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CA7BCD3F-7D6F-47F6-92DE-4A289A938328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/>
  <c r="F58" i="4" s="1"/>
  <c r="F59" i="4" s="1"/>
  <c r="F60" i="4" s="1"/>
  <c r="F61" i="4" s="1"/>
  <c r="F62" i="4" s="1"/>
  <c r="F63" i="4" s="1"/>
  <c r="F64" i="4"/>
  <c r="F65" i="4" s="1"/>
  <c r="F66" i="4" s="1"/>
  <c r="F67" i="4" s="1"/>
  <c r="F68" i="4" s="1"/>
  <c r="F69" i="4" s="1"/>
  <c r="F70" i="4" s="1"/>
  <c r="F71" i="4" s="1"/>
  <c r="F72" i="4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/>
  <c r="F149" i="4" s="1"/>
  <c r="F150" i="4" s="1"/>
  <c r="F151" i="4" s="1"/>
  <c r="F152" i="4" s="1"/>
  <c r="F153" i="4" s="1"/>
  <c r="F154" i="4" s="1"/>
  <c r="F155" i="4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701" i="6"/>
  <c r="A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H2700" i="5" s="1"/>
  <c r="L2700" i="6" s="1"/>
  <c r="C2700" i="5"/>
  <c r="D2700" i="5"/>
  <c r="E2700" i="5"/>
  <c r="G2700" i="5"/>
  <c r="K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F2705" i="5"/>
  <c r="J2705" i="6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B2700" i="2"/>
  <c r="D2704" i="2" s="1"/>
  <c r="B2701" i="2"/>
  <c r="B2702" i="2"/>
  <c r="B2703" i="2"/>
  <c r="C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6" i="7"/>
  <c r="J2706" i="6"/>
  <c r="F2700" i="5"/>
  <c r="B2698" i="6"/>
  <c r="B2699" i="7"/>
  <c r="B2698" i="7"/>
  <c r="C2695" i="3"/>
  <c r="D2695" i="3" s="1"/>
  <c r="A2704" i="7"/>
  <c r="B2694" i="7"/>
  <c r="A2703" i="7"/>
  <c r="C2705" i="3"/>
  <c r="F2699" i="5"/>
  <c r="J2699" i="6" s="1"/>
  <c r="A2700" i="7"/>
  <c r="K9" i="1"/>
  <c r="B2706" i="7"/>
  <c r="J2705" i="7"/>
  <c r="C2699" i="2"/>
  <c r="F2701" i="5"/>
  <c r="G2703" i="5"/>
  <c r="K2700" i="7"/>
  <c r="J2703" i="7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G2701" i="2" s="1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E2697" i="2" s="1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I2703" i="2" l="1" a="1"/>
  <c r="I2703" i="2" s="1"/>
  <c r="H2706" i="2"/>
  <c r="G2699" i="2"/>
  <c r="H2705" i="2"/>
  <c r="E2694" i="2"/>
  <c r="G2698" i="2"/>
  <c r="H2704" i="2"/>
  <c r="I2704" i="7" s="1"/>
  <c r="O2704" i="7" s="1"/>
  <c r="I2700" i="2" a="1"/>
  <c r="I2700" i="2" s="1"/>
  <c r="G2697" i="2"/>
  <c r="H2697" i="6" s="1"/>
  <c r="H2703" i="2"/>
  <c r="I2703" i="7" s="1"/>
  <c r="I2699" i="2" a="1"/>
  <c r="I2699" i="2" s="1"/>
  <c r="G2696" i="2"/>
  <c r="H2702" i="2"/>
  <c r="K2703" i="6"/>
  <c r="K2703" i="7"/>
  <c r="F2701" i="2"/>
  <c r="G2695" i="2"/>
  <c r="H2695" i="7" s="1"/>
  <c r="J2701" i="6"/>
  <c r="J2701" i="7"/>
  <c r="F2700" i="2"/>
  <c r="G2706" i="2"/>
  <c r="H2706" i="6" s="1"/>
  <c r="H2700" i="2"/>
  <c r="I2700" i="7" s="1"/>
  <c r="E2703" i="3"/>
  <c r="F2699" i="2"/>
  <c r="G2705" i="2"/>
  <c r="H2699" i="2"/>
  <c r="J2699" i="7"/>
  <c r="I2695" i="2" a="1"/>
  <c r="I2695" i="2" s="1"/>
  <c r="G2704" i="2"/>
  <c r="H2698" i="2"/>
  <c r="J2700" i="6"/>
  <c r="J2700" i="7"/>
  <c r="P2700" i="7" s="1"/>
  <c r="I2706" i="2" a="1"/>
  <c r="I2706" i="2" s="1"/>
  <c r="F2697" i="2"/>
  <c r="G2697" i="7" s="1"/>
  <c r="G2703" i="2"/>
  <c r="H2703" i="7" s="1"/>
  <c r="H2697" i="2"/>
  <c r="F2696" i="2"/>
  <c r="G2702" i="2"/>
  <c r="H2696" i="2"/>
  <c r="H2696" i="6"/>
  <c r="H2696" i="7"/>
  <c r="I2702" i="7"/>
  <c r="I2702" i="6"/>
  <c r="G2701" i="7"/>
  <c r="G2701" i="6"/>
  <c r="H2695" i="6"/>
  <c r="D2694" i="3"/>
  <c r="E2694" i="3"/>
  <c r="G2700" i="7"/>
  <c r="G2700" i="6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I2697" i="6"/>
  <c r="I2697" i="7"/>
  <c r="G2696" i="6"/>
  <c r="G2696" i="7"/>
  <c r="H2702" i="7"/>
  <c r="H2702" i="6"/>
  <c r="I2696" i="6"/>
  <c r="I2696" i="7"/>
  <c r="G2695" i="7"/>
  <c r="G2695" i="6"/>
  <c r="H2701" i="7"/>
  <c r="H2701" i="6"/>
  <c r="I2695" i="7"/>
  <c r="I2695" i="6"/>
  <c r="I2706" i="7"/>
  <c r="I2706" i="6"/>
  <c r="H2699" i="7"/>
  <c r="H2699" i="6"/>
  <c r="I2705" i="7"/>
  <c r="I2705" i="6"/>
  <c r="H2698" i="7"/>
  <c r="H2698" i="6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P2706" i="7" s="1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H2706" i="7" l="1"/>
  <c r="O2700" i="7"/>
  <c r="I2703" i="6"/>
  <c r="O2703" i="7"/>
  <c r="H2697" i="7"/>
  <c r="O2702" i="7"/>
  <c r="O2705" i="7"/>
  <c r="O2698" i="7"/>
  <c r="H2703" i="6"/>
  <c r="G2697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623" i="7" l="1"/>
  <c r="O536" i="7"/>
  <c r="O478" i="7"/>
  <c r="O384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P204" i="7" l="1"/>
  <c r="J205" i="6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I352" i="3" s="1"/>
  <c r="F353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P451" i="7" l="1"/>
  <c r="L452" i="6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P616" i="7" l="1"/>
  <c r="L617" i="6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I683" i="3" s="1"/>
  <c r="F684" i="3"/>
  <c r="G684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P721" i="7" l="1"/>
  <c r="K722" i="6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I804" i="3" s="1"/>
  <c r="G805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I1025" i="3" s="1"/>
  <c r="G1026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P1345" i="7" l="1"/>
  <c r="K1346" i="6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P1449" i="7" l="1"/>
  <c r="K1450" i="6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I1585" i="3" s="1"/>
  <c r="G1586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P1637" i="7" l="1"/>
  <c r="L1638" i="6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P1792" i="7" l="1"/>
  <c r="L1793" i="6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P1965" i="7" l="1"/>
  <c r="J1966" i="6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P2133" i="7" l="1"/>
  <c r="K2134" i="6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I2240" i="3" s="1"/>
  <c r="F2241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I2371" i="3" s="1"/>
  <c r="F2372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P2500" i="7" l="1"/>
  <c r="K2501" i="6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P2513" i="7" l="1"/>
  <c r="K2514" i="6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G2630" i="4"/>
  <c r="H2630" i="4" s="1"/>
  <c r="U2629" i="7" l="1"/>
  <c r="V2629" i="7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<sst xmlns="http://schemas.openxmlformats.org/spreadsheetml/2006/main" count="60" uniqueCount="57">
  <si>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</si>
  <si>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</si>
  <si>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</si>
  <si>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</si>
  <si>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</si>
  <si>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</si>
  <si>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</si>
  <si>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</si>
  <si>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</si>
  <si>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</si>
  <si>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</si>
  <si>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</si>
  <si>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</si>
  <si>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</si>
  <si>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</si>
  <si>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</si>
  <si>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</si>
  <si>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</si>
  <si>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</si>
  <si>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</si>
  <si>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</si>
  <si>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</si>
  <si>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</si>
  <si>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</si>
  <si>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</si>
  <si>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</si>
  <si>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</si>
  <si>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</si>
  <si>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</si>
  <si>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</si>
  <si>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</si>
  <si>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</si>
  <si>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</si>
  <si>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</si>
  <si>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</si>
  <si>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</si>
  <si>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</si>
  <si>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</si>
  <si>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</si>
  <si>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</si>
  <si>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</si>
  <si>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</si>
  <si>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</si>
  <si>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</si>
  <si>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</si>
  <si>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</si>
  <si>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</si>
  <si>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</si>
  <si>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</si>
  <si>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</si>
  <si>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</si>
  <si>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</si>
  <si>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</si>
  <si>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</si>
  <si>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</si>
  <si>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</si>
  <si>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NEW BODY LINE,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</si>
</sst>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8164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8164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8164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8164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8164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8164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8164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8164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8164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8164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8164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8164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8164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8164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8164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8164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8164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8164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8164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8164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8164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8164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8164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8164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8164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8164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8164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8164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8164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8164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8164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8164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8164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8164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8164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8164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8164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8164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8164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8164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8164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8164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8164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8164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8164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8164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8164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8164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8164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8164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8164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8164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8164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8164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8164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8164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8164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8164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8164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8164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8164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8164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8164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8164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7.12</v>
      </c>
      <c r="D5" s="2">
        <v>3.1398000000000001</v>
      </c>
      <c r="E5" s="2">
        <v>10</v>
      </c>
      <c r="F5" s="2"/>
      <c r="G5" s="2"/>
      <c r="H5" s="12"/>
    </row>
    <row r="6" spans="1:11" ht="13.5" x14ac:dyDescent="0.25">
      <c r="A6" s="12"/>
      <c r="B6" s="11">
        <v>42009</v>
      </c>
      <c r="C6" s="2">
        <v>7.16</v>
      </c>
      <c r="D6" s="2">
        <v>3.1574</v>
      </c>
      <c r="E6" s="2">
        <v>25</v>
      </c>
      <c r="F6" s="2"/>
      <c r="G6" s="2"/>
      <c r="H6" s="17">
        <f>(D6-D5)/D5</f>
        <v>5.6054525765971835E-3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7.16</v>
      </c>
      <c r="D7" s="2">
        <v>3.1574</v>
      </c>
      <c r="E7" s="2">
        <v>140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7.05</v>
      </c>
      <c r="D8" s="2">
        <v>3.1089000000000002</v>
      </c>
      <c r="E8" s="2">
        <v>3180</v>
      </c>
      <c r="F8" s="2"/>
      <c r="G8" s="2"/>
      <c r="H8" s="17">
        <f t="shared" si="0"/>
        <v>-1.5360739849242975E-2</v>
      </c>
      <c r="J8" t="s">
        <v>8</v>
      </c>
      <c r="K8" s="10">
        <f>AVERAGE(H6:H2709)</f>
        <v>2.3558160505279756E-4</v>
      </c>
    </row>
    <row r="9" spans="1:11" ht="13.5" x14ac:dyDescent="0.25">
      <c r="A9" s="12"/>
      <c r="B9" s="11">
        <v>42012</v>
      </c>
      <c r="C9" s="2">
        <v>7.05</v>
      </c>
      <c r="D9" s="2">
        <v>3.1089000000000002</v>
      </c>
      <c r="E9" s="2">
        <v>0</v>
      </c>
      <c r="F9" s="2"/>
      <c r="G9" s="2"/>
      <c r="H9" s="17">
        <f t="shared" si="0"/>
        <v>0</v>
      </c>
      <c r="J9" t="s">
        <v>9</v>
      </c>
      <c r="K9" s="10">
        <f>K8*K6</f>
        <v>5.9366564473304982E-2</v>
      </c>
    </row>
    <row r="10" spans="1:11" ht="13.5" x14ac:dyDescent="0.25">
      <c r="A10" s="12"/>
      <c r="B10" s="11">
        <v>42013</v>
      </c>
      <c r="C10" s="2">
        <v>7.01</v>
      </c>
      <c r="D10" s="2">
        <v>3.0912999999999999</v>
      </c>
      <c r="E10" s="2">
        <v>1535</v>
      </c>
      <c r="F10" s="2"/>
      <c r="G10" s="2"/>
      <c r="H10" s="17">
        <f t="shared" si="0"/>
        <v>-5.6611663289267205E-3</v>
      </c>
      <c r="J10" t="s">
        <v>10</v>
      </c>
      <c r="K10" s="10">
        <f>STDEV(H6:H2709)</f>
        <v>1.5194988005349238E-2</v>
      </c>
    </row>
    <row r="11" spans="1:11" ht="13.5" x14ac:dyDescent="0.25">
      <c r="A11" s="12"/>
      <c r="B11" s="11">
        <v>42016</v>
      </c>
      <c r="C11" s="2">
        <v>7</v>
      </c>
      <c r="D11" s="2">
        <v>3.0868000000000002</v>
      </c>
      <c r="E11" s="2">
        <v>60</v>
      </c>
      <c r="F11" s="2"/>
      <c r="G11" s="2"/>
      <c r="H11" s="17">
        <f t="shared" si="0"/>
        <v>-1.4556982499271266E-3</v>
      </c>
      <c r="J11" t="s">
        <v>11</v>
      </c>
      <c r="K11" s="10">
        <f>K10*SQRT(K6)</f>
        <v>0.24121295662058087</v>
      </c>
    </row>
    <row r="12" spans="1:11" ht="13.5" x14ac:dyDescent="0.25">
      <c r="A12" s="12"/>
      <c r="B12" s="11">
        <v>42017</v>
      </c>
      <c r="C12" s="2">
        <v>6.79</v>
      </c>
      <c r="D12" s="2">
        <v>2.9942000000000002</v>
      </c>
      <c r="E12" s="2">
        <v>833</v>
      </c>
      <c r="F12" s="2"/>
      <c r="G12" s="2"/>
      <c r="H12" s="17">
        <f t="shared" si="0"/>
        <v>-2.9998704159647536E-2</v>
      </c>
    </row>
    <row r="13" spans="1:11" ht="13.5" x14ac:dyDescent="0.25">
      <c r="A13" s="12"/>
      <c r="B13" s="11">
        <v>42019</v>
      </c>
      <c r="C13" s="2">
        <v>6.93</v>
      </c>
      <c r="D13" s="2">
        <v>3.056</v>
      </c>
      <c r="E13" s="2">
        <v>185</v>
      </c>
      <c r="F13" s="2"/>
      <c r="G13" s="2"/>
      <c r="H13" s="17">
        <f t="shared" si="0"/>
        <v>2.063990381404043E-2</v>
      </c>
    </row>
    <row r="14" spans="1:11" ht="13.5" x14ac:dyDescent="0.25">
      <c r="A14" s="12"/>
      <c r="B14" s="11">
        <v>42020</v>
      </c>
      <c r="C14" s="2">
        <v>6.9</v>
      </c>
      <c r="D14" s="2">
        <v>3.0427</v>
      </c>
      <c r="E14" s="2">
        <v>270</v>
      </c>
      <c r="F14" s="2"/>
      <c r="G14" s="2"/>
      <c r="H14" s="17">
        <f t="shared" si="0"/>
        <v>-4.3520942408377256E-3</v>
      </c>
    </row>
    <row r="15" spans="1:11" ht="13.5" x14ac:dyDescent="0.25">
      <c r="A15" s="12"/>
      <c r="B15" s="11">
        <v>42023</v>
      </c>
      <c r="C15" s="2">
        <v>6.87</v>
      </c>
      <c r="D15" s="2">
        <v>3.0295000000000001</v>
      </c>
      <c r="E15" s="2">
        <v>1530</v>
      </c>
      <c r="F15" s="2"/>
      <c r="G15" s="2"/>
      <c r="H15" s="17">
        <f t="shared" si="0"/>
        <v>-4.3382522102079994E-3</v>
      </c>
    </row>
    <row r="16" spans="1:11" ht="13.5" x14ac:dyDescent="0.25">
      <c r="A16" s="12"/>
      <c r="B16" s="11">
        <v>42024</v>
      </c>
      <c r="C16" s="2">
        <v>6.86</v>
      </c>
      <c r="D16" s="2">
        <v>3.0251000000000001</v>
      </c>
      <c r="E16" s="2">
        <v>1275</v>
      </c>
      <c r="F16" s="2"/>
      <c r="G16" s="2"/>
      <c r="H16" s="17">
        <f t="shared" si="0"/>
        <v>-1.452384881993715E-3</v>
      </c>
    </row>
    <row r="17" spans="1:8" ht="13.5" x14ac:dyDescent="0.25">
      <c r="A17" s="12"/>
      <c r="B17" s="11">
        <v>42025</v>
      </c>
      <c r="C17" s="2">
        <v>6.66</v>
      </c>
      <c r="D17" s="2">
        <v>2.9369000000000001</v>
      </c>
      <c r="E17" s="2">
        <v>20</v>
      </c>
      <c r="F17" s="2"/>
      <c r="G17" s="2"/>
      <c r="H17" s="17">
        <f t="shared" si="0"/>
        <v>-2.9156060956662608E-2</v>
      </c>
    </row>
    <row r="18" spans="1:8" ht="13.5" x14ac:dyDescent="0.25">
      <c r="A18" s="12"/>
      <c r="B18" s="11">
        <v>42026</v>
      </c>
      <c r="C18" s="2">
        <v>6.93</v>
      </c>
      <c r="D18" s="2">
        <v>3.056</v>
      </c>
      <c r="E18" s="2">
        <v>5043</v>
      </c>
      <c r="F18" s="2"/>
      <c r="G18" s="2"/>
      <c r="H18" s="17">
        <f t="shared" si="0"/>
        <v>4.0552964009670053E-2</v>
      </c>
    </row>
    <row r="19" spans="1:8" ht="13.5" x14ac:dyDescent="0.25">
      <c r="A19" s="12"/>
      <c r="B19" s="11">
        <v>42027</v>
      </c>
      <c r="C19" s="2">
        <v>6.9</v>
      </c>
      <c r="D19" s="2">
        <v>3.0427</v>
      </c>
      <c r="E19" s="2">
        <v>802</v>
      </c>
      <c r="F19" s="2"/>
      <c r="G19" s="2"/>
      <c r="H19" s="17">
        <f t="shared" si="0"/>
        <v>-4.3520942408377256E-3</v>
      </c>
    </row>
    <row r="20" spans="1:8" ht="13.5" x14ac:dyDescent="0.25">
      <c r="A20" s="12"/>
      <c r="B20" s="11">
        <v>42030</v>
      </c>
      <c r="C20" s="2">
        <v>6.89</v>
      </c>
      <c r="D20" s="2">
        <v>3.0383</v>
      </c>
      <c r="E20" s="2">
        <v>45</v>
      </c>
      <c r="F20" s="2"/>
      <c r="G20" s="2"/>
      <c r="H20" s="17">
        <f t="shared" si="0"/>
        <v>-1.446084070069333E-3</v>
      </c>
    </row>
    <row r="21" spans="1:8" ht="13.5" x14ac:dyDescent="0.25">
      <c r="A21" s="12"/>
      <c r="B21" s="11">
        <v>42031</v>
      </c>
      <c r="C21" s="2">
        <v>6.88</v>
      </c>
      <c r="D21" s="2">
        <v>3.0339</v>
      </c>
      <c r="E21" s="2">
        <v>855</v>
      </c>
      <c r="F21" s="2"/>
      <c r="G21" s="2"/>
      <c r="H21" s="17">
        <f t="shared" si="0"/>
        <v>-1.4481782575782377E-3</v>
      </c>
    </row>
    <row r="22" spans="1:8" ht="13.5" x14ac:dyDescent="0.25">
      <c r="A22" s="12"/>
      <c r="B22" s="11">
        <v>42032</v>
      </c>
      <c r="C22" s="2">
        <v>6.87</v>
      </c>
      <c r="D22" s="2">
        <v>3.0295000000000001</v>
      </c>
      <c r="E22" s="2">
        <v>406</v>
      </c>
      <c r="F22" s="2"/>
      <c r="G22" s="2"/>
      <c r="H22" s="17">
        <f t="shared" si="0"/>
        <v>-1.4502785193974618E-3</v>
      </c>
    </row>
    <row r="23" spans="1:8" ht="13.5" x14ac:dyDescent="0.25">
      <c r="A23" s="12"/>
      <c r="B23" s="11">
        <v>42033</v>
      </c>
      <c r="C23" s="2">
        <v>6.86</v>
      </c>
      <c r="D23" s="2">
        <v>3.0251000000000001</v>
      </c>
      <c r="E23" s="2">
        <v>420</v>
      </c>
      <c r="F23" s="2"/>
      <c r="G23" s="2"/>
      <c r="H23" s="17">
        <f t="shared" si="0"/>
        <v>-1.452384881993715E-3</v>
      </c>
    </row>
    <row r="24" spans="1:8" ht="13.5" x14ac:dyDescent="0.25">
      <c r="A24" s="12"/>
      <c r="B24" s="11">
        <v>42034</v>
      </c>
      <c r="C24" s="2">
        <v>6.86</v>
      </c>
      <c r="D24" s="2">
        <v>3.0251000000000001</v>
      </c>
      <c r="E24" s="2">
        <v>662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42037</v>
      </c>
      <c r="C25" s="2">
        <v>6.86</v>
      </c>
      <c r="D25" s="2">
        <v>3.0251000000000001</v>
      </c>
      <c r="E25" s="2">
        <v>1250</v>
      </c>
      <c r="F25" s="2"/>
      <c r="G25" s="2"/>
      <c r="H25" s="17">
        <f t="shared" si="0"/>
        <v>0</v>
      </c>
    </row>
    <row r="26" spans="1:8" ht="13.5" x14ac:dyDescent="0.25">
      <c r="A26" s="12"/>
      <c r="B26" s="11">
        <v>42038</v>
      </c>
      <c r="C26" s="2">
        <v>6.94</v>
      </c>
      <c r="D26" s="2">
        <v>3.0604</v>
      </c>
      <c r="E26" s="2">
        <v>570</v>
      </c>
      <c r="F26" s="2"/>
      <c r="G26" s="2"/>
      <c r="H26" s="17">
        <f t="shared" si="0"/>
        <v>1.1669035734355852E-2</v>
      </c>
    </row>
    <row r="27" spans="1:8" ht="13.5" x14ac:dyDescent="0.25">
      <c r="A27" s="12"/>
      <c r="B27" s="11">
        <v>42039</v>
      </c>
      <c r="C27" s="2">
        <v>6.94</v>
      </c>
      <c r="D27" s="2">
        <v>3.0604</v>
      </c>
      <c r="E27" s="2">
        <v>0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42040</v>
      </c>
      <c r="C28" s="2">
        <v>6.75</v>
      </c>
      <c r="D28" s="2">
        <v>2.9765999999999999</v>
      </c>
      <c r="E28" s="2">
        <v>3096</v>
      </c>
      <c r="F28" s="2"/>
      <c r="G28" s="2"/>
      <c r="H28" s="17">
        <f t="shared" si="0"/>
        <v>-2.7382041563194386E-2</v>
      </c>
    </row>
    <row r="29" spans="1:8" ht="13.5" x14ac:dyDescent="0.25">
      <c r="A29" s="12"/>
      <c r="B29" s="11">
        <v>42041</v>
      </c>
      <c r="C29" s="2">
        <v>6.73</v>
      </c>
      <c r="D29" s="2">
        <v>2.9678</v>
      </c>
      <c r="E29" s="2">
        <v>2365</v>
      </c>
      <c r="F29" s="2"/>
      <c r="G29" s="2"/>
      <c r="H29" s="17">
        <f t="shared" si="0"/>
        <v>-2.956393200295612E-3</v>
      </c>
    </row>
    <row r="30" spans="1:8" ht="13.5" x14ac:dyDescent="0.25">
      <c r="A30" s="12"/>
      <c r="B30" s="11">
        <v>42044</v>
      </c>
      <c r="C30" s="2">
        <v>6.71</v>
      </c>
      <c r="D30" s="2">
        <v>2.9590000000000001</v>
      </c>
      <c r="E30" s="2">
        <v>2264</v>
      </c>
      <c r="F30" s="2"/>
      <c r="G30" s="2"/>
      <c r="H30" s="17">
        <f t="shared" si="0"/>
        <v>-2.9651593773165033E-3</v>
      </c>
    </row>
    <row r="31" spans="1:8" ht="13.5" x14ac:dyDescent="0.25">
      <c r="A31" s="12"/>
      <c r="B31" s="11">
        <v>42045</v>
      </c>
      <c r="C31" s="2">
        <v>6.7</v>
      </c>
      <c r="D31" s="2">
        <v>2.9544999999999999</v>
      </c>
      <c r="E31" s="2">
        <v>166</v>
      </c>
      <c r="F31" s="2"/>
      <c r="G31" s="2"/>
      <c r="H31" s="17">
        <f t="shared" si="0"/>
        <v>-1.5207840486651471E-3</v>
      </c>
    </row>
    <row r="32" spans="1:8" ht="13.5" x14ac:dyDescent="0.25">
      <c r="A32" s="12"/>
      <c r="B32" s="11">
        <v>42046</v>
      </c>
      <c r="C32" s="2">
        <v>6.59</v>
      </c>
      <c r="D32" s="2">
        <v>2.9060000000000001</v>
      </c>
      <c r="E32" s="2">
        <v>4851</v>
      </c>
      <c r="F32" s="2"/>
      <c r="G32" s="2"/>
      <c r="H32" s="17">
        <f t="shared" si="0"/>
        <v>-1.6415637163648591E-2</v>
      </c>
    </row>
    <row r="33" spans="1:8" ht="13.5" x14ac:dyDescent="0.25">
      <c r="A33" s="12"/>
      <c r="B33" s="11">
        <v>42047</v>
      </c>
      <c r="C33" s="2">
        <v>6.6</v>
      </c>
      <c r="D33" s="2">
        <v>2.9104999999999999</v>
      </c>
      <c r="E33" s="2">
        <v>3042</v>
      </c>
      <c r="F33" s="2"/>
      <c r="G33" s="2"/>
      <c r="H33" s="17">
        <f t="shared" si="0"/>
        <v>1.5485203028216539E-3</v>
      </c>
    </row>
    <row r="34" spans="1:8" ht="13.5" x14ac:dyDescent="0.25">
      <c r="A34" s="12"/>
      <c r="B34" s="11">
        <v>42048</v>
      </c>
      <c r="C34" s="2">
        <v>6.56</v>
      </c>
      <c r="D34" s="2">
        <v>2.8927999999999998</v>
      </c>
      <c r="E34" s="2">
        <v>3931</v>
      </c>
      <c r="F34" s="2"/>
      <c r="G34" s="2"/>
      <c r="H34" s="17">
        <f t="shared" si="0"/>
        <v>-6.0814293076791098E-3</v>
      </c>
    </row>
    <row r="35" spans="1:8" ht="13.5" x14ac:dyDescent="0.25">
      <c r="A35" s="12"/>
      <c r="B35" s="11">
        <v>42051</v>
      </c>
      <c r="C35" s="2">
        <v>6.56</v>
      </c>
      <c r="D35" s="2">
        <v>2.8927999999999998</v>
      </c>
      <c r="E35" s="2">
        <v>1507</v>
      </c>
      <c r="F35" s="2"/>
      <c r="G35" s="2"/>
      <c r="H35" s="17">
        <f t="shared" si="0"/>
        <v>0</v>
      </c>
    </row>
    <row r="36" spans="1:8" ht="13.5" x14ac:dyDescent="0.25">
      <c r="A36" s="12"/>
      <c r="B36" s="11">
        <v>42052</v>
      </c>
      <c r="C36" s="2">
        <v>6.56</v>
      </c>
      <c r="D36" s="2">
        <v>2.8927999999999998</v>
      </c>
      <c r="E36" s="2">
        <v>5600</v>
      </c>
      <c r="F36" s="2"/>
      <c r="G36" s="2"/>
      <c r="H36" s="17">
        <f t="shared" si="0"/>
        <v>0</v>
      </c>
    </row>
    <row r="37" spans="1:8" ht="13.5" x14ac:dyDescent="0.25">
      <c r="A37" s="12"/>
      <c r="B37" s="11">
        <v>42053</v>
      </c>
      <c r="C37" s="2">
        <v>6.56</v>
      </c>
      <c r="D37" s="2">
        <v>2.8927999999999998</v>
      </c>
      <c r="E37" s="2">
        <v>1350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6.56</v>
      </c>
      <c r="D38" s="2">
        <v>2.8927999999999998</v>
      </c>
      <c r="E38" s="2">
        <v>1125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6.65</v>
      </c>
      <c r="D39" s="2">
        <v>2.9325000000000001</v>
      </c>
      <c r="E39" s="2">
        <v>390</v>
      </c>
      <c r="F39" s="2"/>
      <c r="G39" s="2"/>
      <c r="H39" s="17">
        <f t="shared" si="0"/>
        <v>1.3723727876106297E-2</v>
      </c>
    </row>
    <row r="40" spans="1:8" ht="13.5" x14ac:dyDescent="0.25">
      <c r="A40" s="12"/>
      <c r="B40" s="11">
        <v>42058</v>
      </c>
      <c r="C40" s="2">
        <v>6.65</v>
      </c>
      <c r="D40" s="2">
        <v>2.9325000000000001</v>
      </c>
      <c r="E40" s="2">
        <v>223</v>
      </c>
      <c r="F40" s="2"/>
      <c r="G40" s="2"/>
      <c r="H40" s="17">
        <f t="shared" si="0"/>
        <v>0</v>
      </c>
    </row>
    <row r="41" spans="1:8" ht="13.5" x14ac:dyDescent="0.25">
      <c r="A41" s="12"/>
      <c r="B41" s="11">
        <v>42059</v>
      </c>
      <c r="C41" s="2">
        <v>6.63</v>
      </c>
      <c r="D41" s="2">
        <v>2.9237000000000002</v>
      </c>
      <c r="E41" s="2">
        <v>200</v>
      </c>
      <c r="F41" s="2"/>
      <c r="G41" s="2"/>
      <c r="H41" s="17">
        <f t="shared" si="0"/>
        <v>-3.0008525149189834E-3</v>
      </c>
    </row>
    <row r="42" spans="1:8" ht="13.5" x14ac:dyDescent="0.25">
      <c r="A42" s="12"/>
      <c r="B42" s="11">
        <v>42060</v>
      </c>
      <c r="C42" s="2">
        <v>6.62</v>
      </c>
      <c r="D42" s="2">
        <v>2.9192999999999998</v>
      </c>
      <c r="E42" s="2">
        <v>2654</v>
      </c>
      <c r="F42" s="2"/>
      <c r="G42" s="2"/>
      <c r="H42" s="17">
        <f t="shared" si="0"/>
        <v>-1.504942367548108E-3</v>
      </c>
    </row>
    <row r="43" spans="1:8" ht="13.5" x14ac:dyDescent="0.25">
      <c r="A43" s="12"/>
      <c r="B43" s="11">
        <v>42061</v>
      </c>
      <c r="C43" s="2">
        <v>6.6</v>
      </c>
      <c r="D43" s="2">
        <v>2.9104999999999999</v>
      </c>
      <c r="E43" s="2">
        <v>375</v>
      </c>
      <c r="F43" s="2"/>
      <c r="G43" s="2"/>
      <c r="H43" s="17">
        <f t="shared" si="0"/>
        <v>-3.0144212653718081E-3</v>
      </c>
    </row>
    <row r="44" spans="1:8" ht="13.5" x14ac:dyDescent="0.25">
      <c r="A44" s="12"/>
      <c r="B44" s="11">
        <v>42062</v>
      </c>
      <c r="C44" s="2">
        <v>6.6</v>
      </c>
      <c r="D44" s="2">
        <v>2.9104999999999999</v>
      </c>
      <c r="E44" s="2">
        <v>881</v>
      </c>
      <c r="F44" s="2"/>
      <c r="G44" s="2"/>
      <c r="H44" s="17">
        <f t="shared" si="0"/>
        <v>0</v>
      </c>
    </row>
    <row r="45" spans="1:8" ht="13.5" x14ac:dyDescent="0.25">
      <c r="A45" s="12"/>
      <c r="B45" s="11">
        <v>42065</v>
      </c>
      <c r="C45" s="2">
        <v>6.58</v>
      </c>
      <c r="D45" s="2">
        <v>2.9016000000000002</v>
      </c>
      <c r="E45" s="2">
        <v>1229</v>
      </c>
      <c r="F45" s="2"/>
      <c r="G45" s="2"/>
      <c r="H45" s="17">
        <f t="shared" si="0"/>
        <v>-3.0578938326746904E-3</v>
      </c>
    </row>
    <row r="46" spans="1:8" ht="13.5" x14ac:dyDescent="0.25">
      <c r="A46" s="12"/>
      <c r="B46" s="11">
        <v>42066</v>
      </c>
      <c r="C46" s="2">
        <v>6.5</v>
      </c>
      <c r="D46" s="2">
        <v>2.8664000000000001</v>
      </c>
      <c r="E46" s="2">
        <v>555</v>
      </c>
      <c r="F46" s="2"/>
      <c r="G46" s="2"/>
      <c r="H46" s="17">
        <f t="shared" si="0"/>
        <v>-1.213123793768959E-2</v>
      </c>
    </row>
    <row r="47" spans="1:8" ht="13.5" x14ac:dyDescent="0.25">
      <c r="A47" s="12"/>
      <c r="B47" s="11">
        <v>42067</v>
      </c>
      <c r="C47" s="2">
        <v>6.5</v>
      </c>
      <c r="D47" s="2">
        <v>2.8664000000000001</v>
      </c>
      <c r="E47" s="2">
        <v>105</v>
      </c>
      <c r="F47" s="2"/>
      <c r="G47" s="2"/>
      <c r="H47" s="17">
        <f t="shared" si="0"/>
        <v>0</v>
      </c>
    </row>
    <row r="48" spans="1:8" ht="13.5" x14ac:dyDescent="0.25">
      <c r="A48" s="12"/>
      <c r="B48" s="11">
        <v>42068</v>
      </c>
      <c r="C48" s="2">
        <v>6.58</v>
      </c>
      <c r="D48" s="2">
        <v>2.9016000000000002</v>
      </c>
      <c r="E48" s="2">
        <v>940</v>
      </c>
      <c r="F48" s="2"/>
      <c r="G48" s="2"/>
      <c r="H48" s="17">
        <f t="shared" si="0"/>
        <v>1.2280212112754716E-2</v>
      </c>
    </row>
    <row r="49" spans="1:8" ht="13.5" x14ac:dyDescent="0.25">
      <c r="A49" s="12"/>
      <c r="B49" s="11">
        <v>42069</v>
      </c>
      <c r="C49" s="2">
        <v>6.57</v>
      </c>
      <c r="D49" s="2">
        <v>2.8972000000000002</v>
      </c>
      <c r="E49" s="2">
        <v>110</v>
      </c>
      <c r="F49" s="2"/>
      <c r="G49" s="2"/>
      <c r="H49" s="17">
        <f t="shared" si="0"/>
        <v>-1.5164047422111797E-3</v>
      </c>
    </row>
    <row r="50" spans="1:8" ht="13.5" x14ac:dyDescent="0.25">
      <c r="A50" s="12"/>
      <c r="B50" s="11">
        <v>42072</v>
      </c>
      <c r="C50" s="2">
        <v>6.57</v>
      </c>
      <c r="D50" s="2">
        <v>2.8972000000000002</v>
      </c>
      <c r="E50" s="2">
        <v>250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42073</v>
      </c>
      <c r="C51" s="2">
        <v>6.57</v>
      </c>
      <c r="D51" s="2">
        <v>2.8972000000000002</v>
      </c>
      <c r="E51" s="2">
        <v>160</v>
      </c>
      <c r="F51" s="2"/>
      <c r="G51" s="2"/>
      <c r="H51" s="17">
        <f t="shared" si="0"/>
        <v>0</v>
      </c>
    </row>
    <row r="52" spans="1:8" ht="13.5" x14ac:dyDescent="0.25">
      <c r="A52" s="12"/>
      <c r="B52" s="11">
        <v>42074</v>
      </c>
      <c r="C52" s="2">
        <v>6.58</v>
      </c>
      <c r="D52" s="2">
        <v>2.9016000000000002</v>
      </c>
      <c r="E52" s="2">
        <v>175</v>
      </c>
      <c r="F52" s="2"/>
      <c r="G52" s="2"/>
      <c r="H52" s="17">
        <f t="shared" si="0"/>
        <v>1.5187077177964792E-3</v>
      </c>
    </row>
    <row r="53" spans="1:8" ht="13.5" x14ac:dyDescent="0.25">
      <c r="A53" s="12"/>
      <c r="B53" s="11">
        <v>42075</v>
      </c>
      <c r="C53" s="2">
        <v>6.4</v>
      </c>
      <c r="D53" s="2">
        <v>2.8222999999999998</v>
      </c>
      <c r="E53" s="2">
        <v>2393</v>
      </c>
      <c r="F53" s="2"/>
      <c r="G53" s="2"/>
      <c r="H53" s="17">
        <f t="shared" si="0"/>
        <v>-2.7329749103942778E-2</v>
      </c>
    </row>
    <row r="54" spans="1:8" ht="13.5" x14ac:dyDescent="0.25">
      <c r="A54" s="12"/>
      <c r="B54" s="11">
        <v>42076</v>
      </c>
      <c r="C54" s="2">
        <v>6.5</v>
      </c>
      <c r="D54" s="2">
        <v>2.8664000000000001</v>
      </c>
      <c r="E54" s="2">
        <v>2010</v>
      </c>
      <c r="F54" s="2"/>
      <c r="G54" s="2"/>
      <c r="H54" s="17">
        <f t="shared" si="0"/>
        <v>1.5625553626474952E-2</v>
      </c>
    </row>
    <row r="55" spans="1:8" ht="13.5" x14ac:dyDescent="0.25">
      <c r="A55" s="12"/>
      <c r="B55" s="11">
        <v>42079</v>
      </c>
      <c r="C55" s="2">
        <v>6.49</v>
      </c>
      <c r="D55" s="2">
        <v>2.8618999999999999</v>
      </c>
      <c r="E55" s="2">
        <v>944</v>
      </c>
      <c r="F55" s="2"/>
      <c r="G55" s="2"/>
      <c r="H55" s="17">
        <f t="shared" si="0"/>
        <v>-1.5699134803238105E-3</v>
      </c>
    </row>
    <row r="56" spans="1:8" ht="13.5" x14ac:dyDescent="0.25">
      <c r="A56" s="12"/>
      <c r="B56" s="11">
        <v>42080</v>
      </c>
      <c r="C56" s="2">
        <v>6.49</v>
      </c>
      <c r="D56" s="2">
        <v>2.8618999999999999</v>
      </c>
      <c r="E56" s="2">
        <v>2303</v>
      </c>
      <c r="F56" s="2"/>
      <c r="G56" s="2"/>
      <c r="H56" s="17">
        <f t="shared" si="0"/>
        <v>0</v>
      </c>
    </row>
    <row r="57" spans="1:8" ht="13.5" x14ac:dyDescent="0.25">
      <c r="A57" s="12"/>
      <c r="B57" s="11">
        <v>42081</v>
      </c>
      <c r="C57" s="2">
        <v>6.48</v>
      </c>
      <c r="D57" s="2">
        <v>2.8574999999999999</v>
      </c>
      <c r="E57" s="2">
        <v>808</v>
      </c>
      <c r="F57" s="2"/>
      <c r="G57" s="2"/>
      <c r="H57" s="17">
        <f t="shared" si="0"/>
        <v>-1.5374401621300394E-3</v>
      </c>
    </row>
    <row r="58" spans="1:8" ht="13.5" x14ac:dyDescent="0.25">
      <c r="A58" s="12"/>
      <c r="B58" s="11">
        <v>42082</v>
      </c>
      <c r="C58" s="2">
        <v>6.48</v>
      </c>
      <c r="D58" s="2">
        <v>2.8574999999999999</v>
      </c>
      <c r="E58" s="2">
        <v>284</v>
      </c>
      <c r="F58" s="2"/>
      <c r="G58" s="2"/>
      <c r="H58" s="17">
        <f t="shared" si="0"/>
        <v>0</v>
      </c>
    </row>
    <row r="59" spans="1:8" ht="13.5" x14ac:dyDescent="0.25">
      <c r="A59" s="12"/>
      <c r="B59" s="11">
        <v>42086</v>
      </c>
      <c r="C59" s="2">
        <v>6.38</v>
      </c>
      <c r="D59" s="2">
        <v>2.8134000000000001</v>
      </c>
      <c r="E59" s="2">
        <v>2750</v>
      </c>
      <c r="F59" s="2"/>
      <c r="G59" s="2"/>
      <c r="H59" s="17">
        <f t="shared" si="0"/>
        <v>-1.5433070866141665E-2</v>
      </c>
    </row>
    <row r="60" spans="1:8" ht="13.5" x14ac:dyDescent="0.25">
      <c r="A60" s="12"/>
      <c r="B60" s="11">
        <v>42087</v>
      </c>
      <c r="C60" s="2">
        <v>6.45</v>
      </c>
      <c r="D60" s="2">
        <v>2.8443000000000001</v>
      </c>
      <c r="E60" s="2">
        <v>3121</v>
      </c>
      <c r="F60" s="2"/>
      <c r="G60" s="2"/>
      <c r="H60" s="17">
        <f t="shared" si="0"/>
        <v>1.0983152058008077E-2</v>
      </c>
    </row>
    <row r="61" spans="1:8" ht="13.5" x14ac:dyDescent="0.25">
      <c r="A61" s="12"/>
      <c r="B61" s="11">
        <v>42088</v>
      </c>
      <c r="C61" s="2">
        <v>6.45</v>
      </c>
      <c r="D61" s="2">
        <v>2.8443000000000001</v>
      </c>
      <c r="E61" s="2">
        <v>80</v>
      </c>
      <c r="F61" s="2"/>
      <c r="G61" s="2"/>
      <c r="H61" s="17">
        <f t="shared" si="0"/>
        <v>0</v>
      </c>
    </row>
    <row r="62" spans="1:8" ht="13.5" x14ac:dyDescent="0.25">
      <c r="A62" s="12"/>
      <c r="B62" s="11">
        <v>42089</v>
      </c>
      <c r="C62" s="2">
        <v>6.5</v>
      </c>
      <c r="D62" s="2">
        <v>2.8664000000000001</v>
      </c>
      <c r="E62" s="2">
        <v>1360</v>
      </c>
      <c r="F62" s="2"/>
      <c r="G62" s="2"/>
      <c r="H62" s="17">
        <f t="shared" si="0"/>
        <v>7.7699258165453743E-3</v>
      </c>
    </row>
    <row r="63" spans="1:8" ht="13.5" x14ac:dyDescent="0.25">
      <c r="A63" s="12"/>
      <c r="B63" s="11">
        <v>42090</v>
      </c>
      <c r="C63" s="2">
        <v>6.58</v>
      </c>
      <c r="D63" s="2">
        <v>2.9016000000000002</v>
      </c>
      <c r="E63" s="2">
        <v>50</v>
      </c>
      <c r="F63" s="2"/>
      <c r="G63" s="2"/>
      <c r="H63" s="17">
        <f t="shared" si="0"/>
        <v>1.2280212112754716E-2</v>
      </c>
    </row>
    <row r="64" spans="1:8" ht="13.5" x14ac:dyDescent="0.25">
      <c r="A64" s="12"/>
      <c r="B64" s="11">
        <v>42093</v>
      </c>
      <c r="C64" s="2">
        <v>6.49</v>
      </c>
      <c r="D64" s="2">
        <v>2.8618999999999999</v>
      </c>
      <c r="E64" s="2">
        <v>4155</v>
      </c>
      <c r="F64" s="2"/>
      <c r="G64" s="2"/>
      <c r="H64" s="17">
        <f t="shared" si="0"/>
        <v>-1.3682106424042008E-2</v>
      </c>
    </row>
    <row r="65" spans="1:8" ht="13.5" x14ac:dyDescent="0.25">
      <c r="A65" s="12"/>
      <c r="B65" s="11">
        <v>42094</v>
      </c>
      <c r="C65" s="2">
        <v>6.5</v>
      </c>
      <c r="D65" s="2">
        <v>2.8664000000000001</v>
      </c>
      <c r="E65" s="2">
        <v>1486</v>
      </c>
      <c r="F65" s="2"/>
      <c r="G65" s="2"/>
      <c r="H65" s="17">
        <f t="shared" si="0"/>
        <v>1.5723819839967052E-3</v>
      </c>
    </row>
    <row r="66" spans="1:8" ht="13.5" x14ac:dyDescent="0.25">
      <c r="A66" s="12"/>
      <c r="B66" s="11">
        <v>42095</v>
      </c>
      <c r="C66" s="2">
        <v>6.49</v>
      </c>
      <c r="D66" s="2">
        <v>2.8618999999999999</v>
      </c>
      <c r="E66" s="2">
        <v>1074</v>
      </c>
      <c r="F66" s="2"/>
      <c r="G66" s="2"/>
      <c r="H66" s="17">
        <f t="shared" si="0"/>
        <v>-1.5699134803238105E-3</v>
      </c>
    </row>
    <row r="67" spans="1:8" ht="13.5" x14ac:dyDescent="0.25">
      <c r="A67" s="12"/>
      <c r="B67" s="11">
        <v>42096</v>
      </c>
      <c r="C67" s="2">
        <v>6.45</v>
      </c>
      <c r="D67" s="2">
        <v>2.8443000000000001</v>
      </c>
      <c r="E67" s="2">
        <v>341</v>
      </c>
      <c r="F67" s="2"/>
      <c r="G67" s="2"/>
      <c r="H67" s="17">
        <f t="shared" si="0"/>
        <v>-6.1497606485201575E-3</v>
      </c>
    </row>
    <row r="68" spans="1:8" ht="13.5" x14ac:dyDescent="0.25">
      <c r="A68" s="12"/>
      <c r="B68" s="11">
        <v>42097</v>
      </c>
      <c r="C68" s="2">
        <v>6.45</v>
      </c>
      <c r="D68" s="2">
        <v>2.8443000000000001</v>
      </c>
      <c r="E68" s="2">
        <v>1565</v>
      </c>
      <c r="F68" s="2"/>
      <c r="G68" s="2"/>
      <c r="H68" s="17">
        <f t="shared" si="0"/>
        <v>0</v>
      </c>
    </row>
    <row r="69" spans="1:8" ht="13.5" x14ac:dyDescent="0.25">
      <c r="A69" s="12"/>
      <c r="B69" s="11">
        <v>42100</v>
      </c>
      <c r="C69" s="2">
        <v>6.45</v>
      </c>
      <c r="D69" s="2">
        <v>2.8443000000000001</v>
      </c>
      <c r="E69" s="2">
        <v>100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6.37</v>
      </c>
      <c r="D70" s="2">
        <v>2.8090000000000002</v>
      </c>
      <c r="E70" s="2">
        <v>10249</v>
      </c>
      <c r="F70" s="2"/>
      <c r="G70" s="2"/>
      <c r="H70" s="17">
        <f t="shared" si="0"/>
        <v>-1.2410786485251164E-2</v>
      </c>
    </row>
    <row r="71" spans="1:8" ht="13.5" x14ac:dyDescent="0.25">
      <c r="A71" s="12"/>
      <c r="B71" s="11">
        <v>42102</v>
      </c>
      <c r="C71" s="2">
        <v>6.37</v>
      </c>
      <c r="D71" s="2">
        <v>2.8090000000000002</v>
      </c>
      <c r="E71" s="2">
        <v>60</v>
      </c>
      <c r="F71" s="2"/>
      <c r="G71" s="2"/>
      <c r="H71" s="17">
        <f t="shared" ref="H71:H134" si="1">(D71-D70)/D70</f>
        <v>0</v>
      </c>
    </row>
    <row r="72" spans="1:8" ht="13.5" x14ac:dyDescent="0.25">
      <c r="A72" s="12"/>
      <c r="B72" s="11">
        <v>42104</v>
      </c>
      <c r="C72" s="2">
        <v>6.16</v>
      </c>
      <c r="D72" s="2">
        <v>2.7164000000000001</v>
      </c>
      <c r="E72" s="2">
        <v>192</v>
      </c>
      <c r="F72" s="2"/>
      <c r="G72" s="2"/>
      <c r="H72" s="17">
        <f t="shared" si="1"/>
        <v>-3.2965468138127452E-2</v>
      </c>
    </row>
    <row r="73" spans="1:8" ht="13.5" x14ac:dyDescent="0.25">
      <c r="A73" s="12"/>
      <c r="B73" s="11">
        <v>42107</v>
      </c>
      <c r="C73" s="2">
        <v>6.21</v>
      </c>
      <c r="D73" s="2">
        <v>2.7385000000000002</v>
      </c>
      <c r="E73" s="2">
        <v>1385</v>
      </c>
      <c r="F73" s="2"/>
      <c r="G73" s="2"/>
      <c r="H73" s="17">
        <f t="shared" si="1"/>
        <v>8.1357679281401883E-3</v>
      </c>
    </row>
    <row r="74" spans="1:8" ht="13.5" x14ac:dyDescent="0.25">
      <c r="A74" s="12"/>
      <c r="B74" s="11">
        <v>42108</v>
      </c>
      <c r="C74" s="2">
        <v>6.56</v>
      </c>
      <c r="D74" s="2">
        <v>2.8927999999999998</v>
      </c>
      <c r="E74" s="2">
        <v>29712</v>
      </c>
      <c r="F74" s="2"/>
      <c r="G74" s="2"/>
      <c r="H74" s="17">
        <f t="shared" si="1"/>
        <v>5.6344714259631057E-2</v>
      </c>
    </row>
    <row r="75" spans="1:8" ht="13.5" x14ac:dyDescent="0.25">
      <c r="A75" s="12"/>
      <c r="B75" s="11">
        <v>42109</v>
      </c>
      <c r="C75" s="2">
        <v>6.55</v>
      </c>
      <c r="D75" s="2">
        <v>2.8883999999999999</v>
      </c>
      <c r="E75" s="2">
        <v>6366</v>
      </c>
      <c r="F75" s="2"/>
      <c r="G75" s="2"/>
      <c r="H75" s="17">
        <f t="shared" si="1"/>
        <v>-1.5210176991150303E-3</v>
      </c>
    </row>
    <row r="76" spans="1:8" ht="13.5" x14ac:dyDescent="0.25">
      <c r="A76" s="12"/>
      <c r="B76" s="11">
        <v>42110</v>
      </c>
      <c r="C76" s="2">
        <v>6.5</v>
      </c>
      <c r="D76" s="2">
        <v>2.8664000000000001</v>
      </c>
      <c r="E76" s="2">
        <v>7926</v>
      </c>
      <c r="F76" s="2"/>
      <c r="G76" s="2"/>
      <c r="H76" s="17">
        <f t="shared" si="1"/>
        <v>-7.6166735909153158E-3</v>
      </c>
    </row>
    <row r="77" spans="1:8" ht="13.5" x14ac:dyDescent="0.25">
      <c r="A77" s="12"/>
      <c r="B77" s="11">
        <v>42111</v>
      </c>
      <c r="C77" s="2">
        <v>6.5</v>
      </c>
      <c r="D77" s="2">
        <v>2.8664000000000001</v>
      </c>
      <c r="E77" s="2">
        <v>625</v>
      </c>
      <c r="F77" s="2"/>
      <c r="G77" s="2"/>
      <c r="H77" s="17">
        <f t="shared" si="1"/>
        <v>0</v>
      </c>
    </row>
    <row r="78" spans="1:8" ht="13.5" x14ac:dyDescent="0.25">
      <c r="A78" s="12"/>
      <c r="B78" s="11">
        <v>42114</v>
      </c>
      <c r="C78" s="2">
        <v>6.69</v>
      </c>
      <c r="D78" s="2">
        <v>2.9500999999999999</v>
      </c>
      <c r="E78" s="2">
        <v>26056</v>
      </c>
      <c r="F78" s="2"/>
      <c r="G78" s="2"/>
      <c r="H78" s="17">
        <f t="shared" si="1"/>
        <v>2.9200390734021728E-2</v>
      </c>
    </row>
    <row r="79" spans="1:8" ht="13.5" x14ac:dyDescent="0.25">
      <c r="A79" s="12"/>
      <c r="B79" s="11">
        <v>42115</v>
      </c>
      <c r="C79" s="2">
        <v>7.05</v>
      </c>
      <c r="D79" s="2">
        <v>3.1089000000000002</v>
      </c>
      <c r="E79" s="2">
        <v>24755</v>
      </c>
      <c r="F79" s="2"/>
      <c r="G79" s="2"/>
      <c r="H79" s="17">
        <f t="shared" si="1"/>
        <v>5.3828683773431502E-2</v>
      </c>
    </row>
    <row r="80" spans="1:8" ht="13.5" x14ac:dyDescent="0.25">
      <c r="A80" s="12"/>
      <c r="B80" s="11">
        <v>42116</v>
      </c>
      <c r="C80" s="2">
        <v>7.47</v>
      </c>
      <c r="D80" s="2">
        <v>3.2940999999999998</v>
      </c>
      <c r="E80" s="2">
        <v>193157</v>
      </c>
      <c r="F80" s="2"/>
      <c r="G80" s="2"/>
      <c r="H80" s="17">
        <f t="shared" si="1"/>
        <v>5.9570909324841444E-2</v>
      </c>
    </row>
    <row r="81" spans="1:8" ht="13.5" x14ac:dyDescent="0.25">
      <c r="A81" s="12"/>
      <c r="B81" s="11">
        <v>42117</v>
      </c>
      <c r="C81" s="2">
        <v>7.92</v>
      </c>
      <c r="D81" s="2">
        <v>3.4925000000000002</v>
      </c>
      <c r="E81" s="2">
        <v>143142</v>
      </c>
      <c r="F81" s="2"/>
      <c r="G81" s="2"/>
      <c r="H81" s="17">
        <f t="shared" si="1"/>
        <v>6.0228894083361274E-2</v>
      </c>
    </row>
    <row r="82" spans="1:8" ht="13.5" x14ac:dyDescent="0.25">
      <c r="A82" s="12"/>
      <c r="B82" s="11">
        <v>42118</v>
      </c>
      <c r="C82" s="2">
        <v>8.1199999999999992</v>
      </c>
      <c r="D82" s="2">
        <v>3.5807000000000002</v>
      </c>
      <c r="E82" s="2">
        <v>56185</v>
      </c>
      <c r="F82" s="2"/>
      <c r="G82" s="2"/>
      <c r="H82" s="17">
        <f t="shared" si="1"/>
        <v>2.5254115962777397E-2</v>
      </c>
    </row>
    <row r="83" spans="1:8" ht="13.5" x14ac:dyDescent="0.25">
      <c r="A83" s="12"/>
      <c r="B83" s="11">
        <v>42121</v>
      </c>
      <c r="C83" s="2">
        <v>8.1999999999999993</v>
      </c>
      <c r="D83" s="2">
        <v>3.6160000000000001</v>
      </c>
      <c r="E83" s="2">
        <v>41739</v>
      </c>
      <c r="F83" s="2"/>
      <c r="G83" s="2"/>
      <c r="H83" s="17">
        <f t="shared" si="1"/>
        <v>9.8584075739380252E-3</v>
      </c>
    </row>
    <row r="84" spans="1:8" ht="13.5" x14ac:dyDescent="0.25">
      <c r="A84" s="12"/>
      <c r="B84" s="11">
        <v>42122</v>
      </c>
      <c r="C84" s="2">
        <v>8.24</v>
      </c>
      <c r="D84" s="2">
        <v>3.6337000000000002</v>
      </c>
      <c r="E84" s="2">
        <v>54870</v>
      </c>
      <c r="F84" s="2"/>
      <c r="G84" s="2"/>
      <c r="H84" s="17">
        <f t="shared" si="1"/>
        <v>4.8949115044247919E-3</v>
      </c>
    </row>
    <row r="85" spans="1:8" ht="13.5" x14ac:dyDescent="0.25">
      <c r="A85" s="12"/>
      <c r="B85" s="11">
        <v>42123</v>
      </c>
      <c r="C85" s="2">
        <v>8.27</v>
      </c>
      <c r="D85" s="2">
        <v>3.6469</v>
      </c>
      <c r="E85" s="2">
        <v>24157</v>
      </c>
      <c r="F85" s="2"/>
      <c r="G85" s="2"/>
      <c r="H85" s="17">
        <f t="shared" si="1"/>
        <v>3.6326609241268894E-3</v>
      </c>
    </row>
    <row r="86" spans="1:8" ht="13.5" x14ac:dyDescent="0.25">
      <c r="A86" s="12"/>
      <c r="B86" s="11">
        <v>42124</v>
      </c>
      <c r="C86" s="2">
        <v>8.3000000000000007</v>
      </c>
      <c r="D86" s="2">
        <v>3.6600999999999999</v>
      </c>
      <c r="E86" s="2">
        <v>32832</v>
      </c>
      <c r="F86" s="2"/>
      <c r="G86" s="2"/>
      <c r="H86" s="17">
        <f t="shared" si="1"/>
        <v>3.6195124626394689E-3</v>
      </c>
    </row>
    <row r="87" spans="1:8" ht="13.5" x14ac:dyDescent="0.25">
      <c r="A87" s="12"/>
      <c r="B87" s="11">
        <v>42128</v>
      </c>
      <c r="C87" s="2">
        <v>8.25</v>
      </c>
      <c r="D87" s="2">
        <v>3.6381000000000001</v>
      </c>
      <c r="E87" s="2">
        <v>5914</v>
      </c>
      <c r="F87" s="2"/>
      <c r="G87" s="2"/>
      <c r="H87" s="17">
        <f t="shared" si="1"/>
        <v>-6.0107647332039559E-3</v>
      </c>
    </row>
    <row r="88" spans="1:8" ht="13.5" x14ac:dyDescent="0.25">
      <c r="A88" s="12"/>
      <c r="B88" s="11">
        <v>42129</v>
      </c>
      <c r="C88" s="2">
        <v>8.1999999999999993</v>
      </c>
      <c r="D88" s="2">
        <v>3.6160000000000001</v>
      </c>
      <c r="E88" s="2">
        <v>9309</v>
      </c>
      <c r="F88" s="2"/>
      <c r="G88" s="2"/>
      <c r="H88" s="17">
        <f t="shared" si="1"/>
        <v>-6.0745993787966268E-3</v>
      </c>
    </row>
    <row r="89" spans="1:8" ht="13.5" x14ac:dyDescent="0.25">
      <c r="A89" s="12"/>
      <c r="B89" s="11">
        <v>42130</v>
      </c>
      <c r="C89" s="2">
        <v>8.35</v>
      </c>
      <c r="D89" s="2">
        <v>3.6821999999999999</v>
      </c>
      <c r="E89" s="2">
        <v>22544</v>
      </c>
      <c r="F89" s="2"/>
      <c r="G89" s="2"/>
      <c r="H89" s="17">
        <f t="shared" si="1"/>
        <v>1.8307522123893753E-2</v>
      </c>
    </row>
    <row r="90" spans="1:8" ht="13.5" x14ac:dyDescent="0.25">
      <c r="A90" s="12"/>
      <c r="B90" s="11">
        <v>42131</v>
      </c>
      <c r="C90" s="2">
        <v>8.7799999999999994</v>
      </c>
      <c r="D90" s="2">
        <v>3.8717999999999999</v>
      </c>
      <c r="E90" s="2">
        <v>40358</v>
      </c>
      <c r="F90" s="2"/>
      <c r="G90" s="2"/>
      <c r="H90" s="17">
        <f t="shared" si="1"/>
        <v>5.1490956493400686E-2</v>
      </c>
    </row>
    <row r="91" spans="1:8" ht="13.5" x14ac:dyDescent="0.25">
      <c r="A91" s="12"/>
      <c r="B91" s="11">
        <v>42132</v>
      </c>
      <c r="C91" s="2">
        <v>8.7799999999999994</v>
      </c>
      <c r="D91" s="2">
        <v>3.8717999999999999</v>
      </c>
      <c r="E91" s="2">
        <v>33060</v>
      </c>
      <c r="F91" s="2"/>
      <c r="G91" s="2"/>
      <c r="H91" s="17">
        <f t="shared" si="1"/>
        <v>0</v>
      </c>
    </row>
    <row r="92" spans="1:8" ht="13.5" x14ac:dyDescent="0.25">
      <c r="A92" s="12"/>
      <c r="B92" s="11">
        <v>42135</v>
      </c>
      <c r="C92" s="2">
        <v>8.9</v>
      </c>
      <c r="D92" s="2">
        <v>3.9247000000000001</v>
      </c>
      <c r="E92" s="2">
        <v>25050</v>
      </c>
      <c r="F92" s="2"/>
      <c r="G92" s="2"/>
      <c r="H92" s="17">
        <f t="shared" si="1"/>
        <v>1.366289581073407E-2</v>
      </c>
    </row>
    <row r="93" spans="1:8" ht="13.5" x14ac:dyDescent="0.25">
      <c r="A93" s="12"/>
      <c r="B93" s="11">
        <v>42136</v>
      </c>
      <c r="C93" s="2">
        <v>8.8699999999999992</v>
      </c>
      <c r="D93" s="2">
        <v>3.9115000000000002</v>
      </c>
      <c r="E93" s="2">
        <v>16016</v>
      </c>
      <c r="F93" s="2"/>
      <c r="G93" s="2"/>
      <c r="H93" s="17">
        <f t="shared" si="1"/>
        <v>-3.3633143934567937E-3</v>
      </c>
    </row>
    <row r="94" spans="1:8" ht="13.5" x14ac:dyDescent="0.25">
      <c r="A94" s="12"/>
      <c r="B94" s="11">
        <v>42137</v>
      </c>
      <c r="C94" s="2">
        <v>8.61</v>
      </c>
      <c r="D94" s="2">
        <v>3.7968000000000002</v>
      </c>
      <c r="E94" s="2">
        <v>2237</v>
      </c>
      <c r="F94" s="2"/>
      <c r="G94" s="2"/>
      <c r="H94" s="17">
        <f t="shared" si="1"/>
        <v>-2.932378882781542E-2</v>
      </c>
    </row>
    <row r="95" spans="1:8" ht="13.5" x14ac:dyDescent="0.25">
      <c r="A95" s="12"/>
      <c r="B95" s="11">
        <v>42138</v>
      </c>
      <c r="C95" s="2">
        <v>8.81</v>
      </c>
      <c r="D95" s="2">
        <v>3.8849999999999998</v>
      </c>
      <c r="E95" s="2">
        <v>23911</v>
      </c>
      <c r="F95" s="2"/>
      <c r="G95" s="2"/>
      <c r="H95" s="17">
        <f t="shared" si="1"/>
        <v>2.3230088495575119E-2</v>
      </c>
    </row>
    <row r="96" spans="1:8" ht="13.5" x14ac:dyDescent="0.25">
      <c r="A96" s="12"/>
      <c r="B96" s="11">
        <v>42139</v>
      </c>
      <c r="C96" s="2">
        <v>8.61</v>
      </c>
      <c r="D96" s="2">
        <v>3.7968000000000002</v>
      </c>
      <c r="E96" s="2">
        <v>2368</v>
      </c>
      <c r="F96" s="2"/>
      <c r="G96" s="2"/>
      <c r="H96" s="17">
        <f t="shared" si="1"/>
        <v>-2.2702702702702603E-2</v>
      </c>
    </row>
    <row r="97" spans="1:8" ht="13.5" x14ac:dyDescent="0.25">
      <c r="A97" s="12"/>
      <c r="B97" s="11">
        <v>42142</v>
      </c>
      <c r="C97" s="2">
        <v>8.77</v>
      </c>
      <c r="D97" s="2">
        <v>3.8673999999999999</v>
      </c>
      <c r="E97" s="2">
        <v>2428</v>
      </c>
      <c r="F97" s="2"/>
      <c r="G97" s="2"/>
      <c r="H97" s="17">
        <f t="shared" si="1"/>
        <v>1.8594605983986455E-2</v>
      </c>
    </row>
    <row r="98" spans="1:8" ht="13.5" x14ac:dyDescent="0.25">
      <c r="A98" s="12"/>
      <c r="B98" s="11">
        <v>42143</v>
      </c>
      <c r="C98" s="2">
        <v>8.65</v>
      </c>
      <c r="D98" s="2">
        <v>3.8144999999999998</v>
      </c>
      <c r="E98" s="2">
        <v>6813</v>
      </c>
      <c r="F98" s="2"/>
      <c r="G98" s="2"/>
      <c r="H98" s="17">
        <f t="shared" si="1"/>
        <v>-1.3678440295806012E-2</v>
      </c>
    </row>
    <row r="99" spans="1:8" ht="13.5" x14ac:dyDescent="0.25">
      <c r="A99" s="12"/>
      <c r="B99" s="11">
        <v>42144</v>
      </c>
      <c r="C99" s="2">
        <v>8.7899999999999991</v>
      </c>
      <c r="D99" s="2">
        <v>3.8761999999999999</v>
      </c>
      <c r="E99" s="2">
        <v>4106</v>
      </c>
      <c r="F99" s="2"/>
      <c r="G99" s="2"/>
      <c r="H99" s="17">
        <f t="shared" si="1"/>
        <v>1.6175121247869993E-2</v>
      </c>
    </row>
    <row r="100" spans="1:8" ht="13.5" x14ac:dyDescent="0.25">
      <c r="A100" s="12"/>
      <c r="B100" s="11">
        <v>42145</v>
      </c>
      <c r="C100" s="2">
        <v>8.7899999999999991</v>
      </c>
      <c r="D100" s="2">
        <v>3.8761999999999999</v>
      </c>
      <c r="E100" s="2">
        <v>642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42146</v>
      </c>
      <c r="C101" s="2">
        <v>8.93</v>
      </c>
      <c r="D101" s="2">
        <v>3.9379</v>
      </c>
      <c r="E101" s="2">
        <v>6893</v>
      </c>
      <c r="F101" s="2"/>
      <c r="G101" s="2"/>
      <c r="H101" s="17">
        <f t="shared" si="1"/>
        <v>1.5917651307982068E-2</v>
      </c>
    </row>
    <row r="102" spans="1:8" ht="13.5" x14ac:dyDescent="0.25">
      <c r="A102" s="12"/>
      <c r="B102" s="11">
        <v>42149</v>
      </c>
      <c r="C102" s="2">
        <v>8.89</v>
      </c>
      <c r="D102" s="2">
        <v>3.9203000000000001</v>
      </c>
      <c r="E102" s="2">
        <v>2556</v>
      </c>
      <c r="F102" s="2"/>
      <c r="G102" s="2"/>
      <c r="H102" s="17">
        <f t="shared" si="1"/>
        <v>-4.4693872368520883E-3</v>
      </c>
    </row>
    <row r="103" spans="1:8" ht="13.5" x14ac:dyDescent="0.25">
      <c r="A103" s="12"/>
      <c r="B103" s="11">
        <v>42150</v>
      </c>
      <c r="C103" s="2">
        <v>8.86</v>
      </c>
      <c r="D103" s="2">
        <v>3.9070999999999998</v>
      </c>
      <c r="E103" s="2">
        <v>4944</v>
      </c>
      <c r="F103" s="2"/>
      <c r="G103" s="2"/>
      <c r="H103" s="17">
        <f t="shared" si="1"/>
        <v>-3.3670892533735485E-3</v>
      </c>
    </row>
    <row r="104" spans="1:8" ht="13.5" x14ac:dyDescent="0.25">
      <c r="A104" s="12"/>
      <c r="B104" s="11">
        <v>42151</v>
      </c>
      <c r="C104" s="2">
        <v>8.75</v>
      </c>
      <c r="D104" s="2">
        <v>3.8586</v>
      </c>
      <c r="E104" s="2">
        <v>5130</v>
      </c>
      <c r="F104" s="2"/>
      <c r="G104" s="2"/>
      <c r="H104" s="17">
        <f t="shared" si="1"/>
        <v>-1.2413298866166662E-2</v>
      </c>
    </row>
    <row r="105" spans="1:8" ht="13.5" x14ac:dyDescent="0.25">
      <c r="A105" s="12"/>
      <c r="B105" s="11">
        <v>42152</v>
      </c>
      <c r="C105" s="2">
        <v>8.68</v>
      </c>
      <c r="D105" s="2">
        <v>3.8277000000000001</v>
      </c>
      <c r="E105" s="2">
        <v>3105</v>
      </c>
      <c r="F105" s="2"/>
      <c r="G105" s="2"/>
      <c r="H105" s="17">
        <f t="shared" si="1"/>
        <v>-8.0080858342403798E-3</v>
      </c>
    </row>
    <row r="106" spans="1:8" ht="13.5" x14ac:dyDescent="0.25">
      <c r="A106" s="12"/>
      <c r="B106" s="11">
        <v>42153</v>
      </c>
      <c r="C106" s="2">
        <v>8.68</v>
      </c>
      <c r="D106" s="2">
        <v>3.8277000000000001</v>
      </c>
      <c r="E106" s="2">
        <v>3327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8.4499999999999993</v>
      </c>
      <c r="D107" s="2">
        <v>3.7263000000000002</v>
      </c>
      <c r="E107" s="2">
        <v>3637</v>
      </c>
      <c r="F107" s="2"/>
      <c r="G107" s="2"/>
      <c r="H107" s="17">
        <f t="shared" si="1"/>
        <v>-2.6491104318520243E-2</v>
      </c>
    </row>
    <row r="108" spans="1:8" ht="13.5" x14ac:dyDescent="0.25">
      <c r="A108" s="12"/>
      <c r="B108" s="11">
        <v>42157</v>
      </c>
      <c r="C108" s="2">
        <v>8.6199999999999992</v>
      </c>
      <c r="D108" s="2">
        <v>3.8012000000000001</v>
      </c>
      <c r="E108" s="2">
        <v>2061</v>
      </c>
      <c r="F108" s="2"/>
      <c r="G108" s="2"/>
      <c r="H108" s="17">
        <f t="shared" si="1"/>
        <v>2.0100367656925092E-2</v>
      </c>
    </row>
    <row r="109" spans="1:8" ht="13.5" x14ac:dyDescent="0.25">
      <c r="A109" s="12"/>
      <c r="B109" s="11">
        <v>42158</v>
      </c>
      <c r="C109" s="2">
        <v>8.66</v>
      </c>
      <c r="D109" s="2">
        <v>3.8189000000000002</v>
      </c>
      <c r="E109" s="2">
        <v>1802</v>
      </c>
      <c r="F109" s="2"/>
      <c r="G109" s="2"/>
      <c r="H109" s="17">
        <f t="shared" si="1"/>
        <v>4.6564242870672547E-3</v>
      </c>
    </row>
    <row r="110" spans="1:8" ht="13.5" x14ac:dyDescent="0.25">
      <c r="A110" s="12"/>
      <c r="B110" s="11">
        <v>42159</v>
      </c>
      <c r="C110" s="2">
        <v>8.5</v>
      </c>
      <c r="D110" s="2">
        <v>3.7483</v>
      </c>
      <c r="E110" s="2">
        <v>1575</v>
      </c>
      <c r="F110" s="2"/>
      <c r="G110" s="2"/>
      <c r="H110" s="17">
        <f t="shared" si="1"/>
        <v>-1.848699887402137E-2</v>
      </c>
    </row>
    <row r="111" spans="1:8" ht="13.5" x14ac:dyDescent="0.25">
      <c r="A111" s="12"/>
      <c r="B111" s="11">
        <v>42160</v>
      </c>
      <c r="C111" s="2">
        <v>8.67</v>
      </c>
      <c r="D111" s="2">
        <v>3.8233000000000001</v>
      </c>
      <c r="E111" s="2">
        <v>2817</v>
      </c>
      <c r="F111" s="2"/>
      <c r="G111" s="2"/>
      <c r="H111" s="17">
        <f t="shared" si="1"/>
        <v>2.0009070778753083E-2</v>
      </c>
    </row>
    <row r="112" spans="1:8" ht="13.5" x14ac:dyDescent="0.25">
      <c r="A112" s="12"/>
      <c r="B112" s="11">
        <v>42163</v>
      </c>
      <c r="C112" s="2">
        <v>8.5</v>
      </c>
      <c r="D112" s="2">
        <v>3.7483</v>
      </c>
      <c r="E112" s="2">
        <v>49</v>
      </c>
      <c r="F112" s="2"/>
      <c r="G112" s="2"/>
      <c r="H112" s="17">
        <f t="shared" si="1"/>
        <v>-1.9616561609081207E-2</v>
      </c>
    </row>
    <row r="113" spans="1:8" ht="13.5" x14ac:dyDescent="0.25">
      <c r="A113" s="12"/>
      <c r="B113" s="11">
        <v>42164</v>
      </c>
      <c r="C113" s="2">
        <v>8.67</v>
      </c>
      <c r="D113" s="2">
        <v>3.8233000000000001</v>
      </c>
      <c r="E113" s="2">
        <v>3523</v>
      </c>
      <c r="F113" s="2"/>
      <c r="G113" s="2"/>
      <c r="H113" s="17">
        <f t="shared" si="1"/>
        <v>2.0009070778753083E-2</v>
      </c>
    </row>
    <row r="114" spans="1:8" ht="13.5" x14ac:dyDescent="0.25">
      <c r="A114" s="12"/>
      <c r="B114" s="11">
        <v>42165</v>
      </c>
      <c r="C114" s="2">
        <v>8.6199999999999992</v>
      </c>
      <c r="D114" s="2">
        <v>3.8012000000000001</v>
      </c>
      <c r="E114" s="2">
        <v>500</v>
      </c>
      <c r="F114" s="2"/>
      <c r="G114" s="2"/>
      <c r="H114" s="17">
        <f t="shared" si="1"/>
        <v>-5.7803468208092509E-3</v>
      </c>
    </row>
    <row r="115" spans="1:8" ht="13.5" x14ac:dyDescent="0.25">
      <c r="A115" s="12"/>
      <c r="B115" s="11">
        <v>42166</v>
      </c>
      <c r="C115" s="2">
        <v>8.6</v>
      </c>
      <c r="D115" s="2">
        <v>3.7924000000000002</v>
      </c>
      <c r="E115" s="2">
        <v>18018</v>
      </c>
      <c r="F115" s="2"/>
      <c r="G115" s="2"/>
      <c r="H115" s="17">
        <f t="shared" si="1"/>
        <v>-2.3150584026096809E-3</v>
      </c>
    </row>
    <row r="116" spans="1:8" ht="13.5" x14ac:dyDescent="0.25">
      <c r="A116" s="12"/>
      <c r="B116" s="11">
        <v>42167</v>
      </c>
      <c r="C116" s="2">
        <v>8.6</v>
      </c>
      <c r="D116" s="2">
        <v>3.7924000000000002</v>
      </c>
      <c r="E116" s="2">
        <v>4582</v>
      </c>
      <c r="F116" s="2"/>
      <c r="G116" s="2"/>
      <c r="H116" s="17">
        <f t="shared" si="1"/>
        <v>0</v>
      </c>
    </row>
    <row r="117" spans="1:8" ht="13.5" x14ac:dyDescent="0.25">
      <c r="A117" s="12"/>
      <c r="B117" s="11">
        <v>42170</v>
      </c>
      <c r="C117" s="2">
        <v>8.42</v>
      </c>
      <c r="D117" s="2">
        <v>3.7130000000000001</v>
      </c>
      <c r="E117" s="2">
        <v>223</v>
      </c>
      <c r="F117" s="2"/>
      <c r="G117" s="2"/>
      <c r="H117" s="17">
        <f t="shared" si="1"/>
        <v>-2.0936610062229757E-2</v>
      </c>
    </row>
    <row r="118" spans="1:8" ht="13.5" x14ac:dyDescent="0.25">
      <c r="A118" s="12"/>
      <c r="B118" s="11">
        <v>42171</v>
      </c>
      <c r="C118" s="2">
        <v>8.6300000000000008</v>
      </c>
      <c r="D118" s="2">
        <v>3.8056000000000001</v>
      </c>
      <c r="E118" s="2">
        <v>2157</v>
      </c>
      <c r="F118" s="2"/>
      <c r="G118" s="2"/>
      <c r="H118" s="17">
        <f t="shared" si="1"/>
        <v>2.4939402100727179E-2</v>
      </c>
    </row>
    <row r="119" spans="1:8" ht="13.5" x14ac:dyDescent="0.25">
      <c r="A119" s="12"/>
      <c r="B119" s="11">
        <v>42172</v>
      </c>
      <c r="C119" s="2">
        <v>8.65</v>
      </c>
      <c r="D119" s="2">
        <v>3.8144999999999998</v>
      </c>
      <c r="E119" s="2">
        <v>7840</v>
      </c>
      <c r="F119" s="2"/>
      <c r="G119" s="2"/>
      <c r="H119" s="17">
        <f t="shared" si="1"/>
        <v>2.3386588185830581E-3</v>
      </c>
    </row>
    <row r="120" spans="1:8" ht="13.5" x14ac:dyDescent="0.25">
      <c r="A120" s="12"/>
      <c r="B120" s="11">
        <v>42173</v>
      </c>
      <c r="C120" s="2">
        <v>8.9</v>
      </c>
      <c r="D120" s="2">
        <v>3.9247000000000001</v>
      </c>
      <c r="E120" s="2">
        <v>3733</v>
      </c>
      <c r="F120" s="2"/>
      <c r="G120" s="2"/>
      <c r="H120" s="17">
        <f t="shared" si="1"/>
        <v>2.8889762747411275E-2</v>
      </c>
    </row>
    <row r="121" spans="1:8" ht="13.5" x14ac:dyDescent="0.25">
      <c r="A121" s="12"/>
      <c r="B121" s="11">
        <v>42174</v>
      </c>
      <c r="C121" s="2">
        <v>9.16</v>
      </c>
      <c r="D121" s="2">
        <v>4.0393999999999997</v>
      </c>
      <c r="E121" s="2">
        <v>15851</v>
      </c>
      <c r="F121" s="2"/>
      <c r="G121" s="2"/>
      <c r="H121" s="17">
        <f t="shared" si="1"/>
        <v>2.9225163706780029E-2</v>
      </c>
    </row>
    <row r="122" spans="1:8" ht="13.5" x14ac:dyDescent="0.25">
      <c r="A122" s="12"/>
      <c r="B122" s="11">
        <v>42177</v>
      </c>
      <c r="C122" s="2">
        <v>9</v>
      </c>
      <c r="D122" s="2">
        <v>3.9687999999999999</v>
      </c>
      <c r="E122" s="2">
        <v>3341</v>
      </c>
      <c r="F122" s="2"/>
      <c r="G122" s="2"/>
      <c r="H122" s="17">
        <f t="shared" si="1"/>
        <v>-1.7477843244046092E-2</v>
      </c>
    </row>
    <row r="123" spans="1:8" ht="13.5" x14ac:dyDescent="0.25">
      <c r="A123" s="12"/>
      <c r="B123" s="11">
        <v>42178</v>
      </c>
      <c r="C123" s="2">
        <v>9.1</v>
      </c>
      <c r="D123" s="2">
        <v>4.0129000000000001</v>
      </c>
      <c r="E123" s="2">
        <v>1227</v>
      </c>
      <c r="F123" s="2"/>
      <c r="G123" s="2"/>
      <c r="H123" s="17">
        <f t="shared" si="1"/>
        <v>1.1111671034065776E-2</v>
      </c>
    </row>
    <row r="124" spans="1:8" ht="13.5" x14ac:dyDescent="0.25">
      <c r="A124" s="12"/>
      <c r="B124" s="11">
        <v>42179</v>
      </c>
      <c r="C124" s="2">
        <v>9.1</v>
      </c>
      <c r="D124" s="2">
        <v>4.0129000000000001</v>
      </c>
      <c r="E124" s="2">
        <v>3127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9.1</v>
      </c>
      <c r="D125" s="2">
        <v>4.0129000000000001</v>
      </c>
      <c r="E125" s="2">
        <v>841</v>
      </c>
      <c r="F125" s="2"/>
      <c r="G125" s="2"/>
      <c r="H125" s="17">
        <f t="shared" si="1"/>
        <v>0</v>
      </c>
    </row>
    <row r="126" spans="1:8" ht="13.5" x14ac:dyDescent="0.25">
      <c r="A126" s="12"/>
      <c r="B126" s="11">
        <v>42181</v>
      </c>
      <c r="C126" s="2">
        <v>9.18</v>
      </c>
      <c r="D126" s="2">
        <v>4.0481999999999996</v>
      </c>
      <c r="E126" s="2">
        <v>724</v>
      </c>
      <c r="F126" s="2"/>
      <c r="G126" s="2"/>
      <c r="H126" s="17">
        <f t="shared" si="1"/>
        <v>8.7966308654587565E-3</v>
      </c>
    </row>
    <row r="127" spans="1:8" ht="13.5" x14ac:dyDescent="0.25">
      <c r="A127" s="12"/>
      <c r="B127" s="11">
        <v>42184</v>
      </c>
      <c r="C127" s="2">
        <v>9.18</v>
      </c>
      <c r="D127" s="2">
        <v>4.0481999999999996</v>
      </c>
      <c r="E127" s="2">
        <v>3635</v>
      </c>
      <c r="F127" s="2"/>
      <c r="G127" s="2"/>
      <c r="H127" s="17">
        <f t="shared" si="1"/>
        <v>0</v>
      </c>
    </row>
    <row r="128" spans="1:8" ht="13.5" x14ac:dyDescent="0.25">
      <c r="A128" s="12"/>
      <c r="B128" s="11">
        <v>42185</v>
      </c>
      <c r="C128" s="2">
        <v>9.18</v>
      </c>
      <c r="D128" s="2">
        <v>4.0481999999999996</v>
      </c>
      <c r="E128" s="2">
        <v>1183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42186</v>
      </c>
      <c r="C129" s="2">
        <v>9.15</v>
      </c>
      <c r="D129" s="2">
        <v>4.0349000000000004</v>
      </c>
      <c r="E129" s="2">
        <v>545</v>
      </c>
      <c r="F129" s="2"/>
      <c r="G129" s="2"/>
      <c r="H129" s="17">
        <f t="shared" si="1"/>
        <v>-3.2854107998614699E-3</v>
      </c>
    </row>
    <row r="130" spans="1:8" ht="13.5" x14ac:dyDescent="0.25">
      <c r="A130" s="12"/>
      <c r="B130" s="11">
        <v>42187</v>
      </c>
      <c r="C130" s="2">
        <v>9.1199999999999992</v>
      </c>
      <c r="D130" s="2">
        <v>4.0217000000000001</v>
      </c>
      <c r="E130" s="2">
        <v>2300</v>
      </c>
      <c r="F130" s="2"/>
      <c r="G130" s="2"/>
      <c r="H130" s="17">
        <f t="shared" si="1"/>
        <v>-3.271456541673975E-3</v>
      </c>
    </row>
    <row r="131" spans="1:8" ht="13.5" x14ac:dyDescent="0.25">
      <c r="A131" s="12"/>
      <c r="B131" s="11">
        <v>42188</v>
      </c>
      <c r="C131" s="2">
        <v>9.1</v>
      </c>
      <c r="D131" s="2">
        <v>4.0129000000000001</v>
      </c>
      <c r="E131" s="2">
        <v>3091</v>
      </c>
      <c r="F131" s="2"/>
      <c r="G131" s="2"/>
      <c r="H131" s="17">
        <f t="shared" si="1"/>
        <v>-2.1881293980157445E-3</v>
      </c>
    </row>
    <row r="132" spans="1:8" ht="13.5" x14ac:dyDescent="0.25">
      <c r="A132" s="12"/>
      <c r="B132" s="11">
        <v>42191</v>
      </c>
      <c r="C132" s="2">
        <v>9.1</v>
      </c>
      <c r="D132" s="2">
        <v>4.0129000000000001</v>
      </c>
      <c r="E132" s="2">
        <v>0</v>
      </c>
      <c r="F132" s="2"/>
      <c r="G132" s="2"/>
      <c r="H132" s="17">
        <f t="shared" si="1"/>
        <v>0</v>
      </c>
    </row>
    <row r="133" spans="1:8" ht="13.5" x14ac:dyDescent="0.25">
      <c r="A133" s="12"/>
      <c r="B133" s="11">
        <v>42192</v>
      </c>
      <c r="C133" s="2">
        <v>9.06</v>
      </c>
      <c r="D133" s="2">
        <v>3.9952999999999999</v>
      </c>
      <c r="E133" s="2">
        <v>872</v>
      </c>
      <c r="F133" s="2"/>
      <c r="G133" s="2"/>
      <c r="H133" s="17">
        <f t="shared" si="1"/>
        <v>-4.3858556156396323E-3</v>
      </c>
    </row>
    <row r="134" spans="1:8" ht="13.5" x14ac:dyDescent="0.25">
      <c r="A134" s="12"/>
      <c r="B134" s="11">
        <v>42193</v>
      </c>
      <c r="C134" s="2">
        <v>8.93</v>
      </c>
      <c r="D134" s="2">
        <v>3.9379</v>
      </c>
      <c r="E134" s="2">
        <v>1611</v>
      </c>
      <c r="F134" s="2"/>
      <c r="G134" s="2"/>
      <c r="H134" s="17">
        <f t="shared" si="1"/>
        <v>-1.4366881085275172E-2</v>
      </c>
    </row>
    <row r="135" spans="1:8" ht="13.5" x14ac:dyDescent="0.25">
      <c r="A135" s="12"/>
      <c r="B135" s="11">
        <v>42194</v>
      </c>
      <c r="C135" s="2">
        <v>9.08</v>
      </c>
      <c r="D135" s="2">
        <v>4.0041000000000002</v>
      </c>
      <c r="E135" s="2">
        <v>26</v>
      </c>
      <c r="F135" s="2"/>
      <c r="G135" s="2"/>
      <c r="H135" s="17">
        <f t="shared" ref="H135:H198" si="2">(D135-D134)/D134</f>
        <v>1.6810990629523417E-2</v>
      </c>
    </row>
    <row r="136" spans="1:8" ht="13.5" x14ac:dyDescent="0.25">
      <c r="A136" s="12"/>
      <c r="B136" s="11">
        <v>42195</v>
      </c>
      <c r="C136" s="2">
        <v>8.91</v>
      </c>
      <c r="D136" s="2">
        <v>3.9291</v>
      </c>
      <c r="E136" s="2">
        <v>3545</v>
      </c>
      <c r="F136" s="2"/>
      <c r="G136" s="2"/>
      <c r="H136" s="17">
        <f t="shared" si="2"/>
        <v>-1.8730800929047768E-2</v>
      </c>
    </row>
    <row r="137" spans="1:8" ht="13.5" x14ac:dyDescent="0.25">
      <c r="A137" s="12"/>
      <c r="B137" s="11">
        <v>42198</v>
      </c>
      <c r="C137" s="2">
        <v>8.9</v>
      </c>
      <c r="D137" s="2">
        <v>3.9247000000000001</v>
      </c>
      <c r="E137" s="2">
        <v>1209</v>
      </c>
      <c r="F137" s="2"/>
      <c r="G137" s="2"/>
      <c r="H137" s="17">
        <f t="shared" si="2"/>
        <v>-1.1198493293629482E-3</v>
      </c>
    </row>
    <row r="138" spans="1:8" ht="13.5" x14ac:dyDescent="0.25">
      <c r="A138" s="12"/>
      <c r="B138" s="11">
        <v>42199</v>
      </c>
      <c r="C138" s="2">
        <v>8.8000000000000007</v>
      </c>
      <c r="D138" s="2">
        <v>3.8805999999999998</v>
      </c>
      <c r="E138" s="2">
        <v>1841</v>
      </c>
      <c r="F138" s="2"/>
      <c r="G138" s="2"/>
      <c r="H138" s="17">
        <f t="shared" si="2"/>
        <v>-1.1236527632685364E-2</v>
      </c>
    </row>
    <row r="139" spans="1:8" ht="13.5" x14ac:dyDescent="0.25">
      <c r="A139" s="12"/>
      <c r="B139" s="11">
        <v>42200</v>
      </c>
      <c r="C139" s="2">
        <v>8.7899999999999991</v>
      </c>
      <c r="D139" s="2">
        <v>3.8761999999999999</v>
      </c>
      <c r="E139" s="2">
        <v>3739</v>
      </c>
      <c r="F139" s="2"/>
      <c r="G139" s="2"/>
      <c r="H139" s="17">
        <f t="shared" si="2"/>
        <v>-1.1338452816574652E-3</v>
      </c>
    </row>
    <row r="140" spans="1:8" ht="13.5" x14ac:dyDescent="0.25">
      <c r="A140" s="12"/>
      <c r="B140" s="11">
        <v>42201</v>
      </c>
      <c r="C140" s="2">
        <v>8.5299999999999994</v>
      </c>
      <c r="D140" s="2">
        <v>3.7614999999999998</v>
      </c>
      <c r="E140" s="2">
        <v>1540</v>
      </c>
      <c r="F140" s="2"/>
      <c r="G140" s="2"/>
      <c r="H140" s="17">
        <f t="shared" si="2"/>
        <v>-2.9590836386151391E-2</v>
      </c>
    </row>
    <row r="141" spans="1:8" ht="13.5" x14ac:dyDescent="0.25">
      <c r="A141" s="12"/>
      <c r="B141" s="11">
        <v>42205</v>
      </c>
      <c r="C141" s="2">
        <v>8.7799999999999994</v>
      </c>
      <c r="D141" s="2">
        <v>3.8717999999999999</v>
      </c>
      <c r="E141" s="2">
        <v>31</v>
      </c>
      <c r="F141" s="2"/>
      <c r="G141" s="2"/>
      <c r="H141" s="17">
        <f t="shared" si="2"/>
        <v>2.9323408214807941E-2</v>
      </c>
    </row>
    <row r="142" spans="1:8" ht="13.5" x14ac:dyDescent="0.25">
      <c r="A142" s="12"/>
      <c r="B142" s="11">
        <v>42206</v>
      </c>
      <c r="C142" s="2">
        <v>8.52</v>
      </c>
      <c r="D142" s="2">
        <v>3.7570999999999999</v>
      </c>
      <c r="E142" s="2">
        <v>2627</v>
      </c>
      <c r="F142" s="2"/>
      <c r="G142" s="2"/>
      <c r="H142" s="17">
        <f t="shared" si="2"/>
        <v>-2.9624464073557524E-2</v>
      </c>
    </row>
    <row r="143" spans="1:8" ht="13.5" x14ac:dyDescent="0.25">
      <c r="A143" s="12"/>
      <c r="B143" s="11">
        <v>42207</v>
      </c>
      <c r="C143" s="2">
        <v>8.6</v>
      </c>
      <c r="D143" s="2">
        <v>3.7924000000000002</v>
      </c>
      <c r="E143" s="2">
        <v>2835</v>
      </c>
      <c r="F143" s="2"/>
      <c r="G143" s="2"/>
      <c r="H143" s="17">
        <f t="shared" si="2"/>
        <v>9.3955444358681788E-3</v>
      </c>
    </row>
    <row r="144" spans="1:8" ht="13.5" x14ac:dyDescent="0.25">
      <c r="A144" s="12"/>
      <c r="B144" s="11">
        <v>42208</v>
      </c>
      <c r="C144" s="2">
        <v>8.58</v>
      </c>
      <c r="D144" s="2">
        <v>3.7835999999999999</v>
      </c>
      <c r="E144" s="2">
        <v>1122</v>
      </c>
      <c r="F144" s="2"/>
      <c r="G144" s="2"/>
      <c r="H144" s="17">
        <f t="shared" si="2"/>
        <v>-2.3204303343530119E-3</v>
      </c>
    </row>
    <row r="145" spans="1:8" ht="13.5" x14ac:dyDescent="0.25">
      <c r="A145" s="12"/>
      <c r="B145" s="11">
        <v>42209</v>
      </c>
      <c r="C145" s="2">
        <v>8.58</v>
      </c>
      <c r="D145" s="2">
        <v>3.7835999999999999</v>
      </c>
      <c r="E145" s="2">
        <v>4640</v>
      </c>
      <c r="F145" s="2"/>
      <c r="G145" s="2"/>
      <c r="H145" s="17">
        <f t="shared" si="2"/>
        <v>0</v>
      </c>
    </row>
    <row r="146" spans="1:8" ht="13.5" x14ac:dyDescent="0.25">
      <c r="A146" s="12"/>
      <c r="B146" s="11">
        <v>42212</v>
      </c>
      <c r="C146" s="2">
        <v>8.77</v>
      </c>
      <c r="D146" s="2">
        <v>3.8673999999999999</v>
      </c>
      <c r="E146" s="2">
        <v>767</v>
      </c>
      <c r="F146" s="2"/>
      <c r="G146" s="2"/>
      <c r="H146" s="17">
        <f t="shared" si="2"/>
        <v>2.2148218627761947E-2</v>
      </c>
    </row>
    <row r="147" spans="1:8" ht="13.5" x14ac:dyDescent="0.25">
      <c r="A147" s="12"/>
      <c r="B147" s="11">
        <v>42213</v>
      </c>
      <c r="C147" s="2">
        <v>8.77</v>
      </c>
      <c r="D147" s="2">
        <v>3.8673999999999999</v>
      </c>
      <c r="E147" s="2">
        <v>130</v>
      </c>
      <c r="F147" s="2"/>
      <c r="G147" s="2"/>
      <c r="H147" s="17">
        <f t="shared" si="2"/>
        <v>0</v>
      </c>
    </row>
    <row r="148" spans="1:8" ht="13.5" x14ac:dyDescent="0.25">
      <c r="A148" s="12"/>
      <c r="B148" s="11">
        <v>42214</v>
      </c>
      <c r="C148" s="2">
        <v>8.77</v>
      </c>
      <c r="D148" s="2">
        <v>3.8673999999999999</v>
      </c>
      <c r="E148" s="2">
        <v>214</v>
      </c>
      <c r="F148" s="2"/>
      <c r="G148" s="2"/>
      <c r="H148" s="17">
        <f t="shared" si="2"/>
        <v>0</v>
      </c>
    </row>
    <row r="149" spans="1:8" ht="13.5" x14ac:dyDescent="0.25">
      <c r="A149" s="12"/>
      <c r="B149" s="11">
        <v>42215</v>
      </c>
      <c r="C149" s="2">
        <v>8.34</v>
      </c>
      <c r="D149" s="2">
        <v>3.8628</v>
      </c>
      <c r="E149" s="2">
        <v>2274</v>
      </c>
      <c r="F149" s="2"/>
      <c r="G149" s="2"/>
      <c r="H149" s="17">
        <f t="shared" si="2"/>
        <v>-1.1894295909396333E-3</v>
      </c>
    </row>
    <row r="150" spans="1:8" ht="13.5" x14ac:dyDescent="0.25">
      <c r="A150" s="12"/>
      <c r="B150" s="11">
        <v>42216</v>
      </c>
      <c r="C150" s="2">
        <v>8.34</v>
      </c>
      <c r="D150" s="2">
        <v>3.8628</v>
      </c>
      <c r="E150" s="2">
        <v>301</v>
      </c>
      <c r="F150" s="2"/>
      <c r="G150" s="2"/>
      <c r="H150" s="17">
        <f t="shared" si="2"/>
        <v>0</v>
      </c>
    </row>
    <row r="151" spans="1:8" ht="13.5" x14ac:dyDescent="0.25">
      <c r="A151" s="12"/>
      <c r="B151" s="11">
        <v>42219</v>
      </c>
      <c r="C151" s="2">
        <v>8.31</v>
      </c>
      <c r="D151" s="2">
        <v>3.8489</v>
      </c>
      <c r="E151" s="2">
        <v>1</v>
      </c>
      <c r="F151" s="2"/>
      <c r="G151" s="2"/>
      <c r="H151" s="17">
        <f t="shared" si="2"/>
        <v>-3.5984260122191216E-3</v>
      </c>
    </row>
    <row r="152" spans="1:8" ht="13.5" x14ac:dyDescent="0.25">
      <c r="A152" s="12"/>
      <c r="B152" s="11">
        <v>42220</v>
      </c>
      <c r="C152" s="2">
        <v>8.09</v>
      </c>
      <c r="D152" s="2">
        <v>3.7469999999999999</v>
      </c>
      <c r="E152" s="2">
        <v>2230</v>
      </c>
      <c r="F152" s="2"/>
      <c r="G152" s="2"/>
      <c r="H152" s="17">
        <f t="shared" si="2"/>
        <v>-2.6475096780898464E-2</v>
      </c>
    </row>
    <row r="153" spans="1:8" ht="13.5" x14ac:dyDescent="0.25">
      <c r="A153" s="12"/>
      <c r="B153" s="11">
        <v>42221</v>
      </c>
      <c r="C153" s="2">
        <v>8.2899999999999991</v>
      </c>
      <c r="D153" s="2">
        <v>3.8395999999999999</v>
      </c>
      <c r="E153" s="2">
        <v>458</v>
      </c>
      <c r="F153" s="2"/>
      <c r="G153" s="2"/>
      <c r="H153" s="17">
        <f t="shared" si="2"/>
        <v>2.4713103816386448E-2</v>
      </c>
    </row>
    <row r="154" spans="1:8" ht="13.5" x14ac:dyDescent="0.25">
      <c r="A154" s="12"/>
      <c r="B154" s="11">
        <v>42222</v>
      </c>
      <c r="C154" s="2">
        <v>8.2899999999999991</v>
      </c>
      <c r="D154" s="2">
        <v>3.8395999999999999</v>
      </c>
      <c r="E154" s="2">
        <v>186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8.2899999999999991</v>
      </c>
      <c r="D155" s="2">
        <v>3.8395999999999999</v>
      </c>
      <c r="E155" s="2">
        <v>93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8.18</v>
      </c>
      <c r="D156" s="2">
        <v>3.7887</v>
      </c>
      <c r="E156" s="2">
        <v>3908</v>
      </c>
      <c r="F156" s="2"/>
      <c r="G156" s="2"/>
      <c r="H156" s="17">
        <f t="shared" si="2"/>
        <v>-1.3256589228044574E-2</v>
      </c>
    </row>
    <row r="157" spans="1:8" ht="13.5" x14ac:dyDescent="0.25">
      <c r="A157" s="12"/>
      <c r="B157" s="11">
        <v>42227</v>
      </c>
      <c r="C157" s="2">
        <v>8.19</v>
      </c>
      <c r="D157" s="2">
        <v>3.7932999999999999</v>
      </c>
      <c r="E157" s="2">
        <v>735</v>
      </c>
      <c r="F157" s="2"/>
      <c r="G157" s="2"/>
      <c r="H157" s="17">
        <f t="shared" si="2"/>
        <v>1.2141367751471316E-3</v>
      </c>
    </row>
    <row r="158" spans="1:8" ht="13.5" x14ac:dyDescent="0.25">
      <c r="A158" s="12"/>
      <c r="B158" s="11">
        <v>42228</v>
      </c>
      <c r="C158" s="2">
        <v>8.17</v>
      </c>
      <c r="D158" s="2">
        <v>3.7839999999999998</v>
      </c>
      <c r="E158" s="2">
        <v>3406</v>
      </c>
      <c r="F158" s="2"/>
      <c r="G158" s="2"/>
      <c r="H158" s="17">
        <f t="shared" si="2"/>
        <v>-2.4516911396409687E-3</v>
      </c>
    </row>
    <row r="159" spans="1:8" ht="13.5" x14ac:dyDescent="0.25">
      <c r="A159" s="12"/>
      <c r="B159" s="11">
        <v>42230</v>
      </c>
      <c r="C159" s="2">
        <v>8.16</v>
      </c>
      <c r="D159" s="2">
        <v>3.7793999999999999</v>
      </c>
      <c r="E159" s="2">
        <v>3342</v>
      </c>
      <c r="F159" s="2"/>
      <c r="G159" s="2"/>
      <c r="H159" s="17">
        <f t="shared" si="2"/>
        <v>-1.2156448202959667E-3</v>
      </c>
    </row>
    <row r="160" spans="1:8" ht="13.5" x14ac:dyDescent="0.25">
      <c r="A160" s="12"/>
      <c r="B160" s="11">
        <v>42233</v>
      </c>
      <c r="C160" s="2">
        <v>7.99</v>
      </c>
      <c r="D160" s="2">
        <v>3.7006999999999999</v>
      </c>
      <c r="E160" s="2">
        <v>5811</v>
      </c>
      <c r="F160" s="2"/>
      <c r="G160" s="2"/>
      <c r="H160" s="17">
        <f t="shared" si="2"/>
        <v>-2.082341112345875E-2</v>
      </c>
    </row>
    <row r="161" spans="1:8" ht="13.5" x14ac:dyDescent="0.25">
      <c r="A161" s="12"/>
      <c r="B161" s="11">
        <v>42234</v>
      </c>
      <c r="C161" s="2">
        <v>8</v>
      </c>
      <c r="D161" s="2">
        <v>3.7052999999999998</v>
      </c>
      <c r="E161" s="2">
        <v>2928</v>
      </c>
      <c r="F161" s="2"/>
      <c r="G161" s="2"/>
      <c r="H161" s="17">
        <f t="shared" si="2"/>
        <v>1.2430080795525003E-3</v>
      </c>
    </row>
    <row r="162" spans="1:8" ht="13.5" x14ac:dyDescent="0.25">
      <c r="A162" s="12"/>
      <c r="B162" s="11">
        <v>42235</v>
      </c>
      <c r="C162" s="2">
        <v>7.98</v>
      </c>
      <c r="D162" s="2">
        <v>3.6960000000000002</v>
      </c>
      <c r="E162" s="2">
        <v>1520</v>
      </c>
      <c r="F162" s="2"/>
      <c r="G162" s="2"/>
      <c r="H162" s="17">
        <f t="shared" si="2"/>
        <v>-2.5099182252448231E-3</v>
      </c>
    </row>
    <row r="163" spans="1:8" ht="13.5" x14ac:dyDescent="0.25">
      <c r="A163" s="12"/>
      <c r="B163" s="11">
        <v>42236</v>
      </c>
      <c r="C163" s="2">
        <v>7.95</v>
      </c>
      <c r="D163" s="2">
        <v>3.6821000000000002</v>
      </c>
      <c r="E163" s="2">
        <v>1714</v>
      </c>
      <c r="F163" s="2"/>
      <c r="G163" s="2"/>
      <c r="H163" s="17">
        <f t="shared" si="2"/>
        <v>-3.7608225108225171E-3</v>
      </c>
    </row>
    <row r="164" spans="1:8" ht="13.5" x14ac:dyDescent="0.25">
      <c r="A164" s="12"/>
      <c r="B164" s="11">
        <v>42237</v>
      </c>
      <c r="C164" s="2">
        <v>7.9</v>
      </c>
      <c r="D164" s="2">
        <v>3.6589999999999998</v>
      </c>
      <c r="E164" s="2">
        <v>130</v>
      </c>
      <c r="F164" s="2"/>
      <c r="G164" s="2"/>
      <c r="H164" s="17">
        <f t="shared" si="2"/>
        <v>-6.2735938730616612E-3</v>
      </c>
    </row>
    <row r="165" spans="1:8" ht="13.5" x14ac:dyDescent="0.25">
      <c r="A165" s="12"/>
      <c r="B165" s="11">
        <v>42240</v>
      </c>
      <c r="C165" s="2">
        <v>8.09</v>
      </c>
      <c r="D165" s="2">
        <v>3.7469999999999999</v>
      </c>
      <c r="E165" s="2">
        <v>6203</v>
      </c>
      <c r="F165" s="2"/>
      <c r="G165" s="2"/>
      <c r="H165" s="17">
        <f t="shared" si="2"/>
        <v>2.4050286963651295E-2</v>
      </c>
    </row>
    <row r="166" spans="1:8" ht="13.5" x14ac:dyDescent="0.25">
      <c r="A166" s="12"/>
      <c r="B166" s="11">
        <v>42241</v>
      </c>
      <c r="C166" s="2">
        <v>8.19</v>
      </c>
      <c r="D166" s="2">
        <v>3.7932999999999999</v>
      </c>
      <c r="E166" s="2">
        <v>390</v>
      </c>
      <c r="F166" s="2"/>
      <c r="G166" s="2"/>
      <c r="H166" s="17">
        <f t="shared" si="2"/>
        <v>1.2356551908193224E-2</v>
      </c>
    </row>
    <row r="167" spans="1:8" ht="13.5" x14ac:dyDescent="0.25">
      <c r="A167" s="12"/>
      <c r="B167" s="11">
        <v>42242</v>
      </c>
      <c r="C167" s="2">
        <v>8.19</v>
      </c>
      <c r="D167" s="2">
        <v>3.7932999999999999</v>
      </c>
      <c r="E167" s="2">
        <v>0</v>
      </c>
      <c r="F167" s="2"/>
      <c r="G167" s="2"/>
      <c r="H167" s="17">
        <f t="shared" si="2"/>
        <v>0</v>
      </c>
    </row>
    <row r="168" spans="1:8" ht="13.5" x14ac:dyDescent="0.25">
      <c r="A168" s="12"/>
      <c r="B168" s="11">
        <v>42243</v>
      </c>
      <c r="C168" s="2">
        <v>8.19</v>
      </c>
      <c r="D168" s="2">
        <v>3.7932999999999999</v>
      </c>
      <c r="E168" s="2">
        <v>0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7.95</v>
      </c>
      <c r="D169" s="2">
        <v>3.6821000000000002</v>
      </c>
      <c r="E169" s="2">
        <v>1132</v>
      </c>
      <c r="F169" s="2"/>
      <c r="G169" s="2"/>
      <c r="H169" s="17">
        <f t="shared" si="2"/>
        <v>-2.9314844594416405E-2</v>
      </c>
    </row>
    <row r="170" spans="1:8" ht="13.5" x14ac:dyDescent="0.25">
      <c r="A170" s="12"/>
      <c r="B170" s="11">
        <v>42247</v>
      </c>
      <c r="C170" s="2">
        <v>8.14</v>
      </c>
      <c r="D170" s="2">
        <v>3.7700999999999998</v>
      </c>
      <c r="E170" s="2">
        <v>1844</v>
      </c>
      <c r="F170" s="2"/>
      <c r="G170" s="2"/>
      <c r="H170" s="17">
        <f t="shared" si="2"/>
        <v>2.3899405230710637E-2</v>
      </c>
    </row>
    <row r="171" spans="1:8" ht="13.5" x14ac:dyDescent="0.25">
      <c r="A171" s="12"/>
      <c r="B171" s="11">
        <v>42248</v>
      </c>
      <c r="C171" s="2">
        <v>8.1</v>
      </c>
      <c r="D171" s="2">
        <v>3.7515999999999998</v>
      </c>
      <c r="E171" s="2">
        <v>832</v>
      </c>
      <c r="F171" s="2"/>
      <c r="G171" s="2"/>
      <c r="H171" s="17">
        <f t="shared" si="2"/>
        <v>-4.9070316437229682E-3</v>
      </c>
    </row>
    <row r="172" spans="1:8" ht="13.5" x14ac:dyDescent="0.25">
      <c r="A172" s="12"/>
      <c r="B172" s="11">
        <v>42249</v>
      </c>
      <c r="C172" s="2">
        <v>7.82</v>
      </c>
      <c r="D172" s="2">
        <v>3.6219000000000001</v>
      </c>
      <c r="E172" s="2">
        <v>4467</v>
      </c>
      <c r="F172" s="2"/>
      <c r="G172" s="2"/>
      <c r="H172" s="17">
        <f t="shared" si="2"/>
        <v>-3.4571915982514051E-2</v>
      </c>
    </row>
    <row r="173" spans="1:8" ht="13.5" x14ac:dyDescent="0.25">
      <c r="A173" s="12"/>
      <c r="B173" s="11">
        <v>42250</v>
      </c>
      <c r="C173" s="2">
        <v>7.87</v>
      </c>
      <c r="D173" s="2">
        <v>3.6450999999999998</v>
      </c>
      <c r="E173" s="2">
        <v>2135</v>
      </c>
      <c r="F173" s="2"/>
      <c r="G173" s="2"/>
      <c r="H173" s="17">
        <f t="shared" si="2"/>
        <v>6.4054777879012847E-3</v>
      </c>
    </row>
    <row r="174" spans="1:8" ht="13.5" x14ac:dyDescent="0.25">
      <c r="A174" s="12"/>
      <c r="B174" s="11">
        <v>42251</v>
      </c>
      <c r="C174" s="2">
        <v>7.88</v>
      </c>
      <c r="D174" s="2">
        <v>3.6497000000000002</v>
      </c>
      <c r="E174" s="2">
        <v>3645</v>
      </c>
      <c r="F174" s="2"/>
      <c r="G174" s="2"/>
      <c r="H174" s="17">
        <f t="shared" si="2"/>
        <v>1.2619681215879899E-3</v>
      </c>
    </row>
    <row r="175" spans="1:8" ht="13.5" x14ac:dyDescent="0.25">
      <c r="A175" s="12"/>
      <c r="B175" s="11">
        <v>42254</v>
      </c>
      <c r="C175" s="2">
        <v>7.65</v>
      </c>
      <c r="D175" s="2">
        <v>3.5432000000000001</v>
      </c>
      <c r="E175" s="2">
        <v>3031</v>
      </c>
      <c r="F175" s="2"/>
      <c r="G175" s="2"/>
      <c r="H175" s="17">
        <f t="shared" si="2"/>
        <v>-2.9180480587445552E-2</v>
      </c>
    </row>
    <row r="176" spans="1:8" ht="13.5" x14ac:dyDescent="0.25">
      <c r="A176" s="12"/>
      <c r="B176" s="11">
        <v>42255</v>
      </c>
      <c r="C176" s="2">
        <v>7.61</v>
      </c>
      <c r="D176" s="2">
        <v>3.5247000000000002</v>
      </c>
      <c r="E176" s="2">
        <v>2710</v>
      </c>
      <c r="F176" s="2"/>
      <c r="G176" s="2"/>
      <c r="H176" s="17">
        <f t="shared" si="2"/>
        <v>-5.2212689094603632E-3</v>
      </c>
    </row>
    <row r="177" spans="1:8" ht="13.5" x14ac:dyDescent="0.25">
      <c r="A177" s="12"/>
      <c r="B177" s="11">
        <v>42256</v>
      </c>
      <c r="C177" s="2">
        <v>7.54</v>
      </c>
      <c r="D177" s="2">
        <v>3.4922</v>
      </c>
      <c r="E177" s="2">
        <v>1569</v>
      </c>
      <c r="F177" s="2"/>
      <c r="G177" s="2"/>
      <c r="H177" s="17">
        <f t="shared" si="2"/>
        <v>-9.2206428915936663E-3</v>
      </c>
    </row>
    <row r="178" spans="1:8" ht="13.5" x14ac:dyDescent="0.25">
      <c r="A178" s="12"/>
      <c r="B178" s="11">
        <v>42257</v>
      </c>
      <c r="C178" s="2">
        <v>7.21</v>
      </c>
      <c r="D178" s="2">
        <v>3.3393999999999999</v>
      </c>
      <c r="E178" s="2">
        <v>5806</v>
      </c>
      <c r="F178" s="2"/>
      <c r="G178" s="2"/>
      <c r="H178" s="17">
        <f t="shared" si="2"/>
        <v>-4.375465322719204E-2</v>
      </c>
    </row>
    <row r="179" spans="1:8" ht="13.5" x14ac:dyDescent="0.25">
      <c r="A179" s="12"/>
      <c r="B179" s="11">
        <v>42258</v>
      </c>
      <c r="C179" s="2">
        <v>7.38</v>
      </c>
      <c r="D179" s="2">
        <v>3.4180999999999999</v>
      </c>
      <c r="E179" s="2">
        <v>783</v>
      </c>
      <c r="F179" s="2"/>
      <c r="G179" s="2"/>
      <c r="H179" s="17">
        <f t="shared" si="2"/>
        <v>2.3567107863688087E-2</v>
      </c>
    </row>
    <row r="180" spans="1:8" ht="13.5" x14ac:dyDescent="0.25">
      <c r="A180" s="12"/>
      <c r="B180" s="11">
        <v>42261</v>
      </c>
      <c r="C180" s="2">
        <v>7.29</v>
      </c>
      <c r="D180" s="2">
        <v>3.3765000000000001</v>
      </c>
      <c r="E180" s="2">
        <v>8101</v>
      </c>
      <c r="F180" s="2"/>
      <c r="G180" s="2"/>
      <c r="H180" s="17">
        <f t="shared" si="2"/>
        <v>-1.2170504081214669E-2</v>
      </c>
    </row>
    <row r="181" spans="1:8" ht="13.5" x14ac:dyDescent="0.25">
      <c r="A181" s="12"/>
      <c r="B181" s="11">
        <v>42262</v>
      </c>
      <c r="C181" s="2">
        <v>7.27</v>
      </c>
      <c r="D181" s="2">
        <v>3.3672</v>
      </c>
      <c r="E181" s="2">
        <v>960</v>
      </c>
      <c r="F181" s="2"/>
      <c r="G181" s="2"/>
      <c r="H181" s="17">
        <f t="shared" si="2"/>
        <v>-2.7543314082630198E-3</v>
      </c>
    </row>
    <row r="182" spans="1:8" ht="13.5" x14ac:dyDescent="0.25">
      <c r="A182" s="12"/>
      <c r="B182" s="11">
        <v>42263</v>
      </c>
      <c r="C182" s="2">
        <v>7.4</v>
      </c>
      <c r="D182" s="2">
        <v>3.4274</v>
      </c>
      <c r="E182" s="2">
        <v>5195</v>
      </c>
      <c r="F182" s="2"/>
      <c r="G182" s="2"/>
      <c r="H182" s="17">
        <f t="shared" si="2"/>
        <v>1.7878355904015215E-2</v>
      </c>
    </row>
    <row r="183" spans="1:8" ht="13.5" x14ac:dyDescent="0.25">
      <c r="A183" s="12"/>
      <c r="B183" s="11">
        <v>42264</v>
      </c>
      <c r="C183" s="2">
        <v>7.4</v>
      </c>
      <c r="D183" s="2">
        <v>3.4274</v>
      </c>
      <c r="E183" s="2">
        <v>606</v>
      </c>
      <c r="F183" s="2"/>
      <c r="G183" s="2"/>
      <c r="H183" s="17">
        <f t="shared" si="2"/>
        <v>0</v>
      </c>
    </row>
    <row r="184" spans="1:8" ht="13.5" x14ac:dyDescent="0.25">
      <c r="A184" s="12"/>
      <c r="B184" s="11">
        <v>42265</v>
      </c>
      <c r="C184" s="2">
        <v>7.39</v>
      </c>
      <c r="D184" s="2">
        <v>3.4228000000000001</v>
      </c>
      <c r="E184" s="2">
        <v>693</v>
      </c>
      <c r="F184" s="2"/>
      <c r="G184" s="2"/>
      <c r="H184" s="17">
        <f t="shared" si="2"/>
        <v>-1.3421252261189057E-3</v>
      </c>
    </row>
    <row r="185" spans="1:8" ht="13.5" x14ac:dyDescent="0.25">
      <c r="A185" s="12"/>
      <c r="B185" s="11">
        <v>42268</v>
      </c>
      <c r="C185" s="2">
        <v>7.39</v>
      </c>
      <c r="D185" s="2">
        <v>3.4228000000000001</v>
      </c>
      <c r="E185" s="2">
        <v>100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7.38</v>
      </c>
      <c r="D186" s="2">
        <v>3.4180999999999999</v>
      </c>
      <c r="E186" s="2">
        <v>850</v>
      </c>
      <c r="F186" s="2"/>
      <c r="G186" s="2"/>
      <c r="H186" s="17">
        <f t="shared" si="2"/>
        <v>-1.3731447937361657E-3</v>
      </c>
    </row>
    <row r="187" spans="1:8" ht="13.5" x14ac:dyDescent="0.25">
      <c r="A187" s="12"/>
      <c r="B187" s="11">
        <v>42270</v>
      </c>
      <c r="C187" s="2">
        <v>7.38</v>
      </c>
      <c r="D187" s="2">
        <v>3.4180999999999999</v>
      </c>
      <c r="E187" s="2">
        <v>56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42275</v>
      </c>
      <c r="C188" s="2">
        <v>7.49</v>
      </c>
      <c r="D188" s="2">
        <v>3.4691000000000001</v>
      </c>
      <c r="E188" s="2">
        <v>150</v>
      </c>
      <c r="F188" s="2"/>
      <c r="G188" s="2"/>
      <c r="H188" s="17">
        <f t="shared" si="2"/>
        <v>1.4920569907258464E-2</v>
      </c>
    </row>
    <row r="189" spans="1:8" ht="13.5" x14ac:dyDescent="0.25">
      <c r="A189" s="12"/>
      <c r="B189" s="11">
        <v>42276</v>
      </c>
      <c r="C189" s="2">
        <v>7.44</v>
      </c>
      <c r="D189" s="2">
        <v>3.4459</v>
      </c>
      <c r="E189" s="2">
        <v>107</v>
      </c>
      <c r="F189" s="2"/>
      <c r="G189" s="2"/>
      <c r="H189" s="17">
        <f t="shared" si="2"/>
        <v>-6.6876135020610848E-3</v>
      </c>
    </row>
    <row r="190" spans="1:8" ht="13.5" x14ac:dyDescent="0.25">
      <c r="A190" s="12"/>
      <c r="B190" s="11">
        <v>42277</v>
      </c>
      <c r="C190" s="2">
        <v>7.44</v>
      </c>
      <c r="D190" s="2">
        <v>3.4459</v>
      </c>
      <c r="E190" s="2">
        <v>0</v>
      </c>
      <c r="F190" s="2"/>
      <c r="G190" s="2"/>
      <c r="H190" s="17">
        <f t="shared" si="2"/>
        <v>0</v>
      </c>
    </row>
    <row r="191" spans="1:8" ht="13.5" x14ac:dyDescent="0.25">
      <c r="A191" s="12"/>
      <c r="B191" s="11">
        <v>42278</v>
      </c>
      <c r="C191" s="2">
        <v>7.38</v>
      </c>
      <c r="D191" s="2">
        <v>3.4180999999999999</v>
      </c>
      <c r="E191" s="2">
        <v>4869</v>
      </c>
      <c r="F191" s="2"/>
      <c r="G191" s="2"/>
      <c r="H191" s="17">
        <f t="shared" si="2"/>
        <v>-8.0675585478394759E-3</v>
      </c>
    </row>
    <row r="192" spans="1:8" ht="13.5" x14ac:dyDescent="0.25">
      <c r="A192" s="12"/>
      <c r="B192" s="11">
        <v>42279</v>
      </c>
      <c r="C192" s="2">
        <v>7.38</v>
      </c>
      <c r="D192" s="2">
        <v>3.4180999999999999</v>
      </c>
      <c r="E192" s="2">
        <v>100</v>
      </c>
      <c r="F192" s="2"/>
      <c r="G192" s="2"/>
      <c r="H192" s="17">
        <f t="shared" si="2"/>
        <v>0</v>
      </c>
    </row>
    <row r="193" spans="1:8" ht="13.5" x14ac:dyDescent="0.25">
      <c r="A193" s="12"/>
      <c r="B193" s="11">
        <v>42282</v>
      </c>
      <c r="C193" s="2">
        <v>7.36</v>
      </c>
      <c r="D193" s="2">
        <v>3.4089</v>
      </c>
      <c r="E193" s="2">
        <v>507</v>
      </c>
      <c r="F193" s="2"/>
      <c r="G193" s="2"/>
      <c r="H193" s="17">
        <f t="shared" si="2"/>
        <v>-2.6915537871916783E-3</v>
      </c>
    </row>
    <row r="194" spans="1:8" ht="13.5" x14ac:dyDescent="0.25">
      <c r="A194" s="12"/>
      <c r="B194" s="11">
        <v>42283</v>
      </c>
      <c r="C194" s="2">
        <v>7.32</v>
      </c>
      <c r="D194" s="2">
        <v>3.3904000000000001</v>
      </c>
      <c r="E194" s="2">
        <v>650</v>
      </c>
      <c r="F194" s="2"/>
      <c r="G194" s="2"/>
      <c r="H194" s="17">
        <f t="shared" si="2"/>
        <v>-5.4269705770189679E-3</v>
      </c>
    </row>
    <row r="195" spans="1:8" ht="13.5" x14ac:dyDescent="0.25">
      <c r="A195" s="12"/>
      <c r="B195" s="11">
        <v>42284</v>
      </c>
      <c r="C195" s="2">
        <v>7.32</v>
      </c>
      <c r="D195" s="2">
        <v>3.3904000000000001</v>
      </c>
      <c r="E195" s="2">
        <v>0</v>
      </c>
      <c r="F195" s="2"/>
      <c r="G195" s="2"/>
      <c r="H195" s="17">
        <f t="shared" si="2"/>
        <v>0</v>
      </c>
    </row>
    <row r="196" spans="1:8" ht="13.5" x14ac:dyDescent="0.25">
      <c r="A196" s="12"/>
      <c r="B196" s="11">
        <v>42285</v>
      </c>
      <c r="C196" s="2">
        <v>7.32</v>
      </c>
      <c r="D196" s="2">
        <v>3.3904000000000001</v>
      </c>
      <c r="E196" s="2">
        <v>0</v>
      </c>
      <c r="F196" s="2"/>
      <c r="G196" s="2"/>
      <c r="H196" s="17">
        <f t="shared" si="2"/>
        <v>0</v>
      </c>
    </row>
    <row r="197" spans="1:8" ht="13.5" x14ac:dyDescent="0.25">
      <c r="A197" s="12"/>
      <c r="B197" s="11">
        <v>42286</v>
      </c>
      <c r="C197" s="2">
        <v>7.29</v>
      </c>
      <c r="D197" s="2">
        <v>3.3765000000000001</v>
      </c>
      <c r="E197" s="2">
        <v>602</v>
      </c>
      <c r="F197" s="2"/>
      <c r="G197" s="2"/>
      <c r="H197" s="17">
        <f t="shared" si="2"/>
        <v>-4.0998112317130794E-3</v>
      </c>
    </row>
    <row r="198" spans="1:8" ht="13.5" x14ac:dyDescent="0.25">
      <c r="A198" s="12"/>
      <c r="B198" s="11">
        <v>42289</v>
      </c>
      <c r="C198" s="2">
        <v>7</v>
      </c>
      <c r="D198" s="2">
        <v>3.2421000000000002</v>
      </c>
      <c r="E198" s="2">
        <v>6</v>
      </c>
      <c r="F198" s="2"/>
      <c r="G198" s="2"/>
      <c r="H198" s="17">
        <f t="shared" si="2"/>
        <v>-3.9804531319413548E-2</v>
      </c>
    </row>
    <row r="199" spans="1:8" ht="13.5" x14ac:dyDescent="0.25">
      <c r="A199" s="12"/>
      <c r="B199" s="11">
        <v>42290</v>
      </c>
      <c r="C199" s="2">
        <v>7.25</v>
      </c>
      <c r="D199" s="2">
        <v>3.3578999999999999</v>
      </c>
      <c r="E199" s="2">
        <v>1955</v>
      </c>
      <c r="F199" s="2"/>
      <c r="G199" s="2"/>
      <c r="H199" s="17">
        <f t="shared" ref="H199:H262" si="3">(D199-D198)/D198</f>
        <v>3.5717590450633746E-2</v>
      </c>
    </row>
    <row r="200" spans="1:8" ht="13.5" x14ac:dyDescent="0.25">
      <c r="A200" s="12"/>
      <c r="B200" s="11">
        <v>42293</v>
      </c>
      <c r="C200" s="2">
        <v>7.25</v>
      </c>
      <c r="D200" s="2">
        <v>3.3578999999999999</v>
      </c>
      <c r="E200" s="2">
        <v>1800</v>
      </c>
      <c r="F200" s="2"/>
      <c r="G200" s="2"/>
      <c r="H200" s="17">
        <f t="shared" si="3"/>
        <v>0</v>
      </c>
    </row>
    <row r="201" spans="1:8" ht="13.5" x14ac:dyDescent="0.25">
      <c r="A201" s="12"/>
      <c r="B201" s="11">
        <v>42296</v>
      </c>
      <c r="C201" s="2">
        <v>7.05</v>
      </c>
      <c r="D201" s="2">
        <v>3.2652999999999999</v>
      </c>
      <c r="E201" s="2">
        <v>1052</v>
      </c>
      <c r="F201" s="2"/>
      <c r="G201" s="2"/>
      <c r="H201" s="17">
        <f t="shared" si="3"/>
        <v>-2.7576759284076362E-2</v>
      </c>
    </row>
    <row r="202" spans="1:8" ht="13.5" x14ac:dyDescent="0.25">
      <c r="A202" s="12"/>
      <c r="B202" s="11">
        <v>42297</v>
      </c>
      <c r="C202" s="2">
        <v>6.84</v>
      </c>
      <c r="D202" s="2">
        <v>3.1680000000000001</v>
      </c>
      <c r="E202" s="2">
        <v>675</v>
      </c>
      <c r="F202" s="2"/>
      <c r="G202" s="2"/>
      <c r="H202" s="17">
        <f t="shared" si="3"/>
        <v>-2.9798180871589048E-2</v>
      </c>
    </row>
    <row r="203" spans="1:8" ht="13.5" x14ac:dyDescent="0.25">
      <c r="A203" s="12"/>
      <c r="B203" s="11">
        <v>42298</v>
      </c>
      <c r="C203" s="2">
        <v>7.23</v>
      </c>
      <c r="D203" s="2">
        <v>3.3487</v>
      </c>
      <c r="E203" s="2">
        <v>239</v>
      </c>
      <c r="F203" s="2"/>
      <c r="G203" s="2"/>
      <c r="H203" s="17">
        <f t="shared" si="3"/>
        <v>5.7039141414141369E-2</v>
      </c>
    </row>
    <row r="204" spans="1:8" ht="13.5" x14ac:dyDescent="0.25">
      <c r="A204" s="12"/>
      <c r="B204" s="11">
        <v>42299</v>
      </c>
      <c r="C204" s="2">
        <v>7.14</v>
      </c>
      <c r="D204" s="2">
        <v>3.3069999999999999</v>
      </c>
      <c r="E204" s="2">
        <v>1748</v>
      </c>
      <c r="F204" s="2"/>
      <c r="G204" s="2"/>
      <c r="H204" s="17">
        <f t="shared" si="3"/>
        <v>-1.2452593543763272E-2</v>
      </c>
    </row>
    <row r="205" spans="1:8" ht="13.5" x14ac:dyDescent="0.25">
      <c r="A205" s="12"/>
      <c r="B205" s="11">
        <v>42300</v>
      </c>
      <c r="C205" s="2">
        <v>7.2</v>
      </c>
      <c r="D205" s="2">
        <v>3.3348</v>
      </c>
      <c r="E205" s="2">
        <v>420</v>
      </c>
      <c r="F205" s="2"/>
      <c r="G205" s="2"/>
      <c r="H205" s="17">
        <f t="shared" si="3"/>
        <v>8.4064106440883118E-3</v>
      </c>
    </row>
    <row r="206" spans="1:8" ht="13.5" x14ac:dyDescent="0.25">
      <c r="A206" s="12"/>
      <c r="B206" s="11">
        <v>42303</v>
      </c>
      <c r="C206" s="2">
        <v>7.19</v>
      </c>
      <c r="D206" s="2">
        <v>3.3300999999999998</v>
      </c>
      <c r="E206" s="2">
        <v>1019</v>
      </c>
      <c r="F206" s="2"/>
      <c r="G206" s="2"/>
      <c r="H206" s="17">
        <f t="shared" si="3"/>
        <v>-1.4093798728559879E-3</v>
      </c>
    </row>
    <row r="207" spans="1:8" ht="13.5" x14ac:dyDescent="0.25">
      <c r="A207" s="12"/>
      <c r="B207" s="11">
        <v>42304</v>
      </c>
      <c r="C207" s="2">
        <v>7.2</v>
      </c>
      <c r="D207" s="2">
        <v>3.3348</v>
      </c>
      <c r="E207" s="2">
        <v>1355</v>
      </c>
      <c r="F207" s="2"/>
      <c r="G207" s="2"/>
      <c r="H207" s="17">
        <f t="shared" si="3"/>
        <v>1.4113690279571631E-3</v>
      </c>
    </row>
    <row r="208" spans="1:8" ht="13.5" x14ac:dyDescent="0.25">
      <c r="A208" s="12"/>
      <c r="B208" s="11">
        <v>42305</v>
      </c>
      <c r="C208" s="2">
        <v>7.2</v>
      </c>
      <c r="D208" s="2">
        <v>3.3348</v>
      </c>
      <c r="E208" s="2">
        <v>4016</v>
      </c>
      <c r="F208" s="2"/>
      <c r="G208" s="2"/>
      <c r="H208" s="17">
        <f t="shared" si="3"/>
        <v>0</v>
      </c>
    </row>
    <row r="209" spans="1:8" ht="13.5" x14ac:dyDescent="0.25">
      <c r="A209" s="12"/>
      <c r="B209" s="11">
        <v>42306</v>
      </c>
      <c r="C209" s="2">
        <v>7.19</v>
      </c>
      <c r="D209" s="2">
        <v>3.3300999999999998</v>
      </c>
      <c r="E209" s="2">
        <v>1549</v>
      </c>
      <c r="F209" s="2"/>
      <c r="G209" s="2"/>
      <c r="H209" s="17">
        <f t="shared" si="3"/>
        <v>-1.4093798728559879E-3</v>
      </c>
    </row>
    <row r="210" spans="1:8" ht="13.5" x14ac:dyDescent="0.25">
      <c r="A210" s="12"/>
      <c r="B210" s="11">
        <v>42307</v>
      </c>
      <c r="C210" s="2">
        <v>7.18</v>
      </c>
      <c r="D210" s="2">
        <v>3.3254999999999999</v>
      </c>
      <c r="E210" s="2">
        <v>235</v>
      </c>
      <c r="F210" s="2"/>
      <c r="G210" s="2"/>
      <c r="H210" s="17">
        <f t="shared" si="3"/>
        <v>-1.3813398997026929E-3</v>
      </c>
    </row>
    <row r="211" spans="1:8" ht="13.5" x14ac:dyDescent="0.25">
      <c r="A211" s="12"/>
      <c r="B211" s="11">
        <v>42310</v>
      </c>
      <c r="C211" s="2">
        <v>7.18</v>
      </c>
      <c r="D211" s="2">
        <v>3.3254999999999999</v>
      </c>
      <c r="E211" s="2">
        <v>0</v>
      </c>
      <c r="F211" s="2"/>
      <c r="G211" s="2"/>
      <c r="H211" s="17">
        <f t="shared" si="3"/>
        <v>0</v>
      </c>
    </row>
    <row r="212" spans="1:8" ht="13.5" x14ac:dyDescent="0.25">
      <c r="A212" s="12"/>
      <c r="B212" s="11">
        <v>42311</v>
      </c>
      <c r="C212" s="2">
        <v>7.17</v>
      </c>
      <c r="D212" s="2">
        <v>3.3209</v>
      </c>
      <c r="E212" s="2">
        <v>470</v>
      </c>
      <c r="F212" s="2"/>
      <c r="G212" s="2"/>
      <c r="H212" s="17">
        <f t="shared" si="3"/>
        <v>-1.3832506390016352E-3</v>
      </c>
    </row>
    <row r="213" spans="1:8" ht="13.5" x14ac:dyDescent="0.25">
      <c r="A213" s="12"/>
      <c r="B213" s="11">
        <v>42312</v>
      </c>
      <c r="C213" s="2">
        <v>7.17</v>
      </c>
      <c r="D213" s="2">
        <v>3.3209</v>
      </c>
      <c r="E213" s="2">
        <v>255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7.17</v>
      </c>
      <c r="D214" s="2">
        <v>3.3209</v>
      </c>
      <c r="E214" s="2">
        <v>0</v>
      </c>
      <c r="F214" s="2"/>
      <c r="G214" s="2"/>
      <c r="H214" s="17">
        <f t="shared" si="3"/>
        <v>0</v>
      </c>
    </row>
    <row r="215" spans="1:8" ht="13.5" x14ac:dyDescent="0.25">
      <c r="A215" s="12"/>
      <c r="B215" s="11">
        <v>42314</v>
      </c>
      <c r="C215" s="2">
        <v>6.97</v>
      </c>
      <c r="D215" s="2">
        <v>3.2282000000000002</v>
      </c>
      <c r="E215" s="2">
        <v>164</v>
      </c>
      <c r="F215" s="2"/>
      <c r="G215" s="2"/>
      <c r="H215" s="17">
        <f t="shared" si="3"/>
        <v>-2.7914119666355441E-2</v>
      </c>
    </row>
    <row r="216" spans="1:8" ht="13.5" x14ac:dyDescent="0.25">
      <c r="A216" s="12"/>
      <c r="B216" s="11">
        <v>42317</v>
      </c>
      <c r="C216" s="2">
        <v>6.9</v>
      </c>
      <c r="D216" s="2">
        <v>3.1958000000000002</v>
      </c>
      <c r="E216" s="2">
        <v>1579</v>
      </c>
      <c r="F216" s="2"/>
      <c r="G216" s="2"/>
      <c r="H216" s="17">
        <f t="shared" si="3"/>
        <v>-1.0036552877764693E-2</v>
      </c>
    </row>
    <row r="217" spans="1:8" ht="13.5" x14ac:dyDescent="0.25">
      <c r="A217" s="12"/>
      <c r="B217" s="11">
        <v>42318</v>
      </c>
      <c r="C217" s="2">
        <v>6.7</v>
      </c>
      <c r="D217" s="2">
        <v>3.1032000000000002</v>
      </c>
      <c r="E217" s="2">
        <v>320</v>
      </c>
      <c r="F217" s="2"/>
      <c r="G217" s="2"/>
      <c r="H217" s="17">
        <f t="shared" si="3"/>
        <v>-2.8975530383628517E-2</v>
      </c>
    </row>
    <row r="218" spans="1:8" ht="13.5" x14ac:dyDescent="0.25">
      <c r="A218" s="12"/>
      <c r="B218" s="11">
        <v>42319</v>
      </c>
      <c r="C218" s="2">
        <v>6.67</v>
      </c>
      <c r="D218" s="2">
        <v>3.0893000000000002</v>
      </c>
      <c r="E218" s="2">
        <v>5744</v>
      </c>
      <c r="F218" s="2"/>
      <c r="G218" s="2"/>
      <c r="H218" s="17">
        <f t="shared" si="3"/>
        <v>-4.4792472286671898E-3</v>
      </c>
    </row>
    <row r="219" spans="1:8" ht="13.5" x14ac:dyDescent="0.25">
      <c r="A219" s="12"/>
      <c r="B219" s="11">
        <v>42320</v>
      </c>
      <c r="C219" s="2">
        <v>6.67</v>
      </c>
      <c r="D219" s="2">
        <v>3.0893000000000002</v>
      </c>
      <c r="E219" s="2">
        <v>0</v>
      </c>
      <c r="F219" s="2"/>
      <c r="G219" s="2"/>
      <c r="H219" s="17">
        <f t="shared" si="3"/>
        <v>0</v>
      </c>
    </row>
    <row r="220" spans="1:8" ht="13.5" x14ac:dyDescent="0.25">
      <c r="A220" s="12"/>
      <c r="B220" s="11">
        <v>42321</v>
      </c>
      <c r="C220" s="2">
        <v>6.5</v>
      </c>
      <c r="D220" s="2">
        <v>3.0106000000000002</v>
      </c>
      <c r="E220" s="2">
        <v>2395</v>
      </c>
      <c r="F220" s="2"/>
      <c r="G220" s="2"/>
      <c r="H220" s="17">
        <f t="shared" si="3"/>
        <v>-2.5475026705078816E-2</v>
      </c>
    </row>
    <row r="221" spans="1:8" ht="13.5" x14ac:dyDescent="0.25">
      <c r="A221" s="12"/>
      <c r="B221" s="11">
        <v>42324</v>
      </c>
      <c r="C221" s="2">
        <v>6.67</v>
      </c>
      <c r="D221" s="2">
        <v>3.0893000000000002</v>
      </c>
      <c r="E221" s="2">
        <v>2010</v>
      </c>
      <c r="F221" s="2"/>
      <c r="G221" s="2"/>
      <c r="H221" s="17">
        <f t="shared" si="3"/>
        <v>2.6140968577692152E-2</v>
      </c>
    </row>
    <row r="222" spans="1:8" ht="13.5" x14ac:dyDescent="0.25">
      <c r="A222" s="12"/>
      <c r="B222" s="11">
        <v>42325</v>
      </c>
      <c r="C222" s="2">
        <v>6.7</v>
      </c>
      <c r="D222" s="2">
        <v>3.1032000000000002</v>
      </c>
      <c r="E222" s="2">
        <v>3557</v>
      </c>
      <c r="F222" s="2"/>
      <c r="G222" s="2"/>
      <c r="H222" s="17">
        <f t="shared" si="3"/>
        <v>4.4994011588385795E-3</v>
      </c>
    </row>
    <row r="223" spans="1:8" ht="13.5" x14ac:dyDescent="0.25">
      <c r="A223" s="12"/>
      <c r="B223" s="11">
        <v>42326</v>
      </c>
      <c r="C223" s="2">
        <v>6.7</v>
      </c>
      <c r="D223" s="2">
        <v>3.1032000000000002</v>
      </c>
      <c r="E223" s="2">
        <v>56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42327</v>
      </c>
      <c r="C224" s="2">
        <v>6.69</v>
      </c>
      <c r="D224" s="2">
        <v>3.0985999999999998</v>
      </c>
      <c r="E224" s="2">
        <v>420</v>
      </c>
      <c r="F224" s="2"/>
      <c r="G224" s="2"/>
      <c r="H224" s="17">
        <f t="shared" si="3"/>
        <v>-1.482340809487104E-3</v>
      </c>
    </row>
    <row r="225" spans="1:8" ht="13.5" x14ac:dyDescent="0.25">
      <c r="A225" s="12"/>
      <c r="B225" s="11">
        <v>42328</v>
      </c>
      <c r="C225" s="2">
        <v>6.67</v>
      </c>
      <c r="D225" s="2">
        <v>3.0893000000000002</v>
      </c>
      <c r="E225" s="2">
        <v>240</v>
      </c>
      <c r="F225" s="2"/>
      <c r="G225" s="2"/>
      <c r="H225" s="17">
        <f t="shared" si="3"/>
        <v>-3.0013554508486551E-3</v>
      </c>
    </row>
    <row r="226" spans="1:8" ht="13.5" x14ac:dyDescent="0.25">
      <c r="A226" s="12"/>
      <c r="B226" s="11">
        <v>42331</v>
      </c>
      <c r="C226" s="2">
        <v>6.67</v>
      </c>
      <c r="D226" s="2">
        <v>3.0893000000000002</v>
      </c>
      <c r="E226" s="2">
        <v>1085</v>
      </c>
      <c r="F226" s="2"/>
      <c r="G226" s="2"/>
      <c r="H226" s="17">
        <f t="shared" si="3"/>
        <v>0</v>
      </c>
    </row>
    <row r="227" spans="1:8" ht="13.5" x14ac:dyDescent="0.25">
      <c r="A227" s="12"/>
      <c r="B227" s="11">
        <v>42332</v>
      </c>
      <c r="C227" s="2">
        <v>6.87</v>
      </c>
      <c r="D227" s="2">
        <v>3.1819000000000002</v>
      </c>
      <c r="E227" s="2">
        <v>2107</v>
      </c>
      <c r="F227" s="2"/>
      <c r="G227" s="2"/>
      <c r="H227" s="17">
        <f t="shared" si="3"/>
        <v>2.9974427863917397E-2</v>
      </c>
    </row>
    <row r="228" spans="1:8" ht="13.5" x14ac:dyDescent="0.25">
      <c r="A228" s="12"/>
      <c r="B228" s="11">
        <v>42333</v>
      </c>
      <c r="C228" s="2">
        <v>6.9</v>
      </c>
      <c r="D228" s="2">
        <v>3.1958000000000002</v>
      </c>
      <c r="E228" s="2">
        <v>76</v>
      </c>
      <c r="F228" s="2"/>
      <c r="G228" s="2"/>
      <c r="H228" s="17">
        <f t="shared" si="3"/>
        <v>4.3684590967660907E-3</v>
      </c>
    </row>
    <row r="229" spans="1:8" ht="13.5" x14ac:dyDescent="0.25">
      <c r="A229" s="12"/>
      <c r="B229" s="11">
        <v>42334</v>
      </c>
      <c r="C229" s="2">
        <v>6.9</v>
      </c>
      <c r="D229" s="2">
        <v>3.1958000000000002</v>
      </c>
      <c r="E229" s="2">
        <v>655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7.13</v>
      </c>
      <c r="D230" s="2">
        <v>3.3024</v>
      </c>
      <c r="E230" s="2">
        <v>6809</v>
      </c>
      <c r="F230" s="2"/>
      <c r="G230" s="2"/>
      <c r="H230" s="17">
        <f t="shared" si="3"/>
        <v>3.3356280117654361E-2</v>
      </c>
    </row>
    <row r="231" spans="1:8" ht="13.5" x14ac:dyDescent="0.25">
      <c r="A231" s="12"/>
      <c r="B231" s="11">
        <v>42338</v>
      </c>
      <c r="C231" s="2">
        <v>7.49</v>
      </c>
      <c r="D231" s="2">
        <v>3.4691000000000001</v>
      </c>
      <c r="E231" s="2">
        <v>11218</v>
      </c>
      <c r="F231" s="2"/>
      <c r="G231" s="2"/>
      <c r="H231" s="17">
        <f t="shared" si="3"/>
        <v>5.047843992248064E-2</v>
      </c>
    </row>
    <row r="232" spans="1:8" ht="13.5" x14ac:dyDescent="0.25">
      <c r="A232" s="12"/>
      <c r="B232" s="11">
        <v>42339</v>
      </c>
      <c r="C232" s="2">
        <v>7.7</v>
      </c>
      <c r="D232" s="2">
        <v>3.5663999999999998</v>
      </c>
      <c r="E232" s="2">
        <v>4934</v>
      </c>
      <c r="F232" s="2"/>
      <c r="G232" s="2"/>
      <c r="H232" s="17">
        <f t="shared" si="3"/>
        <v>2.8047620420281836E-2</v>
      </c>
    </row>
    <row r="233" spans="1:8" ht="13.5" x14ac:dyDescent="0.25">
      <c r="A233" s="12"/>
      <c r="B233" s="11">
        <v>42340</v>
      </c>
      <c r="C233" s="2">
        <v>7.64</v>
      </c>
      <c r="D233" s="2">
        <v>3.5386000000000002</v>
      </c>
      <c r="E233" s="2">
        <v>250</v>
      </c>
      <c r="F233" s="2"/>
      <c r="G233" s="2"/>
      <c r="H233" s="17">
        <f t="shared" si="3"/>
        <v>-7.7949753252578519E-3</v>
      </c>
    </row>
    <row r="234" spans="1:8" ht="13.5" x14ac:dyDescent="0.25">
      <c r="A234" s="12"/>
      <c r="B234" s="11">
        <v>42341</v>
      </c>
      <c r="C234" s="2">
        <v>7.64</v>
      </c>
      <c r="D234" s="2">
        <v>3.5386000000000002</v>
      </c>
      <c r="E234" s="2">
        <v>0</v>
      </c>
      <c r="F234" s="2"/>
      <c r="G234" s="2"/>
      <c r="H234" s="17">
        <f t="shared" si="3"/>
        <v>0</v>
      </c>
    </row>
    <row r="235" spans="1:8" ht="13.5" x14ac:dyDescent="0.25">
      <c r="A235" s="12"/>
      <c r="B235" s="11">
        <v>42342</v>
      </c>
      <c r="C235" s="2">
        <v>7.64</v>
      </c>
      <c r="D235" s="2">
        <v>3.5386000000000002</v>
      </c>
      <c r="E235" s="2">
        <v>0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7.64</v>
      </c>
      <c r="D236" s="2">
        <v>3.5386000000000002</v>
      </c>
      <c r="E236" s="2">
        <v>0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42346</v>
      </c>
      <c r="C237" s="2">
        <v>7.31</v>
      </c>
      <c r="D237" s="2">
        <v>3.3856999999999999</v>
      </c>
      <c r="E237" s="2">
        <v>2698</v>
      </c>
      <c r="F237" s="2"/>
      <c r="G237" s="2"/>
      <c r="H237" s="17">
        <f t="shared" si="3"/>
        <v>-4.3209178771265545E-2</v>
      </c>
    </row>
    <row r="238" spans="1:8" ht="13.5" x14ac:dyDescent="0.25">
      <c r="A238" s="12"/>
      <c r="B238" s="11">
        <v>42347</v>
      </c>
      <c r="C238" s="2">
        <v>7.26</v>
      </c>
      <c r="D238" s="2">
        <v>3.3626</v>
      </c>
      <c r="E238" s="2">
        <v>730</v>
      </c>
      <c r="F238" s="2"/>
      <c r="G238" s="2"/>
      <c r="H238" s="17">
        <f t="shared" si="3"/>
        <v>-6.8228135983695835E-3</v>
      </c>
    </row>
    <row r="239" spans="1:8" ht="13.5" x14ac:dyDescent="0.25">
      <c r="A239" s="12"/>
      <c r="B239" s="11">
        <v>42348</v>
      </c>
      <c r="C239" s="2">
        <v>7.26</v>
      </c>
      <c r="D239" s="2">
        <v>3.3626</v>
      </c>
      <c r="E239" s="2">
        <v>777</v>
      </c>
      <c r="F239" s="2"/>
      <c r="G239" s="2"/>
      <c r="H239" s="17">
        <f t="shared" si="3"/>
        <v>0</v>
      </c>
    </row>
    <row r="240" spans="1:8" ht="13.5" x14ac:dyDescent="0.25">
      <c r="A240" s="12"/>
      <c r="B240" s="11">
        <v>42349</v>
      </c>
      <c r="C240" s="2">
        <v>7.25</v>
      </c>
      <c r="D240" s="2">
        <v>3.3578999999999999</v>
      </c>
      <c r="E240" s="2">
        <v>125</v>
      </c>
      <c r="F240" s="2"/>
      <c r="G240" s="2"/>
      <c r="H240" s="17">
        <f t="shared" si="3"/>
        <v>-1.3977279486112378E-3</v>
      </c>
    </row>
    <row r="241" spans="1:8" ht="13.5" x14ac:dyDescent="0.25">
      <c r="A241" s="12"/>
      <c r="B241" s="11">
        <v>42352</v>
      </c>
      <c r="C241" s="2">
        <v>7.24</v>
      </c>
      <c r="D241" s="2">
        <v>3.3532999999999999</v>
      </c>
      <c r="E241" s="2">
        <v>980</v>
      </c>
      <c r="F241" s="2"/>
      <c r="G241" s="2"/>
      <c r="H241" s="17">
        <f t="shared" si="3"/>
        <v>-1.3699038089281805E-3</v>
      </c>
    </row>
    <row r="242" spans="1:8" ht="13.5" x14ac:dyDescent="0.25">
      <c r="A242" s="12"/>
      <c r="B242" s="11">
        <v>42353</v>
      </c>
      <c r="C242" s="2">
        <v>7.3</v>
      </c>
      <c r="D242" s="2">
        <v>3.3811</v>
      </c>
      <c r="E242" s="2">
        <v>10142</v>
      </c>
      <c r="F242" s="2"/>
      <c r="G242" s="2"/>
      <c r="H242" s="17">
        <f t="shared" si="3"/>
        <v>8.2903408582590422E-3</v>
      </c>
    </row>
    <row r="243" spans="1:8" ht="13.5" x14ac:dyDescent="0.25">
      <c r="A243" s="12"/>
      <c r="B243" s="11">
        <v>42354</v>
      </c>
      <c r="C243" s="2">
        <v>7.31</v>
      </c>
      <c r="D243" s="2">
        <v>3.3856999999999999</v>
      </c>
      <c r="E243" s="2">
        <v>6425</v>
      </c>
      <c r="F243" s="2"/>
      <c r="G243" s="2"/>
      <c r="H243" s="17">
        <f t="shared" si="3"/>
        <v>1.3605039779953085E-3</v>
      </c>
    </row>
    <row r="244" spans="1:8" ht="13.5" x14ac:dyDescent="0.25">
      <c r="A244" s="12"/>
      <c r="B244" s="11">
        <v>42355</v>
      </c>
      <c r="C244" s="2">
        <v>7.29</v>
      </c>
      <c r="D244" s="2">
        <v>3.3765000000000001</v>
      </c>
      <c r="E244" s="2">
        <v>8130</v>
      </c>
      <c r="F244" s="2"/>
      <c r="G244" s="2"/>
      <c r="H244" s="17">
        <f t="shared" si="3"/>
        <v>-2.7173110435064758E-3</v>
      </c>
    </row>
    <row r="245" spans="1:8" ht="13.5" x14ac:dyDescent="0.25">
      <c r="A245" s="12"/>
      <c r="B245" s="11">
        <v>42356</v>
      </c>
      <c r="C245" s="2">
        <v>7.26</v>
      </c>
      <c r="D245" s="2">
        <v>3.3626</v>
      </c>
      <c r="E245" s="2">
        <v>335</v>
      </c>
      <c r="F245" s="2"/>
      <c r="G245" s="2"/>
      <c r="H245" s="17">
        <f t="shared" si="3"/>
        <v>-4.1166888790167399E-3</v>
      </c>
    </row>
    <row r="246" spans="1:8" ht="13.5" x14ac:dyDescent="0.25">
      <c r="A246" s="12"/>
      <c r="B246" s="11">
        <v>42359</v>
      </c>
      <c r="C246" s="2">
        <v>7.22</v>
      </c>
      <c r="D246" s="2">
        <v>3.3439999999999999</v>
      </c>
      <c r="E246" s="2">
        <v>874</v>
      </c>
      <c r="F246" s="2"/>
      <c r="G246" s="2"/>
      <c r="H246" s="17">
        <f t="shared" si="3"/>
        <v>-5.5314340093975409E-3</v>
      </c>
    </row>
    <row r="247" spans="1:8" ht="13.5" x14ac:dyDescent="0.25">
      <c r="A247" s="12"/>
      <c r="B247" s="11">
        <v>42360</v>
      </c>
      <c r="C247" s="2">
        <v>7.22</v>
      </c>
      <c r="D247" s="2">
        <v>3.3439999999999999</v>
      </c>
      <c r="E247" s="2">
        <v>2135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42361</v>
      </c>
      <c r="C248" s="2">
        <v>7.27</v>
      </c>
      <c r="D248" s="2">
        <v>3.3672</v>
      </c>
      <c r="E248" s="2">
        <v>1130</v>
      </c>
      <c r="F248" s="2"/>
      <c r="G248" s="2"/>
      <c r="H248" s="17">
        <f t="shared" si="3"/>
        <v>6.937799043062234E-3</v>
      </c>
    </row>
    <row r="249" spans="1:8" ht="13.5" x14ac:dyDescent="0.25">
      <c r="A249" s="12"/>
      <c r="B249" s="11">
        <v>42363</v>
      </c>
      <c r="C249" s="2">
        <v>7.27</v>
      </c>
      <c r="D249" s="2">
        <v>3.3672</v>
      </c>
      <c r="E249" s="2">
        <v>4315</v>
      </c>
      <c r="F249" s="2"/>
      <c r="G249" s="2"/>
      <c r="H249" s="17">
        <f t="shared" si="3"/>
        <v>0</v>
      </c>
    </row>
    <row r="250" spans="1:8" ht="13.5" x14ac:dyDescent="0.25">
      <c r="A250" s="12"/>
      <c r="B250" s="11">
        <v>42366</v>
      </c>
      <c r="C250" s="2">
        <v>7.2</v>
      </c>
      <c r="D250" s="2">
        <v>3.3348</v>
      </c>
      <c r="E250" s="2">
        <v>2435</v>
      </c>
      <c r="F250" s="2"/>
      <c r="G250" s="2"/>
      <c r="H250" s="17">
        <f t="shared" si="3"/>
        <v>-9.6222380612972155E-3</v>
      </c>
    </row>
    <row r="251" spans="1:8" ht="13.5" x14ac:dyDescent="0.25">
      <c r="A251" s="12"/>
      <c r="B251" s="11">
        <v>42367</v>
      </c>
      <c r="C251" s="2">
        <v>7.3</v>
      </c>
      <c r="D251" s="2">
        <v>3.3811</v>
      </c>
      <c r="E251" s="2">
        <v>7355</v>
      </c>
      <c r="F251" s="2"/>
      <c r="G251" s="2"/>
      <c r="H251" s="17">
        <f t="shared" si="3"/>
        <v>1.3883891087921317E-2</v>
      </c>
    </row>
    <row r="252" spans="1:8" ht="13.5" x14ac:dyDescent="0.25">
      <c r="A252" s="12"/>
      <c r="B252" s="11">
        <v>42368</v>
      </c>
      <c r="C252" s="2">
        <v>7.44</v>
      </c>
      <c r="D252" s="2">
        <v>3.4459</v>
      </c>
      <c r="E252" s="2">
        <v>7296</v>
      </c>
      <c r="F252" s="2"/>
      <c r="G252" s="2"/>
      <c r="H252" s="17">
        <f t="shared" si="3"/>
        <v>1.9165360385673291E-2</v>
      </c>
    </row>
    <row r="253" spans="1:8" ht="13.5" x14ac:dyDescent="0.25">
      <c r="A253" s="12"/>
      <c r="B253" s="11">
        <v>42369</v>
      </c>
      <c r="C253" s="2">
        <v>7.38</v>
      </c>
      <c r="D253" s="2">
        <v>3.4180999999999999</v>
      </c>
      <c r="E253" s="2">
        <v>4475</v>
      </c>
      <c r="F253" s="2"/>
      <c r="G253" s="2"/>
      <c r="H253" s="17">
        <f t="shared" si="3"/>
        <v>-8.0675585478394759E-3</v>
      </c>
    </row>
    <row r="254" spans="1:8" ht="13.5" x14ac:dyDescent="0.25">
      <c r="A254" s="12"/>
      <c r="B254" s="11">
        <v>42373</v>
      </c>
      <c r="C254" s="2">
        <v>7.79</v>
      </c>
      <c r="D254" s="2">
        <v>3.6080000000000001</v>
      </c>
      <c r="E254" s="2">
        <v>5116</v>
      </c>
      <c r="F254" s="2"/>
      <c r="G254" s="2"/>
      <c r="H254" s="17">
        <f t="shared" si="3"/>
        <v>5.5557180889968166E-2</v>
      </c>
    </row>
    <row r="255" spans="1:8" ht="13.5" x14ac:dyDescent="0.25">
      <c r="A255" s="12"/>
      <c r="B255" s="11">
        <v>42374</v>
      </c>
      <c r="C255" s="2">
        <v>7.64</v>
      </c>
      <c r="D255" s="2">
        <v>3.5386000000000002</v>
      </c>
      <c r="E255" s="2">
        <v>127</v>
      </c>
      <c r="F255" s="2"/>
      <c r="G255" s="2"/>
      <c r="H255" s="17">
        <f t="shared" si="3"/>
        <v>-1.9235033259423478E-2</v>
      </c>
    </row>
    <row r="256" spans="1:8" ht="13.5" x14ac:dyDescent="0.25">
      <c r="A256" s="12"/>
      <c r="B256" s="11">
        <v>42375</v>
      </c>
      <c r="C256" s="2">
        <v>7.6</v>
      </c>
      <c r="D256" s="2">
        <v>3.52</v>
      </c>
      <c r="E256" s="2">
        <v>2565</v>
      </c>
      <c r="F256" s="2"/>
      <c r="G256" s="2"/>
      <c r="H256" s="17">
        <f t="shared" si="3"/>
        <v>-5.2563160571978103E-3</v>
      </c>
    </row>
    <row r="257" spans="1:8" ht="13.5" x14ac:dyDescent="0.25">
      <c r="A257" s="12"/>
      <c r="B257" s="11">
        <v>42376</v>
      </c>
      <c r="C257" s="2">
        <v>7.48</v>
      </c>
      <c r="D257" s="2">
        <v>3.4645000000000001</v>
      </c>
      <c r="E257" s="2">
        <v>416</v>
      </c>
      <c r="F257" s="2"/>
      <c r="G257" s="2"/>
      <c r="H257" s="17">
        <f t="shared" si="3"/>
        <v>-1.5767045454545423E-2</v>
      </c>
    </row>
    <row r="258" spans="1:8" ht="13.5" x14ac:dyDescent="0.25">
      <c r="A258" s="12"/>
      <c r="B258" s="11">
        <v>42377</v>
      </c>
      <c r="C258" s="2">
        <v>7.48</v>
      </c>
      <c r="D258" s="2">
        <v>3.4645000000000001</v>
      </c>
      <c r="E258" s="2">
        <v>550</v>
      </c>
      <c r="F258" s="2"/>
      <c r="G258" s="2"/>
      <c r="H258" s="17">
        <f t="shared" si="3"/>
        <v>0</v>
      </c>
    </row>
    <row r="259" spans="1:8" ht="13.5" x14ac:dyDescent="0.25">
      <c r="A259" s="12"/>
      <c r="B259" s="11">
        <v>42380</v>
      </c>
      <c r="C259" s="2">
        <v>7.3</v>
      </c>
      <c r="D259" s="2">
        <v>3.3811</v>
      </c>
      <c r="E259" s="2">
        <v>150</v>
      </c>
      <c r="F259" s="2"/>
      <c r="G259" s="2"/>
      <c r="H259" s="17">
        <f t="shared" si="3"/>
        <v>-2.4072737768797845E-2</v>
      </c>
    </row>
    <row r="260" spans="1:8" ht="13.5" x14ac:dyDescent="0.25">
      <c r="A260" s="12"/>
      <c r="B260" s="11">
        <v>42381</v>
      </c>
      <c r="C260" s="2">
        <v>7.25</v>
      </c>
      <c r="D260" s="2">
        <v>3.3578999999999999</v>
      </c>
      <c r="E260" s="2">
        <v>2216</v>
      </c>
      <c r="F260" s="2"/>
      <c r="G260" s="2"/>
      <c r="H260" s="17">
        <f t="shared" si="3"/>
        <v>-6.861672236846029E-3</v>
      </c>
    </row>
    <row r="261" spans="1:8" ht="13.5" x14ac:dyDescent="0.25">
      <c r="A261" s="12"/>
      <c r="B261" s="11">
        <v>42382</v>
      </c>
      <c r="C261" s="2">
        <v>7.2</v>
      </c>
      <c r="D261" s="2">
        <v>3.3348</v>
      </c>
      <c r="E261" s="2">
        <v>281</v>
      </c>
      <c r="F261" s="2"/>
      <c r="G261" s="2"/>
      <c r="H261" s="17">
        <f t="shared" si="3"/>
        <v>-6.8792995622263611E-3</v>
      </c>
    </row>
    <row r="262" spans="1:8" ht="13.5" x14ac:dyDescent="0.25">
      <c r="A262" s="12"/>
      <c r="B262" s="11">
        <v>42384</v>
      </c>
      <c r="C262" s="2">
        <v>7.19</v>
      </c>
      <c r="D262" s="2">
        <v>3.3300999999999998</v>
      </c>
      <c r="E262" s="2">
        <v>496</v>
      </c>
      <c r="F262" s="2"/>
      <c r="G262" s="2"/>
      <c r="H262" s="17">
        <f t="shared" si="3"/>
        <v>-1.4093798728559879E-3</v>
      </c>
    </row>
    <row r="263" spans="1:8" ht="13.5" x14ac:dyDescent="0.25">
      <c r="A263" s="12"/>
      <c r="B263" s="11">
        <v>42387</v>
      </c>
      <c r="C263" s="2">
        <v>7.18</v>
      </c>
      <c r="D263" s="2">
        <v>3.3254999999999999</v>
      </c>
      <c r="E263" s="2">
        <v>1005</v>
      </c>
      <c r="F263" s="2"/>
      <c r="G263" s="2"/>
      <c r="H263" s="17">
        <f t="shared" ref="H263:H326" si="4">(D263-D262)/D262</f>
        <v>-1.3813398997026929E-3</v>
      </c>
    </row>
    <row r="264" spans="1:8" ht="13.5" x14ac:dyDescent="0.25">
      <c r="A264" s="12"/>
      <c r="B264" s="11">
        <v>42388</v>
      </c>
      <c r="C264" s="2">
        <v>7.15</v>
      </c>
      <c r="D264" s="2">
        <v>3.3115999999999999</v>
      </c>
      <c r="E264" s="2">
        <v>568</v>
      </c>
      <c r="F264" s="2"/>
      <c r="G264" s="2"/>
      <c r="H264" s="17">
        <f t="shared" si="4"/>
        <v>-4.179822583070222E-3</v>
      </c>
    </row>
    <row r="265" spans="1:8" ht="13.5" x14ac:dyDescent="0.25">
      <c r="A265" s="12"/>
      <c r="B265" s="11">
        <v>42389</v>
      </c>
      <c r="C265" s="2">
        <v>6.95</v>
      </c>
      <c r="D265" s="2">
        <v>3.2189999999999999</v>
      </c>
      <c r="E265" s="2">
        <v>1124</v>
      </c>
      <c r="F265" s="2"/>
      <c r="G265" s="2"/>
      <c r="H265" s="17">
        <f t="shared" si="4"/>
        <v>-2.7962314289165364E-2</v>
      </c>
    </row>
    <row r="266" spans="1:8" ht="13.5" x14ac:dyDescent="0.25">
      <c r="A266" s="12"/>
      <c r="B266" s="11">
        <v>42390</v>
      </c>
      <c r="C266" s="2">
        <v>6.85</v>
      </c>
      <c r="D266" s="2">
        <v>3.1726999999999999</v>
      </c>
      <c r="E266" s="2">
        <v>5447</v>
      </c>
      <c r="F266" s="2"/>
      <c r="G266" s="2"/>
      <c r="H266" s="17">
        <f t="shared" si="4"/>
        <v>-1.438334886610749E-2</v>
      </c>
    </row>
    <row r="267" spans="1:8" ht="13.5" x14ac:dyDescent="0.25">
      <c r="A267" s="12"/>
      <c r="B267" s="11">
        <v>42391</v>
      </c>
      <c r="C267" s="2">
        <v>6.65</v>
      </c>
      <c r="D267" s="2">
        <v>3.08</v>
      </c>
      <c r="E267" s="2">
        <v>3675</v>
      </c>
      <c r="F267" s="2"/>
      <c r="G267" s="2"/>
      <c r="H267" s="17">
        <f t="shared" si="4"/>
        <v>-2.9218016200712259E-2</v>
      </c>
    </row>
    <row r="268" spans="1:8" ht="13.5" x14ac:dyDescent="0.25">
      <c r="A268" s="12"/>
      <c r="B268" s="11">
        <v>42394</v>
      </c>
      <c r="C268" s="2">
        <v>6.64</v>
      </c>
      <c r="D268" s="2">
        <v>3.0754000000000001</v>
      </c>
      <c r="E268" s="2">
        <v>923</v>
      </c>
      <c r="F268" s="2"/>
      <c r="G268" s="2"/>
      <c r="H268" s="17">
        <f t="shared" si="4"/>
        <v>-1.4935064935064732E-3</v>
      </c>
    </row>
    <row r="269" spans="1:8" ht="13.5" x14ac:dyDescent="0.25">
      <c r="A269" s="12"/>
      <c r="B269" s="11">
        <v>42395</v>
      </c>
      <c r="C269" s="2">
        <v>6.44</v>
      </c>
      <c r="D269" s="2">
        <v>2.9828000000000001</v>
      </c>
      <c r="E269" s="2">
        <v>963</v>
      </c>
      <c r="F269" s="2"/>
      <c r="G269" s="2"/>
      <c r="H269" s="17">
        <f t="shared" si="4"/>
        <v>-3.0109904402679331E-2</v>
      </c>
    </row>
    <row r="270" spans="1:8" ht="13.5" x14ac:dyDescent="0.25">
      <c r="A270" s="12"/>
      <c r="B270" s="11">
        <v>42396</v>
      </c>
      <c r="C270" s="2">
        <v>6.5</v>
      </c>
      <c r="D270" s="2">
        <v>3.0106000000000002</v>
      </c>
      <c r="E270" s="2">
        <v>20408</v>
      </c>
      <c r="F270" s="2"/>
      <c r="G270" s="2"/>
      <c r="H270" s="17">
        <f t="shared" si="4"/>
        <v>9.3201019176612724E-3</v>
      </c>
    </row>
    <row r="271" spans="1:8" ht="13.5" x14ac:dyDescent="0.25">
      <c r="A271" s="12"/>
      <c r="B271" s="11">
        <v>42397</v>
      </c>
      <c r="C271" s="2">
        <v>6.6</v>
      </c>
      <c r="D271" s="2">
        <v>3.0569000000000002</v>
      </c>
      <c r="E271" s="2">
        <v>250</v>
      </c>
      <c r="F271" s="2"/>
      <c r="G271" s="2"/>
      <c r="H271" s="17">
        <f t="shared" si="4"/>
        <v>1.537899422042118E-2</v>
      </c>
    </row>
    <row r="272" spans="1:8" ht="13.5" x14ac:dyDescent="0.25">
      <c r="A272" s="12"/>
      <c r="B272" s="11">
        <v>42398</v>
      </c>
      <c r="C272" s="2">
        <v>6.6</v>
      </c>
      <c r="D272" s="2">
        <v>3.0569000000000002</v>
      </c>
      <c r="E272" s="2">
        <v>75</v>
      </c>
      <c r="F272" s="2"/>
      <c r="G272" s="2"/>
      <c r="H272" s="17">
        <f t="shared" si="4"/>
        <v>0</v>
      </c>
    </row>
    <row r="273" spans="1:8" ht="13.5" x14ac:dyDescent="0.25">
      <c r="A273" s="12"/>
      <c r="B273" s="11">
        <v>42401</v>
      </c>
      <c r="C273" s="2">
        <v>6.44</v>
      </c>
      <c r="D273" s="2">
        <v>2.9828000000000001</v>
      </c>
      <c r="E273" s="2">
        <v>2931</v>
      </c>
      <c r="F273" s="2"/>
      <c r="G273" s="2"/>
      <c r="H273" s="17">
        <f t="shared" si="4"/>
        <v>-2.4240243383820227E-2</v>
      </c>
    </row>
    <row r="274" spans="1:8" ht="13.5" x14ac:dyDescent="0.25">
      <c r="A274" s="12"/>
      <c r="B274" s="11">
        <v>42402</v>
      </c>
      <c r="C274" s="2">
        <v>6.43</v>
      </c>
      <c r="D274" s="2">
        <v>2.9781</v>
      </c>
      <c r="E274" s="2">
        <v>5722</v>
      </c>
      <c r="F274" s="2"/>
      <c r="G274" s="2"/>
      <c r="H274" s="17">
        <f t="shared" si="4"/>
        <v>-1.5757006839211976E-3</v>
      </c>
    </row>
    <row r="275" spans="1:8" ht="13.5" x14ac:dyDescent="0.25">
      <c r="A275" s="12"/>
      <c r="B275" s="11">
        <v>42403</v>
      </c>
      <c r="C275" s="2">
        <v>6.44</v>
      </c>
      <c r="D275" s="2">
        <v>2.9828000000000001</v>
      </c>
      <c r="E275" s="2">
        <v>170</v>
      </c>
      <c r="F275" s="2"/>
      <c r="G275" s="2"/>
      <c r="H275" s="17">
        <f t="shared" si="4"/>
        <v>1.5781874349417913E-3</v>
      </c>
    </row>
    <row r="276" spans="1:8" ht="13.5" x14ac:dyDescent="0.25">
      <c r="A276" s="12"/>
      <c r="B276" s="11">
        <v>42404</v>
      </c>
      <c r="C276" s="2">
        <v>6.44</v>
      </c>
      <c r="D276" s="2">
        <v>2.9828000000000001</v>
      </c>
      <c r="E276" s="2">
        <v>961</v>
      </c>
      <c r="F276" s="2"/>
      <c r="G276" s="2"/>
      <c r="H276" s="17">
        <f t="shared" si="4"/>
        <v>0</v>
      </c>
    </row>
    <row r="277" spans="1:8" ht="13.5" x14ac:dyDescent="0.25">
      <c r="A277" s="12"/>
      <c r="B277" s="11">
        <v>42405</v>
      </c>
      <c r="C277" s="2">
        <v>6.3</v>
      </c>
      <c r="D277" s="2">
        <v>2.9178999999999999</v>
      </c>
      <c r="E277" s="2">
        <v>1800</v>
      </c>
      <c r="F277" s="2"/>
      <c r="G277" s="2"/>
      <c r="H277" s="17">
        <f t="shared" si="4"/>
        <v>-2.1758079656698463E-2</v>
      </c>
    </row>
    <row r="278" spans="1:8" ht="13.5" x14ac:dyDescent="0.25">
      <c r="A278" s="12"/>
      <c r="B278" s="11">
        <v>42408</v>
      </c>
      <c r="C278" s="2">
        <v>6.44</v>
      </c>
      <c r="D278" s="2">
        <v>2.9828000000000001</v>
      </c>
      <c r="E278" s="2">
        <v>566</v>
      </c>
      <c r="F278" s="2"/>
      <c r="G278" s="2"/>
      <c r="H278" s="17">
        <f t="shared" si="4"/>
        <v>2.2242023372973777E-2</v>
      </c>
    </row>
    <row r="279" spans="1:8" ht="13.5" x14ac:dyDescent="0.25">
      <c r="A279" s="12"/>
      <c r="B279" s="11">
        <v>42409</v>
      </c>
      <c r="C279" s="2">
        <v>6.44</v>
      </c>
      <c r="D279" s="2">
        <v>2.9828000000000001</v>
      </c>
      <c r="E279" s="2">
        <v>5765</v>
      </c>
      <c r="F279" s="2"/>
      <c r="G279" s="2"/>
      <c r="H279" s="17">
        <f t="shared" si="4"/>
        <v>0</v>
      </c>
    </row>
    <row r="280" spans="1:8" ht="13.5" x14ac:dyDescent="0.25">
      <c r="A280" s="12"/>
      <c r="B280" s="11">
        <v>42410</v>
      </c>
      <c r="C280" s="2">
        <v>6.3</v>
      </c>
      <c r="D280" s="2">
        <v>2.9178999999999999</v>
      </c>
      <c r="E280" s="2">
        <v>6065</v>
      </c>
      <c r="F280" s="2"/>
      <c r="G280" s="2"/>
      <c r="H280" s="17">
        <f t="shared" si="4"/>
        <v>-2.1758079656698463E-2</v>
      </c>
    </row>
    <row r="281" spans="1:8" ht="13.5" x14ac:dyDescent="0.25">
      <c r="A281" s="12"/>
      <c r="B281" s="11">
        <v>42411</v>
      </c>
      <c r="C281" s="2">
        <v>6.29</v>
      </c>
      <c r="D281" s="2">
        <v>2.9133</v>
      </c>
      <c r="E281" s="2">
        <v>307</v>
      </c>
      <c r="F281" s="2"/>
      <c r="G281" s="2"/>
      <c r="H281" s="17">
        <f t="shared" si="4"/>
        <v>-1.5764762329072064E-3</v>
      </c>
    </row>
    <row r="282" spans="1:8" ht="13.5" x14ac:dyDescent="0.25">
      <c r="A282" s="12"/>
      <c r="B282" s="11">
        <v>42412</v>
      </c>
      <c r="C282" s="2">
        <v>6.29</v>
      </c>
      <c r="D282" s="2">
        <v>2.9133</v>
      </c>
      <c r="E282" s="2">
        <v>2775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6.28</v>
      </c>
      <c r="D283" s="2">
        <v>2.9087000000000001</v>
      </c>
      <c r="E283" s="2">
        <v>175</v>
      </c>
      <c r="F283" s="2"/>
      <c r="G283" s="2"/>
      <c r="H283" s="17">
        <f t="shared" si="4"/>
        <v>-1.5789654343870997E-3</v>
      </c>
    </row>
    <row r="284" spans="1:8" ht="13.5" x14ac:dyDescent="0.25">
      <c r="A284" s="12"/>
      <c r="B284" s="11">
        <v>42416</v>
      </c>
      <c r="C284" s="2">
        <v>6.26</v>
      </c>
      <c r="D284" s="2">
        <v>2.8994</v>
      </c>
      <c r="E284" s="2">
        <v>2685</v>
      </c>
      <c r="F284" s="2"/>
      <c r="G284" s="2"/>
      <c r="H284" s="17">
        <f t="shared" si="4"/>
        <v>-3.1973046378107354E-3</v>
      </c>
    </row>
    <row r="285" spans="1:8" ht="13.5" x14ac:dyDescent="0.25">
      <c r="A285" s="12"/>
      <c r="B285" s="11">
        <v>42417</v>
      </c>
      <c r="C285" s="2">
        <v>6.26</v>
      </c>
      <c r="D285" s="2">
        <v>2.8994</v>
      </c>
      <c r="E285" s="2">
        <v>1419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42418</v>
      </c>
      <c r="C286" s="2">
        <v>6.26</v>
      </c>
      <c r="D286" s="2">
        <v>2.8994</v>
      </c>
      <c r="E286" s="2">
        <v>4439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42419</v>
      </c>
      <c r="C287" s="2">
        <v>6.29</v>
      </c>
      <c r="D287" s="2">
        <v>2.9133</v>
      </c>
      <c r="E287" s="2">
        <v>1408</v>
      </c>
      <c r="F287" s="2"/>
      <c r="G287" s="2"/>
      <c r="H287" s="17">
        <f t="shared" si="4"/>
        <v>4.7940953300682982E-3</v>
      </c>
    </row>
    <row r="288" spans="1:8" ht="13.5" x14ac:dyDescent="0.25">
      <c r="A288" s="12"/>
      <c r="B288" s="11">
        <v>42422</v>
      </c>
      <c r="C288" s="2">
        <v>6.28</v>
      </c>
      <c r="D288" s="2">
        <v>2.9087000000000001</v>
      </c>
      <c r="E288" s="2">
        <v>300</v>
      </c>
      <c r="F288" s="2"/>
      <c r="G288" s="2"/>
      <c r="H288" s="17">
        <f t="shared" si="4"/>
        <v>-1.5789654343870997E-3</v>
      </c>
    </row>
    <row r="289" spans="1:8" ht="13.5" x14ac:dyDescent="0.25">
      <c r="A289" s="12"/>
      <c r="B289" s="11">
        <v>42423</v>
      </c>
      <c r="C289" s="2">
        <v>6.29</v>
      </c>
      <c r="D289" s="2">
        <v>2.9133</v>
      </c>
      <c r="E289" s="2">
        <v>100</v>
      </c>
      <c r="F289" s="2"/>
      <c r="G289" s="2"/>
      <c r="H289" s="17">
        <f t="shared" si="4"/>
        <v>1.5814625090246287E-3</v>
      </c>
    </row>
    <row r="290" spans="1:8" ht="13.5" x14ac:dyDescent="0.25">
      <c r="A290" s="12"/>
      <c r="B290" s="11">
        <v>42424</v>
      </c>
      <c r="C290" s="2">
        <v>6.2</v>
      </c>
      <c r="D290" s="2">
        <v>2.8715999999999999</v>
      </c>
      <c r="E290" s="2">
        <v>1000</v>
      </c>
      <c r="F290" s="2"/>
      <c r="G290" s="2"/>
      <c r="H290" s="17">
        <f t="shared" si="4"/>
        <v>-1.4313664916074579E-2</v>
      </c>
    </row>
    <row r="291" spans="1:8" ht="13.5" x14ac:dyDescent="0.25">
      <c r="A291" s="12"/>
      <c r="B291" s="11">
        <v>42425</v>
      </c>
      <c r="C291" s="2">
        <v>6.2</v>
      </c>
      <c r="D291" s="2">
        <v>2.8715999999999999</v>
      </c>
      <c r="E291" s="2">
        <v>500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6.2</v>
      </c>
      <c r="D292" s="2">
        <v>2.8715999999999999</v>
      </c>
      <c r="E292" s="2">
        <v>550</v>
      </c>
      <c r="F292" s="2"/>
      <c r="G292" s="2"/>
      <c r="H292" s="17">
        <f t="shared" si="4"/>
        <v>0</v>
      </c>
    </row>
    <row r="293" spans="1:8" ht="13.5" x14ac:dyDescent="0.25">
      <c r="A293" s="12"/>
      <c r="B293" s="11">
        <v>42429</v>
      </c>
      <c r="C293" s="2">
        <v>6.2</v>
      </c>
      <c r="D293" s="2">
        <v>2.8715999999999999</v>
      </c>
      <c r="E293" s="2">
        <v>870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6.25</v>
      </c>
      <c r="D294" s="2">
        <v>2.8948</v>
      </c>
      <c r="E294" s="2">
        <v>391</v>
      </c>
      <c r="F294" s="2"/>
      <c r="G294" s="2"/>
      <c r="H294" s="17">
        <f t="shared" si="4"/>
        <v>8.0791196545480261E-3</v>
      </c>
    </row>
    <row r="295" spans="1:8" ht="13.5" x14ac:dyDescent="0.25">
      <c r="A295" s="12"/>
      <c r="B295" s="11">
        <v>42431</v>
      </c>
      <c r="C295" s="2">
        <v>6.25</v>
      </c>
      <c r="D295" s="2">
        <v>2.8948</v>
      </c>
      <c r="E295" s="2">
        <v>0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42432</v>
      </c>
      <c r="C296" s="2">
        <v>6.19</v>
      </c>
      <c r="D296" s="2">
        <v>2.867</v>
      </c>
      <c r="E296" s="2">
        <v>619</v>
      </c>
      <c r="F296" s="2"/>
      <c r="G296" s="2"/>
      <c r="H296" s="17">
        <f t="shared" si="4"/>
        <v>-9.603426834323631E-3</v>
      </c>
    </row>
    <row r="297" spans="1:8" ht="13.5" x14ac:dyDescent="0.25">
      <c r="A297" s="12"/>
      <c r="B297" s="11">
        <v>42433</v>
      </c>
      <c r="C297" s="2">
        <v>6.19</v>
      </c>
      <c r="D297" s="2">
        <v>2.867</v>
      </c>
      <c r="E297" s="2">
        <v>1550</v>
      </c>
      <c r="F297" s="2"/>
      <c r="G297" s="2"/>
      <c r="H297" s="17">
        <f t="shared" si="4"/>
        <v>0</v>
      </c>
    </row>
    <row r="298" spans="1:8" ht="13.5" x14ac:dyDescent="0.25">
      <c r="A298" s="12"/>
      <c r="B298" s="11">
        <v>42436</v>
      </c>
      <c r="C298" s="2">
        <v>6.02</v>
      </c>
      <c r="D298" s="2">
        <v>2.7881999999999998</v>
      </c>
      <c r="E298" s="2">
        <v>482</v>
      </c>
      <c r="F298" s="2"/>
      <c r="G298" s="2"/>
      <c r="H298" s="17">
        <f t="shared" si="4"/>
        <v>-2.7485176142309106E-2</v>
      </c>
    </row>
    <row r="299" spans="1:8" ht="13.5" x14ac:dyDescent="0.25">
      <c r="A299" s="12"/>
      <c r="B299" s="11">
        <v>42437</v>
      </c>
      <c r="C299" s="2">
        <v>6.15</v>
      </c>
      <c r="D299" s="2">
        <v>2.8485</v>
      </c>
      <c r="E299" s="2">
        <v>1924</v>
      </c>
      <c r="F299" s="2"/>
      <c r="G299" s="2"/>
      <c r="H299" s="17">
        <f t="shared" si="4"/>
        <v>2.1626856036152445E-2</v>
      </c>
    </row>
    <row r="300" spans="1:8" ht="13.5" x14ac:dyDescent="0.25">
      <c r="A300" s="12"/>
      <c r="B300" s="11">
        <v>42438</v>
      </c>
      <c r="C300" s="2">
        <v>6.15</v>
      </c>
      <c r="D300" s="2">
        <v>2.8485</v>
      </c>
      <c r="E300" s="2">
        <v>724</v>
      </c>
      <c r="F300" s="2"/>
      <c r="G300" s="2"/>
      <c r="H300" s="17">
        <f t="shared" si="4"/>
        <v>0</v>
      </c>
    </row>
    <row r="301" spans="1:8" ht="13.5" x14ac:dyDescent="0.25">
      <c r="A301" s="12"/>
      <c r="B301" s="11">
        <v>42439</v>
      </c>
      <c r="C301" s="2">
        <v>6.15</v>
      </c>
      <c r="D301" s="2">
        <v>2.8485</v>
      </c>
      <c r="E301" s="2">
        <v>728</v>
      </c>
      <c r="F301" s="2"/>
      <c r="G301" s="2"/>
      <c r="H301" s="17">
        <f t="shared" si="4"/>
        <v>0</v>
      </c>
    </row>
    <row r="302" spans="1:8" ht="13.5" x14ac:dyDescent="0.25">
      <c r="A302" s="12"/>
      <c r="B302" s="11">
        <v>42440</v>
      </c>
      <c r="C302" s="2">
        <v>6.14</v>
      </c>
      <c r="D302" s="2">
        <v>2.8437999999999999</v>
      </c>
      <c r="E302" s="2">
        <v>3054</v>
      </c>
      <c r="F302" s="2"/>
      <c r="G302" s="2"/>
      <c r="H302" s="17">
        <f t="shared" si="4"/>
        <v>-1.6499912234509912E-3</v>
      </c>
    </row>
    <row r="303" spans="1:8" ht="13.5" x14ac:dyDescent="0.25">
      <c r="A303" s="12"/>
      <c r="B303" s="11">
        <v>42443</v>
      </c>
      <c r="C303" s="2">
        <v>6.35</v>
      </c>
      <c r="D303" s="2">
        <v>2.9411</v>
      </c>
      <c r="E303" s="2">
        <v>1650</v>
      </c>
      <c r="F303" s="2"/>
      <c r="G303" s="2"/>
      <c r="H303" s="17">
        <f t="shared" si="4"/>
        <v>3.4214783036781833E-2</v>
      </c>
    </row>
    <row r="304" spans="1:8" ht="13.5" x14ac:dyDescent="0.25">
      <c r="A304" s="12"/>
      <c r="B304" s="11">
        <v>42444</v>
      </c>
      <c r="C304" s="2">
        <v>6.48</v>
      </c>
      <c r="D304" s="2">
        <v>3.0013000000000001</v>
      </c>
      <c r="E304" s="2">
        <v>4648</v>
      </c>
      <c r="F304" s="2"/>
      <c r="G304" s="2"/>
      <c r="H304" s="17">
        <f t="shared" si="4"/>
        <v>2.0468532181836738E-2</v>
      </c>
    </row>
    <row r="305" spans="1:8" ht="13.5" x14ac:dyDescent="0.25">
      <c r="A305" s="12"/>
      <c r="B305" s="11">
        <v>42445</v>
      </c>
      <c r="C305" s="2">
        <v>6.44</v>
      </c>
      <c r="D305" s="2">
        <v>2.9828000000000001</v>
      </c>
      <c r="E305" s="2">
        <v>701</v>
      </c>
      <c r="F305" s="2"/>
      <c r="G305" s="2"/>
      <c r="H305" s="17">
        <f t="shared" si="4"/>
        <v>-6.1639956019058275E-3</v>
      </c>
    </row>
    <row r="306" spans="1:8" ht="13.5" x14ac:dyDescent="0.25">
      <c r="A306" s="12"/>
      <c r="B306" s="11">
        <v>42446</v>
      </c>
      <c r="C306" s="2">
        <v>6.43</v>
      </c>
      <c r="D306" s="2">
        <v>2.9781</v>
      </c>
      <c r="E306" s="2">
        <v>3075</v>
      </c>
      <c r="F306" s="2"/>
      <c r="G306" s="2"/>
      <c r="H306" s="17">
        <f t="shared" si="4"/>
        <v>-1.5757006839211976E-3</v>
      </c>
    </row>
    <row r="307" spans="1:8" ht="13.5" x14ac:dyDescent="0.25">
      <c r="A307" s="12"/>
      <c r="B307" s="11">
        <v>42447</v>
      </c>
      <c r="C307" s="2">
        <v>6.39</v>
      </c>
      <c r="D307" s="2">
        <v>2.9596</v>
      </c>
      <c r="E307" s="2">
        <v>678</v>
      </c>
      <c r="F307" s="2"/>
      <c r="G307" s="2"/>
      <c r="H307" s="17">
        <f t="shared" si="4"/>
        <v>-6.2120143715791816E-3</v>
      </c>
    </row>
    <row r="308" spans="1:8" ht="13.5" x14ac:dyDescent="0.25">
      <c r="A308" s="12"/>
      <c r="B308" s="11">
        <v>42450</v>
      </c>
      <c r="C308" s="2">
        <v>6.39</v>
      </c>
      <c r="D308" s="2">
        <v>2.9596</v>
      </c>
      <c r="E308" s="2">
        <v>3242</v>
      </c>
      <c r="F308" s="2"/>
      <c r="G308" s="2"/>
      <c r="H308" s="17">
        <f t="shared" si="4"/>
        <v>0</v>
      </c>
    </row>
    <row r="309" spans="1:8" ht="13.5" x14ac:dyDescent="0.25">
      <c r="A309" s="12"/>
      <c r="B309" s="11">
        <v>42451</v>
      </c>
      <c r="C309" s="2">
        <v>6.39</v>
      </c>
      <c r="D309" s="2">
        <v>2.9596</v>
      </c>
      <c r="E309" s="2">
        <v>7155</v>
      </c>
      <c r="F309" s="2"/>
      <c r="G309" s="2"/>
      <c r="H309" s="17">
        <f t="shared" si="4"/>
        <v>0</v>
      </c>
    </row>
    <row r="310" spans="1:8" ht="13.5" x14ac:dyDescent="0.25">
      <c r="A310" s="12"/>
      <c r="B310" s="11">
        <v>42452</v>
      </c>
      <c r="C310" s="2">
        <v>6.39</v>
      </c>
      <c r="D310" s="2">
        <v>2.9596</v>
      </c>
      <c r="E310" s="2">
        <v>1154</v>
      </c>
      <c r="F310" s="2"/>
      <c r="G310" s="2"/>
      <c r="H310" s="17">
        <f t="shared" si="4"/>
        <v>0</v>
      </c>
    </row>
    <row r="311" spans="1:8" ht="13.5" x14ac:dyDescent="0.25">
      <c r="A311" s="12"/>
      <c r="B311" s="11">
        <v>42453</v>
      </c>
      <c r="C311" s="2">
        <v>6.38</v>
      </c>
      <c r="D311" s="2">
        <v>2.9550000000000001</v>
      </c>
      <c r="E311" s="2">
        <v>1522</v>
      </c>
      <c r="F311" s="2"/>
      <c r="G311" s="2"/>
      <c r="H311" s="17">
        <f t="shared" si="4"/>
        <v>-1.5542640897418358E-3</v>
      </c>
    </row>
    <row r="312" spans="1:8" ht="13.5" x14ac:dyDescent="0.25">
      <c r="A312" s="12"/>
      <c r="B312" s="11">
        <v>42454</v>
      </c>
      <c r="C312" s="2">
        <v>6.37</v>
      </c>
      <c r="D312" s="2">
        <v>2.9502999999999999</v>
      </c>
      <c r="E312" s="2">
        <v>725</v>
      </c>
      <c r="F312" s="2"/>
      <c r="G312" s="2"/>
      <c r="H312" s="17">
        <f t="shared" si="4"/>
        <v>-1.5905245346870215E-3</v>
      </c>
    </row>
    <row r="313" spans="1:8" ht="13.5" x14ac:dyDescent="0.25">
      <c r="A313" s="12"/>
      <c r="B313" s="11">
        <v>42457</v>
      </c>
      <c r="C313" s="2">
        <v>6.29</v>
      </c>
      <c r="D313" s="2">
        <v>2.9133</v>
      </c>
      <c r="E313" s="2">
        <v>9069</v>
      </c>
      <c r="F313" s="2"/>
      <c r="G313" s="2"/>
      <c r="H313" s="17">
        <f t="shared" si="4"/>
        <v>-1.2541097515506871E-2</v>
      </c>
    </row>
    <row r="314" spans="1:8" ht="13.5" x14ac:dyDescent="0.25">
      <c r="A314" s="12"/>
      <c r="B314" s="11">
        <v>42458</v>
      </c>
      <c r="C314" s="2">
        <v>6.28</v>
      </c>
      <c r="D314" s="2">
        <v>2.9087000000000001</v>
      </c>
      <c r="E314" s="2">
        <v>717</v>
      </c>
      <c r="F314" s="2"/>
      <c r="G314" s="2"/>
      <c r="H314" s="17">
        <f t="shared" si="4"/>
        <v>-1.5789654343870997E-3</v>
      </c>
    </row>
    <row r="315" spans="1:8" ht="13.5" x14ac:dyDescent="0.25">
      <c r="A315" s="12"/>
      <c r="B315" s="11">
        <v>42459</v>
      </c>
      <c r="C315" s="2">
        <v>6.34</v>
      </c>
      <c r="D315" s="2">
        <v>2.9365000000000001</v>
      </c>
      <c r="E315" s="2">
        <v>325</v>
      </c>
      <c r="F315" s="2"/>
      <c r="G315" s="2"/>
      <c r="H315" s="17">
        <f t="shared" si="4"/>
        <v>9.5575342936707278E-3</v>
      </c>
    </row>
    <row r="316" spans="1:8" ht="13.5" x14ac:dyDescent="0.25">
      <c r="A316" s="12"/>
      <c r="B316" s="11">
        <v>42460</v>
      </c>
      <c r="C316" s="2">
        <v>6.34</v>
      </c>
      <c r="D316" s="2">
        <v>2.9365000000000001</v>
      </c>
      <c r="E316" s="2">
        <v>4713</v>
      </c>
      <c r="F316" s="2"/>
      <c r="G316" s="2"/>
      <c r="H316" s="17">
        <f t="shared" si="4"/>
        <v>0</v>
      </c>
    </row>
    <row r="317" spans="1:8" ht="13.5" x14ac:dyDescent="0.25">
      <c r="A317" s="12"/>
      <c r="B317" s="11">
        <v>42461</v>
      </c>
      <c r="C317" s="2">
        <v>6.32</v>
      </c>
      <c r="D317" s="2">
        <v>2.9272</v>
      </c>
      <c r="E317" s="2">
        <v>237</v>
      </c>
      <c r="F317" s="2"/>
      <c r="G317" s="2"/>
      <c r="H317" s="17">
        <f t="shared" si="4"/>
        <v>-3.1670355865826955E-3</v>
      </c>
    </row>
    <row r="318" spans="1:8" ht="13.5" x14ac:dyDescent="0.25">
      <c r="A318" s="12"/>
      <c r="B318" s="11">
        <v>42464</v>
      </c>
      <c r="C318" s="2">
        <v>6.27</v>
      </c>
      <c r="D318" s="2">
        <v>2.9039999999999999</v>
      </c>
      <c r="E318" s="2">
        <v>693</v>
      </c>
      <c r="F318" s="2"/>
      <c r="G318" s="2"/>
      <c r="H318" s="17">
        <f t="shared" si="4"/>
        <v>-7.9256627493851147E-3</v>
      </c>
    </row>
    <row r="319" spans="1:8" ht="13.5" x14ac:dyDescent="0.25">
      <c r="A319" s="12"/>
      <c r="B319" s="11">
        <v>42465</v>
      </c>
      <c r="C319" s="2">
        <v>6.26</v>
      </c>
      <c r="D319" s="2">
        <v>2.8994</v>
      </c>
      <c r="E319" s="2">
        <v>698</v>
      </c>
      <c r="F319" s="2"/>
      <c r="G319" s="2"/>
      <c r="H319" s="17">
        <f t="shared" si="4"/>
        <v>-1.5840220385674717E-3</v>
      </c>
    </row>
    <row r="320" spans="1:8" ht="13.5" x14ac:dyDescent="0.25">
      <c r="A320" s="12"/>
      <c r="B320" s="11">
        <v>42466</v>
      </c>
      <c r="C320" s="2">
        <v>6.25</v>
      </c>
      <c r="D320" s="2">
        <v>2.8948</v>
      </c>
      <c r="E320" s="2">
        <v>3158</v>
      </c>
      <c r="F320" s="2"/>
      <c r="G320" s="2"/>
      <c r="H320" s="17">
        <f t="shared" si="4"/>
        <v>-1.5865351452024341E-3</v>
      </c>
    </row>
    <row r="321" spans="1:8" ht="13.5" x14ac:dyDescent="0.25">
      <c r="A321" s="12"/>
      <c r="B321" s="11">
        <v>42467</v>
      </c>
      <c r="C321" s="2">
        <v>6.1</v>
      </c>
      <c r="D321" s="2">
        <v>2.8252999999999999</v>
      </c>
      <c r="E321" s="2">
        <v>1033</v>
      </c>
      <c r="F321" s="2"/>
      <c r="G321" s="2"/>
      <c r="H321" s="17">
        <f t="shared" si="4"/>
        <v>-2.4008567085809077E-2</v>
      </c>
    </row>
    <row r="322" spans="1:8" ht="13.5" x14ac:dyDescent="0.25">
      <c r="A322" s="12"/>
      <c r="B322" s="11">
        <v>42468</v>
      </c>
      <c r="C322" s="2">
        <v>6.1</v>
      </c>
      <c r="D322" s="2">
        <v>2.8252999999999999</v>
      </c>
      <c r="E322" s="2">
        <v>2000</v>
      </c>
      <c r="F322" s="2"/>
      <c r="G322" s="2"/>
      <c r="H322" s="17">
        <f t="shared" si="4"/>
        <v>0</v>
      </c>
    </row>
    <row r="323" spans="1:8" ht="13.5" x14ac:dyDescent="0.25">
      <c r="A323" s="12"/>
      <c r="B323" s="11">
        <v>42471</v>
      </c>
      <c r="C323" s="2">
        <v>6.23</v>
      </c>
      <c r="D323" s="2">
        <v>2.8855</v>
      </c>
      <c r="E323" s="2">
        <v>674</v>
      </c>
      <c r="F323" s="2"/>
      <c r="G323" s="2"/>
      <c r="H323" s="17">
        <f t="shared" si="4"/>
        <v>2.1307471772909082E-2</v>
      </c>
    </row>
    <row r="324" spans="1:8" ht="13.5" x14ac:dyDescent="0.25">
      <c r="A324" s="12"/>
      <c r="B324" s="11">
        <v>42472</v>
      </c>
      <c r="C324" s="2">
        <v>6.26</v>
      </c>
      <c r="D324" s="2">
        <v>2.8994</v>
      </c>
      <c r="E324" s="2">
        <v>4173</v>
      </c>
      <c r="F324" s="2"/>
      <c r="G324" s="2"/>
      <c r="H324" s="17">
        <f t="shared" si="4"/>
        <v>4.8171893952521309E-3</v>
      </c>
    </row>
    <row r="325" spans="1:8" ht="13.5" x14ac:dyDescent="0.25">
      <c r="A325" s="12"/>
      <c r="B325" s="11">
        <v>42473</v>
      </c>
      <c r="C325" s="2">
        <v>6.35</v>
      </c>
      <c r="D325" s="2">
        <v>2.9411</v>
      </c>
      <c r="E325" s="2">
        <v>2104</v>
      </c>
      <c r="F325" s="2"/>
      <c r="G325" s="2"/>
      <c r="H325" s="17">
        <f t="shared" si="4"/>
        <v>1.4382285990204894E-2</v>
      </c>
    </row>
    <row r="326" spans="1:8" ht="13.5" x14ac:dyDescent="0.25">
      <c r="A326" s="12"/>
      <c r="B326" s="11">
        <v>42474</v>
      </c>
      <c r="C326" s="2">
        <v>6.4</v>
      </c>
      <c r="D326" s="2">
        <v>2.9641999999999999</v>
      </c>
      <c r="E326" s="2">
        <v>3490</v>
      </c>
      <c r="F326" s="2"/>
      <c r="G326" s="2"/>
      <c r="H326" s="17">
        <f t="shared" si="4"/>
        <v>7.8542042093094067E-3</v>
      </c>
    </row>
    <row r="327" spans="1:8" ht="13.5" x14ac:dyDescent="0.25">
      <c r="A327" s="12"/>
      <c r="B327" s="11">
        <v>42475</v>
      </c>
      <c r="C327" s="2">
        <v>6.4</v>
      </c>
      <c r="D327" s="2">
        <v>2.9641999999999999</v>
      </c>
      <c r="E327" s="2">
        <v>200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42478</v>
      </c>
      <c r="C328" s="2">
        <v>6.44</v>
      </c>
      <c r="D328" s="2">
        <v>2.9828000000000001</v>
      </c>
      <c r="E328" s="2">
        <v>100</v>
      </c>
      <c r="F328" s="2"/>
      <c r="G328" s="2"/>
      <c r="H328" s="17">
        <f t="shared" si="5"/>
        <v>6.2748802375009018E-3</v>
      </c>
    </row>
    <row r="329" spans="1:8" ht="13.5" x14ac:dyDescent="0.25">
      <c r="A329" s="12"/>
      <c r="B329" s="11">
        <v>42479</v>
      </c>
      <c r="C329" s="2">
        <v>6.44</v>
      </c>
      <c r="D329" s="2">
        <v>2.9828000000000001</v>
      </c>
      <c r="E329" s="2">
        <v>6217</v>
      </c>
      <c r="F329" s="2"/>
      <c r="G329" s="2"/>
      <c r="H329" s="17">
        <f t="shared" si="5"/>
        <v>0</v>
      </c>
    </row>
    <row r="330" spans="1:8" ht="13.5" x14ac:dyDescent="0.25">
      <c r="A330" s="12"/>
      <c r="B330" s="11">
        <v>42480</v>
      </c>
      <c r="C330" s="2">
        <v>6.4</v>
      </c>
      <c r="D330" s="2">
        <v>2.9641999999999999</v>
      </c>
      <c r="E330" s="2">
        <v>6415</v>
      </c>
      <c r="F330" s="2"/>
      <c r="G330" s="2"/>
      <c r="H330" s="17">
        <f t="shared" si="5"/>
        <v>-6.2357516427518338E-3</v>
      </c>
    </row>
    <row r="331" spans="1:8" ht="13.5" x14ac:dyDescent="0.25">
      <c r="A331" s="12"/>
      <c r="B331" s="11">
        <v>42481</v>
      </c>
      <c r="C331" s="2">
        <v>6.4</v>
      </c>
      <c r="D331" s="2">
        <v>2.9641999999999999</v>
      </c>
      <c r="E331" s="2">
        <v>100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42482</v>
      </c>
      <c r="C332" s="2">
        <v>6.21</v>
      </c>
      <c r="D332" s="2">
        <v>2.8761999999999999</v>
      </c>
      <c r="E332" s="2">
        <v>3860</v>
      </c>
      <c r="F332" s="2"/>
      <c r="G332" s="2"/>
      <c r="H332" s="17">
        <f t="shared" si="5"/>
        <v>-2.9687605424735201E-2</v>
      </c>
    </row>
    <row r="333" spans="1:8" ht="13.5" x14ac:dyDescent="0.25">
      <c r="A333" s="12"/>
      <c r="B333" s="11">
        <v>42485</v>
      </c>
      <c r="C333" s="2">
        <v>6.21</v>
      </c>
      <c r="D333" s="2">
        <v>2.8761999999999999</v>
      </c>
      <c r="E333" s="2">
        <v>725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42486</v>
      </c>
      <c r="C334" s="2">
        <v>6.39</v>
      </c>
      <c r="D334" s="2">
        <v>2.9596</v>
      </c>
      <c r="E334" s="2">
        <v>250</v>
      </c>
      <c r="F334" s="2"/>
      <c r="G334" s="2"/>
      <c r="H334" s="17">
        <f t="shared" si="5"/>
        <v>2.8996592726514201E-2</v>
      </c>
    </row>
    <row r="335" spans="1:8" ht="13.5" x14ac:dyDescent="0.25">
      <c r="A335" s="12"/>
      <c r="B335" s="11">
        <v>42487</v>
      </c>
      <c r="C335" s="2">
        <v>6.44</v>
      </c>
      <c r="D335" s="2">
        <v>2.9828000000000001</v>
      </c>
      <c r="E335" s="2">
        <v>100</v>
      </c>
      <c r="F335" s="2"/>
      <c r="G335" s="2"/>
      <c r="H335" s="17">
        <f t="shared" si="5"/>
        <v>7.8388971482633157E-3</v>
      </c>
    </row>
    <row r="336" spans="1:8" ht="13.5" x14ac:dyDescent="0.25">
      <c r="A336" s="12"/>
      <c r="B336" s="11">
        <v>42488</v>
      </c>
      <c r="C336" s="2">
        <v>6.39</v>
      </c>
      <c r="D336" s="2">
        <v>2.9596</v>
      </c>
      <c r="E336" s="2">
        <v>295</v>
      </c>
      <c r="F336" s="2"/>
      <c r="G336" s="2"/>
      <c r="H336" s="17">
        <f t="shared" si="5"/>
        <v>-7.777926780206554E-3</v>
      </c>
    </row>
    <row r="337" spans="1:8" ht="13.5" x14ac:dyDescent="0.25">
      <c r="A337" s="12"/>
      <c r="B337" s="11">
        <v>42489</v>
      </c>
      <c r="C337" s="2">
        <v>6.73</v>
      </c>
      <c r="D337" s="2">
        <v>3.1171000000000002</v>
      </c>
      <c r="E337" s="2">
        <v>8053</v>
      </c>
      <c r="F337" s="2"/>
      <c r="G337" s="2"/>
      <c r="H337" s="17">
        <f t="shared" si="5"/>
        <v>5.3216650898770167E-2</v>
      </c>
    </row>
    <row r="338" spans="1:8" ht="13.5" x14ac:dyDescent="0.25">
      <c r="A338" s="12"/>
      <c r="B338" s="11">
        <v>42492</v>
      </c>
      <c r="C338" s="2">
        <v>6.84</v>
      </c>
      <c r="D338" s="2">
        <v>3.1680000000000001</v>
      </c>
      <c r="E338" s="2">
        <v>1370</v>
      </c>
      <c r="F338" s="2"/>
      <c r="G338" s="2"/>
      <c r="H338" s="17">
        <f t="shared" si="5"/>
        <v>1.6329280420904028E-2</v>
      </c>
    </row>
    <row r="339" spans="1:8" ht="13.5" x14ac:dyDescent="0.25">
      <c r="A339" s="12"/>
      <c r="B339" s="11">
        <v>42493</v>
      </c>
      <c r="C339" s="2">
        <v>6.79</v>
      </c>
      <c r="D339" s="2">
        <v>3.1448999999999998</v>
      </c>
      <c r="E339" s="2">
        <v>1004</v>
      </c>
      <c r="F339" s="2"/>
      <c r="G339" s="2"/>
      <c r="H339" s="17">
        <f t="shared" si="5"/>
        <v>-7.2916666666667743E-3</v>
      </c>
    </row>
    <row r="340" spans="1:8" ht="13.5" x14ac:dyDescent="0.25">
      <c r="A340" s="12"/>
      <c r="B340" s="11">
        <v>42494</v>
      </c>
      <c r="C340" s="2">
        <v>6.9</v>
      </c>
      <c r="D340" s="2">
        <v>3.1958000000000002</v>
      </c>
      <c r="E340" s="2">
        <v>1632</v>
      </c>
      <c r="F340" s="2"/>
      <c r="G340" s="2"/>
      <c r="H340" s="17">
        <f t="shared" si="5"/>
        <v>1.6184934338134883E-2</v>
      </c>
    </row>
    <row r="341" spans="1:8" ht="13.5" x14ac:dyDescent="0.25">
      <c r="A341" s="12"/>
      <c r="B341" s="11">
        <v>42495</v>
      </c>
      <c r="C341" s="2">
        <v>6.99</v>
      </c>
      <c r="D341" s="2">
        <v>3.2374999999999998</v>
      </c>
      <c r="E341" s="2">
        <v>2215</v>
      </c>
      <c r="F341" s="2"/>
      <c r="G341" s="2"/>
      <c r="H341" s="17">
        <f t="shared" si="5"/>
        <v>1.304837599349134E-2</v>
      </c>
    </row>
    <row r="342" spans="1:8" ht="13.5" x14ac:dyDescent="0.25">
      <c r="A342" s="12"/>
      <c r="B342" s="11">
        <v>42496</v>
      </c>
      <c r="C342" s="2">
        <v>6.99</v>
      </c>
      <c r="D342" s="2">
        <v>3.2374999999999998</v>
      </c>
      <c r="E342" s="2">
        <v>0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6.99</v>
      </c>
      <c r="D343" s="2">
        <v>3.2374999999999998</v>
      </c>
      <c r="E343" s="2">
        <v>0</v>
      </c>
      <c r="F343" s="2"/>
      <c r="G343" s="2"/>
      <c r="H343" s="17">
        <f t="shared" si="5"/>
        <v>0</v>
      </c>
    </row>
    <row r="344" spans="1:8" ht="13.5" x14ac:dyDescent="0.25">
      <c r="A344" s="12"/>
      <c r="B344" s="11">
        <v>42500</v>
      </c>
      <c r="C344" s="2">
        <v>6.95</v>
      </c>
      <c r="D344" s="2">
        <v>3.2189999999999999</v>
      </c>
      <c r="E344" s="2">
        <v>325</v>
      </c>
      <c r="F344" s="2"/>
      <c r="G344" s="2"/>
      <c r="H344" s="17">
        <f t="shared" si="5"/>
        <v>-5.7142857142857021E-3</v>
      </c>
    </row>
    <row r="345" spans="1:8" ht="13.5" x14ac:dyDescent="0.25">
      <c r="A345" s="12"/>
      <c r="B345" s="11">
        <v>42501</v>
      </c>
      <c r="C345" s="2">
        <v>6.9</v>
      </c>
      <c r="D345" s="2">
        <v>3.1958000000000002</v>
      </c>
      <c r="E345" s="2">
        <v>583</v>
      </c>
      <c r="F345" s="2"/>
      <c r="G345" s="2"/>
      <c r="H345" s="17">
        <f t="shared" si="5"/>
        <v>-7.2072072072071032E-3</v>
      </c>
    </row>
    <row r="346" spans="1:8" ht="13.5" x14ac:dyDescent="0.25">
      <c r="A346" s="12"/>
      <c r="B346" s="11">
        <v>42502</v>
      </c>
      <c r="C346" s="2">
        <v>6.9</v>
      </c>
      <c r="D346" s="2">
        <v>3.1958000000000002</v>
      </c>
      <c r="E346" s="2">
        <v>5</v>
      </c>
      <c r="F346" s="2"/>
      <c r="G346" s="2"/>
      <c r="H346" s="17">
        <f t="shared" si="5"/>
        <v>0</v>
      </c>
    </row>
    <row r="347" spans="1:8" ht="13.5" x14ac:dyDescent="0.25">
      <c r="A347" s="12"/>
      <c r="B347" s="11">
        <v>42503</v>
      </c>
      <c r="C347" s="2">
        <v>6.9</v>
      </c>
      <c r="D347" s="2">
        <v>3.1958000000000002</v>
      </c>
      <c r="E347" s="2">
        <v>1065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42506</v>
      </c>
      <c r="C348" s="2">
        <v>6.9</v>
      </c>
      <c r="D348" s="2">
        <v>3.1958000000000002</v>
      </c>
      <c r="E348" s="2">
        <v>27</v>
      </c>
      <c r="F348" s="2"/>
      <c r="G348" s="2"/>
      <c r="H348" s="17">
        <f t="shared" si="5"/>
        <v>0</v>
      </c>
    </row>
    <row r="349" spans="1:8" ht="13.5" x14ac:dyDescent="0.25">
      <c r="A349" s="12"/>
      <c r="B349" s="11">
        <v>42507</v>
      </c>
      <c r="C349" s="2">
        <v>6.88</v>
      </c>
      <c r="D349" s="2">
        <v>3.1865999999999999</v>
      </c>
      <c r="E349" s="2">
        <v>1168</v>
      </c>
      <c r="F349" s="2"/>
      <c r="G349" s="2"/>
      <c r="H349" s="17">
        <f t="shared" si="5"/>
        <v>-2.878778396645697E-3</v>
      </c>
    </row>
    <row r="350" spans="1:8" ht="13.5" x14ac:dyDescent="0.25">
      <c r="A350" s="12"/>
      <c r="B350" s="11">
        <v>42508</v>
      </c>
      <c r="C350" s="2">
        <v>6.88</v>
      </c>
      <c r="D350" s="2">
        <v>3.1865999999999999</v>
      </c>
      <c r="E350" s="2">
        <v>355</v>
      </c>
      <c r="F350" s="2"/>
      <c r="G350" s="2"/>
      <c r="H350" s="17">
        <f t="shared" si="5"/>
        <v>0</v>
      </c>
    </row>
    <row r="351" spans="1:8" ht="13.5" x14ac:dyDescent="0.25">
      <c r="A351" s="12"/>
      <c r="B351" s="11">
        <v>42509</v>
      </c>
      <c r="C351" s="2">
        <v>6.68</v>
      </c>
      <c r="D351" s="2">
        <v>3.0939000000000001</v>
      </c>
      <c r="E351" s="2">
        <v>877</v>
      </c>
      <c r="F351" s="2"/>
      <c r="G351" s="2"/>
      <c r="H351" s="17">
        <f t="shared" si="5"/>
        <v>-2.9090566748258266E-2</v>
      </c>
    </row>
    <row r="352" spans="1:8" ht="13.5" x14ac:dyDescent="0.25">
      <c r="A352" s="12"/>
      <c r="B352" s="11">
        <v>42510</v>
      </c>
      <c r="C352" s="2">
        <v>6.67</v>
      </c>
      <c r="D352" s="2">
        <v>3.0893000000000002</v>
      </c>
      <c r="E352" s="2">
        <v>912</v>
      </c>
      <c r="F352" s="2"/>
      <c r="G352" s="2"/>
      <c r="H352" s="17">
        <f t="shared" si="5"/>
        <v>-1.4867965997607995E-3</v>
      </c>
    </row>
    <row r="353" spans="1:8" ht="13.5" x14ac:dyDescent="0.25">
      <c r="A353" s="12"/>
      <c r="B353" s="11">
        <v>42513</v>
      </c>
      <c r="C353" s="2">
        <v>6.85</v>
      </c>
      <c r="D353" s="2">
        <v>3.1726999999999999</v>
      </c>
      <c r="E353" s="2">
        <v>1123</v>
      </c>
      <c r="F353" s="2"/>
      <c r="G353" s="2"/>
      <c r="H353" s="17">
        <f t="shared" si="5"/>
        <v>2.6996406953031332E-2</v>
      </c>
    </row>
    <row r="354" spans="1:8" ht="13.5" x14ac:dyDescent="0.25">
      <c r="A354" s="12"/>
      <c r="B354" s="11">
        <v>42514</v>
      </c>
      <c r="C354" s="2">
        <v>6.84</v>
      </c>
      <c r="D354" s="2">
        <v>3.1680000000000001</v>
      </c>
      <c r="E354" s="2">
        <v>780</v>
      </c>
      <c r="F354" s="2"/>
      <c r="G354" s="2"/>
      <c r="H354" s="17">
        <f t="shared" si="5"/>
        <v>-1.4813880921611575E-3</v>
      </c>
    </row>
    <row r="355" spans="1:8" ht="13.5" x14ac:dyDescent="0.25">
      <c r="A355" s="12"/>
      <c r="B355" s="11">
        <v>42515</v>
      </c>
      <c r="C355" s="2">
        <v>6.84</v>
      </c>
      <c r="D355" s="2">
        <v>3.1680000000000001</v>
      </c>
      <c r="E355" s="2">
        <v>325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42516</v>
      </c>
      <c r="C356" s="2">
        <v>6.84</v>
      </c>
      <c r="D356" s="2">
        <v>3.1680000000000001</v>
      </c>
      <c r="E356" s="2">
        <v>0</v>
      </c>
      <c r="F356" s="2"/>
      <c r="G356" s="2"/>
      <c r="H356" s="17">
        <f t="shared" si="5"/>
        <v>0</v>
      </c>
    </row>
    <row r="357" spans="1:8" ht="13.5" x14ac:dyDescent="0.25">
      <c r="A357" s="12"/>
      <c r="B357" s="11">
        <v>42517</v>
      </c>
      <c r="C357" s="2">
        <v>6.79</v>
      </c>
      <c r="D357" s="2">
        <v>3.1448999999999998</v>
      </c>
      <c r="E357" s="2">
        <v>655</v>
      </c>
      <c r="F357" s="2"/>
      <c r="G357" s="2"/>
      <c r="H357" s="17">
        <f t="shared" si="5"/>
        <v>-7.2916666666667743E-3</v>
      </c>
    </row>
    <row r="358" spans="1:8" ht="13.5" x14ac:dyDescent="0.25">
      <c r="A358" s="12"/>
      <c r="B358" s="11">
        <v>42520</v>
      </c>
      <c r="C358" s="2">
        <v>6.84</v>
      </c>
      <c r="D358" s="2">
        <v>3.1680000000000001</v>
      </c>
      <c r="E358" s="2">
        <v>1430</v>
      </c>
      <c r="F358" s="2"/>
      <c r="G358" s="2"/>
      <c r="H358" s="17">
        <f t="shared" si="5"/>
        <v>7.3452256033579265E-3</v>
      </c>
    </row>
    <row r="359" spans="1:8" ht="13.5" x14ac:dyDescent="0.25">
      <c r="A359" s="12"/>
      <c r="B359" s="11">
        <v>42521</v>
      </c>
      <c r="C359" s="2">
        <v>6.83</v>
      </c>
      <c r="D359" s="2">
        <v>3.1634000000000002</v>
      </c>
      <c r="E359" s="2">
        <v>110</v>
      </c>
      <c r="F359" s="2"/>
      <c r="G359" s="2"/>
      <c r="H359" s="17">
        <f t="shared" si="5"/>
        <v>-1.4520202020201823E-3</v>
      </c>
    </row>
    <row r="360" spans="1:8" ht="13.5" x14ac:dyDescent="0.25">
      <c r="A360" s="12"/>
      <c r="B360" s="11">
        <v>42522</v>
      </c>
      <c r="C360" s="2">
        <v>6.83</v>
      </c>
      <c r="D360" s="2">
        <v>3.1634000000000002</v>
      </c>
      <c r="E360" s="2">
        <v>50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42523</v>
      </c>
      <c r="C361" s="2">
        <v>6.69</v>
      </c>
      <c r="D361" s="2">
        <v>3.0985999999999998</v>
      </c>
      <c r="E361" s="2">
        <v>1514</v>
      </c>
      <c r="F361" s="2"/>
      <c r="G361" s="2"/>
      <c r="H361" s="17">
        <f t="shared" si="5"/>
        <v>-2.0484289056079033E-2</v>
      </c>
    </row>
    <row r="362" spans="1:8" ht="13.5" x14ac:dyDescent="0.25">
      <c r="A362" s="12"/>
      <c r="B362" s="11">
        <v>42524</v>
      </c>
      <c r="C362" s="2">
        <v>6.71</v>
      </c>
      <c r="D362" s="2">
        <v>3.1078000000000001</v>
      </c>
      <c r="E362" s="2">
        <v>1354</v>
      </c>
      <c r="F362" s="2"/>
      <c r="G362" s="2"/>
      <c r="H362" s="17">
        <f t="shared" si="5"/>
        <v>2.9690828115924352E-3</v>
      </c>
    </row>
    <row r="363" spans="1:8" ht="13.5" x14ac:dyDescent="0.25">
      <c r="A363" s="12"/>
      <c r="B363" s="11">
        <v>42527</v>
      </c>
      <c r="C363" s="2">
        <v>6.68</v>
      </c>
      <c r="D363" s="2">
        <v>3.0939000000000001</v>
      </c>
      <c r="E363" s="2">
        <v>878</v>
      </c>
      <c r="F363" s="2"/>
      <c r="G363" s="2"/>
      <c r="H363" s="17">
        <f t="shared" si="5"/>
        <v>-4.472617285539617E-3</v>
      </c>
    </row>
    <row r="364" spans="1:8" ht="13.5" x14ac:dyDescent="0.25">
      <c r="A364" s="12"/>
      <c r="B364" s="11">
        <v>42528</v>
      </c>
      <c r="C364" s="2">
        <v>6.8</v>
      </c>
      <c r="D364" s="2">
        <v>3.1495000000000002</v>
      </c>
      <c r="E364" s="2">
        <v>275</v>
      </c>
      <c r="F364" s="2"/>
      <c r="G364" s="2"/>
      <c r="H364" s="17">
        <f t="shared" si="5"/>
        <v>1.7970845857978632E-2</v>
      </c>
    </row>
    <row r="365" spans="1:8" ht="13.5" x14ac:dyDescent="0.25">
      <c r="A365" s="12"/>
      <c r="B365" s="11">
        <v>42529</v>
      </c>
      <c r="C365" s="2">
        <v>6.68</v>
      </c>
      <c r="D365" s="2">
        <v>3.0939000000000001</v>
      </c>
      <c r="E365" s="2">
        <v>491</v>
      </c>
      <c r="F365" s="2"/>
      <c r="G365" s="2"/>
      <c r="H365" s="17">
        <f t="shared" si="5"/>
        <v>-1.7653595808858578E-2</v>
      </c>
    </row>
    <row r="366" spans="1:8" ht="13.5" x14ac:dyDescent="0.25">
      <c r="A366" s="12"/>
      <c r="B366" s="11">
        <v>42530</v>
      </c>
      <c r="C366" s="2">
        <v>6.65</v>
      </c>
      <c r="D366" s="2">
        <v>3.08</v>
      </c>
      <c r="E366" s="2">
        <v>1888</v>
      </c>
      <c r="F366" s="2"/>
      <c r="G366" s="2"/>
      <c r="H366" s="17">
        <f t="shared" si="5"/>
        <v>-4.4927114644946579E-3</v>
      </c>
    </row>
    <row r="367" spans="1:8" ht="13.5" x14ac:dyDescent="0.25">
      <c r="A367" s="12"/>
      <c r="B367" s="11">
        <v>42531</v>
      </c>
      <c r="C367" s="2">
        <v>6.69</v>
      </c>
      <c r="D367" s="2">
        <v>3.0985999999999998</v>
      </c>
      <c r="E367" s="2">
        <v>963</v>
      </c>
      <c r="F367" s="2"/>
      <c r="G367" s="2"/>
      <c r="H367" s="17">
        <f t="shared" si="5"/>
        <v>6.0389610389609506E-3</v>
      </c>
    </row>
    <row r="368" spans="1:8" ht="13.5" x14ac:dyDescent="0.25">
      <c r="A368" s="12"/>
      <c r="B368" s="11">
        <v>42534</v>
      </c>
      <c r="C368" s="2">
        <v>6.75</v>
      </c>
      <c r="D368" s="2">
        <v>3.1263999999999998</v>
      </c>
      <c r="E368" s="2">
        <v>833</v>
      </c>
      <c r="F368" s="2"/>
      <c r="G368" s="2"/>
      <c r="H368" s="17">
        <f t="shared" si="5"/>
        <v>8.9717937132898877E-3</v>
      </c>
    </row>
    <row r="369" spans="1:8" ht="13.5" x14ac:dyDescent="0.25">
      <c r="A369" s="12"/>
      <c r="B369" s="11">
        <v>42535</v>
      </c>
      <c r="C369" s="2">
        <v>6.83</v>
      </c>
      <c r="D369" s="2">
        <v>3.1634000000000002</v>
      </c>
      <c r="E369" s="2">
        <v>75</v>
      </c>
      <c r="F369" s="2"/>
      <c r="G369" s="2"/>
      <c r="H369" s="17">
        <f t="shared" si="5"/>
        <v>1.1834698055271356E-2</v>
      </c>
    </row>
    <row r="370" spans="1:8" ht="13.5" x14ac:dyDescent="0.25">
      <c r="A370" s="12"/>
      <c r="B370" s="11">
        <v>42536</v>
      </c>
      <c r="C370" s="2">
        <v>6.81</v>
      </c>
      <c r="D370" s="2">
        <v>3.1541000000000001</v>
      </c>
      <c r="E370" s="2">
        <v>459</v>
      </c>
      <c r="F370" s="2"/>
      <c r="G370" s="2"/>
      <c r="H370" s="17">
        <f t="shared" si="5"/>
        <v>-2.9398748182335732E-3</v>
      </c>
    </row>
    <row r="371" spans="1:8" ht="13.5" x14ac:dyDescent="0.25">
      <c r="A371" s="12"/>
      <c r="B371" s="11">
        <v>42537</v>
      </c>
      <c r="C371" s="2">
        <v>6.75</v>
      </c>
      <c r="D371" s="2">
        <v>3.1263999999999998</v>
      </c>
      <c r="E371" s="2">
        <v>500</v>
      </c>
      <c r="F371" s="2"/>
      <c r="G371" s="2"/>
      <c r="H371" s="17">
        <f t="shared" si="5"/>
        <v>-8.782219967661228E-3</v>
      </c>
    </row>
    <row r="372" spans="1:8" ht="13.5" x14ac:dyDescent="0.25">
      <c r="A372" s="12"/>
      <c r="B372" s="11">
        <v>42538</v>
      </c>
      <c r="C372" s="2">
        <v>6.75</v>
      </c>
      <c r="D372" s="2">
        <v>3.1263999999999998</v>
      </c>
      <c r="E372" s="2">
        <v>165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42541</v>
      </c>
      <c r="C373" s="2">
        <v>6.75</v>
      </c>
      <c r="D373" s="2">
        <v>3.1263999999999998</v>
      </c>
      <c r="E373" s="2">
        <v>5527</v>
      </c>
      <c r="F373" s="2"/>
      <c r="G373" s="2"/>
      <c r="H373" s="17">
        <f t="shared" si="5"/>
        <v>0</v>
      </c>
    </row>
    <row r="374" spans="1:8" ht="13.5" x14ac:dyDescent="0.25">
      <c r="A374" s="12"/>
      <c r="B374" s="11">
        <v>42542</v>
      </c>
      <c r="C374" s="2">
        <v>6.82</v>
      </c>
      <c r="D374" s="2">
        <v>3.1587999999999998</v>
      </c>
      <c r="E374" s="2">
        <v>1386</v>
      </c>
      <c r="F374" s="2"/>
      <c r="G374" s="2"/>
      <c r="H374" s="17">
        <f t="shared" si="5"/>
        <v>1.0363357215967242E-2</v>
      </c>
    </row>
    <row r="375" spans="1:8" ht="13.5" x14ac:dyDescent="0.25">
      <c r="A375" s="12"/>
      <c r="B375" s="11">
        <v>42543</v>
      </c>
      <c r="C375" s="2">
        <v>6.7</v>
      </c>
      <c r="D375" s="2">
        <v>3.1032000000000002</v>
      </c>
      <c r="E375" s="2">
        <v>823</v>
      </c>
      <c r="F375" s="2"/>
      <c r="G375" s="2"/>
      <c r="H375" s="17">
        <f t="shared" si="5"/>
        <v>-1.7601620868684199E-2</v>
      </c>
    </row>
    <row r="376" spans="1:8" ht="13.5" x14ac:dyDescent="0.25">
      <c r="A376" s="12"/>
      <c r="B376" s="11">
        <v>42544</v>
      </c>
      <c r="C376" s="2">
        <v>6.81</v>
      </c>
      <c r="D376" s="2">
        <v>3.1541000000000001</v>
      </c>
      <c r="E376" s="2">
        <v>1055</v>
      </c>
      <c r="F376" s="2"/>
      <c r="G376" s="2"/>
      <c r="H376" s="17">
        <f t="shared" si="5"/>
        <v>1.6402423304975492E-2</v>
      </c>
    </row>
    <row r="377" spans="1:8" ht="13.5" x14ac:dyDescent="0.25">
      <c r="A377" s="12"/>
      <c r="B377" s="11">
        <v>42545</v>
      </c>
      <c r="C377" s="2">
        <v>6.71</v>
      </c>
      <c r="D377" s="2">
        <v>3.1078000000000001</v>
      </c>
      <c r="E377" s="2">
        <v>625</v>
      </c>
      <c r="F377" s="2"/>
      <c r="G377" s="2"/>
      <c r="H377" s="17">
        <f t="shared" si="5"/>
        <v>-1.4679306299736853E-2</v>
      </c>
    </row>
    <row r="378" spans="1:8" ht="13.5" x14ac:dyDescent="0.25">
      <c r="A378" s="12"/>
      <c r="B378" s="11">
        <v>42548</v>
      </c>
      <c r="C378" s="2">
        <v>6.7</v>
      </c>
      <c r="D378" s="2">
        <v>3.1032000000000002</v>
      </c>
      <c r="E378" s="2">
        <v>1001</v>
      </c>
      <c r="F378" s="2"/>
      <c r="G378" s="2"/>
      <c r="H378" s="17">
        <f t="shared" si="5"/>
        <v>-1.4801467275886277E-3</v>
      </c>
    </row>
    <row r="379" spans="1:8" ht="13.5" x14ac:dyDescent="0.25">
      <c r="A379" s="12"/>
      <c r="B379" s="11">
        <v>42549</v>
      </c>
      <c r="C379" s="2">
        <v>6.81</v>
      </c>
      <c r="D379" s="2">
        <v>3.1541000000000001</v>
      </c>
      <c r="E379" s="2">
        <v>2585</v>
      </c>
      <c r="F379" s="2"/>
      <c r="G379" s="2"/>
      <c r="H379" s="17">
        <f t="shared" si="5"/>
        <v>1.6402423304975492E-2</v>
      </c>
    </row>
    <row r="380" spans="1:8" ht="13.5" x14ac:dyDescent="0.25">
      <c r="A380" s="12"/>
      <c r="B380" s="11">
        <v>42550</v>
      </c>
      <c r="C380" s="2">
        <v>6.81</v>
      </c>
      <c r="D380" s="2">
        <v>3.1541000000000001</v>
      </c>
      <c r="E380" s="2">
        <v>2105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42551</v>
      </c>
      <c r="C381" s="2">
        <v>6.55</v>
      </c>
      <c r="D381" s="2">
        <v>3.2484000000000002</v>
      </c>
      <c r="E381" s="2">
        <v>50</v>
      </c>
      <c r="F381" s="2"/>
      <c r="G381" s="2"/>
      <c r="H381" s="17">
        <f t="shared" si="5"/>
        <v>2.9897593608319346E-2</v>
      </c>
    </row>
    <row r="382" spans="1:8" ht="13.5" x14ac:dyDescent="0.25">
      <c r="A382" s="12"/>
      <c r="B382" s="11">
        <v>42552</v>
      </c>
      <c r="C382" s="2">
        <v>6.45</v>
      </c>
      <c r="D382" s="2">
        <v>3.1987999999999999</v>
      </c>
      <c r="E382" s="2">
        <v>1000</v>
      </c>
      <c r="F382" s="2"/>
      <c r="G382" s="2"/>
      <c r="H382" s="17">
        <f t="shared" si="5"/>
        <v>-1.5269055535032727E-2</v>
      </c>
    </row>
    <row r="383" spans="1:8" ht="13.5" x14ac:dyDescent="0.25">
      <c r="A383" s="12"/>
      <c r="B383" s="11">
        <v>42555</v>
      </c>
      <c r="C383" s="2">
        <v>6.45</v>
      </c>
      <c r="D383" s="2">
        <v>3.1987999999999999</v>
      </c>
      <c r="E383" s="2">
        <v>2030</v>
      </c>
      <c r="F383" s="2"/>
      <c r="G383" s="2"/>
      <c r="H383" s="17">
        <f t="shared" si="5"/>
        <v>0</v>
      </c>
    </row>
    <row r="384" spans="1:8" ht="13.5" x14ac:dyDescent="0.25">
      <c r="A384" s="12"/>
      <c r="B384" s="11">
        <v>42559</v>
      </c>
      <c r="C384" s="2">
        <v>6.28</v>
      </c>
      <c r="D384" s="2">
        <v>3.1145</v>
      </c>
      <c r="E384" s="2">
        <v>427</v>
      </c>
      <c r="F384" s="2"/>
      <c r="G384" s="2"/>
      <c r="H384" s="17">
        <f t="shared" si="5"/>
        <v>-2.6353632612229529E-2</v>
      </c>
    </row>
    <row r="385" spans="1:8" ht="13.5" x14ac:dyDescent="0.25">
      <c r="A385" s="12"/>
      <c r="B385" s="11">
        <v>42562</v>
      </c>
      <c r="C385" s="2">
        <v>6.45</v>
      </c>
      <c r="D385" s="2">
        <v>3.1987999999999999</v>
      </c>
      <c r="E385" s="2">
        <v>25</v>
      </c>
      <c r="F385" s="2"/>
      <c r="G385" s="2"/>
      <c r="H385" s="17">
        <f t="shared" si="5"/>
        <v>2.706694493498148E-2</v>
      </c>
    </row>
    <row r="386" spans="1:8" ht="13.5" x14ac:dyDescent="0.25">
      <c r="A386" s="12"/>
      <c r="B386" s="11">
        <v>42563</v>
      </c>
      <c r="C386" s="2">
        <v>6.45</v>
      </c>
      <c r="D386" s="2">
        <v>3.1987999999999999</v>
      </c>
      <c r="E386" s="2">
        <v>150</v>
      </c>
      <c r="F386" s="2"/>
      <c r="G386" s="2"/>
      <c r="H386" s="17">
        <f t="shared" si="5"/>
        <v>0</v>
      </c>
    </row>
    <row r="387" spans="1:8" ht="13.5" x14ac:dyDescent="0.25">
      <c r="A387" s="12"/>
      <c r="B387" s="11">
        <v>42564</v>
      </c>
      <c r="C387" s="2">
        <v>6.45</v>
      </c>
      <c r="D387" s="2">
        <v>3.1987999999999999</v>
      </c>
      <c r="E387" s="2">
        <v>340</v>
      </c>
      <c r="F387" s="2"/>
      <c r="G387" s="2"/>
      <c r="H387" s="17">
        <f t="shared" si="5"/>
        <v>0</v>
      </c>
    </row>
    <row r="388" spans="1:8" ht="13.5" x14ac:dyDescent="0.25">
      <c r="A388" s="12"/>
      <c r="B388" s="11">
        <v>42565</v>
      </c>
      <c r="C388" s="2">
        <v>6.45</v>
      </c>
      <c r="D388" s="2">
        <v>3.1987999999999999</v>
      </c>
      <c r="E388" s="2">
        <v>0</v>
      </c>
      <c r="F388" s="2"/>
      <c r="G388" s="2"/>
      <c r="H388" s="17">
        <f t="shared" si="5"/>
        <v>0</v>
      </c>
    </row>
    <row r="389" spans="1:8" ht="13.5" x14ac:dyDescent="0.25">
      <c r="A389" s="12"/>
      <c r="B389" s="11">
        <v>42566</v>
      </c>
      <c r="C389" s="2">
        <v>6.45</v>
      </c>
      <c r="D389" s="2">
        <v>3.1987999999999999</v>
      </c>
      <c r="E389" s="2">
        <v>0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42569</v>
      </c>
      <c r="C390" s="2">
        <v>6.42</v>
      </c>
      <c r="D390" s="2">
        <v>3.1840000000000002</v>
      </c>
      <c r="E390" s="2">
        <v>352</v>
      </c>
      <c r="F390" s="2"/>
      <c r="G390" s="2"/>
      <c r="H390" s="17">
        <f t="shared" si="5"/>
        <v>-4.6267350256345204E-3</v>
      </c>
    </row>
    <row r="391" spans="1:8" ht="13.5" x14ac:dyDescent="0.25">
      <c r="A391" s="12"/>
      <c r="B391" s="11">
        <v>42570</v>
      </c>
      <c r="C391" s="2">
        <v>6.3</v>
      </c>
      <c r="D391" s="2">
        <v>3.1244999999999998</v>
      </c>
      <c r="E391" s="2">
        <v>885</v>
      </c>
      <c r="F391" s="2"/>
      <c r="G391" s="2"/>
      <c r="H391" s="17">
        <f t="shared" ref="H391:H454" si="6">(D391-D390)/D390</f>
        <v>-1.8687185929648343E-2</v>
      </c>
    </row>
    <row r="392" spans="1:8" ht="13.5" x14ac:dyDescent="0.25">
      <c r="A392" s="12"/>
      <c r="B392" s="11">
        <v>42571</v>
      </c>
      <c r="C392" s="2">
        <v>6.3</v>
      </c>
      <c r="D392" s="2">
        <v>3.1244999999999998</v>
      </c>
      <c r="E392" s="2">
        <v>11539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6.4</v>
      </c>
      <c r="D393" s="2">
        <v>3.1739999999999999</v>
      </c>
      <c r="E393" s="2">
        <v>349</v>
      </c>
      <c r="F393" s="2"/>
      <c r="G393" s="2"/>
      <c r="H393" s="17">
        <f t="shared" si="6"/>
        <v>1.5842534805568922E-2</v>
      </c>
    </row>
    <row r="394" spans="1:8" ht="13.5" x14ac:dyDescent="0.25">
      <c r="A394" s="12"/>
      <c r="B394" s="11">
        <v>42573</v>
      </c>
      <c r="C394" s="2">
        <v>6.4</v>
      </c>
      <c r="D394" s="2">
        <v>3.1739999999999999</v>
      </c>
      <c r="E394" s="2">
        <v>175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42577</v>
      </c>
      <c r="C395" s="2">
        <v>6.41</v>
      </c>
      <c r="D395" s="2">
        <v>3.1789999999999998</v>
      </c>
      <c r="E395" s="2">
        <v>5485</v>
      </c>
      <c r="F395" s="2"/>
      <c r="G395" s="2"/>
      <c r="H395" s="17">
        <f t="shared" si="6"/>
        <v>1.5752993068682715E-3</v>
      </c>
    </row>
    <row r="396" spans="1:8" ht="13.5" x14ac:dyDescent="0.25">
      <c r="A396" s="12"/>
      <c r="B396" s="11">
        <v>42578</v>
      </c>
      <c r="C396" s="2">
        <v>6.4</v>
      </c>
      <c r="D396" s="2">
        <v>3.1739999999999999</v>
      </c>
      <c r="E396" s="2">
        <v>6379</v>
      </c>
      <c r="F396" s="2"/>
      <c r="G396" s="2"/>
      <c r="H396" s="17">
        <f t="shared" si="6"/>
        <v>-1.5728216420257608E-3</v>
      </c>
    </row>
    <row r="397" spans="1:8" ht="13.5" x14ac:dyDescent="0.25">
      <c r="A397" s="12"/>
      <c r="B397" s="11">
        <v>42579</v>
      </c>
      <c r="C397" s="2">
        <v>6.4</v>
      </c>
      <c r="D397" s="2">
        <v>3.1739999999999999</v>
      </c>
      <c r="E397" s="2">
        <v>0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42580</v>
      </c>
      <c r="C398" s="2">
        <v>6.4</v>
      </c>
      <c r="D398" s="2">
        <v>3.1739999999999999</v>
      </c>
      <c r="E398" s="2">
        <v>0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6.55</v>
      </c>
      <c r="D399" s="2">
        <v>3.2484000000000002</v>
      </c>
      <c r="E399" s="2">
        <v>540</v>
      </c>
      <c r="F399" s="2"/>
      <c r="G399" s="2"/>
      <c r="H399" s="17">
        <f t="shared" si="6"/>
        <v>2.3440453686200454E-2</v>
      </c>
    </row>
    <row r="400" spans="1:8" ht="13.5" x14ac:dyDescent="0.25">
      <c r="A400" s="12"/>
      <c r="B400" s="11">
        <v>42584</v>
      </c>
      <c r="C400" s="2">
        <v>6.77</v>
      </c>
      <c r="D400" s="2">
        <v>3.3574999999999999</v>
      </c>
      <c r="E400" s="2">
        <v>8999</v>
      </c>
      <c r="F400" s="2"/>
      <c r="G400" s="2"/>
      <c r="H400" s="17">
        <f t="shared" si="6"/>
        <v>3.3585765299839844E-2</v>
      </c>
    </row>
    <row r="401" spans="1:8" ht="13.5" x14ac:dyDescent="0.25">
      <c r="A401" s="12"/>
      <c r="B401" s="11">
        <v>42585</v>
      </c>
      <c r="C401" s="2">
        <v>6.77</v>
      </c>
      <c r="D401" s="2">
        <v>3.3574999999999999</v>
      </c>
      <c r="E401" s="2">
        <v>4988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42586</v>
      </c>
      <c r="C402" s="2">
        <v>6.8</v>
      </c>
      <c r="D402" s="2">
        <v>3.3723999999999998</v>
      </c>
      <c r="E402" s="2">
        <v>1640</v>
      </c>
      <c r="F402" s="2"/>
      <c r="G402" s="2"/>
      <c r="H402" s="17">
        <f t="shared" si="6"/>
        <v>4.4378257632166533E-3</v>
      </c>
    </row>
    <row r="403" spans="1:8" ht="13.5" x14ac:dyDescent="0.25">
      <c r="A403" s="12"/>
      <c r="B403" s="11">
        <v>42587</v>
      </c>
      <c r="C403" s="2">
        <v>6.9</v>
      </c>
      <c r="D403" s="2">
        <v>3.4220000000000002</v>
      </c>
      <c r="E403" s="2">
        <v>996</v>
      </c>
      <c r="F403" s="2"/>
      <c r="G403" s="2"/>
      <c r="H403" s="17">
        <f t="shared" si="6"/>
        <v>1.4707626616059873E-2</v>
      </c>
    </row>
    <row r="404" spans="1:8" ht="13.5" x14ac:dyDescent="0.25">
      <c r="A404" s="12"/>
      <c r="B404" s="11">
        <v>42590</v>
      </c>
      <c r="C404" s="2">
        <v>6.9</v>
      </c>
      <c r="D404" s="2">
        <v>3.4220000000000002</v>
      </c>
      <c r="E404" s="2">
        <v>1877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6.92</v>
      </c>
      <c r="D405" s="2">
        <v>3.4319000000000002</v>
      </c>
      <c r="E405" s="2">
        <v>1400</v>
      </c>
      <c r="F405" s="2"/>
      <c r="G405" s="2"/>
      <c r="H405" s="17">
        <f t="shared" si="6"/>
        <v>2.8930450029222734E-3</v>
      </c>
    </row>
    <row r="406" spans="1:8" ht="13.5" x14ac:dyDescent="0.25">
      <c r="A406" s="12"/>
      <c r="B406" s="11">
        <v>42592</v>
      </c>
      <c r="C406" s="2">
        <v>6.94</v>
      </c>
      <c r="D406" s="2">
        <v>3.4419</v>
      </c>
      <c r="E406" s="2">
        <v>5536</v>
      </c>
      <c r="F406" s="2"/>
      <c r="G406" s="2"/>
      <c r="H406" s="17">
        <f t="shared" si="6"/>
        <v>2.9138378157871109E-3</v>
      </c>
    </row>
    <row r="407" spans="1:8" ht="13.5" x14ac:dyDescent="0.25">
      <c r="A407" s="12"/>
      <c r="B407" s="11">
        <v>42593</v>
      </c>
      <c r="C407" s="2">
        <v>6.94</v>
      </c>
      <c r="D407" s="2">
        <v>3.4419</v>
      </c>
      <c r="E407" s="2">
        <v>720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6.94</v>
      </c>
      <c r="D408" s="2">
        <v>3.4419</v>
      </c>
      <c r="E408" s="2">
        <v>2085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6.94</v>
      </c>
      <c r="D409" s="2">
        <v>3.4419</v>
      </c>
      <c r="E409" s="2">
        <v>2258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6.9</v>
      </c>
      <c r="D410" s="2">
        <v>3.4220000000000002</v>
      </c>
      <c r="E410" s="2">
        <v>58</v>
      </c>
      <c r="F410" s="2"/>
      <c r="G410" s="2"/>
      <c r="H410" s="17">
        <f t="shared" si="6"/>
        <v>-5.7816903454486783E-3</v>
      </c>
    </row>
    <row r="411" spans="1:8" ht="13.5" x14ac:dyDescent="0.25">
      <c r="A411" s="12"/>
      <c r="B411" s="11">
        <v>42599</v>
      </c>
      <c r="C411" s="2">
        <v>6.9</v>
      </c>
      <c r="D411" s="2">
        <v>3.4220000000000002</v>
      </c>
      <c r="E411" s="2">
        <v>1159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6.9</v>
      </c>
      <c r="D412" s="2">
        <v>3.4220000000000002</v>
      </c>
      <c r="E412" s="2">
        <v>217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42601</v>
      </c>
      <c r="C413" s="2">
        <v>6.9</v>
      </c>
      <c r="D413" s="2">
        <v>3.4220000000000002</v>
      </c>
      <c r="E413" s="2">
        <v>550</v>
      </c>
      <c r="F413" s="2"/>
      <c r="G413" s="2"/>
      <c r="H413" s="17">
        <f t="shared" si="6"/>
        <v>0</v>
      </c>
    </row>
    <row r="414" spans="1:8" ht="13.5" x14ac:dyDescent="0.25">
      <c r="A414" s="12"/>
      <c r="B414" s="11">
        <v>42604</v>
      </c>
      <c r="C414" s="2">
        <v>6.9</v>
      </c>
      <c r="D414" s="2">
        <v>3.4220000000000002</v>
      </c>
      <c r="E414" s="2">
        <v>1418</v>
      </c>
      <c r="F414" s="2"/>
      <c r="G414" s="2"/>
      <c r="H414" s="17">
        <f t="shared" si="6"/>
        <v>0</v>
      </c>
    </row>
    <row r="415" spans="1:8" ht="13.5" x14ac:dyDescent="0.25">
      <c r="A415" s="12"/>
      <c r="B415" s="11">
        <v>42605</v>
      </c>
      <c r="C415" s="2">
        <v>7</v>
      </c>
      <c r="D415" s="2">
        <v>3.4716</v>
      </c>
      <c r="E415" s="2">
        <v>725</v>
      </c>
      <c r="F415" s="2"/>
      <c r="G415" s="2"/>
      <c r="H415" s="17">
        <f t="shared" si="6"/>
        <v>1.4494447691408494E-2</v>
      </c>
    </row>
    <row r="416" spans="1:8" ht="13.5" x14ac:dyDescent="0.25">
      <c r="A416" s="12"/>
      <c r="B416" s="11">
        <v>42606</v>
      </c>
      <c r="C416" s="2">
        <v>6.9</v>
      </c>
      <c r="D416" s="2">
        <v>3.4220000000000002</v>
      </c>
      <c r="E416" s="2">
        <v>2703</v>
      </c>
      <c r="F416" s="2"/>
      <c r="G416" s="2"/>
      <c r="H416" s="17">
        <f t="shared" si="6"/>
        <v>-1.4287360294964819E-2</v>
      </c>
    </row>
    <row r="417" spans="1:8" ht="13.5" x14ac:dyDescent="0.25">
      <c r="A417" s="12"/>
      <c r="B417" s="11">
        <v>42607</v>
      </c>
      <c r="C417" s="2">
        <v>6.8</v>
      </c>
      <c r="D417" s="2">
        <v>3.3723999999999998</v>
      </c>
      <c r="E417" s="2">
        <v>1100</v>
      </c>
      <c r="F417" s="2"/>
      <c r="G417" s="2"/>
      <c r="H417" s="17">
        <f t="shared" si="6"/>
        <v>-1.4494447691408624E-2</v>
      </c>
    </row>
    <row r="418" spans="1:8" ht="13.5" x14ac:dyDescent="0.25">
      <c r="A418" s="12"/>
      <c r="B418" s="11">
        <v>42608</v>
      </c>
      <c r="C418" s="2">
        <v>6.8</v>
      </c>
      <c r="D418" s="2">
        <v>3.3723999999999998</v>
      </c>
      <c r="E418" s="2">
        <v>426</v>
      </c>
      <c r="F418" s="2"/>
      <c r="G418" s="2"/>
      <c r="H418" s="17">
        <f t="shared" si="6"/>
        <v>0</v>
      </c>
    </row>
    <row r="419" spans="1:8" ht="13.5" x14ac:dyDescent="0.25">
      <c r="A419" s="12"/>
      <c r="B419" s="11">
        <v>42611</v>
      </c>
      <c r="C419" s="2">
        <v>6.79</v>
      </c>
      <c r="D419" s="2">
        <v>3.3675000000000002</v>
      </c>
      <c r="E419" s="2">
        <v>1267</v>
      </c>
      <c r="F419" s="2"/>
      <c r="G419" s="2"/>
      <c r="H419" s="17">
        <f t="shared" si="6"/>
        <v>-1.4529711777961341E-3</v>
      </c>
    </row>
    <row r="420" spans="1:8" ht="13.5" x14ac:dyDescent="0.25">
      <c r="A420" s="12"/>
      <c r="B420" s="11">
        <v>42612</v>
      </c>
      <c r="C420" s="2">
        <v>6.79</v>
      </c>
      <c r="D420" s="2">
        <v>3.3675000000000002</v>
      </c>
      <c r="E420" s="2">
        <v>1210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6.99</v>
      </c>
      <c r="D421" s="2">
        <v>3.4666999999999999</v>
      </c>
      <c r="E421" s="2">
        <v>521</v>
      </c>
      <c r="F421" s="2"/>
      <c r="G421" s="2"/>
      <c r="H421" s="17">
        <f t="shared" si="6"/>
        <v>2.9458054936896728E-2</v>
      </c>
    </row>
    <row r="422" spans="1:8" ht="13.5" x14ac:dyDescent="0.25">
      <c r="A422" s="12"/>
      <c r="B422" s="11">
        <v>42614</v>
      </c>
      <c r="C422" s="2">
        <v>6.98</v>
      </c>
      <c r="D422" s="2">
        <v>3.4617</v>
      </c>
      <c r="E422" s="2">
        <v>4098</v>
      </c>
      <c r="F422" s="2"/>
      <c r="G422" s="2"/>
      <c r="H422" s="17">
        <f t="shared" si="6"/>
        <v>-1.4422938240978146E-3</v>
      </c>
    </row>
    <row r="423" spans="1:8" ht="13.5" x14ac:dyDescent="0.25">
      <c r="A423" s="12"/>
      <c r="B423" s="11">
        <v>42615</v>
      </c>
      <c r="C423" s="2">
        <v>6.9</v>
      </c>
      <c r="D423" s="2">
        <v>3.4220000000000002</v>
      </c>
      <c r="E423" s="2">
        <v>337</v>
      </c>
      <c r="F423" s="2"/>
      <c r="G423" s="2"/>
      <c r="H423" s="17">
        <f t="shared" si="6"/>
        <v>-1.1468353699049555E-2</v>
      </c>
    </row>
    <row r="424" spans="1:8" ht="13.5" x14ac:dyDescent="0.25">
      <c r="A424" s="12"/>
      <c r="B424" s="11">
        <v>42618</v>
      </c>
      <c r="C424" s="2">
        <v>6.9</v>
      </c>
      <c r="D424" s="2">
        <v>3.4220000000000002</v>
      </c>
      <c r="E424" s="2">
        <v>0</v>
      </c>
      <c r="F424" s="2"/>
      <c r="G424" s="2"/>
      <c r="H424" s="17">
        <f t="shared" si="6"/>
        <v>0</v>
      </c>
    </row>
    <row r="425" spans="1:8" ht="13.5" x14ac:dyDescent="0.25">
      <c r="A425" s="12"/>
      <c r="B425" s="11">
        <v>42619</v>
      </c>
      <c r="C425" s="2">
        <v>6.89</v>
      </c>
      <c r="D425" s="2">
        <v>3.4171</v>
      </c>
      <c r="E425" s="2">
        <v>2752</v>
      </c>
      <c r="F425" s="2"/>
      <c r="G425" s="2"/>
      <c r="H425" s="17">
        <f t="shared" si="6"/>
        <v>-1.4319111630625733E-3</v>
      </c>
    </row>
    <row r="426" spans="1:8" ht="13.5" x14ac:dyDescent="0.25">
      <c r="A426" s="12"/>
      <c r="B426" s="11">
        <v>42620</v>
      </c>
      <c r="C426" s="2">
        <v>6.89</v>
      </c>
      <c r="D426" s="2">
        <v>3.4171</v>
      </c>
      <c r="E426" s="2">
        <v>1471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42621</v>
      </c>
      <c r="C427" s="2">
        <v>6.89</v>
      </c>
      <c r="D427" s="2">
        <v>3.4171</v>
      </c>
      <c r="E427" s="2">
        <v>0</v>
      </c>
      <c r="F427" s="2"/>
      <c r="G427" s="2"/>
      <c r="H427" s="17">
        <f t="shared" si="6"/>
        <v>0</v>
      </c>
    </row>
    <row r="428" spans="1:8" ht="13.5" x14ac:dyDescent="0.25">
      <c r="A428" s="12"/>
      <c r="B428" s="11">
        <v>42622</v>
      </c>
      <c r="C428" s="2">
        <v>6.89</v>
      </c>
      <c r="D428" s="2">
        <v>3.4171</v>
      </c>
      <c r="E428" s="2">
        <v>0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42627</v>
      </c>
      <c r="C429" s="2">
        <v>6.89</v>
      </c>
      <c r="D429" s="2">
        <v>3.4171</v>
      </c>
      <c r="E429" s="2">
        <v>0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6.69</v>
      </c>
      <c r="D430" s="2">
        <v>3.3178999999999998</v>
      </c>
      <c r="E430" s="2">
        <v>222</v>
      </c>
      <c r="F430" s="2"/>
      <c r="G430" s="2"/>
      <c r="H430" s="17">
        <f t="shared" si="6"/>
        <v>-2.9030464428901753E-2</v>
      </c>
    </row>
    <row r="431" spans="1:8" ht="13.5" x14ac:dyDescent="0.25">
      <c r="A431" s="12"/>
      <c r="B431" s="11">
        <v>42629</v>
      </c>
      <c r="C431" s="2">
        <v>6.69</v>
      </c>
      <c r="D431" s="2">
        <v>3.3178999999999998</v>
      </c>
      <c r="E431" s="2">
        <v>9979</v>
      </c>
      <c r="F431" s="2"/>
      <c r="G431" s="2"/>
      <c r="H431" s="17">
        <f t="shared" si="6"/>
        <v>0</v>
      </c>
    </row>
    <row r="432" spans="1:8" ht="13.5" x14ac:dyDescent="0.25">
      <c r="A432" s="12"/>
      <c r="B432" s="11">
        <v>42632</v>
      </c>
      <c r="C432" s="2">
        <v>6.75</v>
      </c>
      <c r="D432" s="2">
        <v>3.3475999999999999</v>
      </c>
      <c r="E432" s="2">
        <v>530</v>
      </c>
      <c r="F432" s="2"/>
      <c r="G432" s="2"/>
      <c r="H432" s="17">
        <f t="shared" si="6"/>
        <v>8.9514451912354378E-3</v>
      </c>
    </row>
    <row r="433" spans="1:8" ht="13.5" x14ac:dyDescent="0.25">
      <c r="A433" s="12"/>
      <c r="B433" s="11">
        <v>42633</v>
      </c>
      <c r="C433" s="2">
        <v>6.75</v>
      </c>
      <c r="D433" s="2">
        <v>3.3475999999999999</v>
      </c>
      <c r="E433" s="2">
        <v>345</v>
      </c>
      <c r="F433" s="2"/>
      <c r="G433" s="2"/>
      <c r="H433" s="17">
        <f t="shared" si="6"/>
        <v>0</v>
      </c>
    </row>
    <row r="434" spans="1:8" ht="13.5" x14ac:dyDescent="0.25">
      <c r="A434" s="12"/>
      <c r="B434" s="11">
        <v>42634</v>
      </c>
      <c r="C434" s="2">
        <v>6.69</v>
      </c>
      <c r="D434" s="2">
        <v>3.3178999999999998</v>
      </c>
      <c r="E434" s="2">
        <v>1160</v>
      </c>
      <c r="F434" s="2"/>
      <c r="G434" s="2"/>
      <c r="H434" s="17">
        <f t="shared" si="6"/>
        <v>-8.8720277213526298E-3</v>
      </c>
    </row>
    <row r="435" spans="1:8" ht="13.5" x14ac:dyDescent="0.25">
      <c r="A435" s="12"/>
      <c r="B435" s="11">
        <v>42635</v>
      </c>
      <c r="C435" s="2">
        <v>6.87</v>
      </c>
      <c r="D435" s="2">
        <v>3.4070999999999998</v>
      </c>
      <c r="E435" s="2">
        <v>1135</v>
      </c>
      <c r="F435" s="2"/>
      <c r="G435" s="2"/>
      <c r="H435" s="17">
        <f t="shared" si="6"/>
        <v>2.6884475119804681E-2</v>
      </c>
    </row>
    <row r="436" spans="1:8" ht="13.5" x14ac:dyDescent="0.25">
      <c r="A436" s="12"/>
      <c r="B436" s="11">
        <v>42636</v>
      </c>
      <c r="C436" s="2">
        <v>6.86</v>
      </c>
      <c r="D436" s="2">
        <v>3.4022000000000001</v>
      </c>
      <c r="E436" s="2">
        <v>469</v>
      </c>
      <c r="F436" s="2"/>
      <c r="G436" s="2"/>
      <c r="H436" s="17">
        <f t="shared" si="6"/>
        <v>-1.4381732264975148E-3</v>
      </c>
    </row>
    <row r="437" spans="1:8" ht="13.5" x14ac:dyDescent="0.25">
      <c r="A437" s="12"/>
      <c r="B437" s="11">
        <v>42639</v>
      </c>
      <c r="C437" s="2">
        <v>6.87</v>
      </c>
      <c r="D437" s="2">
        <v>3.4070999999999998</v>
      </c>
      <c r="E437" s="2">
        <v>1225</v>
      </c>
      <c r="F437" s="2"/>
      <c r="G437" s="2"/>
      <c r="H437" s="17">
        <f t="shared" si="6"/>
        <v>1.4402445476455476E-3</v>
      </c>
    </row>
    <row r="438" spans="1:8" ht="13.5" x14ac:dyDescent="0.25">
      <c r="A438" s="12"/>
      <c r="B438" s="11">
        <v>42640</v>
      </c>
      <c r="C438" s="2">
        <v>6.8</v>
      </c>
      <c r="D438" s="2">
        <v>3.3723999999999998</v>
      </c>
      <c r="E438" s="2">
        <v>4111</v>
      </c>
      <c r="F438" s="2"/>
      <c r="G438" s="2"/>
      <c r="H438" s="17">
        <f t="shared" si="6"/>
        <v>-1.0184614481523864E-2</v>
      </c>
    </row>
    <row r="439" spans="1:8" ht="13.5" x14ac:dyDescent="0.25">
      <c r="A439" s="12"/>
      <c r="B439" s="11">
        <v>42641</v>
      </c>
      <c r="C439" s="2">
        <v>6.65</v>
      </c>
      <c r="D439" s="2">
        <v>3.298</v>
      </c>
      <c r="E439" s="2">
        <v>2769</v>
      </c>
      <c r="F439" s="2"/>
      <c r="G439" s="2"/>
      <c r="H439" s="17">
        <f t="shared" si="6"/>
        <v>-2.2061439924089609E-2</v>
      </c>
    </row>
    <row r="440" spans="1:8" ht="13.5" x14ac:dyDescent="0.25">
      <c r="A440" s="12"/>
      <c r="B440" s="11">
        <v>42642</v>
      </c>
      <c r="C440" s="2">
        <v>6.8</v>
      </c>
      <c r="D440" s="2">
        <v>3.3723999999999998</v>
      </c>
      <c r="E440" s="2">
        <v>1378</v>
      </c>
      <c r="F440" s="2"/>
      <c r="G440" s="2"/>
      <c r="H440" s="17">
        <f t="shared" si="6"/>
        <v>2.2559126743480838E-2</v>
      </c>
    </row>
    <row r="441" spans="1:8" ht="13.5" x14ac:dyDescent="0.25">
      <c r="A441" s="12"/>
      <c r="B441" s="11">
        <v>42643</v>
      </c>
      <c r="C441" s="2">
        <v>6.8</v>
      </c>
      <c r="D441" s="2">
        <v>3.3723999999999998</v>
      </c>
      <c r="E441" s="2">
        <v>1179</v>
      </c>
      <c r="F441" s="2"/>
      <c r="G441" s="2"/>
      <c r="H441" s="17">
        <f t="shared" si="6"/>
        <v>0</v>
      </c>
    </row>
    <row r="442" spans="1:8" ht="13.5" x14ac:dyDescent="0.25">
      <c r="A442" s="12"/>
      <c r="B442" s="11">
        <v>42647</v>
      </c>
      <c r="C442" s="2">
        <v>7</v>
      </c>
      <c r="D442" s="2">
        <v>3.4716</v>
      </c>
      <c r="E442" s="2">
        <v>2122</v>
      </c>
      <c r="F442" s="2"/>
      <c r="G442" s="2"/>
      <c r="H442" s="17">
        <f t="shared" si="6"/>
        <v>2.9415253232119614E-2</v>
      </c>
    </row>
    <row r="443" spans="1:8" ht="13.5" x14ac:dyDescent="0.25">
      <c r="A443" s="12"/>
      <c r="B443" s="11">
        <v>42648</v>
      </c>
      <c r="C443" s="2">
        <v>6.96</v>
      </c>
      <c r="D443" s="2">
        <v>3.4518</v>
      </c>
      <c r="E443" s="2">
        <v>1300</v>
      </c>
      <c r="F443" s="2"/>
      <c r="G443" s="2"/>
      <c r="H443" s="17">
        <f t="shared" si="6"/>
        <v>-5.7034220532319506E-3</v>
      </c>
    </row>
    <row r="444" spans="1:8" ht="13.5" x14ac:dyDescent="0.25">
      <c r="A444" s="12"/>
      <c r="B444" s="11">
        <v>42649</v>
      </c>
      <c r="C444" s="2">
        <v>6.9</v>
      </c>
      <c r="D444" s="2">
        <v>3.4220000000000002</v>
      </c>
      <c r="E444" s="2">
        <v>810</v>
      </c>
      <c r="F444" s="2"/>
      <c r="G444" s="2"/>
      <c r="H444" s="17">
        <f t="shared" si="6"/>
        <v>-8.6331768932150846E-3</v>
      </c>
    </row>
    <row r="445" spans="1:8" ht="13.5" x14ac:dyDescent="0.25">
      <c r="A445" s="12"/>
      <c r="B445" s="11">
        <v>42650</v>
      </c>
      <c r="C445" s="2">
        <v>6.88</v>
      </c>
      <c r="D445" s="2">
        <v>3.4121000000000001</v>
      </c>
      <c r="E445" s="2">
        <v>1550</v>
      </c>
      <c r="F445" s="2"/>
      <c r="G445" s="2"/>
      <c r="H445" s="17">
        <f t="shared" si="6"/>
        <v>-2.8930450029222734E-3</v>
      </c>
    </row>
    <row r="446" spans="1:8" ht="13.5" x14ac:dyDescent="0.25">
      <c r="A446" s="12"/>
      <c r="B446" s="11">
        <v>42653</v>
      </c>
      <c r="C446" s="2">
        <v>7.13</v>
      </c>
      <c r="D446" s="2">
        <v>3.5360999999999998</v>
      </c>
      <c r="E446" s="2">
        <v>18683</v>
      </c>
      <c r="F446" s="2"/>
      <c r="G446" s="2"/>
      <c r="H446" s="17">
        <f t="shared" si="6"/>
        <v>3.6341256117933138E-2</v>
      </c>
    </row>
    <row r="447" spans="1:8" ht="13.5" x14ac:dyDescent="0.25">
      <c r="A447" s="12"/>
      <c r="B447" s="11">
        <v>42654</v>
      </c>
      <c r="C447" s="2">
        <v>7.1</v>
      </c>
      <c r="D447" s="2">
        <v>3.5211999999999999</v>
      </c>
      <c r="E447" s="2">
        <v>15100</v>
      </c>
      <c r="F447" s="2"/>
      <c r="G447" s="2"/>
      <c r="H447" s="17">
        <f t="shared" si="6"/>
        <v>-4.2136817397697788E-3</v>
      </c>
    </row>
    <row r="448" spans="1:8" ht="13.5" x14ac:dyDescent="0.25">
      <c r="A448" s="12"/>
      <c r="B448" s="11">
        <v>42655</v>
      </c>
      <c r="C448" s="2">
        <v>7.1</v>
      </c>
      <c r="D448" s="2">
        <v>3.5211999999999999</v>
      </c>
      <c r="E448" s="2">
        <v>4118</v>
      </c>
      <c r="F448" s="2"/>
      <c r="G448" s="2"/>
      <c r="H448" s="17">
        <f t="shared" si="6"/>
        <v>0</v>
      </c>
    </row>
    <row r="449" spans="1:8" ht="13.5" x14ac:dyDescent="0.25">
      <c r="A449" s="12"/>
      <c r="B449" s="11">
        <v>42656</v>
      </c>
      <c r="C449" s="2">
        <v>7.1</v>
      </c>
      <c r="D449" s="2">
        <v>3.5211999999999999</v>
      </c>
      <c r="E449" s="2">
        <v>0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42657</v>
      </c>
      <c r="C450" s="2">
        <v>7.09</v>
      </c>
      <c r="D450" s="2">
        <v>3.5162</v>
      </c>
      <c r="E450" s="2">
        <v>2415</v>
      </c>
      <c r="F450" s="2"/>
      <c r="G450" s="2"/>
      <c r="H450" s="17">
        <f t="shared" si="6"/>
        <v>-1.4199704646143058E-3</v>
      </c>
    </row>
    <row r="451" spans="1:8" ht="13.5" x14ac:dyDescent="0.25">
      <c r="A451" s="12"/>
      <c r="B451" s="11">
        <v>42660</v>
      </c>
      <c r="C451" s="2">
        <v>7.09</v>
      </c>
      <c r="D451" s="2">
        <v>3.5162</v>
      </c>
      <c r="E451" s="2">
        <v>0</v>
      </c>
      <c r="F451" s="2"/>
      <c r="G451" s="2"/>
      <c r="H451" s="17">
        <f t="shared" si="6"/>
        <v>0</v>
      </c>
    </row>
    <row r="452" spans="1:8" ht="13.5" x14ac:dyDescent="0.25">
      <c r="A452" s="12"/>
      <c r="B452" s="11">
        <v>42661</v>
      </c>
      <c r="C452" s="2">
        <v>6.9</v>
      </c>
      <c r="D452" s="2">
        <v>3.4220000000000002</v>
      </c>
      <c r="E452" s="2">
        <v>1495</v>
      </c>
      <c r="F452" s="2"/>
      <c r="G452" s="2"/>
      <c r="H452" s="17">
        <f t="shared" si="6"/>
        <v>-2.6790284966725395E-2</v>
      </c>
    </row>
    <row r="453" spans="1:8" ht="13.5" x14ac:dyDescent="0.25">
      <c r="A453" s="12"/>
      <c r="B453" s="11">
        <v>42662</v>
      </c>
      <c r="C453" s="2">
        <v>6.9</v>
      </c>
      <c r="D453" s="2">
        <v>3.4220000000000002</v>
      </c>
      <c r="E453" s="2">
        <v>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42663</v>
      </c>
      <c r="C454" s="2">
        <v>6.9</v>
      </c>
      <c r="D454" s="2">
        <v>3.4220000000000002</v>
      </c>
      <c r="E454" s="2">
        <v>16051</v>
      </c>
      <c r="F454" s="2"/>
      <c r="G454" s="2"/>
      <c r="H454" s="17">
        <f t="shared" si="6"/>
        <v>0</v>
      </c>
    </row>
    <row r="455" spans="1:8" ht="13.5" x14ac:dyDescent="0.25">
      <c r="A455" s="12"/>
      <c r="B455" s="11">
        <v>42664</v>
      </c>
      <c r="C455" s="2">
        <v>7</v>
      </c>
      <c r="D455" s="2">
        <v>3.4716</v>
      </c>
      <c r="E455" s="2">
        <v>2791</v>
      </c>
      <c r="F455" s="2"/>
      <c r="G455" s="2"/>
      <c r="H455" s="17">
        <f t="shared" ref="H455:H518" si="7">(D455-D454)/D454</f>
        <v>1.4494447691408494E-2</v>
      </c>
    </row>
    <row r="456" spans="1:8" ht="13.5" x14ac:dyDescent="0.25">
      <c r="A456" s="12"/>
      <c r="B456" s="11">
        <v>42667</v>
      </c>
      <c r="C456" s="2">
        <v>7</v>
      </c>
      <c r="D456" s="2">
        <v>3.4716</v>
      </c>
      <c r="E456" s="2">
        <v>435</v>
      </c>
      <c r="F456" s="2"/>
      <c r="G456" s="2"/>
      <c r="H456" s="17">
        <f t="shared" si="7"/>
        <v>0</v>
      </c>
    </row>
    <row r="457" spans="1:8" ht="13.5" x14ac:dyDescent="0.25">
      <c r="A457" s="12"/>
      <c r="B457" s="11">
        <v>42668</v>
      </c>
      <c r="C457" s="2">
        <v>7</v>
      </c>
      <c r="D457" s="2">
        <v>3.4716</v>
      </c>
      <c r="E457" s="2">
        <v>0</v>
      </c>
      <c r="F457" s="2"/>
      <c r="G457" s="2"/>
      <c r="H457" s="17">
        <f t="shared" si="7"/>
        <v>0</v>
      </c>
    </row>
    <row r="458" spans="1:8" ht="13.5" x14ac:dyDescent="0.25">
      <c r="A458" s="12"/>
      <c r="B458" s="11">
        <v>42669</v>
      </c>
      <c r="C458" s="2">
        <v>7</v>
      </c>
      <c r="D458" s="2">
        <v>3.4716</v>
      </c>
      <c r="E458" s="2">
        <v>0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42670</v>
      </c>
      <c r="C459" s="2">
        <v>6.9</v>
      </c>
      <c r="D459" s="2">
        <v>3.4220000000000002</v>
      </c>
      <c r="E459" s="2">
        <v>8200</v>
      </c>
      <c r="F459" s="2"/>
      <c r="G459" s="2"/>
      <c r="H459" s="17">
        <f t="shared" si="7"/>
        <v>-1.4287360294964819E-2</v>
      </c>
    </row>
    <row r="460" spans="1:8" ht="13.5" x14ac:dyDescent="0.25">
      <c r="A460" s="12"/>
      <c r="B460" s="11">
        <v>42671</v>
      </c>
      <c r="C460" s="2">
        <v>6.9</v>
      </c>
      <c r="D460" s="2">
        <v>3.4220000000000002</v>
      </c>
      <c r="E460" s="2">
        <v>1419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6.99</v>
      </c>
      <c r="D461" s="2">
        <v>3.4666999999999999</v>
      </c>
      <c r="E461" s="2">
        <v>19223</v>
      </c>
      <c r="F461" s="2"/>
      <c r="G461" s="2"/>
      <c r="H461" s="17">
        <f t="shared" si="7"/>
        <v>1.306253652834592E-2</v>
      </c>
    </row>
    <row r="462" spans="1:8" ht="13.5" x14ac:dyDescent="0.25">
      <c r="A462" s="12"/>
      <c r="B462" s="11">
        <v>42675</v>
      </c>
      <c r="C462" s="2">
        <v>6.99</v>
      </c>
      <c r="D462" s="2">
        <v>3.4666999999999999</v>
      </c>
      <c r="E462" s="2">
        <v>789</v>
      </c>
      <c r="F462" s="2"/>
      <c r="G462" s="2"/>
      <c r="H462" s="17">
        <f t="shared" si="7"/>
        <v>0</v>
      </c>
    </row>
    <row r="463" spans="1:8" ht="13.5" x14ac:dyDescent="0.25">
      <c r="A463" s="12"/>
      <c r="B463" s="11">
        <v>42676</v>
      </c>
      <c r="C463" s="2">
        <v>6.8</v>
      </c>
      <c r="D463" s="2">
        <v>3.3723999999999998</v>
      </c>
      <c r="E463" s="2">
        <v>9040</v>
      </c>
      <c r="F463" s="2"/>
      <c r="G463" s="2"/>
      <c r="H463" s="17">
        <f t="shared" si="7"/>
        <v>-2.7201661522485376E-2</v>
      </c>
    </row>
    <row r="464" spans="1:8" ht="13.5" x14ac:dyDescent="0.25">
      <c r="A464" s="12"/>
      <c r="B464" s="11">
        <v>42677</v>
      </c>
      <c r="C464" s="2">
        <v>6.96</v>
      </c>
      <c r="D464" s="2">
        <v>3.4518</v>
      </c>
      <c r="E464" s="2">
        <v>1543</v>
      </c>
      <c r="F464" s="2"/>
      <c r="G464" s="2"/>
      <c r="H464" s="17">
        <f t="shared" si="7"/>
        <v>2.3544063574902189E-2</v>
      </c>
    </row>
    <row r="465" spans="1:8" ht="13.5" x14ac:dyDescent="0.25">
      <c r="A465" s="12"/>
      <c r="B465" s="11">
        <v>42678</v>
      </c>
      <c r="C465" s="2">
        <v>6.96</v>
      </c>
      <c r="D465" s="2">
        <v>3.4518</v>
      </c>
      <c r="E465" s="2">
        <v>785</v>
      </c>
      <c r="F465" s="2"/>
      <c r="G465" s="2"/>
      <c r="H465" s="17">
        <f t="shared" si="7"/>
        <v>0</v>
      </c>
    </row>
    <row r="466" spans="1:8" ht="13.5" x14ac:dyDescent="0.25">
      <c r="A466" s="12"/>
      <c r="B466" s="11">
        <v>42681</v>
      </c>
      <c r="C466" s="2">
        <v>6.96</v>
      </c>
      <c r="D466" s="2">
        <v>3.4518</v>
      </c>
      <c r="E466" s="2">
        <v>5060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42682</v>
      </c>
      <c r="C467" s="2">
        <v>6.85</v>
      </c>
      <c r="D467" s="2">
        <v>3.3972000000000002</v>
      </c>
      <c r="E467" s="2">
        <v>2964</v>
      </c>
      <c r="F467" s="2"/>
      <c r="G467" s="2"/>
      <c r="H467" s="17">
        <f t="shared" si="7"/>
        <v>-1.581783417347464E-2</v>
      </c>
    </row>
    <row r="468" spans="1:8" ht="13.5" x14ac:dyDescent="0.25">
      <c r="A468" s="12"/>
      <c r="B468" s="11">
        <v>42683</v>
      </c>
      <c r="C468" s="2">
        <v>6.9</v>
      </c>
      <c r="D468" s="2">
        <v>3.4220000000000002</v>
      </c>
      <c r="E468" s="2">
        <v>5223</v>
      </c>
      <c r="F468" s="2"/>
      <c r="G468" s="2"/>
      <c r="H468" s="17">
        <f t="shared" si="7"/>
        <v>7.3001295184269193E-3</v>
      </c>
    </row>
    <row r="469" spans="1:8" ht="13.5" x14ac:dyDescent="0.25">
      <c r="A469" s="12"/>
      <c r="B469" s="11">
        <v>42684</v>
      </c>
      <c r="C469" s="2">
        <v>6.9</v>
      </c>
      <c r="D469" s="2">
        <v>3.4220000000000002</v>
      </c>
      <c r="E469" s="2">
        <v>6784</v>
      </c>
      <c r="F469" s="2"/>
      <c r="G469" s="2"/>
      <c r="H469" s="17">
        <f t="shared" si="7"/>
        <v>0</v>
      </c>
    </row>
    <row r="470" spans="1:8" ht="13.5" x14ac:dyDescent="0.25">
      <c r="A470" s="12"/>
      <c r="B470" s="11">
        <v>42685</v>
      </c>
      <c r="C470" s="2">
        <v>6.9</v>
      </c>
      <c r="D470" s="2">
        <v>3.4220000000000002</v>
      </c>
      <c r="E470" s="2">
        <v>2004</v>
      </c>
      <c r="F470" s="2"/>
      <c r="G470" s="2"/>
      <c r="H470" s="17">
        <f t="shared" si="7"/>
        <v>0</v>
      </c>
    </row>
    <row r="471" spans="1:8" ht="13.5" x14ac:dyDescent="0.25">
      <c r="A471" s="12"/>
      <c r="B471" s="11">
        <v>42688</v>
      </c>
      <c r="C471" s="2">
        <v>6.77</v>
      </c>
      <c r="D471" s="2">
        <v>3.3574999999999999</v>
      </c>
      <c r="E471" s="2">
        <v>14151</v>
      </c>
      <c r="F471" s="2"/>
      <c r="G471" s="2"/>
      <c r="H471" s="17">
        <f t="shared" si="7"/>
        <v>-1.8848626534190595E-2</v>
      </c>
    </row>
    <row r="472" spans="1:8" ht="13.5" x14ac:dyDescent="0.25">
      <c r="A472" s="12"/>
      <c r="B472" s="11">
        <v>42689</v>
      </c>
      <c r="C472" s="2">
        <v>6.9</v>
      </c>
      <c r="D472" s="2">
        <v>3.4220000000000002</v>
      </c>
      <c r="E472" s="2">
        <v>5839</v>
      </c>
      <c r="F472" s="2"/>
      <c r="G472" s="2"/>
      <c r="H472" s="17">
        <f t="shared" si="7"/>
        <v>1.9210722263589046E-2</v>
      </c>
    </row>
    <row r="473" spans="1:8" ht="13.5" x14ac:dyDescent="0.25">
      <c r="A473" s="12"/>
      <c r="B473" s="11">
        <v>42690</v>
      </c>
      <c r="C473" s="2">
        <v>6.9</v>
      </c>
      <c r="D473" s="2">
        <v>3.4220000000000002</v>
      </c>
      <c r="E473" s="2">
        <v>1381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42691</v>
      </c>
      <c r="C474" s="2">
        <v>6.84</v>
      </c>
      <c r="D474" s="2">
        <v>3.3923000000000001</v>
      </c>
      <c r="E474" s="2">
        <v>2414</v>
      </c>
      <c r="F474" s="2"/>
      <c r="G474" s="2"/>
      <c r="H474" s="17">
        <f t="shared" si="7"/>
        <v>-8.6791350087668199E-3</v>
      </c>
    </row>
    <row r="475" spans="1:8" ht="13.5" x14ac:dyDescent="0.25">
      <c r="A475" s="12"/>
      <c r="B475" s="11">
        <v>42692</v>
      </c>
      <c r="C475" s="2">
        <v>6.94</v>
      </c>
      <c r="D475" s="2">
        <v>3.4419</v>
      </c>
      <c r="E475" s="2">
        <v>310</v>
      </c>
      <c r="F475" s="2"/>
      <c r="G475" s="2"/>
      <c r="H475" s="17">
        <f t="shared" si="7"/>
        <v>1.462134834772864E-2</v>
      </c>
    </row>
    <row r="476" spans="1:8" ht="13.5" x14ac:dyDescent="0.25">
      <c r="A476" s="12"/>
      <c r="B476" s="11">
        <v>42695</v>
      </c>
      <c r="C476" s="2">
        <v>6.85</v>
      </c>
      <c r="D476" s="2">
        <v>3.3972000000000002</v>
      </c>
      <c r="E476" s="2">
        <v>26163</v>
      </c>
      <c r="F476" s="2"/>
      <c r="G476" s="2"/>
      <c r="H476" s="17">
        <f t="shared" si="7"/>
        <v>-1.2987012987012912E-2</v>
      </c>
    </row>
    <row r="477" spans="1:8" ht="13.5" x14ac:dyDescent="0.25">
      <c r="A477" s="12"/>
      <c r="B477" s="11">
        <v>42696</v>
      </c>
      <c r="C477" s="2">
        <v>6.82</v>
      </c>
      <c r="D477" s="2">
        <v>3.3822999999999999</v>
      </c>
      <c r="E477" s="2">
        <v>1586</v>
      </c>
      <c r="F477" s="2"/>
      <c r="G477" s="2"/>
      <c r="H477" s="17">
        <f t="shared" si="7"/>
        <v>-4.3859649122808065E-3</v>
      </c>
    </row>
    <row r="478" spans="1:8" ht="13.5" x14ac:dyDescent="0.25">
      <c r="A478" s="12"/>
      <c r="B478" s="11">
        <v>42697</v>
      </c>
      <c r="C478" s="2">
        <v>6.82</v>
      </c>
      <c r="D478" s="2">
        <v>3.3822999999999999</v>
      </c>
      <c r="E478" s="2">
        <v>357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42698</v>
      </c>
      <c r="C479" s="2">
        <v>6.99</v>
      </c>
      <c r="D479" s="2">
        <v>3.4666999999999999</v>
      </c>
      <c r="E479" s="2">
        <v>147</v>
      </c>
      <c r="F479" s="2"/>
      <c r="G479" s="2"/>
      <c r="H479" s="17">
        <f t="shared" si="7"/>
        <v>2.4953434053750417E-2</v>
      </c>
    </row>
    <row r="480" spans="1:8" ht="13.5" x14ac:dyDescent="0.25">
      <c r="A480" s="12"/>
      <c r="B480" s="11">
        <v>42699</v>
      </c>
      <c r="C480" s="2">
        <v>6.99</v>
      </c>
      <c r="D480" s="2">
        <v>3.4666999999999999</v>
      </c>
      <c r="E480" s="2">
        <v>1267</v>
      </c>
      <c r="F480" s="2"/>
      <c r="G480" s="2"/>
      <c r="H480" s="17">
        <f t="shared" si="7"/>
        <v>0</v>
      </c>
    </row>
    <row r="481" spans="1:8" ht="13.5" x14ac:dyDescent="0.25">
      <c r="A481" s="12"/>
      <c r="B481" s="11">
        <v>42702</v>
      </c>
      <c r="C481" s="2">
        <v>7</v>
      </c>
      <c r="D481" s="2">
        <v>3.4716</v>
      </c>
      <c r="E481" s="2">
        <v>100</v>
      </c>
      <c r="F481" s="2"/>
      <c r="G481" s="2"/>
      <c r="H481" s="17">
        <f t="shared" si="7"/>
        <v>1.4134479476159249E-3</v>
      </c>
    </row>
    <row r="482" spans="1:8" ht="13.5" x14ac:dyDescent="0.25">
      <c r="A482" s="12"/>
      <c r="B482" s="11">
        <v>42703</v>
      </c>
      <c r="C482" s="2">
        <v>7.1</v>
      </c>
      <c r="D482" s="2">
        <v>3.5211999999999999</v>
      </c>
      <c r="E482" s="2">
        <v>475</v>
      </c>
      <c r="F482" s="2"/>
      <c r="G482" s="2"/>
      <c r="H482" s="17">
        <f t="shared" si="7"/>
        <v>1.4287360294964819E-2</v>
      </c>
    </row>
    <row r="483" spans="1:8" ht="13.5" x14ac:dyDescent="0.25">
      <c r="A483" s="12"/>
      <c r="B483" s="11">
        <v>42704</v>
      </c>
      <c r="C483" s="2">
        <v>7.1</v>
      </c>
      <c r="D483" s="2">
        <v>3.5211999999999999</v>
      </c>
      <c r="E483" s="2">
        <v>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7.1</v>
      </c>
      <c r="D484" s="2">
        <v>3.5211999999999999</v>
      </c>
      <c r="E484" s="2">
        <v>0</v>
      </c>
      <c r="F484" s="2"/>
      <c r="G484" s="2"/>
      <c r="H484" s="17">
        <f t="shared" si="7"/>
        <v>0</v>
      </c>
    </row>
    <row r="485" spans="1:8" ht="13.5" x14ac:dyDescent="0.25">
      <c r="A485" s="12"/>
      <c r="B485" s="11">
        <v>42706</v>
      </c>
      <c r="C485" s="2">
        <v>7.08</v>
      </c>
      <c r="D485" s="2">
        <v>3.5112999999999999</v>
      </c>
      <c r="E485" s="2">
        <v>1284</v>
      </c>
      <c r="F485" s="2"/>
      <c r="G485" s="2"/>
      <c r="H485" s="17">
        <f t="shared" si="7"/>
        <v>-2.8115415199363911E-3</v>
      </c>
    </row>
    <row r="486" spans="1:8" ht="13.5" x14ac:dyDescent="0.25">
      <c r="A486" s="12"/>
      <c r="B486" s="11">
        <v>42709</v>
      </c>
      <c r="C486" s="2">
        <v>7.08</v>
      </c>
      <c r="D486" s="2">
        <v>3.5112999999999999</v>
      </c>
      <c r="E486" s="2">
        <v>0</v>
      </c>
      <c r="F486" s="2"/>
      <c r="G486" s="2"/>
      <c r="H486" s="17">
        <f t="shared" si="7"/>
        <v>0</v>
      </c>
    </row>
    <row r="487" spans="1:8" ht="13.5" x14ac:dyDescent="0.25">
      <c r="A487" s="12"/>
      <c r="B487" s="11">
        <v>42710</v>
      </c>
      <c r="C487" s="2">
        <v>7</v>
      </c>
      <c r="D487" s="2">
        <v>3.4716</v>
      </c>
      <c r="E487" s="2">
        <v>753</v>
      </c>
      <c r="F487" s="2"/>
      <c r="G487" s="2"/>
      <c r="H487" s="17">
        <f t="shared" si="7"/>
        <v>-1.1306353772107154E-2</v>
      </c>
    </row>
    <row r="488" spans="1:8" ht="13.5" x14ac:dyDescent="0.25">
      <c r="A488" s="12"/>
      <c r="B488" s="11">
        <v>42711</v>
      </c>
      <c r="C488" s="2">
        <v>7</v>
      </c>
      <c r="D488" s="2">
        <v>3.4716</v>
      </c>
      <c r="E488" s="2">
        <v>385</v>
      </c>
      <c r="F488" s="2"/>
      <c r="G488" s="2"/>
      <c r="H488" s="17">
        <f t="shared" si="7"/>
        <v>0</v>
      </c>
    </row>
    <row r="489" spans="1:8" ht="13.5" x14ac:dyDescent="0.25">
      <c r="A489" s="12"/>
      <c r="B489" s="11">
        <v>42712</v>
      </c>
      <c r="C489" s="2">
        <v>7</v>
      </c>
      <c r="D489" s="2">
        <v>3.4716</v>
      </c>
      <c r="E489" s="2">
        <v>25</v>
      </c>
      <c r="F489" s="2"/>
      <c r="G489" s="2"/>
      <c r="H489" s="17">
        <f t="shared" si="7"/>
        <v>0</v>
      </c>
    </row>
    <row r="490" spans="1:8" ht="13.5" x14ac:dyDescent="0.25">
      <c r="A490" s="12"/>
      <c r="B490" s="11">
        <v>42713</v>
      </c>
      <c r="C490" s="2">
        <v>7</v>
      </c>
      <c r="D490" s="2">
        <v>3.4716</v>
      </c>
      <c r="E490" s="2">
        <v>503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42717</v>
      </c>
      <c r="C491" s="2">
        <v>7</v>
      </c>
      <c r="D491" s="2">
        <v>3.4716</v>
      </c>
      <c r="E491" s="2">
        <v>228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42718</v>
      </c>
      <c r="C492" s="2">
        <v>7</v>
      </c>
      <c r="D492" s="2">
        <v>3.4716</v>
      </c>
      <c r="E492" s="2">
        <v>3054</v>
      </c>
      <c r="F492" s="2"/>
      <c r="G492" s="2"/>
      <c r="H492" s="17">
        <f t="shared" si="7"/>
        <v>0</v>
      </c>
    </row>
    <row r="493" spans="1:8" ht="13.5" x14ac:dyDescent="0.25">
      <c r="A493" s="12"/>
      <c r="B493" s="11">
        <v>42719</v>
      </c>
      <c r="C493" s="2">
        <v>6.99</v>
      </c>
      <c r="D493" s="2">
        <v>3.4666999999999999</v>
      </c>
      <c r="E493" s="2">
        <v>2525</v>
      </c>
      <c r="F493" s="2"/>
      <c r="G493" s="2"/>
      <c r="H493" s="17">
        <f t="shared" si="7"/>
        <v>-1.4114529323655163E-3</v>
      </c>
    </row>
    <row r="494" spans="1:8" ht="13.5" x14ac:dyDescent="0.25">
      <c r="A494" s="12"/>
      <c r="B494" s="11">
        <v>42720</v>
      </c>
      <c r="C494" s="2">
        <v>6.9</v>
      </c>
      <c r="D494" s="2">
        <v>3.4220000000000002</v>
      </c>
      <c r="E494" s="2">
        <v>486</v>
      </c>
      <c r="F494" s="2"/>
      <c r="G494" s="2"/>
      <c r="H494" s="17">
        <f t="shared" si="7"/>
        <v>-1.2894106787434662E-2</v>
      </c>
    </row>
    <row r="495" spans="1:8" ht="13.5" x14ac:dyDescent="0.25">
      <c r="A495" s="12"/>
      <c r="B495" s="11">
        <v>42723</v>
      </c>
      <c r="C495" s="2">
        <v>6.98</v>
      </c>
      <c r="D495" s="2">
        <v>3.4617</v>
      </c>
      <c r="E495" s="2">
        <v>477</v>
      </c>
      <c r="F495" s="2"/>
      <c r="G495" s="2"/>
      <c r="H495" s="17">
        <f t="shared" si="7"/>
        <v>1.160140268848622E-2</v>
      </c>
    </row>
    <row r="496" spans="1:8" ht="13.5" x14ac:dyDescent="0.25">
      <c r="A496" s="12"/>
      <c r="B496" s="11">
        <v>42724</v>
      </c>
      <c r="C496" s="2">
        <v>6.98</v>
      </c>
      <c r="D496" s="2">
        <v>3.4617</v>
      </c>
      <c r="E496" s="2">
        <v>18</v>
      </c>
      <c r="F496" s="2"/>
      <c r="G496" s="2"/>
      <c r="H496" s="17">
        <f t="shared" si="7"/>
        <v>0</v>
      </c>
    </row>
    <row r="497" spans="1:8" ht="13.5" x14ac:dyDescent="0.25">
      <c r="A497" s="12"/>
      <c r="B497" s="11">
        <v>42725</v>
      </c>
      <c r="C497" s="2">
        <v>6.88</v>
      </c>
      <c r="D497" s="2">
        <v>3.4121000000000001</v>
      </c>
      <c r="E497" s="2">
        <v>397</v>
      </c>
      <c r="F497" s="2"/>
      <c r="G497" s="2"/>
      <c r="H497" s="17">
        <f t="shared" si="7"/>
        <v>-1.4328220238611048E-2</v>
      </c>
    </row>
    <row r="498" spans="1:8" ht="13.5" x14ac:dyDescent="0.25">
      <c r="A498" s="12"/>
      <c r="B498" s="11">
        <v>42726</v>
      </c>
      <c r="C498" s="2">
        <v>6.88</v>
      </c>
      <c r="D498" s="2">
        <v>3.4121000000000001</v>
      </c>
      <c r="E498" s="2">
        <v>125</v>
      </c>
      <c r="F498" s="2"/>
      <c r="G498" s="2"/>
      <c r="H498" s="17">
        <f t="shared" si="7"/>
        <v>0</v>
      </c>
    </row>
    <row r="499" spans="1:8" ht="13.5" x14ac:dyDescent="0.25">
      <c r="A499" s="12"/>
      <c r="B499" s="11">
        <v>42727</v>
      </c>
      <c r="C499" s="2">
        <v>6.85</v>
      </c>
      <c r="D499" s="2">
        <v>3.3972000000000002</v>
      </c>
      <c r="E499" s="2">
        <v>3825</v>
      </c>
      <c r="F499" s="2"/>
      <c r="G499" s="2"/>
      <c r="H499" s="17">
        <f t="shared" si="7"/>
        <v>-4.3668122270742104E-3</v>
      </c>
    </row>
    <row r="500" spans="1:8" ht="13.5" x14ac:dyDescent="0.25">
      <c r="A500" s="12"/>
      <c r="B500" s="11">
        <v>42730</v>
      </c>
      <c r="C500" s="2">
        <v>6.9</v>
      </c>
      <c r="D500" s="2">
        <v>3.4220000000000002</v>
      </c>
      <c r="E500" s="2">
        <v>200</v>
      </c>
      <c r="F500" s="2"/>
      <c r="G500" s="2"/>
      <c r="H500" s="17">
        <f t="shared" si="7"/>
        <v>7.3001295184269193E-3</v>
      </c>
    </row>
    <row r="501" spans="1:8" ht="13.5" x14ac:dyDescent="0.25">
      <c r="A501" s="12"/>
      <c r="B501" s="11">
        <v>42731</v>
      </c>
      <c r="C501" s="2">
        <v>6.88</v>
      </c>
      <c r="D501" s="2">
        <v>3.4121000000000001</v>
      </c>
      <c r="E501" s="2">
        <v>671</v>
      </c>
      <c r="F501" s="2"/>
      <c r="G501" s="2"/>
      <c r="H501" s="17">
        <f t="shared" si="7"/>
        <v>-2.8930450029222734E-3</v>
      </c>
    </row>
    <row r="502" spans="1:8" ht="13.5" x14ac:dyDescent="0.25">
      <c r="A502" s="12"/>
      <c r="B502" s="11">
        <v>42732</v>
      </c>
      <c r="C502" s="2">
        <v>6.87</v>
      </c>
      <c r="D502" s="2">
        <v>3.4070999999999998</v>
      </c>
      <c r="E502" s="2">
        <v>694</v>
      </c>
      <c r="F502" s="2"/>
      <c r="G502" s="2"/>
      <c r="H502" s="17">
        <f t="shared" si="7"/>
        <v>-1.4653732305619229E-3</v>
      </c>
    </row>
    <row r="503" spans="1:8" ht="13.5" x14ac:dyDescent="0.25">
      <c r="A503" s="12"/>
      <c r="B503" s="11">
        <v>42733</v>
      </c>
      <c r="C503" s="2">
        <v>6.85</v>
      </c>
      <c r="D503" s="2">
        <v>3.3972000000000002</v>
      </c>
      <c r="E503" s="2">
        <v>955</v>
      </c>
      <c r="F503" s="2"/>
      <c r="G503" s="2"/>
      <c r="H503" s="17">
        <f t="shared" si="7"/>
        <v>-2.905696927005247E-3</v>
      </c>
    </row>
    <row r="504" spans="1:8" ht="13.5" x14ac:dyDescent="0.25">
      <c r="A504" s="12"/>
      <c r="B504" s="11">
        <v>42734</v>
      </c>
      <c r="C504" s="2">
        <v>6.9</v>
      </c>
      <c r="D504" s="2">
        <v>3.4220000000000002</v>
      </c>
      <c r="E504" s="2">
        <v>10177</v>
      </c>
      <c r="F504" s="2"/>
      <c r="G504" s="2"/>
      <c r="H504" s="17">
        <f t="shared" si="7"/>
        <v>7.3001295184269193E-3</v>
      </c>
    </row>
    <row r="505" spans="1:8" ht="13.5" x14ac:dyDescent="0.25">
      <c r="A505" s="12"/>
      <c r="B505" s="11">
        <v>42737</v>
      </c>
      <c r="C505" s="2">
        <v>6.9</v>
      </c>
      <c r="D505" s="2">
        <v>3.4220000000000002</v>
      </c>
      <c r="E505" s="2">
        <v>3191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42738</v>
      </c>
      <c r="C506" s="2">
        <v>6.9</v>
      </c>
      <c r="D506" s="2">
        <v>3.4220000000000002</v>
      </c>
      <c r="E506" s="2">
        <v>3000</v>
      </c>
      <c r="F506" s="2"/>
      <c r="G506" s="2"/>
      <c r="H506" s="17">
        <f t="shared" si="7"/>
        <v>0</v>
      </c>
    </row>
    <row r="507" spans="1:8" ht="13.5" x14ac:dyDescent="0.25">
      <c r="A507" s="12"/>
      <c r="B507" s="11">
        <v>42739</v>
      </c>
      <c r="C507" s="2">
        <v>6.95</v>
      </c>
      <c r="D507" s="2">
        <v>3.4468000000000001</v>
      </c>
      <c r="E507" s="2">
        <v>3521</v>
      </c>
      <c r="F507" s="2"/>
      <c r="G507" s="2"/>
      <c r="H507" s="17">
        <f t="shared" si="7"/>
        <v>7.2472238457042468E-3</v>
      </c>
    </row>
    <row r="508" spans="1:8" ht="13.5" x14ac:dyDescent="0.25">
      <c r="A508" s="12"/>
      <c r="B508" s="11">
        <v>42740</v>
      </c>
      <c r="C508" s="2">
        <v>6.89</v>
      </c>
      <c r="D508" s="2">
        <v>3.4171</v>
      </c>
      <c r="E508" s="2">
        <v>7942</v>
      </c>
      <c r="F508" s="2"/>
      <c r="G508" s="2"/>
      <c r="H508" s="17">
        <f t="shared" si="7"/>
        <v>-8.6166879424393814E-3</v>
      </c>
    </row>
    <row r="509" spans="1:8" ht="13.5" x14ac:dyDescent="0.25">
      <c r="A509" s="12"/>
      <c r="B509" s="11">
        <v>42741</v>
      </c>
      <c r="C509" s="2">
        <v>6.94</v>
      </c>
      <c r="D509" s="2">
        <v>3.4419</v>
      </c>
      <c r="E509" s="2">
        <v>10443</v>
      </c>
      <c r="F509" s="2"/>
      <c r="G509" s="2"/>
      <c r="H509" s="17">
        <f t="shared" si="7"/>
        <v>7.2576161072254054E-3</v>
      </c>
    </row>
    <row r="510" spans="1:8" ht="13.5" x14ac:dyDescent="0.25">
      <c r="A510" s="12"/>
      <c r="B510" s="11">
        <v>42744</v>
      </c>
      <c r="C510" s="2">
        <v>6.94</v>
      </c>
      <c r="D510" s="2">
        <v>3.4419</v>
      </c>
      <c r="E510" s="2">
        <v>3342</v>
      </c>
      <c r="F510" s="2"/>
      <c r="G510" s="2"/>
      <c r="H510" s="17">
        <f t="shared" si="7"/>
        <v>0</v>
      </c>
    </row>
    <row r="511" spans="1:8" ht="13.5" x14ac:dyDescent="0.25">
      <c r="A511" s="12"/>
      <c r="B511" s="11">
        <v>42745</v>
      </c>
      <c r="C511" s="2">
        <v>6.94</v>
      </c>
      <c r="D511" s="2">
        <v>3.4419</v>
      </c>
      <c r="E511" s="2">
        <v>1055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42746</v>
      </c>
      <c r="C512" s="2">
        <v>6.94</v>
      </c>
      <c r="D512" s="2">
        <v>3.4419</v>
      </c>
      <c r="E512" s="2">
        <v>525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42747</v>
      </c>
      <c r="C513" s="2">
        <v>6.9</v>
      </c>
      <c r="D513" s="2">
        <v>3.4220000000000002</v>
      </c>
      <c r="E513" s="2">
        <v>4555</v>
      </c>
      <c r="F513" s="2"/>
      <c r="G513" s="2"/>
      <c r="H513" s="17">
        <f t="shared" si="7"/>
        <v>-5.7816903454486783E-3</v>
      </c>
    </row>
    <row r="514" spans="1:8" ht="13.5" x14ac:dyDescent="0.25">
      <c r="A514" s="12"/>
      <c r="B514" s="11">
        <v>42748</v>
      </c>
      <c r="C514" s="2">
        <v>6.9</v>
      </c>
      <c r="D514" s="2">
        <v>3.4220000000000002</v>
      </c>
      <c r="E514" s="2">
        <v>810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6.9</v>
      </c>
      <c r="D515" s="2">
        <v>3.4220000000000002</v>
      </c>
      <c r="E515" s="2">
        <v>2110</v>
      </c>
      <c r="F515" s="2"/>
      <c r="G515" s="2"/>
      <c r="H515" s="17">
        <f t="shared" si="7"/>
        <v>0</v>
      </c>
    </row>
    <row r="516" spans="1:8" ht="13.5" x14ac:dyDescent="0.25">
      <c r="A516" s="12"/>
      <c r="B516" s="11">
        <v>42752</v>
      </c>
      <c r="C516" s="2">
        <v>7.1</v>
      </c>
      <c r="D516" s="2">
        <v>3.5211999999999999</v>
      </c>
      <c r="E516" s="2">
        <v>1619</v>
      </c>
      <c r="F516" s="2"/>
      <c r="G516" s="2"/>
      <c r="H516" s="17">
        <f t="shared" si="7"/>
        <v>2.8988895382816987E-2</v>
      </c>
    </row>
    <row r="517" spans="1:8" ht="13.5" x14ac:dyDescent="0.25">
      <c r="A517" s="12"/>
      <c r="B517" s="11">
        <v>42753</v>
      </c>
      <c r="C517" s="2">
        <v>6.9</v>
      </c>
      <c r="D517" s="2">
        <v>3.4220000000000002</v>
      </c>
      <c r="E517" s="2">
        <v>4859</v>
      </c>
      <c r="F517" s="2"/>
      <c r="G517" s="2"/>
      <c r="H517" s="17">
        <f t="shared" si="7"/>
        <v>-2.8172214017948352E-2</v>
      </c>
    </row>
    <row r="518" spans="1:8" ht="13.5" x14ac:dyDescent="0.25">
      <c r="A518" s="12"/>
      <c r="B518" s="11">
        <v>42754</v>
      </c>
      <c r="C518" s="2">
        <v>6.9</v>
      </c>
      <c r="D518" s="2">
        <v>3.4220000000000002</v>
      </c>
      <c r="E518" s="2">
        <v>13426</v>
      </c>
      <c r="F518" s="2"/>
      <c r="G518" s="2"/>
      <c r="H518" s="17">
        <f t="shared" si="7"/>
        <v>0</v>
      </c>
    </row>
    <row r="519" spans="1:8" ht="13.5" x14ac:dyDescent="0.25">
      <c r="A519" s="12"/>
      <c r="B519" s="11">
        <v>42755</v>
      </c>
      <c r="C519" s="2">
        <v>6.9</v>
      </c>
      <c r="D519" s="2">
        <v>3.4220000000000002</v>
      </c>
      <c r="E519" s="2">
        <v>2002</v>
      </c>
      <c r="F519" s="2"/>
      <c r="G519" s="2"/>
      <c r="H519" s="17">
        <f t="shared" ref="H519:H582" si="8">(D519-D518)/D518</f>
        <v>0</v>
      </c>
    </row>
    <row r="520" spans="1:8" ht="13.5" x14ac:dyDescent="0.25">
      <c r="A520" s="12"/>
      <c r="B520" s="11">
        <v>42758</v>
      </c>
      <c r="C520" s="2">
        <v>6.71</v>
      </c>
      <c r="D520" s="2">
        <v>3.3277999999999999</v>
      </c>
      <c r="E520" s="2">
        <v>4286</v>
      </c>
      <c r="F520" s="2"/>
      <c r="G520" s="2"/>
      <c r="H520" s="17">
        <f t="shared" si="8"/>
        <v>-2.7527761542957416E-2</v>
      </c>
    </row>
    <row r="521" spans="1:8" ht="13.5" x14ac:dyDescent="0.25">
      <c r="A521" s="12"/>
      <c r="B521" s="11">
        <v>42759</v>
      </c>
      <c r="C521" s="2">
        <v>6.75</v>
      </c>
      <c r="D521" s="2">
        <v>3.3475999999999999</v>
      </c>
      <c r="E521" s="2">
        <v>401</v>
      </c>
      <c r="F521" s="2"/>
      <c r="G521" s="2"/>
      <c r="H521" s="17">
        <f t="shared" si="8"/>
        <v>5.9498767954805102E-3</v>
      </c>
    </row>
    <row r="522" spans="1:8" ht="13.5" x14ac:dyDescent="0.25">
      <c r="A522" s="12"/>
      <c r="B522" s="11">
        <v>42760</v>
      </c>
      <c r="C522" s="2">
        <v>6.75</v>
      </c>
      <c r="D522" s="2">
        <v>3.3475999999999999</v>
      </c>
      <c r="E522" s="2">
        <v>2182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42761</v>
      </c>
      <c r="C523" s="2">
        <v>6.66</v>
      </c>
      <c r="D523" s="2">
        <v>3.3029999999999999</v>
      </c>
      <c r="E523" s="2">
        <v>5549</v>
      </c>
      <c r="F523" s="2"/>
      <c r="G523" s="2"/>
      <c r="H523" s="17">
        <f t="shared" si="8"/>
        <v>-1.3322977655633879E-2</v>
      </c>
    </row>
    <row r="524" spans="1:8" ht="13.5" x14ac:dyDescent="0.25">
      <c r="A524" s="12"/>
      <c r="B524" s="11">
        <v>42762</v>
      </c>
      <c r="C524" s="2">
        <v>6.72</v>
      </c>
      <c r="D524" s="2">
        <v>3.3328000000000002</v>
      </c>
      <c r="E524" s="2">
        <v>262</v>
      </c>
      <c r="F524" s="2"/>
      <c r="G524" s="2"/>
      <c r="H524" s="17">
        <f t="shared" si="8"/>
        <v>9.0221011201938456E-3</v>
      </c>
    </row>
    <row r="525" spans="1:8" ht="13.5" x14ac:dyDescent="0.25">
      <c r="A525" s="12"/>
      <c r="B525" s="11">
        <v>42765</v>
      </c>
      <c r="C525" s="2">
        <v>6.57</v>
      </c>
      <c r="D525" s="2">
        <v>3.2584</v>
      </c>
      <c r="E525" s="2">
        <v>2001</v>
      </c>
      <c r="F525" s="2"/>
      <c r="G525" s="2"/>
      <c r="H525" s="17">
        <f t="shared" si="8"/>
        <v>-2.2323571771483509E-2</v>
      </c>
    </row>
    <row r="526" spans="1:8" ht="13.5" x14ac:dyDescent="0.25">
      <c r="A526" s="12"/>
      <c r="B526" s="11">
        <v>42766</v>
      </c>
      <c r="C526" s="2">
        <v>6.5</v>
      </c>
      <c r="D526" s="2">
        <v>3.2235999999999998</v>
      </c>
      <c r="E526" s="2">
        <v>1294</v>
      </c>
      <c r="F526" s="2"/>
      <c r="G526" s="2"/>
      <c r="H526" s="17">
        <f t="shared" si="8"/>
        <v>-1.0680088386938425E-2</v>
      </c>
    </row>
    <row r="527" spans="1:8" ht="13.5" x14ac:dyDescent="0.25">
      <c r="A527" s="12"/>
      <c r="B527" s="11">
        <v>42767</v>
      </c>
      <c r="C527" s="2">
        <v>6.5</v>
      </c>
      <c r="D527" s="2">
        <v>3.2235999999999998</v>
      </c>
      <c r="E527" s="2">
        <v>0</v>
      </c>
      <c r="F527" s="2"/>
      <c r="G527" s="2"/>
      <c r="H527" s="17">
        <f t="shared" si="8"/>
        <v>0</v>
      </c>
    </row>
    <row r="528" spans="1:8" ht="13.5" x14ac:dyDescent="0.25">
      <c r="A528" s="12"/>
      <c r="B528" s="11">
        <v>42768</v>
      </c>
      <c r="C528" s="2">
        <v>6.5</v>
      </c>
      <c r="D528" s="2">
        <v>3.2235999999999998</v>
      </c>
      <c r="E528" s="2">
        <v>295</v>
      </c>
      <c r="F528" s="2"/>
      <c r="G528" s="2"/>
      <c r="H528" s="17">
        <f t="shared" si="8"/>
        <v>0</v>
      </c>
    </row>
    <row r="529" spans="1:8" ht="13.5" x14ac:dyDescent="0.25">
      <c r="A529" s="12"/>
      <c r="B529" s="11">
        <v>42769</v>
      </c>
      <c r="C529" s="2">
        <v>6.69</v>
      </c>
      <c r="D529" s="2">
        <v>3.3178999999999998</v>
      </c>
      <c r="E529" s="2">
        <v>1736</v>
      </c>
      <c r="F529" s="2"/>
      <c r="G529" s="2"/>
      <c r="H529" s="17">
        <f t="shared" si="8"/>
        <v>2.9253009058195823E-2</v>
      </c>
    </row>
    <row r="530" spans="1:8" ht="13.5" x14ac:dyDescent="0.25">
      <c r="A530" s="12"/>
      <c r="B530" s="11">
        <v>42772</v>
      </c>
      <c r="C530" s="2">
        <v>6.69</v>
      </c>
      <c r="D530" s="2">
        <v>3.3178999999999998</v>
      </c>
      <c r="E530" s="2">
        <v>0</v>
      </c>
      <c r="F530" s="2"/>
      <c r="G530" s="2"/>
      <c r="H530" s="17">
        <f t="shared" si="8"/>
        <v>0</v>
      </c>
    </row>
    <row r="531" spans="1:8" ht="13.5" x14ac:dyDescent="0.25">
      <c r="A531" s="12"/>
      <c r="B531" s="11">
        <v>42773</v>
      </c>
      <c r="C531" s="2">
        <v>6.52</v>
      </c>
      <c r="D531" s="2">
        <v>3.2336</v>
      </c>
      <c r="E531" s="2">
        <v>1100</v>
      </c>
      <c r="F531" s="2"/>
      <c r="G531" s="2"/>
      <c r="H531" s="17">
        <f t="shared" si="8"/>
        <v>-2.540763736098129E-2</v>
      </c>
    </row>
    <row r="532" spans="1:8" ht="13.5" x14ac:dyDescent="0.25">
      <c r="A532" s="12"/>
      <c r="B532" s="11">
        <v>42774</v>
      </c>
      <c r="C532" s="2">
        <v>6.44</v>
      </c>
      <c r="D532" s="2">
        <v>3.1939000000000002</v>
      </c>
      <c r="E532" s="2">
        <v>984</v>
      </c>
      <c r="F532" s="2"/>
      <c r="G532" s="2"/>
      <c r="H532" s="17">
        <f t="shared" si="8"/>
        <v>-1.2277337951509107E-2</v>
      </c>
    </row>
    <row r="533" spans="1:8" ht="13.5" x14ac:dyDescent="0.25">
      <c r="A533" s="12"/>
      <c r="B533" s="11">
        <v>42775</v>
      </c>
      <c r="C533" s="2">
        <v>6.51</v>
      </c>
      <c r="D533" s="2">
        <v>3.2286000000000001</v>
      </c>
      <c r="E533" s="2">
        <v>3142</v>
      </c>
      <c r="F533" s="2"/>
      <c r="G533" s="2"/>
      <c r="H533" s="17">
        <f t="shared" si="8"/>
        <v>1.0864460377594774E-2</v>
      </c>
    </row>
    <row r="534" spans="1:8" ht="13.5" x14ac:dyDescent="0.25">
      <c r="A534" s="12"/>
      <c r="B534" s="11">
        <v>42776</v>
      </c>
      <c r="C534" s="2">
        <v>6.51</v>
      </c>
      <c r="D534" s="2">
        <v>3.2286000000000001</v>
      </c>
      <c r="E534" s="2">
        <v>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6.5</v>
      </c>
      <c r="D535" s="2">
        <v>3.2235999999999998</v>
      </c>
      <c r="E535" s="2">
        <v>3600</v>
      </c>
      <c r="F535" s="2"/>
      <c r="G535" s="2"/>
      <c r="H535" s="17">
        <f t="shared" si="8"/>
        <v>-1.5486588614261095E-3</v>
      </c>
    </row>
    <row r="536" spans="1:8" ht="13.5" x14ac:dyDescent="0.25">
      <c r="A536" s="12"/>
      <c r="B536" s="11">
        <v>42780</v>
      </c>
      <c r="C536" s="2">
        <v>6.6</v>
      </c>
      <c r="D536" s="2">
        <v>3.2732000000000001</v>
      </c>
      <c r="E536" s="2">
        <v>25965</v>
      </c>
      <c r="F536" s="2"/>
      <c r="G536" s="2"/>
      <c r="H536" s="17">
        <f t="shared" si="8"/>
        <v>1.5386524382677848E-2</v>
      </c>
    </row>
    <row r="537" spans="1:8" ht="13.5" x14ac:dyDescent="0.25">
      <c r="A537" s="12"/>
      <c r="B537" s="11">
        <v>42781</v>
      </c>
      <c r="C537" s="2">
        <v>6.51</v>
      </c>
      <c r="D537" s="2">
        <v>3.2286000000000001</v>
      </c>
      <c r="E537" s="2">
        <v>829</v>
      </c>
      <c r="F537" s="2"/>
      <c r="G537" s="2"/>
      <c r="H537" s="17">
        <f t="shared" si="8"/>
        <v>-1.3625809605279229E-2</v>
      </c>
    </row>
    <row r="538" spans="1:8" ht="13.5" x14ac:dyDescent="0.25">
      <c r="A538" s="12"/>
      <c r="B538" s="11">
        <v>42782</v>
      </c>
      <c r="C538" s="2">
        <v>6.6</v>
      </c>
      <c r="D538" s="2">
        <v>3.2732000000000001</v>
      </c>
      <c r="E538" s="2">
        <v>240</v>
      </c>
      <c r="F538" s="2"/>
      <c r="G538" s="2"/>
      <c r="H538" s="17">
        <f t="shared" si="8"/>
        <v>1.3814037043919956E-2</v>
      </c>
    </row>
    <row r="539" spans="1:8" ht="13.5" x14ac:dyDescent="0.25">
      <c r="A539" s="12"/>
      <c r="B539" s="11">
        <v>42783</v>
      </c>
      <c r="C539" s="2">
        <v>6.59</v>
      </c>
      <c r="D539" s="2">
        <v>3.2683</v>
      </c>
      <c r="E539" s="2">
        <v>95</v>
      </c>
      <c r="F539" s="2"/>
      <c r="G539" s="2"/>
      <c r="H539" s="17">
        <f t="shared" si="8"/>
        <v>-1.4970059880239908E-3</v>
      </c>
    </row>
    <row r="540" spans="1:8" ht="13.5" x14ac:dyDescent="0.25">
      <c r="A540" s="12"/>
      <c r="B540" s="11">
        <v>42786</v>
      </c>
      <c r="C540" s="2">
        <v>6.59</v>
      </c>
      <c r="D540" s="2">
        <v>3.2683</v>
      </c>
      <c r="E540" s="2">
        <v>620</v>
      </c>
      <c r="F540" s="2"/>
      <c r="G540" s="2"/>
      <c r="H540" s="17">
        <f t="shared" si="8"/>
        <v>0</v>
      </c>
    </row>
    <row r="541" spans="1:8" ht="13.5" x14ac:dyDescent="0.25">
      <c r="A541" s="12"/>
      <c r="B541" s="11">
        <v>42787</v>
      </c>
      <c r="C541" s="2">
        <v>6.55</v>
      </c>
      <c r="D541" s="2">
        <v>3.2484000000000002</v>
      </c>
      <c r="E541" s="2">
        <v>6068</v>
      </c>
      <c r="F541" s="2"/>
      <c r="G541" s="2"/>
      <c r="H541" s="17">
        <f t="shared" si="8"/>
        <v>-6.0887923385245565E-3</v>
      </c>
    </row>
    <row r="542" spans="1:8" ht="13.5" x14ac:dyDescent="0.25">
      <c r="A542" s="12"/>
      <c r="B542" s="11">
        <v>42788</v>
      </c>
      <c r="C542" s="2">
        <v>6.55</v>
      </c>
      <c r="D542" s="2">
        <v>3.2484000000000002</v>
      </c>
      <c r="E542" s="2">
        <v>55</v>
      </c>
      <c r="F542" s="2"/>
      <c r="G542" s="2"/>
      <c r="H542" s="17">
        <f t="shared" si="8"/>
        <v>0</v>
      </c>
    </row>
    <row r="543" spans="1:8" ht="13.5" x14ac:dyDescent="0.25">
      <c r="A543" s="12"/>
      <c r="B543" s="11">
        <v>42789</v>
      </c>
      <c r="C543" s="2">
        <v>6.55</v>
      </c>
      <c r="D543" s="2">
        <v>3.2484000000000002</v>
      </c>
      <c r="E543" s="2">
        <v>285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42790</v>
      </c>
      <c r="C544" s="2">
        <v>6.54</v>
      </c>
      <c r="D544" s="2">
        <v>3.2435</v>
      </c>
      <c r="E544" s="2">
        <v>376</v>
      </c>
      <c r="F544" s="2"/>
      <c r="G544" s="2"/>
      <c r="H544" s="17">
        <f t="shared" si="8"/>
        <v>-1.508434921807698E-3</v>
      </c>
    </row>
    <row r="545" spans="1:8" ht="13.5" x14ac:dyDescent="0.25">
      <c r="A545" s="12"/>
      <c r="B545" s="11">
        <v>42793</v>
      </c>
      <c r="C545" s="2">
        <v>6.5</v>
      </c>
      <c r="D545" s="2">
        <v>3.2235999999999998</v>
      </c>
      <c r="E545" s="2">
        <v>485</v>
      </c>
      <c r="F545" s="2"/>
      <c r="G545" s="2"/>
      <c r="H545" s="17">
        <f t="shared" si="8"/>
        <v>-6.1353476183136271E-3</v>
      </c>
    </row>
    <row r="546" spans="1:8" ht="13.5" x14ac:dyDescent="0.25">
      <c r="A546" s="12"/>
      <c r="B546" s="11">
        <v>42794</v>
      </c>
      <c r="C546" s="2">
        <v>6.55</v>
      </c>
      <c r="D546" s="2">
        <v>3.2484000000000002</v>
      </c>
      <c r="E546" s="2">
        <v>525</v>
      </c>
      <c r="F546" s="2"/>
      <c r="G546" s="2"/>
      <c r="H546" s="17">
        <f t="shared" si="8"/>
        <v>7.6932621913389935E-3</v>
      </c>
    </row>
    <row r="547" spans="1:8" ht="13.5" x14ac:dyDescent="0.25">
      <c r="A547" s="12"/>
      <c r="B547" s="11">
        <v>42795</v>
      </c>
      <c r="C547" s="2">
        <v>6.55</v>
      </c>
      <c r="D547" s="2">
        <v>3.2484000000000002</v>
      </c>
      <c r="E547" s="2">
        <v>670</v>
      </c>
      <c r="F547" s="2"/>
      <c r="G547" s="2"/>
      <c r="H547" s="17">
        <f t="shared" si="8"/>
        <v>0</v>
      </c>
    </row>
    <row r="548" spans="1:8" ht="13.5" x14ac:dyDescent="0.25">
      <c r="A548" s="12"/>
      <c r="B548" s="11">
        <v>42796</v>
      </c>
      <c r="C548" s="2">
        <v>6.37</v>
      </c>
      <c r="D548" s="2">
        <v>3.1591999999999998</v>
      </c>
      <c r="E548" s="2">
        <v>221</v>
      </c>
      <c r="F548" s="2"/>
      <c r="G548" s="2"/>
      <c r="H548" s="17">
        <f t="shared" si="8"/>
        <v>-2.7459672454131383E-2</v>
      </c>
    </row>
    <row r="549" spans="1:8" ht="13.5" x14ac:dyDescent="0.25">
      <c r="A549" s="12"/>
      <c r="B549" s="11">
        <v>42797</v>
      </c>
      <c r="C549" s="2">
        <v>6.37</v>
      </c>
      <c r="D549" s="2">
        <v>3.1591999999999998</v>
      </c>
      <c r="E549" s="2">
        <v>2735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42800</v>
      </c>
      <c r="C550" s="2">
        <v>6.55</v>
      </c>
      <c r="D550" s="2">
        <v>3.2484000000000002</v>
      </c>
      <c r="E550" s="2">
        <v>1502</v>
      </c>
      <c r="F550" s="2"/>
      <c r="G550" s="2"/>
      <c r="H550" s="17">
        <f t="shared" si="8"/>
        <v>2.8234996201570144E-2</v>
      </c>
    </row>
    <row r="551" spans="1:8" ht="13.5" x14ac:dyDescent="0.25">
      <c r="A551" s="12"/>
      <c r="B551" s="11">
        <v>42801</v>
      </c>
      <c r="C551" s="2">
        <v>6.55</v>
      </c>
      <c r="D551" s="2">
        <v>3.2484000000000002</v>
      </c>
      <c r="E551" s="2">
        <v>0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42802</v>
      </c>
      <c r="C552" s="2">
        <v>6.69</v>
      </c>
      <c r="D552" s="2">
        <v>3.3178999999999998</v>
      </c>
      <c r="E552" s="2">
        <v>2895</v>
      </c>
      <c r="F552" s="2"/>
      <c r="G552" s="2"/>
      <c r="H552" s="17">
        <f t="shared" si="8"/>
        <v>2.1395148380741188E-2</v>
      </c>
    </row>
    <row r="553" spans="1:8" ht="13.5" x14ac:dyDescent="0.25">
      <c r="A553" s="12"/>
      <c r="B553" s="11">
        <v>42803</v>
      </c>
      <c r="C553" s="2">
        <v>6.69</v>
      </c>
      <c r="D553" s="2">
        <v>3.3178999999999998</v>
      </c>
      <c r="E553" s="2">
        <v>880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6.73</v>
      </c>
      <c r="D554" s="2">
        <v>3.3376999999999999</v>
      </c>
      <c r="E554" s="2">
        <v>100</v>
      </c>
      <c r="F554" s="2"/>
      <c r="G554" s="2"/>
      <c r="H554" s="17">
        <f t="shared" si="8"/>
        <v>5.9676301274902924E-3</v>
      </c>
    </row>
    <row r="555" spans="1:8" ht="13.5" x14ac:dyDescent="0.25">
      <c r="A555" s="12"/>
      <c r="B555" s="11">
        <v>42807</v>
      </c>
      <c r="C555" s="2">
        <v>6.79</v>
      </c>
      <c r="D555" s="2">
        <v>3.3675000000000002</v>
      </c>
      <c r="E555" s="2">
        <v>8390</v>
      </c>
      <c r="F555" s="2"/>
      <c r="G555" s="2"/>
      <c r="H555" s="17">
        <f t="shared" si="8"/>
        <v>8.9283039218624426E-3</v>
      </c>
    </row>
    <row r="556" spans="1:8" ht="13.5" x14ac:dyDescent="0.25">
      <c r="A556" s="12"/>
      <c r="B556" s="11">
        <v>42808</v>
      </c>
      <c r="C556" s="2">
        <v>6.79</v>
      </c>
      <c r="D556" s="2">
        <v>3.3675000000000002</v>
      </c>
      <c r="E556" s="2">
        <v>68</v>
      </c>
      <c r="F556" s="2"/>
      <c r="G556" s="2"/>
      <c r="H556" s="17">
        <f t="shared" si="8"/>
        <v>0</v>
      </c>
    </row>
    <row r="557" spans="1:8" ht="13.5" x14ac:dyDescent="0.25">
      <c r="A557" s="12"/>
      <c r="B557" s="11">
        <v>42809</v>
      </c>
      <c r="C557" s="2">
        <v>6.79</v>
      </c>
      <c r="D557" s="2">
        <v>3.3675000000000002</v>
      </c>
      <c r="E557" s="2">
        <v>25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6.7</v>
      </c>
      <c r="D558" s="2">
        <v>3.3228</v>
      </c>
      <c r="E558" s="2">
        <v>100</v>
      </c>
      <c r="F558" s="2"/>
      <c r="G558" s="2"/>
      <c r="H558" s="17">
        <f t="shared" si="8"/>
        <v>-1.3273942093541257E-2</v>
      </c>
    </row>
    <row r="559" spans="1:8" ht="13.5" x14ac:dyDescent="0.25">
      <c r="A559" s="12"/>
      <c r="B559" s="11">
        <v>42811</v>
      </c>
      <c r="C559" s="2">
        <v>6.67</v>
      </c>
      <c r="D559" s="2">
        <v>3.3079999999999998</v>
      </c>
      <c r="E559" s="2">
        <v>1165</v>
      </c>
      <c r="F559" s="2"/>
      <c r="G559" s="2"/>
      <c r="H559" s="17">
        <f t="shared" si="8"/>
        <v>-4.4540748766101323E-3</v>
      </c>
    </row>
    <row r="560" spans="1:8" ht="13.5" x14ac:dyDescent="0.25">
      <c r="A560" s="12"/>
      <c r="B560" s="11">
        <v>42815</v>
      </c>
      <c r="C560" s="2">
        <v>6.65</v>
      </c>
      <c r="D560" s="2">
        <v>3.298</v>
      </c>
      <c r="E560" s="2">
        <v>760</v>
      </c>
      <c r="F560" s="2"/>
      <c r="G560" s="2"/>
      <c r="H560" s="17">
        <f t="shared" si="8"/>
        <v>-3.0229746070132369E-3</v>
      </c>
    </row>
    <row r="561" spans="1:8" ht="13.5" x14ac:dyDescent="0.25">
      <c r="A561" s="12"/>
      <c r="B561" s="11">
        <v>42816</v>
      </c>
      <c r="C561" s="2">
        <v>6.65</v>
      </c>
      <c r="D561" s="2">
        <v>3.298</v>
      </c>
      <c r="E561" s="2">
        <v>83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42817</v>
      </c>
      <c r="C562" s="2">
        <v>6.6</v>
      </c>
      <c r="D562" s="2">
        <v>3.2732000000000001</v>
      </c>
      <c r="E562" s="2">
        <v>1684</v>
      </c>
      <c r="F562" s="2"/>
      <c r="G562" s="2"/>
      <c r="H562" s="17">
        <f t="shared" si="8"/>
        <v>-7.5197089144936119E-3</v>
      </c>
    </row>
    <row r="563" spans="1:8" ht="13.5" x14ac:dyDescent="0.25">
      <c r="A563" s="12"/>
      <c r="B563" s="11">
        <v>42818</v>
      </c>
      <c r="C563" s="2">
        <v>6.6</v>
      </c>
      <c r="D563" s="2">
        <v>3.2732000000000001</v>
      </c>
      <c r="E563" s="2">
        <v>174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6.5</v>
      </c>
      <c r="D564" s="2">
        <v>3.2235999999999998</v>
      </c>
      <c r="E564" s="2">
        <v>1334</v>
      </c>
      <c r="F564" s="2"/>
      <c r="G564" s="2"/>
      <c r="H564" s="17">
        <f t="shared" si="8"/>
        <v>-1.5153366735916017E-2</v>
      </c>
    </row>
    <row r="565" spans="1:8" ht="13.5" x14ac:dyDescent="0.25">
      <c r="A565" s="12"/>
      <c r="B565" s="11">
        <v>42822</v>
      </c>
      <c r="C565" s="2">
        <v>6.5</v>
      </c>
      <c r="D565" s="2">
        <v>3.2235999999999998</v>
      </c>
      <c r="E565" s="2">
        <v>1425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6.5</v>
      </c>
      <c r="D566" s="2">
        <v>3.2235999999999998</v>
      </c>
      <c r="E566" s="2">
        <v>74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6.5</v>
      </c>
      <c r="D567" s="2">
        <v>3.2235999999999998</v>
      </c>
      <c r="E567" s="2">
        <v>50</v>
      </c>
      <c r="F567" s="2"/>
      <c r="G567" s="2"/>
      <c r="H567" s="17">
        <f t="shared" si="8"/>
        <v>0</v>
      </c>
    </row>
    <row r="568" spans="1:8" ht="13.5" x14ac:dyDescent="0.25">
      <c r="A568" s="12"/>
      <c r="B568" s="11">
        <v>42825</v>
      </c>
      <c r="C568" s="2">
        <v>6.5</v>
      </c>
      <c r="D568" s="2">
        <v>3.2235999999999998</v>
      </c>
      <c r="E568" s="2">
        <v>181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42828</v>
      </c>
      <c r="C569" s="2">
        <v>6.5</v>
      </c>
      <c r="D569" s="2">
        <v>3.2235999999999998</v>
      </c>
      <c r="E569" s="2">
        <v>0</v>
      </c>
      <c r="F569" s="2"/>
      <c r="G569" s="2"/>
      <c r="H569" s="17">
        <f t="shared" si="8"/>
        <v>0</v>
      </c>
    </row>
    <row r="570" spans="1:8" ht="13.5" x14ac:dyDescent="0.25">
      <c r="A570" s="12"/>
      <c r="B570" s="11">
        <v>42829</v>
      </c>
      <c r="C570" s="2">
        <v>6.5</v>
      </c>
      <c r="D570" s="2">
        <v>3.2235999999999998</v>
      </c>
      <c r="E570" s="2">
        <v>0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42830</v>
      </c>
      <c r="C571" s="2">
        <v>6.47</v>
      </c>
      <c r="D571" s="2">
        <v>3.2088000000000001</v>
      </c>
      <c r="E571" s="2">
        <v>100</v>
      </c>
      <c r="F571" s="2"/>
      <c r="G571" s="2"/>
      <c r="H571" s="17">
        <f t="shared" si="8"/>
        <v>-4.5911403399924626E-3</v>
      </c>
    </row>
    <row r="572" spans="1:8" ht="13.5" x14ac:dyDescent="0.25">
      <c r="A572" s="12"/>
      <c r="B572" s="11">
        <v>42831</v>
      </c>
      <c r="C572" s="2">
        <v>6.47</v>
      </c>
      <c r="D572" s="2">
        <v>3.2088000000000001</v>
      </c>
      <c r="E572" s="2">
        <v>498</v>
      </c>
      <c r="F572" s="2"/>
      <c r="G572" s="2"/>
      <c r="H572" s="17">
        <f t="shared" si="8"/>
        <v>0</v>
      </c>
    </row>
    <row r="573" spans="1:8" ht="13.5" x14ac:dyDescent="0.25">
      <c r="A573" s="12"/>
      <c r="B573" s="11">
        <v>42832</v>
      </c>
      <c r="C573" s="2">
        <v>6.47</v>
      </c>
      <c r="D573" s="2">
        <v>3.2088000000000001</v>
      </c>
      <c r="E573" s="2">
        <v>0</v>
      </c>
      <c r="F573" s="2"/>
      <c r="G573" s="2"/>
      <c r="H573" s="17">
        <f t="shared" si="8"/>
        <v>0</v>
      </c>
    </row>
    <row r="574" spans="1:8" ht="13.5" x14ac:dyDescent="0.25">
      <c r="A574" s="12"/>
      <c r="B574" s="11">
        <v>42835</v>
      </c>
      <c r="C574" s="2">
        <v>6.47</v>
      </c>
      <c r="D574" s="2">
        <v>3.2088000000000001</v>
      </c>
      <c r="E574" s="2">
        <v>362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42836</v>
      </c>
      <c r="C575" s="2">
        <v>6.47</v>
      </c>
      <c r="D575" s="2">
        <v>3.2088000000000001</v>
      </c>
      <c r="E575" s="2">
        <v>0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42837</v>
      </c>
      <c r="C576" s="2">
        <v>6.5</v>
      </c>
      <c r="D576" s="2">
        <v>3.2235999999999998</v>
      </c>
      <c r="E576" s="2">
        <v>3610</v>
      </c>
      <c r="F576" s="2"/>
      <c r="G576" s="2"/>
      <c r="H576" s="17">
        <f t="shared" si="8"/>
        <v>4.612316130640645E-3</v>
      </c>
    </row>
    <row r="577" spans="1:8" ht="13.5" x14ac:dyDescent="0.25">
      <c r="A577" s="12"/>
      <c r="B577" s="11">
        <v>42838</v>
      </c>
      <c r="C577" s="2">
        <v>6.65</v>
      </c>
      <c r="D577" s="2">
        <v>3.298</v>
      </c>
      <c r="E577" s="2">
        <v>180</v>
      </c>
      <c r="F577" s="2"/>
      <c r="G577" s="2"/>
      <c r="H577" s="17">
        <f t="shared" si="8"/>
        <v>2.3079786574016704E-2</v>
      </c>
    </row>
    <row r="578" spans="1:8" ht="13.5" x14ac:dyDescent="0.25">
      <c r="A578" s="12"/>
      <c r="B578" s="11">
        <v>42839</v>
      </c>
      <c r="C578" s="2">
        <v>6.65</v>
      </c>
      <c r="D578" s="2">
        <v>3.298</v>
      </c>
      <c r="E578" s="2">
        <v>0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42842</v>
      </c>
      <c r="C579" s="2">
        <v>6.65</v>
      </c>
      <c r="D579" s="2">
        <v>3.298</v>
      </c>
      <c r="E579" s="2">
        <v>0</v>
      </c>
      <c r="F579" s="2"/>
      <c r="G579" s="2"/>
      <c r="H579" s="17">
        <f t="shared" si="8"/>
        <v>0</v>
      </c>
    </row>
    <row r="580" spans="1:8" ht="13.5" x14ac:dyDescent="0.25">
      <c r="A580" s="12"/>
      <c r="B580" s="11">
        <v>42843</v>
      </c>
      <c r="C580" s="2">
        <v>6.64</v>
      </c>
      <c r="D580" s="2">
        <v>3.2930999999999999</v>
      </c>
      <c r="E580" s="2">
        <v>150</v>
      </c>
      <c r="F580" s="2"/>
      <c r="G580" s="2"/>
      <c r="H580" s="17">
        <f t="shared" si="8"/>
        <v>-1.4857489387507963E-3</v>
      </c>
    </row>
    <row r="581" spans="1:8" ht="13.5" x14ac:dyDescent="0.25">
      <c r="A581" s="12"/>
      <c r="B581" s="11">
        <v>42844</v>
      </c>
      <c r="C581" s="2">
        <v>6.6</v>
      </c>
      <c r="D581" s="2">
        <v>3.2732000000000001</v>
      </c>
      <c r="E581" s="2">
        <v>958</v>
      </c>
      <c r="F581" s="2"/>
      <c r="G581" s="2"/>
      <c r="H581" s="17">
        <f t="shared" si="8"/>
        <v>-6.0429382648567636E-3</v>
      </c>
    </row>
    <row r="582" spans="1:8" ht="13.5" x14ac:dyDescent="0.25">
      <c r="A582" s="12"/>
      <c r="B582" s="11">
        <v>42845</v>
      </c>
      <c r="C582" s="2">
        <v>6.6</v>
      </c>
      <c r="D582" s="2">
        <v>3.2732000000000001</v>
      </c>
      <c r="E582" s="2">
        <v>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6.5</v>
      </c>
      <c r="D583" s="2">
        <v>3.2235999999999998</v>
      </c>
      <c r="E583" s="2">
        <v>976</v>
      </c>
      <c r="F583" s="2"/>
      <c r="G583" s="2"/>
      <c r="H583" s="17">
        <f t="shared" ref="H583:H646" si="9">(D583-D582)/D582</f>
        <v>-1.5153366735916017E-2</v>
      </c>
    </row>
    <row r="584" spans="1:8" ht="13.5" x14ac:dyDescent="0.25">
      <c r="A584" s="12"/>
      <c r="B584" s="11">
        <v>42849</v>
      </c>
      <c r="C584" s="2">
        <v>6.4</v>
      </c>
      <c r="D584" s="2">
        <v>3.1739999999999999</v>
      </c>
      <c r="E584" s="2">
        <v>1514</v>
      </c>
      <c r="F584" s="2"/>
      <c r="G584" s="2"/>
      <c r="H584" s="17">
        <f t="shared" si="9"/>
        <v>-1.5386524382677711E-2</v>
      </c>
    </row>
    <row r="585" spans="1:8" ht="13.5" x14ac:dyDescent="0.25">
      <c r="A585" s="12"/>
      <c r="B585" s="11">
        <v>42850</v>
      </c>
      <c r="C585" s="2">
        <v>6.4</v>
      </c>
      <c r="D585" s="2">
        <v>3.1739999999999999</v>
      </c>
      <c r="E585" s="2">
        <v>272</v>
      </c>
      <c r="F585" s="2"/>
      <c r="G585" s="2"/>
      <c r="H585" s="17">
        <f t="shared" si="9"/>
        <v>0</v>
      </c>
    </row>
    <row r="586" spans="1:8" ht="13.5" x14ac:dyDescent="0.25">
      <c r="A586" s="12"/>
      <c r="B586" s="11">
        <v>42851</v>
      </c>
      <c r="C586" s="2">
        <v>6.21</v>
      </c>
      <c r="D586" s="2">
        <v>3.0798000000000001</v>
      </c>
      <c r="E586" s="2">
        <v>900</v>
      </c>
      <c r="F586" s="2"/>
      <c r="G586" s="2"/>
      <c r="H586" s="17">
        <f t="shared" si="9"/>
        <v>-2.9678638941398817E-2</v>
      </c>
    </row>
    <row r="587" spans="1:8" ht="13.5" x14ac:dyDescent="0.25">
      <c r="A587" s="12"/>
      <c r="B587" s="11">
        <v>42852</v>
      </c>
      <c r="C587" s="2">
        <v>6.21</v>
      </c>
      <c r="D587" s="2">
        <v>3.0798000000000001</v>
      </c>
      <c r="E587" s="2">
        <v>790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42853</v>
      </c>
      <c r="C588" s="2">
        <v>6.21</v>
      </c>
      <c r="D588" s="2">
        <v>3.0798000000000001</v>
      </c>
      <c r="E588" s="2">
        <v>15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42857</v>
      </c>
      <c r="C589" s="2">
        <v>6.35</v>
      </c>
      <c r="D589" s="2">
        <v>3.1493000000000002</v>
      </c>
      <c r="E589" s="2">
        <v>129</v>
      </c>
      <c r="F589" s="2"/>
      <c r="G589" s="2"/>
      <c r="H589" s="17">
        <f t="shared" si="9"/>
        <v>2.2566400415611441E-2</v>
      </c>
    </row>
    <row r="590" spans="1:8" ht="13.5" x14ac:dyDescent="0.25">
      <c r="A590" s="12"/>
      <c r="B590" s="11">
        <v>42858</v>
      </c>
      <c r="C590" s="2">
        <v>6.4</v>
      </c>
      <c r="D590" s="2">
        <v>3.1739999999999999</v>
      </c>
      <c r="E590" s="2">
        <v>1300</v>
      </c>
      <c r="F590" s="2"/>
      <c r="G590" s="2"/>
      <c r="H590" s="17">
        <f t="shared" si="9"/>
        <v>7.8430127329881943E-3</v>
      </c>
    </row>
    <row r="591" spans="1:8" ht="13.5" x14ac:dyDescent="0.25">
      <c r="A591" s="12"/>
      <c r="B591" s="11">
        <v>42859</v>
      </c>
      <c r="C591" s="2">
        <v>6.4</v>
      </c>
      <c r="D591" s="2">
        <v>3.1739999999999999</v>
      </c>
      <c r="E591" s="2">
        <v>649</v>
      </c>
      <c r="F591" s="2"/>
      <c r="G591" s="2"/>
      <c r="H591" s="17">
        <f t="shared" si="9"/>
        <v>0</v>
      </c>
    </row>
    <row r="592" spans="1:8" ht="13.5" x14ac:dyDescent="0.25">
      <c r="A592" s="12"/>
      <c r="B592" s="11">
        <v>42860</v>
      </c>
      <c r="C592" s="2">
        <v>6.58</v>
      </c>
      <c r="D592" s="2">
        <v>3.2633000000000001</v>
      </c>
      <c r="E592" s="2">
        <v>2064</v>
      </c>
      <c r="F592" s="2"/>
      <c r="G592" s="2"/>
      <c r="H592" s="17">
        <f t="shared" si="9"/>
        <v>2.8134845620667977E-2</v>
      </c>
    </row>
    <row r="593" spans="1:8" ht="13.5" x14ac:dyDescent="0.25">
      <c r="A593" s="12"/>
      <c r="B593" s="11">
        <v>42863</v>
      </c>
      <c r="C593" s="2">
        <v>6.7</v>
      </c>
      <c r="D593" s="2">
        <v>3.3228</v>
      </c>
      <c r="E593" s="2">
        <v>1599</v>
      </c>
      <c r="F593" s="2"/>
      <c r="G593" s="2"/>
      <c r="H593" s="17">
        <f t="shared" si="9"/>
        <v>1.8233076946649062E-2</v>
      </c>
    </row>
    <row r="594" spans="1:8" ht="13.5" x14ac:dyDescent="0.25">
      <c r="A594" s="12"/>
      <c r="B594" s="11">
        <v>42864</v>
      </c>
      <c r="C594" s="2">
        <v>6.7</v>
      </c>
      <c r="D594" s="2">
        <v>3.3228</v>
      </c>
      <c r="E594" s="2">
        <v>442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42865</v>
      </c>
      <c r="C595" s="2">
        <v>6.84</v>
      </c>
      <c r="D595" s="2">
        <v>3.3923000000000001</v>
      </c>
      <c r="E595" s="2">
        <v>1668</v>
      </c>
      <c r="F595" s="2"/>
      <c r="G595" s="2"/>
      <c r="H595" s="17">
        <f t="shared" si="9"/>
        <v>2.0916094859756866E-2</v>
      </c>
    </row>
    <row r="596" spans="1:8" ht="13.5" x14ac:dyDescent="0.25">
      <c r="A596" s="12"/>
      <c r="B596" s="11">
        <v>42866</v>
      </c>
      <c r="C596" s="2">
        <v>6.83</v>
      </c>
      <c r="D596" s="2">
        <v>3.3873000000000002</v>
      </c>
      <c r="E596" s="2">
        <v>100</v>
      </c>
      <c r="F596" s="2"/>
      <c r="G596" s="2"/>
      <c r="H596" s="17">
        <f t="shared" si="9"/>
        <v>-1.4739262447306823E-3</v>
      </c>
    </row>
    <row r="597" spans="1:8" ht="13.5" x14ac:dyDescent="0.25">
      <c r="A597" s="12"/>
      <c r="B597" s="11">
        <v>42867</v>
      </c>
      <c r="C597" s="2">
        <v>6.82</v>
      </c>
      <c r="D597" s="2">
        <v>3.3822999999999999</v>
      </c>
      <c r="E597" s="2">
        <v>1735</v>
      </c>
      <c r="F597" s="2"/>
      <c r="G597" s="2"/>
      <c r="H597" s="17">
        <f t="shared" si="9"/>
        <v>-1.4761019100759712E-3</v>
      </c>
    </row>
    <row r="598" spans="1:8" ht="13.5" x14ac:dyDescent="0.25">
      <c r="A598" s="12"/>
      <c r="B598" s="11">
        <v>42870</v>
      </c>
      <c r="C598" s="2">
        <v>6.82</v>
      </c>
      <c r="D598" s="2">
        <v>3.3822999999999999</v>
      </c>
      <c r="E598" s="2">
        <v>0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42871</v>
      </c>
      <c r="C599" s="2">
        <v>6.82</v>
      </c>
      <c r="D599" s="2">
        <v>3.3822999999999999</v>
      </c>
      <c r="E599" s="2">
        <v>318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42872</v>
      </c>
      <c r="C600" s="2">
        <v>6.82</v>
      </c>
      <c r="D600" s="2">
        <v>3.3822999999999999</v>
      </c>
      <c r="E600" s="2">
        <v>992</v>
      </c>
      <c r="F600" s="2"/>
      <c r="G600" s="2"/>
      <c r="H600" s="17">
        <f t="shared" si="9"/>
        <v>0</v>
      </c>
    </row>
    <row r="601" spans="1:8" ht="13.5" x14ac:dyDescent="0.25">
      <c r="A601" s="12"/>
      <c r="B601" s="11">
        <v>42873</v>
      </c>
      <c r="C601" s="2">
        <v>6.8</v>
      </c>
      <c r="D601" s="2">
        <v>3.3723999999999998</v>
      </c>
      <c r="E601" s="2">
        <v>135</v>
      </c>
      <c r="F601" s="2"/>
      <c r="G601" s="2"/>
      <c r="H601" s="17">
        <f t="shared" si="9"/>
        <v>-2.9270023356887387E-3</v>
      </c>
    </row>
    <row r="602" spans="1:8" ht="13.5" x14ac:dyDescent="0.25">
      <c r="A602" s="12"/>
      <c r="B602" s="11">
        <v>42874</v>
      </c>
      <c r="C602" s="2">
        <v>6.8</v>
      </c>
      <c r="D602" s="2">
        <v>3.3723999999999998</v>
      </c>
      <c r="E602" s="2">
        <v>1960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6.8</v>
      </c>
      <c r="D603" s="2">
        <v>3.3723999999999998</v>
      </c>
      <c r="E603" s="2">
        <v>0</v>
      </c>
      <c r="F603" s="2"/>
      <c r="G603" s="2"/>
      <c r="H603" s="17">
        <f t="shared" si="9"/>
        <v>0</v>
      </c>
    </row>
    <row r="604" spans="1:8" ht="13.5" x14ac:dyDescent="0.25">
      <c r="A604" s="12"/>
      <c r="B604" s="11">
        <v>42878</v>
      </c>
      <c r="C604" s="2">
        <v>6.7</v>
      </c>
      <c r="D604" s="2">
        <v>3.3228</v>
      </c>
      <c r="E604" s="2">
        <v>176</v>
      </c>
      <c r="F604" s="2"/>
      <c r="G604" s="2"/>
      <c r="H604" s="17">
        <f t="shared" si="9"/>
        <v>-1.4707626616059741E-2</v>
      </c>
    </row>
    <row r="605" spans="1:8" ht="13.5" x14ac:dyDescent="0.25">
      <c r="A605" s="12"/>
      <c r="B605" s="11">
        <v>42879</v>
      </c>
      <c r="C605" s="2">
        <v>6.7</v>
      </c>
      <c r="D605" s="2">
        <v>3.3228</v>
      </c>
      <c r="E605" s="2">
        <v>759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42880</v>
      </c>
      <c r="C606" s="2">
        <v>6.7</v>
      </c>
      <c r="D606" s="2">
        <v>3.3228</v>
      </c>
      <c r="E606" s="2">
        <v>1520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42881</v>
      </c>
      <c r="C607" s="2">
        <v>6.68</v>
      </c>
      <c r="D607" s="2">
        <v>3.3129</v>
      </c>
      <c r="E607" s="2">
        <v>1052</v>
      </c>
      <c r="F607" s="2"/>
      <c r="G607" s="2"/>
      <c r="H607" s="17">
        <f t="shared" si="9"/>
        <v>-2.9794149512459432E-3</v>
      </c>
    </row>
    <row r="608" spans="1:8" ht="13.5" x14ac:dyDescent="0.25">
      <c r="A608" s="12"/>
      <c r="B608" s="11">
        <v>42884</v>
      </c>
      <c r="C608" s="2">
        <v>6.7</v>
      </c>
      <c r="D608" s="2">
        <v>3.3228</v>
      </c>
      <c r="E608" s="2">
        <v>1056</v>
      </c>
      <c r="F608" s="2"/>
      <c r="G608" s="2"/>
      <c r="H608" s="17">
        <f t="shared" si="9"/>
        <v>2.9883183917413809E-3</v>
      </c>
    </row>
    <row r="609" spans="1:8" ht="13.5" x14ac:dyDescent="0.25">
      <c r="A609" s="12"/>
      <c r="B609" s="11">
        <v>42885</v>
      </c>
      <c r="C609" s="2">
        <v>6.7</v>
      </c>
      <c r="D609" s="2">
        <v>3.3228</v>
      </c>
      <c r="E609" s="2">
        <v>322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6.5</v>
      </c>
      <c r="D610" s="2">
        <v>3.2235999999999998</v>
      </c>
      <c r="E610" s="2">
        <v>11105</v>
      </c>
      <c r="F610" s="2"/>
      <c r="G610" s="2"/>
      <c r="H610" s="17">
        <f t="shared" si="9"/>
        <v>-2.9854339713494698E-2</v>
      </c>
    </row>
    <row r="611" spans="1:8" ht="13.5" x14ac:dyDescent="0.25">
      <c r="A611" s="12"/>
      <c r="B611" s="11">
        <v>42887</v>
      </c>
      <c r="C611" s="2">
        <v>6.7</v>
      </c>
      <c r="D611" s="2">
        <v>3.3228</v>
      </c>
      <c r="E611" s="2">
        <v>3125</v>
      </c>
      <c r="F611" s="2"/>
      <c r="G611" s="2"/>
      <c r="H611" s="17">
        <f t="shared" si="9"/>
        <v>3.0773048765355561E-2</v>
      </c>
    </row>
    <row r="612" spans="1:8" ht="13.5" x14ac:dyDescent="0.25">
      <c r="A612" s="12"/>
      <c r="B612" s="11">
        <v>42888</v>
      </c>
      <c r="C612" s="2">
        <v>6.7</v>
      </c>
      <c r="D612" s="2">
        <v>3.3228</v>
      </c>
      <c r="E612" s="2">
        <v>250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6.7</v>
      </c>
      <c r="D613" s="2">
        <v>3.3228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42892</v>
      </c>
      <c r="C614" s="2">
        <v>6.6</v>
      </c>
      <c r="D614" s="2">
        <v>3.2732000000000001</v>
      </c>
      <c r="E614" s="2">
        <v>634</v>
      </c>
      <c r="F614" s="2"/>
      <c r="G614" s="2"/>
      <c r="H614" s="17">
        <f t="shared" si="9"/>
        <v>-1.4927169856747281E-2</v>
      </c>
    </row>
    <row r="615" spans="1:8" ht="13.5" x14ac:dyDescent="0.25">
      <c r="A615" s="12"/>
      <c r="B615" s="11">
        <v>42893</v>
      </c>
      <c r="C615" s="2">
        <v>6.6</v>
      </c>
      <c r="D615" s="2">
        <v>3.2732000000000001</v>
      </c>
      <c r="E615" s="2">
        <v>1005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6.6</v>
      </c>
      <c r="D616" s="2">
        <v>3.2732000000000001</v>
      </c>
      <c r="E616" s="2">
        <v>5700</v>
      </c>
      <c r="F616" s="2"/>
      <c r="G616" s="2"/>
      <c r="H616" s="17">
        <f t="shared" si="9"/>
        <v>0</v>
      </c>
    </row>
    <row r="617" spans="1:8" ht="13.5" x14ac:dyDescent="0.25">
      <c r="A617" s="12"/>
      <c r="B617" s="11">
        <v>42895</v>
      </c>
      <c r="C617" s="2">
        <v>6.5</v>
      </c>
      <c r="D617" s="2">
        <v>3.2235999999999998</v>
      </c>
      <c r="E617" s="2">
        <v>847</v>
      </c>
      <c r="F617" s="2"/>
      <c r="G617" s="2"/>
      <c r="H617" s="17">
        <f t="shared" si="9"/>
        <v>-1.5153366735916017E-2</v>
      </c>
    </row>
    <row r="618" spans="1:8" ht="13.5" x14ac:dyDescent="0.25">
      <c r="A618" s="12"/>
      <c r="B618" s="11">
        <v>42898</v>
      </c>
      <c r="C618" s="2">
        <v>6.6</v>
      </c>
      <c r="D618" s="2">
        <v>3.2732000000000001</v>
      </c>
      <c r="E618" s="2">
        <v>1020</v>
      </c>
      <c r="F618" s="2"/>
      <c r="G618" s="2"/>
      <c r="H618" s="17">
        <f t="shared" si="9"/>
        <v>1.5386524382677848E-2</v>
      </c>
    </row>
    <row r="619" spans="1:8" ht="13.5" x14ac:dyDescent="0.25">
      <c r="A619" s="12"/>
      <c r="B619" s="11">
        <v>42899</v>
      </c>
      <c r="C619" s="2">
        <v>6.44</v>
      </c>
      <c r="D619" s="2">
        <v>3.1939000000000002</v>
      </c>
      <c r="E619" s="2">
        <v>1117</v>
      </c>
      <c r="F619" s="2"/>
      <c r="G619" s="2"/>
      <c r="H619" s="17">
        <f t="shared" si="9"/>
        <v>-2.4227056091897813E-2</v>
      </c>
    </row>
    <row r="620" spans="1:8" ht="13.5" x14ac:dyDescent="0.25">
      <c r="A620" s="12"/>
      <c r="B620" s="11">
        <v>42900</v>
      </c>
      <c r="C620" s="2">
        <v>6.44</v>
      </c>
      <c r="D620" s="2">
        <v>3.1939000000000002</v>
      </c>
      <c r="E620" s="2">
        <v>280</v>
      </c>
      <c r="F620" s="2"/>
      <c r="G620" s="2"/>
      <c r="H620" s="17">
        <f t="shared" si="9"/>
        <v>0</v>
      </c>
    </row>
    <row r="621" spans="1:8" ht="13.5" x14ac:dyDescent="0.25">
      <c r="A621" s="12"/>
      <c r="B621" s="11">
        <v>42901</v>
      </c>
      <c r="C621" s="2">
        <v>6.44</v>
      </c>
      <c r="D621" s="2">
        <v>3.1939000000000002</v>
      </c>
      <c r="E621" s="2">
        <v>1445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42902</v>
      </c>
      <c r="C622" s="2">
        <v>6.25</v>
      </c>
      <c r="D622" s="2">
        <v>3.0996999999999999</v>
      </c>
      <c r="E622" s="2">
        <v>79</v>
      </c>
      <c r="F622" s="2"/>
      <c r="G622" s="2"/>
      <c r="H622" s="17">
        <f t="shared" si="9"/>
        <v>-2.9493722408340986E-2</v>
      </c>
    </row>
    <row r="623" spans="1:8" ht="13.5" x14ac:dyDescent="0.25">
      <c r="A623" s="12"/>
      <c r="B623" s="11">
        <v>42905</v>
      </c>
      <c r="C623" s="2">
        <v>6.43</v>
      </c>
      <c r="D623" s="2">
        <v>3.1888999999999998</v>
      </c>
      <c r="E623" s="2">
        <v>175</v>
      </c>
      <c r="F623" s="2"/>
      <c r="G623" s="2"/>
      <c r="H623" s="17">
        <f t="shared" si="9"/>
        <v>2.8776978417266171E-2</v>
      </c>
    </row>
    <row r="624" spans="1:8" ht="13.5" x14ac:dyDescent="0.25">
      <c r="A624" s="12"/>
      <c r="B624" s="11">
        <v>42906</v>
      </c>
      <c r="C624" s="2">
        <v>6.35</v>
      </c>
      <c r="D624" s="2">
        <v>3.1493000000000002</v>
      </c>
      <c r="E624" s="2">
        <v>555</v>
      </c>
      <c r="F624" s="2"/>
      <c r="G624" s="2"/>
      <c r="H624" s="17">
        <f t="shared" si="9"/>
        <v>-1.2418075198344142E-2</v>
      </c>
    </row>
    <row r="625" spans="1:8" ht="13.5" x14ac:dyDescent="0.25">
      <c r="A625" s="12"/>
      <c r="B625" s="11">
        <v>42907</v>
      </c>
      <c r="C625" s="2">
        <v>6.35</v>
      </c>
      <c r="D625" s="2">
        <v>3.1493000000000002</v>
      </c>
      <c r="E625" s="2">
        <v>875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42908</v>
      </c>
      <c r="C626" s="2">
        <v>6.34</v>
      </c>
      <c r="D626" s="2">
        <v>3.1442999999999999</v>
      </c>
      <c r="E626" s="2">
        <v>2482</v>
      </c>
      <c r="F626" s="2"/>
      <c r="G626" s="2"/>
      <c r="H626" s="17">
        <f t="shared" si="9"/>
        <v>-1.5876543993904478E-3</v>
      </c>
    </row>
    <row r="627" spans="1:8" ht="13.5" x14ac:dyDescent="0.25">
      <c r="A627" s="12"/>
      <c r="B627" s="11">
        <v>42909</v>
      </c>
      <c r="C627" s="2">
        <v>6.15</v>
      </c>
      <c r="D627" s="2">
        <v>3.0501</v>
      </c>
      <c r="E627" s="2">
        <v>748</v>
      </c>
      <c r="F627" s="2"/>
      <c r="G627" s="2"/>
      <c r="H627" s="17">
        <f t="shared" si="9"/>
        <v>-2.9958973380402584E-2</v>
      </c>
    </row>
    <row r="628" spans="1:8" ht="13.5" x14ac:dyDescent="0.25">
      <c r="A628" s="12"/>
      <c r="B628" s="11">
        <v>42914</v>
      </c>
      <c r="C628" s="2">
        <v>6.15</v>
      </c>
      <c r="D628" s="2">
        <v>3.0501</v>
      </c>
      <c r="E628" s="2">
        <v>494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5.97</v>
      </c>
      <c r="D629" s="2">
        <v>2.9607999999999999</v>
      </c>
      <c r="E629" s="2">
        <v>8263</v>
      </c>
      <c r="F629" s="2"/>
      <c r="G629" s="2"/>
      <c r="H629" s="17">
        <f t="shared" si="9"/>
        <v>-2.9277728599062375E-2</v>
      </c>
    </row>
    <row r="630" spans="1:8" ht="13.5" x14ac:dyDescent="0.25">
      <c r="A630" s="12"/>
      <c r="B630" s="11">
        <v>42916</v>
      </c>
      <c r="C630" s="2">
        <v>6.13</v>
      </c>
      <c r="D630" s="2">
        <v>3.0400999999999998</v>
      </c>
      <c r="E630" s="2">
        <v>3200</v>
      </c>
      <c r="F630" s="2"/>
      <c r="G630" s="2"/>
      <c r="H630" s="17">
        <f t="shared" si="9"/>
        <v>2.678330181032151E-2</v>
      </c>
    </row>
    <row r="631" spans="1:8" ht="13.5" x14ac:dyDescent="0.25">
      <c r="A631" s="12"/>
      <c r="B631" s="11">
        <v>42919</v>
      </c>
      <c r="C631" s="2">
        <v>6.13</v>
      </c>
      <c r="D631" s="2">
        <v>3.0400999999999998</v>
      </c>
      <c r="E631" s="2">
        <v>202</v>
      </c>
      <c r="F631" s="2"/>
      <c r="G631" s="2"/>
      <c r="H631" s="17">
        <f t="shared" si="9"/>
        <v>0</v>
      </c>
    </row>
    <row r="632" spans="1:8" ht="13.5" x14ac:dyDescent="0.25">
      <c r="A632" s="12"/>
      <c r="B632" s="11">
        <v>42920</v>
      </c>
      <c r="C632" s="2">
        <v>6.01</v>
      </c>
      <c r="D632" s="2">
        <v>2.9805999999999999</v>
      </c>
      <c r="E632" s="2">
        <v>3792</v>
      </c>
      <c r="F632" s="2"/>
      <c r="G632" s="2"/>
      <c r="H632" s="17">
        <f t="shared" si="9"/>
        <v>-1.9571724614321863E-2</v>
      </c>
    </row>
    <row r="633" spans="1:8" ht="13.5" x14ac:dyDescent="0.25">
      <c r="A633" s="12"/>
      <c r="B633" s="11">
        <v>42921</v>
      </c>
      <c r="C633" s="2">
        <v>6</v>
      </c>
      <c r="D633" s="2">
        <v>2.9756999999999998</v>
      </c>
      <c r="E633" s="2">
        <v>2380</v>
      </c>
      <c r="F633" s="2"/>
      <c r="G633" s="2"/>
      <c r="H633" s="17">
        <f t="shared" si="9"/>
        <v>-1.6439643024894742E-3</v>
      </c>
    </row>
    <row r="634" spans="1:8" ht="13.5" x14ac:dyDescent="0.25">
      <c r="A634" s="12"/>
      <c r="B634" s="11">
        <v>42922</v>
      </c>
      <c r="C634" s="2">
        <v>5.82</v>
      </c>
      <c r="D634" s="2">
        <v>2.8864000000000001</v>
      </c>
      <c r="E634" s="2">
        <v>2325</v>
      </c>
      <c r="F634" s="2"/>
      <c r="G634" s="2"/>
      <c r="H634" s="17">
        <f t="shared" si="9"/>
        <v>-3.0009745606075788E-2</v>
      </c>
    </row>
    <row r="635" spans="1:8" ht="13.5" x14ac:dyDescent="0.25">
      <c r="A635" s="12"/>
      <c r="B635" s="11">
        <v>42923</v>
      </c>
      <c r="C635" s="2">
        <v>5.85</v>
      </c>
      <c r="D635" s="2">
        <v>2.9013</v>
      </c>
      <c r="E635" s="2">
        <v>1114</v>
      </c>
      <c r="F635" s="2"/>
      <c r="G635" s="2"/>
      <c r="H635" s="17">
        <f t="shared" si="9"/>
        <v>5.1621396895786837E-3</v>
      </c>
    </row>
    <row r="636" spans="1:8" ht="13.5" x14ac:dyDescent="0.25">
      <c r="A636" s="12"/>
      <c r="B636" s="11">
        <v>42926</v>
      </c>
      <c r="C636" s="2">
        <v>5.96</v>
      </c>
      <c r="D636" s="2">
        <v>2.9558</v>
      </c>
      <c r="E636" s="2">
        <v>587</v>
      </c>
      <c r="F636" s="2"/>
      <c r="G636" s="2"/>
      <c r="H636" s="17">
        <f t="shared" si="9"/>
        <v>1.8784682728432079E-2</v>
      </c>
    </row>
    <row r="637" spans="1:8" ht="13.5" x14ac:dyDescent="0.25">
      <c r="A637" s="12"/>
      <c r="B637" s="11">
        <v>42927</v>
      </c>
      <c r="C637" s="2">
        <v>5.79</v>
      </c>
      <c r="D637" s="2">
        <v>2.8715000000000002</v>
      </c>
      <c r="E637" s="2">
        <v>6805</v>
      </c>
      <c r="F637" s="2"/>
      <c r="G637" s="2"/>
      <c r="H637" s="17">
        <f t="shared" si="9"/>
        <v>-2.8520197577643892E-2</v>
      </c>
    </row>
    <row r="638" spans="1:8" ht="13.5" x14ac:dyDescent="0.25">
      <c r="A638" s="12"/>
      <c r="B638" s="11">
        <v>42928</v>
      </c>
      <c r="C638" s="2">
        <v>5.7</v>
      </c>
      <c r="D638" s="2">
        <v>2.8269000000000002</v>
      </c>
      <c r="E638" s="2">
        <v>8270</v>
      </c>
      <c r="F638" s="2"/>
      <c r="G638" s="2"/>
      <c r="H638" s="17">
        <f t="shared" si="9"/>
        <v>-1.5531951941493982E-2</v>
      </c>
    </row>
    <row r="639" spans="1:8" ht="13.5" x14ac:dyDescent="0.25">
      <c r="A639" s="12"/>
      <c r="B639" s="11">
        <v>42929</v>
      </c>
      <c r="C639" s="2">
        <v>5.6</v>
      </c>
      <c r="D639" s="2">
        <v>2.7772999999999999</v>
      </c>
      <c r="E639" s="2">
        <v>48152</v>
      </c>
      <c r="F639" s="2"/>
      <c r="G639" s="2"/>
      <c r="H639" s="17">
        <f t="shared" si="9"/>
        <v>-1.7545721461671906E-2</v>
      </c>
    </row>
    <row r="640" spans="1:8" ht="13.5" x14ac:dyDescent="0.25">
      <c r="A640" s="12"/>
      <c r="B640" s="11">
        <v>42930</v>
      </c>
      <c r="C640" s="2">
        <v>5.39</v>
      </c>
      <c r="D640" s="2">
        <v>2.859</v>
      </c>
      <c r="E640" s="2">
        <v>5188</v>
      </c>
      <c r="F640" s="2"/>
      <c r="G640" s="2"/>
      <c r="H640" s="17">
        <f t="shared" si="9"/>
        <v>2.9417059734274335E-2</v>
      </c>
    </row>
    <row r="641" spans="1:8" ht="13.5" x14ac:dyDescent="0.25">
      <c r="A641" s="12"/>
      <c r="B641" s="11">
        <v>42933</v>
      </c>
      <c r="C641" s="2">
        <v>5.25</v>
      </c>
      <c r="D641" s="2">
        <v>2.7847</v>
      </c>
      <c r="E641" s="2">
        <v>923</v>
      </c>
      <c r="F641" s="2"/>
      <c r="G641" s="2"/>
      <c r="H641" s="17">
        <f t="shared" si="9"/>
        <v>-2.5988107729975528E-2</v>
      </c>
    </row>
    <row r="642" spans="1:8" ht="13.5" x14ac:dyDescent="0.25">
      <c r="A642" s="12"/>
      <c r="B642" s="11">
        <v>42934</v>
      </c>
      <c r="C642" s="2">
        <v>4.95</v>
      </c>
      <c r="D642" s="2">
        <v>2.6255999999999999</v>
      </c>
      <c r="E642" s="2">
        <v>9703</v>
      </c>
      <c r="F642" s="2"/>
      <c r="G642" s="2"/>
      <c r="H642" s="17">
        <f t="shared" si="9"/>
        <v>-5.7133623011455463E-2</v>
      </c>
    </row>
    <row r="643" spans="1:8" ht="13.5" x14ac:dyDescent="0.25">
      <c r="A643" s="12"/>
      <c r="B643" s="11">
        <v>42935</v>
      </c>
      <c r="C643" s="2">
        <v>4.93</v>
      </c>
      <c r="D643" s="2">
        <v>2.6150000000000002</v>
      </c>
      <c r="E643" s="2">
        <v>571</v>
      </c>
      <c r="F643" s="2"/>
      <c r="G643" s="2"/>
      <c r="H643" s="17">
        <f t="shared" si="9"/>
        <v>-4.0371724558195161E-3</v>
      </c>
    </row>
    <row r="644" spans="1:8" ht="13.5" x14ac:dyDescent="0.25">
      <c r="A644" s="12"/>
      <c r="B644" s="11">
        <v>42936</v>
      </c>
      <c r="C644" s="2">
        <v>4.79</v>
      </c>
      <c r="D644" s="2">
        <v>2.5407000000000002</v>
      </c>
      <c r="E644" s="2">
        <v>3367</v>
      </c>
      <c r="F644" s="2"/>
      <c r="G644" s="2"/>
      <c r="H644" s="17">
        <f t="shared" si="9"/>
        <v>-2.8413001912045901E-2</v>
      </c>
    </row>
    <row r="645" spans="1:8" ht="13.5" x14ac:dyDescent="0.25">
      <c r="A645" s="12"/>
      <c r="B645" s="11">
        <v>42937</v>
      </c>
      <c r="C645" s="2">
        <v>4.66</v>
      </c>
      <c r="D645" s="2">
        <v>2.4718</v>
      </c>
      <c r="E645" s="2">
        <v>4802</v>
      </c>
      <c r="F645" s="2"/>
      <c r="G645" s="2"/>
      <c r="H645" s="17">
        <f t="shared" si="9"/>
        <v>-2.7118510646672249E-2</v>
      </c>
    </row>
    <row r="646" spans="1:8" ht="13.5" x14ac:dyDescent="0.25">
      <c r="A646" s="12"/>
      <c r="B646" s="11">
        <v>42940</v>
      </c>
      <c r="C646" s="2">
        <v>4.68</v>
      </c>
      <c r="D646" s="2">
        <v>2.4824000000000002</v>
      </c>
      <c r="E646" s="2">
        <v>1593</v>
      </c>
      <c r="F646" s="2"/>
      <c r="G646" s="2"/>
      <c r="H646" s="17">
        <f t="shared" si="9"/>
        <v>4.2883728456995568E-3</v>
      </c>
    </row>
    <row r="647" spans="1:8" ht="13.5" x14ac:dyDescent="0.25">
      <c r="A647" s="12"/>
      <c r="B647" s="11">
        <v>42942</v>
      </c>
      <c r="C647" s="2">
        <v>4.59</v>
      </c>
      <c r="D647" s="2">
        <v>2.4346000000000001</v>
      </c>
      <c r="E647" s="2">
        <v>12875</v>
      </c>
      <c r="F647" s="2"/>
      <c r="G647" s="2"/>
      <c r="H647" s="17">
        <f t="shared" ref="H647:H710" si="10">(D647-D646)/D646</f>
        <v>-1.9255559136319714E-2</v>
      </c>
    </row>
    <row r="648" spans="1:8" ht="13.5" x14ac:dyDescent="0.25">
      <c r="A648" s="12"/>
      <c r="B648" s="11">
        <v>42943</v>
      </c>
      <c r="C648" s="2">
        <v>4.5</v>
      </c>
      <c r="D648" s="2">
        <v>2.3868999999999998</v>
      </c>
      <c r="E648" s="2">
        <v>22507</v>
      </c>
      <c r="F648" s="2"/>
      <c r="G648" s="2"/>
      <c r="H648" s="17">
        <f t="shared" si="10"/>
        <v>-1.9592540869136737E-2</v>
      </c>
    </row>
    <row r="649" spans="1:8" ht="13.5" x14ac:dyDescent="0.25">
      <c r="A649" s="12"/>
      <c r="B649" s="11">
        <v>42944</v>
      </c>
      <c r="C649" s="2">
        <v>4.18</v>
      </c>
      <c r="D649" s="2">
        <v>2.2172000000000001</v>
      </c>
      <c r="E649" s="2">
        <v>1131</v>
      </c>
      <c r="F649" s="2"/>
      <c r="G649" s="2"/>
      <c r="H649" s="17">
        <f t="shared" si="10"/>
        <v>-7.1096401189827713E-2</v>
      </c>
    </row>
    <row r="650" spans="1:8" ht="13.5" x14ac:dyDescent="0.25">
      <c r="A650" s="12"/>
      <c r="B650" s="11">
        <v>42947</v>
      </c>
      <c r="C650" s="2">
        <v>4.18</v>
      </c>
      <c r="D650" s="2">
        <v>2.4397000000000002</v>
      </c>
      <c r="E650" s="2">
        <v>3475</v>
      </c>
      <c r="F650" s="2"/>
      <c r="G650" s="2"/>
      <c r="H650" s="17">
        <f t="shared" si="10"/>
        <v>0.10035179505682849</v>
      </c>
    </row>
    <row r="651" spans="1:8" ht="13.5" x14ac:dyDescent="0.25">
      <c r="A651" s="12"/>
      <c r="B651" s="11">
        <v>42948</v>
      </c>
      <c r="C651" s="2">
        <v>4.21</v>
      </c>
      <c r="D651" s="2">
        <v>2.4571999999999998</v>
      </c>
      <c r="E651" s="2">
        <v>5390</v>
      </c>
      <c r="F651" s="2"/>
      <c r="G651" s="2"/>
      <c r="H651" s="17">
        <f t="shared" si="10"/>
        <v>7.1730130753779667E-3</v>
      </c>
    </row>
    <row r="652" spans="1:8" ht="13.5" x14ac:dyDescent="0.25">
      <c r="A652" s="12"/>
      <c r="B652" s="11">
        <v>42949</v>
      </c>
      <c r="C652" s="2">
        <v>4.2</v>
      </c>
      <c r="D652" s="2">
        <v>2.4512999999999998</v>
      </c>
      <c r="E652" s="2">
        <v>2243</v>
      </c>
      <c r="F652" s="2"/>
      <c r="G652" s="2"/>
      <c r="H652" s="17">
        <f t="shared" si="10"/>
        <v>-2.4011069510011464E-3</v>
      </c>
    </row>
    <row r="653" spans="1:8" ht="13.5" x14ac:dyDescent="0.25">
      <c r="A653" s="12"/>
      <c r="B653" s="11">
        <v>42950</v>
      </c>
      <c r="C653" s="2">
        <v>4.1900000000000004</v>
      </c>
      <c r="D653" s="2">
        <v>2.4455</v>
      </c>
      <c r="E653" s="2">
        <v>420</v>
      </c>
      <c r="F653" s="2"/>
      <c r="G653" s="2"/>
      <c r="H653" s="17">
        <f t="shared" si="10"/>
        <v>-2.3660914616733184E-3</v>
      </c>
    </row>
    <row r="654" spans="1:8" ht="13.5" x14ac:dyDescent="0.25">
      <c r="A654" s="12"/>
      <c r="B654" s="11">
        <v>42951</v>
      </c>
      <c r="C654" s="2">
        <v>4.1399999999999997</v>
      </c>
      <c r="D654" s="2">
        <v>2.4163000000000001</v>
      </c>
      <c r="E654" s="2">
        <v>222</v>
      </c>
      <c r="F654" s="2"/>
      <c r="G654" s="2"/>
      <c r="H654" s="17">
        <f t="shared" si="10"/>
        <v>-1.1940298507462643E-2</v>
      </c>
    </row>
    <row r="655" spans="1:8" ht="13.5" x14ac:dyDescent="0.25">
      <c r="A655" s="12"/>
      <c r="B655" s="11">
        <v>42954</v>
      </c>
      <c r="C655" s="2">
        <v>4.2</v>
      </c>
      <c r="D655" s="2">
        <v>2.4512999999999998</v>
      </c>
      <c r="E655" s="2">
        <v>16712</v>
      </c>
      <c r="F655" s="2"/>
      <c r="G655" s="2"/>
      <c r="H655" s="17">
        <f t="shared" si="10"/>
        <v>1.4484956338202912E-2</v>
      </c>
    </row>
    <row r="656" spans="1:8" ht="13.5" x14ac:dyDescent="0.25">
      <c r="A656" s="12"/>
      <c r="B656" s="11">
        <v>42955</v>
      </c>
      <c r="C656" s="2">
        <v>4.18</v>
      </c>
      <c r="D656" s="2">
        <v>2.4397000000000002</v>
      </c>
      <c r="E656" s="2">
        <v>22705</v>
      </c>
      <c r="F656" s="2"/>
      <c r="G656" s="2"/>
      <c r="H656" s="17">
        <f t="shared" si="10"/>
        <v>-4.7321829233466367E-3</v>
      </c>
    </row>
    <row r="657" spans="1:8" ht="13.5" x14ac:dyDescent="0.25">
      <c r="A657" s="12"/>
      <c r="B657" s="11">
        <v>42956</v>
      </c>
      <c r="C657" s="2">
        <v>4.2</v>
      </c>
      <c r="D657" s="2">
        <v>2.4512999999999998</v>
      </c>
      <c r="E657" s="2">
        <v>8741</v>
      </c>
      <c r="F657" s="2"/>
      <c r="G657" s="2"/>
      <c r="H657" s="17">
        <f t="shared" si="10"/>
        <v>4.7546829528219087E-3</v>
      </c>
    </row>
    <row r="658" spans="1:8" ht="13.5" x14ac:dyDescent="0.25">
      <c r="A658" s="12"/>
      <c r="B658" s="11">
        <v>42957</v>
      </c>
      <c r="C658" s="2">
        <v>4.16</v>
      </c>
      <c r="D658" s="2">
        <v>2.4279999999999999</v>
      </c>
      <c r="E658" s="2">
        <v>32295</v>
      </c>
      <c r="F658" s="2"/>
      <c r="G658" s="2"/>
      <c r="H658" s="17">
        <f t="shared" si="10"/>
        <v>-9.5051605270672201E-3</v>
      </c>
    </row>
    <row r="659" spans="1:8" ht="13.5" x14ac:dyDescent="0.25">
      <c r="A659" s="12"/>
      <c r="B659" s="11">
        <v>42958</v>
      </c>
      <c r="C659" s="2">
        <v>4.17</v>
      </c>
      <c r="D659" s="2">
        <v>2.4338000000000002</v>
      </c>
      <c r="E659" s="2">
        <v>20828</v>
      </c>
      <c r="F659" s="2"/>
      <c r="G659" s="2"/>
      <c r="H659" s="17">
        <f t="shared" si="10"/>
        <v>2.38879736408577E-3</v>
      </c>
    </row>
    <row r="660" spans="1:8" ht="13.5" x14ac:dyDescent="0.25">
      <c r="A660" s="12"/>
      <c r="B660" s="11">
        <v>42961</v>
      </c>
      <c r="C660" s="2">
        <v>4.2699999999999996</v>
      </c>
      <c r="D660" s="2">
        <v>2.4922</v>
      </c>
      <c r="E660" s="2">
        <v>9843</v>
      </c>
      <c r="F660" s="2"/>
      <c r="G660" s="2"/>
      <c r="H660" s="17">
        <f t="shared" si="10"/>
        <v>2.3995398142821835E-2</v>
      </c>
    </row>
    <row r="661" spans="1:8" ht="13.5" x14ac:dyDescent="0.25">
      <c r="A661" s="12"/>
      <c r="B661" s="11">
        <v>42962</v>
      </c>
      <c r="C661" s="2">
        <v>4.26</v>
      </c>
      <c r="D661" s="2">
        <v>2.4864000000000002</v>
      </c>
      <c r="E661" s="2">
        <v>2705</v>
      </c>
      <c r="F661" s="2"/>
      <c r="G661" s="2"/>
      <c r="H661" s="17">
        <f t="shared" si="10"/>
        <v>-2.3272610544899305E-3</v>
      </c>
    </row>
    <row r="662" spans="1:8" ht="13.5" x14ac:dyDescent="0.25">
      <c r="A662" s="12"/>
      <c r="B662" s="11">
        <v>42963</v>
      </c>
      <c r="C662" s="2">
        <v>4.25</v>
      </c>
      <c r="D662" s="2">
        <v>2.4805000000000001</v>
      </c>
      <c r="E662" s="2">
        <v>1854</v>
      </c>
      <c r="F662" s="2"/>
      <c r="G662" s="2"/>
      <c r="H662" s="17">
        <f t="shared" si="10"/>
        <v>-2.3729086229086292E-3</v>
      </c>
    </row>
    <row r="663" spans="1:8" ht="13.5" x14ac:dyDescent="0.25">
      <c r="A663" s="12"/>
      <c r="B663" s="11">
        <v>42964</v>
      </c>
      <c r="C663" s="2">
        <v>4.25</v>
      </c>
      <c r="D663" s="2">
        <v>2.4805000000000001</v>
      </c>
      <c r="E663" s="2">
        <v>4779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42965</v>
      </c>
      <c r="C664" s="2">
        <v>4.33</v>
      </c>
      <c r="D664" s="2">
        <v>2.5272000000000001</v>
      </c>
      <c r="E664" s="2">
        <v>3433</v>
      </c>
      <c r="F664" s="2"/>
      <c r="G664" s="2"/>
      <c r="H664" s="17">
        <f t="shared" si="10"/>
        <v>1.8826849425519033E-2</v>
      </c>
    </row>
    <row r="665" spans="1:8" ht="13.5" x14ac:dyDescent="0.25">
      <c r="A665" s="12"/>
      <c r="B665" s="11">
        <v>42968</v>
      </c>
      <c r="C665" s="2">
        <v>4.3899999999999997</v>
      </c>
      <c r="D665" s="2">
        <v>2.5621999999999998</v>
      </c>
      <c r="E665" s="2">
        <v>8585</v>
      </c>
      <c r="F665" s="2"/>
      <c r="G665" s="2"/>
      <c r="H665" s="17">
        <f t="shared" si="10"/>
        <v>1.3849319404874841E-2</v>
      </c>
    </row>
    <row r="666" spans="1:8" ht="13.5" x14ac:dyDescent="0.25">
      <c r="A666" s="12"/>
      <c r="B666" s="11">
        <v>42969</v>
      </c>
      <c r="C666" s="2">
        <v>4.49</v>
      </c>
      <c r="D666" s="2">
        <v>2.6206</v>
      </c>
      <c r="E666" s="2">
        <v>6703</v>
      </c>
      <c r="F666" s="2"/>
      <c r="G666" s="2"/>
      <c r="H666" s="17">
        <f t="shared" si="10"/>
        <v>2.2792912340957081E-2</v>
      </c>
    </row>
    <row r="667" spans="1:8" ht="13.5" x14ac:dyDescent="0.25">
      <c r="A667" s="12"/>
      <c r="B667" s="11">
        <v>42970</v>
      </c>
      <c r="C667" s="2">
        <v>4.7</v>
      </c>
      <c r="D667" s="2">
        <v>2.7431999999999999</v>
      </c>
      <c r="E667" s="2">
        <v>1974</v>
      </c>
      <c r="F667" s="2"/>
      <c r="G667" s="2"/>
      <c r="H667" s="17">
        <f t="shared" si="10"/>
        <v>4.6783179424559194E-2</v>
      </c>
    </row>
    <row r="668" spans="1:8" ht="13.5" x14ac:dyDescent="0.25">
      <c r="A668" s="12"/>
      <c r="B668" s="11">
        <v>42971</v>
      </c>
      <c r="C668" s="2">
        <v>4.76</v>
      </c>
      <c r="D668" s="2">
        <v>2.7782</v>
      </c>
      <c r="E668" s="2">
        <v>1825</v>
      </c>
      <c r="F668" s="2"/>
      <c r="G668" s="2"/>
      <c r="H668" s="17">
        <f t="shared" si="10"/>
        <v>1.2758821813939976E-2</v>
      </c>
    </row>
    <row r="669" spans="1:8" ht="13.5" x14ac:dyDescent="0.25">
      <c r="A669" s="12"/>
      <c r="B669" s="11">
        <v>42972</v>
      </c>
      <c r="C669" s="2">
        <v>4.9000000000000004</v>
      </c>
      <c r="D669" s="2">
        <v>2.8599000000000001</v>
      </c>
      <c r="E669" s="2">
        <v>6076</v>
      </c>
      <c r="F669" s="2"/>
      <c r="G669" s="2"/>
      <c r="H669" s="17">
        <f t="shared" si="10"/>
        <v>2.9407530055431612E-2</v>
      </c>
    </row>
    <row r="670" spans="1:8" ht="13.5" x14ac:dyDescent="0.25">
      <c r="A670" s="12"/>
      <c r="B670" s="11">
        <v>42975</v>
      </c>
      <c r="C670" s="2">
        <v>4.88</v>
      </c>
      <c r="D670" s="2">
        <v>2.8481999999999998</v>
      </c>
      <c r="E670" s="2">
        <v>823</v>
      </c>
      <c r="F670" s="2"/>
      <c r="G670" s="2"/>
      <c r="H670" s="17">
        <f t="shared" si="10"/>
        <v>-4.0910521346901171E-3</v>
      </c>
    </row>
    <row r="671" spans="1:8" ht="13.5" x14ac:dyDescent="0.25">
      <c r="A671" s="12"/>
      <c r="B671" s="11">
        <v>42976</v>
      </c>
      <c r="C671" s="2">
        <v>4.74</v>
      </c>
      <c r="D671" s="2">
        <v>2.7665000000000002</v>
      </c>
      <c r="E671" s="2">
        <v>800</v>
      </c>
      <c r="F671" s="2"/>
      <c r="G671" s="2"/>
      <c r="H671" s="17">
        <f t="shared" si="10"/>
        <v>-2.8684783371954098E-2</v>
      </c>
    </row>
    <row r="672" spans="1:8" ht="13.5" x14ac:dyDescent="0.25">
      <c r="A672" s="12"/>
      <c r="B672" s="11">
        <v>42977</v>
      </c>
      <c r="C672" s="2">
        <v>4.5999999999999996</v>
      </c>
      <c r="D672" s="2">
        <v>2.6848000000000001</v>
      </c>
      <c r="E672" s="2">
        <v>800</v>
      </c>
      <c r="F672" s="2"/>
      <c r="G672" s="2"/>
      <c r="H672" s="17">
        <f t="shared" si="10"/>
        <v>-2.9531899512018834E-2</v>
      </c>
    </row>
    <row r="673" spans="1:8" ht="13.5" x14ac:dyDescent="0.25">
      <c r="A673" s="12"/>
      <c r="B673" s="11">
        <v>42978</v>
      </c>
      <c r="C673" s="2">
        <v>4.5999999999999996</v>
      </c>
      <c r="D673" s="2">
        <v>2.6848000000000001</v>
      </c>
      <c r="E673" s="2">
        <v>322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4.79</v>
      </c>
      <c r="D674" s="2">
        <v>2.7957000000000001</v>
      </c>
      <c r="E674" s="2">
        <v>1460</v>
      </c>
      <c r="F674" s="2"/>
      <c r="G674" s="2"/>
      <c r="H674" s="17">
        <f t="shared" si="10"/>
        <v>4.1306615017878426E-2</v>
      </c>
    </row>
    <row r="675" spans="1:8" ht="13.5" x14ac:dyDescent="0.25">
      <c r="A675" s="12"/>
      <c r="B675" s="11">
        <v>42983</v>
      </c>
      <c r="C675" s="2">
        <v>4.9000000000000004</v>
      </c>
      <c r="D675" s="2">
        <v>2.8599000000000001</v>
      </c>
      <c r="E675" s="2">
        <v>1557</v>
      </c>
      <c r="F675" s="2"/>
      <c r="G675" s="2"/>
      <c r="H675" s="17">
        <f t="shared" si="10"/>
        <v>2.2963837321601042E-2</v>
      </c>
    </row>
    <row r="676" spans="1:8" ht="13.5" x14ac:dyDescent="0.25">
      <c r="A676" s="12"/>
      <c r="B676" s="11">
        <v>42984</v>
      </c>
      <c r="C676" s="2">
        <v>5</v>
      </c>
      <c r="D676" s="2">
        <v>2.9182999999999999</v>
      </c>
      <c r="E676" s="2">
        <v>3280</v>
      </c>
      <c r="F676" s="2"/>
      <c r="G676" s="2"/>
      <c r="H676" s="17">
        <f t="shared" si="10"/>
        <v>2.0420294415888593E-2</v>
      </c>
    </row>
    <row r="677" spans="1:8" ht="13.5" x14ac:dyDescent="0.25">
      <c r="A677" s="12"/>
      <c r="B677" s="11">
        <v>42985</v>
      </c>
      <c r="C677" s="2">
        <v>4.9800000000000004</v>
      </c>
      <c r="D677" s="2">
        <v>2.9066000000000001</v>
      </c>
      <c r="E677" s="2">
        <v>1303</v>
      </c>
      <c r="F677" s="2"/>
      <c r="G677" s="2"/>
      <c r="H677" s="17">
        <f t="shared" si="10"/>
        <v>-4.0091834287084337E-3</v>
      </c>
    </row>
    <row r="678" spans="1:8" ht="13.5" x14ac:dyDescent="0.25">
      <c r="A678" s="12"/>
      <c r="B678" s="11">
        <v>42986</v>
      </c>
      <c r="C678" s="2">
        <v>4.76</v>
      </c>
      <c r="D678" s="2">
        <v>2.7782</v>
      </c>
      <c r="E678" s="2">
        <v>516</v>
      </c>
      <c r="F678" s="2"/>
      <c r="G678" s="2"/>
      <c r="H678" s="17">
        <f t="shared" si="10"/>
        <v>-4.4175325122135851E-2</v>
      </c>
    </row>
    <row r="679" spans="1:8" ht="13.5" x14ac:dyDescent="0.25">
      <c r="A679" s="12"/>
      <c r="B679" s="11">
        <v>42989</v>
      </c>
      <c r="C679" s="2">
        <v>4.92</v>
      </c>
      <c r="D679" s="2">
        <v>2.8715999999999999</v>
      </c>
      <c r="E679" s="2">
        <v>1100</v>
      </c>
      <c r="F679" s="2"/>
      <c r="G679" s="2"/>
      <c r="H679" s="17">
        <f t="shared" si="10"/>
        <v>3.3618889928730807E-2</v>
      </c>
    </row>
    <row r="680" spans="1:8" ht="13.5" x14ac:dyDescent="0.25">
      <c r="A680" s="12"/>
      <c r="B680" s="11">
        <v>42990</v>
      </c>
      <c r="C680" s="2">
        <v>4.88</v>
      </c>
      <c r="D680" s="2">
        <v>2.8481999999999998</v>
      </c>
      <c r="E680" s="2">
        <v>1888</v>
      </c>
      <c r="F680" s="2"/>
      <c r="G680" s="2"/>
      <c r="H680" s="17">
        <f t="shared" si="10"/>
        <v>-8.1487672377768793E-3</v>
      </c>
    </row>
    <row r="681" spans="1:8" ht="13.5" x14ac:dyDescent="0.25">
      <c r="A681" s="12"/>
      <c r="B681" s="11">
        <v>42991</v>
      </c>
      <c r="C681" s="2">
        <v>4.76</v>
      </c>
      <c r="D681" s="2">
        <v>2.7782</v>
      </c>
      <c r="E681" s="2">
        <v>747</v>
      </c>
      <c r="F681" s="2"/>
      <c r="G681" s="2"/>
      <c r="H681" s="17">
        <f t="shared" si="10"/>
        <v>-2.4576925777684097E-2</v>
      </c>
    </row>
    <row r="682" spans="1:8" ht="13.5" x14ac:dyDescent="0.25">
      <c r="A682" s="12"/>
      <c r="B682" s="11">
        <v>42992</v>
      </c>
      <c r="C682" s="2">
        <v>4.88</v>
      </c>
      <c r="D682" s="2">
        <v>2.8481999999999998</v>
      </c>
      <c r="E682" s="2">
        <v>428</v>
      </c>
      <c r="F682" s="2"/>
      <c r="G682" s="2"/>
      <c r="H682" s="17">
        <f t="shared" si="10"/>
        <v>2.5196170182132258E-2</v>
      </c>
    </row>
    <row r="683" spans="1:8" ht="13.5" x14ac:dyDescent="0.25">
      <c r="A683" s="12"/>
      <c r="B683" s="11">
        <v>42993</v>
      </c>
      <c r="C683" s="2">
        <v>4.8600000000000003</v>
      </c>
      <c r="D683" s="2">
        <v>2.8365</v>
      </c>
      <c r="E683" s="2">
        <v>3383</v>
      </c>
      <c r="F683" s="2"/>
      <c r="G683" s="2"/>
      <c r="H683" s="17">
        <f t="shared" si="10"/>
        <v>-4.1078575942700033E-3</v>
      </c>
    </row>
    <row r="684" spans="1:8" ht="13.5" x14ac:dyDescent="0.25">
      <c r="A684" s="12"/>
      <c r="B684" s="11">
        <v>42996</v>
      </c>
      <c r="C684" s="2">
        <v>4.7699999999999996</v>
      </c>
      <c r="D684" s="2">
        <v>2.7839999999999998</v>
      </c>
      <c r="E684" s="2">
        <v>2830</v>
      </c>
      <c r="F684" s="2"/>
      <c r="G684" s="2"/>
      <c r="H684" s="17">
        <f t="shared" si="10"/>
        <v>-1.8508725542041322E-2</v>
      </c>
    </row>
    <row r="685" spans="1:8" ht="13.5" x14ac:dyDescent="0.25">
      <c r="A685" s="12"/>
      <c r="B685" s="11">
        <v>42997</v>
      </c>
      <c r="C685" s="2">
        <v>4.87</v>
      </c>
      <c r="D685" s="2">
        <v>2.8424</v>
      </c>
      <c r="E685" s="2">
        <v>1436</v>
      </c>
      <c r="F685" s="2"/>
      <c r="G685" s="2"/>
      <c r="H685" s="17">
        <f t="shared" si="10"/>
        <v>2.0977011494252958E-2</v>
      </c>
    </row>
    <row r="686" spans="1:8" ht="13.5" x14ac:dyDescent="0.25">
      <c r="A686" s="12"/>
      <c r="B686" s="11">
        <v>42998</v>
      </c>
      <c r="C686" s="2">
        <v>5</v>
      </c>
      <c r="D686" s="2">
        <v>2.9182999999999999</v>
      </c>
      <c r="E686" s="2">
        <v>1076</v>
      </c>
      <c r="F686" s="2"/>
      <c r="G686" s="2"/>
      <c r="H686" s="17">
        <f t="shared" si="10"/>
        <v>2.6702786377708926E-2</v>
      </c>
    </row>
    <row r="687" spans="1:8" ht="13.5" x14ac:dyDescent="0.25">
      <c r="A687" s="12"/>
      <c r="B687" s="11">
        <v>43000</v>
      </c>
      <c r="C687" s="2">
        <v>4.9800000000000004</v>
      </c>
      <c r="D687" s="2">
        <v>2.9066000000000001</v>
      </c>
      <c r="E687" s="2">
        <v>2230</v>
      </c>
      <c r="F687" s="2"/>
      <c r="G687" s="2"/>
      <c r="H687" s="17">
        <f t="shared" si="10"/>
        <v>-4.0091834287084337E-3</v>
      </c>
    </row>
    <row r="688" spans="1:8" ht="13.5" x14ac:dyDescent="0.25">
      <c r="A688" s="12"/>
      <c r="B688" s="11">
        <v>43003</v>
      </c>
      <c r="C688" s="2">
        <v>5</v>
      </c>
      <c r="D688" s="2">
        <v>2.9182999999999999</v>
      </c>
      <c r="E688" s="2">
        <v>740</v>
      </c>
      <c r="F688" s="2"/>
      <c r="G688" s="2"/>
      <c r="H688" s="17">
        <f t="shared" si="10"/>
        <v>4.0253216816898852E-3</v>
      </c>
    </row>
    <row r="689" spans="1:8" ht="13.5" x14ac:dyDescent="0.25">
      <c r="A689" s="12"/>
      <c r="B689" s="11">
        <v>43004</v>
      </c>
      <c r="C689" s="2">
        <v>4.99</v>
      </c>
      <c r="D689" s="2">
        <v>2.9123999999999999</v>
      </c>
      <c r="E689" s="2">
        <v>704</v>
      </c>
      <c r="F689" s="2"/>
      <c r="G689" s="2"/>
      <c r="H689" s="17">
        <f t="shared" si="10"/>
        <v>-2.0217249768701012E-3</v>
      </c>
    </row>
    <row r="690" spans="1:8" ht="13.5" x14ac:dyDescent="0.25">
      <c r="A690" s="12"/>
      <c r="B690" s="11">
        <v>43005</v>
      </c>
      <c r="C690" s="2">
        <v>4.8499999999999996</v>
      </c>
      <c r="D690" s="2">
        <v>2.8307000000000002</v>
      </c>
      <c r="E690" s="2">
        <v>1180</v>
      </c>
      <c r="F690" s="2"/>
      <c r="G690" s="2"/>
      <c r="H690" s="17">
        <f t="shared" si="10"/>
        <v>-2.8052465320697592E-2</v>
      </c>
    </row>
    <row r="691" spans="1:8" ht="13.5" x14ac:dyDescent="0.25">
      <c r="A691" s="12"/>
      <c r="B691" s="11">
        <v>43006</v>
      </c>
      <c r="C691" s="2">
        <v>4.75</v>
      </c>
      <c r="D691" s="2">
        <v>2.7723</v>
      </c>
      <c r="E691" s="2">
        <v>697</v>
      </c>
      <c r="F691" s="2"/>
      <c r="G691" s="2"/>
      <c r="H691" s="17">
        <f t="shared" si="10"/>
        <v>-2.063093934362533E-2</v>
      </c>
    </row>
    <row r="692" spans="1:8" ht="13.5" x14ac:dyDescent="0.25">
      <c r="A692" s="12"/>
      <c r="B692" s="11">
        <v>43007</v>
      </c>
      <c r="C692" s="2">
        <v>4.8499999999999996</v>
      </c>
      <c r="D692" s="2">
        <v>2.8307000000000002</v>
      </c>
      <c r="E692" s="2">
        <v>1135</v>
      </c>
      <c r="F692" s="2"/>
      <c r="G692" s="2"/>
      <c r="H692" s="17">
        <f t="shared" si="10"/>
        <v>2.1065541247339836E-2</v>
      </c>
    </row>
    <row r="693" spans="1:8" ht="13.5" x14ac:dyDescent="0.25">
      <c r="A693" s="12"/>
      <c r="B693" s="11">
        <v>43010</v>
      </c>
      <c r="C693" s="2">
        <v>4.8</v>
      </c>
      <c r="D693" s="2">
        <v>2.8014999999999999</v>
      </c>
      <c r="E693" s="2">
        <v>10216</v>
      </c>
      <c r="F693" s="2"/>
      <c r="G693" s="2"/>
      <c r="H693" s="17">
        <f t="shared" si="10"/>
        <v>-1.0315469671812743E-2</v>
      </c>
    </row>
    <row r="694" spans="1:8" ht="13.5" x14ac:dyDescent="0.25">
      <c r="A694" s="12"/>
      <c r="B694" s="11">
        <v>43011</v>
      </c>
      <c r="C694" s="2">
        <v>4.8</v>
      </c>
      <c r="D694" s="2">
        <v>2.8014999999999999</v>
      </c>
      <c r="E694" s="2">
        <v>1561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4.92</v>
      </c>
      <c r="D695" s="2">
        <v>2.8715999999999999</v>
      </c>
      <c r="E695" s="2">
        <v>25</v>
      </c>
      <c r="F695" s="2"/>
      <c r="G695" s="2"/>
      <c r="H695" s="17">
        <f t="shared" si="10"/>
        <v>2.5022309477065876E-2</v>
      </c>
    </row>
    <row r="696" spans="1:8" ht="13.5" x14ac:dyDescent="0.25">
      <c r="A696" s="12"/>
      <c r="B696" s="11">
        <v>43013</v>
      </c>
      <c r="C696" s="2">
        <v>4.92</v>
      </c>
      <c r="D696" s="2">
        <v>2.8715999999999999</v>
      </c>
      <c r="E696" s="2">
        <v>59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4.92</v>
      </c>
      <c r="D697" s="2">
        <v>2.8715999999999999</v>
      </c>
      <c r="E697" s="2">
        <v>0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4.9800000000000004</v>
      </c>
      <c r="D698" s="2">
        <v>2.9066000000000001</v>
      </c>
      <c r="E698" s="2">
        <v>285</v>
      </c>
      <c r="F698" s="2"/>
      <c r="G698" s="2"/>
      <c r="H698" s="17">
        <f t="shared" si="10"/>
        <v>1.2188327065050892E-2</v>
      </c>
    </row>
    <row r="699" spans="1:8" ht="13.5" x14ac:dyDescent="0.25">
      <c r="A699" s="12"/>
      <c r="B699" s="11">
        <v>43018</v>
      </c>
      <c r="C699" s="2">
        <v>4.9800000000000004</v>
      </c>
      <c r="D699" s="2">
        <v>2.9066000000000001</v>
      </c>
      <c r="E699" s="2">
        <v>0</v>
      </c>
      <c r="F699" s="2"/>
      <c r="G699" s="2"/>
      <c r="H699" s="17">
        <f t="shared" si="10"/>
        <v>0</v>
      </c>
    </row>
    <row r="700" spans="1:8" ht="13.5" x14ac:dyDescent="0.25">
      <c r="A700" s="12"/>
      <c r="B700" s="11">
        <v>43019</v>
      </c>
      <c r="C700" s="2">
        <v>4.9000000000000004</v>
      </c>
      <c r="D700" s="2">
        <v>2.8599000000000001</v>
      </c>
      <c r="E700" s="2">
        <v>3865</v>
      </c>
      <c r="F700" s="2"/>
      <c r="G700" s="2"/>
      <c r="H700" s="17">
        <f t="shared" si="10"/>
        <v>-1.6066882267941913E-2</v>
      </c>
    </row>
    <row r="701" spans="1:8" ht="13.5" x14ac:dyDescent="0.25">
      <c r="A701" s="12"/>
      <c r="B701" s="11">
        <v>43020</v>
      </c>
      <c r="C701" s="2">
        <v>4.76</v>
      </c>
      <c r="D701" s="2">
        <v>2.7782</v>
      </c>
      <c r="E701" s="2">
        <v>629</v>
      </c>
      <c r="F701" s="2"/>
      <c r="G701" s="2"/>
      <c r="H701" s="17">
        <f t="shared" si="10"/>
        <v>-2.8567432427707297E-2</v>
      </c>
    </row>
    <row r="702" spans="1:8" ht="13.5" x14ac:dyDescent="0.25">
      <c r="A702" s="12"/>
      <c r="B702" s="11">
        <v>43021</v>
      </c>
      <c r="C702" s="2">
        <v>4.7</v>
      </c>
      <c r="D702" s="2">
        <v>2.7431999999999999</v>
      </c>
      <c r="E702" s="2">
        <v>4359</v>
      </c>
      <c r="F702" s="2"/>
      <c r="G702" s="2"/>
      <c r="H702" s="17">
        <f t="shared" si="10"/>
        <v>-1.2598085091066209E-2</v>
      </c>
    </row>
    <row r="703" spans="1:8" ht="13.5" x14ac:dyDescent="0.25">
      <c r="A703" s="12"/>
      <c r="B703" s="11">
        <v>43024</v>
      </c>
      <c r="C703" s="2">
        <v>4.7</v>
      </c>
      <c r="D703" s="2">
        <v>2.7431999999999999</v>
      </c>
      <c r="E703" s="2">
        <v>1336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4.76</v>
      </c>
      <c r="D704" s="2">
        <v>2.7782</v>
      </c>
      <c r="E704" s="2">
        <v>3339</v>
      </c>
      <c r="F704" s="2"/>
      <c r="G704" s="2"/>
      <c r="H704" s="17">
        <f t="shared" si="10"/>
        <v>1.2758821813939976E-2</v>
      </c>
    </row>
    <row r="705" spans="1:8" ht="13.5" x14ac:dyDescent="0.25">
      <c r="A705" s="12"/>
      <c r="B705" s="11">
        <v>43026</v>
      </c>
      <c r="C705" s="2">
        <v>4.76</v>
      </c>
      <c r="D705" s="2">
        <v>2.7782</v>
      </c>
      <c r="E705" s="2">
        <v>2514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43027</v>
      </c>
      <c r="C706" s="2">
        <v>4.7</v>
      </c>
      <c r="D706" s="2">
        <v>2.7431999999999999</v>
      </c>
      <c r="E706" s="2">
        <v>5</v>
      </c>
      <c r="F706" s="2"/>
      <c r="G706" s="2"/>
      <c r="H706" s="17">
        <f t="shared" si="10"/>
        <v>-1.2598085091066209E-2</v>
      </c>
    </row>
    <row r="707" spans="1:8" ht="13.5" x14ac:dyDescent="0.25">
      <c r="A707" s="12"/>
      <c r="B707" s="11">
        <v>43028</v>
      </c>
      <c r="C707" s="2">
        <v>4.5599999999999996</v>
      </c>
      <c r="D707" s="2">
        <v>2.6615000000000002</v>
      </c>
      <c r="E707" s="2">
        <v>1577</v>
      </c>
      <c r="F707" s="2"/>
      <c r="G707" s="2"/>
      <c r="H707" s="17">
        <f t="shared" si="10"/>
        <v>-2.9782735491396786E-2</v>
      </c>
    </row>
    <row r="708" spans="1:8" ht="13.5" x14ac:dyDescent="0.25">
      <c r="A708" s="12"/>
      <c r="B708" s="11">
        <v>43031</v>
      </c>
      <c r="C708" s="2">
        <v>4.68</v>
      </c>
      <c r="D708" s="2">
        <v>2.7315</v>
      </c>
      <c r="E708" s="2">
        <v>1900</v>
      </c>
      <c r="F708" s="2"/>
      <c r="G708" s="2"/>
      <c r="H708" s="17">
        <f t="shared" si="10"/>
        <v>2.6300958106330954E-2</v>
      </c>
    </row>
    <row r="709" spans="1:8" ht="13.5" x14ac:dyDescent="0.25">
      <c r="A709" s="12"/>
      <c r="B709" s="11">
        <v>43032</v>
      </c>
      <c r="C709" s="2">
        <v>4.66</v>
      </c>
      <c r="D709" s="2">
        <v>2.7198000000000002</v>
      </c>
      <c r="E709" s="2">
        <v>150</v>
      </c>
      <c r="F709" s="2"/>
      <c r="G709" s="2"/>
      <c r="H709" s="17">
        <f t="shared" si="10"/>
        <v>-4.2833607907742342E-3</v>
      </c>
    </row>
    <row r="710" spans="1:8" ht="13.5" x14ac:dyDescent="0.25">
      <c r="A710" s="12"/>
      <c r="B710" s="11">
        <v>43033</v>
      </c>
      <c r="C710" s="2">
        <v>4.76</v>
      </c>
      <c r="D710" s="2">
        <v>2.7782</v>
      </c>
      <c r="E710" s="2">
        <v>1185</v>
      </c>
      <c r="F710" s="2"/>
      <c r="G710" s="2"/>
      <c r="H710" s="17">
        <f t="shared" si="10"/>
        <v>2.1472167071108089E-2</v>
      </c>
    </row>
    <row r="711" spans="1:8" ht="13.5" x14ac:dyDescent="0.25">
      <c r="A711" s="12"/>
      <c r="B711" s="11">
        <v>43034</v>
      </c>
      <c r="C711" s="2">
        <v>4.75</v>
      </c>
      <c r="D711" s="2">
        <v>2.7723</v>
      </c>
      <c r="E711" s="2">
        <v>48</v>
      </c>
      <c r="F711" s="2"/>
      <c r="G711" s="2"/>
      <c r="H711" s="17">
        <f t="shared" ref="H711:H774" si="11">(D711-D710)/D710</f>
        <v>-2.1236772010654438E-3</v>
      </c>
    </row>
    <row r="712" spans="1:8" ht="13.5" x14ac:dyDescent="0.25">
      <c r="A712" s="12"/>
      <c r="B712" s="11">
        <v>43035</v>
      </c>
      <c r="C712" s="2">
        <v>4.75</v>
      </c>
      <c r="D712" s="2">
        <v>2.7723</v>
      </c>
      <c r="E712" s="2">
        <v>0</v>
      </c>
      <c r="F712" s="2"/>
      <c r="G712" s="2"/>
      <c r="H712" s="17">
        <f t="shared" si="11"/>
        <v>0</v>
      </c>
    </row>
    <row r="713" spans="1:8" ht="13.5" x14ac:dyDescent="0.25">
      <c r="A713" s="12"/>
      <c r="B713" s="11">
        <v>43038</v>
      </c>
      <c r="C713" s="2">
        <v>4.76</v>
      </c>
      <c r="D713" s="2">
        <v>2.7782</v>
      </c>
      <c r="E713" s="2">
        <v>1881</v>
      </c>
      <c r="F713" s="2"/>
      <c r="G713" s="2"/>
      <c r="H713" s="17">
        <f t="shared" si="11"/>
        <v>2.1281968040976866E-3</v>
      </c>
    </row>
    <row r="714" spans="1:8" ht="13.5" x14ac:dyDescent="0.25">
      <c r="A714" s="12"/>
      <c r="B714" s="11">
        <v>43039</v>
      </c>
      <c r="C714" s="2">
        <v>4.76</v>
      </c>
      <c r="D714" s="2">
        <v>2.7782</v>
      </c>
      <c r="E714" s="2">
        <v>1219</v>
      </c>
      <c r="F714" s="2"/>
      <c r="G714" s="2"/>
      <c r="H714" s="17">
        <f t="shared" si="11"/>
        <v>0</v>
      </c>
    </row>
    <row r="715" spans="1:8" ht="13.5" x14ac:dyDescent="0.25">
      <c r="A715" s="12"/>
      <c r="B715" s="11">
        <v>43040</v>
      </c>
      <c r="C715" s="2">
        <v>4.76</v>
      </c>
      <c r="D715" s="2">
        <v>2.7782</v>
      </c>
      <c r="E715" s="2">
        <v>1081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4.76</v>
      </c>
      <c r="D716" s="2">
        <v>2.7782</v>
      </c>
      <c r="E716" s="2">
        <v>549</v>
      </c>
      <c r="F716" s="2"/>
      <c r="G716" s="2"/>
      <c r="H716" s="17">
        <f t="shared" si="11"/>
        <v>0</v>
      </c>
    </row>
    <row r="717" spans="1:8" ht="13.5" x14ac:dyDescent="0.25">
      <c r="A717" s="12"/>
      <c r="B717" s="11">
        <v>43042</v>
      </c>
      <c r="C717" s="2">
        <v>4.9000000000000004</v>
      </c>
      <c r="D717" s="2">
        <v>2.8599000000000001</v>
      </c>
      <c r="E717" s="2">
        <v>1175</v>
      </c>
      <c r="F717" s="2"/>
      <c r="G717" s="2"/>
      <c r="H717" s="17">
        <f t="shared" si="11"/>
        <v>2.9407530055431612E-2</v>
      </c>
    </row>
    <row r="718" spans="1:8" ht="13.5" x14ac:dyDescent="0.25">
      <c r="A718" s="12"/>
      <c r="B718" s="11">
        <v>43045</v>
      </c>
      <c r="C718" s="2">
        <v>4.9000000000000004</v>
      </c>
      <c r="D718" s="2">
        <v>2.8599000000000001</v>
      </c>
      <c r="E718" s="2">
        <v>550</v>
      </c>
      <c r="F718" s="2"/>
      <c r="G718" s="2"/>
      <c r="H718" s="17">
        <f t="shared" si="11"/>
        <v>0</v>
      </c>
    </row>
    <row r="719" spans="1:8" ht="13.5" x14ac:dyDescent="0.25">
      <c r="A719" s="12"/>
      <c r="B719" s="11">
        <v>43046</v>
      </c>
      <c r="C719" s="2">
        <v>4.91</v>
      </c>
      <c r="D719" s="2">
        <v>2.8656999999999999</v>
      </c>
      <c r="E719" s="2">
        <v>515</v>
      </c>
      <c r="F719" s="2"/>
      <c r="G719" s="2"/>
      <c r="H719" s="17">
        <f t="shared" si="11"/>
        <v>2.0280429385642171E-3</v>
      </c>
    </row>
    <row r="720" spans="1:8" ht="13.5" x14ac:dyDescent="0.25">
      <c r="A720" s="12"/>
      <c r="B720" s="11">
        <v>43047</v>
      </c>
      <c r="C720" s="2">
        <v>4.9000000000000004</v>
      </c>
      <c r="D720" s="2">
        <v>2.8599000000000001</v>
      </c>
      <c r="E720" s="2">
        <v>153</v>
      </c>
      <c r="F720" s="2"/>
      <c r="G720" s="2"/>
      <c r="H720" s="17">
        <f t="shared" si="11"/>
        <v>-2.0239383047771244E-3</v>
      </c>
    </row>
    <row r="721" spans="1:8" ht="13.5" x14ac:dyDescent="0.25">
      <c r="A721" s="12"/>
      <c r="B721" s="11">
        <v>43048</v>
      </c>
      <c r="C721" s="2">
        <v>4.8899999999999997</v>
      </c>
      <c r="D721" s="2">
        <v>2.8540999999999999</v>
      </c>
      <c r="E721" s="2">
        <v>200</v>
      </c>
      <c r="F721" s="2"/>
      <c r="G721" s="2"/>
      <c r="H721" s="17">
        <f t="shared" si="11"/>
        <v>-2.0280429385643728E-3</v>
      </c>
    </row>
    <row r="722" spans="1:8" ht="13.5" x14ac:dyDescent="0.25">
      <c r="A722" s="12"/>
      <c r="B722" s="11">
        <v>43049</v>
      </c>
      <c r="C722" s="2">
        <v>4.8899999999999997</v>
      </c>
      <c r="D722" s="2">
        <v>2.8540999999999999</v>
      </c>
      <c r="E722" s="2">
        <v>1339</v>
      </c>
      <c r="F722" s="2"/>
      <c r="G722" s="2"/>
      <c r="H722" s="17">
        <f t="shared" si="11"/>
        <v>0</v>
      </c>
    </row>
    <row r="723" spans="1:8" ht="13.5" x14ac:dyDescent="0.25">
      <c r="A723" s="12"/>
      <c r="B723" s="11">
        <v>43052</v>
      </c>
      <c r="C723" s="2">
        <v>4.8899999999999997</v>
      </c>
      <c r="D723" s="2">
        <v>2.8540999999999999</v>
      </c>
      <c r="E723" s="2">
        <v>1329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43053</v>
      </c>
      <c r="C724" s="2">
        <v>4.8899999999999997</v>
      </c>
      <c r="D724" s="2">
        <v>2.8540999999999999</v>
      </c>
      <c r="E724" s="2">
        <v>263</v>
      </c>
      <c r="F724" s="2"/>
      <c r="G724" s="2"/>
      <c r="H724" s="17">
        <f t="shared" si="11"/>
        <v>0</v>
      </c>
    </row>
    <row r="725" spans="1:8" ht="13.5" x14ac:dyDescent="0.25">
      <c r="A725" s="12"/>
      <c r="B725" s="11">
        <v>43054</v>
      </c>
      <c r="C725" s="2">
        <v>4.88</v>
      </c>
      <c r="D725" s="2">
        <v>2.8481999999999998</v>
      </c>
      <c r="E725" s="2">
        <v>335</v>
      </c>
      <c r="F725" s="2"/>
      <c r="G725" s="2"/>
      <c r="H725" s="17">
        <f t="shared" si="11"/>
        <v>-2.0672015696717064E-3</v>
      </c>
    </row>
    <row r="726" spans="1:8" ht="13.5" x14ac:dyDescent="0.25">
      <c r="A726" s="12"/>
      <c r="B726" s="11">
        <v>43055</v>
      </c>
      <c r="C726" s="2">
        <v>4.74</v>
      </c>
      <c r="D726" s="2">
        <v>2.7665000000000002</v>
      </c>
      <c r="E726" s="2">
        <v>265</v>
      </c>
      <c r="F726" s="2"/>
      <c r="G726" s="2"/>
      <c r="H726" s="17">
        <f t="shared" si="11"/>
        <v>-2.8684783371954098E-2</v>
      </c>
    </row>
    <row r="727" spans="1:8" ht="13.5" x14ac:dyDescent="0.25">
      <c r="A727" s="12"/>
      <c r="B727" s="11">
        <v>43056</v>
      </c>
      <c r="C727" s="2">
        <v>4.74</v>
      </c>
      <c r="D727" s="2">
        <v>2.7665000000000002</v>
      </c>
      <c r="E727" s="2">
        <v>2728</v>
      </c>
      <c r="F727" s="2"/>
      <c r="G727" s="2"/>
      <c r="H727" s="17">
        <f t="shared" si="11"/>
        <v>0</v>
      </c>
    </row>
    <row r="728" spans="1:8" ht="13.5" x14ac:dyDescent="0.25">
      <c r="A728" s="12"/>
      <c r="B728" s="11">
        <v>43059</v>
      </c>
      <c r="C728" s="2">
        <v>4.7</v>
      </c>
      <c r="D728" s="2">
        <v>2.7431999999999999</v>
      </c>
      <c r="E728" s="2">
        <v>150</v>
      </c>
      <c r="F728" s="2"/>
      <c r="G728" s="2"/>
      <c r="H728" s="17">
        <f t="shared" si="11"/>
        <v>-8.4221941080789148E-3</v>
      </c>
    </row>
    <row r="729" spans="1:8" ht="13.5" x14ac:dyDescent="0.25">
      <c r="A729" s="12"/>
      <c r="B729" s="11">
        <v>43060</v>
      </c>
      <c r="C729" s="2">
        <v>4.6900000000000004</v>
      </c>
      <c r="D729" s="2">
        <v>2.7372999999999998</v>
      </c>
      <c r="E729" s="2">
        <v>300</v>
      </c>
      <c r="F729" s="2"/>
      <c r="G729" s="2"/>
      <c r="H729" s="17">
        <f t="shared" si="11"/>
        <v>-2.1507728200641646E-3</v>
      </c>
    </row>
    <row r="730" spans="1:8" ht="13.5" x14ac:dyDescent="0.25">
      <c r="A730" s="12"/>
      <c r="B730" s="11">
        <v>43061</v>
      </c>
      <c r="C730" s="2">
        <v>4.6900000000000004</v>
      </c>
      <c r="D730" s="2">
        <v>2.7372999999999998</v>
      </c>
      <c r="E730" s="2">
        <v>0</v>
      </c>
      <c r="F730" s="2"/>
      <c r="G730" s="2"/>
      <c r="H730" s="17">
        <f t="shared" si="11"/>
        <v>0</v>
      </c>
    </row>
    <row r="731" spans="1:8" ht="13.5" x14ac:dyDescent="0.25">
      <c r="A731" s="12"/>
      <c r="B731" s="11">
        <v>43062</v>
      </c>
      <c r="C731" s="2">
        <v>4.6399999999999997</v>
      </c>
      <c r="D731" s="2">
        <v>2.7081</v>
      </c>
      <c r="E731" s="2">
        <v>2488</v>
      </c>
      <c r="F731" s="2"/>
      <c r="G731" s="2"/>
      <c r="H731" s="17">
        <f t="shared" si="11"/>
        <v>-1.0667446023453729E-2</v>
      </c>
    </row>
    <row r="732" spans="1:8" ht="13.5" x14ac:dyDescent="0.25">
      <c r="A732" s="12"/>
      <c r="B732" s="11">
        <v>43063</v>
      </c>
      <c r="C732" s="2">
        <v>4.6900000000000004</v>
      </c>
      <c r="D732" s="2">
        <v>2.7372999999999998</v>
      </c>
      <c r="E732" s="2">
        <v>2101</v>
      </c>
      <c r="F732" s="2"/>
      <c r="G732" s="2"/>
      <c r="H732" s="17">
        <f t="shared" si="11"/>
        <v>1.0782467412577044E-2</v>
      </c>
    </row>
    <row r="733" spans="1:8" ht="13.5" x14ac:dyDescent="0.25">
      <c r="A733" s="12"/>
      <c r="B733" s="11">
        <v>43066</v>
      </c>
      <c r="C733" s="2">
        <v>4.6900000000000004</v>
      </c>
      <c r="D733" s="2">
        <v>2.7372999999999998</v>
      </c>
      <c r="E733" s="2">
        <v>81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4.6900000000000004</v>
      </c>
      <c r="D734" s="2">
        <v>2.7372999999999998</v>
      </c>
      <c r="E734" s="2">
        <v>3000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43068</v>
      </c>
      <c r="C735" s="2">
        <v>4.6900000000000004</v>
      </c>
      <c r="D735" s="2">
        <v>2.7372999999999998</v>
      </c>
      <c r="E735" s="2">
        <v>1316</v>
      </c>
      <c r="F735" s="2"/>
      <c r="G735" s="2"/>
      <c r="H735" s="17">
        <f t="shared" si="11"/>
        <v>0</v>
      </c>
    </row>
    <row r="736" spans="1:8" ht="13.5" x14ac:dyDescent="0.25">
      <c r="A736" s="12"/>
      <c r="B736" s="11">
        <v>43069</v>
      </c>
      <c r="C736" s="2">
        <v>4.8</v>
      </c>
      <c r="D736" s="2">
        <v>2.8014999999999999</v>
      </c>
      <c r="E736" s="2">
        <v>401</v>
      </c>
      <c r="F736" s="2"/>
      <c r="G736" s="2"/>
      <c r="H736" s="17">
        <f t="shared" si="11"/>
        <v>2.3453768311840147E-2</v>
      </c>
    </row>
    <row r="737" spans="1:8" ht="13.5" x14ac:dyDescent="0.25">
      <c r="A737" s="12"/>
      <c r="B737" s="11">
        <v>43073</v>
      </c>
      <c r="C737" s="2">
        <v>4.8</v>
      </c>
      <c r="D737" s="2">
        <v>2.8014999999999999</v>
      </c>
      <c r="E737" s="2">
        <v>4</v>
      </c>
      <c r="F737" s="2"/>
      <c r="G737" s="2"/>
      <c r="H737" s="17">
        <f t="shared" si="11"/>
        <v>0</v>
      </c>
    </row>
    <row r="738" spans="1:8" ht="13.5" x14ac:dyDescent="0.25">
      <c r="A738" s="12"/>
      <c r="B738" s="11">
        <v>43074</v>
      </c>
      <c r="C738" s="2">
        <v>4.79</v>
      </c>
      <c r="D738" s="2">
        <v>2.7957000000000001</v>
      </c>
      <c r="E738" s="2">
        <v>2885</v>
      </c>
      <c r="F738" s="2"/>
      <c r="G738" s="2"/>
      <c r="H738" s="17">
        <f t="shared" si="11"/>
        <v>-2.0703194717115138E-3</v>
      </c>
    </row>
    <row r="739" spans="1:8" ht="13.5" x14ac:dyDescent="0.25">
      <c r="A739" s="12"/>
      <c r="B739" s="11">
        <v>43075</v>
      </c>
      <c r="C739" s="2">
        <v>4.7</v>
      </c>
      <c r="D739" s="2">
        <v>2.7431999999999999</v>
      </c>
      <c r="E739" s="2">
        <v>325</v>
      </c>
      <c r="F739" s="2"/>
      <c r="G739" s="2"/>
      <c r="H739" s="17">
        <f t="shared" si="11"/>
        <v>-1.8778838931215871E-2</v>
      </c>
    </row>
    <row r="740" spans="1:8" ht="13.5" x14ac:dyDescent="0.25">
      <c r="A740" s="12"/>
      <c r="B740" s="11">
        <v>43076</v>
      </c>
      <c r="C740" s="2">
        <v>4.78</v>
      </c>
      <c r="D740" s="2">
        <v>2.7898999999999998</v>
      </c>
      <c r="E740" s="2">
        <v>25</v>
      </c>
      <c r="F740" s="2"/>
      <c r="G740" s="2"/>
      <c r="H740" s="17">
        <f t="shared" si="11"/>
        <v>1.7023913677456971E-2</v>
      </c>
    </row>
    <row r="741" spans="1:8" ht="13.5" x14ac:dyDescent="0.25">
      <c r="A741" s="12"/>
      <c r="B741" s="11">
        <v>43077</v>
      </c>
      <c r="C741" s="2">
        <v>4.7</v>
      </c>
      <c r="D741" s="2">
        <v>2.7431999999999999</v>
      </c>
      <c r="E741" s="2">
        <v>4752</v>
      </c>
      <c r="F741" s="2"/>
      <c r="G741" s="2"/>
      <c r="H741" s="17">
        <f t="shared" si="11"/>
        <v>-1.6738951216889484E-2</v>
      </c>
    </row>
    <row r="742" spans="1:8" ht="13.5" x14ac:dyDescent="0.25">
      <c r="A742" s="12"/>
      <c r="B742" s="11">
        <v>43080</v>
      </c>
      <c r="C742" s="2">
        <v>4.5599999999999996</v>
      </c>
      <c r="D742" s="2">
        <v>2.6615000000000002</v>
      </c>
      <c r="E742" s="2">
        <v>1736</v>
      </c>
      <c r="F742" s="2"/>
      <c r="G742" s="2"/>
      <c r="H742" s="17">
        <f t="shared" si="11"/>
        <v>-2.9782735491396786E-2</v>
      </c>
    </row>
    <row r="743" spans="1:8" ht="13.5" x14ac:dyDescent="0.25">
      <c r="A743" s="12"/>
      <c r="B743" s="11">
        <v>43081</v>
      </c>
      <c r="C743" s="2">
        <v>4.7</v>
      </c>
      <c r="D743" s="2">
        <v>2.7431999999999999</v>
      </c>
      <c r="E743" s="2">
        <v>7889</v>
      </c>
      <c r="F743" s="2"/>
      <c r="G743" s="2"/>
      <c r="H743" s="17">
        <f t="shared" si="11"/>
        <v>3.0696975389817641E-2</v>
      </c>
    </row>
    <row r="744" spans="1:8" ht="13.5" x14ac:dyDescent="0.25">
      <c r="A744" s="12"/>
      <c r="B744" s="11">
        <v>43082</v>
      </c>
      <c r="C744" s="2">
        <v>4.7</v>
      </c>
      <c r="D744" s="2">
        <v>2.7431999999999999</v>
      </c>
      <c r="E744" s="2">
        <v>1926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4.7</v>
      </c>
      <c r="D745" s="2">
        <v>2.7431999999999999</v>
      </c>
      <c r="E745" s="2">
        <v>0</v>
      </c>
      <c r="F745" s="2"/>
      <c r="G745" s="2"/>
      <c r="H745" s="17">
        <f t="shared" si="11"/>
        <v>0</v>
      </c>
    </row>
    <row r="746" spans="1:8" ht="13.5" x14ac:dyDescent="0.25">
      <c r="A746" s="12"/>
      <c r="B746" s="11">
        <v>43084</v>
      </c>
      <c r="C746" s="2">
        <v>4.6500000000000004</v>
      </c>
      <c r="D746" s="2">
        <v>2.714</v>
      </c>
      <c r="E746" s="2">
        <v>1539</v>
      </c>
      <c r="F746" s="2"/>
      <c r="G746" s="2"/>
      <c r="H746" s="17">
        <f t="shared" si="11"/>
        <v>-1.0644502770486983E-2</v>
      </c>
    </row>
    <row r="747" spans="1:8" ht="13.5" x14ac:dyDescent="0.25">
      <c r="A747" s="12"/>
      <c r="B747" s="11">
        <v>43087</v>
      </c>
      <c r="C747" s="2">
        <v>4.6500000000000004</v>
      </c>
      <c r="D747" s="2">
        <v>2.714</v>
      </c>
      <c r="E747" s="2">
        <v>1210</v>
      </c>
      <c r="F747" s="2"/>
      <c r="G747" s="2"/>
      <c r="H747" s="17">
        <f t="shared" si="11"/>
        <v>0</v>
      </c>
    </row>
    <row r="748" spans="1:8" ht="13.5" x14ac:dyDescent="0.25">
      <c r="A748" s="12"/>
      <c r="B748" s="11">
        <v>43088</v>
      </c>
      <c r="C748" s="2">
        <v>4.6399999999999997</v>
      </c>
      <c r="D748" s="2">
        <v>2.7081</v>
      </c>
      <c r="E748" s="2">
        <v>453</v>
      </c>
      <c r="F748" s="2"/>
      <c r="G748" s="2"/>
      <c r="H748" s="17">
        <f t="shared" si="11"/>
        <v>-2.173913043478267E-3</v>
      </c>
    </row>
    <row r="749" spans="1:8" ht="13.5" x14ac:dyDescent="0.25">
      <c r="A749" s="12"/>
      <c r="B749" s="11">
        <v>43089</v>
      </c>
      <c r="C749" s="2">
        <v>4.51</v>
      </c>
      <c r="D749" s="2">
        <v>2.6322999999999999</v>
      </c>
      <c r="E749" s="2">
        <v>138</v>
      </c>
      <c r="F749" s="2"/>
      <c r="G749" s="2"/>
      <c r="H749" s="17">
        <f t="shared" si="11"/>
        <v>-2.799010376278575E-2</v>
      </c>
    </row>
    <row r="750" spans="1:8" ht="13.5" x14ac:dyDescent="0.25">
      <c r="A750" s="12"/>
      <c r="B750" s="11">
        <v>43090</v>
      </c>
      <c r="C750" s="2">
        <v>4.59</v>
      </c>
      <c r="D750" s="2">
        <v>2.6789999999999998</v>
      </c>
      <c r="E750" s="2">
        <v>5652</v>
      </c>
      <c r="F750" s="2"/>
      <c r="G750" s="2"/>
      <c r="H750" s="17">
        <f t="shared" si="11"/>
        <v>1.7741138927933733E-2</v>
      </c>
    </row>
    <row r="751" spans="1:8" ht="13.5" x14ac:dyDescent="0.25">
      <c r="A751" s="12"/>
      <c r="B751" s="11">
        <v>43091</v>
      </c>
      <c r="C751" s="2">
        <v>4.63</v>
      </c>
      <c r="D751" s="2">
        <v>2.7023000000000001</v>
      </c>
      <c r="E751" s="2">
        <v>2215</v>
      </c>
      <c r="F751" s="2"/>
      <c r="G751" s="2"/>
      <c r="H751" s="17">
        <f t="shared" si="11"/>
        <v>8.697275102650363E-3</v>
      </c>
    </row>
    <row r="752" spans="1:8" ht="13.5" x14ac:dyDescent="0.25">
      <c r="A752" s="12"/>
      <c r="B752" s="11">
        <v>43094</v>
      </c>
      <c r="C752" s="2">
        <v>4.84</v>
      </c>
      <c r="D752" s="2">
        <v>2.8249</v>
      </c>
      <c r="E752" s="2">
        <v>3306</v>
      </c>
      <c r="F752" s="2"/>
      <c r="G752" s="2"/>
      <c r="H752" s="17">
        <f t="shared" si="11"/>
        <v>4.5368759945231769E-2</v>
      </c>
    </row>
    <row r="753" spans="1:8" ht="13.5" x14ac:dyDescent="0.25">
      <c r="A753" s="12"/>
      <c r="B753" s="11">
        <v>43095</v>
      </c>
      <c r="C753" s="2">
        <v>4.9800000000000004</v>
      </c>
      <c r="D753" s="2">
        <v>2.9066000000000001</v>
      </c>
      <c r="E753" s="2">
        <v>2454</v>
      </c>
      <c r="F753" s="2"/>
      <c r="G753" s="2"/>
      <c r="H753" s="17">
        <f t="shared" si="11"/>
        <v>2.8921377747884919E-2</v>
      </c>
    </row>
    <row r="754" spans="1:8" ht="13.5" x14ac:dyDescent="0.25">
      <c r="A754" s="12"/>
      <c r="B754" s="11">
        <v>43096</v>
      </c>
      <c r="C754" s="2">
        <v>4.9800000000000004</v>
      </c>
      <c r="D754" s="2">
        <v>2.9066000000000001</v>
      </c>
      <c r="E754" s="2">
        <v>3475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4.99</v>
      </c>
      <c r="D755" s="2">
        <v>2.9123999999999999</v>
      </c>
      <c r="E755" s="2">
        <v>1113</v>
      </c>
      <c r="F755" s="2"/>
      <c r="G755" s="2"/>
      <c r="H755" s="17">
        <f t="shared" si="11"/>
        <v>1.9954586114359751E-3</v>
      </c>
    </row>
    <row r="756" spans="1:8" ht="13.5" x14ac:dyDescent="0.25">
      <c r="A756" s="12"/>
      <c r="B756" s="11">
        <v>43098</v>
      </c>
      <c r="C756" s="2">
        <v>4.99</v>
      </c>
      <c r="D756" s="2">
        <v>2.9123999999999999</v>
      </c>
      <c r="E756" s="2">
        <v>425</v>
      </c>
      <c r="F756" s="2"/>
      <c r="G756" s="2"/>
      <c r="H756" s="17">
        <f t="shared" si="11"/>
        <v>0</v>
      </c>
    </row>
    <row r="757" spans="1:8" ht="13.5" x14ac:dyDescent="0.25">
      <c r="A757" s="12"/>
      <c r="B757" s="11">
        <v>43102</v>
      </c>
      <c r="C757" s="2">
        <v>4.95</v>
      </c>
      <c r="D757" s="2">
        <v>2.8891</v>
      </c>
      <c r="E757" s="2">
        <v>1562</v>
      </c>
      <c r="F757" s="2"/>
      <c r="G757" s="2"/>
      <c r="H757" s="17">
        <f t="shared" si="11"/>
        <v>-8.0002746875428785E-3</v>
      </c>
    </row>
    <row r="758" spans="1:8" ht="13.5" x14ac:dyDescent="0.25">
      <c r="A758" s="12"/>
      <c r="B758" s="11">
        <v>43103</v>
      </c>
      <c r="C758" s="2">
        <v>4.9000000000000004</v>
      </c>
      <c r="D758" s="2">
        <v>2.8599000000000001</v>
      </c>
      <c r="E758" s="2">
        <v>845</v>
      </c>
      <c r="F758" s="2"/>
      <c r="G758" s="2"/>
      <c r="H758" s="17">
        <f t="shared" si="11"/>
        <v>-1.0106953722612541E-2</v>
      </c>
    </row>
    <row r="759" spans="1:8" ht="13.5" x14ac:dyDescent="0.25">
      <c r="A759" s="12"/>
      <c r="B759" s="11">
        <v>43104</v>
      </c>
      <c r="C759" s="2">
        <v>4.76</v>
      </c>
      <c r="D759" s="2">
        <v>2.7782</v>
      </c>
      <c r="E759" s="2">
        <v>2335</v>
      </c>
      <c r="F759" s="2"/>
      <c r="G759" s="2"/>
      <c r="H759" s="17">
        <f t="shared" si="11"/>
        <v>-2.8567432427707297E-2</v>
      </c>
    </row>
    <row r="760" spans="1:8" ht="13.5" x14ac:dyDescent="0.25">
      <c r="A760" s="12"/>
      <c r="B760" s="11">
        <v>43105</v>
      </c>
      <c r="C760" s="2">
        <v>4.8</v>
      </c>
      <c r="D760" s="2">
        <v>2.8014999999999999</v>
      </c>
      <c r="E760" s="2">
        <v>2529</v>
      </c>
      <c r="F760" s="2"/>
      <c r="G760" s="2"/>
      <c r="H760" s="17">
        <f t="shared" si="11"/>
        <v>8.3867252177668543E-3</v>
      </c>
    </row>
    <row r="761" spans="1:8" ht="13.5" x14ac:dyDescent="0.25">
      <c r="A761" s="12"/>
      <c r="B761" s="11">
        <v>43108</v>
      </c>
      <c r="C761" s="2">
        <v>4.79</v>
      </c>
      <c r="D761" s="2">
        <v>2.7957000000000001</v>
      </c>
      <c r="E761" s="2">
        <v>479</v>
      </c>
      <c r="F761" s="2"/>
      <c r="G761" s="2"/>
      <c r="H761" s="17">
        <f t="shared" si="11"/>
        <v>-2.0703194717115138E-3</v>
      </c>
    </row>
    <row r="762" spans="1:8" ht="13.5" x14ac:dyDescent="0.25">
      <c r="A762" s="12"/>
      <c r="B762" s="11">
        <v>43109</v>
      </c>
      <c r="C762" s="2">
        <v>4.79</v>
      </c>
      <c r="D762" s="2">
        <v>2.7957000000000001</v>
      </c>
      <c r="E762" s="2">
        <v>1111</v>
      </c>
      <c r="F762" s="2"/>
      <c r="G762" s="2"/>
      <c r="H762" s="17">
        <f t="shared" si="11"/>
        <v>0</v>
      </c>
    </row>
    <row r="763" spans="1:8" ht="13.5" x14ac:dyDescent="0.25">
      <c r="A763" s="12"/>
      <c r="B763" s="11">
        <v>43110</v>
      </c>
      <c r="C763" s="2">
        <v>4.7699999999999996</v>
      </c>
      <c r="D763" s="2">
        <v>2.7839999999999998</v>
      </c>
      <c r="E763" s="2">
        <v>835</v>
      </c>
      <c r="F763" s="2"/>
      <c r="G763" s="2"/>
      <c r="H763" s="17">
        <f t="shared" si="11"/>
        <v>-4.1849983903853296E-3</v>
      </c>
    </row>
    <row r="764" spans="1:8" ht="13.5" x14ac:dyDescent="0.25">
      <c r="A764" s="12"/>
      <c r="B764" s="11">
        <v>43111</v>
      </c>
      <c r="C764" s="2">
        <v>4.62</v>
      </c>
      <c r="D764" s="2">
        <v>2.6964999999999999</v>
      </c>
      <c r="E764" s="2">
        <v>3263</v>
      </c>
      <c r="F764" s="2"/>
      <c r="G764" s="2"/>
      <c r="H764" s="17">
        <f t="shared" si="11"/>
        <v>-3.1429597701149392E-2</v>
      </c>
    </row>
    <row r="765" spans="1:8" ht="13.5" x14ac:dyDescent="0.25">
      <c r="A765" s="12"/>
      <c r="B765" s="11">
        <v>43112</v>
      </c>
      <c r="C765" s="2">
        <v>4.6900000000000004</v>
      </c>
      <c r="D765" s="2">
        <v>2.7372999999999998</v>
      </c>
      <c r="E765" s="2">
        <v>1176</v>
      </c>
      <c r="F765" s="2"/>
      <c r="G765" s="2"/>
      <c r="H765" s="17">
        <f t="shared" si="11"/>
        <v>1.5130725013906898E-2</v>
      </c>
    </row>
    <row r="766" spans="1:8" ht="13.5" x14ac:dyDescent="0.25">
      <c r="A766" s="12"/>
      <c r="B766" s="11">
        <v>43115</v>
      </c>
      <c r="C766" s="2">
        <v>4.6900000000000004</v>
      </c>
      <c r="D766" s="2">
        <v>2.7372999999999998</v>
      </c>
      <c r="E766" s="2">
        <v>789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43116</v>
      </c>
      <c r="C767" s="2">
        <v>4.7</v>
      </c>
      <c r="D767" s="2">
        <v>2.7431999999999999</v>
      </c>
      <c r="E767" s="2">
        <v>837</v>
      </c>
      <c r="F767" s="2"/>
      <c r="G767" s="2"/>
      <c r="H767" s="17">
        <f t="shared" si="11"/>
        <v>2.1554086143279936E-3</v>
      </c>
    </row>
    <row r="768" spans="1:8" ht="13.5" x14ac:dyDescent="0.25">
      <c r="A768" s="12"/>
      <c r="B768" s="11">
        <v>43117</v>
      </c>
      <c r="C768" s="2">
        <v>4.8</v>
      </c>
      <c r="D768" s="2">
        <v>2.8014999999999999</v>
      </c>
      <c r="E768" s="2">
        <v>1629</v>
      </c>
      <c r="F768" s="2"/>
      <c r="G768" s="2"/>
      <c r="H768" s="17">
        <f t="shared" si="11"/>
        <v>2.1252551764362797E-2</v>
      </c>
    </row>
    <row r="769" spans="1:8" ht="13.5" x14ac:dyDescent="0.25">
      <c r="A769" s="12"/>
      <c r="B769" s="11">
        <v>43118</v>
      </c>
      <c r="C769" s="2">
        <v>4.84</v>
      </c>
      <c r="D769" s="2">
        <v>2.8249</v>
      </c>
      <c r="E769" s="2">
        <v>1306</v>
      </c>
      <c r="F769" s="2"/>
      <c r="G769" s="2"/>
      <c r="H769" s="17">
        <f t="shared" si="11"/>
        <v>8.3526682134571085E-3</v>
      </c>
    </row>
    <row r="770" spans="1:8" ht="13.5" x14ac:dyDescent="0.25">
      <c r="A770" s="12"/>
      <c r="B770" s="11">
        <v>43119</v>
      </c>
      <c r="C770" s="2">
        <v>4.6900000000000004</v>
      </c>
      <c r="D770" s="2">
        <v>2.7372999999999998</v>
      </c>
      <c r="E770" s="2">
        <v>2875</v>
      </c>
      <c r="F770" s="2"/>
      <c r="G770" s="2"/>
      <c r="H770" s="17">
        <f t="shared" si="11"/>
        <v>-3.1009947254770125E-2</v>
      </c>
    </row>
    <row r="771" spans="1:8" ht="13.5" x14ac:dyDescent="0.25">
      <c r="A771" s="12"/>
      <c r="B771" s="11">
        <v>43122</v>
      </c>
      <c r="C771" s="2">
        <v>4.6900000000000004</v>
      </c>
      <c r="D771" s="2">
        <v>2.7372999999999998</v>
      </c>
      <c r="E771" s="2">
        <v>2753</v>
      </c>
      <c r="F771" s="2"/>
      <c r="G771" s="2"/>
      <c r="H771" s="17">
        <f t="shared" si="11"/>
        <v>0</v>
      </c>
    </row>
    <row r="772" spans="1:8" ht="13.5" x14ac:dyDescent="0.25">
      <c r="A772" s="12"/>
      <c r="B772" s="11">
        <v>43123</v>
      </c>
      <c r="C772" s="2">
        <v>4.66</v>
      </c>
      <c r="D772" s="2">
        <v>2.7198000000000002</v>
      </c>
      <c r="E772" s="2">
        <v>2628</v>
      </c>
      <c r="F772" s="2"/>
      <c r="G772" s="2"/>
      <c r="H772" s="17">
        <f t="shared" si="11"/>
        <v>-6.3931611441930469E-3</v>
      </c>
    </row>
    <row r="773" spans="1:8" ht="13.5" x14ac:dyDescent="0.25">
      <c r="A773" s="12"/>
      <c r="B773" s="11">
        <v>43124</v>
      </c>
      <c r="C773" s="2">
        <v>4.6500000000000004</v>
      </c>
      <c r="D773" s="2">
        <v>2.714</v>
      </c>
      <c r="E773" s="2">
        <v>515</v>
      </c>
      <c r="F773" s="2"/>
      <c r="G773" s="2"/>
      <c r="H773" s="17">
        <f t="shared" si="11"/>
        <v>-2.1325097433635741E-3</v>
      </c>
    </row>
    <row r="774" spans="1:8" ht="13.5" x14ac:dyDescent="0.25">
      <c r="A774" s="12"/>
      <c r="B774" s="11">
        <v>43125</v>
      </c>
      <c r="C774" s="2">
        <v>4.5999999999999996</v>
      </c>
      <c r="D774" s="2">
        <v>2.6848000000000001</v>
      </c>
      <c r="E774" s="2">
        <v>2820</v>
      </c>
      <c r="F774" s="2"/>
      <c r="G774" s="2"/>
      <c r="H774" s="17">
        <f t="shared" si="11"/>
        <v>-1.0759027266027963E-2</v>
      </c>
    </row>
    <row r="775" spans="1:8" ht="13.5" x14ac:dyDescent="0.25">
      <c r="A775" s="12"/>
      <c r="B775" s="11">
        <v>43126</v>
      </c>
      <c r="C775" s="2">
        <v>4.5199999999999996</v>
      </c>
      <c r="D775" s="2">
        <v>2.6381000000000001</v>
      </c>
      <c r="E775" s="2">
        <v>1168</v>
      </c>
      <c r="F775" s="2"/>
      <c r="G775" s="2"/>
      <c r="H775" s="17">
        <f t="shared" ref="H775:H838" si="12">(D775-D774)/D774</f>
        <v>-1.7394219308700821E-2</v>
      </c>
    </row>
    <row r="776" spans="1:8" ht="13.5" x14ac:dyDescent="0.25">
      <c r="A776" s="12"/>
      <c r="B776" s="11">
        <v>43129</v>
      </c>
      <c r="C776" s="2">
        <v>4.68</v>
      </c>
      <c r="D776" s="2">
        <v>2.7315</v>
      </c>
      <c r="E776" s="2">
        <v>1727</v>
      </c>
      <c r="F776" s="2"/>
      <c r="G776" s="2"/>
      <c r="H776" s="17">
        <f t="shared" si="12"/>
        <v>3.5404268223342528E-2</v>
      </c>
    </row>
    <row r="777" spans="1:8" ht="13.5" x14ac:dyDescent="0.25">
      <c r="A777" s="12"/>
      <c r="B777" s="11">
        <v>43130</v>
      </c>
      <c r="C777" s="2">
        <v>4.5999999999999996</v>
      </c>
      <c r="D777" s="2">
        <v>2.6848000000000001</v>
      </c>
      <c r="E777" s="2">
        <v>1070</v>
      </c>
      <c r="F777" s="2"/>
      <c r="G777" s="2"/>
      <c r="H777" s="17">
        <f t="shared" si="12"/>
        <v>-1.7096833241808516E-2</v>
      </c>
    </row>
    <row r="778" spans="1:8" ht="13.5" x14ac:dyDescent="0.25">
      <c r="A778" s="12"/>
      <c r="B778" s="11">
        <v>43131</v>
      </c>
      <c r="C778" s="2">
        <v>4.5999999999999996</v>
      </c>
      <c r="D778" s="2">
        <v>2.6848000000000001</v>
      </c>
      <c r="E778" s="2">
        <v>2628</v>
      </c>
      <c r="F778" s="2"/>
      <c r="G778" s="2"/>
      <c r="H778" s="17">
        <f t="shared" si="12"/>
        <v>0</v>
      </c>
    </row>
    <row r="779" spans="1:8" ht="13.5" x14ac:dyDescent="0.25">
      <c r="A779" s="12"/>
      <c r="B779" s="11">
        <v>43132</v>
      </c>
      <c r="C779" s="2">
        <v>4.5999999999999996</v>
      </c>
      <c r="D779" s="2">
        <v>2.6848000000000001</v>
      </c>
      <c r="E779" s="2">
        <v>493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43133</v>
      </c>
      <c r="C780" s="2">
        <v>4.5999999999999996</v>
      </c>
      <c r="D780" s="2">
        <v>2.6848000000000001</v>
      </c>
      <c r="E780" s="2">
        <v>3439</v>
      </c>
      <c r="F780" s="2"/>
      <c r="G780" s="2"/>
      <c r="H780" s="17">
        <f t="shared" si="12"/>
        <v>0</v>
      </c>
    </row>
    <row r="781" spans="1:8" ht="13.5" x14ac:dyDescent="0.25">
      <c r="A781" s="12"/>
      <c r="B781" s="11">
        <v>43136</v>
      </c>
      <c r="C781" s="2">
        <v>4.59</v>
      </c>
      <c r="D781" s="2">
        <v>2.6789999999999998</v>
      </c>
      <c r="E781" s="2">
        <v>3921</v>
      </c>
      <c r="F781" s="2"/>
      <c r="G781" s="2"/>
      <c r="H781" s="17">
        <f t="shared" si="12"/>
        <v>-2.1603098927295327E-3</v>
      </c>
    </row>
    <row r="782" spans="1:8" ht="13.5" x14ac:dyDescent="0.25">
      <c r="A782" s="12"/>
      <c r="B782" s="11">
        <v>43137</v>
      </c>
      <c r="C782" s="2">
        <v>4.5</v>
      </c>
      <c r="D782" s="2">
        <v>2.6263999999999998</v>
      </c>
      <c r="E782" s="2">
        <v>7352</v>
      </c>
      <c r="F782" s="2"/>
      <c r="G782" s="2"/>
      <c r="H782" s="17">
        <f t="shared" si="12"/>
        <v>-1.9634191862635306E-2</v>
      </c>
    </row>
    <row r="783" spans="1:8" ht="13.5" x14ac:dyDescent="0.25">
      <c r="A783" s="12"/>
      <c r="B783" s="11">
        <v>43138</v>
      </c>
      <c r="C783" s="2">
        <v>4.5</v>
      </c>
      <c r="D783" s="2">
        <v>2.6263999999999998</v>
      </c>
      <c r="E783" s="2">
        <v>7163</v>
      </c>
      <c r="F783" s="2"/>
      <c r="G783" s="2"/>
      <c r="H783" s="17">
        <f t="shared" si="12"/>
        <v>0</v>
      </c>
    </row>
    <row r="784" spans="1:8" ht="13.5" x14ac:dyDescent="0.25">
      <c r="A784" s="12"/>
      <c r="B784" s="11">
        <v>43139</v>
      </c>
      <c r="C784" s="2">
        <v>4.5</v>
      </c>
      <c r="D784" s="2">
        <v>2.6263999999999998</v>
      </c>
      <c r="E784" s="2">
        <v>2866</v>
      </c>
      <c r="F784" s="2"/>
      <c r="G784" s="2"/>
      <c r="H784" s="17">
        <f t="shared" si="12"/>
        <v>0</v>
      </c>
    </row>
    <row r="785" spans="1:8" ht="13.5" x14ac:dyDescent="0.25">
      <c r="A785" s="12"/>
      <c r="B785" s="11">
        <v>43140</v>
      </c>
      <c r="C785" s="2">
        <v>4.5</v>
      </c>
      <c r="D785" s="2">
        <v>2.6263999999999998</v>
      </c>
      <c r="E785" s="2">
        <v>2327</v>
      </c>
      <c r="F785" s="2"/>
      <c r="G785" s="2"/>
      <c r="H785" s="17">
        <f t="shared" si="12"/>
        <v>0</v>
      </c>
    </row>
    <row r="786" spans="1:8" ht="13.5" x14ac:dyDescent="0.25">
      <c r="A786" s="12"/>
      <c r="B786" s="11">
        <v>43143</v>
      </c>
      <c r="C786" s="2">
        <v>4.5</v>
      </c>
      <c r="D786" s="2">
        <v>2.6263999999999998</v>
      </c>
      <c r="E786" s="2">
        <v>3145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43144</v>
      </c>
      <c r="C787" s="2">
        <v>4.49</v>
      </c>
      <c r="D787" s="2">
        <v>2.6206</v>
      </c>
      <c r="E787" s="2">
        <v>1296</v>
      </c>
      <c r="F787" s="2"/>
      <c r="G787" s="2"/>
      <c r="H787" s="17">
        <f t="shared" si="12"/>
        <v>-2.2083460249770811E-3</v>
      </c>
    </row>
    <row r="788" spans="1:8" ht="13.5" x14ac:dyDescent="0.25">
      <c r="A788" s="12"/>
      <c r="B788" s="11">
        <v>43145</v>
      </c>
      <c r="C788" s="2">
        <v>4.5</v>
      </c>
      <c r="D788" s="2">
        <v>2.6263999999999998</v>
      </c>
      <c r="E788" s="2">
        <v>4580</v>
      </c>
      <c r="F788" s="2"/>
      <c r="G788" s="2"/>
      <c r="H788" s="17">
        <f t="shared" si="12"/>
        <v>2.213233610623447E-3</v>
      </c>
    </row>
    <row r="789" spans="1:8" ht="13.5" x14ac:dyDescent="0.25">
      <c r="A789" s="12"/>
      <c r="B789" s="11">
        <v>43146</v>
      </c>
      <c r="C789" s="2">
        <v>4.45</v>
      </c>
      <c r="D789" s="2">
        <v>2.5972</v>
      </c>
      <c r="E789" s="2">
        <v>1560</v>
      </c>
      <c r="F789" s="2"/>
      <c r="G789" s="2"/>
      <c r="H789" s="17">
        <f t="shared" si="12"/>
        <v>-1.1117879987815982E-2</v>
      </c>
    </row>
    <row r="790" spans="1:8" ht="13.5" x14ac:dyDescent="0.25">
      <c r="A790" s="12"/>
      <c r="B790" s="11">
        <v>43147</v>
      </c>
      <c r="C790" s="2">
        <v>4.45</v>
      </c>
      <c r="D790" s="2">
        <v>2.5972</v>
      </c>
      <c r="E790" s="2">
        <v>1865</v>
      </c>
      <c r="F790" s="2"/>
      <c r="G790" s="2"/>
      <c r="H790" s="17">
        <f t="shared" si="12"/>
        <v>0</v>
      </c>
    </row>
    <row r="791" spans="1:8" ht="13.5" x14ac:dyDescent="0.25">
      <c r="A791" s="12"/>
      <c r="B791" s="11">
        <v>43150</v>
      </c>
      <c r="C791" s="2">
        <v>4.45</v>
      </c>
      <c r="D791" s="2">
        <v>2.5972</v>
      </c>
      <c r="E791" s="2">
        <v>1465</v>
      </c>
      <c r="F791" s="2"/>
      <c r="G791" s="2"/>
      <c r="H791" s="17">
        <f t="shared" si="12"/>
        <v>0</v>
      </c>
    </row>
    <row r="792" spans="1:8" ht="13.5" x14ac:dyDescent="0.25">
      <c r="A792" s="12"/>
      <c r="B792" s="11">
        <v>43151</v>
      </c>
      <c r="C792" s="2">
        <v>4.45</v>
      </c>
      <c r="D792" s="2">
        <v>2.5972</v>
      </c>
      <c r="E792" s="2">
        <v>1874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4.49</v>
      </c>
      <c r="D793" s="2">
        <v>2.6206</v>
      </c>
      <c r="E793" s="2">
        <v>1076</v>
      </c>
      <c r="F793" s="2"/>
      <c r="G793" s="2"/>
      <c r="H793" s="17">
        <f t="shared" si="12"/>
        <v>9.0097027568150651E-3</v>
      </c>
    </row>
    <row r="794" spans="1:8" ht="13.5" x14ac:dyDescent="0.25">
      <c r="A794" s="12"/>
      <c r="B794" s="11">
        <v>43153</v>
      </c>
      <c r="C794" s="2">
        <v>4.49</v>
      </c>
      <c r="D794" s="2">
        <v>2.6206</v>
      </c>
      <c r="E794" s="2">
        <v>6755</v>
      </c>
      <c r="F794" s="2"/>
      <c r="G794" s="2"/>
      <c r="H794" s="17">
        <f t="shared" si="12"/>
        <v>0</v>
      </c>
    </row>
    <row r="795" spans="1:8" ht="13.5" x14ac:dyDescent="0.25">
      <c r="A795" s="12"/>
      <c r="B795" s="11">
        <v>43154</v>
      </c>
      <c r="C795" s="2">
        <v>4.4800000000000004</v>
      </c>
      <c r="D795" s="2">
        <v>2.6147999999999998</v>
      </c>
      <c r="E795" s="2">
        <v>10037</v>
      </c>
      <c r="F795" s="2"/>
      <c r="G795" s="2"/>
      <c r="H795" s="17">
        <f t="shared" si="12"/>
        <v>-2.2132336106236166E-3</v>
      </c>
    </row>
    <row r="796" spans="1:8" ht="13.5" x14ac:dyDescent="0.25">
      <c r="A796" s="12"/>
      <c r="B796" s="11">
        <v>43157</v>
      </c>
      <c r="C796" s="2">
        <v>4.46</v>
      </c>
      <c r="D796" s="2">
        <v>2.6031</v>
      </c>
      <c r="E796" s="2">
        <v>9253</v>
      </c>
      <c r="F796" s="2"/>
      <c r="G796" s="2"/>
      <c r="H796" s="17">
        <f t="shared" si="12"/>
        <v>-4.4745296007342138E-3</v>
      </c>
    </row>
    <row r="797" spans="1:8" ht="13.5" x14ac:dyDescent="0.25">
      <c r="A797" s="12"/>
      <c r="B797" s="11">
        <v>43158</v>
      </c>
      <c r="C797" s="2">
        <v>4.4000000000000004</v>
      </c>
      <c r="D797" s="2">
        <v>2.5680999999999998</v>
      </c>
      <c r="E797" s="2">
        <v>5680</v>
      </c>
      <c r="F797" s="2"/>
      <c r="G797" s="2"/>
      <c r="H797" s="17">
        <f t="shared" si="12"/>
        <v>-1.3445507279781853E-2</v>
      </c>
    </row>
    <row r="798" spans="1:8" ht="13.5" x14ac:dyDescent="0.25">
      <c r="A798" s="12"/>
      <c r="B798" s="11">
        <v>43159</v>
      </c>
      <c r="C798" s="2">
        <v>4.3499999999999996</v>
      </c>
      <c r="D798" s="2">
        <v>2.5388999999999999</v>
      </c>
      <c r="E798" s="2">
        <v>1335</v>
      </c>
      <c r="F798" s="2"/>
      <c r="G798" s="2"/>
      <c r="H798" s="17">
        <f t="shared" si="12"/>
        <v>-1.1370273743234257E-2</v>
      </c>
    </row>
    <row r="799" spans="1:8" ht="13.5" x14ac:dyDescent="0.25">
      <c r="A799" s="12"/>
      <c r="B799" s="11">
        <v>43160</v>
      </c>
      <c r="C799" s="2">
        <v>4.46</v>
      </c>
      <c r="D799" s="2">
        <v>2.6031</v>
      </c>
      <c r="E799" s="2">
        <v>1526</v>
      </c>
      <c r="F799" s="2"/>
      <c r="G799" s="2"/>
      <c r="H799" s="17">
        <f t="shared" si="12"/>
        <v>2.5286541415573689E-2</v>
      </c>
    </row>
    <row r="800" spans="1:8" ht="13.5" x14ac:dyDescent="0.25">
      <c r="A800" s="12"/>
      <c r="B800" s="11">
        <v>43161</v>
      </c>
      <c r="C800" s="2">
        <v>4.4800000000000004</v>
      </c>
      <c r="D800" s="2">
        <v>2.6147999999999998</v>
      </c>
      <c r="E800" s="2">
        <v>1020</v>
      </c>
      <c r="F800" s="2"/>
      <c r="G800" s="2"/>
      <c r="H800" s="17">
        <f t="shared" si="12"/>
        <v>4.4946410049555617E-3</v>
      </c>
    </row>
    <row r="801" spans="1:8" ht="13.5" x14ac:dyDescent="0.25">
      <c r="A801" s="12"/>
      <c r="B801" s="11">
        <v>43164</v>
      </c>
      <c r="C801" s="2">
        <v>4.4800000000000004</v>
      </c>
      <c r="D801" s="2">
        <v>2.6147999999999998</v>
      </c>
      <c r="E801" s="2">
        <v>6408</v>
      </c>
      <c r="F801" s="2"/>
      <c r="G801" s="2"/>
      <c r="H801" s="17">
        <f t="shared" si="12"/>
        <v>0</v>
      </c>
    </row>
    <row r="802" spans="1:8" ht="13.5" x14ac:dyDescent="0.25">
      <c r="A802" s="12"/>
      <c r="B802" s="11">
        <v>43165</v>
      </c>
      <c r="C802" s="2">
        <v>4.58</v>
      </c>
      <c r="D802" s="2">
        <v>2.6730999999999998</v>
      </c>
      <c r="E802" s="2">
        <v>5060</v>
      </c>
      <c r="F802" s="2"/>
      <c r="G802" s="2"/>
      <c r="H802" s="17">
        <f t="shared" si="12"/>
        <v>2.229616031818878E-2</v>
      </c>
    </row>
    <row r="803" spans="1:8" ht="13.5" x14ac:dyDescent="0.25">
      <c r="A803" s="12"/>
      <c r="B803" s="11">
        <v>43166</v>
      </c>
      <c r="C803" s="2">
        <v>4.84</v>
      </c>
      <c r="D803" s="2">
        <v>2.8249</v>
      </c>
      <c r="E803" s="2">
        <v>5484</v>
      </c>
      <c r="F803" s="2"/>
      <c r="G803" s="2"/>
      <c r="H803" s="17">
        <f t="shared" si="12"/>
        <v>5.6787998952527091E-2</v>
      </c>
    </row>
    <row r="804" spans="1:8" ht="13.5" x14ac:dyDescent="0.25">
      <c r="A804" s="12"/>
      <c r="B804" s="11">
        <v>43167</v>
      </c>
      <c r="C804" s="2">
        <v>5.13</v>
      </c>
      <c r="D804" s="2">
        <v>2.9941</v>
      </c>
      <c r="E804" s="2">
        <v>11012</v>
      </c>
      <c r="F804" s="2"/>
      <c r="G804" s="2"/>
      <c r="H804" s="17">
        <f t="shared" si="12"/>
        <v>5.9895925519487421E-2</v>
      </c>
    </row>
    <row r="805" spans="1:8" ht="13.5" x14ac:dyDescent="0.25">
      <c r="A805" s="12"/>
      <c r="B805" s="11">
        <v>43168</v>
      </c>
      <c r="C805" s="2">
        <v>5.38</v>
      </c>
      <c r="D805" s="2">
        <v>3.14</v>
      </c>
      <c r="E805" s="2">
        <v>15729</v>
      </c>
      <c r="F805" s="2"/>
      <c r="G805" s="2"/>
      <c r="H805" s="17">
        <f t="shared" si="12"/>
        <v>4.8729167362479592E-2</v>
      </c>
    </row>
    <row r="806" spans="1:8" ht="13.5" x14ac:dyDescent="0.25">
      <c r="A806" s="12"/>
      <c r="B806" s="11">
        <v>43171</v>
      </c>
      <c r="C806" s="2">
        <v>5.42</v>
      </c>
      <c r="D806" s="2">
        <v>3.1634000000000002</v>
      </c>
      <c r="E806" s="2">
        <v>4473</v>
      </c>
      <c r="F806" s="2"/>
      <c r="G806" s="2"/>
      <c r="H806" s="17">
        <f t="shared" si="12"/>
        <v>7.452229299363085E-3</v>
      </c>
    </row>
    <row r="807" spans="1:8" ht="13.5" x14ac:dyDescent="0.25">
      <c r="A807" s="12"/>
      <c r="B807" s="11">
        <v>43172</v>
      </c>
      <c r="C807" s="2">
        <v>5.26</v>
      </c>
      <c r="D807" s="2">
        <v>3.07</v>
      </c>
      <c r="E807" s="2">
        <v>200</v>
      </c>
      <c r="F807" s="2"/>
      <c r="G807" s="2"/>
      <c r="H807" s="17">
        <f t="shared" si="12"/>
        <v>-2.9525194411076806E-2</v>
      </c>
    </row>
    <row r="808" spans="1:8" ht="13.5" x14ac:dyDescent="0.25">
      <c r="A808" s="12"/>
      <c r="B808" s="11">
        <v>43173</v>
      </c>
      <c r="C808" s="2">
        <v>5.34</v>
      </c>
      <c r="D808" s="2">
        <v>3.1166999999999998</v>
      </c>
      <c r="E808" s="2">
        <v>4898</v>
      </c>
      <c r="F808" s="2"/>
      <c r="G808" s="2"/>
      <c r="H808" s="17">
        <f t="shared" si="12"/>
        <v>1.5211726384364809E-2</v>
      </c>
    </row>
    <row r="809" spans="1:8" ht="13.5" x14ac:dyDescent="0.25">
      <c r="A809" s="12"/>
      <c r="B809" s="11">
        <v>43174</v>
      </c>
      <c r="C809" s="2">
        <v>5.37</v>
      </c>
      <c r="D809" s="2">
        <v>3.1341999999999999</v>
      </c>
      <c r="E809" s="2">
        <v>60</v>
      </c>
      <c r="F809" s="2"/>
      <c r="G809" s="2"/>
      <c r="H809" s="17">
        <f t="shared" si="12"/>
        <v>5.6149132094844133E-3</v>
      </c>
    </row>
    <row r="810" spans="1:8" ht="13.5" x14ac:dyDescent="0.25">
      <c r="A810" s="12"/>
      <c r="B810" s="11">
        <v>43175</v>
      </c>
      <c r="C810" s="2">
        <v>5.34</v>
      </c>
      <c r="D810" s="2">
        <v>3.1166999999999998</v>
      </c>
      <c r="E810" s="2">
        <v>4995</v>
      </c>
      <c r="F810" s="2"/>
      <c r="G810" s="2"/>
      <c r="H810" s="17">
        <f t="shared" si="12"/>
        <v>-5.5835619934911851E-3</v>
      </c>
    </row>
    <row r="811" spans="1:8" ht="13.5" x14ac:dyDescent="0.25">
      <c r="A811" s="12"/>
      <c r="B811" s="11">
        <v>43178</v>
      </c>
      <c r="C811" s="2">
        <v>5.34</v>
      </c>
      <c r="D811" s="2">
        <v>3.1166999999999998</v>
      </c>
      <c r="E811" s="2">
        <v>598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5.23</v>
      </c>
      <c r="D812" s="2">
        <v>3.0525000000000002</v>
      </c>
      <c r="E812" s="2">
        <v>1874</v>
      </c>
      <c r="F812" s="2"/>
      <c r="G812" s="2"/>
      <c r="H812" s="17">
        <f t="shared" si="12"/>
        <v>-2.0598710174222604E-2</v>
      </c>
    </row>
    <row r="813" spans="1:8" ht="13.5" x14ac:dyDescent="0.25">
      <c r="A813" s="12"/>
      <c r="B813" s="11">
        <v>43181</v>
      </c>
      <c r="C813" s="2">
        <v>5.28</v>
      </c>
      <c r="D813" s="2">
        <v>3.0817000000000001</v>
      </c>
      <c r="E813" s="2">
        <v>1028</v>
      </c>
      <c r="F813" s="2"/>
      <c r="G813" s="2"/>
      <c r="H813" s="17">
        <f t="shared" si="12"/>
        <v>9.5659295659295297E-3</v>
      </c>
    </row>
    <row r="814" spans="1:8" ht="13.5" x14ac:dyDescent="0.25">
      <c r="A814" s="12"/>
      <c r="B814" s="11">
        <v>43182</v>
      </c>
      <c r="C814" s="2">
        <v>5.38</v>
      </c>
      <c r="D814" s="2">
        <v>3.14</v>
      </c>
      <c r="E814" s="2">
        <v>6396</v>
      </c>
      <c r="F814" s="2"/>
      <c r="G814" s="2"/>
      <c r="H814" s="17">
        <f t="shared" si="12"/>
        <v>1.8918129603790121E-2</v>
      </c>
    </row>
    <row r="815" spans="1:8" ht="13.5" x14ac:dyDescent="0.25">
      <c r="A815" s="12"/>
      <c r="B815" s="11">
        <v>43185</v>
      </c>
      <c r="C815" s="2">
        <v>5.47</v>
      </c>
      <c r="D815" s="2">
        <v>3.1926000000000001</v>
      </c>
      <c r="E815" s="2">
        <v>2924</v>
      </c>
      <c r="F815" s="2"/>
      <c r="G815" s="2"/>
      <c r="H815" s="17">
        <f t="shared" si="12"/>
        <v>1.675159235668789E-2</v>
      </c>
    </row>
    <row r="816" spans="1:8" ht="13.5" x14ac:dyDescent="0.25">
      <c r="A816" s="12"/>
      <c r="B816" s="11">
        <v>43186</v>
      </c>
      <c r="C816" s="2">
        <v>5.45</v>
      </c>
      <c r="D816" s="2">
        <v>3.1808999999999998</v>
      </c>
      <c r="E816" s="2">
        <v>1237</v>
      </c>
      <c r="F816" s="2"/>
      <c r="G816" s="2"/>
      <c r="H816" s="17">
        <f t="shared" si="12"/>
        <v>-3.6647246758129003E-3</v>
      </c>
    </row>
    <row r="817" spans="1:8" ht="13.5" x14ac:dyDescent="0.25">
      <c r="A817" s="12"/>
      <c r="B817" s="11">
        <v>43187</v>
      </c>
      <c r="C817" s="2">
        <v>5.44</v>
      </c>
      <c r="D817" s="2">
        <v>3.1751</v>
      </c>
      <c r="E817" s="2">
        <v>1634</v>
      </c>
      <c r="F817" s="2"/>
      <c r="G817" s="2"/>
      <c r="H817" s="17">
        <f t="shared" si="12"/>
        <v>-1.8233833191863328E-3</v>
      </c>
    </row>
    <row r="818" spans="1:8" ht="13.5" x14ac:dyDescent="0.25">
      <c r="A818" s="12"/>
      <c r="B818" s="11">
        <v>43188</v>
      </c>
      <c r="C818" s="2">
        <v>5.44</v>
      </c>
      <c r="D818" s="2">
        <v>3.1751</v>
      </c>
      <c r="E818" s="2">
        <v>500</v>
      </c>
      <c r="F818" s="2"/>
      <c r="G818" s="2"/>
      <c r="H818" s="17">
        <f t="shared" si="12"/>
        <v>0</v>
      </c>
    </row>
    <row r="819" spans="1:8" ht="13.5" x14ac:dyDescent="0.25">
      <c r="A819" s="12"/>
      <c r="B819" s="11">
        <v>43189</v>
      </c>
      <c r="C819" s="2">
        <v>5.28</v>
      </c>
      <c r="D819" s="2">
        <v>3.0817000000000001</v>
      </c>
      <c r="E819" s="2">
        <v>1186</v>
      </c>
      <c r="F819" s="2"/>
      <c r="G819" s="2"/>
      <c r="H819" s="17">
        <f t="shared" si="12"/>
        <v>-2.9416396333973711E-2</v>
      </c>
    </row>
    <row r="820" spans="1:8" ht="13.5" x14ac:dyDescent="0.25">
      <c r="A820" s="12"/>
      <c r="B820" s="11">
        <v>43192</v>
      </c>
      <c r="C820" s="2">
        <v>5.2</v>
      </c>
      <c r="D820" s="2">
        <v>3.0350000000000001</v>
      </c>
      <c r="E820" s="2">
        <v>3636</v>
      </c>
      <c r="F820" s="2"/>
      <c r="G820" s="2"/>
      <c r="H820" s="17">
        <f t="shared" si="12"/>
        <v>-1.5153973456209223E-2</v>
      </c>
    </row>
    <row r="821" spans="1:8" ht="13.5" x14ac:dyDescent="0.25">
      <c r="A821" s="12"/>
      <c r="B821" s="11">
        <v>43193</v>
      </c>
      <c r="C821" s="2">
        <v>5.3</v>
      </c>
      <c r="D821" s="2">
        <v>3.0933999999999999</v>
      </c>
      <c r="E821" s="2">
        <v>110</v>
      </c>
      <c r="F821" s="2"/>
      <c r="G821" s="2"/>
      <c r="H821" s="17">
        <f t="shared" si="12"/>
        <v>1.9242174629324475E-2</v>
      </c>
    </row>
    <row r="822" spans="1:8" ht="13.5" x14ac:dyDescent="0.25">
      <c r="A822" s="12"/>
      <c r="B822" s="11">
        <v>43194</v>
      </c>
      <c r="C822" s="2">
        <v>5.38</v>
      </c>
      <c r="D822" s="2">
        <v>3.14</v>
      </c>
      <c r="E822" s="2">
        <v>1055</v>
      </c>
      <c r="F822" s="2"/>
      <c r="G822" s="2"/>
      <c r="H822" s="17">
        <f t="shared" si="12"/>
        <v>1.5064330510118381E-2</v>
      </c>
    </row>
    <row r="823" spans="1:8" ht="13.5" x14ac:dyDescent="0.25">
      <c r="A823" s="12"/>
      <c r="B823" s="11">
        <v>43195</v>
      </c>
      <c r="C823" s="2">
        <v>5.26</v>
      </c>
      <c r="D823" s="2">
        <v>3.07</v>
      </c>
      <c r="E823" s="2">
        <v>2211</v>
      </c>
      <c r="F823" s="2"/>
      <c r="G823" s="2"/>
      <c r="H823" s="17">
        <f t="shared" si="12"/>
        <v>-2.2292993630573337E-2</v>
      </c>
    </row>
    <row r="824" spans="1:8" ht="13.5" x14ac:dyDescent="0.25">
      <c r="A824" s="12"/>
      <c r="B824" s="11">
        <v>43196</v>
      </c>
      <c r="C824" s="2">
        <v>5.4</v>
      </c>
      <c r="D824" s="2">
        <v>3.1516999999999999</v>
      </c>
      <c r="E824" s="2">
        <v>578</v>
      </c>
      <c r="F824" s="2"/>
      <c r="G824" s="2"/>
      <c r="H824" s="17">
        <f t="shared" si="12"/>
        <v>2.6612377850162901E-2</v>
      </c>
    </row>
    <row r="825" spans="1:8" ht="13.5" x14ac:dyDescent="0.25">
      <c r="A825" s="12"/>
      <c r="B825" s="11">
        <v>43200</v>
      </c>
      <c r="C825" s="2">
        <v>5.3</v>
      </c>
      <c r="D825" s="2">
        <v>3.0933999999999999</v>
      </c>
      <c r="E825" s="2">
        <v>423</v>
      </c>
      <c r="F825" s="2"/>
      <c r="G825" s="2"/>
      <c r="H825" s="17">
        <f t="shared" si="12"/>
        <v>-1.8497953485420573E-2</v>
      </c>
    </row>
    <row r="826" spans="1:8" ht="13.5" x14ac:dyDescent="0.25">
      <c r="A826" s="12"/>
      <c r="B826" s="11">
        <v>43201</v>
      </c>
      <c r="C826" s="2">
        <v>5.3</v>
      </c>
      <c r="D826" s="2">
        <v>3.0933999999999999</v>
      </c>
      <c r="E826" s="2">
        <v>800</v>
      </c>
      <c r="F826" s="2"/>
      <c r="G826" s="2"/>
      <c r="H826" s="17">
        <f t="shared" si="12"/>
        <v>0</v>
      </c>
    </row>
    <row r="827" spans="1:8" ht="13.5" x14ac:dyDescent="0.25">
      <c r="A827" s="12"/>
      <c r="B827" s="11">
        <v>43202</v>
      </c>
      <c r="C827" s="2">
        <v>5.3</v>
      </c>
      <c r="D827" s="2">
        <v>3.0933999999999999</v>
      </c>
      <c r="E827" s="2">
        <v>1277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5.3</v>
      </c>
      <c r="D828" s="2">
        <v>3.0933999999999999</v>
      </c>
      <c r="E828" s="2">
        <v>105</v>
      </c>
      <c r="F828" s="2"/>
      <c r="G828" s="2"/>
      <c r="H828" s="17">
        <f t="shared" si="12"/>
        <v>0</v>
      </c>
    </row>
    <row r="829" spans="1:8" ht="13.5" x14ac:dyDescent="0.25">
      <c r="A829" s="12"/>
      <c r="B829" s="11">
        <v>43206</v>
      </c>
      <c r="C829" s="2">
        <v>5.35</v>
      </c>
      <c r="D829" s="2">
        <v>3.1225000000000001</v>
      </c>
      <c r="E829" s="2">
        <v>1</v>
      </c>
      <c r="F829" s="2"/>
      <c r="G829" s="2"/>
      <c r="H829" s="17">
        <f t="shared" si="12"/>
        <v>9.4071248464473161E-3</v>
      </c>
    </row>
    <row r="830" spans="1:8" ht="13.5" x14ac:dyDescent="0.25">
      <c r="A830" s="12"/>
      <c r="B830" s="11">
        <v>43207</v>
      </c>
      <c r="C830" s="2">
        <v>5.3</v>
      </c>
      <c r="D830" s="2">
        <v>3.0933999999999999</v>
      </c>
      <c r="E830" s="2">
        <v>2594</v>
      </c>
      <c r="F830" s="2"/>
      <c r="G830" s="2"/>
      <c r="H830" s="17">
        <f t="shared" si="12"/>
        <v>-9.3194555644516008E-3</v>
      </c>
    </row>
    <row r="831" spans="1:8" ht="13.5" x14ac:dyDescent="0.25">
      <c r="A831" s="12"/>
      <c r="B831" s="11">
        <v>43208</v>
      </c>
      <c r="C831" s="2">
        <v>5.25</v>
      </c>
      <c r="D831" s="2">
        <v>3.0642</v>
      </c>
      <c r="E831" s="2">
        <v>300</v>
      </c>
      <c r="F831" s="2"/>
      <c r="G831" s="2"/>
      <c r="H831" s="17">
        <f t="shared" si="12"/>
        <v>-9.4394517359539312E-3</v>
      </c>
    </row>
    <row r="832" spans="1:8" ht="13.5" x14ac:dyDescent="0.25">
      <c r="A832" s="12"/>
      <c r="B832" s="11">
        <v>43209</v>
      </c>
      <c r="C832" s="2">
        <v>5.18</v>
      </c>
      <c r="D832" s="2">
        <v>3.0232999999999999</v>
      </c>
      <c r="E832" s="2">
        <v>445</v>
      </c>
      <c r="F832" s="2"/>
      <c r="G832" s="2"/>
      <c r="H832" s="17">
        <f t="shared" si="12"/>
        <v>-1.3347692709353227E-2</v>
      </c>
    </row>
    <row r="833" spans="1:8" ht="13.5" x14ac:dyDescent="0.25">
      <c r="A833" s="12"/>
      <c r="B833" s="11">
        <v>43210</v>
      </c>
      <c r="C833" s="2">
        <v>5.17</v>
      </c>
      <c r="D833" s="2">
        <v>3.0175000000000001</v>
      </c>
      <c r="E833" s="2">
        <v>6612</v>
      </c>
      <c r="F833" s="2"/>
      <c r="G833" s="2"/>
      <c r="H833" s="17">
        <f t="shared" si="12"/>
        <v>-1.9184334998180153E-3</v>
      </c>
    </row>
    <row r="834" spans="1:8" ht="13.5" x14ac:dyDescent="0.25">
      <c r="A834" s="12"/>
      <c r="B834" s="11">
        <v>43213</v>
      </c>
      <c r="C834" s="2">
        <v>5.21</v>
      </c>
      <c r="D834" s="2">
        <v>3.0407999999999999</v>
      </c>
      <c r="E834" s="2">
        <v>2038</v>
      </c>
      <c r="F834" s="2"/>
      <c r="G834" s="2"/>
      <c r="H834" s="17">
        <f t="shared" si="12"/>
        <v>7.7216238608118892E-3</v>
      </c>
    </row>
    <row r="835" spans="1:8" ht="13.5" x14ac:dyDescent="0.25">
      <c r="A835" s="12"/>
      <c r="B835" s="11">
        <v>43214</v>
      </c>
      <c r="C835" s="2">
        <v>5.21</v>
      </c>
      <c r="D835" s="2">
        <v>3.0407999999999999</v>
      </c>
      <c r="E835" s="2">
        <v>385</v>
      </c>
      <c r="F835" s="2"/>
      <c r="G835" s="2"/>
      <c r="H835" s="17">
        <f t="shared" si="12"/>
        <v>0</v>
      </c>
    </row>
    <row r="836" spans="1:8" ht="13.5" x14ac:dyDescent="0.25">
      <c r="A836" s="12"/>
      <c r="B836" s="11">
        <v>43215</v>
      </c>
      <c r="C836" s="2">
        <v>5.2</v>
      </c>
      <c r="D836" s="2">
        <v>3.0350000000000001</v>
      </c>
      <c r="E836" s="2">
        <v>500</v>
      </c>
      <c r="F836" s="2"/>
      <c r="G836" s="2"/>
      <c r="H836" s="17">
        <f t="shared" si="12"/>
        <v>-1.9073927913706278E-3</v>
      </c>
    </row>
    <row r="837" spans="1:8" ht="13.5" x14ac:dyDescent="0.25">
      <c r="A837" s="12"/>
      <c r="B837" s="11">
        <v>43216</v>
      </c>
      <c r="C837" s="2">
        <v>5.2</v>
      </c>
      <c r="D837" s="2">
        <v>3.0350000000000001</v>
      </c>
      <c r="E837" s="2">
        <v>461</v>
      </c>
      <c r="F837" s="2"/>
      <c r="G837" s="2"/>
      <c r="H837" s="17">
        <f t="shared" si="12"/>
        <v>0</v>
      </c>
    </row>
    <row r="838" spans="1:8" ht="13.5" x14ac:dyDescent="0.25">
      <c r="A838" s="12"/>
      <c r="B838" s="11">
        <v>43217</v>
      </c>
      <c r="C838" s="2">
        <v>5.3</v>
      </c>
      <c r="D838" s="2">
        <v>3.0933999999999999</v>
      </c>
      <c r="E838" s="2">
        <v>21457</v>
      </c>
      <c r="F838" s="2"/>
      <c r="G838" s="2"/>
      <c r="H838" s="17">
        <f t="shared" si="12"/>
        <v>1.9242174629324475E-2</v>
      </c>
    </row>
    <row r="839" spans="1:8" ht="13.5" x14ac:dyDescent="0.25">
      <c r="A839" s="12"/>
      <c r="B839" s="11">
        <v>43220</v>
      </c>
      <c r="C839" s="2">
        <v>5.28</v>
      </c>
      <c r="D839" s="2">
        <v>3.0817000000000001</v>
      </c>
      <c r="E839" s="2">
        <v>897</v>
      </c>
      <c r="F839" s="2"/>
      <c r="G839" s="2"/>
      <c r="H839" s="17">
        <f t="shared" ref="H839:H902" si="13">(D839-D838)/D838</f>
        <v>-3.7822460722828676E-3</v>
      </c>
    </row>
    <row r="840" spans="1:8" ht="13.5" x14ac:dyDescent="0.25">
      <c r="A840" s="12"/>
      <c r="B840" s="11">
        <v>43222</v>
      </c>
      <c r="C840" s="2">
        <v>5.14</v>
      </c>
      <c r="D840" s="2">
        <v>3</v>
      </c>
      <c r="E840" s="2">
        <v>300</v>
      </c>
      <c r="F840" s="2"/>
      <c r="G840" s="2"/>
      <c r="H840" s="17">
        <f t="shared" si="13"/>
        <v>-2.6511341142875719E-2</v>
      </c>
    </row>
    <row r="841" spans="1:8" ht="13.5" x14ac:dyDescent="0.25">
      <c r="A841" s="12"/>
      <c r="B841" s="11">
        <v>43223</v>
      </c>
      <c r="C841" s="2">
        <v>5.17</v>
      </c>
      <c r="D841" s="2">
        <v>3.0175000000000001</v>
      </c>
      <c r="E841" s="2">
        <v>2403</v>
      </c>
      <c r="F841" s="2"/>
      <c r="G841" s="2"/>
      <c r="H841" s="17">
        <f t="shared" si="13"/>
        <v>5.833333333333357E-3</v>
      </c>
    </row>
    <row r="842" spans="1:8" ht="13.5" x14ac:dyDescent="0.25">
      <c r="A842" s="12"/>
      <c r="B842" s="11">
        <v>43224</v>
      </c>
      <c r="C842" s="2">
        <v>5.2</v>
      </c>
      <c r="D842" s="2">
        <v>3.0350000000000001</v>
      </c>
      <c r="E842" s="2">
        <v>10786</v>
      </c>
      <c r="F842" s="2"/>
      <c r="G842" s="2"/>
      <c r="H842" s="17">
        <f t="shared" si="13"/>
        <v>5.7995028997514736E-3</v>
      </c>
    </row>
    <row r="843" spans="1:8" ht="13.5" x14ac:dyDescent="0.25">
      <c r="A843" s="12"/>
      <c r="B843" s="11">
        <v>43227</v>
      </c>
      <c r="C843" s="2">
        <v>5.35</v>
      </c>
      <c r="D843" s="2">
        <v>3.1225000000000001</v>
      </c>
      <c r="E843" s="2">
        <v>10482</v>
      </c>
      <c r="F843" s="2"/>
      <c r="G843" s="2"/>
      <c r="H843" s="17">
        <f t="shared" si="13"/>
        <v>2.8830313014826987E-2</v>
      </c>
    </row>
    <row r="844" spans="1:8" ht="13.5" x14ac:dyDescent="0.25">
      <c r="A844" s="12"/>
      <c r="B844" s="11">
        <v>43228</v>
      </c>
      <c r="C844" s="2">
        <v>5.48</v>
      </c>
      <c r="D844" s="2">
        <v>3.1983999999999999</v>
      </c>
      <c r="E844" s="2">
        <v>4606</v>
      </c>
      <c r="F844" s="2"/>
      <c r="G844" s="2"/>
      <c r="H844" s="17">
        <f t="shared" si="13"/>
        <v>2.4307445956765365E-2</v>
      </c>
    </row>
    <row r="845" spans="1:8" ht="13.5" x14ac:dyDescent="0.25">
      <c r="A845" s="12"/>
      <c r="B845" s="11">
        <v>43229</v>
      </c>
      <c r="C845" s="2">
        <v>5.46</v>
      </c>
      <c r="D845" s="2">
        <v>3.1867000000000001</v>
      </c>
      <c r="E845" s="2">
        <v>542</v>
      </c>
      <c r="F845" s="2"/>
      <c r="G845" s="2"/>
      <c r="H845" s="17">
        <f t="shared" si="13"/>
        <v>-3.6580790395197042E-3</v>
      </c>
    </row>
    <row r="846" spans="1:8" ht="13.5" x14ac:dyDescent="0.25">
      <c r="A846" s="12"/>
      <c r="B846" s="11">
        <v>43230</v>
      </c>
      <c r="C846" s="2">
        <v>5.3</v>
      </c>
      <c r="D846" s="2">
        <v>3.0933999999999999</v>
      </c>
      <c r="E846" s="2">
        <v>9871</v>
      </c>
      <c r="F846" s="2"/>
      <c r="G846" s="2"/>
      <c r="H846" s="17">
        <f t="shared" si="13"/>
        <v>-2.927793642325922E-2</v>
      </c>
    </row>
    <row r="847" spans="1:8" ht="13.5" x14ac:dyDescent="0.25">
      <c r="A847" s="12"/>
      <c r="B847" s="11">
        <v>43231</v>
      </c>
      <c r="C847" s="2">
        <v>5.3</v>
      </c>
      <c r="D847" s="2">
        <v>3.0933999999999999</v>
      </c>
      <c r="E847" s="2">
        <v>1943</v>
      </c>
      <c r="F847" s="2"/>
      <c r="G847" s="2"/>
      <c r="H847" s="17">
        <f t="shared" si="13"/>
        <v>0</v>
      </c>
    </row>
    <row r="848" spans="1:8" ht="13.5" x14ac:dyDescent="0.25">
      <c r="A848" s="12"/>
      <c r="B848" s="11">
        <v>43234</v>
      </c>
      <c r="C848" s="2">
        <v>5.3</v>
      </c>
      <c r="D848" s="2">
        <v>3.0933999999999999</v>
      </c>
      <c r="E848" s="2">
        <v>8914</v>
      </c>
      <c r="F848" s="2"/>
      <c r="G848" s="2"/>
      <c r="H848" s="17">
        <f t="shared" si="13"/>
        <v>0</v>
      </c>
    </row>
    <row r="849" spans="1:8" ht="13.5" x14ac:dyDescent="0.25">
      <c r="A849" s="12"/>
      <c r="B849" s="11">
        <v>43235</v>
      </c>
      <c r="C849" s="2">
        <v>5.35</v>
      </c>
      <c r="D849" s="2">
        <v>3.1225000000000001</v>
      </c>
      <c r="E849" s="2">
        <v>990</v>
      </c>
      <c r="F849" s="2"/>
      <c r="G849" s="2"/>
      <c r="H849" s="17">
        <f t="shared" si="13"/>
        <v>9.4071248464473161E-3</v>
      </c>
    </row>
    <row r="850" spans="1:8" ht="13.5" x14ac:dyDescent="0.25">
      <c r="A850" s="12"/>
      <c r="B850" s="11">
        <v>43236</v>
      </c>
      <c r="C850" s="2">
        <v>5.5</v>
      </c>
      <c r="D850" s="2">
        <v>3.2101000000000002</v>
      </c>
      <c r="E850" s="2">
        <v>23293</v>
      </c>
      <c r="F850" s="2"/>
      <c r="G850" s="2"/>
      <c r="H850" s="17">
        <f t="shared" si="13"/>
        <v>2.8054443554843912E-2</v>
      </c>
    </row>
    <row r="851" spans="1:8" ht="13.5" x14ac:dyDescent="0.25">
      <c r="A851" s="12"/>
      <c r="B851" s="11">
        <v>43237</v>
      </c>
      <c r="C851" s="2">
        <v>5.34</v>
      </c>
      <c r="D851" s="2">
        <v>3.1166999999999998</v>
      </c>
      <c r="E851" s="2">
        <v>1725</v>
      </c>
      <c r="F851" s="2"/>
      <c r="G851" s="2"/>
      <c r="H851" s="17">
        <f t="shared" si="13"/>
        <v>-2.9095666801657382E-2</v>
      </c>
    </row>
    <row r="852" spans="1:8" ht="13.5" x14ac:dyDescent="0.25">
      <c r="A852" s="12"/>
      <c r="B852" s="11">
        <v>43238</v>
      </c>
      <c r="C852" s="2">
        <v>5.5</v>
      </c>
      <c r="D852" s="2">
        <v>3.2101000000000002</v>
      </c>
      <c r="E852" s="2">
        <v>7235</v>
      </c>
      <c r="F852" s="2"/>
      <c r="G852" s="2"/>
      <c r="H852" s="17">
        <f t="shared" si="13"/>
        <v>2.9967593929476812E-2</v>
      </c>
    </row>
    <row r="853" spans="1:8" ht="13.5" x14ac:dyDescent="0.25">
      <c r="A853" s="12"/>
      <c r="B853" s="11">
        <v>43241</v>
      </c>
      <c r="C853" s="2">
        <v>5.5</v>
      </c>
      <c r="D853" s="2">
        <v>3.2101000000000002</v>
      </c>
      <c r="E853" s="2">
        <v>1839</v>
      </c>
      <c r="F853" s="2"/>
      <c r="G853" s="2"/>
      <c r="H853" s="17">
        <f t="shared" si="13"/>
        <v>0</v>
      </c>
    </row>
    <row r="854" spans="1:8" ht="13.5" x14ac:dyDescent="0.25">
      <c r="A854" s="12"/>
      <c r="B854" s="11">
        <v>43242</v>
      </c>
      <c r="C854" s="2">
        <v>5.52</v>
      </c>
      <c r="D854" s="2">
        <v>3.2218</v>
      </c>
      <c r="E854" s="2">
        <v>1881</v>
      </c>
      <c r="F854" s="2"/>
      <c r="G854" s="2"/>
      <c r="H854" s="17">
        <f t="shared" si="13"/>
        <v>3.6447462695865613E-3</v>
      </c>
    </row>
    <row r="855" spans="1:8" ht="13.5" x14ac:dyDescent="0.25">
      <c r="A855" s="12"/>
      <c r="B855" s="11">
        <v>43243</v>
      </c>
      <c r="C855" s="2">
        <v>5.5</v>
      </c>
      <c r="D855" s="2">
        <v>3.2101000000000002</v>
      </c>
      <c r="E855" s="2">
        <v>6945</v>
      </c>
      <c r="F855" s="2"/>
      <c r="G855" s="2"/>
      <c r="H855" s="17">
        <f t="shared" si="13"/>
        <v>-3.6315103358370545E-3</v>
      </c>
    </row>
    <row r="856" spans="1:8" ht="13.5" x14ac:dyDescent="0.25">
      <c r="A856" s="12"/>
      <c r="B856" s="11">
        <v>43244</v>
      </c>
      <c r="C856" s="2">
        <v>5.5</v>
      </c>
      <c r="D856" s="2">
        <v>3.2101000000000002</v>
      </c>
      <c r="E856" s="2">
        <v>2150</v>
      </c>
      <c r="F856" s="2"/>
      <c r="G856" s="2"/>
      <c r="H856" s="17">
        <f t="shared" si="13"/>
        <v>0</v>
      </c>
    </row>
    <row r="857" spans="1:8" ht="13.5" x14ac:dyDescent="0.25">
      <c r="A857" s="12"/>
      <c r="B857" s="11">
        <v>43245</v>
      </c>
      <c r="C857" s="2">
        <v>5.59</v>
      </c>
      <c r="D857" s="2">
        <v>3.2625999999999999</v>
      </c>
      <c r="E857" s="2">
        <v>11884</v>
      </c>
      <c r="F857" s="2"/>
      <c r="G857" s="2"/>
      <c r="H857" s="17">
        <f t="shared" si="13"/>
        <v>1.6354630696862955E-2</v>
      </c>
    </row>
    <row r="858" spans="1:8" ht="13.5" x14ac:dyDescent="0.25">
      <c r="A858" s="12"/>
      <c r="B858" s="11">
        <v>43248</v>
      </c>
      <c r="C858" s="2">
        <v>5.58</v>
      </c>
      <c r="D858" s="2">
        <v>3.2568000000000001</v>
      </c>
      <c r="E858" s="2">
        <v>3295</v>
      </c>
      <c r="F858" s="2"/>
      <c r="G858" s="2"/>
      <c r="H858" s="17">
        <f t="shared" si="13"/>
        <v>-1.7777232881750155E-3</v>
      </c>
    </row>
    <row r="859" spans="1:8" ht="13.5" x14ac:dyDescent="0.25">
      <c r="A859" s="12"/>
      <c r="B859" s="11">
        <v>43249</v>
      </c>
      <c r="C859" s="2">
        <v>5.51</v>
      </c>
      <c r="D859" s="2">
        <v>3.2159</v>
      </c>
      <c r="E859" s="2">
        <v>2436</v>
      </c>
      <c r="F859" s="2"/>
      <c r="G859" s="2"/>
      <c r="H859" s="17">
        <f t="shared" si="13"/>
        <v>-1.2558339474330679E-2</v>
      </c>
    </row>
    <row r="860" spans="1:8" ht="13.5" x14ac:dyDescent="0.25">
      <c r="A860" s="12"/>
      <c r="B860" s="11">
        <v>43250</v>
      </c>
      <c r="C860" s="2">
        <v>5.59</v>
      </c>
      <c r="D860" s="2">
        <v>3.2625999999999999</v>
      </c>
      <c r="E860" s="2">
        <v>11144</v>
      </c>
      <c r="F860" s="2"/>
      <c r="G860" s="2"/>
      <c r="H860" s="17">
        <f t="shared" si="13"/>
        <v>1.452159582076556E-2</v>
      </c>
    </row>
    <row r="861" spans="1:8" ht="13.5" x14ac:dyDescent="0.25">
      <c r="A861" s="12"/>
      <c r="B861" s="11">
        <v>43251</v>
      </c>
      <c r="C861" s="2">
        <v>5.59</v>
      </c>
      <c r="D861" s="2">
        <v>3.2625999999999999</v>
      </c>
      <c r="E861" s="2">
        <v>200</v>
      </c>
      <c r="F861" s="2"/>
      <c r="G861" s="2"/>
      <c r="H861" s="17">
        <f t="shared" si="13"/>
        <v>0</v>
      </c>
    </row>
    <row r="862" spans="1:8" ht="13.5" x14ac:dyDescent="0.25">
      <c r="A862" s="12"/>
      <c r="B862" s="11">
        <v>43252</v>
      </c>
      <c r="C862" s="2">
        <v>5.5</v>
      </c>
      <c r="D862" s="2">
        <v>3.2101000000000002</v>
      </c>
      <c r="E862" s="2">
        <v>2278</v>
      </c>
      <c r="F862" s="2"/>
      <c r="G862" s="2"/>
      <c r="H862" s="17">
        <f t="shared" si="13"/>
        <v>-1.6091460798136385E-2</v>
      </c>
    </row>
    <row r="863" spans="1:8" ht="13.5" x14ac:dyDescent="0.25">
      <c r="A863" s="12"/>
      <c r="B863" s="11">
        <v>43255</v>
      </c>
      <c r="C863" s="2">
        <v>5.5</v>
      </c>
      <c r="D863" s="2">
        <v>3.2101000000000002</v>
      </c>
      <c r="E863" s="2">
        <v>3115</v>
      </c>
      <c r="F863" s="2"/>
      <c r="G863" s="2"/>
      <c r="H863" s="17">
        <f t="shared" si="13"/>
        <v>0</v>
      </c>
    </row>
    <row r="864" spans="1:8" ht="13.5" x14ac:dyDescent="0.25">
      <c r="A864" s="12"/>
      <c r="B864" s="11">
        <v>43256</v>
      </c>
      <c r="C864" s="2">
        <v>5.55</v>
      </c>
      <c r="D864" s="2">
        <v>3.2393000000000001</v>
      </c>
      <c r="E864" s="2">
        <v>2257</v>
      </c>
      <c r="F864" s="2"/>
      <c r="G864" s="2"/>
      <c r="H864" s="17">
        <f t="shared" si="13"/>
        <v>9.0962898352075928E-3</v>
      </c>
    </row>
    <row r="865" spans="1:8" ht="13.5" x14ac:dyDescent="0.25">
      <c r="A865" s="12"/>
      <c r="B865" s="11">
        <v>43257</v>
      </c>
      <c r="C865" s="2">
        <v>5.5</v>
      </c>
      <c r="D865" s="2">
        <v>3.2101000000000002</v>
      </c>
      <c r="E865" s="2">
        <v>420</v>
      </c>
      <c r="F865" s="2"/>
      <c r="G865" s="2"/>
      <c r="H865" s="17">
        <f t="shared" si="13"/>
        <v>-9.0142932114962784E-3</v>
      </c>
    </row>
    <row r="866" spans="1:8" ht="13.5" x14ac:dyDescent="0.25">
      <c r="A866" s="12"/>
      <c r="B866" s="11">
        <v>43258</v>
      </c>
      <c r="C866" s="2">
        <v>5.5</v>
      </c>
      <c r="D866" s="2">
        <v>3.2101000000000002</v>
      </c>
      <c r="E866" s="2">
        <v>1518</v>
      </c>
      <c r="F866" s="2"/>
      <c r="G866" s="2"/>
      <c r="H866" s="17">
        <f t="shared" si="13"/>
        <v>0</v>
      </c>
    </row>
    <row r="867" spans="1:8" ht="13.5" x14ac:dyDescent="0.25">
      <c r="A867" s="12"/>
      <c r="B867" s="11">
        <v>43259</v>
      </c>
      <c r="C867" s="2">
        <v>5.5</v>
      </c>
      <c r="D867" s="2">
        <v>3.2101000000000002</v>
      </c>
      <c r="E867" s="2">
        <v>1461</v>
      </c>
      <c r="F867" s="2"/>
      <c r="G867" s="2"/>
      <c r="H867" s="17">
        <f t="shared" si="13"/>
        <v>0</v>
      </c>
    </row>
    <row r="868" spans="1:8" ht="13.5" x14ac:dyDescent="0.25">
      <c r="A868" s="12"/>
      <c r="B868" s="11">
        <v>43262</v>
      </c>
      <c r="C868" s="2">
        <v>5.5</v>
      </c>
      <c r="D868" s="2">
        <v>3.2101000000000002</v>
      </c>
      <c r="E868" s="2">
        <v>3386</v>
      </c>
      <c r="F868" s="2"/>
      <c r="G868" s="2"/>
      <c r="H868" s="17">
        <f t="shared" si="13"/>
        <v>0</v>
      </c>
    </row>
    <row r="869" spans="1:8" ht="13.5" x14ac:dyDescent="0.25">
      <c r="A869" s="12"/>
      <c r="B869" s="11">
        <v>43263</v>
      </c>
      <c r="C869" s="2">
        <v>5.55</v>
      </c>
      <c r="D869" s="2">
        <v>3.2393000000000001</v>
      </c>
      <c r="E869" s="2">
        <v>1171</v>
      </c>
      <c r="F869" s="2"/>
      <c r="G869" s="2"/>
      <c r="H869" s="17">
        <f t="shared" si="13"/>
        <v>9.0962898352075928E-3</v>
      </c>
    </row>
    <row r="870" spans="1:8" ht="13.5" x14ac:dyDescent="0.25">
      <c r="A870" s="12"/>
      <c r="B870" s="11">
        <v>43264</v>
      </c>
      <c r="C870" s="2">
        <v>5.58</v>
      </c>
      <c r="D870" s="2">
        <v>3.2568000000000001</v>
      </c>
      <c r="E870" s="2">
        <v>325</v>
      </c>
      <c r="F870" s="2"/>
      <c r="G870" s="2"/>
      <c r="H870" s="17">
        <f t="shared" si="13"/>
        <v>5.4024017534652765E-3</v>
      </c>
    </row>
    <row r="871" spans="1:8" ht="13.5" x14ac:dyDescent="0.25">
      <c r="A871" s="12"/>
      <c r="B871" s="11">
        <v>43265</v>
      </c>
      <c r="C871" s="2">
        <v>5.59</v>
      </c>
      <c r="D871" s="2">
        <v>3.2625999999999999</v>
      </c>
      <c r="E871" s="2">
        <v>3660</v>
      </c>
      <c r="F871" s="2"/>
      <c r="G871" s="2"/>
      <c r="H871" s="17">
        <f t="shared" si="13"/>
        <v>1.7808892164086849E-3</v>
      </c>
    </row>
    <row r="872" spans="1:8" ht="13.5" x14ac:dyDescent="0.25">
      <c r="A872" s="12"/>
      <c r="B872" s="11">
        <v>43269</v>
      </c>
      <c r="C872" s="2">
        <v>5.69</v>
      </c>
      <c r="D872" s="2">
        <v>3.3210000000000002</v>
      </c>
      <c r="E872" s="2">
        <v>2172</v>
      </c>
      <c r="F872" s="2"/>
      <c r="G872" s="2"/>
      <c r="H872" s="17">
        <f t="shared" si="13"/>
        <v>1.7899834487831862E-2</v>
      </c>
    </row>
    <row r="873" spans="1:8" ht="13.5" x14ac:dyDescent="0.25">
      <c r="A873" s="12"/>
      <c r="B873" s="11">
        <v>43270</v>
      </c>
      <c r="C873" s="2">
        <v>5.6</v>
      </c>
      <c r="D873" s="2">
        <v>3.2684000000000002</v>
      </c>
      <c r="E873" s="2">
        <v>3142</v>
      </c>
      <c r="F873" s="2"/>
      <c r="G873" s="2"/>
      <c r="H873" s="17">
        <f t="shared" si="13"/>
        <v>-1.5838602830472743E-2</v>
      </c>
    </row>
    <row r="874" spans="1:8" ht="13.5" x14ac:dyDescent="0.25">
      <c r="A874" s="12"/>
      <c r="B874" s="11">
        <v>43271</v>
      </c>
      <c r="C874" s="2">
        <v>5.68</v>
      </c>
      <c r="D874" s="2">
        <v>3.3151000000000002</v>
      </c>
      <c r="E874" s="2">
        <v>2756</v>
      </c>
      <c r="F874" s="2"/>
      <c r="G874" s="2"/>
      <c r="H874" s="17">
        <f t="shared" si="13"/>
        <v>1.4288336800881154E-2</v>
      </c>
    </row>
    <row r="875" spans="1:8" ht="13.5" x14ac:dyDescent="0.25">
      <c r="A875" s="12"/>
      <c r="B875" s="11">
        <v>43272</v>
      </c>
      <c r="C875" s="2">
        <v>5.51</v>
      </c>
      <c r="D875" s="2">
        <v>3.2159</v>
      </c>
      <c r="E875" s="2">
        <v>1502</v>
      </c>
      <c r="F875" s="2"/>
      <c r="G875" s="2"/>
      <c r="H875" s="17">
        <f t="shared" si="13"/>
        <v>-2.9923682543513068E-2</v>
      </c>
    </row>
    <row r="876" spans="1:8" ht="13.5" x14ac:dyDescent="0.25">
      <c r="A876" s="12"/>
      <c r="B876" s="11">
        <v>43273</v>
      </c>
      <c r="C876" s="2">
        <v>5.51</v>
      </c>
      <c r="D876" s="2">
        <v>3.2159</v>
      </c>
      <c r="E876" s="2">
        <v>14898</v>
      </c>
      <c r="F876" s="2"/>
      <c r="G876" s="2"/>
      <c r="H876" s="17">
        <f t="shared" si="13"/>
        <v>0</v>
      </c>
    </row>
    <row r="877" spans="1:8" ht="13.5" x14ac:dyDescent="0.25">
      <c r="A877" s="12"/>
      <c r="B877" s="11">
        <v>43276</v>
      </c>
      <c r="C877" s="2">
        <v>5.51</v>
      </c>
      <c r="D877" s="2">
        <v>3.2159</v>
      </c>
      <c r="E877" s="2">
        <v>2155</v>
      </c>
      <c r="F877" s="2"/>
      <c r="G877" s="2"/>
      <c r="H877" s="17">
        <f t="shared" si="13"/>
        <v>0</v>
      </c>
    </row>
    <row r="878" spans="1:8" ht="13.5" x14ac:dyDescent="0.25">
      <c r="A878" s="12"/>
      <c r="B878" s="11">
        <v>43277</v>
      </c>
      <c r="C878" s="2">
        <v>5.51</v>
      </c>
      <c r="D878" s="2">
        <v>3.2159</v>
      </c>
      <c r="E878" s="2">
        <v>2262</v>
      </c>
      <c r="F878" s="2"/>
      <c r="G878" s="2"/>
      <c r="H878" s="17">
        <f t="shared" si="13"/>
        <v>0</v>
      </c>
    </row>
    <row r="879" spans="1:8" ht="13.5" x14ac:dyDescent="0.25">
      <c r="A879" s="12"/>
      <c r="B879" s="11">
        <v>43278</v>
      </c>
      <c r="C879" s="2">
        <v>5.42</v>
      </c>
      <c r="D879" s="2">
        <v>3.1634000000000002</v>
      </c>
      <c r="E879" s="2">
        <v>4089</v>
      </c>
      <c r="F879" s="2"/>
      <c r="G879" s="2"/>
      <c r="H879" s="17">
        <f t="shared" si="13"/>
        <v>-1.6325134488012615E-2</v>
      </c>
    </row>
    <row r="880" spans="1:8" ht="13.5" x14ac:dyDescent="0.25">
      <c r="A880" s="12"/>
      <c r="B880" s="11">
        <v>43279</v>
      </c>
      <c r="C880" s="2">
        <v>5.4</v>
      </c>
      <c r="D880" s="2">
        <v>3.1516999999999999</v>
      </c>
      <c r="E880" s="2">
        <v>1887</v>
      </c>
      <c r="F880" s="2"/>
      <c r="G880" s="2"/>
      <c r="H880" s="17">
        <f t="shared" si="13"/>
        <v>-3.6985521906809965E-3</v>
      </c>
    </row>
    <row r="881" spans="1:8" ht="13.5" x14ac:dyDescent="0.25">
      <c r="A881" s="12"/>
      <c r="B881" s="11">
        <v>43280</v>
      </c>
      <c r="C881" s="2">
        <v>5.4</v>
      </c>
      <c r="D881" s="2">
        <v>3.1516999999999999</v>
      </c>
      <c r="E881" s="2">
        <v>1105</v>
      </c>
      <c r="F881" s="2"/>
      <c r="G881" s="2"/>
      <c r="H881" s="17">
        <f t="shared" si="13"/>
        <v>0</v>
      </c>
    </row>
    <row r="882" spans="1:8" ht="13.5" x14ac:dyDescent="0.25">
      <c r="A882" s="12"/>
      <c r="B882" s="11">
        <v>43283</v>
      </c>
      <c r="C882" s="2">
        <v>5.4</v>
      </c>
      <c r="D882" s="2">
        <v>3.1516999999999999</v>
      </c>
      <c r="E882" s="2">
        <v>3038</v>
      </c>
      <c r="F882" s="2"/>
      <c r="G882" s="2"/>
      <c r="H882" s="17">
        <f t="shared" si="13"/>
        <v>0</v>
      </c>
    </row>
    <row r="883" spans="1:8" ht="13.5" x14ac:dyDescent="0.25">
      <c r="A883" s="12"/>
      <c r="B883" s="11">
        <v>43284</v>
      </c>
      <c r="C883" s="2">
        <v>5.56</v>
      </c>
      <c r="D883" s="2">
        <v>3.2450999999999999</v>
      </c>
      <c r="E883" s="2">
        <v>942</v>
      </c>
      <c r="F883" s="2"/>
      <c r="G883" s="2"/>
      <c r="H883" s="17">
        <f t="shared" si="13"/>
        <v>2.9634800266522807E-2</v>
      </c>
    </row>
    <row r="884" spans="1:8" ht="13.5" x14ac:dyDescent="0.25">
      <c r="A884" s="12"/>
      <c r="B884" s="11">
        <v>43285</v>
      </c>
      <c r="C884" s="2">
        <v>5.54</v>
      </c>
      <c r="D884" s="2">
        <v>3.2334000000000001</v>
      </c>
      <c r="E884" s="2">
        <v>352</v>
      </c>
      <c r="F884" s="2"/>
      <c r="G884" s="2"/>
      <c r="H884" s="17">
        <f t="shared" si="13"/>
        <v>-3.6054358879540915E-3</v>
      </c>
    </row>
    <row r="885" spans="1:8" ht="13.5" x14ac:dyDescent="0.25">
      <c r="A885" s="12"/>
      <c r="B885" s="11">
        <v>43286</v>
      </c>
      <c r="C885" s="2">
        <v>5.52</v>
      </c>
      <c r="D885" s="2">
        <v>3.2218</v>
      </c>
      <c r="E885" s="2">
        <v>2962</v>
      </c>
      <c r="F885" s="2"/>
      <c r="G885" s="2"/>
      <c r="H885" s="17">
        <f t="shared" si="13"/>
        <v>-3.5875548957753616E-3</v>
      </c>
    </row>
    <row r="886" spans="1:8" ht="13.5" x14ac:dyDescent="0.25">
      <c r="A886" s="12"/>
      <c r="B886" s="11">
        <v>43287</v>
      </c>
      <c r="C886" s="2">
        <v>5.5</v>
      </c>
      <c r="D886" s="2">
        <v>3.2101000000000002</v>
      </c>
      <c r="E886" s="2">
        <v>110</v>
      </c>
      <c r="F886" s="2"/>
      <c r="G886" s="2"/>
      <c r="H886" s="17">
        <f t="shared" si="13"/>
        <v>-3.6315103358370545E-3</v>
      </c>
    </row>
    <row r="887" spans="1:8" ht="13.5" x14ac:dyDescent="0.25">
      <c r="A887" s="12"/>
      <c r="B887" s="11">
        <v>43290</v>
      </c>
      <c r="C887" s="2">
        <v>5.4</v>
      </c>
      <c r="D887" s="2">
        <v>3.1516999999999999</v>
      </c>
      <c r="E887" s="2">
        <v>1264</v>
      </c>
      <c r="F887" s="2"/>
      <c r="G887" s="2"/>
      <c r="H887" s="17">
        <f t="shared" si="13"/>
        <v>-1.8192579670415321E-2</v>
      </c>
    </row>
    <row r="888" spans="1:8" ht="13.5" x14ac:dyDescent="0.25">
      <c r="A888" s="12"/>
      <c r="B888" s="11">
        <v>43291</v>
      </c>
      <c r="C888" s="2">
        <v>5.4</v>
      </c>
      <c r="D888" s="2">
        <v>3.1516999999999999</v>
      </c>
      <c r="E888" s="2">
        <v>2435</v>
      </c>
      <c r="F888" s="2"/>
      <c r="G888" s="2"/>
      <c r="H888" s="17">
        <f t="shared" si="13"/>
        <v>0</v>
      </c>
    </row>
    <row r="889" spans="1:8" ht="13.5" x14ac:dyDescent="0.25">
      <c r="A889" s="12"/>
      <c r="B889" s="11">
        <v>43292</v>
      </c>
      <c r="C889" s="2">
        <v>5.5</v>
      </c>
      <c r="D889" s="2">
        <v>3.2101000000000002</v>
      </c>
      <c r="E889" s="2">
        <v>705</v>
      </c>
      <c r="F889" s="2"/>
      <c r="G889" s="2"/>
      <c r="H889" s="17">
        <f t="shared" si="13"/>
        <v>1.8529682393628909E-2</v>
      </c>
    </row>
    <row r="890" spans="1:8" ht="13.5" x14ac:dyDescent="0.25">
      <c r="A890" s="12"/>
      <c r="B890" s="11">
        <v>43293</v>
      </c>
      <c r="C890" s="2">
        <v>5.5</v>
      </c>
      <c r="D890" s="2">
        <v>3.2101000000000002</v>
      </c>
      <c r="E890" s="2">
        <v>2049</v>
      </c>
      <c r="F890" s="2"/>
      <c r="G890" s="2"/>
      <c r="H890" s="17">
        <f t="shared" si="13"/>
        <v>0</v>
      </c>
    </row>
    <row r="891" spans="1:8" ht="13.5" x14ac:dyDescent="0.25">
      <c r="A891" s="12"/>
      <c r="B891" s="11">
        <v>43294</v>
      </c>
      <c r="C891" s="2">
        <v>5.49</v>
      </c>
      <c r="D891" s="2">
        <v>3.2042000000000002</v>
      </c>
      <c r="E891" s="2">
        <v>2245</v>
      </c>
      <c r="F891" s="2"/>
      <c r="G891" s="2"/>
      <c r="H891" s="17">
        <f t="shared" si="13"/>
        <v>-1.8379489735522309E-3</v>
      </c>
    </row>
    <row r="892" spans="1:8" ht="13.5" x14ac:dyDescent="0.25">
      <c r="A892" s="12"/>
      <c r="B892" s="11">
        <v>43297</v>
      </c>
      <c r="C892" s="2">
        <v>5.2</v>
      </c>
      <c r="D892" s="2">
        <v>3.2732999999999999</v>
      </c>
      <c r="E892" s="2">
        <v>2253</v>
      </c>
      <c r="F892" s="2"/>
      <c r="G892" s="2"/>
      <c r="H892" s="17">
        <f t="shared" si="13"/>
        <v>2.1565445352974132E-2</v>
      </c>
    </row>
    <row r="893" spans="1:8" ht="13.5" x14ac:dyDescent="0.25">
      <c r="A893" s="12"/>
      <c r="B893" s="11">
        <v>43298</v>
      </c>
      <c r="C893" s="2">
        <v>5.18</v>
      </c>
      <c r="D893" s="2">
        <v>3.2606999999999999</v>
      </c>
      <c r="E893" s="2">
        <v>2649</v>
      </c>
      <c r="F893" s="2"/>
      <c r="G893" s="2"/>
      <c r="H893" s="17">
        <f t="shared" si="13"/>
        <v>-3.8493263678856032E-3</v>
      </c>
    </row>
    <row r="894" spans="1:8" ht="13.5" x14ac:dyDescent="0.25">
      <c r="A894" s="12"/>
      <c r="B894" s="11">
        <v>43299</v>
      </c>
      <c r="C894" s="2">
        <v>5.16</v>
      </c>
      <c r="D894" s="2">
        <v>3.2481</v>
      </c>
      <c r="E894" s="2">
        <v>3015</v>
      </c>
      <c r="F894" s="2"/>
      <c r="G894" s="2"/>
      <c r="H894" s="17">
        <f t="shared" si="13"/>
        <v>-3.8642009384487826E-3</v>
      </c>
    </row>
    <row r="895" spans="1:8" ht="13.5" x14ac:dyDescent="0.25">
      <c r="A895" s="12"/>
      <c r="B895" s="11">
        <v>43300</v>
      </c>
      <c r="C895" s="2">
        <v>5.13</v>
      </c>
      <c r="D895" s="2">
        <v>3.2292000000000001</v>
      </c>
      <c r="E895" s="2">
        <v>9373</v>
      </c>
      <c r="F895" s="2"/>
      <c r="G895" s="2"/>
      <c r="H895" s="17">
        <f t="shared" si="13"/>
        <v>-5.8187863674147708E-3</v>
      </c>
    </row>
    <row r="896" spans="1:8" ht="13.5" x14ac:dyDescent="0.25">
      <c r="A896" s="12"/>
      <c r="B896" s="11">
        <v>43301</v>
      </c>
      <c r="C896" s="2">
        <v>5.15</v>
      </c>
      <c r="D896" s="2">
        <v>3.2418</v>
      </c>
      <c r="E896" s="2">
        <v>10</v>
      </c>
      <c r="F896" s="2"/>
      <c r="G896" s="2"/>
      <c r="H896" s="17">
        <f t="shared" si="13"/>
        <v>3.9018952062430151E-3</v>
      </c>
    </row>
    <row r="897" spans="1:8" ht="13.5" x14ac:dyDescent="0.25">
      <c r="A897" s="12"/>
      <c r="B897" s="11">
        <v>43304</v>
      </c>
      <c r="C897" s="2">
        <v>5.09</v>
      </c>
      <c r="D897" s="2">
        <v>3.2040000000000002</v>
      </c>
      <c r="E897" s="2">
        <v>685</v>
      </c>
      <c r="F897" s="2"/>
      <c r="G897" s="2"/>
      <c r="H897" s="17">
        <f t="shared" si="13"/>
        <v>-1.1660188784008832E-2</v>
      </c>
    </row>
    <row r="898" spans="1:8" ht="13.5" x14ac:dyDescent="0.25">
      <c r="A898" s="12"/>
      <c r="B898" s="11">
        <v>43305</v>
      </c>
      <c r="C898" s="2">
        <v>5.05</v>
      </c>
      <c r="D898" s="2">
        <v>3.1789000000000001</v>
      </c>
      <c r="E898" s="2">
        <v>727</v>
      </c>
      <c r="F898" s="2"/>
      <c r="G898" s="2"/>
      <c r="H898" s="17">
        <f t="shared" si="13"/>
        <v>-7.8339575530587142E-3</v>
      </c>
    </row>
    <row r="899" spans="1:8" ht="13.5" x14ac:dyDescent="0.25">
      <c r="A899" s="12"/>
      <c r="B899" s="11">
        <v>43307</v>
      </c>
      <c r="C899" s="2">
        <v>5.0999999999999996</v>
      </c>
      <c r="D899" s="2">
        <v>3.2103000000000002</v>
      </c>
      <c r="E899" s="2">
        <v>1248</v>
      </c>
      <c r="F899" s="2"/>
      <c r="G899" s="2"/>
      <c r="H899" s="17">
        <f t="shared" si="13"/>
        <v>9.8776306269464584E-3</v>
      </c>
    </row>
    <row r="900" spans="1:8" ht="13.5" x14ac:dyDescent="0.25">
      <c r="A900" s="12"/>
      <c r="B900" s="11">
        <v>43308</v>
      </c>
      <c r="C900" s="2">
        <v>5.0999999999999996</v>
      </c>
      <c r="D900" s="2">
        <v>3.2103000000000002</v>
      </c>
      <c r="E900" s="2">
        <v>1065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5.0999999999999996</v>
      </c>
      <c r="D901" s="2">
        <v>3.2103000000000002</v>
      </c>
      <c r="E901" s="2">
        <v>1</v>
      </c>
      <c r="F901" s="2"/>
      <c r="G901" s="2"/>
      <c r="H901" s="17">
        <f t="shared" si="13"/>
        <v>0</v>
      </c>
    </row>
    <row r="902" spans="1:8" ht="13.5" x14ac:dyDescent="0.25">
      <c r="A902" s="12"/>
      <c r="B902" s="11">
        <v>43312</v>
      </c>
      <c r="C902" s="2">
        <v>5.0999999999999996</v>
      </c>
      <c r="D902" s="2">
        <v>3.2103000000000002</v>
      </c>
      <c r="E902" s="2">
        <v>3842</v>
      </c>
      <c r="F902" s="2"/>
      <c r="G902" s="2"/>
      <c r="H902" s="17">
        <f t="shared" si="13"/>
        <v>0</v>
      </c>
    </row>
    <row r="903" spans="1:8" ht="13.5" x14ac:dyDescent="0.25">
      <c r="A903" s="12"/>
      <c r="B903" s="11">
        <v>43313</v>
      </c>
      <c r="C903" s="2">
        <v>5</v>
      </c>
      <c r="D903" s="2">
        <v>3.1474000000000002</v>
      </c>
      <c r="E903" s="2">
        <v>4929</v>
      </c>
      <c r="F903" s="2"/>
      <c r="G903" s="2"/>
      <c r="H903" s="17">
        <f t="shared" ref="H903:H966" si="14">(D903-D902)/D902</f>
        <v>-1.9593184437591487E-2</v>
      </c>
    </row>
    <row r="904" spans="1:8" ht="13.5" x14ac:dyDescent="0.25">
      <c r="A904" s="12"/>
      <c r="B904" s="11">
        <v>43314</v>
      </c>
      <c r="C904" s="2">
        <v>5</v>
      </c>
      <c r="D904" s="2">
        <v>3.1474000000000002</v>
      </c>
      <c r="E904" s="2">
        <v>2510</v>
      </c>
      <c r="F904" s="2"/>
      <c r="G904" s="2"/>
      <c r="H904" s="17">
        <f t="shared" si="14"/>
        <v>0</v>
      </c>
    </row>
    <row r="905" spans="1:8" ht="13.5" x14ac:dyDescent="0.25">
      <c r="A905" s="12"/>
      <c r="B905" s="11">
        <v>43315</v>
      </c>
      <c r="C905" s="2">
        <v>5.0599999999999996</v>
      </c>
      <c r="D905" s="2">
        <v>3.1852</v>
      </c>
      <c r="E905" s="2">
        <v>1</v>
      </c>
      <c r="F905" s="2"/>
      <c r="G905" s="2"/>
      <c r="H905" s="17">
        <f t="shared" si="14"/>
        <v>1.200991294401723E-2</v>
      </c>
    </row>
    <row r="906" spans="1:8" ht="13.5" x14ac:dyDescent="0.25">
      <c r="A906" s="12"/>
      <c r="B906" s="11">
        <v>43318</v>
      </c>
      <c r="C906" s="2">
        <v>5.0599999999999996</v>
      </c>
      <c r="D906" s="2">
        <v>3.1852</v>
      </c>
      <c r="E906" s="2">
        <v>0</v>
      </c>
      <c r="F906" s="2"/>
      <c r="G906" s="2"/>
      <c r="H906" s="17">
        <f t="shared" si="14"/>
        <v>0</v>
      </c>
    </row>
    <row r="907" spans="1:8" ht="13.5" x14ac:dyDescent="0.25">
      <c r="A907" s="12"/>
      <c r="B907" s="11">
        <v>43319</v>
      </c>
      <c r="C907" s="2">
        <v>5.03</v>
      </c>
      <c r="D907" s="2">
        <v>3.1663000000000001</v>
      </c>
      <c r="E907" s="2">
        <v>2376</v>
      </c>
      <c r="F907" s="2"/>
      <c r="G907" s="2"/>
      <c r="H907" s="17">
        <f t="shared" si="14"/>
        <v>-5.933693331658896E-3</v>
      </c>
    </row>
    <row r="908" spans="1:8" ht="13.5" x14ac:dyDescent="0.25">
      <c r="A908" s="12"/>
      <c r="B908" s="11">
        <v>43320</v>
      </c>
      <c r="C908" s="2">
        <v>5.03</v>
      </c>
      <c r="D908" s="2">
        <v>3.1663000000000001</v>
      </c>
      <c r="E908" s="2">
        <v>660</v>
      </c>
      <c r="F908" s="2"/>
      <c r="G908" s="2"/>
      <c r="H908" s="17">
        <f t="shared" si="14"/>
        <v>0</v>
      </c>
    </row>
    <row r="909" spans="1:8" ht="13.5" x14ac:dyDescent="0.25">
      <c r="A909" s="12"/>
      <c r="B909" s="11">
        <v>43321</v>
      </c>
      <c r="C909" s="2">
        <v>5.0199999999999996</v>
      </c>
      <c r="D909" s="2">
        <v>3.16</v>
      </c>
      <c r="E909" s="2">
        <v>292</v>
      </c>
      <c r="F909" s="2"/>
      <c r="G909" s="2"/>
      <c r="H909" s="17">
        <f t="shared" si="14"/>
        <v>-1.9897040709976857E-3</v>
      </c>
    </row>
    <row r="910" spans="1:8" ht="13.5" x14ac:dyDescent="0.25">
      <c r="A910" s="12"/>
      <c r="B910" s="11">
        <v>43322</v>
      </c>
      <c r="C910" s="2">
        <v>5.01</v>
      </c>
      <c r="D910" s="2">
        <v>3.1537000000000002</v>
      </c>
      <c r="E910" s="2">
        <v>100</v>
      </c>
      <c r="F910" s="2"/>
      <c r="G910" s="2"/>
      <c r="H910" s="17">
        <f t="shared" si="14"/>
        <v>-1.9936708860759404E-3</v>
      </c>
    </row>
    <row r="911" spans="1:8" ht="13.5" x14ac:dyDescent="0.25">
      <c r="A911" s="12"/>
      <c r="B911" s="11">
        <v>43326</v>
      </c>
      <c r="C911" s="2">
        <v>5.01</v>
      </c>
      <c r="D911" s="2">
        <v>3.1537000000000002</v>
      </c>
      <c r="E911" s="2">
        <v>339</v>
      </c>
      <c r="F911" s="2"/>
      <c r="G911" s="2"/>
      <c r="H911" s="17">
        <f t="shared" si="14"/>
        <v>0</v>
      </c>
    </row>
    <row r="912" spans="1:8" ht="13.5" x14ac:dyDescent="0.25">
      <c r="A912" s="12"/>
      <c r="B912" s="11">
        <v>43327</v>
      </c>
      <c r="C912" s="2">
        <v>5.0199999999999996</v>
      </c>
      <c r="D912" s="2">
        <v>3.16</v>
      </c>
      <c r="E912" s="2">
        <v>97</v>
      </c>
      <c r="F912" s="2"/>
      <c r="G912" s="2"/>
      <c r="H912" s="17">
        <f t="shared" si="14"/>
        <v>1.9976535497986405E-3</v>
      </c>
    </row>
    <row r="913" spans="1:8" ht="13.5" x14ac:dyDescent="0.25">
      <c r="A913" s="12"/>
      <c r="B913" s="11">
        <v>43328</v>
      </c>
      <c r="C913" s="2">
        <v>4.99</v>
      </c>
      <c r="D913" s="2">
        <v>3.1410999999999998</v>
      </c>
      <c r="E913" s="2">
        <v>1332</v>
      </c>
      <c r="F913" s="2"/>
      <c r="G913" s="2"/>
      <c r="H913" s="17">
        <f t="shared" si="14"/>
        <v>-5.9810126582279617E-3</v>
      </c>
    </row>
    <row r="914" spans="1:8" ht="13.5" x14ac:dyDescent="0.25">
      <c r="A914" s="12"/>
      <c r="B914" s="11">
        <v>43329</v>
      </c>
      <c r="C914" s="2">
        <v>5</v>
      </c>
      <c r="D914" s="2">
        <v>3.1474000000000002</v>
      </c>
      <c r="E914" s="2">
        <v>3232</v>
      </c>
      <c r="F914" s="2"/>
      <c r="G914" s="2"/>
      <c r="H914" s="17">
        <f t="shared" si="14"/>
        <v>2.0056668046227171E-3</v>
      </c>
    </row>
    <row r="915" spans="1:8" ht="13.5" x14ac:dyDescent="0.25">
      <c r="A915" s="12"/>
      <c r="B915" s="11">
        <v>43332</v>
      </c>
      <c r="C915" s="2">
        <v>5</v>
      </c>
      <c r="D915" s="2">
        <v>3.1474000000000002</v>
      </c>
      <c r="E915" s="2">
        <v>305</v>
      </c>
      <c r="F915" s="2"/>
      <c r="G915" s="2"/>
      <c r="H915" s="17">
        <f t="shared" si="14"/>
        <v>0</v>
      </c>
    </row>
    <row r="916" spans="1:8" ht="13.5" x14ac:dyDescent="0.25">
      <c r="A916" s="12"/>
      <c r="B916" s="11">
        <v>43335</v>
      </c>
      <c r="C916" s="2">
        <v>5</v>
      </c>
      <c r="D916" s="2">
        <v>3.1474000000000002</v>
      </c>
      <c r="E916" s="2">
        <v>0</v>
      </c>
      <c r="F916" s="2"/>
      <c r="G916" s="2"/>
      <c r="H916" s="17">
        <f t="shared" si="14"/>
        <v>0</v>
      </c>
    </row>
    <row r="917" spans="1:8" ht="13.5" x14ac:dyDescent="0.25">
      <c r="A917" s="12"/>
      <c r="B917" s="11">
        <v>43336</v>
      </c>
      <c r="C917" s="2">
        <v>4.8499999999999996</v>
      </c>
      <c r="D917" s="2">
        <v>3.0529999999999999</v>
      </c>
      <c r="E917" s="2">
        <v>3576</v>
      </c>
      <c r="F917" s="2"/>
      <c r="G917" s="2"/>
      <c r="H917" s="17">
        <f t="shared" si="14"/>
        <v>-2.9993010103577637E-2</v>
      </c>
    </row>
    <row r="918" spans="1:8" ht="13.5" x14ac:dyDescent="0.25">
      <c r="A918" s="12"/>
      <c r="B918" s="11">
        <v>43339</v>
      </c>
      <c r="C918" s="2">
        <v>4.8099999999999996</v>
      </c>
      <c r="D918" s="2">
        <v>3.0278</v>
      </c>
      <c r="E918" s="2">
        <v>869</v>
      </c>
      <c r="F918" s="2"/>
      <c r="G918" s="2"/>
      <c r="H918" s="17">
        <f t="shared" si="14"/>
        <v>-8.2541762201113304E-3</v>
      </c>
    </row>
    <row r="919" spans="1:8" ht="13.5" x14ac:dyDescent="0.25">
      <c r="A919" s="12"/>
      <c r="B919" s="11">
        <v>43340</v>
      </c>
      <c r="C919" s="2">
        <v>4.7</v>
      </c>
      <c r="D919" s="2">
        <v>2.9584999999999999</v>
      </c>
      <c r="E919" s="2">
        <v>4330</v>
      </c>
      <c r="F919" s="2"/>
      <c r="G919" s="2"/>
      <c r="H919" s="17">
        <f t="shared" si="14"/>
        <v>-2.2887905409868597E-2</v>
      </c>
    </row>
    <row r="920" spans="1:8" ht="13.5" x14ac:dyDescent="0.25">
      <c r="A920" s="12"/>
      <c r="B920" s="11">
        <v>43341</v>
      </c>
      <c r="C920" s="2">
        <v>4.7</v>
      </c>
      <c r="D920" s="2">
        <v>2.9584999999999999</v>
      </c>
      <c r="E920" s="2">
        <v>3578</v>
      </c>
      <c r="F920" s="2"/>
      <c r="G920" s="2"/>
      <c r="H920" s="17">
        <f t="shared" si="14"/>
        <v>0</v>
      </c>
    </row>
    <row r="921" spans="1:8" ht="13.5" x14ac:dyDescent="0.25">
      <c r="A921" s="12"/>
      <c r="B921" s="11">
        <v>43342</v>
      </c>
      <c r="C921" s="2">
        <v>4.7</v>
      </c>
      <c r="D921" s="2">
        <v>2.9584999999999999</v>
      </c>
      <c r="E921" s="2">
        <v>2307</v>
      </c>
      <c r="F921" s="2"/>
      <c r="G921" s="2"/>
      <c r="H921" s="17">
        <f t="shared" si="14"/>
        <v>0</v>
      </c>
    </row>
    <row r="922" spans="1:8" ht="13.5" x14ac:dyDescent="0.25">
      <c r="A922" s="12"/>
      <c r="B922" s="11">
        <v>43343</v>
      </c>
      <c r="C922" s="2">
        <v>4.5999999999999996</v>
      </c>
      <c r="D922" s="2">
        <v>2.8956</v>
      </c>
      <c r="E922" s="2">
        <v>3469</v>
      </c>
      <c r="F922" s="2"/>
      <c r="G922" s="2"/>
      <c r="H922" s="17">
        <f t="shared" si="14"/>
        <v>-2.1260774040899089E-2</v>
      </c>
    </row>
    <row r="923" spans="1:8" ht="13.5" x14ac:dyDescent="0.25">
      <c r="A923" s="12"/>
      <c r="B923" s="11">
        <v>43346</v>
      </c>
      <c r="C923" s="2">
        <v>4.8</v>
      </c>
      <c r="D923" s="2">
        <v>3.0215000000000001</v>
      </c>
      <c r="E923" s="2">
        <v>334</v>
      </c>
      <c r="F923" s="2"/>
      <c r="G923" s="2"/>
      <c r="H923" s="17">
        <f t="shared" si="14"/>
        <v>4.3479762398121333E-2</v>
      </c>
    </row>
    <row r="924" spans="1:8" ht="13.5" x14ac:dyDescent="0.25">
      <c r="A924" s="12"/>
      <c r="B924" s="11">
        <v>43347</v>
      </c>
      <c r="C924" s="2">
        <v>4.8</v>
      </c>
      <c r="D924" s="2">
        <v>3.0215000000000001</v>
      </c>
      <c r="E924" s="2">
        <v>621</v>
      </c>
      <c r="F924" s="2"/>
      <c r="G924" s="2"/>
      <c r="H924" s="17">
        <f t="shared" si="14"/>
        <v>0</v>
      </c>
    </row>
    <row r="925" spans="1:8" ht="13.5" x14ac:dyDescent="0.25">
      <c r="A925" s="12"/>
      <c r="B925" s="11">
        <v>43348</v>
      </c>
      <c r="C925" s="2">
        <v>4.79</v>
      </c>
      <c r="D925" s="2">
        <v>3.0152000000000001</v>
      </c>
      <c r="E925" s="2">
        <v>1745</v>
      </c>
      <c r="F925" s="2"/>
      <c r="G925" s="2"/>
      <c r="H925" s="17">
        <f t="shared" si="14"/>
        <v>-2.0850570908489069E-3</v>
      </c>
    </row>
    <row r="926" spans="1:8" ht="13.5" x14ac:dyDescent="0.25">
      <c r="A926" s="12"/>
      <c r="B926" s="11">
        <v>43349</v>
      </c>
      <c r="C926" s="2">
        <v>4.8</v>
      </c>
      <c r="D926" s="2">
        <v>3.0215000000000001</v>
      </c>
      <c r="E926" s="2">
        <v>2072</v>
      </c>
      <c r="F926" s="2"/>
      <c r="G926" s="2"/>
      <c r="H926" s="17">
        <f t="shared" si="14"/>
        <v>2.0894136375696377E-3</v>
      </c>
    </row>
    <row r="927" spans="1:8" ht="13.5" x14ac:dyDescent="0.25">
      <c r="A927" s="12"/>
      <c r="B927" s="11">
        <v>43350</v>
      </c>
      <c r="C927" s="2">
        <v>4.7</v>
      </c>
      <c r="D927" s="2">
        <v>2.9584999999999999</v>
      </c>
      <c r="E927" s="2">
        <v>1180</v>
      </c>
      <c r="F927" s="2"/>
      <c r="G927" s="2"/>
      <c r="H927" s="17">
        <f t="shared" si="14"/>
        <v>-2.0850570908489217E-2</v>
      </c>
    </row>
    <row r="928" spans="1:8" ht="13.5" x14ac:dyDescent="0.25">
      <c r="A928" s="12"/>
      <c r="B928" s="11">
        <v>43353</v>
      </c>
      <c r="C928" s="2">
        <v>4.7</v>
      </c>
      <c r="D928" s="2">
        <v>2.9584999999999999</v>
      </c>
      <c r="E928" s="2">
        <v>755</v>
      </c>
      <c r="F928" s="2"/>
      <c r="G928" s="2"/>
      <c r="H928" s="17">
        <f t="shared" si="14"/>
        <v>0</v>
      </c>
    </row>
    <row r="929" spans="1:8" ht="13.5" x14ac:dyDescent="0.25">
      <c r="A929" s="12"/>
      <c r="B929" s="11">
        <v>43355</v>
      </c>
      <c r="C929" s="2">
        <v>4.7</v>
      </c>
      <c r="D929" s="2">
        <v>2.9584999999999999</v>
      </c>
      <c r="E929" s="2">
        <v>880</v>
      </c>
      <c r="F929" s="2"/>
      <c r="G929" s="2"/>
      <c r="H929" s="17">
        <f t="shared" si="14"/>
        <v>0</v>
      </c>
    </row>
    <row r="930" spans="1:8" ht="13.5" x14ac:dyDescent="0.25">
      <c r="A930" s="12"/>
      <c r="B930" s="11">
        <v>43356</v>
      </c>
      <c r="C930" s="2">
        <v>4.7</v>
      </c>
      <c r="D930" s="2">
        <v>2.9584999999999999</v>
      </c>
      <c r="E930" s="2">
        <v>780</v>
      </c>
      <c r="F930" s="2"/>
      <c r="G930" s="2"/>
      <c r="H930" s="17">
        <f t="shared" si="14"/>
        <v>0</v>
      </c>
    </row>
    <row r="931" spans="1:8" ht="13.5" x14ac:dyDescent="0.25">
      <c r="A931" s="12"/>
      <c r="B931" s="11">
        <v>43357</v>
      </c>
      <c r="C931" s="2">
        <v>4.7</v>
      </c>
      <c r="D931" s="2">
        <v>2.9584999999999999</v>
      </c>
      <c r="E931" s="2">
        <v>625</v>
      </c>
      <c r="F931" s="2"/>
      <c r="G931" s="2"/>
      <c r="H931" s="17">
        <f t="shared" si="14"/>
        <v>0</v>
      </c>
    </row>
    <row r="932" spans="1:8" ht="13.5" x14ac:dyDescent="0.25">
      <c r="A932" s="12"/>
      <c r="B932" s="11">
        <v>43360</v>
      </c>
      <c r="C932" s="2">
        <v>4.8</v>
      </c>
      <c r="D932" s="2">
        <v>3.0215000000000001</v>
      </c>
      <c r="E932" s="2">
        <v>50</v>
      </c>
      <c r="F932" s="2"/>
      <c r="G932" s="2"/>
      <c r="H932" s="17">
        <f t="shared" si="14"/>
        <v>2.1294574953523802E-2</v>
      </c>
    </row>
    <row r="933" spans="1:8" ht="13.5" x14ac:dyDescent="0.25">
      <c r="A933" s="12"/>
      <c r="B933" s="11">
        <v>43361</v>
      </c>
      <c r="C933" s="2">
        <v>4.75</v>
      </c>
      <c r="D933" s="2">
        <v>2.99</v>
      </c>
      <c r="E933" s="2">
        <v>597</v>
      </c>
      <c r="F933" s="2"/>
      <c r="G933" s="2"/>
      <c r="H933" s="17">
        <f t="shared" si="14"/>
        <v>-1.0425285454244534E-2</v>
      </c>
    </row>
    <row r="934" spans="1:8" ht="13.5" x14ac:dyDescent="0.25">
      <c r="A934" s="12"/>
      <c r="B934" s="11">
        <v>43362</v>
      </c>
      <c r="C934" s="2">
        <v>4.6500000000000004</v>
      </c>
      <c r="D934" s="2">
        <v>2.9270999999999998</v>
      </c>
      <c r="E934" s="2">
        <v>2312</v>
      </c>
      <c r="F934" s="2"/>
      <c r="G934" s="2"/>
      <c r="H934" s="17">
        <f t="shared" si="14"/>
        <v>-2.1036789297658995E-2</v>
      </c>
    </row>
    <row r="935" spans="1:8" ht="13.5" x14ac:dyDescent="0.25">
      <c r="A935" s="12"/>
      <c r="B935" s="11">
        <v>43363</v>
      </c>
      <c r="C935" s="2">
        <v>4.78</v>
      </c>
      <c r="D935" s="2">
        <v>3.0089000000000001</v>
      </c>
      <c r="E935" s="2">
        <v>3287</v>
      </c>
      <c r="F935" s="2"/>
      <c r="G935" s="2"/>
      <c r="H935" s="17">
        <f t="shared" si="14"/>
        <v>2.794574835161092E-2</v>
      </c>
    </row>
    <row r="936" spans="1:8" ht="13.5" x14ac:dyDescent="0.25">
      <c r="A936" s="12"/>
      <c r="B936" s="11">
        <v>43364</v>
      </c>
      <c r="C936" s="2">
        <v>4.7699999999999996</v>
      </c>
      <c r="D936" s="2">
        <v>3.0026000000000002</v>
      </c>
      <c r="E936" s="2">
        <v>254</v>
      </c>
      <c r="F936" s="2"/>
      <c r="G936" s="2"/>
      <c r="H936" s="17">
        <f t="shared" si="14"/>
        <v>-2.0937884276645857E-3</v>
      </c>
    </row>
    <row r="937" spans="1:8" ht="13.5" x14ac:dyDescent="0.25">
      <c r="A937" s="12"/>
      <c r="B937" s="11">
        <v>43367</v>
      </c>
      <c r="C937" s="2">
        <v>4.79</v>
      </c>
      <c r="D937" s="2">
        <v>3.0152000000000001</v>
      </c>
      <c r="E937" s="2">
        <v>476</v>
      </c>
      <c r="F937" s="2"/>
      <c r="G937" s="2"/>
      <c r="H937" s="17">
        <f t="shared" si="14"/>
        <v>4.1963631519349714E-3</v>
      </c>
    </row>
    <row r="938" spans="1:8" ht="13.5" x14ac:dyDescent="0.25">
      <c r="A938" s="12"/>
      <c r="B938" s="11">
        <v>43368</v>
      </c>
      <c r="C938" s="2">
        <v>4.79</v>
      </c>
      <c r="D938" s="2">
        <v>3.0152000000000001</v>
      </c>
      <c r="E938" s="2">
        <v>4</v>
      </c>
      <c r="F938" s="2"/>
      <c r="G938" s="2"/>
      <c r="H938" s="17">
        <f t="shared" si="14"/>
        <v>0</v>
      </c>
    </row>
    <row r="939" spans="1:8" ht="13.5" x14ac:dyDescent="0.25">
      <c r="A939" s="12"/>
      <c r="B939" s="11">
        <v>43369</v>
      </c>
      <c r="C939" s="2">
        <v>4.79</v>
      </c>
      <c r="D939" s="2">
        <v>3.0152000000000001</v>
      </c>
      <c r="E939" s="2">
        <v>7</v>
      </c>
      <c r="F939" s="2"/>
      <c r="G939" s="2"/>
      <c r="H939" s="17">
        <f t="shared" si="14"/>
        <v>0</v>
      </c>
    </row>
    <row r="940" spans="1:8" ht="13.5" x14ac:dyDescent="0.25">
      <c r="A940" s="12"/>
      <c r="B940" s="11">
        <v>43370</v>
      </c>
      <c r="C940" s="2">
        <v>4.79</v>
      </c>
      <c r="D940" s="2">
        <v>3.0152000000000001</v>
      </c>
      <c r="E940" s="2">
        <v>1614</v>
      </c>
      <c r="F940" s="2"/>
      <c r="G940" s="2"/>
      <c r="H940" s="17">
        <f t="shared" si="14"/>
        <v>0</v>
      </c>
    </row>
    <row r="941" spans="1:8" ht="13.5" x14ac:dyDescent="0.25">
      <c r="A941" s="12"/>
      <c r="B941" s="11">
        <v>43371</v>
      </c>
      <c r="C941" s="2">
        <v>4.79</v>
      </c>
      <c r="D941" s="2">
        <v>3.0152000000000001</v>
      </c>
      <c r="E941" s="2">
        <v>2010</v>
      </c>
      <c r="F941" s="2"/>
      <c r="G941" s="2"/>
      <c r="H941" s="17">
        <f t="shared" si="14"/>
        <v>0</v>
      </c>
    </row>
    <row r="942" spans="1:8" ht="13.5" x14ac:dyDescent="0.25">
      <c r="A942" s="12"/>
      <c r="B942" s="11">
        <v>43374</v>
      </c>
      <c r="C942" s="2">
        <v>4.78</v>
      </c>
      <c r="D942" s="2">
        <v>3.0089000000000001</v>
      </c>
      <c r="E942" s="2">
        <v>1</v>
      </c>
      <c r="F942" s="2"/>
      <c r="G942" s="2"/>
      <c r="H942" s="17">
        <f t="shared" si="14"/>
        <v>-2.0894136375696377E-3</v>
      </c>
    </row>
    <row r="943" spans="1:8" ht="13.5" x14ac:dyDescent="0.25">
      <c r="A943" s="12"/>
      <c r="B943" s="11">
        <v>43375</v>
      </c>
      <c r="C943" s="2">
        <v>4.75</v>
      </c>
      <c r="D943" s="2">
        <v>2.99</v>
      </c>
      <c r="E943" s="2">
        <v>1380</v>
      </c>
      <c r="F943" s="2"/>
      <c r="G943" s="2"/>
      <c r="H943" s="17">
        <f t="shared" si="14"/>
        <v>-6.2813652829937575E-3</v>
      </c>
    </row>
    <row r="944" spans="1:8" ht="13.5" x14ac:dyDescent="0.25">
      <c r="A944" s="12"/>
      <c r="B944" s="11">
        <v>43376</v>
      </c>
      <c r="C944" s="2">
        <v>4.83</v>
      </c>
      <c r="D944" s="2">
        <v>3.0404</v>
      </c>
      <c r="E944" s="2">
        <v>1185</v>
      </c>
      <c r="F944" s="2"/>
      <c r="G944" s="2"/>
      <c r="H944" s="17">
        <f t="shared" si="14"/>
        <v>1.6856187290969823E-2</v>
      </c>
    </row>
    <row r="945" spans="1:8" ht="13.5" x14ac:dyDescent="0.25">
      <c r="A945" s="12"/>
      <c r="B945" s="11">
        <v>43377</v>
      </c>
      <c r="C945" s="2">
        <v>4.8</v>
      </c>
      <c r="D945" s="2">
        <v>3.0215000000000001</v>
      </c>
      <c r="E945" s="2">
        <v>330</v>
      </c>
      <c r="F945" s="2"/>
      <c r="G945" s="2"/>
      <c r="H945" s="17">
        <f t="shared" si="14"/>
        <v>-6.2162873306143658E-3</v>
      </c>
    </row>
    <row r="946" spans="1:8" ht="13.5" x14ac:dyDescent="0.25">
      <c r="A946" s="12"/>
      <c r="B946" s="11">
        <v>43378</v>
      </c>
      <c r="C946" s="2">
        <v>4.8</v>
      </c>
      <c r="D946" s="2">
        <v>3.0215000000000001</v>
      </c>
      <c r="E946" s="2">
        <v>0</v>
      </c>
      <c r="F946" s="2"/>
      <c r="G946" s="2"/>
      <c r="H946" s="17">
        <f t="shared" si="14"/>
        <v>0</v>
      </c>
    </row>
    <row r="947" spans="1:8" ht="13.5" x14ac:dyDescent="0.25">
      <c r="A947" s="12"/>
      <c r="B947" s="11">
        <v>43381</v>
      </c>
      <c r="C947" s="2">
        <v>4.7699999999999996</v>
      </c>
      <c r="D947" s="2">
        <v>3.0026000000000002</v>
      </c>
      <c r="E947" s="2">
        <v>1423</v>
      </c>
      <c r="F947" s="2"/>
      <c r="G947" s="2"/>
      <c r="H947" s="17">
        <f t="shared" si="14"/>
        <v>-6.2551712725467208E-3</v>
      </c>
    </row>
    <row r="948" spans="1:8" ht="13.5" x14ac:dyDescent="0.25">
      <c r="A948" s="12"/>
      <c r="B948" s="11">
        <v>43382</v>
      </c>
      <c r="C948" s="2">
        <v>4.84</v>
      </c>
      <c r="D948" s="2">
        <v>3.0467</v>
      </c>
      <c r="E948" s="2">
        <v>900</v>
      </c>
      <c r="F948" s="2"/>
      <c r="G948" s="2"/>
      <c r="H948" s="17">
        <f t="shared" si="14"/>
        <v>1.4687271031772399E-2</v>
      </c>
    </row>
    <row r="949" spans="1:8" ht="13.5" x14ac:dyDescent="0.25">
      <c r="A949" s="12"/>
      <c r="B949" s="11">
        <v>43383</v>
      </c>
      <c r="C949" s="2">
        <v>4.9000000000000004</v>
      </c>
      <c r="D949" s="2">
        <v>3.0844</v>
      </c>
      <c r="E949" s="2">
        <v>455</v>
      </c>
      <c r="F949" s="2"/>
      <c r="G949" s="2"/>
      <c r="H949" s="17">
        <f t="shared" si="14"/>
        <v>1.2374044047658144E-2</v>
      </c>
    </row>
    <row r="950" spans="1:8" ht="13.5" x14ac:dyDescent="0.25">
      <c r="A950" s="12"/>
      <c r="B950" s="11">
        <v>43384</v>
      </c>
      <c r="C950" s="2">
        <v>4.88</v>
      </c>
      <c r="D950" s="2">
        <v>3.0718000000000001</v>
      </c>
      <c r="E950" s="2">
        <v>709</v>
      </c>
      <c r="F950" s="2"/>
      <c r="G950" s="2"/>
      <c r="H950" s="17">
        <f t="shared" si="14"/>
        <v>-4.0850732719491453E-3</v>
      </c>
    </row>
    <row r="951" spans="1:8" ht="13.5" x14ac:dyDescent="0.25">
      <c r="A951" s="12"/>
      <c r="B951" s="11">
        <v>43385</v>
      </c>
      <c r="C951" s="2">
        <v>4.88</v>
      </c>
      <c r="D951" s="2">
        <v>3.0718000000000001</v>
      </c>
      <c r="E951" s="2">
        <v>1215</v>
      </c>
      <c r="F951" s="2"/>
      <c r="G951" s="2"/>
      <c r="H951" s="17">
        <f t="shared" si="14"/>
        <v>0</v>
      </c>
    </row>
    <row r="952" spans="1:8" ht="13.5" x14ac:dyDescent="0.25">
      <c r="A952" s="12"/>
      <c r="B952" s="11">
        <v>43389</v>
      </c>
      <c r="C952" s="2">
        <v>4.9000000000000004</v>
      </c>
      <c r="D952" s="2">
        <v>3.0844</v>
      </c>
      <c r="E952" s="2">
        <v>1620</v>
      </c>
      <c r="F952" s="2"/>
      <c r="G952" s="2"/>
      <c r="H952" s="17">
        <f t="shared" si="14"/>
        <v>4.1018295461943957E-3</v>
      </c>
    </row>
    <row r="953" spans="1:8" ht="13.5" x14ac:dyDescent="0.25">
      <c r="A953" s="12"/>
      <c r="B953" s="11">
        <v>43390</v>
      </c>
      <c r="C953" s="2">
        <v>4.8899999999999997</v>
      </c>
      <c r="D953" s="2">
        <v>3.0781000000000001</v>
      </c>
      <c r="E953" s="2">
        <v>775</v>
      </c>
      <c r="F953" s="2"/>
      <c r="G953" s="2"/>
      <c r="H953" s="17">
        <f t="shared" si="14"/>
        <v>-2.0425366359745727E-3</v>
      </c>
    </row>
    <row r="954" spans="1:8" ht="13.5" x14ac:dyDescent="0.25">
      <c r="A954" s="12"/>
      <c r="B954" s="11">
        <v>43391</v>
      </c>
      <c r="C954" s="2">
        <v>4.8899999999999997</v>
      </c>
      <c r="D954" s="2">
        <v>3.0781000000000001</v>
      </c>
      <c r="E954" s="2">
        <v>50</v>
      </c>
      <c r="F954" s="2"/>
      <c r="G954" s="2"/>
      <c r="H954" s="17">
        <f t="shared" si="14"/>
        <v>0</v>
      </c>
    </row>
    <row r="955" spans="1:8" ht="13.5" x14ac:dyDescent="0.25">
      <c r="A955" s="12"/>
      <c r="B955" s="11">
        <v>43392</v>
      </c>
      <c r="C955" s="2">
        <v>4.8899999999999997</v>
      </c>
      <c r="D955" s="2">
        <v>3.0781000000000001</v>
      </c>
      <c r="E955" s="2">
        <v>0</v>
      </c>
      <c r="F955" s="2"/>
      <c r="G955" s="2"/>
      <c r="H955" s="17">
        <f t="shared" si="14"/>
        <v>0</v>
      </c>
    </row>
    <row r="956" spans="1:8" ht="13.5" x14ac:dyDescent="0.25">
      <c r="A956" s="12"/>
      <c r="B956" s="11">
        <v>43395</v>
      </c>
      <c r="C956" s="2">
        <v>4.8</v>
      </c>
      <c r="D956" s="2">
        <v>3.0215000000000001</v>
      </c>
      <c r="E956" s="2">
        <v>122</v>
      </c>
      <c r="F956" s="2"/>
      <c r="G956" s="2"/>
      <c r="H956" s="17">
        <f t="shared" si="14"/>
        <v>-1.8387966602774433E-2</v>
      </c>
    </row>
    <row r="957" spans="1:8" ht="13.5" x14ac:dyDescent="0.25">
      <c r="A957" s="12"/>
      <c r="B957" s="11">
        <v>43396</v>
      </c>
      <c r="C957" s="2">
        <v>4.87</v>
      </c>
      <c r="D957" s="2">
        <v>3.0655999999999999</v>
      </c>
      <c r="E957" s="2">
        <v>632</v>
      </c>
      <c r="F957" s="2"/>
      <c r="G957" s="2"/>
      <c r="H957" s="17">
        <f t="shared" si="14"/>
        <v>1.4595399635942348E-2</v>
      </c>
    </row>
    <row r="958" spans="1:8" ht="13.5" x14ac:dyDescent="0.25">
      <c r="A958" s="12"/>
      <c r="B958" s="11">
        <v>43397</v>
      </c>
      <c r="C958" s="2">
        <v>4.75</v>
      </c>
      <c r="D958" s="2">
        <v>2.99</v>
      </c>
      <c r="E958" s="2">
        <v>3992</v>
      </c>
      <c r="F958" s="2"/>
      <c r="G958" s="2"/>
      <c r="H958" s="17">
        <f t="shared" si="14"/>
        <v>-2.4660751565761897E-2</v>
      </c>
    </row>
    <row r="959" spans="1:8" ht="13.5" x14ac:dyDescent="0.25">
      <c r="A959" s="12"/>
      <c r="B959" s="11">
        <v>43398</v>
      </c>
      <c r="C959" s="2">
        <v>4.88</v>
      </c>
      <c r="D959" s="2">
        <v>3.0718000000000001</v>
      </c>
      <c r="E959" s="2">
        <v>1060</v>
      </c>
      <c r="F959" s="2"/>
      <c r="G959" s="2"/>
      <c r="H959" s="17">
        <f t="shared" si="14"/>
        <v>2.7357859531772531E-2</v>
      </c>
    </row>
    <row r="960" spans="1:8" ht="13.5" x14ac:dyDescent="0.25">
      <c r="A960" s="12"/>
      <c r="B960" s="11">
        <v>43399</v>
      </c>
      <c r="C960" s="2">
        <v>4.9000000000000004</v>
      </c>
      <c r="D960" s="2">
        <v>3.0844</v>
      </c>
      <c r="E960" s="2">
        <v>183</v>
      </c>
      <c r="F960" s="2"/>
      <c r="G960" s="2"/>
      <c r="H960" s="17">
        <f t="shared" si="14"/>
        <v>4.1018295461943957E-3</v>
      </c>
    </row>
    <row r="961" spans="1:8" ht="13.5" x14ac:dyDescent="0.25">
      <c r="A961" s="12"/>
      <c r="B961" s="11">
        <v>43402</v>
      </c>
      <c r="C961" s="2">
        <v>4.9000000000000004</v>
      </c>
      <c r="D961" s="2">
        <v>3.0844</v>
      </c>
      <c r="E961" s="2">
        <v>65</v>
      </c>
      <c r="F961" s="2"/>
      <c r="G961" s="2"/>
      <c r="H961" s="17">
        <f t="shared" si="14"/>
        <v>0</v>
      </c>
    </row>
    <row r="962" spans="1:8" ht="13.5" x14ac:dyDescent="0.25">
      <c r="A962" s="12"/>
      <c r="B962" s="11">
        <v>43403</v>
      </c>
      <c r="C962" s="2">
        <v>4.9000000000000004</v>
      </c>
      <c r="D962" s="2">
        <v>3.0844</v>
      </c>
      <c r="E962" s="2">
        <v>0</v>
      </c>
      <c r="F962" s="2"/>
      <c r="G962" s="2"/>
      <c r="H962" s="17">
        <f t="shared" si="14"/>
        <v>0</v>
      </c>
    </row>
    <row r="963" spans="1:8" ht="13.5" x14ac:dyDescent="0.25">
      <c r="A963" s="12"/>
      <c r="B963" s="11">
        <v>43404</v>
      </c>
      <c r="C963" s="2">
        <v>4.9000000000000004</v>
      </c>
      <c r="D963" s="2">
        <v>3.0844</v>
      </c>
      <c r="E963" s="2">
        <v>245</v>
      </c>
      <c r="F963" s="2"/>
      <c r="G963" s="2"/>
      <c r="H963" s="17">
        <f t="shared" si="14"/>
        <v>0</v>
      </c>
    </row>
    <row r="964" spans="1:8" ht="13.5" x14ac:dyDescent="0.25">
      <c r="A964" s="12"/>
      <c r="B964" s="11">
        <v>43405</v>
      </c>
      <c r="C964" s="2">
        <v>4.9000000000000004</v>
      </c>
      <c r="D964" s="2">
        <v>3.0844</v>
      </c>
      <c r="E964" s="2">
        <v>0</v>
      </c>
      <c r="F964" s="2"/>
      <c r="G964" s="2"/>
      <c r="H964" s="17">
        <f t="shared" si="14"/>
        <v>0</v>
      </c>
    </row>
    <row r="965" spans="1:8" ht="13.5" x14ac:dyDescent="0.25">
      <c r="A965" s="12"/>
      <c r="B965" s="11">
        <v>43406</v>
      </c>
      <c r="C965" s="2">
        <v>4.9000000000000004</v>
      </c>
      <c r="D965" s="2">
        <v>3.0844</v>
      </c>
      <c r="E965" s="2">
        <v>0</v>
      </c>
      <c r="F965" s="2"/>
      <c r="G965" s="2"/>
      <c r="H965" s="17">
        <f t="shared" si="14"/>
        <v>0</v>
      </c>
    </row>
    <row r="966" spans="1:8" ht="13.5" x14ac:dyDescent="0.25">
      <c r="A966" s="12"/>
      <c r="B966" s="11">
        <v>43409</v>
      </c>
      <c r="C966" s="2">
        <v>4.8499999999999996</v>
      </c>
      <c r="D966" s="2">
        <v>3.0529999999999999</v>
      </c>
      <c r="E966" s="2">
        <v>350</v>
      </c>
      <c r="F966" s="2"/>
      <c r="G966" s="2"/>
      <c r="H966" s="17">
        <f t="shared" si="14"/>
        <v>-1.0180261963428899E-2</v>
      </c>
    </row>
    <row r="967" spans="1:8" ht="13.5" x14ac:dyDescent="0.25">
      <c r="A967" s="12"/>
      <c r="B967" s="11">
        <v>43410</v>
      </c>
      <c r="C967" s="2">
        <v>4.88</v>
      </c>
      <c r="D967" s="2">
        <v>3.0718000000000001</v>
      </c>
      <c r="E967" s="2">
        <v>2600</v>
      </c>
      <c r="F967" s="2"/>
      <c r="G967" s="2"/>
      <c r="H967" s="17">
        <f t="shared" ref="H967:H1030" si="15">(D967-D966)/D966</f>
        <v>6.1578774975434491E-3</v>
      </c>
    </row>
    <row r="968" spans="1:8" ht="13.5" x14ac:dyDescent="0.25">
      <c r="A968" s="12"/>
      <c r="B968" s="11">
        <v>43411</v>
      </c>
      <c r="C968" s="2">
        <v>4.87</v>
      </c>
      <c r="D968" s="2">
        <v>3.0655999999999999</v>
      </c>
      <c r="E968" s="2">
        <v>550</v>
      </c>
      <c r="F968" s="2"/>
      <c r="G968" s="2"/>
      <c r="H968" s="17">
        <f t="shared" si="15"/>
        <v>-2.0183605703496988E-3</v>
      </c>
    </row>
    <row r="969" spans="1:8" ht="13.5" x14ac:dyDescent="0.25">
      <c r="A969" s="12"/>
      <c r="B969" s="11">
        <v>43412</v>
      </c>
      <c r="C969" s="2">
        <v>4.88</v>
      </c>
      <c r="D969" s="2">
        <v>3.0718000000000001</v>
      </c>
      <c r="E969" s="2">
        <v>910</v>
      </c>
      <c r="F969" s="2"/>
      <c r="G969" s="2"/>
      <c r="H969" s="17">
        <f t="shared" si="15"/>
        <v>2.0224425887265807E-3</v>
      </c>
    </row>
    <row r="970" spans="1:8" ht="13.5" x14ac:dyDescent="0.25">
      <c r="A970" s="12"/>
      <c r="B970" s="11">
        <v>43413</v>
      </c>
      <c r="C970" s="2">
        <v>4.88</v>
      </c>
      <c r="D970" s="2">
        <v>3.0718000000000001</v>
      </c>
      <c r="E970" s="2">
        <v>925</v>
      </c>
      <c r="F970" s="2"/>
      <c r="G970" s="2"/>
      <c r="H970" s="17">
        <f t="shared" si="15"/>
        <v>0</v>
      </c>
    </row>
    <row r="971" spans="1:8" ht="13.5" x14ac:dyDescent="0.25">
      <c r="A971" s="12"/>
      <c r="B971" s="11">
        <v>43416</v>
      </c>
      <c r="C971" s="2">
        <v>4.88</v>
      </c>
      <c r="D971" s="2">
        <v>3.0718000000000001</v>
      </c>
      <c r="E971" s="2">
        <v>10</v>
      </c>
      <c r="F971" s="2"/>
      <c r="G971" s="2"/>
      <c r="H971" s="17">
        <f t="shared" si="15"/>
        <v>0</v>
      </c>
    </row>
    <row r="972" spans="1:8" ht="13.5" x14ac:dyDescent="0.25">
      <c r="A972" s="12"/>
      <c r="B972" s="11">
        <v>43417</v>
      </c>
      <c r="C972" s="2">
        <v>4.88</v>
      </c>
      <c r="D972" s="2">
        <v>3.0718000000000001</v>
      </c>
      <c r="E972" s="2">
        <v>0</v>
      </c>
      <c r="F972" s="2"/>
      <c r="G972" s="2"/>
      <c r="H972" s="17">
        <f t="shared" si="15"/>
        <v>0</v>
      </c>
    </row>
    <row r="973" spans="1:8" ht="13.5" x14ac:dyDescent="0.25">
      <c r="A973" s="12"/>
      <c r="B973" s="11">
        <v>43418</v>
      </c>
      <c r="C973" s="2">
        <v>4.88</v>
      </c>
      <c r="D973" s="2">
        <v>3.0718000000000001</v>
      </c>
      <c r="E973" s="2">
        <v>132</v>
      </c>
      <c r="F973" s="2"/>
      <c r="G973" s="2"/>
      <c r="H973" s="17">
        <f t="shared" si="15"/>
        <v>0</v>
      </c>
    </row>
    <row r="974" spans="1:8" ht="13.5" x14ac:dyDescent="0.25">
      <c r="A974" s="12"/>
      <c r="B974" s="11">
        <v>43419</v>
      </c>
      <c r="C974" s="2">
        <v>4.8499999999999996</v>
      </c>
      <c r="D974" s="2">
        <v>3.0529999999999999</v>
      </c>
      <c r="E974" s="2">
        <v>493</v>
      </c>
      <c r="F974" s="2"/>
      <c r="G974" s="2"/>
      <c r="H974" s="17">
        <f t="shared" si="15"/>
        <v>-6.1201901165440949E-3</v>
      </c>
    </row>
    <row r="975" spans="1:8" ht="13.5" x14ac:dyDescent="0.25">
      <c r="A975" s="12"/>
      <c r="B975" s="11">
        <v>43420</v>
      </c>
      <c r="C975" s="2">
        <v>4.8499999999999996</v>
      </c>
      <c r="D975" s="2">
        <v>3.0529999999999999</v>
      </c>
      <c r="E975" s="2">
        <v>350</v>
      </c>
      <c r="F975" s="2"/>
      <c r="G975" s="2"/>
      <c r="H975" s="17">
        <f t="shared" si="15"/>
        <v>0</v>
      </c>
    </row>
    <row r="976" spans="1:8" ht="13.5" x14ac:dyDescent="0.25">
      <c r="A976" s="12"/>
      <c r="B976" s="11">
        <v>43423</v>
      </c>
      <c r="C976" s="2">
        <v>4.75</v>
      </c>
      <c r="D976" s="2">
        <v>2.99</v>
      </c>
      <c r="E976" s="2">
        <v>2682</v>
      </c>
      <c r="F976" s="2"/>
      <c r="G976" s="2"/>
      <c r="H976" s="17">
        <f t="shared" si="15"/>
        <v>-2.0635440550278324E-2</v>
      </c>
    </row>
    <row r="977" spans="1:8" ht="13.5" x14ac:dyDescent="0.25">
      <c r="A977" s="12"/>
      <c r="B977" s="11">
        <v>43425</v>
      </c>
      <c r="C977" s="2">
        <v>4.8499999999999996</v>
      </c>
      <c r="D977" s="2">
        <v>3.0529999999999999</v>
      </c>
      <c r="E977" s="2">
        <v>1001</v>
      </c>
      <c r="F977" s="2"/>
      <c r="G977" s="2"/>
      <c r="H977" s="17">
        <f t="shared" si="15"/>
        <v>2.1070234113712279E-2</v>
      </c>
    </row>
    <row r="978" spans="1:8" ht="13.5" x14ac:dyDescent="0.25">
      <c r="A978" s="12"/>
      <c r="B978" s="11">
        <v>43426</v>
      </c>
      <c r="C978" s="2">
        <v>4.88</v>
      </c>
      <c r="D978" s="2">
        <v>3.0718000000000001</v>
      </c>
      <c r="E978" s="2">
        <v>2566</v>
      </c>
      <c r="F978" s="2"/>
      <c r="G978" s="2"/>
      <c r="H978" s="17">
        <f t="shared" si="15"/>
        <v>6.1578774975434491E-3</v>
      </c>
    </row>
    <row r="979" spans="1:8" ht="13.5" x14ac:dyDescent="0.25">
      <c r="A979" s="12"/>
      <c r="B979" s="11">
        <v>43427</v>
      </c>
      <c r="C979" s="2">
        <v>4.8499999999999996</v>
      </c>
      <c r="D979" s="2">
        <v>3.0529999999999999</v>
      </c>
      <c r="E979" s="2">
        <v>1325</v>
      </c>
      <c r="F979" s="2"/>
      <c r="G979" s="2"/>
      <c r="H979" s="17">
        <f t="shared" si="15"/>
        <v>-6.1201901165440949E-3</v>
      </c>
    </row>
    <row r="980" spans="1:8" ht="13.5" x14ac:dyDescent="0.25">
      <c r="A980" s="12"/>
      <c r="B980" s="11">
        <v>43430</v>
      </c>
      <c r="C980" s="2">
        <v>4.88</v>
      </c>
      <c r="D980" s="2">
        <v>3.0718000000000001</v>
      </c>
      <c r="E980" s="2">
        <v>55</v>
      </c>
      <c r="F980" s="2"/>
      <c r="G980" s="2"/>
      <c r="H980" s="17">
        <f t="shared" si="15"/>
        <v>6.1578774975434491E-3</v>
      </c>
    </row>
    <row r="981" spans="1:8" ht="13.5" x14ac:dyDescent="0.25">
      <c r="A981" s="12"/>
      <c r="B981" s="11">
        <v>43431</v>
      </c>
      <c r="C981" s="2">
        <v>4.88</v>
      </c>
      <c r="D981" s="2">
        <v>3.0718000000000001</v>
      </c>
      <c r="E981" s="2">
        <v>835</v>
      </c>
      <c r="F981" s="2"/>
      <c r="G981" s="2"/>
      <c r="H981" s="17">
        <f t="shared" si="15"/>
        <v>0</v>
      </c>
    </row>
    <row r="982" spans="1:8" ht="13.5" x14ac:dyDescent="0.25">
      <c r="A982" s="12"/>
      <c r="B982" s="11">
        <v>43432</v>
      </c>
      <c r="C982" s="2">
        <v>4.88</v>
      </c>
      <c r="D982" s="2">
        <v>3.0718000000000001</v>
      </c>
      <c r="E982" s="2">
        <v>105</v>
      </c>
      <c r="F982" s="2"/>
      <c r="G982" s="2"/>
      <c r="H982" s="17">
        <f t="shared" si="15"/>
        <v>0</v>
      </c>
    </row>
    <row r="983" spans="1:8" ht="13.5" x14ac:dyDescent="0.25">
      <c r="A983" s="12"/>
      <c r="B983" s="11">
        <v>43433</v>
      </c>
      <c r="C983" s="2">
        <v>4.99</v>
      </c>
      <c r="D983" s="2">
        <v>3.1410999999999998</v>
      </c>
      <c r="E983" s="2">
        <v>1000</v>
      </c>
      <c r="F983" s="2"/>
      <c r="G983" s="2"/>
      <c r="H983" s="17">
        <f t="shared" si="15"/>
        <v>2.2560062504069174E-2</v>
      </c>
    </row>
    <row r="984" spans="1:8" ht="13.5" x14ac:dyDescent="0.25">
      <c r="A984" s="12"/>
      <c r="B984" s="11">
        <v>43434</v>
      </c>
      <c r="C984" s="2">
        <v>5.0999999999999996</v>
      </c>
      <c r="D984" s="2">
        <v>3.2103000000000002</v>
      </c>
      <c r="E984" s="2">
        <v>390</v>
      </c>
      <c r="F984" s="2"/>
      <c r="G984" s="2"/>
      <c r="H984" s="17">
        <f t="shared" si="15"/>
        <v>2.2030498869822793E-2</v>
      </c>
    </row>
    <row r="985" spans="1:8" ht="13.5" x14ac:dyDescent="0.25">
      <c r="A985" s="12"/>
      <c r="B985" s="11">
        <v>43437</v>
      </c>
      <c r="C985" s="2">
        <v>5.15</v>
      </c>
      <c r="D985" s="2">
        <v>3.2418</v>
      </c>
      <c r="E985" s="2">
        <v>25</v>
      </c>
      <c r="F985" s="2"/>
      <c r="G985" s="2"/>
      <c r="H985" s="17">
        <f t="shared" si="15"/>
        <v>9.8121670871880694E-3</v>
      </c>
    </row>
    <row r="986" spans="1:8" ht="13.5" x14ac:dyDescent="0.25">
      <c r="A986" s="12"/>
      <c r="B986" s="11">
        <v>43438</v>
      </c>
      <c r="C986" s="2">
        <v>5.15</v>
      </c>
      <c r="D986" s="2">
        <v>3.2418</v>
      </c>
      <c r="E986" s="2">
        <v>0</v>
      </c>
      <c r="F986" s="2"/>
      <c r="G986" s="2"/>
      <c r="H986" s="17">
        <f t="shared" si="15"/>
        <v>0</v>
      </c>
    </row>
    <row r="987" spans="1:8" ht="13.5" x14ac:dyDescent="0.25">
      <c r="A987" s="12"/>
      <c r="B987" s="11">
        <v>43439</v>
      </c>
      <c r="C987" s="2">
        <v>5.15</v>
      </c>
      <c r="D987" s="2">
        <v>3.2418</v>
      </c>
      <c r="E987" s="2">
        <v>0</v>
      </c>
      <c r="F987" s="2"/>
      <c r="G987" s="2"/>
      <c r="H987" s="17">
        <f t="shared" si="15"/>
        <v>0</v>
      </c>
    </row>
    <row r="988" spans="1:8" ht="13.5" x14ac:dyDescent="0.25">
      <c r="A988" s="12"/>
      <c r="B988" s="11">
        <v>43440</v>
      </c>
      <c r="C988" s="2">
        <v>5.15</v>
      </c>
      <c r="D988" s="2">
        <v>3.2418</v>
      </c>
      <c r="E988" s="2">
        <v>0</v>
      </c>
      <c r="F988" s="2"/>
      <c r="G988" s="2"/>
      <c r="H988" s="17">
        <f t="shared" si="15"/>
        <v>0</v>
      </c>
    </row>
    <row r="989" spans="1:8" ht="13.5" x14ac:dyDescent="0.25">
      <c r="A989" s="12"/>
      <c r="B989" s="11">
        <v>43441</v>
      </c>
      <c r="C989" s="2">
        <v>5</v>
      </c>
      <c r="D989" s="2">
        <v>3.1474000000000002</v>
      </c>
      <c r="E989" s="2">
        <v>1322</v>
      </c>
      <c r="F989" s="2"/>
      <c r="G989" s="2"/>
      <c r="H989" s="17">
        <f t="shared" si="15"/>
        <v>-2.9119624899746999E-2</v>
      </c>
    </row>
    <row r="990" spans="1:8" ht="13.5" x14ac:dyDescent="0.25">
      <c r="A990" s="12"/>
      <c r="B990" s="11">
        <v>43444</v>
      </c>
      <c r="C990" s="2">
        <v>5</v>
      </c>
      <c r="D990" s="2">
        <v>3.1474000000000002</v>
      </c>
      <c r="E990" s="2">
        <v>1809</v>
      </c>
      <c r="F990" s="2"/>
      <c r="G990" s="2"/>
      <c r="H990" s="17">
        <f t="shared" si="15"/>
        <v>0</v>
      </c>
    </row>
    <row r="991" spans="1:8" ht="13.5" x14ac:dyDescent="0.25">
      <c r="A991" s="12"/>
      <c r="B991" s="11">
        <v>43445</v>
      </c>
      <c r="C991" s="2">
        <v>5.15</v>
      </c>
      <c r="D991" s="2">
        <v>3.2418</v>
      </c>
      <c r="E991" s="2">
        <v>100</v>
      </c>
      <c r="F991" s="2"/>
      <c r="G991" s="2"/>
      <c r="H991" s="17">
        <f t="shared" si="15"/>
        <v>2.9993010103577498E-2</v>
      </c>
    </row>
    <row r="992" spans="1:8" ht="13.5" x14ac:dyDescent="0.25">
      <c r="A992" s="12"/>
      <c r="B992" s="11">
        <v>43446</v>
      </c>
      <c r="C992" s="2">
        <v>5.15</v>
      </c>
      <c r="D992" s="2">
        <v>3.2418</v>
      </c>
      <c r="E992" s="2">
        <v>0</v>
      </c>
      <c r="F992" s="2"/>
      <c r="G992" s="2"/>
      <c r="H992" s="17">
        <f t="shared" si="15"/>
        <v>0</v>
      </c>
    </row>
    <row r="993" spans="1:8" ht="13.5" x14ac:dyDescent="0.25">
      <c r="A993" s="12"/>
      <c r="B993" s="11">
        <v>43447</v>
      </c>
      <c r="C993" s="2">
        <v>5.13</v>
      </c>
      <c r="D993" s="2">
        <v>3.2292000000000001</v>
      </c>
      <c r="E993" s="2">
        <v>219</v>
      </c>
      <c r="F993" s="2"/>
      <c r="G993" s="2"/>
      <c r="H993" s="17">
        <f t="shared" si="15"/>
        <v>-3.8867295946696107E-3</v>
      </c>
    </row>
    <row r="994" spans="1:8" ht="13.5" x14ac:dyDescent="0.25">
      <c r="A994" s="12"/>
      <c r="B994" s="11">
        <v>43448</v>
      </c>
      <c r="C994" s="2">
        <v>5.0999999999999996</v>
      </c>
      <c r="D994" s="2">
        <v>3.2103000000000002</v>
      </c>
      <c r="E994" s="2">
        <v>1103</v>
      </c>
      <c r="F994" s="2"/>
      <c r="G994" s="2"/>
      <c r="H994" s="17">
        <f t="shared" si="15"/>
        <v>-5.8528428093645229E-3</v>
      </c>
    </row>
    <row r="995" spans="1:8" ht="13.5" x14ac:dyDescent="0.25">
      <c r="A995" s="12"/>
      <c r="B995" s="11">
        <v>43451</v>
      </c>
      <c r="C995" s="2">
        <v>5.0999999999999996</v>
      </c>
      <c r="D995" s="2">
        <v>3.2103000000000002</v>
      </c>
      <c r="E995" s="2">
        <v>1299</v>
      </c>
      <c r="F995" s="2"/>
      <c r="G995" s="2"/>
      <c r="H995" s="17">
        <f t="shared" si="15"/>
        <v>0</v>
      </c>
    </row>
    <row r="996" spans="1:8" ht="13.5" x14ac:dyDescent="0.25">
      <c r="A996" s="12"/>
      <c r="B996" s="11">
        <v>43452</v>
      </c>
      <c r="C996" s="2">
        <v>5.0999999999999996</v>
      </c>
      <c r="D996" s="2">
        <v>3.2103000000000002</v>
      </c>
      <c r="E996" s="2">
        <v>277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5.0999999999999996</v>
      </c>
      <c r="D997" s="2">
        <v>3.2103000000000002</v>
      </c>
      <c r="E997" s="2">
        <v>2921</v>
      </c>
      <c r="F997" s="2"/>
      <c r="G997" s="2"/>
      <c r="H997" s="17">
        <f t="shared" si="15"/>
        <v>0</v>
      </c>
    </row>
    <row r="998" spans="1:8" ht="13.5" x14ac:dyDescent="0.25">
      <c r="A998" s="12"/>
      <c r="B998" s="11">
        <v>43454</v>
      </c>
      <c r="C998" s="2">
        <v>5.09</v>
      </c>
      <c r="D998" s="2">
        <v>3.2040000000000002</v>
      </c>
      <c r="E998" s="2">
        <v>981</v>
      </c>
      <c r="F998" s="2"/>
      <c r="G998" s="2"/>
      <c r="H998" s="17">
        <f t="shared" si="15"/>
        <v>-1.962433417437614E-3</v>
      </c>
    </row>
    <row r="999" spans="1:8" ht="13.5" x14ac:dyDescent="0.25">
      <c r="A999" s="12"/>
      <c r="B999" s="11">
        <v>43455</v>
      </c>
      <c r="C999" s="2">
        <v>5.09</v>
      </c>
      <c r="D999" s="2">
        <v>3.2040000000000002</v>
      </c>
      <c r="E999" s="2">
        <v>284</v>
      </c>
      <c r="F999" s="2"/>
      <c r="G999" s="2"/>
      <c r="H999" s="17">
        <f t="shared" si="15"/>
        <v>0</v>
      </c>
    </row>
    <row r="1000" spans="1:8" ht="13.5" x14ac:dyDescent="0.25">
      <c r="A1000" s="12"/>
      <c r="B1000" s="11">
        <v>43458</v>
      </c>
      <c r="C1000" s="2">
        <v>5.09</v>
      </c>
      <c r="D1000" s="2">
        <v>3.2040000000000002</v>
      </c>
      <c r="E1000" s="2">
        <v>375</v>
      </c>
      <c r="F1000" s="2"/>
      <c r="G1000" s="2"/>
      <c r="H1000" s="17">
        <f t="shared" si="15"/>
        <v>0</v>
      </c>
    </row>
    <row r="1001" spans="1:8" ht="13.5" x14ac:dyDescent="0.25">
      <c r="A1001" s="12"/>
      <c r="B1001" s="11">
        <v>43459</v>
      </c>
      <c r="C1001" s="2">
        <v>5.15</v>
      </c>
      <c r="D1001" s="2">
        <v>3.2418</v>
      </c>
      <c r="E1001" s="2">
        <v>2362</v>
      </c>
      <c r="F1001" s="2"/>
      <c r="G1001" s="2"/>
      <c r="H1001" s="17">
        <f t="shared" si="15"/>
        <v>1.1797752808988711E-2</v>
      </c>
    </row>
    <row r="1002" spans="1:8" ht="13.5" x14ac:dyDescent="0.25">
      <c r="A1002" s="12"/>
      <c r="B1002" s="11">
        <v>43460</v>
      </c>
      <c r="C1002" s="2">
        <v>5.36</v>
      </c>
      <c r="D1002" s="2">
        <v>3.3740000000000001</v>
      </c>
      <c r="E1002" s="2">
        <v>4405</v>
      </c>
      <c r="F1002" s="2"/>
      <c r="G1002" s="2"/>
      <c r="H1002" s="17">
        <f t="shared" si="15"/>
        <v>4.0779813683755967E-2</v>
      </c>
    </row>
    <row r="1003" spans="1:8" ht="13.5" x14ac:dyDescent="0.25">
      <c r="A1003" s="12"/>
      <c r="B1003" s="11">
        <v>43461</v>
      </c>
      <c r="C1003" s="2">
        <v>5.4</v>
      </c>
      <c r="D1003" s="2">
        <v>3.3992</v>
      </c>
      <c r="E1003" s="2">
        <v>3411</v>
      </c>
      <c r="F1003" s="2"/>
      <c r="G1003" s="2"/>
      <c r="H1003" s="17">
        <f t="shared" si="15"/>
        <v>7.4688796680497591E-3</v>
      </c>
    </row>
    <row r="1004" spans="1:8" ht="13.5" x14ac:dyDescent="0.25">
      <c r="A1004" s="12"/>
      <c r="B1004" s="11">
        <v>43462</v>
      </c>
      <c r="C1004" s="2">
        <v>5.46</v>
      </c>
      <c r="D1004" s="2">
        <v>3.4369000000000001</v>
      </c>
      <c r="E1004" s="2">
        <v>2966</v>
      </c>
      <c r="F1004" s="2"/>
      <c r="G1004" s="2"/>
      <c r="H1004" s="17">
        <f t="shared" si="15"/>
        <v>1.1090844904683475E-2</v>
      </c>
    </row>
    <row r="1005" spans="1:8" ht="13.5" x14ac:dyDescent="0.25">
      <c r="A1005" s="12"/>
      <c r="B1005" s="11">
        <v>43465</v>
      </c>
      <c r="C1005" s="2">
        <v>5.42</v>
      </c>
      <c r="D1005" s="2">
        <v>3.4117999999999999</v>
      </c>
      <c r="E1005" s="2">
        <v>1305</v>
      </c>
      <c r="F1005" s="2"/>
      <c r="G1005" s="2"/>
      <c r="H1005" s="17">
        <f t="shared" si="15"/>
        <v>-7.3030929034886448E-3</v>
      </c>
    </row>
    <row r="1006" spans="1:8" ht="13.5" x14ac:dyDescent="0.25">
      <c r="A1006" s="12"/>
      <c r="B1006" s="11">
        <v>43467</v>
      </c>
      <c r="C1006" s="2">
        <v>5.44</v>
      </c>
      <c r="D1006" s="2">
        <v>3.4243999999999999</v>
      </c>
      <c r="E1006" s="2">
        <v>201</v>
      </c>
      <c r="F1006" s="2"/>
      <c r="G1006" s="2"/>
      <c r="H1006" s="17">
        <f t="shared" si="15"/>
        <v>3.6930652441526306E-3</v>
      </c>
    </row>
    <row r="1007" spans="1:8" ht="13.5" x14ac:dyDescent="0.25">
      <c r="A1007" s="12"/>
      <c r="B1007" s="11">
        <v>43468</v>
      </c>
      <c r="C1007" s="2">
        <v>5.39</v>
      </c>
      <c r="D1007" s="2">
        <v>3.3929</v>
      </c>
      <c r="E1007" s="2">
        <v>1097</v>
      </c>
      <c r="F1007" s="2"/>
      <c r="G1007" s="2"/>
      <c r="H1007" s="17">
        <f t="shared" si="15"/>
        <v>-9.1986917416189296E-3</v>
      </c>
    </row>
    <row r="1008" spans="1:8" ht="13.5" x14ac:dyDescent="0.25">
      <c r="A1008" s="12"/>
      <c r="B1008" s="11">
        <v>43469</v>
      </c>
      <c r="C1008" s="2">
        <v>5.33</v>
      </c>
      <c r="D1008" s="2">
        <v>3.3551000000000002</v>
      </c>
      <c r="E1008" s="2">
        <v>1261</v>
      </c>
      <c r="F1008" s="2"/>
      <c r="G1008" s="2"/>
      <c r="H1008" s="17">
        <f t="shared" si="15"/>
        <v>-1.1140911904270634E-2</v>
      </c>
    </row>
    <row r="1009" spans="1:8" ht="13.5" x14ac:dyDescent="0.25">
      <c r="A1009" s="12"/>
      <c r="B1009" s="11">
        <v>43472</v>
      </c>
      <c r="C1009" s="2">
        <v>5.33</v>
      </c>
      <c r="D1009" s="2">
        <v>3.3551000000000002</v>
      </c>
      <c r="E1009" s="2">
        <v>1711</v>
      </c>
      <c r="F1009" s="2"/>
      <c r="G1009" s="2"/>
      <c r="H1009" s="17">
        <f t="shared" si="15"/>
        <v>0</v>
      </c>
    </row>
    <row r="1010" spans="1:8" ht="13.5" x14ac:dyDescent="0.25">
      <c r="A1010" s="12"/>
      <c r="B1010" s="11">
        <v>43473</v>
      </c>
      <c r="C1010" s="2">
        <v>5.36</v>
      </c>
      <c r="D1010" s="2">
        <v>3.3740000000000001</v>
      </c>
      <c r="E1010" s="2">
        <v>656</v>
      </c>
      <c r="F1010" s="2"/>
      <c r="G1010" s="2"/>
      <c r="H1010" s="17">
        <f t="shared" si="15"/>
        <v>5.6332151053619609E-3</v>
      </c>
    </row>
    <row r="1011" spans="1:8" ht="13.5" x14ac:dyDescent="0.25">
      <c r="A1011" s="12"/>
      <c r="B1011" s="11">
        <v>43474</v>
      </c>
      <c r="C1011" s="2">
        <v>5.37</v>
      </c>
      <c r="D1011" s="2">
        <v>3.3803000000000001</v>
      </c>
      <c r="E1011" s="2">
        <v>2085</v>
      </c>
      <c r="F1011" s="2"/>
      <c r="G1011" s="2"/>
      <c r="H1011" s="17">
        <f t="shared" si="15"/>
        <v>1.8672199170124398E-3</v>
      </c>
    </row>
    <row r="1012" spans="1:8" ht="13.5" x14ac:dyDescent="0.25">
      <c r="A1012" s="12"/>
      <c r="B1012" s="11">
        <v>43475</v>
      </c>
      <c r="C1012" s="2">
        <v>5.34</v>
      </c>
      <c r="D1012" s="2">
        <v>3.3614000000000002</v>
      </c>
      <c r="E1012" s="2">
        <v>982</v>
      </c>
      <c r="F1012" s="2"/>
      <c r="G1012" s="2"/>
      <c r="H1012" s="17">
        <f t="shared" si="15"/>
        <v>-5.5912197142265231E-3</v>
      </c>
    </row>
    <row r="1013" spans="1:8" ht="13.5" x14ac:dyDescent="0.25">
      <c r="A1013" s="12"/>
      <c r="B1013" s="11">
        <v>43476</v>
      </c>
      <c r="C1013" s="2">
        <v>5.34</v>
      </c>
      <c r="D1013" s="2">
        <v>3.3614000000000002</v>
      </c>
      <c r="E1013" s="2">
        <v>244</v>
      </c>
      <c r="F1013" s="2"/>
      <c r="G1013" s="2"/>
      <c r="H1013" s="17">
        <f t="shared" si="15"/>
        <v>0</v>
      </c>
    </row>
    <row r="1014" spans="1:8" ht="13.5" x14ac:dyDescent="0.25">
      <c r="A1014" s="12"/>
      <c r="B1014" s="11">
        <v>43480</v>
      </c>
      <c r="C1014" s="2">
        <v>5.3</v>
      </c>
      <c r="D1014" s="2">
        <v>3.3361999999999998</v>
      </c>
      <c r="E1014" s="2">
        <v>10173</v>
      </c>
      <c r="F1014" s="2"/>
      <c r="G1014" s="2"/>
      <c r="H1014" s="17">
        <f t="shared" si="15"/>
        <v>-7.4968763015411232E-3</v>
      </c>
    </row>
    <row r="1015" spans="1:8" ht="13.5" x14ac:dyDescent="0.25">
      <c r="A1015" s="12"/>
      <c r="B1015" s="11">
        <v>43481</v>
      </c>
      <c r="C1015" s="2">
        <v>5.19</v>
      </c>
      <c r="D1015" s="2">
        <v>3.2669999999999999</v>
      </c>
      <c r="E1015" s="2">
        <v>2527</v>
      </c>
      <c r="F1015" s="2"/>
      <c r="G1015" s="2"/>
      <c r="H1015" s="17">
        <f t="shared" si="15"/>
        <v>-2.0742161740902803E-2</v>
      </c>
    </row>
    <row r="1016" spans="1:8" ht="13.5" x14ac:dyDescent="0.25">
      <c r="A1016" s="12"/>
      <c r="B1016" s="11">
        <v>43482</v>
      </c>
      <c r="C1016" s="2">
        <v>5.13</v>
      </c>
      <c r="D1016" s="2">
        <v>3.2292000000000001</v>
      </c>
      <c r="E1016" s="2">
        <v>1774</v>
      </c>
      <c r="F1016" s="2"/>
      <c r="G1016" s="2"/>
      <c r="H1016" s="17">
        <f t="shared" si="15"/>
        <v>-1.1570247933884246E-2</v>
      </c>
    </row>
    <row r="1017" spans="1:8" ht="13.5" x14ac:dyDescent="0.25">
      <c r="A1017" s="12"/>
      <c r="B1017" s="11">
        <v>43483</v>
      </c>
      <c r="C1017" s="2">
        <v>5</v>
      </c>
      <c r="D1017" s="2">
        <v>3.1474000000000002</v>
      </c>
      <c r="E1017" s="2">
        <v>2821</v>
      </c>
      <c r="F1017" s="2"/>
      <c r="G1017" s="2"/>
      <c r="H1017" s="17">
        <f t="shared" si="15"/>
        <v>-2.5331351418307901E-2</v>
      </c>
    </row>
    <row r="1018" spans="1:8" ht="13.5" x14ac:dyDescent="0.25">
      <c r="A1018" s="12"/>
      <c r="B1018" s="11">
        <v>43486</v>
      </c>
      <c r="C1018" s="2">
        <v>5.0999999999999996</v>
      </c>
      <c r="D1018" s="2">
        <v>3.2103000000000002</v>
      </c>
      <c r="E1018" s="2">
        <v>1811</v>
      </c>
      <c r="F1018" s="2"/>
      <c r="G1018" s="2"/>
      <c r="H1018" s="17">
        <f t="shared" si="15"/>
        <v>1.998474931689647E-2</v>
      </c>
    </row>
    <row r="1019" spans="1:8" ht="13.5" x14ac:dyDescent="0.25">
      <c r="A1019" s="12"/>
      <c r="B1019" s="11">
        <v>43487</v>
      </c>
      <c r="C1019" s="2">
        <v>5.0999999999999996</v>
      </c>
      <c r="D1019" s="2">
        <v>3.2103000000000002</v>
      </c>
      <c r="E1019" s="2">
        <v>1083</v>
      </c>
      <c r="F1019" s="2"/>
      <c r="G1019" s="2"/>
      <c r="H1019" s="17">
        <f t="shared" si="15"/>
        <v>0</v>
      </c>
    </row>
    <row r="1020" spans="1:8" ht="13.5" x14ac:dyDescent="0.25">
      <c r="A1020" s="12"/>
      <c r="B1020" s="11">
        <v>43488</v>
      </c>
      <c r="C1020" s="2">
        <v>5.0999999999999996</v>
      </c>
      <c r="D1020" s="2">
        <v>3.2103000000000002</v>
      </c>
      <c r="E1020" s="2">
        <v>0</v>
      </c>
      <c r="F1020" s="2"/>
      <c r="G1020" s="2"/>
      <c r="H1020" s="17">
        <f t="shared" si="15"/>
        <v>0</v>
      </c>
    </row>
    <row r="1021" spans="1:8" ht="13.5" x14ac:dyDescent="0.25">
      <c r="A1021" s="12"/>
      <c r="B1021" s="11">
        <v>43489</v>
      </c>
      <c r="C1021" s="2">
        <v>4.95</v>
      </c>
      <c r="D1021" s="2">
        <v>3.1158999999999999</v>
      </c>
      <c r="E1021" s="2">
        <v>802</v>
      </c>
      <c r="F1021" s="2"/>
      <c r="G1021" s="2"/>
      <c r="H1021" s="17">
        <f t="shared" si="15"/>
        <v>-2.9405351524779695E-2</v>
      </c>
    </row>
    <row r="1022" spans="1:8" ht="13.5" x14ac:dyDescent="0.25">
      <c r="A1022" s="12"/>
      <c r="B1022" s="11">
        <v>43490</v>
      </c>
      <c r="C1022" s="2">
        <v>4.95</v>
      </c>
      <c r="D1022" s="2">
        <v>3.1158999999999999</v>
      </c>
      <c r="E1022" s="2">
        <v>520</v>
      </c>
      <c r="F1022" s="2"/>
      <c r="G1022" s="2"/>
      <c r="H1022" s="17">
        <f t="shared" si="15"/>
        <v>0</v>
      </c>
    </row>
    <row r="1023" spans="1:8" ht="13.5" x14ac:dyDescent="0.25">
      <c r="A1023" s="12"/>
      <c r="B1023" s="11">
        <v>43493</v>
      </c>
      <c r="C1023" s="2">
        <v>4.8099999999999996</v>
      </c>
      <c r="D1023" s="2">
        <v>3.0278</v>
      </c>
      <c r="E1023" s="2">
        <v>2845</v>
      </c>
      <c r="F1023" s="2"/>
      <c r="G1023" s="2"/>
      <c r="H1023" s="17">
        <f t="shared" si="15"/>
        <v>-2.8274334863121361E-2</v>
      </c>
    </row>
    <row r="1024" spans="1:8" ht="13.5" x14ac:dyDescent="0.25">
      <c r="A1024" s="12"/>
      <c r="B1024" s="11">
        <v>43494</v>
      </c>
      <c r="C1024" s="2">
        <v>4.9000000000000004</v>
      </c>
      <c r="D1024" s="2">
        <v>3.0844</v>
      </c>
      <c r="E1024" s="2">
        <v>776</v>
      </c>
      <c r="F1024" s="2"/>
      <c r="G1024" s="2"/>
      <c r="H1024" s="17">
        <f t="shared" si="15"/>
        <v>1.8693440782085999E-2</v>
      </c>
    </row>
    <row r="1025" spans="1:8" ht="13.5" x14ac:dyDescent="0.25">
      <c r="A1025" s="12"/>
      <c r="B1025" s="11">
        <v>43495</v>
      </c>
      <c r="C1025" s="2">
        <v>4.9000000000000004</v>
      </c>
      <c r="D1025" s="2">
        <v>3.0844</v>
      </c>
      <c r="E1025" s="2">
        <v>0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4.88</v>
      </c>
      <c r="D1026" s="2">
        <v>3.0718000000000001</v>
      </c>
      <c r="E1026" s="2">
        <v>705</v>
      </c>
      <c r="F1026" s="2"/>
      <c r="G1026" s="2"/>
      <c r="H1026" s="17">
        <f t="shared" si="15"/>
        <v>-4.0850732719491453E-3</v>
      </c>
    </row>
    <row r="1027" spans="1:8" ht="13.5" x14ac:dyDescent="0.25">
      <c r="A1027" s="12"/>
      <c r="B1027" s="11">
        <v>43497</v>
      </c>
      <c r="C1027" s="2">
        <v>4.8899999999999997</v>
      </c>
      <c r="D1027" s="2">
        <v>3.0781000000000001</v>
      </c>
      <c r="E1027" s="2">
        <v>355</v>
      </c>
      <c r="F1027" s="2"/>
      <c r="G1027" s="2"/>
      <c r="H1027" s="17">
        <f t="shared" si="15"/>
        <v>2.0509147730971978E-3</v>
      </c>
    </row>
    <row r="1028" spans="1:8" ht="13.5" x14ac:dyDescent="0.25">
      <c r="A1028" s="12"/>
      <c r="B1028" s="11">
        <v>43500</v>
      </c>
      <c r="C1028" s="2">
        <v>4.8899999999999997</v>
      </c>
      <c r="D1028" s="2">
        <v>3.0781000000000001</v>
      </c>
      <c r="E1028" s="2">
        <v>0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4.8899999999999997</v>
      </c>
      <c r="D1029" s="2">
        <v>3.0781000000000001</v>
      </c>
      <c r="E1029" s="2">
        <v>480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4.8899999999999997</v>
      </c>
      <c r="D1030" s="2">
        <v>3.0781000000000001</v>
      </c>
      <c r="E1030" s="2">
        <v>178</v>
      </c>
      <c r="F1030" s="2"/>
      <c r="G1030" s="2"/>
      <c r="H1030" s="17">
        <f t="shared" si="15"/>
        <v>0</v>
      </c>
    </row>
    <row r="1031" spans="1:8" ht="13.5" x14ac:dyDescent="0.25">
      <c r="A1031" s="12"/>
      <c r="B1031" s="11">
        <v>43503</v>
      </c>
      <c r="C1031" s="2">
        <v>4.8899999999999997</v>
      </c>
      <c r="D1031" s="2">
        <v>3.0781000000000001</v>
      </c>
      <c r="E1031" s="2">
        <v>527</v>
      </c>
      <c r="F1031" s="2"/>
      <c r="G1031" s="2"/>
      <c r="H1031" s="17">
        <f t="shared" ref="H1031:H1094" si="16">(D1031-D1030)/D1030</f>
        <v>0</v>
      </c>
    </row>
    <row r="1032" spans="1:8" ht="13.5" x14ac:dyDescent="0.25">
      <c r="A1032" s="12"/>
      <c r="B1032" s="11">
        <v>43504</v>
      </c>
      <c r="C1032" s="2">
        <v>4.8</v>
      </c>
      <c r="D1032" s="2">
        <v>3.0215000000000001</v>
      </c>
      <c r="E1032" s="2">
        <v>659</v>
      </c>
      <c r="F1032" s="2"/>
      <c r="G1032" s="2"/>
      <c r="H1032" s="17">
        <f t="shared" si="16"/>
        <v>-1.8387966602774433E-2</v>
      </c>
    </row>
    <row r="1033" spans="1:8" ht="13.5" x14ac:dyDescent="0.25">
      <c r="A1033" s="12"/>
      <c r="B1033" s="11">
        <v>43507</v>
      </c>
      <c r="C1033" s="2">
        <v>4.7</v>
      </c>
      <c r="D1033" s="2">
        <v>2.9584999999999999</v>
      </c>
      <c r="E1033" s="2">
        <v>6357</v>
      </c>
      <c r="F1033" s="2"/>
      <c r="G1033" s="2"/>
      <c r="H1033" s="17">
        <f t="shared" si="16"/>
        <v>-2.0850570908489217E-2</v>
      </c>
    </row>
    <row r="1034" spans="1:8" ht="13.5" x14ac:dyDescent="0.25">
      <c r="A1034" s="12"/>
      <c r="B1034" s="11">
        <v>43508</v>
      </c>
      <c r="C1034" s="2">
        <v>4.7</v>
      </c>
      <c r="D1034" s="2">
        <v>2.9584999999999999</v>
      </c>
      <c r="E1034" s="2">
        <v>2565</v>
      </c>
      <c r="F1034" s="2"/>
      <c r="G1034" s="2"/>
      <c r="H1034" s="17">
        <f t="shared" si="16"/>
        <v>0</v>
      </c>
    </row>
    <row r="1035" spans="1:8" ht="13.5" x14ac:dyDescent="0.25">
      <c r="A1035" s="12"/>
      <c r="B1035" s="11">
        <v>43509</v>
      </c>
      <c r="C1035" s="2">
        <v>4.7</v>
      </c>
      <c r="D1035" s="2">
        <v>2.9584999999999999</v>
      </c>
      <c r="E1035" s="2">
        <v>1365</v>
      </c>
      <c r="F1035" s="2"/>
      <c r="G1035" s="2"/>
      <c r="H1035" s="17">
        <f t="shared" si="16"/>
        <v>0</v>
      </c>
    </row>
    <row r="1036" spans="1:8" ht="13.5" x14ac:dyDescent="0.25">
      <c r="A1036" s="12"/>
      <c r="B1036" s="11">
        <v>43510</v>
      </c>
      <c r="C1036" s="2">
        <v>4.7</v>
      </c>
      <c r="D1036" s="2">
        <v>2.9584999999999999</v>
      </c>
      <c r="E1036" s="2">
        <v>1128</v>
      </c>
      <c r="F1036" s="2"/>
      <c r="G1036" s="2"/>
      <c r="H1036" s="17">
        <f t="shared" si="16"/>
        <v>0</v>
      </c>
    </row>
    <row r="1037" spans="1:8" ht="13.5" x14ac:dyDescent="0.25">
      <c r="A1037" s="12"/>
      <c r="B1037" s="11">
        <v>43511</v>
      </c>
      <c r="C1037" s="2">
        <v>4.7</v>
      </c>
      <c r="D1037" s="2">
        <v>2.9584999999999999</v>
      </c>
      <c r="E1037" s="2">
        <v>285</v>
      </c>
      <c r="F1037" s="2"/>
      <c r="G1037" s="2"/>
      <c r="H1037" s="17">
        <f t="shared" si="16"/>
        <v>0</v>
      </c>
    </row>
    <row r="1038" spans="1:8" ht="13.5" x14ac:dyDescent="0.25">
      <c r="A1038" s="12"/>
      <c r="B1038" s="11">
        <v>43514</v>
      </c>
      <c r="C1038" s="2">
        <v>4.88</v>
      </c>
      <c r="D1038" s="2">
        <v>3.0718000000000001</v>
      </c>
      <c r="E1038" s="2">
        <v>194</v>
      </c>
      <c r="F1038" s="2"/>
      <c r="G1038" s="2"/>
      <c r="H1038" s="17">
        <f t="shared" si="16"/>
        <v>3.8296434003718162E-2</v>
      </c>
    </row>
    <row r="1039" spans="1:8" ht="13.5" x14ac:dyDescent="0.25">
      <c r="A1039" s="12"/>
      <c r="B1039" s="11">
        <v>43515</v>
      </c>
      <c r="C1039" s="2">
        <v>4.83</v>
      </c>
      <c r="D1039" s="2">
        <v>3.0404</v>
      </c>
      <c r="E1039" s="2">
        <v>431</v>
      </c>
      <c r="F1039" s="2"/>
      <c r="G1039" s="2"/>
      <c r="H1039" s="17">
        <f t="shared" si="16"/>
        <v>-1.022201966273849E-2</v>
      </c>
    </row>
    <row r="1040" spans="1:8" ht="13.5" x14ac:dyDescent="0.25">
      <c r="A1040" s="12"/>
      <c r="B1040" s="11">
        <v>43516</v>
      </c>
      <c r="C1040" s="2">
        <v>4.79</v>
      </c>
      <c r="D1040" s="2">
        <v>3.0152000000000001</v>
      </c>
      <c r="E1040" s="2">
        <v>890</v>
      </c>
      <c r="F1040" s="2"/>
      <c r="G1040" s="2"/>
      <c r="H1040" s="17">
        <f t="shared" si="16"/>
        <v>-8.2883831074858205E-3</v>
      </c>
    </row>
    <row r="1041" spans="1:8" ht="13.5" x14ac:dyDescent="0.25">
      <c r="A1041" s="12"/>
      <c r="B1041" s="11">
        <v>43517</v>
      </c>
      <c r="C1041" s="2">
        <v>4.88</v>
      </c>
      <c r="D1041" s="2">
        <v>3.0718000000000001</v>
      </c>
      <c r="E1041" s="2">
        <v>197</v>
      </c>
      <c r="F1041" s="2"/>
      <c r="G1041" s="2"/>
      <c r="H1041" s="17">
        <f t="shared" si="16"/>
        <v>1.8771557442292378E-2</v>
      </c>
    </row>
    <row r="1042" spans="1:8" ht="13.5" x14ac:dyDescent="0.25">
      <c r="A1042" s="12"/>
      <c r="B1042" s="11">
        <v>43518</v>
      </c>
      <c r="C1042" s="2">
        <v>4.88</v>
      </c>
      <c r="D1042" s="2">
        <v>3.0718000000000001</v>
      </c>
      <c r="E1042" s="2">
        <v>0</v>
      </c>
      <c r="F1042" s="2"/>
      <c r="G1042" s="2"/>
      <c r="H1042" s="17">
        <f t="shared" si="16"/>
        <v>0</v>
      </c>
    </row>
    <row r="1043" spans="1:8" ht="13.5" x14ac:dyDescent="0.25">
      <c r="A1043" s="12"/>
      <c r="B1043" s="11">
        <v>43521</v>
      </c>
      <c r="C1043" s="2">
        <v>4.88</v>
      </c>
      <c r="D1043" s="2">
        <v>3.0718000000000001</v>
      </c>
      <c r="E1043" s="2">
        <v>0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4.88</v>
      </c>
      <c r="D1044" s="2">
        <v>3.0718000000000001</v>
      </c>
      <c r="E1044" s="2">
        <v>0</v>
      </c>
      <c r="F1044" s="2"/>
      <c r="G1044" s="2"/>
      <c r="H1044" s="17">
        <f t="shared" si="16"/>
        <v>0</v>
      </c>
    </row>
    <row r="1045" spans="1:8" ht="13.5" x14ac:dyDescent="0.25">
      <c r="A1045" s="12"/>
      <c r="B1045" s="11">
        <v>43523</v>
      </c>
      <c r="C1045" s="2">
        <v>4.88</v>
      </c>
      <c r="D1045" s="2">
        <v>3.0718000000000001</v>
      </c>
      <c r="E1045" s="2">
        <v>1752</v>
      </c>
      <c r="F1045" s="2"/>
      <c r="G1045" s="2"/>
      <c r="H1045" s="17">
        <f t="shared" si="16"/>
        <v>0</v>
      </c>
    </row>
    <row r="1046" spans="1:8" ht="13.5" x14ac:dyDescent="0.25">
      <c r="A1046" s="12"/>
      <c r="B1046" s="11">
        <v>43524</v>
      </c>
      <c r="C1046" s="2">
        <v>4.8899999999999997</v>
      </c>
      <c r="D1046" s="2">
        <v>3.0781000000000001</v>
      </c>
      <c r="E1046" s="2">
        <v>380</v>
      </c>
      <c r="F1046" s="2"/>
      <c r="G1046" s="2"/>
      <c r="H1046" s="17">
        <f t="shared" si="16"/>
        <v>2.0509147730971978E-3</v>
      </c>
    </row>
    <row r="1047" spans="1:8" ht="13.5" x14ac:dyDescent="0.25">
      <c r="A1047" s="12"/>
      <c r="B1047" s="11">
        <v>43525</v>
      </c>
      <c r="C1047" s="2">
        <v>4.9000000000000004</v>
      </c>
      <c r="D1047" s="2">
        <v>3.0844</v>
      </c>
      <c r="E1047" s="2">
        <v>875</v>
      </c>
      <c r="F1047" s="2"/>
      <c r="G1047" s="2"/>
      <c r="H1047" s="17">
        <f t="shared" si="16"/>
        <v>2.0467171306974992E-3</v>
      </c>
    </row>
    <row r="1048" spans="1:8" ht="13.5" x14ac:dyDescent="0.25">
      <c r="A1048" s="12"/>
      <c r="B1048" s="11">
        <v>43528</v>
      </c>
      <c r="C1048" s="2">
        <v>5.04</v>
      </c>
      <c r="D1048" s="2">
        <v>3.1726000000000001</v>
      </c>
      <c r="E1048" s="2">
        <v>33</v>
      </c>
      <c r="F1048" s="2"/>
      <c r="G1048" s="2"/>
      <c r="H1048" s="17">
        <f t="shared" si="16"/>
        <v>2.8595512903644163E-2</v>
      </c>
    </row>
    <row r="1049" spans="1:8" ht="13.5" x14ac:dyDescent="0.25">
      <c r="A1049" s="12"/>
      <c r="B1049" s="11">
        <v>43529</v>
      </c>
      <c r="C1049" s="2">
        <v>5</v>
      </c>
      <c r="D1049" s="2">
        <v>3.1474000000000002</v>
      </c>
      <c r="E1049" s="2">
        <v>292</v>
      </c>
      <c r="F1049" s="2">
        <v>5.0091999999999999</v>
      </c>
      <c r="G1049" s="2">
        <v>1462.6864</v>
      </c>
      <c r="H1049" s="17">
        <f t="shared" si="16"/>
        <v>-7.9430120405975819E-3</v>
      </c>
    </row>
    <row r="1050" spans="1:8" ht="13.5" x14ac:dyDescent="0.25">
      <c r="A1050" s="12"/>
      <c r="B1050" s="11">
        <v>43530</v>
      </c>
      <c r="C1050" s="2">
        <v>5.05</v>
      </c>
      <c r="D1050" s="2">
        <v>3.1789000000000001</v>
      </c>
      <c r="E1050" s="2">
        <v>1</v>
      </c>
      <c r="F1050" s="2">
        <v>5.05</v>
      </c>
      <c r="G1050" s="2">
        <v>5.05</v>
      </c>
      <c r="H1050" s="17">
        <f t="shared" si="16"/>
        <v>1.0008260786681026E-2</v>
      </c>
    </row>
    <row r="1051" spans="1:8" ht="13.5" x14ac:dyDescent="0.25">
      <c r="A1051" s="12"/>
      <c r="B1051" s="11">
        <v>43531</v>
      </c>
      <c r="C1051" s="2">
        <v>5.0999999999999996</v>
      </c>
      <c r="D1051" s="2">
        <v>3.2103000000000002</v>
      </c>
      <c r="E1051" s="2">
        <v>1</v>
      </c>
      <c r="F1051" s="2">
        <v>5.0999999999999996</v>
      </c>
      <c r="G1051" s="2">
        <v>5.0999999999999996</v>
      </c>
      <c r="H1051" s="17">
        <f t="shared" si="16"/>
        <v>9.8776306269464584E-3</v>
      </c>
    </row>
    <row r="1052" spans="1:8" ht="13.5" x14ac:dyDescent="0.25">
      <c r="A1052" s="12"/>
      <c r="B1052" s="11">
        <v>43532</v>
      </c>
      <c r="C1052" s="2">
        <v>5.29</v>
      </c>
      <c r="D1052" s="2">
        <v>3.3298999999999999</v>
      </c>
      <c r="E1052" s="2">
        <v>4781</v>
      </c>
      <c r="F1052" s="2">
        <v>5.0678000000000001</v>
      </c>
      <c r="G1052" s="2">
        <v>24229.1518</v>
      </c>
      <c r="H1052" s="17">
        <f t="shared" si="16"/>
        <v>3.725508519453001E-2</v>
      </c>
    </row>
    <row r="1053" spans="1:8" ht="13.5" x14ac:dyDescent="0.25">
      <c r="A1053" s="12"/>
      <c r="B1053" s="11">
        <v>43535</v>
      </c>
      <c r="C1053" s="2">
        <v>5.15</v>
      </c>
      <c r="D1053" s="2">
        <v>3.2418</v>
      </c>
      <c r="E1053" s="2">
        <v>95</v>
      </c>
      <c r="F1053" s="2">
        <v>5.2884000000000002</v>
      </c>
      <c r="G1053" s="2">
        <v>502.39800000000002</v>
      </c>
      <c r="H1053" s="17">
        <f t="shared" si="16"/>
        <v>-2.6457250968497506E-2</v>
      </c>
    </row>
    <row r="1054" spans="1:8" ht="13.5" x14ac:dyDescent="0.25">
      <c r="A1054" s="12"/>
      <c r="B1054" s="11">
        <v>43536</v>
      </c>
      <c r="C1054" s="2">
        <v>5.22</v>
      </c>
      <c r="D1054" s="2">
        <v>3.2858999999999998</v>
      </c>
      <c r="E1054" s="2">
        <v>50</v>
      </c>
      <c r="F1054" s="2">
        <v>5.1779999999999999</v>
      </c>
      <c r="G1054" s="2">
        <v>258.89999999999998</v>
      </c>
      <c r="H1054" s="17">
        <f t="shared" si="16"/>
        <v>1.3603553581343637E-2</v>
      </c>
    </row>
    <row r="1055" spans="1:8" ht="13.5" x14ac:dyDescent="0.25">
      <c r="A1055" s="12"/>
      <c r="B1055" s="11">
        <v>43537</v>
      </c>
      <c r="C1055" s="2">
        <v>5.22</v>
      </c>
      <c r="D1055" s="2">
        <v>3.2858999999999998</v>
      </c>
      <c r="E1055" s="2">
        <v>65</v>
      </c>
      <c r="F1055" s="2">
        <v>5.22</v>
      </c>
      <c r="G1055" s="2">
        <v>339.3</v>
      </c>
      <c r="H1055" s="17">
        <f t="shared" si="16"/>
        <v>0</v>
      </c>
    </row>
    <row r="1056" spans="1:8" ht="13.5" x14ac:dyDescent="0.25">
      <c r="A1056" s="12"/>
      <c r="B1056" s="11">
        <v>43538</v>
      </c>
      <c r="C1056" s="2">
        <v>5.22</v>
      </c>
      <c r="D1056" s="2">
        <v>3.2858999999999998</v>
      </c>
      <c r="E1056" s="2">
        <v>0</v>
      </c>
      <c r="F1056" s="2">
        <v>0</v>
      </c>
      <c r="G1056" s="2">
        <v>0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5.22</v>
      </c>
      <c r="D1057" s="2">
        <v>3.2858999999999998</v>
      </c>
      <c r="E1057" s="2">
        <v>330</v>
      </c>
      <c r="F1057" s="2">
        <v>5.1459000000000001</v>
      </c>
      <c r="G1057" s="2">
        <v>1698.1469999999999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5.3</v>
      </c>
      <c r="D1058" s="2">
        <v>3.3361999999999998</v>
      </c>
      <c r="E1058" s="2">
        <v>2893</v>
      </c>
      <c r="F1058" s="2">
        <v>5.2690000000000001</v>
      </c>
      <c r="G1058" s="2">
        <v>15243.217000000001</v>
      </c>
      <c r="H1058" s="17">
        <f t="shared" si="16"/>
        <v>1.5307830426975871E-2</v>
      </c>
    </row>
    <row r="1059" spans="1:8" ht="13.5" x14ac:dyDescent="0.25">
      <c r="A1059" s="12"/>
      <c r="B1059" s="11">
        <v>43543</v>
      </c>
      <c r="C1059" s="2">
        <v>5.45</v>
      </c>
      <c r="D1059" s="2">
        <v>3.4306999999999999</v>
      </c>
      <c r="E1059" s="2">
        <v>6530</v>
      </c>
      <c r="F1059" s="2">
        <v>5.3602999999999996</v>
      </c>
      <c r="G1059" s="2">
        <v>35002.758999999998</v>
      </c>
      <c r="H1059" s="17">
        <f t="shared" si="16"/>
        <v>2.8325639949643315E-2</v>
      </c>
    </row>
    <row r="1060" spans="1:8" ht="13.5" x14ac:dyDescent="0.25">
      <c r="A1060" s="12"/>
      <c r="B1060" s="11">
        <v>43545</v>
      </c>
      <c r="C1060" s="2">
        <v>5.45</v>
      </c>
      <c r="D1060" s="2">
        <v>3.4306999999999999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x14ac:dyDescent="0.25">
      <c r="A1061" s="12"/>
      <c r="B1061" s="11">
        <v>43546</v>
      </c>
      <c r="C1061" s="2">
        <v>5.45</v>
      </c>
      <c r="D1061" s="2">
        <v>3.4306999999999999</v>
      </c>
      <c r="E1061" s="2">
        <v>70</v>
      </c>
      <c r="F1061" s="2">
        <v>5.45</v>
      </c>
      <c r="G1061" s="2">
        <v>381.5</v>
      </c>
      <c r="H1061" s="17">
        <f t="shared" si="16"/>
        <v>0</v>
      </c>
    </row>
    <row r="1062" spans="1:8" ht="13.5" x14ac:dyDescent="0.25">
      <c r="A1062" s="12"/>
      <c r="B1062" s="11">
        <v>43549</v>
      </c>
      <c r="C1062" s="2">
        <v>5.45</v>
      </c>
      <c r="D1062" s="2">
        <v>3.4306999999999999</v>
      </c>
      <c r="E1062" s="2">
        <v>0</v>
      </c>
      <c r="F1062" s="2">
        <v>0</v>
      </c>
      <c r="G1062" s="2">
        <v>0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5.29</v>
      </c>
      <c r="D1063" s="2">
        <v>3.3298999999999999</v>
      </c>
      <c r="E1063" s="2">
        <v>4263</v>
      </c>
      <c r="F1063" s="2">
        <v>5.3883000000000001</v>
      </c>
      <c r="G1063" s="2">
        <v>22970.322899999999</v>
      </c>
      <c r="H1063" s="17">
        <f t="shared" si="16"/>
        <v>-2.938175882472965E-2</v>
      </c>
    </row>
    <row r="1064" spans="1:8" ht="13.5" x14ac:dyDescent="0.25">
      <c r="A1064" s="12"/>
      <c r="B1064" s="11">
        <v>43551</v>
      </c>
      <c r="C1064" s="2">
        <v>5.43</v>
      </c>
      <c r="D1064" s="2">
        <v>3.4180999999999999</v>
      </c>
      <c r="E1064" s="2">
        <v>18</v>
      </c>
      <c r="F1064" s="2">
        <v>5.4306000000000001</v>
      </c>
      <c r="G1064" s="2">
        <v>97.750799999999998</v>
      </c>
      <c r="H1064" s="17">
        <f t="shared" si="16"/>
        <v>2.6487281900357387E-2</v>
      </c>
    </row>
    <row r="1065" spans="1:8" ht="13.5" x14ac:dyDescent="0.25">
      <c r="A1065" s="12"/>
      <c r="B1065" s="11">
        <v>43552</v>
      </c>
      <c r="C1065" s="2">
        <v>5.39</v>
      </c>
      <c r="D1065" s="2">
        <v>3.3929</v>
      </c>
      <c r="E1065" s="2">
        <v>385</v>
      </c>
      <c r="F1065" s="2">
        <v>5.3905000000000003</v>
      </c>
      <c r="G1065" s="2">
        <v>2075.3425000000002</v>
      </c>
      <c r="H1065" s="17">
        <f t="shared" si="16"/>
        <v>-7.3725168953511864E-3</v>
      </c>
    </row>
    <row r="1066" spans="1:8" ht="13.5" x14ac:dyDescent="0.25">
      <c r="A1066" s="12"/>
      <c r="B1066" s="11">
        <v>43553</v>
      </c>
      <c r="C1066" s="2">
        <v>5.39</v>
      </c>
      <c r="D1066" s="2">
        <v>3.3929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1:8" ht="13.5" x14ac:dyDescent="0.25">
      <c r="A1067" s="12"/>
      <c r="B1067" s="11">
        <v>43556</v>
      </c>
      <c r="C1067" s="2">
        <v>5.39</v>
      </c>
      <c r="D1067" s="2">
        <v>3.3929</v>
      </c>
      <c r="E1067" s="2">
        <v>0</v>
      </c>
      <c r="F1067" s="2">
        <v>0</v>
      </c>
      <c r="G1067" s="2">
        <v>0</v>
      </c>
      <c r="H1067" s="17">
        <f t="shared" si="16"/>
        <v>0</v>
      </c>
    </row>
    <row r="1068" spans="1:8" ht="13.5" x14ac:dyDescent="0.25">
      <c r="A1068" s="12"/>
      <c r="B1068" s="11">
        <v>43557</v>
      </c>
      <c r="C1068" s="2">
        <v>5.23</v>
      </c>
      <c r="D1068" s="2">
        <v>3.2921999999999998</v>
      </c>
      <c r="E1068" s="2">
        <v>0</v>
      </c>
      <c r="F1068" s="2">
        <v>0</v>
      </c>
      <c r="G1068" s="2">
        <v>0</v>
      </c>
      <c r="H1068" s="17">
        <f t="shared" si="16"/>
        <v>-2.9679625099472497E-2</v>
      </c>
    </row>
    <row r="1069" spans="1:8" ht="13.5" x14ac:dyDescent="0.25">
      <c r="A1069" s="12"/>
      <c r="B1069" s="11">
        <v>43558</v>
      </c>
      <c r="C1069" s="2">
        <v>5.3</v>
      </c>
      <c r="D1069" s="2">
        <v>3.3361999999999998</v>
      </c>
      <c r="E1069" s="2">
        <v>500</v>
      </c>
      <c r="F1069" s="2">
        <v>5.3</v>
      </c>
      <c r="G1069" s="2">
        <v>2650</v>
      </c>
      <c r="H1069" s="17">
        <f t="shared" si="16"/>
        <v>1.3364923151691891E-2</v>
      </c>
    </row>
    <row r="1070" spans="1:8" ht="13.5" x14ac:dyDescent="0.25">
      <c r="A1070" s="12"/>
      <c r="B1070" s="11">
        <v>43559</v>
      </c>
      <c r="C1070" s="2">
        <v>5.3</v>
      </c>
      <c r="D1070" s="2">
        <v>3.3361999999999998</v>
      </c>
      <c r="E1070" s="2">
        <v>25</v>
      </c>
      <c r="F1070" s="2">
        <v>5.3</v>
      </c>
      <c r="G1070" s="2">
        <v>132.5</v>
      </c>
      <c r="H1070" s="17">
        <f t="shared" si="16"/>
        <v>0</v>
      </c>
    </row>
    <row r="1071" spans="1:8" ht="13.5" x14ac:dyDescent="0.25">
      <c r="A1071" s="12"/>
      <c r="B1071" s="11">
        <v>43560</v>
      </c>
      <c r="C1071" s="2">
        <v>5.29</v>
      </c>
      <c r="D1071" s="2">
        <v>3.3298999999999999</v>
      </c>
      <c r="E1071" s="2">
        <v>936</v>
      </c>
      <c r="F1071" s="2">
        <v>5.2866999999999997</v>
      </c>
      <c r="G1071" s="2">
        <v>4948.3512000000001</v>
      </c>
      <c r="H1071" s="17">
        <f t="shared" si="16"/>
        <v>-1.888375996642879E-3</v>
      </c>
    </row>
    <row r="1072" spans="1:8" ht="13.5" x14ac:dyDescent="0.25">
      <c r="A1072" s="12"/>
      <c r="B1072" s="11">
        <v>43563</v>
      </c>
      <c r="C1072" s="2">
        <v>5.29</v>
      </c>
      <c r="D1072" s="2">
        <v>3.3298999999999999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x14ac:dyDescent="0.25">
      <c r="A1073" s="12"/>
      <c r="B1073" s="11">
        <v>43565</v>
      </c>
      <c r="C1073" s="2">
        <v>5.32</v>
      </c>
      <c r="D1073" s="2">
        <v>3.3488000000000002</v>
      </c>
      <c r="E1073" s="2">
        <v>604</v>
      </c>
      <c r="F1073" s="2">
        <v>5.3048999999999999</v>
      </c>
      <c r="G1073" s="2">
        <v>3204.1596</v>
      </c>
      <c r="H1073" s="17">
        <f t="shared" si="16"/>
        <v>5.675846121505259E-3</v>
      </c>
    </row>
    <row r="1074" spans="1:8" ht="13.5" x14ac:dyDescent="0.25">
      <c r="A1074" s="12"/>
      <c r="B1074" s="11">
        <v>43566</v>
      </c>
      <c r="C1074" s="2">
        <v>5.3</v>
      </c>
      <c r="D1074" s="2">
        <v>3.3361999999999998</v>
      </c>
      <c r="E1074" s="2">
        <v>865</v>
      </c>
      <c r="F1074" s="2">
        <v>5.3</v>
      </c>
      <c r="G1074" s="2">
        <v>4584.5</v>
      </c>
      <c r="H1074" s="17">
        <f t="shared" si="16"/>
        <v>-3.7625418060201828E-3</v>
      </c>
    </row>
    <row r="1075" spans="1:8" ht="13.5" x14ac:dyDescent="0.25">
      <c r="A1075" s="12"/>
      <c r="B1075" s="11">
        <v>43567</v>
      </c>
      <c r="C1075" s="2">
        <v>5.25</v>
      </c>
      <c r="D1075" s="2">
        <v>3.3048000000000002</v>
      </c>
      <c r="E1075" s="2">
        <v>4665</v>
      </c>
      <c r="F1075" s="2">
        <v>5.2430000000000003</v>
      </c>
      <c r="G1075" s="2">
        <v>24458.595000000001</v>
      </c>
      <c r="H1075" s="17">
        <f t="shared" si="16"/>
        <v>-9.4119057610453968E-3</v>
      </c>
    </row>
    <row r="1076" spans="1:8" ht="13.5" x14ac:dyDescent="0.25">
      <c r="A1076" s="12"/>
      <c r="B1076" s="11">
        <v>43570</v>
      </c>
      <c r="C1076" s="2">
        <v>5.25</v>
      </c>
      <c r="D1076" s="2">
        <v>3.3048000000000002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1:8" ht="13.5" x14ac:dyDescent="0.25">
      <c r="A1077" s="12"/>
      <c r="B1077" s="11">
        <v>43571</v>
      </c>
      <c r="C1077" s="2">
        <v>5.4</v>
      </c>
      <c r="D1077" s="2">
        <v>3.3992</v>
      </c>
      <c r="E1077" s="2">
        <v>8535</v>
      </c>
      <c r="F1077" s="2">
        <v>5.2957000000000001</v>
      </c>
      <c r="G1077" s="2">
        <v>45198.799500000001</v>
      </c>
      <c r="H1077" s="17">
        <f t="shared" si="16"/>
        <v>2.8564512224642888E-2</v>
      </c>
    </row>
    <row r="1078" spans="1:8" ht="13.5" x14ac:dyDescent="0.25">
      <c r="A1078" s="12"/>
      <c r="B1078" s="11">
        <v>43572</v>
      </c>
      <c r="C1078" s="2">
        <v>5.4</v>
      </c>
      <c r="D1078" s="2">
        <v>3.3992</v>
      </c>
      <c r="E1078" s="2">
        <v>1183</v>
      </c>
      <c r="F1078" s="2">
        <v>5.3406000000000002</v>
      </c>
      <c r="G1078" s="2">
        <v>6317.9297999999999</v>
      </c>
      <c r="H1078" s="17">
        <f t="shared" si="16"/>
        <v>0</v>
      </c>
    </row>
    <row r="1079" spans="1:8" ht="13.5" x14ac:dyDescent="0.25">
      <c r="A1079" s="12"/>
      <c r="B1079" s="11">
        <v>43573</v>
      </c>
      <c r="C1079" s="2">
        <v>5.4</v>
      </c>
      <c r="D1079" s="2">
        <v>3.3992</v>
      </c>
      <c r="E1079" s="2">
        <v>0</v>
      </c>
      <c r="F1079" s="2">
        <v>0</v>
      </c>
      <c r="G1079" s="2">
        <v>0</v>
      </c>
      <c r="H1079" s="17">
        <f t="shared" si="16"/>
        <v>0</v>
      </c>
    </row>
    <row r="1080" spans="1:8" ht="13.5" x14ac:dyDescent="0.25">
      <c r="A1080" s="12"/>
      <c r="B1080" s="11">
        <v>43574</v>
      </c>
      <c r="C1080" s="2">
        <v>5.4</v>
      </c>
      <c r="D1080" s="2">
        <v>3.3992</v>
      </c>
      <c r="E1080" s="2">
        <v>578</v>
      </c>
      <c r="F1080" s="2">
        <v>5.3773</v>
      </c>
      <c r="G1080" s="2">
        <v>3108.0794000000001</v>
      </c>
      <c r="H1080" s="17">
        <f t="shared" si="16"/>
        <v>0</v>
      </c>
    </row>
    <row r="1081" spans="1:8" ht="13.5" x14ac:dyDescent="0.25">
      <c r="A1081" s="12"/>
      <c r="B1081" s="11">
        <v>43577</v>
      </c>
      <c r="C1081" s="2">
        <v>5.5</v>
      </c>
      <c r="D1081" s="2">
        <v>3.4621</v>
      </c>
      <c r="E1081" s="2">
        <v>10693</v>
      </c>
      <c r="F1081" s="2">
        <v>5.42</v>
      </c>
      <c r="G1081" s="2">
        <v>57956.06</v>
      </c>
      <c r="H1081" s="17">
        <f t="shared" si="16"/>
        <v>1.8504353965638962E-2</v>
      </c>
    </row>
    <row r="1082" spans="1:8" ht="13.5" x14ac:dyDescent="0.25">
      <c r="A1082" s="12"/>
      <c r="B1082" s="11">
        <v>43578</v>
      </c>
      <c r="C1082" s="2">
        <v>5.5</v>
      </c>
      <c r="D1082" s="2">
        <v>3.4621</v>
      </c>
      <c r="E1082" s="2">
        <v>5600</v>
      </c>
      <c r="F1082" s="2">
        <v>5.4828999999999999</v>
      </c>
      <c r="G1082" s="2">
        <v>30704.240000000002</v>
      </c>
      <c r="H1082" s="17">
        <f t="shared" si="16"/>
        <v>0</v>
      </c>
    </row>
    <row r="1083" spans="1:8" ht="13.5" x14ac:dyDescent="0.25">
      <c r="A1083" s="12"/>
      <c r="B1083" s="11">
        <v>43579</v>
      </c>
      <c r="C1083" s="2">
        <v>5.74</v>
      </c>
      <c r="D1083" s="2">
        <v>3.6132</v>
      </c>
      <c r="E1083" s="2">
        <v>27006</v>
      </c>
      <c r="F1083" s="2">
        <v>5.6158999999999999</v>
      </c>
      <c r="G1083" s="2">
        <v>151662.99540000001</v>
      </c>
      <c r="H1083" s="17">
        <f t="shared" si="16"/>
        <v>4.3644031079402679E-2</v>
      </c>
    </row>
    <row r="1084" spans="1:8" ht="13.5" x14ac:dyDescent="0.25">
      <c r="A1084" s="12"/>
      <c r="B1084" s="11">
        <v>43580</v>
      </c>
      <c r="C1084" s="2">
        <v>5.96</v>
      </c>
      <c r="D1084" s="2">
        <v>3.7517</v>
      </c>
      <c r="E1084" s="2">
        <v>2614</v>
      </c>
      <c r="F1084" s="2">
        <v>5.8314000000000004</v>
      </c>
      <c r="G1084" s="2">
        <v>15243.2796</v>
      </c>
      <c r="H1084" s="17">
        <f t="shared" si="16"/>
        <v>3.8331672755452247E-2</v>
      </c>
    </row>
    <row r="1085" spans="1:8" ht="13.5" x14ac:dyDescent="0.25">
      <c r="A1085" s="12"/>
      <c r="B1085" s="11">
        <v>43581</v>
      </c>
      <c r="C1085" s="2">
        <v>5.78</v>
      </c>
      <c r="D1085" s="2">
        <v>3.6383999999999999</v>
      </c>
      <c r="E1085" s="2">
        <v>53888</v>
      </c>
      <c r="F1085" s="2">
        <v>5.8771000000000004</v>
      </c>
      <c r="G1085" s="2">
        <v>316705.16480000003</v>
      </c>
      <c r="H1085" s="17">
        <f t="shared" si="16"/>
        <v>-3.0199642828584422E-2</v>
      </c>
    </row>
    <row r="1086" spans="1:8" ht="13.5" x14ac:dyDescent="0.25">
      <c r="A1086" s="12"/>
      <c r="B1086" s="11">
        <v>43584</v>
      </c>
      <c r="C1086" s="2">
        <v>5.72</v>
      </c>
      <c r="D1086" s="2">
        <v>3.6006</v>
      </c>
      <c r="E1086" s="2">
        <v>1081</v>
      </c>
      <c r="F1086" s="2">
        <v>5.7797999999999998</v>
      </c>
      <c r="G1086" s="2">
        <v>6247.9638000000004</v>
      </c>
      <c r="H1086" s="17">
        <f t="shared" si="16"/>
        <v>-1.0389182058047447E-2</v>
      </c>
    </row>
    <row r="1087" spans="1:8" ht="13.5" x14ac:dyDescent="0.25">
      <c r="A1087" s="12"/>
      <c r="B1087" s="11">
        <v>43585</v>
      </c>
      <c r="C1087" s="2">
        <v>5.68</v>
      </c>
      <c r="D1087" s="2">
        <v>3.5754000000000001</v>
      </c>
      <c r="E1087" s="2">
        <v>10528</v>
      </c>
      <c r="F1087" s="2">
        <v>5.5566000000000004</v>
      </c>
      <c r="G1087" s="2">
        <v>58499.8848</v>
      </c>
      <c r="H1087" s="17">
        <f t="shared" si="16"/>
        <v>-6.9988335277453451E-3</v>
      </c>
    </row>
    <row r="1088" spans="1:8" ht="13.5" x14ac:dyDescent="0.25">
      <c r="A1088" s="12"/>
      <c r="B1088" s="11">
        <v>43587</v>
      </c>
      <c r="C1088" s="2">
        <v>5.69</v>
      </c>
      <c r="D1088" s="2">
        <v>3.5817000000000001</v>
      </c>
      <c r="E1088" s="2">
        <v>7192</v>
      </c>
      <c r="F1088" s="2">
        <v>5.5549999999999997</v>
      </c>
      <c r="G1088" s="2">
        <v>39951.56</v>
      </c>
      <c r="H1088" s="17">
        <f t="shared" si="16"/>
        <v>1.7620406108407372E-3</v>
      </c>
    </row>
    <row r="1089" spans="1:8" ht="13.5" x14ac:dyDescent="0.25">
      <c r="A1089" s="12"/>
      <c r="B1089" s="11">
        <v>43588</v>
      </c>
      <c r="C1089" s="2">
        <v>5.66</v>
      </c>
      <c r="D1089" s="2">
        <v>3.5628000000000002</v>
      </c>
      <c r="E1089" s="2">
        <v>2226</v>
      </c>
      <c r="F1089" s="2">
        <v>5.6467000000000001</v>
      </c>
      <c r="G1089" s="2">
        <v>12569.5542</v>
      </c>
      <c r="H1089" s="17">
        <f t="shared" si="16"/>
        <v>-5.2768238545941636E-3</v>
      </c>
    </row>
    <row r="1090" spans="1:8" ht="13.5" x14ac:dyDescent="0.25">
      <c r="A1090" s="12"/>
      <c r="B1090" s="11">
        <v>43591</v>
      </c>
      <c r="C1090" s="2">
        <v>5.69</v>
      </c>
      <c r="D1090" s="2">
        <v>3.5817000000000001</v>
      </c>
      <c r="E1090" s="2">
        <v>350</v>
      </c>
      <c r="F1090" s="2">
        <v>5.69</v>
      </c>
      <c r="G1090" s="2">
        <v>1991.5</v>
      </c>
      <c r="H1090" s="17">
        <f t="shared" si="16"/>
        <v>5.3048164365105859E-3</v>
      </c>
    </row>
    <row r="1091" spans="1:8" ht="13.5" x14ac:dyDescent="0.25">
      <c r="A1091" s="12"/>
      <c r="B1091" s="11">
        <v>43592</v>
      </c>
      <c r="C1091" s="2">
        <v>5.6</v>
      </c>
      <c r="D1091" s="2">
        <v>3.5251000000000001</v>
      </c>
      <c r="E1091" s="2">
        <v>445</v>
      </c>
      <c r="F1091" s="2">
        <v>5.5412999999999997</v>
      </c>
      <c r="G1091" s="2">
        <v>2465.8784999999998</v>
      </c>
      <c r="H1091" s="17">
        <f t="shared" si="16"/>
        <v>-1.5802551860848196E-2</v>
      </c>
    </row>
    <row r="1092" spans="1:8" ht="13.5" x14ac:dyDescent="0.25">
      <c r="A1092" s="12"/>
      <c r="B1092" s="11">
        <v>43593</v>
      </c>
      <c r="C1092" s="2">
        <v>5.5</v>
      </c>
      <c r="D1092" s="2">
        <v>3.4621</v>
      </c>
      <c r="E1092" s="2">
        <v>1009</v>
      </c>
      <c r="F1092" s="2">
        <v>5.5342000000000002</v>
      </c>
      <c r="G1092" s="2">
        <v>5584.0078000000003</v>
      </c>
      <c r="H1092" s="17">
        <f t="shared" si="16"/>
        <v>-1.7871833423165347E-2</v>
      </c>
    </row>
    <row r="1093" spans="1:8" ht="13.5" x14ac:dyDescent="0.25">
      <c r="A1093" s="12"/>
      <c r="B1093" s="11">
        <v>43594</v>
      </c>
      <c r="C1093" s="2">
        <v>5.34</v>
      </c>
      <c r="D1093" s="2">
        <v>3.3614000000000002</v>
      </c>
      <c r="E1093" s="2">
        <v>1543</v>
      </c>
      <c r="F1093" s="2">
        <v>5.3682999999999996</v>
      </c>
      <c r="G1093" s="2">
        <v>8283.2868999999992</v>
      </c>
      <c r="H1093" s="17">
        <f t="shared" si="16"/>
        <v>-2.9086392651858639E-2</v>
      </c>
    </row>
    <row r="1094" spans="1:8" ht="13.5" x14ac:dyDescent="0.25">
      <c r="A1094" s="12"/>
      <c r="B1094" s="11">
        <v>43595</v>
      </c>
      <c r="C1094" s="2">
        <v>5.48</v>
      </c>
      <c r="D1094" s="2">
        <v>3.4495</v>
      </c>
      <c r="E1094" s="2">
        <v>1170</v>
      </c>
      <c r="F1094" s="2">
        <v>5.4794999999999998</v>
      </c>
      <c r="G1094" s="2">
        <v>6411.0150000000003</v>
      </c>
      <c r="H1094" s="17">
        <f t="shared" si="16"/>
        <v>2.6209317546260439E-2</v>
      </c>
    </row>
    <row r="1095" spans="1:8" ht="13.5" x14ac:dyDescent="0.25">
      <c r="A1095" s="12"/>
      <c r="B1095" s="11">
        <v>43598</v>
      </c>
      <c r="C1095" s="2">
        <v>5.43</v>
      </c>
      <c r="D1095" s="2">
        <v>3.4180999999999999</v>
      </c>
      <c r="E1095" s="2">
        <v>1226</v>
      </c>
      <c r="F1095" s="2">
        <v>5.4733000000000001</v>
      </c>
      <c r="G1095" s="2">
        <v>6710.2658000000001</v>
      </c>
      <c r="H1095" s="17">
        <f t="shared" ref="H1095:H1158" si="17">(D1095-D1094)/D1094</f>
        <v>-9.1027685171764291E-3</v>
      </c>
    </row>
    <row r="1096" spans="1:8" ht="13.5" x14ac:dyDescent="0.25">
      <c r="A1096" s="12"/>
      <c r="B1096" s="11">
        <v>43599</v>
      </c>
      <c r="C1096" s="2">
        <v>5.4</v>
      </c>
      <c r="D1096" s="2">
        <v>3.3992</v>
      </c>
      <c r="E1096" s="2">
        <v>508</v>
      </c>
      <c r="F1096" s="2">
        <v>5.3872</v>
      </c>
      <c r="G1096" s="2">
        <v>2736.6976</v>
      </c>
      <c r="H1096" s="17">
        <f t="shared" si="17"/>
        <v>-5.5293876715133894E-3</v>
      </c>
    </row>
    <row r="1097" spans="1:8" ht="13.5" x14ac:dyDescent="0.25">
      <c r="A1097" s="12"/>
      <c r="B1097" s="11">
        <v>43600</v>
      </c>
      <c r="C1097" s="2">
        <v>5.42</v>
      </c>
      <c r="D1097" s="2">
        <v>3.4117999999999999</v>
      </c>
      <c r="E1097" s="2">
        <v>2207</v>
      </c>
      <c r="F1097" s="2">
        <v>5.4103000000000003</v>
      </c>
      <c r="G1097" s="2">
        <v>11940.5321</v>
      </c>
      <c r="H1097" s="17">
        <f t="shared" si="17"/>
        <v>3.7067545304777434E-3</v>
      </c>
    </row>
    <row r="1098" spans="1:8" ht="13.5" x14ac:dyDescent="0.25">
      <c r="A1098" s="12"/>
      <c r="B1098" s="11">
        <v>43601</v>
      </c>
      <c r="C1098" s="2">
        <v>5.45</v>
      </c>
      <c r="D1098" s="2">
        <v>3.4306999999999999</v>
      </c>
      <c r="E1098" s="2">
        <v>2574</v>
      </c>
      <c r="F1098" s="2">
        <v>5.4351000000000003</v>
      </c>
      <c r="G1098" s="2">
        <v>13989.947399999999</v>
      </c>
      <c r="H1098" s="17">
        <f t="shared" si="17"/>
        <v>5.5395978662289456E-3</v>
      </c>
    </row>
    <row r="1099" spans="1:8" ht="13.5" x14ac:dyDescent="0.25">
      <c r="A1099" s="12"/>
      <c r="B1099" s="11">
        <v>43602</v>
      </c>
      <c r="C1099" s="2">
        <v>5.45</v>
      </c>
      <c r="D1099" s="2">
        <v>3.4306999999999999</v>
      </c>
      <c r="E1099" s="2">
        <v>95</v>
      </c>
      <c r="F1099" s="2">
        <v>5.4894999999999996</v>
      </c>
      <c r="G1099" s="2">
        <v>521.50250000000005</v>
      </c>
      <c r="H1099" s="17">
        <f t="shared" si="17"/>
        <v>0</v>
      </c>
    </row>
    <row r="1100" spans="1:8" ht="13.5" x14ac:dyDescent="0.25">
      <c r="A1100" s="12"/>
      <c r="B1100" s="11">
        <v>43605</v>
      </c>
      <c r="C1100" s="2">
        <v>5.44</v>
      </c>
      <c r="D1100" s="2">
        <v>3.4243999999999999</v>
      </c>
      <c r="E1100" s="2">
        <v>13190</v>
      </c>
      <c r="F1100" s="2">
        <v>5.3247999999999998</v>
      </c>
      <c r="G1100" s="2">
        <v>70234.111999999994</v>
      </c>
      <c r="H1100" s="17">
        <f t="shared" si="17"/>
        <v>-1.8363599265455949E-3</v>
      </c>
    </row>
    <row r="1101" spans="1:8" ht="13.5" x14ac:dyDescent="0.25">
      <c r="A1101" s="12"/>
      <c r="B1101" s="11">
        <v>43606</v>
      </c>
      <c r="C1101" s="2">
        <v>5.45</v>
      </c>
      <c r="D1101" s="2">
        <v>3.4306999999999999</v>
      </c>
      <c r="E1101" s="2">
        <v>153</v>
      </c>
      <c r="F1101" s="2">
        <v>5.4406999999999996</v>
      </c>
      <c r="G1101" s="2">
        <v>832.4271</v>
      </c>
      <c r="H1101" s="17">
        <f t="shared" si="17"/>
        <v>1.8397383483237859E-3</v>
      </c>
    </row>
    <row r="1102" spans="1:8" ht="13.5" x14ac:dyDescent="0.25">
      <c r="A1102" s="12"/>
      <c r="B1102" s="11">
        <v>43607</v>
      </c>
      <c r="C1102" s="2">
        <v>5.6</v>
      </c>
      <c r="D1102" s="2">
        <v>3.5251000000000001</v>
      </c>
      <c r="E1102" s="2">
        <v>1455</v>
      </c>
      <c r="F1102" s="2">
        <v>5.4695999999999998</v>
      </c>
      <c r="G1102" s="2">
        <v>7958.268</v>
      </c>
      <c r="H1102" s="17">
        <f t="shared" si="17"/>
        <v>2.7516250327921491E-2</v>
      </c>
    </row>
    <row r="1103" spans="1:8" ht="13.5" x14ac:dyDescent="0.25">
      <c r="A1103" s="12"/>
      <c r="B1103" s="11">
        <v>43608</v>
      </c>
      <c r="C1103" s="2">
        <v>5.46</v>
      </c>
      <c r="D1103" s="2">
        <v>3.4369000000000001</v>
      </c>
      <c r="E1103" s="2">
        <v>4499</v>
      </c>
      <c r="F1103" s="2">
        <v>5.5914999999999999</v>
      </c>
      <c r="G1103" s="2">
        <v>25156.158500000001</v>
      </c>
      <c r="H1103" s="17">
        <f t="shared" si="17"/>
        <v>-2.5020566792431434E-2</v>
      </c>
    </row>
    <row r="1104" spans="1:8" ht="13.5" x14ac:dyDescent="0.25">
      <c r="A1104" s="12"/>
      <c r="B1104" s="11">
        <v>43609</v>
      </c>
      <c r="C1104" s="2">
        <v>5.46</v>
      </c>
      <c r="D1104" s="2">
        <v>3.4369000000000001</v>
      </c>
      <c r="E1104" s="2">
        <v>1585</v>
      </c>
      <c r="F1104" s="2">
        <v>5.3867000000000003</v>
      </c>
      <c r="G1104" s="2">
        <v>8537.9195</v>
      </c>
      <c r="H1104" s="17">
        <f t="shared" si="17"/>
        <v>0</v>
      </c>
    </row>
    <row r="1105" spans="1:8" ht="13.5" x14ac:dyDescent="0.25">
      <c r="A1105" s="12"/>
      <c r="B1105" s="11">
        <v>43612</v>
      </c>
      <c r="C1105" s="2">
        <v>5.55</v>
      </c>
      <c r="D1105" s="2">
        <v>3.4935999999999998</v>
      </c>
      <c r="E1105" s="2">
        <v>908</v>
      </c>
      <c r="F1105" s="2">
        <v>5.4607000000000001</v>
      </c>
      <c r="G1105" s="2">
        <v>4958.3155999999999</v>
      </c>
      <c r="H1105" s="17">
        <f t="shared" si="17"/>
        <v>1.6497425005091725E-2</v>
      </c>
    </row>
    <row r="1106" spans="1:8" ht="13.5" x14ac:dyDescent="0.25">
      <c r="A1106" s="12"/>
      <c r="B1106" s="11">
        <v>43613</v>
      </c>
      <c r="C1106" s="2">
        <v>5.54</v>
      </c>
      <c r="D1106" s="2">
        <v>3.4872999999999998</v>
      </c>
      <c r="E1106" s="2">
        <v>913</v>
      </c>
      <c r="F1106" s="2">
        <v>5.4728000000000003</v>
      </c>
      <c r="G1106" s="2">
        <v>4996.6664000000001</v>
      </c>
      <c r="H1106" s="17">
        <f t="shared" si="17"/>
        <v>-1.8032974582092892E-3</v>
      </c>
    </row>
    <row r="1107" spans="1:8" ht="13.5" x14ac:dyDescent="0.25">
      <c r="A1107" s="12"/>
      <c r="B1107" s="11">
        <v>43614</v>
      </c>
      <c r="C1107" s="2">
        <v>5.49</v>
      </c>
      <c r="D1107" s="2">
        <v>3.4558</v>
      </c>
      <c r="E1107" s="2">
        <v>1235</v>
      </c>
      <c r="F1107" s="2">
        <v>5.4543999999999997</v>
      </c>
      <c r="G1107" s="2">
        <v>6736.1840000000002</v>
      </c>
      <c r="H1107" s="17">
        <f t="shared" si="17"/>
        <v>-9.0327760731797845E-3</v>
      </c>
    </row>
    <row r="1108" spans="1:8" ht="13.5" x14ac:dyDescent="0.25">
      <c r="A1108" s="12"/>
      <c r="B1108" s="11">
        <v>43615</v>
      </c>
      <c r="C1108" s="2">
        <v>5.45</v>
      </c>
      <c r="D1108" s="2">
        <v>3.4306999999999999</v>
      </c>
      <c r="E1108" s="2">
        <v>262</v>
      </c>
      <c r="F1108" s="2">
        <v>5.5101000000000004</v>
      </c>
      <c r="G1108" s="2">
        <v>1443.6461999999999</v>
      </c>
      <c r="H1108" s="17">
        <f t="shared" si="17"/>
        <v>-7.2631518027663992E-3</v>
      </c>
    </row>
    <row r="1109" spans="1:8" ht="13.5" x14ac:dyDescent="0.25">
      <c r="A1109" s="12"/>
      <c r="B1109" s="11">
        <v>43616</v>
      </c>
      <c r="C1109" s="2">
        <v>5.48</v>
      </c>
      <c r="D1109" s="2">
        <v>3.4495</v>
      </c>
      <c r="E1109" s="2">
        <v>1358</v>
      </c>
      <c r="F1109" s="2">
        <v>5.4333</v>
      </c>
      <c r="G1109" s="2">
        <v>7378.4214000000002</v>
      </c>
      <c r="H1109" s="17">
        <f t="shared" si="17"/>
        <v>5.4799312093742241E-3</v>
      </c>
    </row>
    <row r="1110" spans="1:8" ht="13.5" x14ac:dyDescent="0.25">
      <c r="A1110" s="12"/>
      <c r="B1110" s="11">
        <v>43619</v>
      </c>
      <c r="C1110" s="2">
        <v>5.41</v>
      </c>
      <c r="D1110" s="2">
        <v>3.4055</v>
      </c>
      <c r="E1110" s="2">
        <v>28</v>
      </c>
      <c r="F1110" s="2">
        <v>5.3521000000000001</v>
      </c>
      <c r="G1110" s="2">
        <v>149.8588</v>
      </c>
      <c r="H1110" s="17">
        <f t="shared" si="17"/>
        <v>-1.2755471807508346E-2</v>
      </c>
    </row>
    <row r="1111" spans="1:8" ht="13.5" x14ac:dyDescent="0.25">
      <c r="A1111" s="12"/>
      <c r="B1111" s="11">
        <v>43623</v>
      </c>
      <c r="C1111" s="2">
        <v>5.34</v>
      </c>
      <c r="D1111" s="2">
        <v>3.3614000000000002</v>
      </c>
      <c r="E1111" s="2">
        <v>951</v>
      </c>
      <c r="F1111" s="2">
        <v>5.3441999999999998</v>
      </c>
      <c r="G1111" s="2">
        <v>5082.3342000000002</v>
      </c>
      <c r="H1111" s="17">
        <f t="shared" si="17"/>
        <v>-1.2949640287769727E-2</v>
      </c>
    </row>
    <row r="1112" spans="1:8" ht="13.5" x14ac:dyDescent="0.25">
      <c r="A1112" s="12"/>
      <c r="B1112" s="11">
        <v>43626</v>
      </c>
      <c r="C1112" s="2">
        <v>5.42</v>
      </c>
      <c r="D1112" s="2">
        <v>3.4117999999999999</v>
      </c>
      <c r="E1112" s="2">
        <v>2178</v>
      </c>
      <c r="F1112" s="2">
        <v>5.3316999999999997</v>
      </c>
      <c r="G1112" s="2">
        <v>11612.4426</v>
      </c>
      <c r="H1112" s="17">
        <f t="shared" si="17"/>
        <v>1.4993752603081983E-2</v>
      </c>
    </row>
    <row r="1113" spans="1:8" ht="13.5" x14ac:dyDescent="0.25">
      <c r="A1113" s="12"/>
      <c r="B1113" s="11">
        <v>43627</v>
      </c>
      <c r="C1113" s="2">
        <v>5.37</v>
      </c>
      <c r="D1113" s="2">
        <v>3.3803000000000001</v>
      </c>
      <c r="E1113" s="2">
        <v>1729</v>
      </c>
      <c r="F1113" s="2">
        <v>5.3243</v>
      </c>
      <c r="G1113" s="2">
        <v>9205.7147000000004</v>
      </c>
      <c r="H1113" s="17">
        <f t="shared" si="17"/>
        <v>-9.2326631103815757E-3</v>
      </c>
    </row>
    <row r="1114" spans="1:8" ht="13.5" x14ac:dyDescent="0.25">
      <c r="A1114" s="12"/>
      <c r="B1114" s="11">
        <v>43628</v>
      </c>
      <c r="C1114" s="2">
        <v>5.31</v>
      </c>
      <c r="D1114" s="2">
        <v>3.3424999999999998</v>
      </c>
      <c r="E1114" s="2">
        <v>1245</v>
      </c>
      <c r="F1114" s="2">
        <v>5.3158000000000003</v>
      </c>
      <c r="G1114" s="2">
        <v>6618.1710000000003</v>
      </c>
      <c r="H1114" s="17">
        <f t="shared" si="17"/>
        <v>-1.1182439428453178E-2</v>
      </c>
    </row>
    <row r="1115" spans="1:8" ht="13.5" x14ac:dyDescent="0.25">
      <c r="A1115" s="12"/>
      <c r="B1115" s="11">
        <v>43629</v>
      </c>
      <c r="C1115" s="2">
        <v>5.29</v>
      </c>
      <c r="D1115" s="2">
        <v>3.3298999999999999</v>
      </c>
      <c r="E1115" s="2">
        <v>3529</v>
      </c>
      <c r="F1115" s="2">
        <v>5.2999000000000001</v>
      </c>
      <c r="G1115" s="2">
        <v>18703.347099999999</v>
      </c>
      <c r="H1115" s="17">
        <f t="shared" si="17"/>
        <v>-3.7696335078533866E-3</v>
      </c>
    </row>
    <row r="1116" spans="1:8" ht="13.5" x14ac:dyDescent="0.25">
      <c r="A1116" s="12"/>
      <c r="B1116" s="11">
        <v>43630</v>
      </c>
      <c r="C1116" s="2">
        <v>5.2</v>
      </c>
      <c r="D1116" s="2">
        <v>3.2732999999999999</v>
      </c>
      <c r="E1116" s="2">
        <v>9173</v>
      </c>
      <c r="F1116" s="2">
        <v>5.194</v>
      </c>
      <c r="G1116" s="2">
        <v>47644.561999999998</v>
      </c>
      <c r="H1116" s="17">
        <f t="shared" si="17"/>
        <v>-1.6997507432655632E-2</v>
      </c>
    </row>
    <row r="1117" spans="1:8" ht="13.5" x14ac:dyDescent="0.25">
      <c r="A1117" s="12"/>
      <c r="B1117" s="11">
        <v>43633</v>
      </c>
      <c r="C1117" s="2">
        <v>5.2</v>
      </c>
      <c r="D1117" s="2">
        <v>3.2732999999999999</v>
      </c>
      <c r="E1117" s="2">
        <v>652</v>
      </c>
      <c r="F1117" s="2">
        <v>5.2521000000000004</v>
      </c>
      <c r="G1117" s="2">
        <v>3424.3692000000001</v>
      </c>
      <c r="H1117" s="17">
        <f t="shared" si="17"/>
        <v>0</v>
      </c>
    </row>
    <row r="1118" spans="1:8" ht="13.5" x14ac:dyDescent="0.25">
      <c r="A1118" s="12"/>
      <c r="B1118" s="11">
        <v>43634</v>
      </c>
      <c r="C1118" s="2">
        <v>5.3</v>
      </c>
      <c r="D1118" s="2">
        <v>3.3361999999999998</v>
      </c>
      <c r="E1118" s="2">
        <v>3</v>
      </c>
      <c r="F1118" s="2">
        <v>5.31</v>
      </c>
      <c r="G1118" s="2">
        <v>15.93</v>
      </c>
      <c r="H1118" s="17">
        <f t="shared" si="17"/>
        <v>1.9216081630159153E-2</v>
      </c>
    </row>
    <row r="1119" spans="1:8" ht="13.5" x14ac:dyDescent="0.25">
      <c r="A1119" s="12"/>
      <c r="B1119" s="11">
        <v>43635</v>
      </c>
      <c r="C1119" s="2">
        <v>5.21</v>
      </c>
      <c r="D1119" s="2">
        <v>3.2795999999999998</v>
      </c>
      <c r="E1119" s="2">
        <v>3193</v>
      </c>
      <c r="F1119" s="2">
        <v>5.2272999999999996</v>
      </c>
      <c r="G1119" s="2">
        <v>16690.768899999999</v>
      </c>
      <c r="H1119" s="17">
        <f t="shared" si="17"/>
        <v>-1.6965409747617045E-2</v>
      </c>
    </row>
    <row r="1120" spans="1:8" ht="13.5" x14ac:dyDescent="0.25">
      <c r="A1120" s="12"/>
      <c r="B1120" s="11">
        <v>43636</v>
      </c>
      <c r="C1120" s="2">
        <v>5.35</v>
      </c>
      <c r="D1120" s="2">
        <v>3.3677000000000001</v>
      </c>
      <c r="E1120" s="2">
        <v>427</v>
      </c>
      <c r="F1120" s="2">
        <v>5.3296000000000001</v>
      </c>
      <c r="G1120" s="2">
        <v>2275.7392</v>
      </c>
      <c r="H1120" s="17">
        <f t="shared" si="17"/>
        <v>2.6863032077082662E-2</v>
      </c>
    </row>
    <row r="1121" spans="1:8" ht="13.5" x14ac:dyDescent="0.25">
      <c r="A1121" s="12"/>
      <c r="B1121" s="11">
        <v>43637</v>
      </c>
      <c r="C1121" s="2">
        <v>5.36</v>
      </c>
      <c r="D1121" s="2">
        <v>3.3740000000000001</v>
      </c>
      <c r="E1121" s="2">
        <v>1165</v>
      </c>
      <c r="F1121" s="2">
        <v>5.3007999999999997</v>
      </c>
      <c r="G1121" s="2">
        <v>6175.4319999999998</v>
      </c>
      <c r="H1121" s="17">
        <f t="shared" si="17"/>
        <v>1.870712949490742E-3</v>
      </c>
    </row>
    <row r="1122" spans="1:8" ht="13.5" x14ac:dyDescent="0.25">
      <c r="A1122" s="12"/>
      <c r="B1122" s="11">
        <v>43640</v>
      </c>
      <c r="C1122" s="2">
        <v>5.33</v>
      </c>
      <c r="D1122" s="2">
        <v>3.3551000000000002</v>
      </c>
      <c r="E1122" s="2">
        <v>4887</v>
      </c>
      <c r="F1122" s="2">
        <v>5.2297000000000002</v>
      </c>
      <c r="G1122" s="2">
        <v>25557.543900000001</v>
      </c>
      <c r="H1122" s="17">
        <f t="shared" si="17"/>
        <v>-5.6016597510373193E-3</v>
      </c>
    </row>
    <row r="1123" spans="1:8" ht="13.5" x14ac:dyDescent="0.25">
      <c r="A1123" s="12"/>
      <c r="B1123" s="11">
        <v>43641</v>
      </c>
      <c r="C1123" s="2">
        <v>5.3</v>
      </c>
      <c r="D1123" s="2">
        <v>3.3361999999999998</v>
      </c>
      <c r="E1123" s="2">
        <v>920</v>
      </c>
      <c r="F1123" s="2">
        <v>5.3648999999999996</v>
      </c>
      <c r="G1123" s="2">
        <v>4935.7079999999996</v>
      </c>
      <c r="H1123" s="17">
        <f t="shared" si="17"/>
        <v>-5.6332151053620936E-3</v>
      </c>
    </row>
    <row r="1124" spans="1:8" ht="13.5" x14ac:dyDescent="0.25">
      <c r="A1124" s="12"/>
      <c r="B1124" s="11">
        <v>43642</v>
      </c>
      <c r="C1124" s="2">
        <v>5.21</v>
      </c>
      <c r="D1124" s="2">
        <v>3.2795999999999998</v>
      </c>
      <c r="E1124" s="2">
        <v>2300</v>
      </c>
      <c r="F1124" s="2">
        <v>5.2309000000000001</v>
      </c>
      <c r="G1124" s="2">
        <v>12031.07</v>
      </c>
      <c r="H1124" s="17">
        <f t="shared" si="17"/>
        <v>-1.6965409747617045E-2</v>
      </c>
    </row>
    <row r="1125" spans="1:8" ht="13.5" x14ac:dyDescent="0.25">
      <c r="A1125" s="12"/>
      <c r="B1125" s="11">
        <v>43643</v>
      </c>
      <c r="C1125" s="2">
        <v>5.15</v>
      </c>
      <c r="D1125" s="2">
        <v>3.2418</v>
      </c>
      <c r="E1125" s="2">
        <v>1216</v>
      </c>
      <c r="F1125" s="2">
        <v>5.19</v>
      </c>
      <c r="G1125" s="2">
        <v>6311.04</v>
      </c>
      <c r="H1125" s="17">
        <f t="shared" si="17"/>
        <v>-1.1525795828759554E-2</v>
      </c>
    </row>
    <row r="1126" spans="1:8" ht="13.5" x14ac:dyDescent="0.25">
      <c r="A1126" s="12"/>
      <c r="B1126" s="11">
        <v>43644</v>
      </c>
      <c r="C1126" s="2">
        <v>5.3</v>
      </c>
      <c r="D1126" s="2">
        <v>3.3361999999999998</v>
      </c>
      <c r="E1126" s="2">
        <v>3116</v>
      </c>
      <c r="F1126" s="2">
        <v>5.2603999999999997</v>
      </c>
      <c r="G1126" s="2">
        <v>16391.4064</v>
      </c>
      <c r="H1126" s="17">
        <f t="shared" si="17"/>
        <v>2.9119624899746999E-2</v>
      </c>
    </row>
    <row r="1127" spans="1:8" ht="13.5" x14ac:dyDescent="0.25">
      <c r="A1127" s="12"/>
      <c r="B1127" s="11">
        <v>43647</v>
      </c>
      <c r="C1127" s="2">
        <v>5.37</v>
      </c>
      <c r="D1127" s="2">
        <v>3.3803000000000001</v>
      </c>
      <c r="E1127" s="2">
        <v>1</v>
      </c>
      <c r="F1127" s="2">
        <v>5.37</v>
      </c>
      <c r="G1127" s="2">
        <v>5.37</v>
      </c>
      <c r="H1127" s="17">
        <f t="shared" si="17"/>
        <v>1.3218631976500285E-2</v>
      </c>
    </row>
    <row r="1128" spans="1:8" ht="13.5" x14ac:dyDescent="0.25">
      <c r="A1128" s="12"/>
      <c r="B1128" s="11">
        <v>43648</v>
      </c>
      <c r="C1128" s="2">
        <v>5.37</v>
      </c>
      <c r="D1128" s="2">
        <v>3.3803000000000001</v>
      </c>
      <c r="E1128" s="2">
        <v>215</v>
      </c>
      <c r="F1128" s="2">
        <v>5.3688000000000002</v>
      </c>
      <c r="G1128" s="2">
        <v>1154.2919999999999</v>
      </c>
      <c r="H1128" s="17">
        <f t="shared" si="17"/>
        <v>0</v>
      </c>
    </row>
    <row r="1129" spans="1:8" ht="13.5" x14ac:dyDescent="0.25">
      <c r="A1129" s="12"/>
      <c r="B1129" s="11">
        <v>43649</v>
      </c>
      <c r="C1129" s="2">
        <v>5.37</v>
      </c>
      <c r="D1129" s="2">
        <v>3.3803000000000001</v>
      </c>
      <c r="E1129" s="2">
        <v>24</v>
      </c>
      <c r="F1129" s="2">
        <v>5.3174999999999999</v>
      </c>
      <c r="G1129" s="2">
        <v>127.62</v>
      </c>
      <c r="H1129" s="17">
        <f t="shared" si="17"/>
        <v>0</v>
      </c>
    </row>
    <row r="1130" spans="1:8" ht="13.5" x14ac:dyDescent="0.25">
      <c r="A1130" s="12"/>
      <c r="B1130" s="11">
        <v>43650</v>
      </c>
      <c r="C1130" s="2">
        <v>5.35</v>
      </c>
      <c r="D1130" s="2">
        <v>3.3677000000000001</v>
      </c>
      <c r="E1130" s="2">
        <v>277</v>
      </c>
      <c r="F1130" s="2">
        <v>5.3464999999999998</v>
      </c>
      <c r="G1130" s="2">
        <v>1480.9804999999999</v>
      </c>
      <c r="H1130" s="17">
        <f t="shared" si="17"/>
        <v>-3.7274798094843486E-3</v>
      </c>
    </row>
    <row r="1131" spans="1:8" ht="13.5" x14ac:dyDescent="0.25">
      <c r="A1131" s="12"/>
      <c r="B1131" s="11">
        <v>43651</v>
      </c>
      <c r="C1131" s="2">
        <v>5.35</v>
      </c>
      <c r="D1131" s="2">
        <v>3.3677000000000001</v>
      </c>
      <c r="E1131" s="2">
        <v>761</v>
      </c>
      <c r="F1131" s="2">
        <v>5.2438000000000002</v>
      </c>
      <c r="G1131" s="2">
        <v>3990.5318000000002</v>
      </c>
      <c r="H1131" s="17">
        <f t="shared" si="17"/>
        <v>0</v>
      </c>
    </row>
    <row r="1132" spans="1:8" ht="13.5" x14ac:dyDescent="0.25">
      <c r="A1132" s="12"/>
      <c r="B1132" s="11">
        <v>43654</v>
      </c>
      <c r="C1132" s="2">
        <v>5.34</v>
      </c>
      <c r="D1132" s="2">
        <v>3.3614000000000002</v>
      </c>
      <c r="E1132" s="2">
        <v>107</v>
      </c>
      <c r="F1132" s="2">
        <v>5.3419999999999996</v>
      </c>
      <c r="G1132" s="2">
        <v>571.59400000000005</v>
      </c>
      <c r="H1132" s="17">
        <f t="shared" si="17"/>
        <v>-1.870712949490742E-3</v>
      </c>
    </row>
    <row r="1133" spans="1:8" ht="13.5" x14ac:dyDescent="0.25">
      <c r="A1133" s="12"/>
      <c r="B1133" s="11">
        <v>43655</v>
      </c>
      <c r="C1133" s="2">
        <v>5.36</v>
      </c>
      <c r="D1133" s="2">
        <v>3.3740000000000001</v>
      </c>
      <c r="E1133" s="2">
        <v>147</v>
      </c>
      <c r="F1133" s="2">
        <v>5.3197000000000001</v>
      </c>
      <c r="G1133" s="2">
        <v>781.99590000000001</v>
      </c>
      <c r="H1133" s="17">
        <f t="shared" si="17"/>
        <v>3.7484381507704957E-3</v>
      </c>
    </row>
    <row r="1134" spans="1:8" ht="13.5" x14ac:dyDescent="0.25">
      <c r="A1134" s="12"/>
      <c r="B1134" s="11">
        <v>43656</v>
      </c>
      <c r="C1134" s="2">
        <v>5.33</v>
      </c>
      <c r="D1134" s="2">
        <v>3.3551000000000002</v>
      </c>
      <c r="E1134" s="2">
        <v>2586</v>
      </c>
      <c r="F1134" s="2">
        <v>5.2468000000000004</v>
      </c>
      <c r="G1134" s="2">
        <v>13568.2248</v>
      </c>
      <c r="H1134" s="17">
        <f t="shared" si="17"/>
        <v>-5.6016597510373193E-3</v>
      </c>
    </row>
    <row r="1135" spans="1:8" ht="13.5" x14ac:dyDescent="0.25">
      <c r="A1135" s="12"/>
      <c r="B1135" s="11">
        <v>43657</v>
      </c>
      <c r="C1135" s="2">
        <v>5.33</v>
      </c>
      <c r="D1135" s="2">
        <v>3.3551000000000002</v>
      </c>
      <c r="E1135" s="2">
        <v>260</v>
      </c>
      <c r="F1135" s="2">
        <v>5.2534999999999998</v>
      </c>
      <c r="G1135" s="2">
        <v>1365.91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5.35</v>
      </c>
      <c r="D1136" s="2">
        <v>3.3677000000000001</v>
      </c>
      <c r="E1136" s="2">
        <v>652</v>
      </c>
      <c r="F1136" s="2">
        <v>5.2885</v>
      </c>
      <c r="G1136" s="2">
        <v>3448.1019999999999</v>
      </c>
      <c r="H1136" s="17">
        <f t="shared" si="17"/>
        <v>3.7554767369079741E-3</v>
      </c>
    </row>
    <row r="1137" spans="1:8" ht="13.5" x14ac:dyDescent="0.25">
      <c r="A1137" s="12"/>
      <c r="B1137" s="11">
        <v>43661</v>
      </c>
      <c r="C1137" s="2">
        <v>5.35</v>
      </c>
      <c r="D1137" s="2">
        <v>3.3677000000000001</v>
      </c>
      <c r="E1137" s="2">
        <v>28</v>
      </c>
      <c r="F1137" s="2">
        <v>5.4303999999999997</v>
      </c>
      <c r="G1137" s="2">
        <v>152.05119999999999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5.48</v>
      </c>
      <c r="D1138" s="2">
        <v>3.4495</v>
      </c>
      <c r="E1138" s="2">
        <v>2205</v>
      </c>
      <c r="F1138" s="2">
        <v>5.4783999999999997</v>
      </c>
      <c r="G1138" s="2">
        <v>12079.871999999999</v>
      </c>
      <c r="H1138" s="17">
        <f t="shared" si="17"/>
        <v>2.4289574487038591E-2</v>
      </c>
    </row>
    <row r="1139" spans="1:8" ht="13.5" x14ac:dyDescent="0.25">
      <c r="A1139" s="12"/>
      <c r="B1139" s="11">
        <v>43663</v>
      </c>
      <c r="C1139" s="2">
        <v>5.49</v>
      </c>
      <c r="D1139" s="2">
        <v>3.4558</v>
      </c>
      <c r="E1139" s="2">
        <v>181</v>
      </c>
      <c r="F1139" s="2">
        <v>5.4901</v>
      </c>
      <c r="G1139" s="2">
        <v>993.70809999999994</v>
      </c>
      <c r="H1139" s="17">
        <f t="shared" si="17"/>
        <v>1.8263516451659581E-3</v>
      </c>
    </row>
    <row r="1140" spans="1:8" ht="13.5" x14ac:dyDescent="0.25">
      <c r="A1140" s="12"/>
      <c r="B1140" s="11">
        <v>43664</v>
      </c>
      <c r="C1140" s="2">
        <v>5.4</v>
      </c>
      <c r="D1140" s="2">
        <v>3.3992</v>
      </c>
      <c r="E1140" s="2">
        <v>125</v>
      </c>
      <c r="F1140" s="2">
        <v>5.3860000000000001</v>
      </c>
      <c r="G1140" s="2">
        <v>673.25</v>
      </c>
      <c r="H1140" s="17">
        <f t="shared" si="17"/>
        <v>-1.6378262630939285E-2</v>
      </c>
    </row>
    <row r="1141" spans="1:8" ht="13.5" x14ac:dyDescent="0.25">
      <c r="A1141" s="12"/>
      <c r="B1141" s="11">
        <v>43665</v>
      </c>
      <c r="C1141" s="2">
        <v>5.3</v>
      </c>
      <c r="D1141" s="2">
        <v>3.3361999999999998</v>
      </c>
      <c r="E1141" s="2">
        <v>719</v>
      </c>
      <c r="F1141" s="2">
        <v>5.2911000000000001</v>
      </c>
      <c r="G1141" s="2">
        <v>3804.3009000000002</v>
      </c>
      <c r="H1141" s="17">
        <f t="shared" si="17"/>
        <v>-1.8533772652388845E-2</v>
      </c>
    </row>
    <row r="1142" spans="1:8" ht="13.5" x14ac:dyDescent="0.25">
      <c r="A1142" s="12"/>
      <c r="B1142" s="11">
        <v>43668</v>
      </c>
      <c r="C1142" s="2">
        <v>5.3</v>
      </c>
      <c r="D1142" s="2">
        <v>3.3361999999999998</v>
      </c>
      <c r="E1142" s="2">
        <v>1</v>
      </c>
      <c r="F1142" s="2">
        <v>5.3</v>
      </c>
      <c r="G1142" s="2">
        <v>5.3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5.3</v>
      </c>
      <c r="D1143" s="2">
        <v>3.3361999999999998</v>
      </c>
      <c r="E1143" s="2">
        <v>200</v>
      </c>
      <c r="F1143" s="2">
        <v>5.3</v>
      </c>
      <c r="G1143" s="2">
        <v>1060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5.3</v>
      </c>
      <c r="D1144" s="2">
        <v>3.3361999999999998</v>
      </c>
      <c r="E1144" s="2">
        <v>275</v>
      </c>
      <c r="F1144" s="2">
        <v>5.2826000000000004</v>
      </c>
      <c r="G1144" s="2">
        <v>1452.7149999999999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5.45</v>
      </c>
      <c r="D1145" s="2">
        <v>3.4306999999999999</v>
      </c>
      <c r="E1145" s="2">
        <v>584</v>
      </c>
      <c r="F1145" s="2">
        <v>5.3182999999999998</v>
      </c>
      <c r="G1145" s="2">
        <v>3105.8872000000001</v>
      </c>
      <c r="H1145" s="17">
        <f t="shared" si="17"/>
        <v>2.8325639949643315E-2</v>
      </c>
    </row>
    <row r="1146" spans="1:8" ht="13.5" x14ac:dyDescent="0.25">
      <c r="A1146" s="12"/>
      <c r="B1146" s="11">
        <v>43675</v>
      </c>
      <c r="C1146" s="2">
        <v>5.45</v>
      </c>
      <c r="D1146" s="2">
        <v>3.4306999999999999</v>
      </c>
      <c r="E1146" s="2">
        <v>1</v>
      </c>
      <c r="F1146" s="2">
        <v>5.45</v>
      </c>
      <c r="G1146" s="2">
        <v>5.45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5.45</v>
      </c>
      <c r="D1147" s="2">
        <v>3.4306999999999999</v>
      </c>
      <c r="E1147" s="2">
        <v>1092</v>
      </c>
      <c r="F1147" s="2">
        <v>5.4202000000000004</v>
      </c>
      <c r="G1147" s="2">
        <v>5918.8584000000001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5.45</v>
      </c>
      <c r="D1148" s="2">
        <v>3.4306999999999999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1:8" ht="13.5" x14ac:dyDescent="0.25">
      <c r="A1149" s="12"/>
      <c r="B1149" s="11">
        <v>43678</v>
      </c>
      <c r="C1149" s="2">
        <v>5.39</v>
      </c>
      <c r="D1149" s="2">
        <v>3.3929</v>
      </c>
      <c r="E1149" s="2">
        <v>1689</v>
      </c>
      <c r="F1149" s="2">
        <v>5.3297999999999996</v>
      </c>
      <c r="G1149" s="2">
        <v>9002.0321999999996</v>
      </c>
      <c r="H1149" s="17">
        <f t="shared" si="17"/>
        <v>-1.101815955927357E-2</v>
      </c>
    </row>
    <row r="1150" spans="1:8" ht="13.5" x14ac:dyDescent="0.25">
      <c r="A1150" s="12"/>
      <c r="B1150" s="11">
        <v>43679</v>
      </c>
      <c r="C1150" s="2">
        <v>5.45</v>
      </c>
      <c r="D1150" s="2">
        <v>3.4306999999999999</v>
      </c>
      <c r="E1150" s="2">
        <v>1</v>
      </c>
      <c r="F1150" s="2">
        <v>5.45</v>
      </c>
      <c r="G1150" s="2">
        <v>5.45</v>
      </c>
      <c r="H1150" s="17">
        <f t="shared" si="17"/>
        <v>1.1140911904270634E-2</v>
      </c>
    </row>
    <row r="1151" spans="1:8" ht="13.5" x14ac:dyDescent="0.25">
      <c r="A1151" s="12"/>
      <c r="B1151" s="11">
        <v>43682</v>
      </c>
      <c r="C1151" s="2">
        <v>5.43</v>
      </c>
      <c r="D1151" s="2">
        <v>3.4180999999999999</v>
      </c>
      <c r="E1151" s="2">
        <v>322</v>
      </c>
      <c r="F1151" s="2">
        <v>5.4207000000000001</v>
      </c>
      <c r="G1151" s="2">
        <v>1745.4654</v>
      </c>
      <c r="H1151" s="17">
        <f t="shared" si="17"/>
        <v>-3.6727198530911898E-3</v>
      </c>
    </row>
    <row r="1152" spans="1:8" ht="13.5" x14ac:dyDescent="0.25">
      <c r="A1152" s="12"/>
      <c r="B1152" s="11">
        <v>43683</v>
      </c>
      <c r="C1152" s="2">
        <v>5.45</v>
      </c>
      <c r="D1152" s="2">
        <v>3.4306999999999999</v>
      </c>
      <c r="E1152" s="2">
        <v>1395</v>
      </c>
      <c r="F1152" s="2">
        <v>5.4398999999999997</v>
      </c>
      <c r="G1152" s="2">
        <v>7588.6605</v>
      </c>
      <c r="H1152" s="17">
        <f t="shared" si="17"/>
        <v>3.6862584476755932E-3</v>
      </c>
    </row>
    <row r="1153" spans="1:8" ht="13.5" x14ac:dyDescent="0.25">
      <c r="A1153" s="12"/>
      <c r="B1153" s="11">
        <v>43684</v>
      </c>
      <c r="C1153" s="2">
        <v>5.29</v>
      </c>
      <c r="D1153" s="2">
        <v>3.3298999999999999</v>
      </c>
      <c r="E1153" s="2">
        <v>8</v>
      </c>
      <c r="F1153" s="2">
        <v>5.41</v>
      </c>
      <c r="G1153" s="2">
        <v>43.28</v>
      </c>
      <c r="H1153" s="17">
        <f t="shared" si="17"/>
        <v>-2.938175882472965E-2</v>
      </c>
    </row>
    <row r="1154" spans="1:8" ht="13.5" x14ac:dyDescent="0.25">
      <c r="A1154" s="12"/>
      <c r="B1154" s="11">
        <v>43685</v>
      </c>
      <c r="C1154" s="2">
        <v>5.44</v>
      </c>
      <c r="D1154" s="2">
        <v>3.4243999999999999</v>
      </c>
      <c r="E1154" s="2">
        <v>52</v>
      </c>
      <c r="F1154" s="2">
        <v>5.4497999999999998</v>
      </c>
      <c r="G1154" s="2">
        <v>283.38959999999997</v>
      </c>
      <c r="H1154" s="17">
        <f t="shared" si="17"/>
        <v>2.8379230607525761E-2</v>
      </c>
    </row>
    <row r="1155" spans="1:8" ht="13.5" x14ac:dyDescent="0.25">
      <c r="A1155" s="12"/>
      <c r="B1155" s="11">
        <v>43686</v>
      </c>
      <c r="C1155" s="2">
        <v>5.42</v>
      </c>
      <c r="D1155" s="2">
        <v>3.4117999999999999</v>
      </c>
      <c r="E1155" s="2">
        <v>1318</v>
      </c>
      <c r="F1155" s="2">
        <v>5.4267000000000003</v>
      </c>
      <c r="G1155" s="2">
        <v>7152.3905999999997</v>
      </c>
      <c r="H1155" s="17">
        <f t="shared" si="17"/>
        <v>-3.6794766966475718E-3</v>
      </c>
    </row>
    <row r="1156" spans="1:8" ht="13.5" x14ac:dyDescent="0.25">
      <c r="A1156" s="12"/>
      <c r="B1156" s="11">
        <v>43691</v>
      </c>
      <c r="C1156" s="2">
        <v>5</v>
      </c>
      <c r="D1156" s="2">
        <v>3.5375999999999999</v>
      </c>
      <c r="E1156" s="2">
        <v>541</v>
      </c>
      <c r="F1156" s="2">
        <v>4.8372999999999999</v>
      </c>
      <c r="G1156" s="2">
        <v>2616.9793</v>
      </c>
      <c r="H1156" s="17">
        <f t="shared" si="17"/>
        <v>3.6872032358285921E-2</v>
      </c>
    </row>
    <row r="1157" spans="1:8" ht="13.5" x14ac:dyDescent="0.25">
      <c r="A1157" s="12"/>
      <c r="B1157" s="11">
        <v>43692</v>
      </c>
      <c r="C1157" s="2">
        <v>5</v>
      </c>
      <c r="D1157" s="2">
        <v>3.5375999999999999</v>
      </c>
      <c r="E1157" s="2">
        <v>245</v>
      </c>
      <c r="F1157" s="2">
        <v>4.9734999999999996</v>
      </c>
      <c r="G1157" s="2">
        <v>1218.5074999999999</v>
      </c>
      <c r="H1157" s="17">
        <f t="shared" si="17"/>
        <v>0</v>
      </c>
    </row>
    <row r="1158" spans="1:8" ht="13.5" x14ac:dyDescent="0.25">
      <c r="A1158" s="12"/>
      <c r="B1158" s="11">
        <v>43693</v>
      </c>
      <c r="C1158" s="2">
        <v>4.99</v>
      </c>
      <c r="D1158" s="2">
        <v>3.5305</v>
      </c>
      <c r="E1158" s="2">
        <v>2301</v>
      </c>
      <c r="F1158" s="2">
        <v>4.9512</v>
      </c>
      <c r="G1158" s="2">
        <v>11392.7112</v>
      </c>
      <c r="H1158" s="17">
        <f t="shared" si="17"/>
        <v>-2.007010402532758E-3</v>
      </c>
    </row>
    <row r="1159" spans="1:8" ht="13.5" x14ac:dyDescent="0.25">
      <c r="A1159" s="12"/>
      <c r="B1159" s="11">
        <v>43696</v>
      </c>
      <c r="C1159" s="2">
        <v>4.9800000000000004</v>
      </c>
      <c r="D1159" s="2">
        <v>3.5234000000000001</v>
      </c>
      <c r="E1159" s="2">
        <v>432</v>
      </c>
      <c r="F1159" s="2">
        <v>4.8540000000000001</v>
      </c>
      <c r="G1159" s="2">
        <v>2096.9279999999999</v>
      </c>
      <c r="H1159" s="17">
        <f t="shared" ref="H1159:H1222" si="18">(D1159-D1158)/D1158</f>
        <v>-2.0110465939668274E-3</v>
      </c>
    </row>
    <row r="1160" spans="1:8" ht="13.5" x14ac:dyDescent="0.25">
      <c r="A1160" s="12"/>
      <c r="B1160" s="11">
        <v>43697</v>
      </c>
      <c r="C1160" s="2">
        <v>4.9800000000000004</v>
      </c>
      <c r="D1160" s="2">
        <v>3.5234000000000001</v>
      </c>
      <c r="E1160" s="2">
        <v>188</v>
      </c>
      <c r="F1160" s="2">
        <v>4.9800000000000004</v>
      </c>
      <c r="G1160" s="2">
        <v>936.24</v>
      </c>
      <c r="H1160" s="17">
        <f t="shared" si="18"/>
        <v>0</v>
      </c>
    </row>
    <row r="1161" spans="1:8" ht="13.5" x14ac:dyDescent="0.25">
      <c r="A1161" s="12"/>
      <c r="B1161" s="11">
        <v>43698</v>
      </c>
      <c r="C1161" s="2">
        <v>4.97</v>
      </c>
      <c r="D1161" s="2">
        <v>3.5164</v>
      </c>
      <c r="E1161" s="2">
        <v>1100</v>
      </c>
      <c r="F1161" s="2">
        <v>4.9108999999999998</v>
      </c>
      <c r="G1161" s="2">
        <v>5401.99</v>
      </c>
      <c r="H1161" s="17">
        <f t="shared" si="18"/>
        <v>-1.9867173752625639E-3</v>
      </c>
    </row>
    <row r="1162" spans="1:8" ht="13.5" x14ac:dyDescent="0.25">
      <c r="A1162" s="12"/>
      <c r="B1162" s="11">
        <v>43699</v>
      </c>
      <c r="C1162" s="2">
        <v>4.96</v>
      </c>
      <c r="D1162" s="2">
        <v>3.5093000000000001</v>
      </c>
      <c r="E1162" s="2">
        <v>791</v>
      </c>
      <c r="F1162" s="2">
        <v>4.9561999999999999</v>
      </c>
      <c r="G1162" s="2">
        <v>3920.3542000000002</v>
      </c>
      <c r="H1162" s="17">
        <f t="shared" si="18"/>
        <v>-2.0191104538732465E-3</v>
      </c>
    </row>
    <row r="1163" spans="1:8" ht="13.5" x14ac:dyDescent="0.25">
      <c r="A1163" s="12"/>
      <c r="B1163" s="11">
        <v>43700</v>
      </c>
      <c r="C1163" s="2">
        <v>5</v>
      </c>
      <c r="D1163" s="2">
        <v>3.5375999999999999</v>
      </c>
      <c r="E1163" s="2">
        <v>166</v>
      </c>
      <c r="F1163" s="2">
        <v>4.9996</v>
      </c>
      <c r="G1163" s="2">
        <v>829.93359999999996</v>
      </c>
      <c r="H1163" s="17">
        <f t="shared" si="18"/>
        <v>8.0642863249080349E-3</v>
      </c>
    </row>
    <row r="1164" spans="1:8" ht="13.5" x14ac:dyDescent="0.25">
      <c r="A1164" s="12"/>
      <c r="B1164" s="11">
        <v>43703</v>
      </c>
      <c r="C1164" s="2">
        <v>4.95</v>
      </c>
      <c r="D1164" s="2">
        <v>3.5022000000000002</v>
      </c>
      <c r="E1164" s="2">
        <v>755</v>
      </c>
      <c r="F1164" s="2">
        <v>4.9410999999999996</v>
      </c>
      <c r="G1164" s="2">
        <v>3730.5304999999998</v>
      </c>
      <c r="H1164" s="17">
        <f t="shared" si="18"/>
        <v>-1.0006784260515506E-2</v>
      </c>
    </row>
    <row r="1165" spans="1:8" ht="13.5" x14ac:dyDescent="0.25">
      <c r="A1165" s="12"/>
      <c r="B1165" s="11">
        <v>43704</v>
      </c>
      <c r="C1165" s="2">
        <v>5.05</v>
      </c>
      <c r="D1165" s="2">
        <v>3.573</v>
      </c>
      <c r="E1165" s="2">
        <v>6500</v>
      </c>
      <c r="F1165" s="2">
        <v>4.9729999999999999</v>
      </c>
      <c r="G1165" s="2">
        <v>32324.5</v>
      </c>
      <c r="H1165" s="17">
        <f t="shared" si="18"/>
        <v>2.0215864313859789E-2</v>
      </c>
    </row>
    <row r="1166" spans="1:8" ht="13.5" x14ac:dyDescent="0.25">
      <c r="A1166" s="12"/>
      <c r="B1166" s="11">
        <v>43705</v>
      </c>
      <c r="C1166" s="2">
        <v>5.2</v>
      </c>
      <c r="D1166" s="2">
        <v>3.6791</v>
      </c>
      <c r="E1166" s="2">
        <v>5431</v>
      </c>
      <c r="F1166" s="2">
        <v>5.0728999999999997</v>
      </c>
      <c r="G1166" s="2">
        <v>27550.919900000001</v>
      </c>
      <c r="H1166" s="17">
        <f t="shared" si="18"/>
        <v>2.969493422893929E-2</v>
      </c>
    </row>
    <row r="1167" spans="1:8" ht="13.5" x14ac:dyDescent="0.25">
      <c r="A1167" s="12"/>
      <c r="B1167" s="11">
        <v>43706</v>
      </c>
      <c r="C1167" s="2">
        <v>5.2</v>
      </c>
      <c r="D1167" s="2">
        <v>3.6791</v>
      </c>
      <c r="E1167" s="2">
        <v>2475</v>
      </c>
      <c r="F1167" s="2">
        <v>5.2344999999999997</v>
      </c>
      <c r="G1167" s="2">
        <v>12955.387500000001</v>
      </c>
      <c r="H1167" s="17">
        <f t="shared" si="18"/>
        <v>0</v>
      </c>
    </row>
    <row r="1168" spans="1:8" ht="13.5" x14ac:dyDescent="0.25">
      <c r="A1168" s="12"/>
      <c r="B1168" s="11">
        <v>43707</v>
      </c>
      <c r="C1168" s="2">
        <v>5.25</v>
      </c>
      <c r="D1168" s="2">
        <v>3.7145000000000001</v>
      </c>
      <c r="E1168" s="2">
        <v>2623</v>
      </c>
      <c r="F1168" s="2">
        <v>5.2332000000000001</v>
      </c>
      <c r="G1168" s="2">
        <v>13726.6836</v>
      </c>
      <c r="H1168" s="17">
        <f t="shared" si="18"/>
        <v>9.6219184039575169E-3</v>
      </c>
    </row>
    <row r="1169" spans="1:8" ht="13.5" x14ac:dyDescent="0.25">
      <c r="A1169" s="12"/>
      <c r="B1169" s="11">
        <v>43710</v>
      </c>
      <c r="C1169" s="2">
        <v>5.2</v>
      </c>
      <c r="D1169" s="2">
        <v>3.6791</v>
      </c>
      <c r="E1169" s="2">
        <v>3901</v>
      </c>
      <c r="F1169" s="2">
        <v>5.1837</v>
      </c>
      <c r="G1169" s="2">
        <v>20221.613700000002</v>
      </c>
      <c r="H1169" s="17">
        <f t="shared" si="18"/>
        <v>-9.5302194104186552E-3</v>
      </c>
    </row>
    <row r="1170" spans="1:8" ht="13.5" x14ac:dyDescent="0.25">
      <c r="A1170" s="12"/>
      <c r="B1170" s="11">
        <v>43711</v>
      </c>
      <c r="C1170" s="2">
        <v>5.23</v>
      </c>
      <c r="D1170" s="2">
        <v>3.7002999999999999</v>
      </c>
      <c r="E1170" s="2">
        <v>900</v>
      </c>
      <c r="F1170" s="2">
        <v>5.2117000000000004</v>
      </c>
      <c r="G1170" s="2">
        <v>4690.53</v>
      </c>
      <c r="H1170" s="17">
        <f t="shared" si="18"/>
        <v>5.7622788181891996E-3</v>
      </c>
    </row>
    <row r="1171" spans="1:8" ht="13.5" x14ac:dyDescent="0.25">
      <c r="A1171" s="12"/>
      <c r="B1171" s="11">
        <v>43712</v>
      </c>
      <c r="C1171" s="2">
        <v>5.2</v>
      </c>
      <c r="D1171" s="2">
        <v>3.6791</v>
      </c>
      <c r="E1171" s="2">
        <v>1704</v>
      </c>
      <c r="F1171" s="2">
        <v>5.2</v>
      </c>
      <c r="G1171" s="2">
        <v>8860.7999999999993</v>
      </c>
      <c r="H1171" s="17">
        <f t="shared" si="18"/>
        <v>-5.7292651947139115E-3</v>
      </c>
    </row>
    <row r="1172" spans="1:8" ht="13.5" x14ac:dyDescent="0.25">
      <c r="A1172" s="12"/>
      <c r="B1172" s="11">
        <v>43713</v>
      </c>
      <c r="C1172" s="2">
        <v>5.05</v>
      </c>
      <c r="D1172" s="2">
        <v>3.573</v>
      </c>
      <c r="E1172" s="2">
        <v>3302</v>
      </c>
      <c r="F1172" s="2">
        <v>5.0372000000000003</v>
      </c>
      <c r="G1172" s="2">
        <v>16632.8344</v>
      </c>
      <c r="H1172" s="17">
        <f t="shared" si="18"/>
        <v>-2.8838574651409335E-2</v>
      </c>
    </row>
    <row r="1173" spans="1:8" ht="13.5" x14ac:dyDescent="0.25">
      <c r="A1173" s="12"/>
      <c r="B1173" s="11">
        <v>43714</v>
      </c>
      <c r="C1173" s="2">
        <v>5.09</v>
      </c>
      <c r="D1173" s="2">
        <v>3.6013000000000002</v>
      </c>
      <c r="E1173" s="2">
        <v>987</v>
      </c>
      <c r="F1173" s="2">
        <v>5.0362</v>
      </c>
      <c r="G1173" s="2">
        <v>4970.7294000000002</v>
      </c>
      <c r="H1173" s="17">
        <f t="shared" si="18"/>
        <v>7.9205149734117592E-3</v>
      </c>
    </row>
    <row r="1174" spans="1:8" ht="13.5" x14ac:dyDescent="0.25">
      <c r="A1174" s="12"/>
      <c r="B1174" s="11">
        <v>43717</v>
      </c>
      <c r="C1174" s="2">
        <v>5.08</v>
      </c>
      <c r="D1174" s="2">
        <v>3.5941999999999998</v>
      </c>
      <c r="E1174" s="2">
        <v>2788</v>
      </c>
      <c r="F1174" s="2">
        <v>5.07</v>
      </c>
      <c r="G1174" s="2">
        <v>14135.16</v>
      </c>
      <c r="H1174" s="17">
        <f t="shared" si="18"/>
        <v>-1.9715102879516639E-3</v>
      </c>
    </row>
    <row r="1175" spans="1:8" ht="13.5" x14ac:dyDescent="0.25">
      <c r="A1175" s="12"/>
      <c r="B1175" s="11">
        <v>43718</v>
      </c>
      <c r="C1175" s="2">
        <v>5.05</v>
      </c>
      <c r="D1175" s="2">
        <v>3.573</v>
      </c>
      <c r="E1175" s="2">
        <v>74</v>
      </c>
      <c r="F1175" s="2">
        <v>4.9734999999999996</v>
      </c>
      <c r="G1175" s="2">
        <v>368.03899999999999</v>
      </c>
      <c r="H1175" s="17">
        <f t="shared" si="18"/>
        <v>-5.8983918535417861E-3</v>
      </c>
    </row>
    <row r="1176" spans="1:8" ht="13.5" x14ac:dyDescent="0.25">
      <c r="A1176" s="12"/>
      <c r="B1176" s="11">
        <v>43719</v>
      </c>
      <c r="C1176" s="2">
        <v>5.05</v>
      </c>
      <c r="D1176" s="2">
        <v>3.573</v>
      </c>
      <c r="E1176" s="2">
        <v>1</v>
      </c>
      <c r="F1176" s="2">
        <v>5.05</v>
      </c>
      <c r="G1176" s="2">
        <v>5.05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5.01</v>
      </c>
      <c r="D1177" s="2">
        <v>3.5447000000000002</v>
      </c>
      <c r="E1177" s="2">
        <v>50</v>
      </c>
      <c r="F1177" s="2">
        <v>5.01</v>
      </c>
      <c r="G1177" s="2">
        <v>250.5</v>
      </c>
      <c r="H1177" s="17">
        <f t="shared" si="18"/>
        <v>-7.9205149734116343E-3</v>
      </c>
    </row>
    <row r="1178" spans="1:8" ht="13.5" x14ac:dyDescent="0.25">
      <c r="A1178" s="12"/>
      <c r="B1178" s="11">
        <v>43721</v>
      </c>
      <c r="C1178" s="2">
        <v>4.99</v>
      </c>
      <c r="D1178" s="2">
        <v>3.5305</v>
      </c>
      <c r="E1178" s="2">
        <v>1501</v>
      </c>
      <c r="F1178" s="2">
        <v>4.99</v>
      </c>
      <c r="G1178" s="2">
        <v>7489.99</v>
      </c>
      <c r="H1178" s="17">
        <f t="shared" si="18"/>
        <v>-4.0059807600079586E-3</v>
      </c>
    </row>
    <row r="1179" spans="1:8" ht="13.5" x14ac:dyDescent="0.25">
      <c r="A1179" s="12"/>
      <c r="B1179" s="11">
        <v>43724</v>
      </c>
      <c r="C1179" s="2">
        <v>4.99</v>
      </c>
      <c r="D1179" s="2">
        <v>3.5305</v>
      </c>
      <c r="E1179" s="2">
        <v>176</v>
      </c>
      <c r="F1179" s="2">
        <v>4.8993000000000002</v>
      </c>
      <c r="G1179" s="2">
        <v>862.27679999999998</v>
      </c>
      <c r="H1179" s="17">
        <f t="shared" si="18"/>
        <v>0</v>
      </c>
    </row>
    <row r="1180" spans="1:8" ht="13.5" x14ac:dyDescent="0.25">
      <c r="A1180" s="12"/>
      <c r="B1180" s="11">
        <v>43725</v>
      </c>
      <c r="C1180" s="2">
        <v>5.04</v>
      </c>
      <c r="D1180" s="2">
        <v>3.5659000000000001</v>
      </c>
      <c r="E1180" s="2">
        <v>451</v>
      </c>
      <c r="F1180" s="2">
        <v>4.9973999999999998</v>
      </c>
      <c r="G1180" s="2">
        <v>2253.8274000000001</v>
      </c>
      <c r="H1180" s="17">
        <f t="shared" si="18"/>
        <v>1.0026908369919303E-2</v>
      </c>
    </row>
    <row r="1181" spans="1:8" ht="13.5" x14ac:dyDescent="0.25">
      <c r="A1181" s="12"/>
      <c r="B1181" s="11">
        <v>43726</v>
      </c>
      <c r="C1181" s="2">
        <v>5.0999999999999996</v>
      </c>
      <c r="D1181" s="2">
        <v>3.6082999999999998</v>
      </c>
      <c r="E1181" s="2">
        <v>400</v>
      </c>
      <c r="F1181" s="2">
        <v>5.0926999999999998</v>
      </c>
      <c r="G1181" s="2">
        <v>2037.08</v>
      </c>
      <c r="H1181" s="17">
        <f t="shared" si="18"/>
        <v>1.1890406349028231E-2</v>
      </c>
    </row>
    <row r="1182" spans="1:8" ht="13.5" x14ac:dyDescent="0.25">
      <c r="A1182" s="12"/>
      <c r="B1182" s="11">
        <v>43727</v>
      </c>
      <c r="C1182" s="2">
        <v>5.12</v>
      </c>
      <c r="D1182" s="2">
        <v>3.6225000000000001</v>
      </c>
      <c r="E1182" s="2">
        <v>1</v>
      </c>
      <c r="F1182" s="2">
        <v>5.12</v>
      </c>
      <c r="G1182" s="2">
        <v>5.12</v>
      </c>
      <c r="H1182" s="17">
        <f t="shared" si="18"/>
        <v>3.9353712274478878E-3</v>
      </c>
    </row>
    <row r="1183" spans="1:8" ht="13.5" x14ac:dyDescent="0.25">
      <c r="A1183" s="12"/>
      <c r="B1183" s="11">
        <v>43728</v>
      </c>
      <c r="C1183" s="2">
        <v>5.0999999999999996</v>
      </c>
      <c r="D1183" s="2">
        <v>3.6082999999999998</v>
      </c>
      <c r="E1183" s="2">
        <v>1675</v>
      </c>
      <c r="F1183" s="2">
        <v>5.0033000000000003</v>
      </c>
      <c r="G1183" s="2">
        <v>8380.5275000000001</v>
      </c>
      <c r="H1183" s="17">
        <f t="shared" si="18"/>
        <v>-3.9199447895100657E-3</v>
      </c>
    </row>
    <row r="1184" spans="1:8" ht="13.5" x14ac:dyDescent="0.25">
      <c r="A1184" s="12"/>
      <c r="B1184" s="11">
        <v>43731</v>
      </c>
      <c r="C1184" s="2">
        <v>5.0999999999999996</v>
      </c>
      <c r="D1184" s="2">
        <v>3.6082999999999998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5.05</v>
      </c>
      <c r="D1185" s="2">
        <v>3.573</v>
      </c>
      <c r="E1185" s="2">
        <v>100</v>
      </c>
      <c r="F1185" s="2">
        <v>5.05</v>
      </c>
      <c r="G1185" s="2">
        <v>505</v>
      </c>
      <c r="H1185" s="17">
        <f t="shared" si="18"/>
        <v>-9.7830003048526692E-3</v>
      </c>
    </row>
    <row r="1186" spans="1:8" ht="13.5" x14ac:dyDescent="0.25">
      <c r="A1186" s="12"/>
      <c r="B1186" s="11">
        <v>43733</v>
      </c>
      <c r="C1186" s="2">
        <v>5.05</v>
      </c>
      <c r="D1186" s="2">
        <v>3.573</v>
      </c>
      <c r="E1186" s="2">
        <v>5</v>
      </c>
      <c r="F1186" s="2">
        <v>5.05</v>
      </c>
      <c r="G1186" s="2">
        <v>25.25</v>
      </c>
      <c r="H1186" s="17">
        <f t="shared" si="18"/>
        <v>0</v>
      </c>
    </row>
    <row r="1187" spans="1:8" ht="13.5" x14ac:dyDescent="0.25">
      <c r="A1187" s="12"/>
      <c r="B1187" s="11">
        <v>43734</v>
      </c>
      <c r="C1187" s="2">
        <v>5.05</v>
      </c>
      <c r="D1187" s="2">
        <v>3.573</v>
      </c>
      <c r="E1187" s="2">
        <v>1200</v>
      </c>
      <c r="F1187" s="2">
        <v>5.0415000000000001</v>
      </c>
      <c r="G1187" s="2">
        <v>6049.8</v>
      </c>
      <c r="H1187" s="17">
        <f t="shared" si="18"/>
        <v>0</v>
      </c>
    </row>
    <row r="1188" spans="1:8" ht="13.5" x14ac:dyDescent="0.25">
      <c r="A1188" s="12"/>
      <c r="B1188" s="11">
        <v>43735</v>
      </c>
      <c r="C1188" s="2">
        <v>5.08</v>
      </c>
      <c r="D1188" s="2">
        <v>3.5941999999999998</v>
      </c>
      <c r="E1188" s="2">
        <v>714</v>
      </c>
      <c r="F1188" s="2">
        <v>5.0011999999999999</v>
      </c>
      <c r="G1188" s="2">
        <v>3570.8568</v>
      </c>
      <c r="H1188" s="17">
        <f t="shared" si="18"/>
        <v>5.9333893087041385E-3</v>
      </c>
    </row>
    <row r="1189" spans="1:8" ht="13.5" x14ac:dyDescent="0.25">
      <c r="A1189" s="12"/>
      <c r="B1189" s="11">
        <v>43738</v>
      </c>
      <c r="C1189" s="2">
        <v>5.09</v>
      </c>
      <c r="D1189" s="2">
        <v>3.6013000000000002</v>
      </c>
      <c r="E1189" s="2">
        <v>608</v>
      </c>
      <c r="F1189" s="2">
        <v>5.0796000000000001</v>
      </c>
      <c r="G1189" s="2">
        <v>3088.3968</v>
      </c>
      <c r="H1189" s="17">
        <f t="shared" si="18"/>
        <v>1.9754048188749453E-3</v>
      </c>
    </row>
    <row r="1190" spans="1:8" ht="13.5" x14ac:dyDescent="0.25">
      <c r="A1190" s="12"/>
      <c r="B1190" s="11">
        <v>43739</v>
      </c>
      <c r="C1190" s="2">
        <v>5.05</v>
      </c>
      <c r="D1190" s="2">
        <v>3.573</v>
      </c>
      <c r="E1190" s="2">
        <v>340</v>
      </c>
      <c r="F1190" s="2">
        <v>4.9424000000000001</v>
      </c>
      <c r="G1190" s="2">
        <v>1680.4159999999999</v>
      </c>
      <c r="H1190" s="17">
        <f t="shared" si="18"/>
        <v>-7.858273401271822E-3</v>
      </c>
    </row>
    <row r="1191" spans="1:8" ht="13.5" x14ac:dyDescent="0.25">
      <c r="A1191" s="12"/>
      <c r="B1191" s="11">
        <v>43740</v>
      </c>
      <c r="C1191" s="2">
        <v>5.04</v>
      </c>
      <c r="D1191" s="2">
        <v>3.5659000000000001</v>
      </c>
      <c r="E1191" s="2">
        <v>53</v>
      </c>
      <c r="F1191" s="2">
        <v>4.9740000000000002</v>
      </c>
      <c r="G1191" s="2">
        <v>263.62200000000001</v>
      </c>
      <c r="H1191" s="17">
        <f t="shared" si="18"/>
        <v>-1.9871256647074963E-3</v>
      </c>
    </row>
    <row r="1192" spans="1:8" ht="13.5" x14ac:dyDescent="0.25">
      <c r="A1192" s="12"/>
      <c r="B1192" s="11">
        <v>43741</v>
      </c>
      <c r="C1192" s="2">
        <v>5.04</v>
      </c>
      <c r="D1192" s="2">
        <v>3.5659000000000001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5.05</v>
      </c>
      <c r="D1193" s="2">
        <v>3.573</v>
      </c>
      <c r="E1193" s="2">
        <v>138</v>
      </c>
      <c r="F1193" s="2">
        <v>5.0404</v>
      </c>
      <c r="G1193" s="2">
        <v>695.5752</v>
      </c>
      <c r="H1193" s="17">
        <f t="shared" si="18"/>
        <v>1.9910821952381962E-3</v>
      </c>
    </row>
    <row r="1194" spans="1:8" ht="13.5" x14ac:dyDescent="0.25">
      <c r="A1194" s="12"/>
      <c r="B1194" s="11">
        <v>43745</v>
      </c>
      <c r="C1194" s="2">
        <v>5.05</v>
      </c>
      <c r="D1194" s="2">
        <v>3.573</v>
      </c>
      <c r="E1194" s="2">
        <v>211</v>
      </c>
      <c r="F1194" s="2">
        <v>4.9184999999999999</v>
      </c>
      <c r="G1194" s="2">
        <v>1037.8035</v>
      </c>
      <c r="H1194" s="17">
        <f t="shared" si="18"/>
        <v>0</v>
      </c>
    </row>
    <row r="1195" spans="1:8" ht="13.5" x14ac:dyDescent="0.25">
      <c r="A1195" s="12"/>
      <c r="B1195" s="11">
        <v>43746</v>
      </c>
      <c r="C1195" s="2">
        <v>5.05</v>
      </c>
      <c r="D1195" s="2">
        <v>3.573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x14ac:dyDescent="0.25">
      <c r="A1196" s="12"/>
      <c r="B1196" s="11">
        <v>43747</v>
      </c>
      <c r="C1196" s="2">
        <v>5.05</v>
      </c>
      <c r="D1196" s="2">
        <v>3.573</v>
      </c>
      <c r="E1196" s="2">
        <v>726</v>
      </c>
      <c r="F1196" s="2">
        <v>5.0006000000000004</v>
      </c>
      <c r="G1196" s="2">
        <v>3630.4355999999998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5</v>
      </c>
      <c r="D1197" s="2">
        <v>3.5375999999999999</v>
      </c>
      <c r="E1197" s="2">
        <v>245</v>
      </c>
      <c r="F1197" s="2">
        <v>4.9909999999999997</v>
      </c>
      <c r="G1197" s="2">
        <v>1222.7950000000001</v>
      </c>
      <c r="H1197" s="17">
        <f t="shared" si="18"/>
        <v>-9.9076406381192559E-3</v>
      </c>
    </row>
    <row r="1198" spans="1:8" ht="13.5" x14ac:dyDescent="0.25">
      <c r="A1198" s="12"/>
      <c r="B1198" s="11">
        <v>43749</v>
      </c>
      <c r="C1198" s="2">
        <v>5.04</v>
      </c>
      <c r="D1198" s="2">
        <v>3.5659000000000001</v>
      </c>
      <c r="E1198" s="2">
        <v>236</v>
      </c>
      <c r="F1198" s="2">
        <v>4.9153000000000002</v>
      </c>
      <c r="G1198" s="2">
        <v>1160.0108</v>
      </c>
      <c r="H1198" s="17">
        <f t="shared" si="18"/>
        <v>7.9997738579828739E-3</v>
      </c>
    </row>
    <row r="1199" spans="1:8" ht="13.5" x14ac:dyDescent="0.25">
      <c r="A1199" s="12"/>
      <c r="B1199" s="11">
        <v>43752</v>
      </c>
      <c r="C1199" s="2">
        <v>5.04</v>
      </c>
      <c r="D1199" s="2">
        <v>3.5659000000000001</v>
      </c>
      <c r="E1199" s="2">
        <v>1</v>
      </c>
      <c r="F1199" s="2">
        <v>5.04</v>
      </c>
      <c r="G1199" s="2">
        <v>5.04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5.04</v>
      </c>
      <c r="D1200" s="2">
        <v>3.5659000000000001</v>
      </c>
      <c r="E1200" s="2">
        <v>66</v>
      </c>
      <c r="F1200" s="2">
        <v>5.04</v>
      </c>
      <c r="G1200" s="2">
        <v>332.64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5.04</v>
      </c>
      <c r="D1201" s="2">
        <v>3.5659000000000001</v>
      </c>
      <c r="E1201" s="2">
        <v>761</v>
      </c>
      <c r="F1201" s="2">
        <v>4.9832000000000001</v>
      </c>
      <c r="G1201" s="2">
        <v>3792.2152000000001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5.04</v>
      </c>
      <c r="D1202" s="2">
        <v>3.5659000000000001</v>
      </c>
      <c r="E1202" s="2">
        <v>0</v>
      </c>
      <c r="F1202" s="2">
        <v>0</v>
      </c>
      <c r="G1202" s="2">
        <v>0</v>
      </c>
      <c r="H1202" s="17">
        <f t="shared" si="18"/>
        <v>0</v>
      </c>
    </row>
    <row r="1203" spans="1:8" ht="13.5" x14ac:dyDescent="0.25">
      <c r="A1203" s="12"/>
      <c r="B1203" s="11">
        <v>43759</v>
      </c>
      <c r="C1203" s="2">
        <v>5</v>
      </c>
      <c r="D1203" s="2">
        <v>3.5375999999999999</v>
      </c>
      <c r="E1203" s="2">
        <v>11201</v>
      </c>
      <c r="F1203" s="2">
        <v>4.9938000000000002</v>
      </c>
      <c r="G1203" s="2">
        <v>55935.553800000002</v>
      </c>
      <c r="H1203" s="17">
        <f t="shared" si="18"/>
        <v>-7.9362853697524365E-3</v>
      </c>
    </row>
    <row r="1204" spans="1:8" ht="13.5" x14ac:dyDescent="0.25">
      <c r="A1204" s="12"/>
      <c r="B1204" s="11">
        <v>43760</v>
      </c>
      <c r="C1204" s="2">
        <v>5</v>
      </c>
      <c r="D1204" s="2">
        <v>3.5375999999999999</v>
      </c>
      <c r="E1204" s="2">
        <v>2032</v>
      </c>
      <c r="F1204" s="2">
        <v>4.8963000000000001</v>
      </c>
      <c r="G1204" s="2">
        <v>9949.2816000000003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4.99</v>
      </c>
      <c r="D1205" s="2">
        <v>3.5305</v>
      </c>
      <c r="E1205" s="2">
        <v>1556</v>
      </c>
      <c r="F1205" s="2">
        <v>4.9015000000000004</v>
      </c>
      <c r="G1205" s="2">
        <v>7626.7340000000004</v>
      </c>
      <c r="H1205" s="17">
        <f t="shared" si="18"/>
        <v>-2.007010402532758E-3</v>
      </c>
    </row>
    <row r="1206" spans="1:8" ht="13.5" x14ac:dyDescent="0.25">
      <c r="A1206" s="12"/>
      <c r="B1206" s="11">
        <v>43762</v>
      </c>
      <c r="C1206" s="2">
        <v>5</v>
      </c>
      <c r="D1206" s="2">
        <v>3.5375999999999999</v>
      </c>
      <c r="E1206" s="2">
        <v>1</v>
      </c>
      <c r="F1206" s="2">
        <v>5</v>
      </c>
      <c r="G1206" s="2">
        <v>5</v>
      </c>
      <c r="H1206" s="17">
        <f t="shared" si="18"/>
        <v>2.0110465939668274E-3</v>
      </c>
    </row>
    <row r="1207" spans="1:8" ht="13.5" x14ac:dyDescent="0.25">
      <c r="A1207" s="12"/>
      <c r="B1207" s="11">
        <v>43763</v>
      </c>
      <c r="C1207" s="2">
        <v>5</v>
      </c>
      <c r="D1207" s="2">
        <v>3.5375999999999999</v>
      </c>
      <c r="E1207" s="2">
        <v>1749</v>
      </c>
      <c r="F1207" s="2">
        <v>4.9915000000000003</v>
      </c>
      <c r="G1207" s="2">
        <v>8730.1334999999999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4.8499999999999996</v>
      </c>
      <c r="D1208" s="2">
        <v>3.4315000000000002</v>
      </c>
      <c r="E1208" s="2">
        <v>250</v>
      </c>
      <c r="F1208" s="2">
        <v>4.8499999999999996</v>
      </c>
      <c r="G1208" s="2">
        <v>1212.5</v>
      </c>
      <c r="H1208" s="17">
        <f t="shared" si="18"/>
        <v>-2.999208502939836E-2</v>
      </c>
    </row>
    <row r="1209" spans="1:8" ht="13.5" x14ac:dyDescent="0.25">
      <c r="A1209" s="12"/>
      <c r="B1209" s="11">
        <v>43767</v>
      </c>
      <c r="C1209" s="2">
        <v>4.9800000000000004</v>
      </c>
      <c r="D1209" s="2">
        <v>3.5234000000000001</v>
      </c>
      <c r="E1209" s="2">
        <v>1155</v>
      </c>
      <c r="F1209" s="2">
        <v>4.8342000000000001</v>
      </c>
      <c r="G1209" s="2">
        <v>5583.5010000000002</v>
      </c>
      <c r="H1209" s="17">
        <f t="shared" si="18"/>
        <v>2.6781290980620681E-2</v>
      </c>
    </row>
    <row r="1210" spans="1:8" ht="13.5" x14ac:dyDescent="0.25">
      <c r="A1210" s="12"/>
      <c r="B1210" s="11">
        <v>43768</v>
      </c>
      <c r="C1210" s="2">
        <v>4.9800000000000004</v>
      </c>
      <c r="D1210" s="2">
        <v>3.5234000000000001</v>
      </c>
      <c r="E1210" s="2">
        <v>500</v>
      </c>
      <c r="F1210" s="2">
        <v>4.9701000000000004</v>
      </c>
      <c r="G1210" s="2">
        <v>2485.0500000000002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4.9800000000000004</v>
      </c>
      <c r="D1211" s="2">
        <v>3.5234000000000001</v>
      </c>
      <c r="E1211" s="2">
        <v>0</v>
      </c>
      <c r="F1211" s="2">
        <v>0</v>
      </c>
      <c r="G1211" s="2">
        <v>0</v>
      </c>
      <c r="H1211" s="17">
        <f t="shared" si="18"/>
        <v>0</v>
      </c>
    </row>
    <row r="1212" spans="1:8" ht="13.5" x14ac:dyDescent="0.25">
      <c r="A1212" s="12"/>
      <c r="B1212" s="11">
        <v>43770</v>
      </c>
      <c r="C1212" s="2">
        <v>4.9800000000000004</v>
      </c>
      <c r="D1212" s="2">
        <v>3.5234000000000001</v>
      </c>
      <c r="E1212" s="2">
        <v>2608</v>
      </c>
      <c r="F1212" s="2">
        <v>4.7797999999999998</v>
      </c>
      <c r="G1212" s="2">
        <v>12465.7184</v>
      </c>
      <c r="H1212" s="17">
        <f t="shared" si="18"/>
        <v>0</v>
      </c>
    </row>
    <row r="1213" spans="1:8" ht="13.5" x14ac:dyDescent="0.25">
      <c r="A1213" s="12"/>
      <c r="B1213" s="11">
        <v>43773</v>
      </c>
      <c r="C1213" s="2">
        <v>4.9800000000000004</v>
      </c>
      <c r="D1213" s="2">
        <v>3.5234000000000001</v>
      </c>
      <c r="E1213" s="2">
        <v>1942</v>
      </c>
      <c r="F1213" s="2">
        <v>4.8093000000000004</v>
      </c>
      <c r="G1213" s="2">
        <v>9339.6605999999992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4.9800000000000004</v>
      </c>
      <c r="D1214" s="2">
        <v>3.5234000000000001</v>
      </c>
      <c r="E1214" s="2">
        <v>207</v>
      </c>
      <c r="F1214" s="2">
        <v>4.9800000000000004</v>
      </c>
      <c r="G1214" s="2">
        <v>1030.8599999999999</v>
      </c>
      <c r="H1214" s="17">
        <f t="shared" si="18"/>
        <v>0</v>
      </c>
    </row>
    <row r="1215" spans="1:8" ht="13.5" x14ac:dyDescent="0.25">
      <c r="A1215" s="12"/>
      <c r="B1215" s="11">
        <v>43775</v>
      </c>
      <c r="C1215" s="2">
        <v>4.9800000000000004</v>
      </c>
      <c r="D1215" s="2">
        <v>3.5234000000000001</v>
      </c>
      <c r="E1215" s="2">
        <v>5315</v>
      </c>
      <c r="F1215" s="2">
        <v>4.9800000000000004</v>
      </c>
      <c r="G1215" s="2">
        <v>26468.7</v>
      </c>
      <c r="H1215" s="17">
        <f t="shared" si="18"/>
        <v>0</v>
      </c>
    </row>
    <row r="1216" spans="1:8" ht="13.5" x14ac:dyDescent="0.25">
      <c r="A1216" s="12"/>
      <c r="B1216" s="11">
        <v>43776</v>
      </c>
      <c r="C1216" s="2">
        <v>5.0199999999999996</v>
      </c>
      <c r="D1216" s="2">
        <v>3.5516999999999999</v>
      </c>
      <c r="E1216" s="2">
        <v>1</v>
      </c>
      <c r="F1216" s="2">
        <v>5.0199999999999996</v>
      </c>
      <c r="G1216" s="2">
        <v>5.0199999999999996</v>
      </c>
      <c r="H1216" s="17">
        <f t="shared" si="18"/>
        <v>8.0320145314184514E-3</v>
      </c>
    </row>
    <row r="1217" spans="1:8" ht="13.5" x14ac:dyDescent="0.25">
      <c r="A1217" s="12"/>
      <c r="B1217" s="11">
        <v>43777</v>
      </c>
      <c r="C1217" s="2">
        <v>5.0199999999999996</v>
      </c>
      <c r="D1217" s="2">
        <v>3.5516999999999999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43780</v>
      </c>
      <c r="C1218" s="2">
        <v>5.0199999999999996</v>
      </c>
      <c r="D1218" s="2">
        <v>3.5516999999999999</v>
      </c>
      <c r="E1218" s="2">
        <v>0</v>
      </c>
      <c r="F1218" s="2">
        <v>0</v>
      </c>
      <c r="G1218" s="2">
        <v>0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5.07</v>
      </c>
      <c r="D1219" s="2">
        <v>3.5871</v>
      </c>
      <c r="E1219" s="2">
        <v>459</v>
      </c>
      <c r="F1219" s="2">
        <v>4.9983000000000004</v>
      </c>
      <c r="G1219" s="2">
        <v>2294.2197000000001</v>
      </c>
      <c r="H1219" s="17">
        <f t="shared" si="18"/>
        <v>9.9670580285497364E-3</v>
      </c>
    </row>
    <row r="1220" spans="1:8" ht="13.5" x14ac:dyDescent="0.25">
      <c r="A1220" s="12"/>
      <c r="B1220" s="11">
        <v>43782</v>
      </c>
      <c r="C1220" s="2">
        <v>5.07</v>
      </c>
      <c r="D1220" s="2">
        <v>3.5871</v>
      </c>
      <c r="E1220" s="2">
        <v>201</v>
      </c>
      <c r="F1220" s="2">
        <v>5.0087000000000002</v>
      </c>
      <c r="G1220" s="2">
        <v>1006.7487</v>
      </c>
      <c r="H1220" s="17">
        <f t="shared" si="18"/>
        <v>0</v>
      </c>
    </row>
    <row r="1221" spans="1:8" ht="13.5" x14ac:dyDescent="0.25">
      <c r="A1221" s="12"/>
      <c r="B1221" s="11">
        <v>43783</v>
      </c>
      <c r="C1221" s="2">
        <v>5.07</v>
      </c>
      <c r="D1221" s="2">
        <v>3.5871</v>
      </c>
      <c r="E1221" s="2">
        <v>219</v>
      </c>
      <c r="F1221" s="2">
        <v>5.0526</v>
      </c>
      <c r="G1221" s="2">
        <v>1106.5193999999999</v>
      </c>
      <c r="H1221" s="17">
        <f t="shared" si="18"/>
        <v>0</v>
      </c>
    </row>
    <row r="1222" spans="1:8" ht="13.5" x14ac:dyDescent="0.25">
      <c r="A1222" s="12"/>
      <c r="B1222" s="11">
        <v>43784</v>
      </c>
      <c r="C1222" s="2">
        <v>5.07</v>
      </c>
      <c r="D1222" s="2">
        <v>3.5871</v>
      </c>
      <c r="E1222" s="2">
        <v>107</v>
      </c>
      <c r="F1222" s="2">
        <v>5.0461</v>
      </c>
      <c r="G1222" s="2">
        <v>539.93269999999995</v>
      </c>
      <c r="H1222" s="17">
        <f t="shared" si="18"/>
        <v>0</v>
      </c>
    </row>
    <row r="1223" spans="1:8" ht="13.5" x14ac:dyDescent="0.25">
      <c r="A1223" s="12"/>
      <c r="B1223" s="11">
        <v>43787</v>
      </c>
      <c r="C1223" s="2">
        <v>5.0599999999999996</v>
      </c>
      <c r="D1223" s="2">
        <v>3.58</v>
      </c>
      <c r="E1223" s="2">
        <v>555</v>
      </c>
      <c r="F1223" s="2">
        <v>5.0601000000000003</v>
      </c>
      <c r="G1223" s="2">
        <v>2808.3555000000001</v>
      </c>
      <c r="H1223" s="17">
        <f t="shared" ref="H1223:H1286" si="19">(D1223-D1222)/D1222</f>
        <v>-1.9793147668032349E-3</v>
      </c>
    </row>
    <row r="1224" spans="1:8" ht="13.5" x14ac:dyDescent="0.25">
      <c r="A1224" s="12"/>
      <c r="B1224" s="11">
        <v>43788</v>
      </c>
      <c r="C1224" s="2">
        <v>5.0599999999999996</v>
      </c>
      <c r="D1224" s="2">
        <v>3.58</v>
      </c>
      <c r="E1224" s="2">
        <v>0</v>
      </c>
      <c r="F1224" s="2">
        <v>0</v>
      </c>
      <c r="G1224" s="2">
        <v>0</v>
      </c>
      <c r="H1224" s="17">
        <f t="shared" si="19"/>
        <v>0</v>
      </c>
    </row>
    <row r="1225" spans="1:8" ht="13.5" x14ac:dyDescent="0.25">
      <c r="A1225" s="12"/>
      <c r="B1225" s="11">
        <v>43789</v>
      </c>
      <c r="C1225" s="2">
        <v>5.0599999999999996</v>
      </c>
      <c r="D1225" s="2">
        <v>3.58</v>
      </c>
      <c r="E1225" s="2">
        <v>3125</v>
      </c>
      <c r="F1225" s="2">
        <v>5.0502000000000002</v>
      </c>
      <c r="G1225" s="2">
        <v>15781.875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5.0599999999999996</v>
      </c>
      <c r="D1226" s="2">
        <v>3.58</v>
      </c>
      <c r="E1226" s="2">
        <v>0</v>
      </c>
      <c r="F1226" s="2">
        <v>0</v>
      </c>
      <c r="G1226" s="2">
        <v>0</v>
      </c>
      <c r="H1226" s="17">
        <f t="shared" si="19"/>
        <v>0</v>
      </c>
    </row>
    <row r="1227" spans="1:8" ht="13.5" x14ac:dyDescent="0.25">
      <c r="A1227" s="12"/>
      <c r="B1227" s="11">
        <v>43791</v>
      </c>
      <c r="C1227" s="2">
        <v>5.04</v>
      </c>
      <c r="D1227" s="2">
        <v>3.5659000000000001</v>
      </c>
      <c r="E1227" s="2">
        <v>174</v>
      </c>
      <c r="F1227" s="2">
        <v>4.9107000000000003</v>
      </c>
      <c r="G1227" s="2">
        <v>854.46180000000004</v>
      </c>
      <c r="H1227" s="17">
        <f t="shared" si="19"/>
        <v>-3.9385474860335196E-3</v>
      </c>
    </row>
    <row r="1228" spans="1:8" ht="13.5" x14ac:dyDescent="0.25">
      <c r="A1228" s="12"/>
      <c r="B1228" s="11">
        <v>43794</v>
      </c>
      <c r="C1228" s="2">
        <v>5.04</v>
      </c>
      <c r="D1228" s="2">
        <v>3.5659000000000001</v>
      </c>
      <c r="E1228" s="2">
        <v>551</v>
      </c>
      <c r="F1228" s="2">
        <v>4.8994999999999997</v>
      </c>
      <c r="G1228" s="2">
        <v>2699.6244999999999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5.04</v>
      </c>
      <c r="D1229" s="2">
        <v>3.5659000000000001</v>
      </c>
      <c r="E1229" s="2">
        <v>0</v>
      </c>
      <c r="F1229" s="2">
        <v>0</v>
      </c>
      <c r="G1229" s="2">
        <v>0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5.03</v>
      </c>
      <c r="D1230" s="2">
        <v>3.5588000000000002</v>
      </c>
      <c r="E1230" s="2">
        <v>195</v>
      </c>
      <c r="F1230" s="2">
        <v>5.0163000000000002</v>
      </c>
      <c r="G1230" s="2">
        <v>978.17849999999999</v>
      </c>
      <c r="H1230" s="17">
        <f t="shared" si="19"/>
        <v>-1.9910821952381962E-3</v>
      </c>
    </row>
    <row r="1231" spans="1:8" ht="13.5" x14ac:dyDescent="0.25">
      <c r="A1231" s="12"/>
      <c r="B1231" s="11">
        <v>43797</v>
      </c>
      <c r="C1231" s="2">
        <v>5.03</v>
      </c>
      <c r="D1231" s="2">
        <v>3.5588000000000002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5.03</v>
      </c>
      <c r="D1232" s="2">
        <v>3.5588000000000002</v>
      </c>
      <c r="E1232" s="2">
        <v>0</v>
      </c>
      <c r="F1232" s="2">
        <v>0</v>
      </c>
      <c r="G1232" s="2">
        <v>0</v>
      </c>
      <c r="H1232" s="17">
        <f t="shared" si="19"/>
        <v>0</v>
      </c>
    </row>
    <row r="1233" spans="1:8" ht="13.5" x14ac:dyDescent="0.25">
      <c r="A1233" s="12"/>
      <c r="B1233" s="11">
        <v>43801</v>
      </c>
      <c r="C1233" s="2">
        <v>5.01</v>
      </c>
      <c r="D1233" s="2">
        <v>3.5447000000000002</v>
      </c>
      <c r="E1233" s="2">
        <v>1400</v>
      </c>
      <c r="F1233" s="2">
        <v>4.9885999999999999</v>
      </c>
      <c r="G1233" s="2">
        <v>6984.04</v>
      </c>
      <c r="H1233" s="17">
        <f t="shared" si="19"/>
        <v>-3.9620096661796113E-3</v>
      </c>
    </row>
    <row r="1234" spans="1:8" ht="13.5" x14ac:dyDescent="0.25">
      <c r="A1234" s="12"/>
      <c r="B1234" s="11">
        <v>43802</v>
      </c>
      <c r="C1234" s="2">
        <v>4.9800000000000004</v>
      </c>
      <c r="D1234" s="2">
        <v>3.5234000000000001</v>
      </c>
      <c r="E1234" s="2">
        <v>537</v>
      </c>
      <c r="F1234" s="2">
        <v>4.9813999999999998</v>
      </c>
      <c r="G1234" s="2">
        <v>2675.0118000000002</v>
      </c>
      <c r="H1234" s="17">
        <f t="shared" si="19"/>
        <v>-6.0089711400118755E-3</v>
      </c>
    </row>
    <row r="1235" spans="1:8" ht="13.5" x14ac:dyDescent="0.25">
      <c r="A1235" s="12"/>
      <c r="B1235" s="11">
        <v>43803</v>
      </c>
      <c r="C1235" s="2">
        <v>4.99</v>
      </c>
      <c r="D1235" s="2">
        <v>3.5305</v>
      </c>
      <c r="E1235" s="2">
        <v>31</v>
      </c>
      <c r="F1235" s="2">
        <v>4.9771000000000001</v>
      </c>
      <c r="G1235" s="2">
        <v>154.2901</v>
      </c>
      <c r="H1235" s="17">
        <f t="shared" si="19"/>
        <v>2.0150990520519624E-3</v>
      </c>
    </row>
    <row r="1236" spans="1:8" ht="13.5" x14ac:dyDescent="0.25">
      <c r="A1236" s="12"/>
      <c r="B1236" s="11">
        <v>43804</v>
      </c>
      <c r="C1236" s="2">
        <v>4.99</v>
      </c>
      <c r="D1236" s="2">
        <v>3.5305</v>
      </c>
      <c r="E1236" s="2">
        <v>0</v>
      </c>
      <c r="F1236" s="2">
        <v>0</v>
      </c>
      <c r="G1236" s="2">
        <v>0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5</v>
      </c>
      <c r="D1237" s="2">
        <v>3.5375999999999999</v>
      </c>
      <c r="E1237" s="2">
        <v>3001</v>
      </c>
      <c r="F1237" s="2">
        <v>4.8564999999999996</v>
      </c>
      <c r="G1237" s="2">
        <v>14574.3565</v>
      </c>
      <c r="H1237" s="17">
        <f t="shared" si="19"/>
        <v>2.0110465939668274E-3</v>
      </c>
    </row>
    <row r="1238" spans="1:8" ht="13.5" x14ac:dyDescent="0.25">
      <c r="A1238" s="12"/>
      <c r="B1238" s="11">
        <v>43808</v>
      </c>
      <c r="C1238" s="2">
        <v>5</v>
      </c>
      <c r="D1238" s="2">
        <v>3.5375999999999999</v>
      </c>
      <c r="E1238" s="2">
        <v>0</v>
      </c>
      <c r="F1238" s="2">
        <v>0</v>
      </c>
      <c r="G1238" s="2">
        <v>0</v>
      </c>
      <c r="H1238" s="17">
        <f t="shared" si="19"/>
        <v>0</v>
      </c>
    </row>
    <row r="1239" spans="1:8" ht="13.5" x14ac:dyDescent="0.25">
      <c r="A1239" s="12"/>
      <c r="B1239" s="11">
        <v>43809</v>
      </c>
      <c r="C1239" s="2">
        <v>5</v>
      </c>
      <c r="D1239" s="2">
        <v>3.5375999999999999</v>
      </c>
      <c r="E1239" s="2">
        <v>1575</v>
      </c>
      <c r="F1239" s="2">
        <v>4.9657999999999998</v>
      </c>
      <c r="G1239" s="2">
        <v>7821.1350000000002</v>
      </c>
      <c r="H1239" s="17">
        <f t="shared" si="19"/>
        <v>0</v>
      </c>
    </row>
    <row r="1240" spans="1:8" ht="13.5" x14ac:dyDescent="0.25">
      <c r="A1240" s="12"/>
      <c r="B1240" s="11">
        <v>43810</v>
      </c>
      <c r="C1240" s="2">
        <v>5</v>
      </c>
      <c r="D1240" s="2">
        <v>3.5375999999999999</v>
      </c>
      <c r="E1240" s="2">
        <v>100</v>
      </c>
      <c r="F1240" s="2">
        <v>5</v>
      </c>
      <c r="G1240" s="2">
        <v>500</v>
      </c>
      <c r="H1240" s="17">
        <f t="shared" si="19"/>
        <v>0</v>
      </c>
    </row>
    <row r="1241" spans="1:8" ht="13.5" x14ac:dyDescent="0.25">
      <c r="A1241" s="12"/>
      <c r="B1241" s="11">
        <v>43811</v>
      </c>
      <c r="C1241" s="2">
        <v>4.99</v>
      </c>
      <c r="D1241" s="2">
        <v>3.5305</v>
      </c>
      <c r="E1241" s="2">
        <v>1285</v>
      </c>
      <c r="F1241" s="2">
        <v>4.9808000000000003</v>
      </c>
      <c r="G1241" s="2">
        <v>6400.3280000000004</v>
      </c>
      <c r="H1241" s="17">
        <f t="shared" si="19"/>
        <v>-2.007010402532758E-3</v>
      </c>
    </row>
    <row r="1242" spans="1:8" ht="13.5" x14ac:dyDescent="0.25">
      <c r="A1242" s="12"/>
      <c r="B1242" s="11">
        <v>43812</v>
      </c>
      <c r="C1242" s="2">
        <v>4.97</v>
      </c>
      <c r="D1242" s="2">
        <v>3.5164</v>
      </c>
      <c r="E1242" s="2">
        <v>126</v>
      </c>
      <c r="F1242" s="2">
        <v>4.875</v>
      </c>
      <c r="G1242" s="2">
        <v>614.25</v>
      </c>
      <c r="H1242" s="17">
        <f t="shared" si="19"/>
        <v>-3.9937685880186945E-3</v>
      </c>
    </row>
    <row r="1243" spans="1:8" ht="13.5" x14ac:dyDescent="0.25">
      <c r="A1243" s="12"/>
      <c r="B1243" s="11">
        <v>43815</v>
      </c>
      <c r="C1243" s="2">
        <v>4.83</v>
      </c>
      <c r="D1243" s="2">
        <v>3.4173</v>
      </c>
      <c r="E1243" s="2">
        <v>448</v>
      </c>
      <c r="F1243" s="2">
        <v>4.8312999999999997</v>
      </c>
      <c r="G1243" s="2">
        <v>2164.4223999999999</v>
      </c>
      <c r="H1243" s="17">
        <f t="shared" si="19"/>
        <v>-2.8182231828005905E-2</v>
      </c>
    </row>
    <row r="1244" spans="1:8" ht="13.5" x14ac:dyDescent="0.25">
      <c r="A1244" s="12"/>
      <c r="B1244" s="11">
        <v>43816</v>
      </c>
      <c r="C1244" s="2">
        <v>4.95</v>
      </c>
      <c r="D1244" s="2">
        <v>3.5022000000000002</v>
      </c>
      <c r="E1244" s="2">
        <v>1087</v>
      </c>
      <c r="F1244" s="2">
        <v>4.7049000000000003</v>
      </c>
      <c r="G1244" s="2">
        <v>5114.2263000000003</v>
      </c>
      <c r="H1244" s="17">
        <f t="shared" si="19"/>
        <v>2.4844175226055715E-2</v>
      </c>
    </row>
    <row r="1245" spans="1:8" ht="13.5" x14ac:dyDescent="0.25">
      <c r="A1245" s="12"/>
      <c r="B1245" s="11">
        <v>43817</v>
      </c>
      <c r="C1245" s="2">
        <v>4.9000000000000004</v>
      </c>
      <c r="D1245" s="2">
        <v>3.4668000000000001</v>
      </c>
      <c r="E1245" s="2">
        <v>3576</v>
      </c>
      <c r="F1245" s="2">
        <v>4.8449</v>
      </c>
      <c r="G1245" s="2">
        <v>17325.362400000002</v>
      </c>
      <c r="H1245" s="17">
        <f t="shared" si="19"/>
        <v>-1.0107932156929957E-2</v>
      </c>
    </row>
    <row r="1246" spans="1:8" ht="13.5" x14ac:dyDescent="0.25">
      <c r="A1246" s="12"/>
      <c r="B1246" s="11">
        <v>43818</v>
      </c>
      <c r="C1246" s="2">
        <v>4.8099999999999996</v>
      </c>
      <c r="D1246" s="2">
        <v>3.4032</v>
      </c>
      <c r="E1246" s="2">
        <v>1158</v>
      </c>
      <c r="F1246" s="2">
        <v>4.7721</v>
      </c>
      <c r="G1246" s="2">
        <v>5526.0918000000001</v>
      </c>
      <c r="H1246" s="17">
        <f t="shared" si="19"/>
        <v>-1.8345448251990335E-2</v>
      </c>
    </row>
    <row r="1247" spans="1:8" ht="13.5" x14ac:dyDescent="0.25">
      <c r="A1247" s="12"/>
      <c r="B1247" s="11">
        <v>43819</v>
      </c>
      <c r="C1247" s="2">
        <v>4.8099999999999996</v>
      </c>
      <c r="D1247" s="2">
        <v>3.4032</v>
      </c>
      <c r="E1247" s="2">
        <v>455</v>
      </c>
      <c r="F1247" s="2">
        <v>4.7217000000000002</v>
      </c>
      <c r="G1247" s="2">
        <v>2148.3735000000001</v>
      </c>
      <c r="H1247" s="17">
        <f t="shared" si="19"/>
        <v>0</v>
      </c>
    </row>
    <row r="1248" spans="1:8" ht="13.5" x14ac:dyDescent="0.25">
      <c r="A1248" s="12"/>
      <c r="B1248" s="11">
        <v>43822</v>
      </c>
      <c r="C1248" s="2">
        <v>4.8099999999999996</v>
      </c>
      <c r="D1248" s="2">
        <v>3.4032</v>
      </c>
      <c r="E1248" s="2">
        <v>50</v>
      </c>
      <c r="F1248" s="2">
        <v>4.8099999999999996</v>
      </c>
      <c r="G1248" s="2">
        <v>240.5</v>
      </c>
      <c r="H1248" s="17">
        <f t="shared" si="19"/>
        <v>0</v>
      </c>
    </row>
    <row r="1249" spans="1:8" ht="13.5" x14ac:dyDescent="0.25">
      <c r="A1249" s="12"/>
      <c r="B1249" s="11">
        <v>43823</v>
      </c>
      <c r="C1249" s="2">
        <v>4.8899999999999997</v>
      </c>
      <c r="D1249" s="2">
        <v>3.4598</v>
      </c>
      <c r="E1249" s="2">
        <v>1340</v>
      </c>
      <c r="F1249" s="2">
        <v>4.7228000000000003</v>
      </c>
      <c r="G1249" s="2">
        <v>6328.5519999999997</v>
      </c>
      <c r="H1249" s="17">
        <f t="shared" si="19"/>
        <v>1.6631405735778086E-2</v>
      </c>
    </row>
    <row r="1250" spans="1:8" ht="13.5" x14ac:dyDescent="0.25">
      <c r="A1250" s="12"/>
      <c r="B1250" s="11">
        <v>43824</v>
      </c>
      <c r="C1250" s="2">
        <v>4.8899999999999997</v>
      </c>
      <c r="D1250" s="2">
        <v>3.4598</v>
      </c>
      <c r="E1250" s="2">
        <v>105</v>
      </c>
      <c r="F1250" s="2">
        <v>4.8632999999999997</v>
      </c>
      <c r="G1250" s="2">
        <v>510.6465</v>
      </c>
      <c r="H1250" s="17">
        <f t="shared" si="19"/>
        <v>0</v>
      </c>
    </row>
    <row r="1251" spans="1:8" ht="13.5" x14ac:dyDescent="0.25">
      <c r="A1251" s="12"/>
      <c r="B1251" s="11">
        <v>43825</v>
      </c>
      <c r="C1251" s="2">
        <v>4.8</v>
      </c>
      <c r="D1251" s="2">
        <v>3.3961000000000001</v>
      </c>
      <c r="E1251" s="2">
        <v>952</v>
      </c>
      <c r="F1251" s="2">
        <v>4.7915000000000001</v>
      </c>
      <c r="G1251" s="2">
        <v>4561.5079999999998</v>
      </c>
      <c r="H1251" s="17">
        <f t="shared" si="19"/>
        <v>-1.8411468871032968E-2</v>
      </c>
    </row>
    <row r="1252" spans="1:8" ht="13.5" x14ac:dyDescent="0.25">
      <c r="A1252" s="12"/>
      <c r="B1252" s="11">
        <v>43826</v>
      </c>
      <c r="C1252" s="2">
        <v>4.8499999999999996</v>
      </c>
      <c r="D1252" s="2">
        <v>3.4315000000000002</v>
      </c>
      <c r="E1252" s="2">
        <v>31</v>
      </c>
      <c r="F1252" s="2">
        <v>4.8499999999999996</v>
      </c>
      <c r="G1252" s="2">
        <v>150.35</v>
      </c>
      <c r="H1252" s="17">
        <f t="shared" si="19"/>
        <v>1.0423721327404992E-2</v>
      </c>
    </row>
    <row r="1253" spans="1:8" ht="13.5" x14ac:dyDescent="0.25">
      <c r="A1253" s="12"/>
      <c r="B1253" s="11">
        <v>43829</v>
      </c>
      <c r="C1253" s="2">
        <v>4.99</v>
      </c>
      <c r="D1253" s="2">
        <v>3.5305</v>
      </c>
      <c r="E1253" s="2">
        <v>4751</v>
      </c>
      <c r="F1253" s="2">
        <v>4.9497999999999998</v>
      </c>
      <c r="G1253" s="2">
        <v>23516.499800000001</v>
      </c>
      <c r="H1253" s="17">
        <f t="shared" si="19"/>
        <v>2.8850356986740419E-2</v>
      </c>
    </row>
    <row r="1254" spans="1:8" ht="13.5" x14ac:dyDescent="0.25">
      <c r="A1254" s="12"/>
      <c r="B1254" s="11">
        <v>43830</v>
      </c>
      <c r="C1254" s="2">
        <v>4.99</v>
      </c>
      <c r="D1254" s="2">
        <v>3.5305</v>
      </c>
      <c r="E1254" s="2">
        <v>2314</v>
      </c>
      <c r="F1254" s="2">
        <v>4.9699</v>
      </c>
      <c r="G1254" s="2">
        <v>11500.348599999999</v>
      </c>
      <c r="H1254" s="17">
        <f t="shared" si="19"/>
        <v>0</v>
      </c>
    </row>
    <row r="1255" spans="1:8" ht="13.5" x14ac:dyDescent="0.25">
      <c r="A1255" s="12"/>
      <c r="B1255" s="11">
        <v>43832</v>
      </c>
      <c r="C1255" s="2">
        <v>4.99</v>
      </c>
      <c r="D1255" s="2">
        <v>3.5305</v>
      </c>
      <c r="E1255" s="2">
        <v>811</v>
      </c>
      <c r="F1255" s="2">
        <v>4.9802</v>
      </c>
      <c r="G1255" s="2">
        <v>4038.9422</v>
      </c>
      <c r="H1255" s="17">
        <f t="shared" si="19"/>
        <v>0</v>
      </c>
    </row>
    <row r="1256" spans="1:8" ht="13.5" x14ac:dyDescent="0.25">
      <c r="A1256" s="12"/>
      <c r="B1256" s="11">
        <v>43833</v>
      </c>
      <c r="C1256" s="2">
        <v>4.8499999999999996</v>
      </c>
      <c r="D1256" s="2">
        <v>3.4315000000000002</v>
      </c>
      <c r="E1256" s="2">
        <v>11</v>
      </c>
      <c r="F1256" s="2">
        <v>4.9135999999999997</v>
      </c>
      <c r="G1256" s="2">
        <v>54.049599999999998</v>
      </c>
      <c r="H1256" s="17">
        <f t="shared" si="19"/>
        <v>-2.804135391587587E-2</v>
      </c>
    </row>
    <row r="1257" spans="1:8" ht="13.5" x14ac:dyDescent="0.25">
      <c r="A1257" s="12"/>
      <c r="B1257" s="11">
        <v>43836</v>
      </c>
      <c r="C1257" s="2">
        <v>4.99</v>
      </c>
      <c r="D1257" s="2">
        <v>3.5305</v>
      </c>
      <c r="E1257" s="2">
        <v>876</v>
      </c>
      <c r="F1257" s="2">
        <v>4.9793000000000003</v>
      </c>
      <c r="G1257" s="2">
        <v>4361.8667999999998</v>
      </c>
      <c r="H1257" s="17">
        <f t="shared" si="19"/>
        <v>2.8850356986740419E-2</v>
      </c>
    </row>
    <row r="1258" spans="1:8" ht="13.5" x14ac:dyDescent="0.25">
      <c r="A1258" s="12"/>
      <c r="B1258" s="11">
        <v>43837</v>
      </c>
      <c r="C1258" s="2">
        <v>4.96</v>
      </c>
      <c r="D1258" s="2">
        <v>3.5093000000000001</v>
      </c>
      <c r="E1258" s="2">
        <v>20176</v>
      </c>
      <c r="F1258" s="2">
        <v>4.9252000000000002</v>
      </c>
      <c r="G1258" s="2">
        <v>99370.835200000001</v>
      </c>
      <c r="H1258" s="17">
        <f t="shared" si="19"/>
        <v>-6.0048151819855223E-3</v>
      </c>
    </row>
    <row r="1259" spans="1:8" ht="13.5" x14ac:dyDescent="0.25">
      <c r="A1259" s="12"/>
      <c r="B1259" s="11">
        <v>43838</v>
      </c>
      <c r="C1259" s="2">
        <v>4.9400000000000004</v>
      </c>
      <c r="D1259" s="2">
        <v>3.4950999999999999</v>
      </c>
      <c r="E1259" s="2">
        <v>335</v>
      </c>
      <c r="F1259" s="2">
        <v>4.9301000000000004</v>
      </c>
      <c r="G1259" s="2">
        <v>1651.5835</v>
      </c>
      <c r="H1259" s="17">
        <f t="shared" si="19"/>
        <v>-4.0463910181518289E-3</v>
      </c>
    </row>
    <row r="1260" spans="1:8" ht="13.5" x14ac:dyDescent="0.25">
      <c r="A1260" s="12"/>
      <c r="B1260" s="11">
        <v>43839</v>
      </c>
      <c r="C1260" s="2">
        <v>4.95</v>
      </c>
      <c r="D1260" s="2">
        <v>3.5022000000000002</v>
      </c>
      <c r="E1260" s="2">
        <v>1527</v>
      </c>
      <c r="F1260" s="2">
        <v>4.9360999999999997</v>
      </c>
      <c r="G1260" s="2">
        <v>7537.4246999999996</v>
      </c>
      <c r="H1260" s="17">
        <f t="shared" si="19"/>
        <v>2.0314154101457264E-3</v>
      </c>
    </row>
    <row r="1261" spans="1:8" ht="13.5" x14ac:dyDescent="0.25">
      <c r="A1261" s="12"/>
      <c r="B1261" s="11">
        <v>43840</v>
      </c>
      <c r="C1261" s="2">
        <v>4.92</v>
      </c>
      <c r="D1261" s="2">
        <v>3.4809999999999999</v>
      </c>
      <c r="E1261" s="2">
        <v>475</v>
      </c>
      <c r="F1261" s="2">
        <v>4.8531000000000004</v>
      </c>
      <c r="G1261" s="2">
        <v>2305.2224999999999</v>
      </c>
      <c r="H1261" s="17">
        <f t="shared" si="19"/>
        <v>-6.0533379018903339E-3</v>
      </c>
    </row>
    <row r="1262" spans="1:8" ht="13.5" x14ac:dyDescent="0.25">
      <c r="A1262" s="12"/>
      <c r="B1262" s="11">
        <v>43843</v>
      </c>
      <c r="C1262" s="2">
        <v>4.93</v>
      </c>
      <c r="D1262" s="2">
        <v>3.4881000000000002</v>
      </c>
      <c r="E1262" s="2">
        <v>1655</v>
      </c>
      <c r="F1262" s="2">
        <v>4.9195000000000002</v>
      </c>
      <c r="G1262" s="2">
        <v>8141.7725</v>
      </c>
      <c r="H1262" s="17">
        <f t="shared" si="19"/>
        <v>2.0396437805229326E-3</v>
      </c>
    </row>
    <row r="1263" spans="1:8" ht="13.5" x14ac:dyDescent="0.25">
      <c r="A1263" s="12"/>
      <c r="B1263" s="11">
        <v>43845</v>
      </c>
      <c r="C1263" s="2">
        <v>4.92</v>
      </c>
      <c r="D1263" s="2">
        <v>3.4809999999999999</v>
      </c>
      <c r="E1263" s="2">
        <v>17</v>
      </c>
      <c r="F1263" s="2">
        <v>4.92</v>
      </c>
      <c r="G1263" s="2">
        <v>83.64</v>
      </c>
      <c r="H1263" s="17">
        <f t="shared" si="19"/>
        <v>-2.0354921017173614E-3</v>
      </c>
    </row>
    <row r="1264" spans="1:8" ht="13.5" x14ac:dyDescent="0.25">
      <c r="A1264" s="12"/>
      <c r="B1264" s="11">
        <v>43846</v>
      </c>
      <c r="C1264" s="2">
        <v>4.92</v>
      </c>
      <c r="D1264" s="2">
        <v>3.4809999999999999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4.92</v>
      </c>
      <c r="D1265" s="2">
        <v>3.4809999999999999</v>
      </c>
      <c r="E1265" s="2">
        <v>0</v>
      </c>
      <c r="F1265" s="2">
        <v>0</v>
      </c>
      <c r="G1265" s="2">
        <v>0</v>
      </c>
      <c r="H1265" s="17">
        <f t="shared" si="19"/>
        <v>0</v>
      </c>
    </row>
    <row r="1266" spans="1:8" ht="13.5" x14ac:dyDescent="0.25">
      <c r="A1266" s="12"/>
      <c r="B1266" s="11">
        <v>43850</v>
      </c>
      <c r="C1266" s="2">
        <v>4.92</v>
      </c>
      <c r="D1266" s="2">
        <v>3.4809999999999999</v>
      </c>
      <c r="E1266" s="2">
        <v>0</v>
      </c>
      <c r="F1266" s="2">
        <v>0</v>
      </c>
      <c r="G1266" s="2">
        <v>0</v>
      </c>
      <c r="H1266" s="17">
        <f t="shared" si="19"/>
        <v>0</v>
      </c>
    </row>
    <row r="1267" spans="1:8" ht="13.5" x14ac:dyDescent="0.25">
      <c r="A1267" s="12"/>
      <c r="B1267" s="11">
        <v>43851</v>
      </c>
      <c r="C1267" s="2">
        <v>4.72</v>
      </c>
      <c r="D1267" s="2">
        <v>3.3395000000000001</v>
      </c>
      <c r="E1267" s="2">
        <v>1778</v>
      </c>
      <c r="F1267" s="2">
        <v>4.6993999999999998</v>
      </c>
      <c r="G1267" s="2">
        <v>8355.5331999999999</v>
      </c>
      <c r="H1267" s="17">
        <f t="shared" si="19"/>
        <v>-4.0649238724504377E-2</v>
      </c>
    </row>
    <row r="1268" spans="1:8" ht="13.5" x14ac:dyDescent="0.25">
      <c r="A1268" s="12"/>
      <c r="B1268" s="11">
        <v>43852</v>
      </c>
      <c r="C1268" s="2">
        <v>4.72</v>
      </c>
      <c r="D1268" s="2">
        <v>3.3395000000000001</v>
      </c>
      <c r="E1268" s="2">
        <v>203</v>
      </c>
      <c r="F1268" s="2">
        <v>4.5814000000000004</v>
      </c>
      <c r="G1268" s="2">
        <v>930.02419999999995</v>
      </c>
      <c r="H1268" s="17">
        <f t="shared" si="19"/>
        <v>0</v>
      </c>
    </row>
    <row r="1269" spans="1:8" ht="13.5" x14ac:dyDescent="0.25">
      <c r="A1269" s="12"/>
      <c r="B1269" s="11">
        <v>43853</v>
      </c>
      <c r="C1269" s="2">
        <v>4.75</v>
      </c>
      <c r="D1269" s="2">
        <v>3.3607</v>
      </c>
      <c r="E1269" s="2">
        <v>1058</v>
      </c>
      <c r="F1269" s="2">
        <v>4.5964999999999998</v>
      </c>
      <c r="G1269" s="2">
        <v>4863.0969999999998</v>
      </c>
      <c r="H1269" s="17">
        <f t="shared" si="19"/>
        <v>6.3482557269051911E-3</v>
      </c>
    </row>
    <row r="1270" spans="1:8" ht="13.5" x14ac:dyDescent="0.25">
      <c r="A1270" s="12"/>
      <c r="B1270" s="11">
        <v>43854</v>
      </c>
      <c r="C1270" s="2">
        <v>4.75</v>
      </c>
      <c r="D1270" s="2">
        <v>3.3607</v>
      </c>
      <c r="E1270" s="2">
        <v>1001</v>
      </c>
      <c r="F1270" s="2">
        <v>4.75</v>
      </c>
      <c r="G1270" s="2">
        <v>4754.75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4.75</v>
      </c>
      <c r="D1271" s="2">
        <v>3.3607</v>
      </c>
      <c r="E1271" s="2">
        <v>101</v>
      </c>
      <c r="F1271" s="2">
        <v>4.7504999999999997</v>
      </c>
      <c r="G1271" s="2">
        <v>479.8005</v>
      </c>
      <c r="H1271" s="17">
        <f t="shared" si="19"/>
        <v>0</v>
      </c>
    </row>
    <row r="1272" spans="1:8" ht="13.5" x14ac:dyDescent="0.25">
      <c r="A1272" s="12"/>
      <c r="B1272" s="11">
        <v>43858</v>
      </c>
      <c r="C1272" s="2">
        <v>4.8</v>
      </c>
      <c r="D1272" s="2">
        <v>3.3961000000000001</v>
      </c>
      <c r="E1272" s="2">
        <v>1500</v>
      </c>
      <c r="F1272" s="2">
        <v>4.7816000000000001</v>
      </c>
      <c r="G1272" s="2">
        <v>7172.4</v>
      </c>
      <c r="H1272" s="17">
        <f t="shared" si="19"/>
        <v>1.0533519802422144E-2</v>
      </c>
    </row>
    <row r="1273" spans="1:8" ht="13.5" x14ac:dyDescent="0.25">
      <c r="A1273" s="12"/>
      <c r="B1273" s="11">
        <v>43859</v>
      </c>
      <c r="C1273" s="2">
        <v>4.75</v>
      </c>
      <c r="D1273" s="2">
        <v>3.3607</v>
      </c>
      <c r="E1273" s="2">
        <v>200</v>
      </c>
      <c r="F1273" s="2">
        <v>4.75</v>
      </c>
      <c r="G1273" s="2">
        <v>950</v>
      </c>
      <c r="H1273" s="17">
        <f t="shared" si="19"/>
        <v>-1.0423721327404992E-2</v>
      </c>
    </row>
    <row r="1274" spans="1:8" ht="13.5" x14ac:dyDescent="0.25">
      <c r="A1274" s="12"/>
      <c r="B1274" s="11">
        <v>43860</v>
      </c>
      <c r="C1274" s="2">
        <v>4.6100000000000003</v>
      </c>
      <c r="D1274" s="2">
        <v>3.2616999999999998</v>
      </c>
      <c r="E1274" s="2">
        <v>67</v>
      </c>
      <c r="F1274" s="2">
        <v>4.6734</v>
      </c>
      <c r="G1274" s="2">
        <v>313.11779999999999</v>
      </c>
      <c r="H1274" s="17">
        <f t="shared" si="19"/>
        <v>-2.9458148599994106E-2</v>
      </c>
    </row>
    <row r="1275" spans="1:8" ht="13.5" x14ac:dyDescent="0.25">
      <c r="A1275" s="12"/>
      <c r="B1275" s="11">
        <v>43861</v>
      </c>
      <c r="C1275" s="2">
        <v>4.72</v>
      </c>
      <c r="D1275" s="2">
        <v>3.3395000000000001</v>
      </c>
      <c r="E1275" s="2">
        <v>1348</v>
      </c>
      <c r="F1275" s="2">
        <v>4.4888000000000003</v>
      </c>
      <c r="G1275" s="2">
        <v>6050.9023999999999</v>
      </c>
      <c r="H1275" s="17">
        <f t="shared" si="19"/>
        <v>2.3852592206518169E-2</v>
      </c>
    </row>
    <row r="1276" spans="1:8" ht="13.5" x14ac:dyDescent="0.25">
      <c r="A1276" s="12"/>
      <c r="B1276" s="11">
        <v>43864</v>
      </c>
      <c r="C1276" s="2">
        <v>4.7</v>
      </c>
      <c r="D1276" s="2">
        <v>3.3252999999999999</v>
      </c>
      <c r="E1276" s="2">
        <v>1840</v>
      </c>
      <c r="F1276" s="2">
        <v>4.6032999999999999</v>
      </c>
      <c r="G1276" s="2">
        <v>8470.0720000000001</v>
      </c>
      <c r="H1276" s="17">
        <f t="shared" si="19"/>
        <v>-4.2521335529271485E-3</v>
      </c>
    </row>
    <row r="1277" spans="1:8" ht="13.5" x14ac:dyDescent="0.25">
      <c r="A1277" s="12"/>
      <c r="B1277" s="11">
        <v>43865</v>
      </c>
      <c r="C1277" s="2">
        <v>4.6900000000000004</v>
      </c>
      <c r="D1277" s="2">
        <v>3.3182999999999998</v>
      </c>
      <c r="E1277" s="2">
        <v>750</v>
      </c>
      <c r="F1277" s="2">
        <v>4.6902999999999997</v>
      </c>
      <c r="G1277" s="2">
        <v>3517.7249999999999</v>
      </c>
      <c r="H1277" s="17">
        <f t="shared" si="19"/>
        <v>-2.1050732264758418E-3</v>
      </c>
    </row>
    <row r="1278" spans="1:8" ht="13.5" x14ac:dyDescent="0.25">
      <c r="A1278" s="12"/>
      <c r="B1278" s="11">
        <v>43866</v>
      </c>
      <c r="C1278" s="2">
        <v>4.6900000000000004</v>
      </c>
      <c r="D1278" s="2">
        <v>3.3182999999999998</v>
      </c>
      <c r="E1278" s="2">
        <v>0</v>
      </c>
      <c r="F1278" s="2">
        <v>0</v>
      </c>
      <c r="G1278" s="2">
        <v>0</v>
      </c>
      <c r="H1278" s="17">
        <f t="shared" si="19"/>
        <v>0</v>
      </c>
    </row>
    <row r="1279" spans="1:8" ht="13.5" x14ac:dyDescent="0.25">
      <c r="A1279" s="12"/>
      <c r="B1279" s="11">
        <v>43867</v>
      </c>
      <c r="C1279" s="2">
        <v>4.67</v>
      </c>
      <c r="D1279" s="2">
        <v>3.3041</v>
      </c>
      <c r="E1279" s="2">
        <v>50</v>
      </c>
      <c r="F1279" s="2">
        <v>4.67</v>
      </c>
      <c r="G1279" s="2">
        <v>233.5</v>
      </c>
      <c r="H1279" s="17">
        <f t="shared" si="19"/>
        <v>-4.2792996413825663E-3</v>
      </c>
    </row>
    <row r="1280" spans="1:8" ht="13.5" x14ac:dyDescent="0.25">
      <c r="A1280" s="12"/>
      <c r="B1280" s="11">
        <v>43868</v>
      </c>
      <c r="C1280" s="2">
        <v>4.67</v>
      </c>
      <c r="D1280" s="2">
        <v>3.3041</v>
      </c>
      <c r="E1280" s="2">
        <v>1080</v>
      </c>
      <c r="F1280" s="2">
        <v>4.6623999999999999</v>
      </c>
      <c r="G1280" s="2">
        <v>5035.3919999999998</v>
      </c>
      <c r="H1280" s="17">
        <f t="shared" si="19"/>
        <v>0</v>
      </c>
    </row>
    <row r="1281" spans="1:8" ht="13.5" x14ac:dyDescent="0.25">
      <c r="A1281" s="12"/>
      <c r="B1281" s="11">
        <v>43871</v>
      </c>
      <c r="C1281" s="2">
        <v>4.66</v>
      </c>
      <c r="D1281" s="2">
        <v>3.2970000000000002</v>
      </c>
      <c r="E1281" s="2">
        <v>222</v>
      </c>
      <c r="F1281" s="2">
        <v>4.6383000000000001</v>
      </c>
      <c r="G1281" s="2">
        <v>1029.7026000000001</v>
      </c>
      <c r="H1281" s="17">
        <f t="shared" si="19"/>
        <v>-2.1488453739293254E-3</v>
      </c>
    </row>
    <row r="1282" spans="1:8" ht="13.5" x14ac:dyDescent="0.25">
      <c r="A1282" s="12"/>
      <c r="B1282" s="11">
        <v>43872</v>
      </c>
      <c r="C1282" s="2">
        <v>4.66</v>
      </c>
      <c r="D1282" s="2">
        <v>3.2970000000000002</v>
      </c>
      <c r="E1282" s="2">
        <v>555</v>
      </c>
      <c r="F1282" s="2">
        <v>4.6501000000000001</v>
      </c>
      <c r="G1282" s="2">
        <v>2580.8054999999999</v>
      </c>
      <c r="H1282" s="17">
        <f t="shared" si="19"/>
        <v>0</v>
      </c>
    </row>
    <row r="1283" spans="1:8" ht="13.5" x14ac:dyDescent="0.25">
      <c r="A1283" s="12"/>
      <c r="B1283" s="11">
        <v>43873</v>
      </c>
      <c r="C1283" s="2">
        <v>4.66</v>
      </c>
      <c r="D1283" s="2">
        <v>3.2970000000000002</v>
      </c>
      <c r="E1283" s="2">
        <v>0</v>
      </c>
      <c r="F1283" s="2">
        <v>0</v>
      </c>
      <c r="G1283" s="2">
        <v>0</v>
      </c>
      <c r="H1283" s="17">
        <f t="shared" si="19"/>
        <v>0</v>
      </c>
    </row>
    <row r="1284" spans="1:8" ht="13.5" x14ac:dyDescent="0.25">
      <c r="A1284" s="12"/>
      <c r="B1284" s="11">
        <v>43874</v>
      </c>
      <c r="C1284" s="2">
        <v>4.67</v>
      </c>
      <c r="D1284" s="2">
        <v>3.3041</v>
      </c>
      <c r="E1284" s="2">
        <v>110</v>
      </c>
      <c r="F1284" s="2">
        <v>4.6604999999999999</v>
      </c>
      <c r="G1284" s="2">
        <v>512.65499999999997</v>
      </c>
      <c r="H1284" s="17">
        <f t="shared" si="19"/>
        <v>2.1534728541097617E-3</v>
      </c>
    </row>
    <row r="1285" spans="1:8" ht="13.5" x14ac:dyDescent="0.25">
      <c r="A1285" s="12"/>
      <c r="B1285" s="11">
        <v>43875</v>
      </c>
      <c r="C1285" s="2">
        <v>4.53</v>
      </c>
      <c r="D1285" s="2">
        <v>3.2050000000000001</v>
      </c>
      <c r="E1285" s="2">
        <v>425</v>
      </c>
      <c r="F1285" s="2">
        <v>4.6040999999999999</v>
      </c>
      <c r="G1285" s="2">
        <v>1956.7425000000001</v>
      </c>
      <c r="H1285" s="17">
        <f t="shared" si="19"/>
        <v>-2.9993038951605572E-2</v>
      </c>
    </row>
    <row r="1286" spans="1:8" ht="13.5" x14ac:dyDescent="0.25">
      <c r="A1286" s="12"/>
      <c r="B1286" s="11">
        <v>43878</v>
      </c>
      <c r="C1286" s="2">
        <v>4.6500000000000004</v>
      </c>
      <c r="D1286" s="2">
        <v>3.29</v>
      </c>
      <c r="E1286" s="2">
        <v>26</v>
      </c>
      <c r="F1286" s="2">
        <v>4.6504000000000003</v>
      </c>
      <c r="G1286" s="2">
        <v>120.9104</v>
      </c>
      <c r="H1286" s="17">
        <f t="shared" si="19"/>
        <v>2.6521060842433684E-2</v>
      </c>
    </row>
    <row r="1287" spans="1:8" ht="13.5" x14ac:dyDescent="0.25">
      <c r="A1287" s="12"/>
      <c r="B1287" s="11">
        <v>43879</v>
      </c>
      <c r="C1287" s="2">
        <v>4.6500000000000004</v>
      </c>
      <c r="D1287" s="2">
        <v>3.29</v>
      </c>
      <c r="E1287" s="2">
        <v>2170</v>
      </c>
      <c r="F1287" s="2">
        <v>4.6390000000000002</v>
      </c>
      <c r="G1287" s="2">
        <v>10066.629999999999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4.6500000000000004</v>
      </c>
      <c r="D1288" s="2">
        <v>3.29</v>
      </c>
      <c r="E1288" s="2">
        <v>51</v>
      </c>
      <c r="F1288" s="2">
        <v>4.601</v>
      </c>
      <c r="G1288" s="2">
        <v>234.65100000000001</v>
      </c>
      <c r="H1288" s="17">
        <f t="shared" si="20"/>
        <v>0</v>
      </c>
    </row>
    <row r="1289" spans="1:8" ht="13.5" x14ac:dyDescent="0.25">
      <c r="A1289" s="12"/>
      <c r="B1289" s="11">
        <v>43881</v>
      </c>
      <c r="C1289" s="2">
        <v>4.6500000000000004</v>
      </c>
      <c r="D1289" s="2">
        <v>3.29</v>
      </c>
      <c r="E1289" s="2">
        <v>1003</v>
      </c>
      <c r="F1289" s="2">
        <v>4.5500999999999996</v>
      </c>
      <c r="G1289" s="2">
        <v>4563.7502999999997</v>
      </c>
      <c r="H1289" s="17">
        <f t="shared" si="20"/>
        <v>0</v>
      </c>
    </row>
    <row r="1290" spans="1:8" ht="13.5" x14ac:dyDescent="0.25">
      <c r="A1290" s="12"/>
      <c r="B1290" s="11">
        <v>43882</v>
      </c>
      <c r="C1290" s="2">
        <v>4.6500000000000004</v>
      </c>
      <c r="D1290" s="2">
        <v>3.29</v>
      </c>
      <c r="E1290" s="2">
        <v>0</v>
      </c>
      <c r="F1290" s="2">
        <v>0</v>
      </c>
      <c r="G1290" s="2">
        <v>0</v>
      </c>
      <c r="H1290" s="17">
        <f t="shared" si="20"/>
        <v>0</v>
      </c>
    </row>
    <row r="1291" spans="1:8" ht="13.5" x14ac:dyDescent="0.25">
      <c r="A1291" s="12"/>
      <c r="B1291" s="11">
        <v>43885</v>
      </c>
      <c r="C1291" s="2">
        <v>4.59</v>
      </c>
      <c r="D1291" s="2">
        <v>3.2475000000000001</v>
      </c>
      <c r="E1291" s="2">
        <v>1050</v>
      </c>
      <c r="F1291" s="2">
        <v>4.5423999999999998</v>
      </c>
      <c r="G1291" s="2">
        <v>4769.5200000000004</v>
      </c>
      <c r="H1291" s="17">
        <f t="shared" si="20"/>
        <v>-1.2917933130699083E-2</v>
      </c>
    </row>
    <row r="1292" spans="1:8" ht="13.5" x14ac:dyDescent="0.25">
      <c r="A1292" s="12"/>
      <c r="B1292" s="11">
        <v>43886</v>
      </c>
      <c r="C1292" s="2">
        <v>4.58</v>
      </c>
      <c r="D1292" s="2">
        <v>3.2404000000000002</v>
      </c>
      <c r="E1292" s="2">
        <v>120</v>
      </c>
      <c r="F1292" s="2">
        <v>4.5449999999999999</v>
      </c>
      <c r="G1292" s="2">
        <v>545.4</v>
      </c>
      <c r="H1292" s="17">
        <f t="shared" si="20"/>
        <v>-2.1862971516550837E-3</v>
      </c>
    </row>
    <row r="1293" spans="1:8" ht="13.5" x14ac:dyDescent="0.25">
      <c r="A1293" s="12"/>
      <c r="B1293" s="11">
        <v>43887</v>
      </c>
      <c r="C1293" s="2">
        <v>4.6399999999999997</v>
      </c>
      <c r="D1293" s="2">
        <v>3.2829000000000002</v>
      </c>
      <c r="E1293" s="2">
        <v>200</v>
      </c>
      <c r="F1293" s="2">
        <v>4.6399999999999997</v>
      </c>
      <c r="G1293" s="2">
        <v>928</v>
      </c>
      <c r="H1293" s="17">
        <f t="shared" si="20"/>
        <v>1.3115664732749038E-2</v>
      </c>
    </row>
    <row r="1294" spans="1:8" ht="13.5" x14ac:dyDescent="0.25">
      <c r="A1294" s="12"/>
      <c r="B1294" s="11">
        <v>43888</v>
      </c>
      <c r="C1294" s="2">
        <v>4.5999999999999996</v>
      </c>
      <c r="D1294" s="2">
        <v>3.2545999999999999</v>
      </c>
      <c r="E1294" s="2">
        <v>64</v>
      </c>
      <c r="F1294" s="2">
        <v>4.5838000000000001</v>
      </c>
      <c r="G1294" s="2">
        <v>293.36320000000001</v>
      </c>
      <c r="H1294" s="17">
        <f t="shared" si="20"/>
        <v>-8.620427061439645E-3</v>
      </c>
    </row>
    <row r="1295" spans="1:8" ht="13.5" x14ac:dyDescent="0.25">
      <c r="A1295" s="12"/>
      <c r="B1295" s="11">
        <v>43889</v>
      </c>
      <c r="C1295" s="2">
        <v>4.55</v>
      </c>
      <c r="D1295" s="2">
        <v>3.2191999999999998</v>
      </c>
      <c r="E1295" s="2">
        <v>942</v>
      </c>
      <c r="F1295" s="2">
        <v>4.5340999999999996</v>
      </c>
      <c r="G1295" s="2">
        <v>4271.1221999999998</v>
      </c>
      <c r="H1295" s="17">
        <f t="shared" si="20"/>
        <v>-1.0876912677441191E-2</v>
      </c>
    </row>
    <row r="1296" spans="1:8" ht="13.5" x14ac:dyDescent="0.25">
      <c r="A1296" s="12"/>
      <c r="B1296" s="11">
        <v>43892</v>
      </c>
      <c r="C1296" s="2">
        <v>4.68</v>
      </c>
      <c r="D1296" s="2">
        <v>3.3111999999999999</v>
      </c>
      <c r="E1296" s="2">
        <v>373</v>
      </c>
      <c r="F1296" s="2">
        <v>4.5293999999999999</v>
      </c>
      <c r="G1296" s="2">
        <v>1689.4662000000001</v>
      </c>
      <c r="H1296" s="17">
        <f t="shared" si="20"/>
        <v>2.8578528827037802E-2</v>
      </c>
    </row>
    <row r="1297" spans="1:8" ht="13.5" x14ac:dyDescent="0.25">
      <c r="A1297" s="12"/>
      <c r="B1297" s="11">
        <v>43893</v>
      </c>
      <c r="C1297" s="2">
        <v>4.55</v>
      </c>
      <c r="D1297" s="2">
        <v>3.2191999999999998</v>
      </c>
      <c r="E1297" s="2">
        <v>65</v>
      </c>
      <c r="F1297" s="2">
        <v>4.55</v>
      </c>
      <c r="G1297" s="2">
        <v>295.75</v>
      </c>
      <c r="H1297" s="17">
        <f t="shared" si="20"/>
        <v>-2.7784489007006547E-2</v>
      </c>
    </row>
    <row r="1298" spans="1:8" ht="13.5" x14ac:dyDescent="0.25">
      <c r="A1298" s="12"/>
      <c r="B1298" s="11">
        <v>43894</v>
      </c>
      <c r="C1298" s="2">
        <v>4.55</v>
      </c>
      <c r="D1298" s="2">
        <v>3.2191999999999998</v>
      </c>
      <c r="E1298" s="2">
        <v>550</v>
      </c>
      <c r="F1298" s="2">
        <v>4.5317999999999996</v>
      </c>
      <c r="G1298" s="2">
        <v>2492.4899999999998</v>
      </c>
      <c r="H1298" s="17">
        <f t="shared" si="20"/>
        <v>0</v>
      </c>
    </row>
    <row r="1299" spans="1:8" ht="13.5" x14ac:dyDescent="0.25">
      <c r="A1299" s="12"/>
      <c r="B1299" s="11">
        <v>43895</v>
      </c>
      <c r="C1299" s="2">
        <v>4.6399999999999997</v>
      </c>
      <c r="D1299" s="2">
        <v>3.2829000000000002</v>
      </c>
      <c r="E1299" s="2">
        <v>217</v>
      </c>
      <c r="F1299" s="2">
        <v>4.5433000000000003</v>
      </c>
      <c r="G1299" s="2">
        <v>985.89610000000005</v>
      </c>
      <c r="H1299" s="17">
        <f t="shared" si="20"/>
        <v>1.978752485089473E-2</v>
      </c>
    </row>
    <row r="1300" spans="1:8" ht="13.5" x14ac:dyDescent="0.25">
      <c r="A1300" s="12"/>
      <c r="B1300" s="11">
        <v>43896</v>
      </c>
      <c r="C1300" s="2">
        <v>4.6500000000000004</v>
      </c>
      <c r="D1300" s="2">
        <v>3.29</v>
      </c>
      <c r="E1300" s="2">
        <v>107</v>
      </c>
      <c r="F1300" s="2">
        <v>4.6447000000000003</v>
      </c>
      <c r="G1300" s="2">
        <v>496.98289999999997</v>
      </c>
      <c r="H1300" s="17">
        <f t="shared" si="20"/>
        <v>2.162721983612015E-3</v>
      </c>
    </row>
    <row r="1301" spans="1:8" ht="13.5" x14ac:dyDescent="0.25">
      <c r="A1301" s="12"/>
      <c r="B1301" s="11">
        <v>43899</v>
      </c>
      <c r="C1301" s="2">
        <v>4.5199999999999996</v>
      </c>
      <c r="D1301" s="2">
        <v>3.198</v>
      </c>
      <c r="E1301" s="2">
        <v>32</v>
      </c>
      <c r="F1301" s="2">
        <v>4.5462999999999996</v>
      </c>
      <c r="G1301" s="2">
        <v>145.48159999999999</v>
      </c>
      <c r="H1301" s="17">
        <f t="shared" si="20"/>
        <v>-2.7963525835866285E-2</v>
      </c>
    </row>
    <row r="1302" spans="1:8" ht="13.5" x14ac:dyDescent="0.25">
      <c r="A1302" s="12"/>
      <c r="B1302" s="11">
        <v>43900</v>
      </c>
      <c r="C1302" s="2">
        <v>4.3499999999999996</v>
      </c>
      <c r="D1302" s="2">
        <v>3.0777000000000001</v>
      </c>
      <c r="E1302" s="2">
        <v>1388</v>
      </c>
      <c r="F1302" s="2">
        <v>4.3616000000000001</v>
      </c>
      <c r="G1302" s="2">
        <v>6053.9008000000003</v>
      </c>
      <c r="H1302" s="17">
        <f t="shared" si="20"/>
        <v>-3.7617260787992449E-2</v>
      </c>
    </row>
    <row r="1303" spans="1:8" ht="13.5" x14ac:dyDescent="0.25">
      <c r="A1303" s="12"/>
      <c r="B1303" s="11">
        <v>43901</v>
      </c>
      <c r="C1303" s="2">
        <v>4.4800000000000004</v>
      </c>
      <c r="D1303" s="2">
        <v>3.1697000000000002</v>
      </c>
      <c r="E1303" s="2">
        <v>432</v>
      </c>
      <c r="F1303" s="2">
        <v>4.3975999999999997</v>
      </c>
      <c r="G1303" s="2">
        <v>1899.7632000000001</v>
      </c>
      <c r="H1303" s="17">
        <f t="shared" si="20"/>
        <v>2.9892452155830678E-2</v>
      </c>
    </row>
    <row r="1304" spans="1:8" ht="13.5" x14ac:dyDescent="0.25">
      <c r="A1304" s="12"/>
      <c r="B1304" s="11">
        <v>43902</v>
      </c>
      <c r="C1304" s="2">
        <v>4.4800000000000004</v>
      </c>
      <c r="D1304" s="2">
        <v>3.1697000000000002</v>
      </c>
      <c r="E1304" s="2">
        <v>106</v>
      </c>
      <c r="F1304" s="2">
        <v>4.4787999999999997</v>
      </c>
      <c r="G1304" s="2">
        <v>474.75279999999998</v>
      </c>
      <c r="H1304" s="17">
        <f t="shared" si="20"/>
        <v>0</v>
      </c>
    </row>
    <row r="1305" spans="1:8" ht="13.5" x14ac:dyDescent="0.25">
      <c r="A1305" s="12"/>
      <c r="B1305" s="11">
        <v>43903</v>
      </c>
      <c r="C1305" s="2">
        <v>4.3499999999999996</v>
      </c>
      <c r="D1305" s="2">
        <v>3.0777000000000001</v>
      </c>
      <c r="E1305" s="2">
        <v>0</v>
      </c>
      <c r="F1305" s="2">
        <v>0</v>
      </c>
      <c r="G1305" s="2">
        <v>0</v>
      </c>
      <c r="H1305" s="17">
        <f t="shared" si="20"/>
        <v>-2.9024828848155999E-2</v>
      </c>
    </row>
    <row r="1306" spans="1:8" ht="13.5" x14ac:dyDescent="0.25">
      <c r="A1306" s="12"/>
      <c r="B1306" s="11">
        <v>43906</v>
      </c>
      <c r="C1306" s="2">
        <v>4.22</v>
      </c>
      <c r="D1306" s="2">
        <v>2.9857</v>
      </c>
      <c r="E1306" s="2">
        <v>1</v>
      </c>
      <c r="F1306" s="2">
        <v>4.3499999999999996</v>
      </c>
      <c r="G1306" s="2">
        <v>4.3499999999999996</v>
      </c>
      <c r="H1306" s="17">
        <f t="shared" si="20"/>
        <v>-2.9892452155830678E-2</v>
      </c>
    </row>
    <row r="1307" spans="1:8" ht="13.5" x14ac:dyDescent="0.25">
      <c r="A1307" s="12"/>
      <c r="B1307" s="11">
        <v>43907</v>
      </c>
      <c r="C1307" s="2">
        <v>4.0999999999999996</v>
      </c>
      <c r="D1307" s="2">
        <v>2.9007999999999998</v>
      </c>
      <c r="E1307" s="2">
        <v>0</v>
      </c>
      <c r="F1307" s="2">
        <v>0</v>
      </c>
      <c r="G1307" s="2">
        <v>0</v>
      </c>
      <c r="H1307" s="17">
        <f t="shared" si="20"/>
        <v>-2.8435542753793147E-2</v>
      </c>
    </row>
    <row r="1308" spans="1:8" ht="13.5" x14ac:dyDescent="0.25">
      <c r="A1308" s="12"/>
      <c r="B1308" s="11">
        <v>43908</v>
      </c>
      <c r="C1308" s="2">
        <v>4</v>
      </c>
      <c r="D1308" s="2">
        <v>2.8300999999999998</v>
      </c>
      <c r="E1308" s="2">
        <v>1047</v>
      </c>
      <c r="F1308" s="2">
        <v>3.9912999999999998</v>
      </c>
      <c r="G1308" s="2">
        <v>4178.8910999999998</v>
      </c>
      <c r="H1308" s="17">
        <f t="shared" si="20"/>
        <v>-2.4372586872586869E-2</v>
      </c>
    </row>
    <row r="1309" spans="1:8" ht="13.5" x14ac:dyDescent="0.25">
      <c r="A1309" s="12"/>
      <c r="B1309" s="11">
        <v>43909</v>
      </c>
      <c r="C1309" s="2">
        <v>4</v>
      </c>
      <c r="D1309" s="2">
        <v>2.8300999999999998</v>
      </c>
      <c r="E1309" s="2">
        <v>178</v>
      </c>
      <c r="F1309" s="2">
        <v>3.9811000000000001</v>
      </c>
      <c r="G1309" s="2">
        <v>708.63580000000002</v>
      </c>
      <c r="H1309" s="17">
        <f t="shared" si="20"/>
        <v>0</v>
      </c>
    </row>
    <row r="1310" spans="1:8" ht="13.5" x14ac:dyDescent="0.25">
      <c r="A1310" s="12"/>
      <c r="B1310" s="11">
        <v>43913</v>
      </c>
      <c r="C1310" s="2">
        <v>4</v>
      </c>
      <c r="D1310" s="2">
        <v>2.8300999999999998</v>
      </c>
      <c r="E1310" s="2">
        <v>1225</v>
      </c>
      <c r="F1310" s="2">
        <v>3.9918</v>
      </c>
      <c r="G1310" s="2">
        <v>4889.9549999999999</v>
      </c>
      <c r="H1310" s="17">
        <f t="shared" si="20"/>
        <v>0</v>
      </c>
    </row>
    <row r="1311" spans="1:8" ht="13.5" x14ac:dyDescent="0.25">
      <c r="A1311" s="12"/>
      <c r="B1311" s="11">
        <v>43914</v>
      </c>
      <c r="C1311" s="2">
        <v>4.12</v>
      </c>
      <c r="D1311" s="2">
        <v>2.915</v>
      </c>
      <c r="E1311" s="2">
        <v>121</v>
      </c>
      <c r="F1311" s="2">
        <v>4.1186999999999996</v>
      </c>
      <c r="G1311" s="2">
        <v>498.36270000000002</v>
      </c>
      <c r="H1311" s="17">
        <f t="shared" si="20"/>
        <v>2.9998939966785699E-2</v>
      </c>
    </row>
    <row r="1312" spans="1:8" ht="13.5" x14ac:dyDescent="0.25">
      <c r="A1312" s="12"/>
      <c r="B1312" s="11">
        <v>43915</v>
      </c>
      <c r="C1312" s="2">
        <v>4.24</v>
      </c>
      <c r="D1312" s="2">
        <v>2.9998999999999998</v>
      </c>
      <c r="E1312" s="2">
        <v>102</v>
      </c>
      <c r="F1312" s="2">
        <v>4.24</v>
      </c>
      <c r="G1312" s="2">
        <v>432.48</v>
      </c>
      <c r="H1312" s="17">
        <f t="shared" si="20"/>
        <v>2.912521440823319E-2</v>
      </c>
    </row>
    <row r="1313" spans="1:8" ht="13.5" x14ac:dyDescent="0.25">
      <c r="A1313" s="12"/>
      <c r="B1313" s="11">
        <v>43916</v>
      </c>
      <c r="C1313" s="2">
        <v>4.3600000000000003</v>
      </c>
      <c r="D1313" s="2">
        <v>3.0848</v>
      </c>
      <c r="E1313" s="2">
        <v>4</v>
      </c>
      <c r="F1313" s="2">
        <v>4.3600000000000003</v>
      </c>
      <c r="G1313" s="2">
        <v>17.440000000000001</v>
      </c>
      <c r="H1313" s="17">
        <f t="shared" si="20"/>
        <v>2.8300943364778893E-2</v>
      </c>
    </row>
    <row r="1314" spans="1:8" ht="13.5" x14ac:dyDescent="0.25">
      <c r="A1314" s="12"/>
      <c r="B1314" s="11">
        <v>43917</v>
      </c>
      <c r="C1314" s="2">
        <v>4.3600000000000003</v>
      </c>
      <c r="D1314" s="2">
        <v>3.0848</v>
      </c>
      <c r="E1314" s="2">
        <v>144</v>
      </c>
      <c r="F1314" s="2">
        <v>4.3609</v>
      </c>
      <c r="G1314" s="2">
        <v>627.96960000000001</v>
      </c>
      <c r="H1314" s="17">
        <f t="shared" si="20"/>
        <v>0</v>
      </c>
    </row>
    <row r="1315" spans="1:8" ht="13.5" x14ac:dyDescent="0.25">
      <c r="A1315" s="12"/>
      <c r="B1315" s="11">
        <v>43920</v>
      </c>
      <c r="C1315" s="2">
        <v>4.3600000000000003</v>
      </c>
      <c r="D1315" s="2">
        <v>3.0848</v>
      </c>
      <c r="E1315" s="2">
        <v>0</v>
      </c>
      <c r="F1315" s="2">
        <v>0</v>
      </c>
      <c r="G1315" s="2">
        <v>0</v>
      </c>
      <c r="H1315" s="17">
        <f t="shared" si="20"/>
        <v>0</v>
      </c>
    </row>
    <row r="1316" spans="1:8" ht="13.5" x14ac:dyDescent="0.25">
      <c r="A1316" s="12"/>
      <c r="B1316" s="11">
        <v>43921</v>
      </c>
      <c r="C1316" s="2">
        <v>4.3600000000000003</v>
      </c>
      <c r="D1316" s="2">
        <v>3.0848</v>
      </c>
      <c r="E1316" s="2">
        <v>0</v>
      </c>
      <c r="F1316" s="2">
        <v>0</v>
      </c>
      <c r="G1316" s="2">
        <v>0</v>
      </c>
      <c r="H1316" s="17">
        <f t="shared" si="20"/>
        <v>0</v>
      </c>
    </row>
    <row r="1317" spans="1:8" ht="13.5" x14ac:dyDescent="0.25">
      <c r="A1317" s="12"/>
      <c r="B1317" s="11">
        <v>43922</v>
      </c>
      <c r="C1317" s="2">
        <v>4.3899999999999997</v>
      </c>
      <c r="D1317" s="2">
        <v>3.1059999999999999</v>
      </c>
      <c r="E1317" s="2">
        <v>5</v>
      </c>
      <c r="F1317" s="2">
        <v>4.3899999999999997</v>
      </c>
      <c r="G1317" s="2">
        <v>21.95</v>
      </c>
      <c r="H1317" s="17">
        <f t="shared" si="20"/>
        <v>6.872406639004112E-3</v>
      </c>
    </row>
    <row r="1318" spans="1:8" ht="13.5" x14ac:dyDescent="0.25">
      <c r="A1318" s="12"/>
      <c r="B1318" s="11">
        <v>43923</v>
      </c>
      <c r="C1318" s="2">
        <v>4.26</v>
      </c>
      <c r="D1318" s="2">
        <v>3.0139999999999998</v>
      </c>
      <c r="E1318" s="2">
        <v>17</v>
      </c>
      <c r="F1318" s="2">
        <v>4.3499999999999996</v>
      </c>
      <c r="G1318" s="2">
        <v>73.95</v>
      </c>
      <c r="H1318" s="17">
        <f t="shared" si="20"/>
        <v>-2.9620090148100478E-2</v>
      </c>
    </row>
    <row r="1319" spans="1:8" ht="13.5" x14ac:dyDescent="0.25">
      <c r="A1319" s="12"/>
      <c r="B1319" s="11">
        <v>43924</v>
      </c>
      <c r="C1319" s="2">
        <v>4.38</v>
      </c>
      <c r="D1319" s="2">
        <v>3.0989</v>
      </c>
      <c r="E1319" s="2">
        <v>55</v>
      </c>
      <c r="F1319" s="2">
        <v>4.2709000000000001</v>
      </c>
      <c r="G1319" s="2">
        <v>234.89949999999999</v>
      </c>
      <c r="H1319" s="17">
        <f t="shared" si="20"/>
        <v>2.8168546781685535E-2</v>
      </c>
    </row>
    <row r="1320" spans="1:8" ht="13.5" x14ac:dyDescent="0.25">
      <c r="A1320" s="12"/>
      <c r="B1320" s="11">
        <v>43927</v>
      </c>
      <c r="C1320" s="2">
        <v>4.25</v>
      </c>
      <c r="D1320" s="2">
        <v>3.0068999999999999</v>
      </c>
      <c r="E1320" s="2">
        <v>0</v>
      </c>
      <c r="F1320" s="2">
        <v>0</v>
      </c>
      <c r="G1320" s="2">
        <v>0</v>
      </c>
      <c r="H1320" s="17">
        <f t="shared" si="20"/>
        <v>-2.9687953790054563E-2</v>
      </c>
    </row>
    <row r="1321" spans="1:8" ht="13.5" x14ac:dyDescent="0.25">
      <c r="A1321" s="12"/>
      <c r="B1321" s="11">
        <v>43928</v>
      </c>
      <c r="C1321" s="2">
        <v>4.37</v>
      </c>
      <c r="D1321" s="2">
        <v>3.0918000000000001</v>
      </c>
      <c r="E1321" s="2">
        <v>1</v>
      </c>
      <c r="F1321" s="2">
        <v>4.37</v>
      </c>
      <c r="G1321" s="2">
        <v>4.37</v>
      </c>
      <c r="H1321" s="17">
        <f t="shared" si="20"/>
        <v>2.8235059363464099E-2</v>
      </c>
    </row>
    <row r="1322" spans="1:8" ht="13.5" x14ac:dyDescent="0.25">
      <c r="A1322" s="12"/>
      <c r="B1322" s="11">
        <v>43929</v>
      </c>
      <c r="C1322" s="2">
        <v>4.37</v>
      </c>
      <c r="D1322" s="2">
        <v>3.0918000000000001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4.37</v>
      </c>
      <c r="D1323" s="2">
        <v>3.0918000000000001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4.37</v>
      </c>
      <c r="D1324" s="2">
        <v>3.0918000000000001</v>
      </c>
      <c r="E1324" s="2">
        <v>189</v>
      </c>
      <c r="F1324" s="2">
        <v>4.3451000000000004</v>
      </c>
      <c r="G1324" s="2">
        <v>821.22389999999996</v>
      </c>
      <c r="H1324" s="17">
        <f t="shared" si="20"/>
        <v>0</v>
      </c>
    </row>
    <row r="1325" spans="1:8" ht="13.5" x14ac:dyDescent="0.25">
      <c r="A1325" s="12"/>
      <c r="B1325" s="11">
        <v>43936</v>
      </c>
      <c r="C1325" s="2">
        <v>4.38</v>
      </c>
      <c r="D1325" s="2">
        <v>3.0989</v>
      </c>
      <c r="E1325" s="2">
        <v>100</v>
      </c>
      <c r="F1325" s="2">
        <v>4.3875000000000002</v>
      </c>
      <c r="G1325" s="2">
        <v>438.75</v>
      </c>
      <c r="H1325" s="17">
        <f t="shared" si="20"/>
        <v>2.2963969208874713E-3</v>
      </c>
    </row>
    <row r="1326" spans="1:8" ht="13.5" x14ac:dyDescent="0.25">
      <c r="A1326" s="12"/>
      <c r="B1326" s="11">
        <v>43937</v>
      </c>
      <c r="C1326" s="2">
        <v>4.38</v>
      </c>
      <c r="D1326" s="2">
        <v>3.0989</v>
      </c>
      <c r="E1326" s="2">
        <v>295</v>
      </c>
      <c r="F1326" s="2">
        <v>4.2971000000000004</v>
      </c>
      <c r="G1326" s="2">
        <v>1267.6445000000001</v>
      </c>
      <c r="H1326" s="17">
        <f t="shared" si="20"/>
        <v>0</v>
      </c>
    </row>
    <row r="1327" spans="1:8" ht="13.5" x14ac:dyDescent="0.25">
      <c r="A1327" s="12"/>
      <c r="B1327" s="11">
        <v>43938</v>
      </c>
      <c r="C1327" s="2">
        <v>4.25</v>
      </c>
      <c r="D1327" s="2">
        <v>3.0068999999999999</v>
      </c>
      <c r="E1327" s="2">
        <v>1694</v>
      </c>
      <c r="F1327" s="2">
        <v>4.25</v>
      </c>
      <c r="G1327" s="2">
        <v>7199.5</v>
      </c>
      <c r="H1327" s="17">
        <f t="shared" si="20"/>
        <v>-2.9687953790054563E-2</v>
      </c>
    </row>
    <row r="1328" spans="1:8" ht="13.5" x14ac:dyDescent="0.25">
      <c r="A1328" s="12"/>
      <c r="B1328" s="11">
        <v>43941</v>
      </c>
      <c r="C1328" s="2">
        <v>4.13</v>
      </c>
      <c r="D1328" s="2">
        <v>2.9220000000000002</v>
      </c>
      <c r="E1328" s="2">
        <v>15</v>
      </c>
      <c r="F1328" s="2">
        <v>4.13</v>
      </c>
      <c r="G1328" s="2">
        <v>61.95</v>
      </c>
      <c r="H1328" s="17">
        <f t="shared" si="20"/>
        <v>-2.8235059363463953E-2</v>
      </c>
    </row>
    <row r="1329" spans="1:8" ht="13.5" x14ac:dyDescent="0.25">
      <c r="A1329" s="12"/>
      <c r="B1329" s="11">
        <v>43942</v>
      </c>
      <c r="C1329" s="2">
        <v>4.2</v>
      </c>
      <c r="D1329" s="2">
        <v>2.9716</v>
      </c>
      <c r="E1329" s="2">
        <v>404</v>
      </c>
      <c r="F1329" s="2">
        <v>4.0598000000000001</v>
      </c>
      <c r="G1329" s="2">
        <v>1640.1592000000001</v>
      </c>
      <c r="H1329" s="17">
        <f t="shared" si="20"/>
        <v>1.6974674880218983E-2</v>
      </c>
    </row>
    <row r="1330" spans="1:8" ht="13.5" x14ac:dyDescent="0.25">
      <c r="A1330" s="12"/>
      <c r="B1330" s="11">
        <v>43943</v>
      </c>
      <c r="C1330" s="2">
        <v>4.2</v>
      </c>
      <c r="D1330" s="2">
        <v>2.9716</v>
      </c>
      <c r="E1330" s="2">
        <v>150</v>
      </c>
      <c r="F1330" s="2">
        <v>4.1333000000000002</v>
      </c>
      <c r="G1330" s="2">
        <v>619.995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4.08</v>
      </c>
      <c r="D1331" s="2">
        <v>2.8866999999999998</v>
      </c>
      <c r="E1331" s="2">
        <v>0</v>
      </c>
      <c r="F1331" s="2">
        <v>0</v>
      </c>
      <c r="G1331" s="2">
        <v>0</v>
      </c>
      <c r="H1331" s="17">
        <f t="shared" si="20"/>
        <v>-2.8570467088437274E-2</v>
      </c>
    </row>
    <row r="1332" spans="1:8" ht="13.5" x14ac:dyDescent="0.25">
      <c r="A1332" s="12"/>
      <c r="B1332" s="11">
        <v>43945</v>
      </c>
      <c r="C1332" s="2">
        <v>3.96</v>
      </c>
      <c r="D1332" s="2">
        <v>2.8018000000000001</v>
      </c>
      <c r="E1332" s="2">
        <v>1123</v>
      </c>
      <c r="F1332" s="2">
        <v>4.1003999999999996</v>
      </c>
      <c r="G1332" s="2">
        <v>4604.7492000000002</v>
      </c>
      <c r="H1332" s="17">
        <f t="shared" si="20"/>
        <v>-2.9410745834343631E-2</v>
      </c>
    </row>
    <row r="1333" spans="1:8" ht="13.5" x14ac:dyDescent="0.25">
      <c r="A1333" s="12"/>
      <c r="B1333" s="11">
        <v>43948</v>
      </c>
      <c r="C1333" s="2">
        <v>3.85</v>
      </c>
      <c r="D1333" s="2">
        <v>2.7239</v>
      </c>
      <c r="E1333" s="2">
        <v>980</v>
      </c>
      <c r="F1333" s="2">
        <v>3.8997999999999999</v>
      </c>
      <c r="G1333" s="2">
        <v>3821.8040000000001</v>
      </c>
      <c r="H1333" s="17">
        <f t="shared" si="20"/>
        <v>-2.7803554857591575E-2</v>
      </c>
    </row>
    <row r="1334" spans="1:8" ht="13.5" x14ac:dyDescent="0.25">
      <c r="A1334" s="12"/>
      <c r="B1334" s="11">
        <v>43949</v>
      </c>
      <c r="C1334" s="2">
        <v>3.85</v>
      </c>
      <c r="D1334" s="2">
        <v>2.7239</v>
      </c>
      <c r="E1334" s="2">
        <v>109</v>
      </c>
      <c r="F1334" s="2">
        <v>3.7867999999999999</v>
      </c>
      <c r="G1334" s="2">
        <v>412.76119999999997</v>
      </c>
      <c r="H1334" s="17">
        <f t="shared" si="20"/>
        <v>0</v>
      </c>
    </row>
    <row r="1335" spans="1:8" ht="13.5" x14ac:dyDescent="0.25">
      <c r="A1335" s="12"/>
      <c r="B1335" s="11">
        <v>43950</v>
      </c>
      <c r="C1335" s="2">
        <v>3.96</v>
      </c>
      <c r="D1335" s="2">
        <v>2.8018000000000001</v>
      </c>
      <c r="E1335" s="2">
        <v>284</v>
      </c>
      <c r="F1335" s="2">
        <v>3.7818999999999998</v>
      </c>
      <c r="G1335" s="2">
        <v>1074.0596</v>
      </c>
      <c r="H1335" s="17">
        <f t="shared" si="20"/>
        <v>2.859870039281915E-2</v>
      </c>
    </row>
    <row r="1336" spans="1:8" ht="13.5" x14ac:dyDescent="0.25">
      <c r="A1336" s="12"/>
      <c r="B1336" s="11">
        <v>43951</v>
      </c>
      <c r="C1336" s="2">
        <v>4.07</v>
      </c>
      <c r="D1336" s="2">
        <v>2.8795999999999999</v>
      </c>
      <c r="E1336" s="2">
        <v>406</v>
      </c>
      <c r="F1336" s="2">
        <v>4.0250000000000004</v>
      </c>
      <c r="G1336" s="2">
        <v>1634.15</v>
      </c>
      <c r="H1336" s="17">
        <f t="shared" si="20"/>
        <v>2.7767863516310897E-2</v>
      </c>
    </row>
    <row r="1337" spans="1:8" ht="13.5" x14ac:dyDescent="0.25">
      <c r="A1337" s="12"/>
      <c r="B1337" s="11">
        <v>43955</v>
      </c>
      <c r="C1337" s="2">
        <v>4.07</v>
      </c>
      <c r="D1337" s="2">
        <v>2.8795999999999999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x14ac:dyDescent="0.25">
      <c r="A1338" s="12"/>
      <c r="B1338" s="11">
        <v>43956</v>
      </c>
      <c r="C1338" s="2">
        <v>4.07</v>
      </c>
      <c r="D1338" s="2">
        <v>2.8795999999999999</v>
      </c>
      <c r="E1338" s="2">
        <v>0</v>
      </c>
      <c r="F1338" s="2">
        <v>0</v>
      </c>
      <c r="G1338" s="2">
        <v>0</v>
      </c>
      <c r="H1338" s="17">
        <f t="shared" si="20"/>
        <v>0</v>
      </c>
    </row>
    <row r="1339" spans="1:8" ht="13.5" x14ac:dyDescent="0.25">
      <c r="A1339" s="12"/>
      <c r="B1339" s="11">
        <v>43957</v>
      </c>
      <c r="C1339" s="2">
        <v>4.1900000000000004</v>
      </c>
      <c r="D1339" s="2">
        <v>2.9645000000000001</v>
      </c>
      <c r="E1339" s="2">
        <v>36</v>
      </c>
      <c r="F1339" s="2">
        <v>3.9761000000000002</v>
      </c>
      <c r="G1339" s="2">
        <v>143.1396</v>
      </c>
      <c r="H1339" s="17">
        <f t="shared" si="20"/>
        <v>2.9483261564106196E-2</v>
      </c>
    </row>
    <row r="1340" spans="1:8" ht="13.5" x14ac:dyDescent="0.25">
      <c r="A1340" s="12"/>
      <c r="B1340" s="11">
        <v>43958</v>
      </c>
      <c r="C1340" s="2">
        <v>4.3099999999999996</v>
      </c>
      <c r="D1340" s="2">
        <v>3.0493999999999999</v>
      </c>
      <c r="E1340" s="2">
        <v>21</v>
      </c>
      <c r="F1340" s="2">
        <v>4.3099999999999996</v>
      </c>
      <c r="G1340" s="2">
        <v>90.51</v>
      </c>
      <c r="H1340" s="17">
        <f t="shared" si="20"/>
        <v>2.8638893573958425E-2</v>
      </c>
    </row>
    <row r="1341" spans="1:8" ht="13.5" x14ac:dyDescent="0.25">
      <c r="A1341" s="12"/>
      <c r="B1341" s="11">
        <v>43959</v>
      </c>
      <c r="C1341" s="2">
        <v>4.3</v>
      </c>
      <c r="D1341" s="2">
        <v>3.0423</v>
      </c>
      <c r="E1341" s="2">
        <v>2</v>
      </c>
      <c r="F1341" s="2">
        <v>4.3</v>
      </c>
      <c r="G1341" s="2">
        <v>8.6</v>
      </c>
      <c r="H1341" s="17">
        <f t="shared" si="20"/>
        <v>-2.3283268839771379E-3</v>
      </c>
    </row>
    <row r="1342" spans="1:8" ht="13.5" x14ac:dyDescent="0.25">
      <c r="A1342" s="12"/>
      <c r="B1342" s="11">
        <v>43962</v>
      </c>
      <c r="C1342" s="2">
        <v>4.42</v>
      </c>
      <c r="D1342" s="2">
        <v>3.1272000000000002</v>
      </c>
      <c r="E1342" s="2">
        <v>51</v>
      </c>
      <c r="F1342" s="2">
        <v>4.3023999999999996</v>
      </c>
      <c r="G1342" s="2">
        <v>219.42240000000001</v>
      </c>
      <c r="H1342" s="17">
        <f t="shared" si="20"/>
        <v>2.7906518094862505E-2</v>
      </c>
    </row>
    <row r="1343" spans="1:8" ht="13.5" x14ac:dyDescent="0.25">
      <c r="A1343" s="12"/>
      <c r="B1343" s="11">
        <v>43963</v>
      </c>
      <c r="C1343" s="2">
        <v>4.55</v>
      </c>
      <c r="D1343" s="2">
        <v>3.2191999999999998</v>
      </c>
      <c r="E1343" s="2">
        <v>2424</v>
      </c>
      <c r="F1343" s="2">
        <v>4.5407999999999999</v>
      </c>
      <c r="G1343" s="2">
        <v>11006.8992</v>
      </c>
      <c r="H1343" s="17">
        <f t="shared" si="20"/>
        <v>2.9419288820670131E-2</v>
      </c>
    </row>
    <row r="1344" spans="1:8" ht="13.5" x14ac:dyDescent="0.25">
      <c r="A1344" s="12"/>
      <c r="B1344" s="11">
        <v>43964</v>
      </c>
      <c r="C1344" s="2">
        <v>4.42</v>
      </c>
      <c r="D1344" s="2">
        <v>3.1272000000000002</v>
      </c>
      <c r="E1344" s="2">
        <v>0</v>
      </c>
      <c r="F1344" s="2">
        <v>0</v>
      </c>
      <c r="G1344" s="2">
        <v>0</v>
      </c>
      <c r="H1344" s="17">
        <f t="shared" si="20"/>
        <v>-2.8578528827037663E-2</v>
      </c>
    </row>
    <row r="1345" spans="1:8" ht="13.5" x14ac:dyDescent="0.25">
      <c r="A1345" s="12"/>
      <c r="B1345" s="11">
        <v>43965</v>
      </c>
      <c r="C1345" s="2">
        <v>4.54</v>
      </c>
      <c r="D1345" s="2">
        <v>3.2121</v>
      </c>
      <c r="E1345" s="2">
        <v>32</v>
      </c>
      <c r="F1345" s="2">
        <v>4.4649999999999999</v>
      </c>
      <c r="G1345" s="2">
        <v>142.88</v>
      </c>
      <c r="H1345" s="17">
        <f t="shared" si="20"/>
        <v>2.7148887183422791E-2</v>
      </c>
    </row>
    <row r="1346" spans="1:8" ht="13.5" x14ac:dyDescent="0.25">
      <c r="A1346" s="12"/>
      <c r="B1346" s="11">
        <v>43966</v>
      </c>
      <c r="C1346" s="2">
        <v>4.55</v>
      </c>
      <c r="D1346" s="2">
        <v>3.2191999999999998</v>
      </c>
      <c r="E1346" s="2">
        <v>200</v>
      </c>
      <c r="F1346" s="2">
        <v>4.55</v>
      </c>
      <c r="G1346" s="2">
        <v>910</v>
      </c>
      <c r="H1346" s="17">
        <f t="shared" si="20"/>
        <v>2.2103919554185376E-3</v>
      </c>
    </row>
    <row r="1347" spans="1:8" ht="13.5" x14ac:dyDescent="0.25">
      <c r="A1347" s="12"/>
      <c r="B1347" s="11">
        <v>43969</v>
      </c>
      <c r="C1347" s="2">
        <v>4.54</v>
      </c>
      <c r="D1347" s="2">
        <v>3.2121</v>
      </c>
      <c r="E1347" s="2">
        <v>525</v>
      </c>
      <c r="F1347" s="2">
        <v>4.5305</v>
      </c>
      <c r="G1347" s="2">
        <v>2378.5124999999998</v>
      </c>
      <c r="H1347" s="17">
        <f t="shared" si="20"/>
        <v>-2.2055168986083139E-3</v>
      </c>
    </row>
    <row r="1348" spans="1:8" ht="13.5" x14ac:dyDescent="0.25">
      <c r="A1348" s="12"/>
      <c r="B1348" s="11">
        <v>43970</v>
      </c>
      <c r="C1348" s="2">
        <v>4.4800000000000004</v>
      </c>
      <c r="D1348" s="2">
        <v>3.1697000000000002</v>
      </c>
      <c r="E1348" s="2">
        <v>157</v>
      </c>
      <c r="F1348" s="2">
        <v>4.4820000000000002</v>
      </c>
      <c r="G1348" s="2">
        <v>703.67399999999998</v>
      </c>
      <c r="H1348" s="17">
        <f t="shared" si="20"/>
        <v>-1.3200087170386903E-2</v>
      </c>
    </row>
    <row r="1349" spans="1:8" ht="13.5" x14ac:dyDescent="0.25">
      <c r="A1349" s="12"/>
      <c r="B1349" s="11">
        <v>43971</v>
      </c>
      <c r="C1349" s="2">
        <v>4.4800000000000004</v>
      </c>
      <c r="D1349" s="2">
        <v>3.1697000000000002</v>
      </c>
      <c r="E1349" s="2">
        <v>156</v>
      </c>
      <c r="F1349" s="2">
        <v>4.4183000000000003</v>
      </c>
      <c r="G1349" s="2">
        <v>689.25480000000005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4.4400000000000004</v>
      </c>
      <c r="D1350" s="2">
        <v>3.1414</v>
      </c>
      <c r="E1350" s="2">
        <v>124</v>
      </c>
      <c r="F1350" s="2">
        <v>4.4400000000000004</v>
      </c>
      <c r="G1350" s="2">
        <v>550.55999999999995</v>
      </c>
      <c r="H1350" s="17">
        <f t="shared" si="20"/>
        <v>-8.9282897435089166E-3</v>
      </c>
    </row>
    <row r="1351" spans="1:8" ht="13.5" x14ac:dyDescent="0.25">
      <c r="A1351" s="12"/>
      <c r="B1351" s="11">
        <v>43973</v>
      </c>
      <c r="C1351" s="2">
        <v>4.5</v>
      </c>
      <c r="D1351" s="2">
        <v>3.1838000000000002</v>
      </c>
      <c r="E1351" s="2">
        <v>200</v>
      </c>
      <c r="F1351" s="2">
        <v>4.5</v>
      </c>
      <c r="G1351" s="2">
        <v>900</v>
      </c>
      <c r="H1351" s="17">
        <f t="shared" ref="H1351:H1414" si="21">(D1351-D1350)/D1350</f>
        <v>1.3497166868275359E-2</v>
      </c>
    </row>
    <row r="1352" spans="1:8" ht="13.5" x14ac:dyDescent="0.25">
      <c r="A1352" s="12"/>
      <c r="B1352" s="11">
        <v>43977</v>
      </c>
      <c r="C1352" s="2">
        <v>4.58</v>
      </c>
      <c r="D1352" s="2">
        <v>3.2404000000000002</v>
      </c>
      <c r="E1352" s="2">
        <v>925</v>
      </c>
      <c r="F1352" s="2">
        <v>4.3795000000000002</v>
      </c>
      <c r="G1352" s="2">
        <v>4051.0374999999999</v>
      </c>
      <c r="H1352" s="17">
        <f t="shared" si="21"/>
        <v>1.777749858659463E-2</v>
      </c>
    </row>
    <row r="1353" spans="1:8" ht="13.5" x14ac:dyDescent="0.25">
      <c r="A1353" s="12"/>
      <c r="B1353" s="11">
        <v>43978</v>
      </c>
      <c r="C1353" s="2">
        <v>4.5599999999999996</v>
      </c>
      <c r="D1353" s="2">
        <v>3.2263000000000002</v>
      </c>
      <c r="E1353" s="2">
        <v>267</v>
      </c>
      <c r="F1353" s="2">
        <v>4.5614999999999997</v>
      </c>
      <c r="G1353" s="2">
        <v>1217.9204999999999</v>
      </c>
      <c r="H1353" s="17">
        <f t="shared" si="21"/>
        <v>-4.3513146525120359E-3</v>
      </c>
    </row>
    <row r="1354" spans="1:8" ht="13.5" x14ac:dyDescent="0.25">
      <c r="A1354" s="12"/>
      <c r="B1354" s="11">
        <v>43979</v>
      </c>
      <c r="C1354" s="2">
        <v>4.43</v>
      </c>
      <c r="D1354" s="2">
        <v>3.1343000000000001</v>
      </c>
      <c r="E1354" s="2">
        <v>87</v>
      </c>
      <c r="F1354" s="2">
        <v>4.5198</v>
      </c>
      <c r="G1354" s="2">
        <v>393.2226</v>
      </c>
      <c r="H1354" s="17">
        <f t="shared" si="21"/>
        <v>-2.8515637107522574E-2</v>
      </c>
    </row>
    <row r="1355" spans="1:8" ht="13.5" x14ac:dyDescent="0.25">
      <c r="A1355" s="12"/>
      <c r="B1355" s="11">
        <v>43980</v>
      </c>
      <c r="C1355" s="2">
        <v>4.5</v>
      </c>
      <c r="D1355" s="2">
        <v>3.1838000000000002</v>
      </c>
      <c r="E1355" s="2">
        <v>5156</v>
      </c>
      <c r="F1355" s="2">
        <v>4.4455</v>
      </c>
      <c r="G1355" s="2">
        <v>22920.998</v>
      </c>
      <c r="H1355" s="17">
        <f t="shared" si="21"/>
        <v>1.5793000031905081E-2</v>
      </c>
    </row>
    <row r="1356" spans="1:8" ht="13.5" x14ac:dyDescent="0.25">
      <c r="A1356" s="12"/>
      <c r="B1356" s="11">
        <v>43983</v>
      </c>
      <c r="C1356" s="2">
        <v>4.5</v>
      </c>
      <c r="D1356" s="2">
        <v>3.1838000000000002</v>
      </c>
      <c r="E1356" s="2">
        <v>1482</v>
      </c>
      <c r="F1356" s="2">
        <v>4.4897</v>
      </c>
      <c r="G1356" s="2">
        <v>6653.7353999999996</v>
      </c>
      <c r="H1356" s="17">
        <f t="shared" si="21"/>
        <v>0</v>
      </c>
    </row>
    <row r="1357" spans="1:8" ht="13.5" x14ac:dyDescent="0.25">
      <c r="A1357" s="12"/>
      <c r="B1357" s="11">
        <v>43984</v>
      </c>
      <c r="C1357" s="2">
        <v>4.5</v>
      </c>
      <c r="D1357" s="2">
        <v>3.1838000000000002</v>
      </c>
      <c r="E1357" s="2">
        <v>90</v>
      </c>
      <c r="F1357" s="2">
        <v>4.4672000000000001</v>
      </c>
      <c r="G1357" s="2">
        <v>402.048</v>
      </c>
      <c r="H1357" s="17">
        <f t="shared" si="21"/>
        <v>0</v>
      </c>
    </row>
    <row r="1358" spans="1:8" ht="13.5" x14ac:dyDescent="0.25">
      <c r="A1358" s="12"/>
      <c r="B1358" s="11">
        <v>43985</v>
      </c>
      <c r="C1358" s="2">
        <v>4.5</v>
      </c>
      <c r="D1358" s="2">
        <v>3.1838000000000002</v>
      </c>
      <c r="E1358" s="2">
        <v>0</v>
      </c>
      <c r="F1358" s="2">
        <v>0</v>
      </c>
      <c r="G1358" s="2">
        <v>0</v>
      </c>
      <c r="H1358" s="17">
        <f t="shared" si="21"/>
        <v>0</v>
      </c>
    </row>
    <row r="1359" spans="1:8" ht="13.5" x14ac:dyDescent="0.25">
      <c r="A1359" s="12"/>
      <c r="B1359" s="11">
        <v>43986</v>
      </c>
      <c r="C1359" s="2">
        <v>4.5</v>
      </c>
      <c r="D1359" s="2">
        <v>3.1838000000000002</v>
      </c>
      <c r="E1359" s="2">
        <v>0</v>
      </c>
      <c r="F1359" s="2">
        <v>0</v>
      </c>
      <c r="G1359" s="2">
        <v>0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4.46</v>
      </c>
      <c r="D1360" s="2">
        <v>3.1555</v>
      </c>
      <c r="E1360" s="2">
        <v>1860</v>
      </c>
      <c r="F1360" s="2">
        <v>4.4564000000000004</v>
      </c>
      <c r="G1360" s="2">
        <v>8288.9040000000005</v>
      </c>
      <c r="H1360" s="17">
        <f t="shared" si="21"/>
        <v>-8.8887492932973843E-3</v>
      </c>
    </row>
    <row r="1361" spans="1:8" ht="13.5" x14ac:dyDescent="0.25">
      <c r="A1361" s="12"/>
      <c r="B1361" s="11">
        <v>43990</v>
      </c>
      <c r="C1361" s="2">
        <v>4.3899999999999997</v>
      </c>
      <c r="D1361" s="2">
        <v>3.1059999999999999</v>
      </c>
      <c r="E1361" s="2">
        <v>15</v>
      </c>
      <c r="F1361" s="2">
        <v>4.3899999999999997</v>
      </c>
      <c r="G1361" s="2">
        <v>65.849999999999994</v>
      </c>
      <c r="H1361" s="17">
        <f t="shared" si="21"/>
        <v>-1.5686895896054539E-2</v>
      </c>
    </row>
    <row r="1362" spans="1:8" ht="13.5" x14ac:dyDescent="0.25">
      <c r="A1362" s="12"/>
      <c r="B1362" s="11">
        <v>43991</v>
      </c>
      <c r="C1362" s="2">
        <v>4.3899999999999997</v>
      </c>
      <c r="D1362" s="2">
        <v>3.1059999999999999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4.4000000000000004</v>
      </c>
      <c r="D1363" s="2">
        <v>3.1131000000000002</v>
      </c>
      <c r="E1363" s="2">
        <v>180</v>
      </c>
      <c r="F1363" s="2">
        <v>4.3423999999999996</v>
      </c>
      <c r="G1363" s="2">
        <v>781.63199999999995</v>
      </c>
      <c r="H1363" s="17">
        <f t="shared" si="21"/>
        <v>2.2858982614295969E-3</v>
      </c>
    </row>
    <row r="1364" spans="1:8" ht="13.5" x14ac:dyDescent="0.25">
      <c r="A1364" s="12"/>
      <c r="B1364" s="11">
        <v>43993</v>
      </c>
      <c r="C1364" s="2">
        <v>4.42</v>
      </c>
      <c r="D1364" s="2">
        <v>3.1272000000000002</v>
      </c>
      <c r="E1364" s="2">
        <v>1</v>
      </c>
      <c r="F1364" s="2">
        <v>4.42</v>
      </c>
      <c r="G1364" s="2">
        <v>4.42</v>
      </c>
      <c r="H1364" s="17">
        <f t="shared" si="21"/>
        <v>4.5292473740001929E-3</v>
      </c>
    </row>
    <row r="1365" spans="1:8" ht="13.5" x14ac:dyDescent="0.25">
      <c r="A1365" s="12"/>
      <c r="B1365" s="11">
        <v>43994</v>
      </c>
      <c r="C1365" s="2">
        <v>4.55</v>
      </c>
      <c r="D1365" s="2">
        <v>3.2191999999999998</v>
      </c>
      <c r="E1365" s="2">
        <v>785</v>
      </c>
      <c r="F1365" s="2">
        <v>4.3906999999999998</v>
      </c>
      <c r="G1365" s="2">
        <v>3446.6995000000002</v>
      </c>
      <c r="H1365" s="17">
        <f t="shared" si="21"/>
        <v>2.9419288820670131E-2</v>
      </c>
    </row>
    <row r="1366" spans="1:8" ht="13.5" x14ac:dyDescent="0.25">
      <c r="A1366" s="12"/>
      <c r="B1366" s="11">
        <v>43997</v>
      </c>
      <c r="C1366" s="2">
        <v>4.53</v>
      </c>
      <c r="D1366" s="2">
        <v>3.2050000000000001</v>
      </c>
      <c r="E1366" s="2">
        <v>1704</v>
      </c>
      <c r="F1366" s="2">
        <v>4.4359999999999999</v>
      </c>
      <c r="G1366" s="2">
        <v>7558.9440000000004</v>
      </c>
      <c r="H1366" s="17">
        <f t="shared" si="21"/>
        <v>-4.4110337972166277E-3</v>
      </c>
    </row>
    <row r="1367" spans="1:8" ht="13.5" x14ac:dyDescent="0.25">
      <c r="A1367" s="12"/>
      <c r="B1367" s="11">
        <v>43998</v>
      </c>
      <c r="C1367" s="2">
        <v>4.26</v>
      </c>
      <c r="D1367" s="2">
        <v>3.0139999999999998</v>
      </c>
      <c r="E1367" s="2">
        <v>2975</v>
      </c>
      <c r="F1367" s="2">
        <v>4.3422000000000001</v>
      </c>
      <c r="G1367" s="2">
        <v>12918.045</v>
      </c>
      <c r="H1367" s="17">
        <f t="shared" si="21"/>
        <v>-5.9594383775351104E-2</v>
      </c>
    </row>
    <row r="1368" spans="1:8" ht="13.5" x14ac:dyDescent="0.25">
      <c r="A1368" s="12"/>
      <c r="B1368" s="11">
        <v>43999</v>
      </c>
      <c r="C1368" s="2">
        <v>4.28</v>
      </c>
      <c r="D1368" s="2">
        <v>3.0282</v>
      </c>
      <c r="E1368" s="2">
        <v>983</v>
      </c>
      <c r="F1368" s="2">
        <v>4.2332000000000001</v>
      </c>
      <c r="G1368" s="2">
        <v>4161.2356</v>
      </c>
      <c r="H1368" s="17">
        <f t="shared" si="21"/>
        <v>4.7113470471135416E-3</v>
      </c>
    </row>
    <row r="1369" spans="1:8" ht="13.5" x14ac:dyDescent="0.25">
      <c r="A1369" s="12"/>
      <c r="B1369" s="11">
        <v>44000</v>
      </c>
      <c r="C1369" s="2">
        <v>4.28</v>
      </c>
      <c r="D1369" s="2">
        <v>3.0282</v>
      </c>
      <c r="E1369" s="2">
        <v>0</v>
      </c>
      <c r="F1369" s="2">
        <v>0</v>
      </c>
      <c r="G1369" s="2">
        <v>0</v>
      </c>
      <c r="H1369" s="17">
        <f t="shared" si="21"/>
        <v>0</v>
      </c>
    </row>
    <row r="1370" spans="1:8" ht="13.5" x14ac:dyDescent="0.25">
      <c r="A1370" s="12"/>
      <c r="B1370" s="11">
        <v>44001</v>
      </c>
      <c r="C1370" s="2">
        <v>4.28</v>
      </c>
      <c r="D1370" s="2">
        <v>3.0282</v>
      </c>
      <c r="E1370" s="2">
        <v>0</v>
      </c>
      <c r="F1370" s="2">
        <v>0</v>
      </c>
      <c r="G1370" s="2">
        <v>0</v>
      </c>
      <c r="H1370" s="17">
        <f t="shared" si="21"/>
        <v>0</v>
      </c>
    </row>
    <row r="1371" spans="1:8" ht="13.5" x14ac:dyDescent="0.25">
      <c r="A1371" s="12"/>
      <c r="B1371" s="11">
        <v>44004</v>
      </c>
      <c r="C1371" s="2">
        <v>4.26</v>
      </c>
      <c r="D1371" s="2">
        <v>3.0139999999999998</v>
      </c>
      <c r="E1371" s="2">
        <v>400</v>
      </c>
      <c r="F1371" s="2">
        <v>4.26</v>
      </c>
      <c r="G1371" s="2">
        <v>1704</v>
      </c>
      <c r="H1371" s="17">
        <f t="shared" si="21"/>
        <v>-4.6892543425137746E-3</v>
      </c>
    </row>
    <row r="1372" spans="1:8" ht="13.5" x14ac:dyDescent="0.25">
      <c r="A1372" s="12"/>
      <c r="B1372" s="11">
        <v>44005</v>
      </c>
      <c r="C1372" s="2">
        <v>4.24</v>
      </c>
      <c r="D1372" s="2">
        <v>2.9998999999999998</v>
      </c>
      <c r="E1372" s="2">
        <v>1601</v>
      </c>
      <c r="F1372" s="2">
        <v>4.2248999999999999</v>
      </c>
      <c r="G1372" s="2">
        <v>6764.0649000000003</v>
      </c>
      <c r="H1372" s="17">
        <f t="shared" si="21"/>
        <v>-4.6781685467816867E-3</v>
      </c>
    </row>
    <row r="1373" spans="1:8" ht="13.5" x14ac:dyDescent="0.25">
      <c r="A1373" s="12"/>
      <c r="B1373" s="11">
        <v>44006</v>
      </c>
      <c r="C1373" s="2">
        <v>4.18</v>
      </c>
      <c r="D1373" s="2">
        <v>2.9573999999999998</v>
      </c>
      <c r="E1373" s="2">
        <v>225</v>
      </c>
      <c r="F1373" s="2">
        <v>4.1932999999999998</v>
      </c>
      <c r="G1373" s="2">
        <v>943.49249999999995</v>
      </c>
      <c r="H1373" s="17">
        <f t="shared" si="21"/>
        <v>-1.416713890463015E-2</v>
      </c>
    </row>
    <row r="1374" spans="1:8" ht="13.5" x14ac:dyDescent="0.25">
      <c r="A1374" s="12"/>
      <c r="B1374" s="11">
        <v>44007</v>
      </c>
      <c r="C1374" s="2">
        <v>4.3</v>
      </c>
      <c r="D1374" s="2">
        <v>3.0423</v>
      </c>
      <c r="E1374" s="2">
        <v>1073</v>
      </c>
      <c r="F1374" s="2">
        <v>4.1833999999999998</v>
      </c>
      <c r="G1374" s="2">
        <v>4488.7882</v>
      </c>
      <c r="H1374" s="17">
        <f t="shared" si="21"/>
        <v>2.8707648610265844E-2</v>
      </c>
    </row>
    <row r="1375" spans="1:8" ht="13.5" x14ac:dyDescent="0.25">
      <c r="A1375" s="12"/>
      <c r="B1375" s="11">
        <v>44008</v>
      </c>
      <c r="C1375" s="2">
        <v>4.42</v>
      </c>
      <c r="D1375" s="2">
        <v>3.1272000000000002</v>
      </c>
      <c r="E1375" s="2">
        <v>50</v>
      </c>
      <c r="F1375" s="2">
        <v>4.4126000000000003</v>
      </c>
      <c r="G1375" s="2">
        <v>220.63</v>
      </c>
      <c r="H1375" s="17">
        <f t="shared" si="21"/>
        <v>2.7906518094862505E-2</v>
      </c>
    </row>
    <row r="1376" spans="1:8" ht="13.5" x14ac:dyDescent="0.25">
      <c r="A1376" s="12"/>
      <c r="B1376" s="11">
        <v>44011</v>
      </c>
      <c r="C1376" s="2">
        <v>4.3499999999999996</v>
      </c>
      <c r="D1376" s="2">
        <v>3.0777000000000001</v>
      </c>
      <c r="E1376" s="2">
        <v>805</v>
      </c>
      <c r="F1376" s="2">
        <v>4.3141999999999996</v>
      </c>
      <c r="G1376" s="2">
        <v>3472.931</v>
      </c>
      <c r="H1376" s="17">
        <f t="shared" si="21"/>
        <v>-1.5828856485034567E-2</v>
      </c>
    </row>
    <row r="1377" spans="1:8" ht="13.5" x14ac:dyDescent="0.25">
      <c r="A1377" s="12"/>
      <c r="B1377" s="11">
        <v>44012</v>
      </c>
      <c r="C1377" s="2">
        <v>4.3499999999999996</v>
      </c>
      <c r="D1377" s="2">
        <v>3.0777000000000001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1:8" ht="13.5" x14ac:dyDescent="0.25">
      <c r="A1378" s="12"/>
      <c r="B1378" s="11">
        <v>44013</v>
      </c>
      <c r="C1378" s="2">
        <v>4.4000000000000004</v>
      </c>
      <c r="D1378" s="2">
        <v>3.1131000000000002</v>
      </c>
      <c r="E1378" s="2">
        <v>974</v>
      </c>
      <c r="F1378" s="2">
        <v>4.3506</v>
      </c>
      <c r="G1378" s="2">
        <v>4237.4844000000003</v>
      </c>
      <c r="H1378" s="17">
        <f t="shared" si="21"/>
        <v>1.1502095720830522E-2</v>
      </c>
    </row>
    <row r="1379" spans="1:8" ht="13.5" x14ac:dyDescent="0.25">
      <c r="A1379" s="12"/>
      <c r="B1379" s="11">
        <v>44014</v>
      </c>
      <c r="C1379" s="2">
        <v>4.4000000000000004</v>
      </c>
      <c r="D1379" s="2">
        <v>3.1131000000000002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1:8" ht="13.5" x14ac:dyDescent="0.25">
      <c r="A1380" s="12"/>
      <c r="B1380" s="11">
        <v>44015</v>
      </c>
      <c r="C1380" s="2">
        <v>4.5</v>
      </c>
      <c r="D1380" s="2">
        <v>3.1838000000000002</v>
      </c>
      <c r="E1380" s="2">
        <v>2417</v>
      </c>
      <c r="F1380" s="2">
        <v>4.2145000000000001</v>
      </c>
      <c r="G1380" s="2">
        <v>10186.4465</v>
      </c>
      <c r="H1380" s="17">
        <f t="shared" si="21"/>
        <v>2.2710481513603796E-2</v>
      </c>
    </row>
    <row r="1381" spans="1:8" ht="13.5" x14ac:dyDescent="0.25">
      <c r="A1381" s="12"/>
      <c r="B1381" s="11">
        <v>44018</v>
      </c>
      <c r="C1381" s="2">
        <v>4.5</v>
      </c>
      <c r="D1381" s="2">
        <v>3.1838000000000002</v>
      </c>
      <c r="E1381" s="2">
        <v>1105</v>
      </c>
      <c r="F1381" s="2">
        <v>4.3734000000000002</v>
      </c>
      <c r="G1381" s="2">
        <v>4832.607</v>
      </c>
      <c r="H1381" s="17">
        <f t="shared" si="21"/>
        <v>0</v>
      </c>
    </row>
    <row r="1382" spans="1:8" ht="13.5" x14ac:dyDescent="0.25">
      <c r="A1382" s="12"/>
      <c r="B1382" s="11">
        <v>44019</v>
      </c>
      <c r="C1382" s="2">
        <v>4.5</v>
      </c>
      <c r="D1382" s="2">
        <v>3.1838000000000002</v>
      </c>
      <c r="E1382" s="2">
        <v>1080</v>
      </c>
      <c r="F1382" s="2">
        <v>4.4817</v>
      </c>
      <c r="G1382" s="2">
        <v>4840.2359999999999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4.5</v>
      </c>
      <c r="D1383" s="2">
        <v>3.1838000000000002</v>
      </c>
      <c r="E1383" s="2">
        <v>134</v>
      </c>
      <c r="F1383" s="2">
        <v>4.4851000000000001</v>
      </c>
      <c r="G1383" s="2">
        <v>601.00340000000006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4.4000000000000004</v>
      </c>
      <c r="D1384" s="2">
        <v>3.1131000000000002</v>
      </c>
      <c r="E1384" s="2">
        <v>128</v>
      </c>
      <c r="F1384" s="2">
        <v>4.4000000000000004</v>
      </c>
      <c r="G1384" s="2">
        <v>563.20000000000005</v>
      </c>
      <c r="H1384" s="17">
        <f t="shared" si="21"/>
        <v>-2.2206168729191525E-2</v>
      </c>
    </row>
    <row r="1385" spans="1:8" ht="13.5" x14ac:dyDescent="0.25">
      <c r="A1385" s="12"/>
      <c r="B1385" s="11">
        <v>44022</v>
      </c>
      <c r="C1385" s="2">
        <v>4.4000000000000004</v>
      </c>
      <c r="D1385" s="2">
        <v>3.1131000000000002</v>
      </c>
      <c r="E1385" s="2">
        <v>2719</v>
      </c>
      <c r="F1385" s="2">
        <v>4.4000000000000004</v>
      </c>
      <c r="G1385" s="2">
        <v>11963.6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4.3899999999999997</v>
      </c>
      <c r="D1386" s="2">
        <v>3.1059999999999999</v>
      </c>
      <c r="E1386" s="2">
        <v>200</v>
      </c>
      <c r="F1386" s="2">
        <v>4.3478000000000003</v>
      </c>
      <c r="G1386" s="2">
        <v>869.56</v>
      </c>
      <c r="H1386" s="17">
        <f t="shared" si="21"/>
        <v>-2.2806848479009116E-3</v>
      </c>
    </row>
    <row r="1387" spans="1:8" ht="13.5" x14ac:dyDescent="0.25">
      <c r="A1387" s="12"/>
      <c r="B1387" s="11">
        <v>44026</v>
      </c>
      <c r="C1387" s="2">
        <v>4.3899999999999997</v>
      </c>
      <c r="D1387" s="2">
        <v>3.1059999999999999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4.3899999999999997</v>
      </c>
      <c r="D1388" s="2">
        <v>3.1059999999999999</v>
      </c>
      <c r="E1388" s="2">
        <v>0</v>
      </c>
      <c r="F1388" s="2">
        <v>0</v>
      </c>
      <c r="G1388" s="2">
        <v>0</v>
      </c>
      <c r="H1388" s="17">
        <f t="shared" si="21"/>
        <v>0</v>
      </c>
    </row>
    <row r="1389" spans="1:8" ht="13.5" x14ac:dyDescent="0.25">
      <c r="A1389" s="12"/>
      <c r="B1389" s="11">
        <v>44028</v>
      </c>
      <c r="C1389" s="2">
        <v>4.5</v>
      </c>
      <c r="D1389" s="2">
        <v>3.1838000000000002</v>
      </c>
      <c r="E1389" s="2">
        <v>85</v>
      </c>
      <c r="F1389" s="2">
        <v>4.4170999999999996</v>
      </c>
      <c r="G1389" s="2">
        <v>375.45350000000002</v>
      </c>
      <c r="H1389" s="17">
        <f t="shared" si="21"/>
        <v>2.504829362524157E-2</v>
      </c>
    </row>
    <row r="1390" spans="1:8" ht="13.5" x14ac:dyDescent="0.25">
      <c r="A1390" s="12"/>
      <c r="B1390" s="11">
        <v>44029</v>
      </c>
      <c r="C1390" s="2">
        <v>4.49</v>
      </c>
      <c r="D1390" s="2">
        <v>3.1766999999999999</v>
      </c>
      <c r="E1390" s="2">
        <v>26</v>
      </c>
      <c r="F1390" s="2">
        <v>4.3837999999999999</v>
      </c>
      <c r="G1390" s="2">
        <v>113.97880000000001</v>
      </c>
      <c r="H1390" s="17">
        <f t="shared" si="21"/>
        <v>-2.2300395753503135E-3</v>
      </c>
    </row>
    <row r="1391" spans="1:8" ht="13.5" x14ac:dyDescent="0.25">
      <c r="A1391" s="12"/>
      <c r="B1391" s="11">
        <v>44032</v>
      </c>
      <c r="C1391" s="2">
        <v>4.49</v>
      </c>
      <c r="D1391" s="2">
        <v>3.1766999999999999</v>
      </c>
      <c r="E1391" s="2">
        <v>50</v>
      </c>
      <c r="F1391" s="2">
        <v>4.49</v>
      </c>
      <c r="G1391" s="2">
        <v>224.5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4.49</v>
      </c>
      <c r="D1392" s="2">
        <v>3.1766999999999999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4.49</v>
      </c>
      <c r="D1393" s="2">
        <v>3.1766999999999999</v>
      </c>
      <c r="E1393" s="2">
        <v>50</v>
      </c>
      <c r="F1393" s="2">
        <v>4.4850000000000003</v>
      </c>
      <c r="G1393" s="2">
        <v>224.25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4.49</v>
      </c>
      <c r="D1394" s="2">
        <v>3.1766999999999999</v>
      </c>
      <c r="E1394" s="2">
        <v>0</v>
      </c>
      <c r="F1394" s="2">
        <v>0</v>
      </c>
      <c r="G1394" s="2">
        <v>0</v>
      </c>
      <c r="H1394" s="17">
        <f t="shared" si="21"/>
        <v>0</v>
      </c>
    </row>
    <row r="1395" spans="1:8" ht="13.5" x14ac:dyDescent="0.25">
      <c r="A1395" s="12"/>
      <c r="B1395" s="11">
        <v>44036</v>
      </c>
      <c r="C1395" s="2">
        <v>4.49</v>
      </c>
      <c r="D1395" s="2">
        <v>3.1766999999999999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4.49</v>
      </c>
      <c r="D1396" s="2">
        <v>3.1766999999999999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4.4800000000000004</v>
      </c>
      <c r="D1397" s="2">
        <v>3.1697000000000002</v>
      </c>
      <c r="E1397" s="2">
        <v>50</v>
      </c>
      <c r="F1397" s="2">
        <v>4.4800000000000004</v>
      </c>
      <c r="G1397" s="2">
        <v>224</v>
      </c>
      <c r="H1397" s="17">
        <f t="shared" si="21"/>
        <v>-2.2035445588187972E-3</v>
      </c>
    </row>
    <row r="1398" spans="1:8" ht="13.5" x14ac:dyDescent="0.25">
      <c r="A1398" s="12"/>
      <c r="B1398" s="11">
        <v>44041</v>
      </c>
      <c r="C1398" s="2">
        <v>4.4800000000000004</v>
      </c>
      <c r="D1398" s="2">
        <v>3.1697000000000002</v>
      </c>
      <c r="E1398" s="2">
        <v>0</v>
      </c>
      <c r="F1398" s="2">
        <v>0</v>
      </c>
      <c r="G1398" s="2">
        <v>0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4.4800000000000004</v>
      </c>
      <c r="D1399" s="2">
        <v>3.1697000000000002</v>
      </c>
      <c r="E1399" s="2">
        <v>0</v>
      </c>
      <c r="F1399" s="2">
        <v>0</v>
      </c>
      <c r="G1399" s="2">
        <v>0</v>
      </c>
      <c r="H1399" s="17">
        <f t="shared" si="21"/>
        <v>0</v>
      </c>
    </row>
    <row r="1400" spans="1:8" ht="13.5" x14ac:dyDescent="0.25">
      <c r="A1400" s="12"/>
      <c r="B1400" s="11">
        <v>44046</v>
      </c>
      <c r="C1400" s="2">
        <v>4.4800000000000004</v>
      </c>
      <c r="D1400" s="2">
        <v>3.1697000000000002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4.4000000000000004</v>
      </c>
      <c r="D1401" s="2">
        <v>3.1131000000000002</v>
      </c>
      <c r="E1401" s="2">
        <v>50</v>
      </c>
      <c r="F1401" s="2">
        <v>4.4000000000000004</v>
      </c>
      <c r="G1401" s="2">
        <v>220</v>
      </c>
      <c r="H1401" s="17">
        <f t="shared" si="21"/>
        <v>-1.7856579487017691E-2</v>
      </c>
    </row>
    <row r="1402" spans="1:8" ht="13.5" x14ac:dyDescent="0.25">
      <c r="A1402" s="12"/>
      <c r="B1402" s="11">
        <v>44048</v>
      </c>
      <c r="C1402" s="2">
        <v>4.4000000000000004</v>
      </c>
      <c r="D1402" s="2">
        <v>3.1131000000000002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4.5</v>
      </c>
      <c r="D1403" s="2">
        <v>3.1838000000000002</v>
      </c>
      <c r="E1403" s="2">
        <v>58</v>
      </c>
      <c r="F1403" s="2">
        <v>4.4878999999999998</v>
      </c>
      <c r="G1403" s="2">
        <v>260.29820000000001</v>
      </c>
      <c r="H1403" s="17">
        <f t="shared" si="21"/>
        <v>2.2710481513603796E-2</v>
      </c>
    </row>
    <row r="1404" spans="1:8" ht="13.5" x14ac:dyDescent="0.25">
      <c r="A1404" s="12"/>
      <c r="B1404" s="11">
        <v>44050</v>
      </c>
      <c r="C1404" s="2">
        <v>4.5</v>
      </c>
      <c r="D1404" s="2">
        <v>3.1838000000000002</v>
      </c>
      <c r="E1404" s="2">
        <v>325</v>
      </c>
      <c r="F1404" s="2">
        <v>4.3301999999999996</v>
      </c>
      <c r="G1404" s="2">
        <v>1407.3150000000001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4.4800000000000004</v>
      </c>
      <c r="D1405" s="2">
        <v>3.1697000000000002</v>
      </c>
      <c r="E1405" s="2">
        <v>70</v>
      </c>
      <c r="F1405" s="2">
        <v>4.4585999999999997</v>
      </c>
      <c r="G1405" s="2">
        <v>312.10199999999998</v>
      </c>
      <c r="H1405" s="17">
        <f t="shared" si="21"/>
        <v>-4.428670142596897E-3</v>
      </c>
    </row>
    <row r="1406" spans="1:8" ht="13.5" x14ac:dyDescent="0.25">
      <c r="A1406" s="12"/>
      <c r="B1406" s="11">
        <v>44054</v>
      </c>
      <c r="C1406" s="2">
        <v>4.58</v>
      </c>
      <c r="D1406" s="2">
        <v>3.2404000000000002</v>
      </c>
      <c r="E1406" s="2">
        <v>720</v>
      </c>
      <c r="F1406" s="2">
        <v>4.4729999999999999</v>
      </c>
      <c r="G1406" s="2">
        <v>3220.56</v>
      </c>
      <c r="H1406" s="17">
        <f t="shared" si="21"/>
        <v>2.2304949995267685E-2</v>
      </c>
    </row>
    <row r="1407" spans="1:8" ht="13.5" x14ac:dyDescent="0.25">
      <c r="A1407" s="12"/>
      <c r="B1407" s="11">
        <v>44055</v>
      </c>
      <c r="C1407" s="2">
        <v>4.58</v>
      </c>
      <c r="D1407" s="2">
        <v>3.2404000000000002</v>
      </c>
      <c r="E1407" s="2">
        <v>551</v>
      </c>
      <c r="F1407" s="2">
        <v>4.4886999999999997</v>
      </c>
      <c r="G1407" s="2">
        <v>2473.2737000000002</v>
      </c>
      <c r="H1407" s="17">
        <f t="shared" si="21"/>
        <v>0</v>
      </c>
    </row>
    <row r="1408" spans="1:8" ht="13.5" x14ac:dyDescent="0.25">
      <c r="A1408" s="12"/>
      <c r="B1408" s="11">
        <v>44057</v>
      </c>
      <c r="C1408" s="2">
        <v>4.58</v>
      </c>
      <c r="D1408" s="2">
        <v>3.2404000000000002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x14ac:dyDescent="0.25">
      <c r="A1409" s="12"/>
      <c r="B1409" s="11">
        <v>44060</v>
      </c>
      <c r="C1409" s="2">
        <v>4.58</v>
      </c>
      <c r="D1409" s="2">
        <v>3.2404000000000002</v>
      </c>
      <c r="E1409" s="2">
        <v>0</v>
      </c>
      <c r="F1409" s="2">
        <v>0</v>
      </c>
      <c r="G1409" s="2">
        <v>0</v>
      </c>
      <c r="H1409" s="17">
        <f t="shared" si="21"/>
        <v>0</v>
      </c>
    </row>
    <row r="1410" spans="1:8" ht="13.5" x14ac:dyDescent="0.25">
      <c r="A1410" s="12"/>
      <c r="B1410" s="11">
        <v>44061</v>
      </c>
      <c r="C1410" s="2">
        <v>4.58</v>
      </c>
      <c r="D1410" s="2">
        <v>3.2404000000000002</v>
      </c>
      <c r="E1410" s="2">
        <v>0</v>
      </c>
      <c r="F1410" s="2">
        <v>0</v>
      </c>
      <c r="G1410" s="2">
        <v>0</v>
      </c>
      <c r="H1410" s="17">
        <f t="shared" si="21"/>
        <v>0</v>
      </c>
    </row>
    <row r="1411" spans="1:8" ht="13.5" x14ac:dyDescent="0.25">
      <c r="A1411" s="12"/>
      <c r="B1411" s="11">
        <v>44062</v>
      </c>
      <c r="C1411" s="2">
        <v>4.58</v>
      </c>
      <c r="D1411" s="2">
        <v>3.2404000000000002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4.58</v>
      </c>
      <c r="D1412" s="2">
        <v>3.2404000000000002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1:8" ht="13.5" x14ac:dyDescent="0.25">
      <c r="A1413" s="12"/>
      <c r="B1413" s="11">
        <v>44067</v>
      </c>
      <c r="C1413" s="2">
        <v>4.58</v>
      </c>
      <c r="D1413" s="2">
        <v>3.2404000000000002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1:8" ht="13.5" x14ac:dyDescent="0.25">
      <c r="A1414" s="12"/>
      <c r="B1414" s="11">
        <v>44068</v>
      </c>
      <c r="C1414" s="2">
        <v>4.58</v>
      </c>
      <c r="D1414" s="2">
        <v>3.2404000000000002</v>
      </c>
      <c r="E1414" s="2">
        <v>0</v>
      </c>
      <c r="F1414" s="2">
        <v>0</v>
      </c>
      <c r="G1414" s="2">
        <v>0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4.58</v>
      </c>
      <c r="D1415" s="2">
        <v>3.2404000000000002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x14ac:dyDescent="0.25">
      <c r="A1416" s="12"/>
      <c r="B1416" s="11">
        <v>44070</v>
      </c>
      <c r="C1416" s="2">
        <v>4.58</v>
      </c>
      <c r="D1416" s="2">
        <v>3.2404000000000002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1:8" ht="13.5" x14ac:dyDescent="0.25">
      <c r="A1417" s="12"/>
      <c r="B1417" s="11">
        <v>44071</v>
      </c>
      <c r="C1417" s="2">
        <v>4.58</v>
      </c>
      <c r="D1417" s="2">
        <v>3.2404000000000002</v>
      </c>
      <c r="E1417" s="2">
        <v>0</v>
      </c>
      <c r="F1417" s="2">
        <v>0</v>
      </c>
      <c r="G1417" s="2">
        <v>0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4.58</v>
      </c>
      <c r="D1418" s="2">
        <v>3.2404000000000002</v>
      </c>
      <c r="E1418" s="2">
        <v>2</v>
      </c>
      <c r="F1418" s="2">
        <v>4.58</v>
      </c>
      <c r="G1418" s="2">
        <v>9.16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4.58</v>
      </c>
      <c r="D1419" s="2">
        <v>3.2404000000000002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1:8" ht="13.5" x14ac:dyDescent="0.25">
      <c r="A1420" s="12"/>
      <c r="B1420" s="11">
        <v>44076</v>
      </c>
      <c r="C1420" s="2">
        <v>4.58</v>
      </c>
      <c r="D1420" s="2">
        <v>3.2404000000000002</v>
      </c>
      <c r="E1420" s="2">
        <v>0</v>
      </c>
      <c r="F1420" s="2">
        <v>0</v>
      </c>
      <c r="G1420" s="2">
        <v>0</v>
      </c>
      <c r="H1420" s="17">
        <f t="shared" si="22"/>
        <v>0</v>
      </c>
    </row>
    <row r="1421" spans="1:8" ht="13.5" x14ac:dyDescent="0.25">
      <c r="A1421" s="12"/>
      <c r="B1421" s="11">
        <v>44077</v>
      </c>
      <c r="C1421" s="2">
        <v>4.58</v>
      </c>
      <c r="D1421" s="2">
        <v>3.2404000000000002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1:8" ht="13.5" x14ac:dyDescent="0.25">
      <c r="A1422" s="12"/>
      <c r="B1422" s="11">
        <v>44078</v>
      </c>
      <c r="C1422" s="2">
        <v>4.58</v>
      </c>
      <c r="D1422" s="2">
        <v>3.2404000000000002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1:8" ht="13.5" x14ac:dyDescent="0.25">
      <c r="A1423" s="12"/>
      <c r="B1423" s="11">
        <v>44081</v>
      </c>
      <c r="C1423" s="2">
        <v>4.58</v>
      </c>
      <c r="D1423" s="2">
        <v>3.2404000000000002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4.5</v>
      </c>
      <c r="D1424" s="2">
        <v>3.1838000000000002</v>
      </c>
      <c r="E1424" s="2">
        <v>4175</v>
      </c>
      <c r="F1424" s="2">
        <v>4.4813999999999998</v>
      </c>
      <c r="G1424" s="2">
        <v>18709.845000000001</v>
      </c>
      <c r="H1424" s="17">
        <f t="shared" si="22"/>
        <v>-1.7466979385261074E-2</v>
      </c>
    </row>
    <row r="1425" spans="1:8" ht="13.5" x14ac:dyDescent="0.25">
      <c r="A1425" s="12"/>
      <c r="B1425" s="11">
        <v>44083</v>
      </c>
      <c r="C1425" s="2">
        <v>4.5</v>
      </c>
      <c r="D1425" s="2">
        <v>3.1838000000000002</v>
      </c>
      <c r="E1425" s="2">
        <v>1437</v>
      </c>
      <c r="F1425" s="2">
        <v>4.3852000000000002</v>
      </c>
      <c r="G1425" s="2">
        <v>6301.5324000000001</v>
      </c>
      <c r="H1425" s="17">
        <f t="shared" si="22"/>
        <v>0</v>
      </c>
    </row>
    <row r="1426" spans="1:8" ht="13.5" x14ac:dyDescent="0.25">
      <c r="A1426" s="12"/>
      <c r="B1426" s="11">
        <v>44084</v>
      </c>
      <c r="C1426" s="2">
        <v>4.4400000000000004</v>
      </c>
      <c r="D1426" s="2">
        <v>3.1414</v>
      </c>
      <c r="E1426" s="2">
        <v>110</v>
      </c>
      <c r="F1426" s="2">
        <v>4.4400000000000004</v>
      </c>
      <c r="G1426" s="2">
        <v>488.4</v>
      </c>
      <c r="H1426" s="17">
        <f t="shared" si="22"/>
        <v>-1.3317419435894281E-2</v>
      </c>
    </row>
    <row r="1427" spans="1:8" ht="13.5" x14ac:dyDescent="0.25">
      <c r="A1427" s="12"/>
      <c r="B1427" s="11">
        <v>44085</v>
      </c>
      <c r="C1427" s="2">
        <v>4.45</v>
      </c>
      <c r="D1427" s="2">
        <v>3.1484000000000001</v>
      </c>
      <c r="E1427" s="2">
        <v>1590</v>
      </c>
      <c r="F1427" s="2">
        <v>4.4363000000000001</v>
      </c>
      <c r="G1427" s="2">
        <v>7053.7169999999996</v>
      </c>
      <c r="H1427" s="17">
        <f t="shared" si="22"/>
        <v>2.2283058508945431E-3</v>
      </c>
    </row>
    <row r="1428" spans="1:8" ht="13.5" x14ac:dyDescent="0.25">
      <c r="A1428" s="12"/>
      <c r="B1428" s="11">
        <v>44088</v>
      </c>
      <c r="C1428" s="2">
        <v>4.4000000000000004</v>
      </c>
      <c r="D1428" s="2">
        <v>3.1131000000000002</v>
      </c>
      <c r="E1428" s="2">
        <v>500</v>
      </c>
      <c r="F1428" s="2">
        <v>4.3391999999999999</v>
      </c>
      <c r="G1428" s="2">
        <v>2169.6</v>
      </c>
      <c r="H1428" s="17">
        <f t="shared" si="22"/>
        <v>-1.1212044212933517E-2</v>
      </c>
    </row>
    <row r="1429" spans="1:8" ht="13.5" x14ac:dyDescent="0.25">
      <c r="A1429" s="12"/>
      <c r="B1429" s="11">
        <v>44089</v>
      </c>
      <c r="C1429" s="2">
        <v>4.3499999999999996</v>
      </c>
      <c r="D1429" s="2">
        <v>3.0777000000000001</v>
      </c>
      <c r="E1429" s="2">
        <v>819</v>
      </c>
      <c r="F1429" s="2">
        <v>4.3044000000000002</v>
      </c>
      <c r="G1429" s="2">
        <v>3525.3036000000002</v>
      </c>
      <c r="H1429" s="17">
        <f t="shared" si="22"/>
        <v>-1.1371301917702642E-2</v>
      </c>
    </row>
    <row r="1430" spans="1:8" ht="13.5" x14ac:dyDescent="0.25">
      <c r="A1430" s="12"/>
      <c r="B1430" s="11">
        <v>44090</v>
      </c>
      <c r="C1430" s="2">
        <v>4.3</v>
      </c>
      <c r="D1430" s="2">
        <v>3.0423</v>
      </c>
      <c r="E1430" s="2">
        <v>400</v>
      </c>
      <c r="F1430" s="2">
        <v>4.3376000000000001</v>
      </c>
      <c r="G1430" s="2">
        <v>1735.04</v>
      </c>
      <c r="H1430" s="17">
        <f t="shared" si="22"/>
        <v>-1.1502095720830522E-2</v>
      </c>
    </row>
    <row r="1431" spans="1:8" ht="13.5" x14ac:dyDescent="0.25">
      <c r="A1431" s="12"/>
      <c r="B1431" s="11">
        <v>44091</v>
      </c>
      <c r="C1431" s="2">
        <v>4.3</v>
      </c>
      <c r="D1431" s="2">
        <v>3.0423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4.3</v>
      </c>
      <c r="D1432" s="2">
        <v>3.0423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44095</v>
      </c>
      <c r="C1433" s="2">
        <v>4.3</v>
      </c>
      <c r="D1433" s="2">
        <v>3.0423</v>
      </c>
      <c r="E1433" s="2">
        <v>629</v>
      </c>
      <c r="F1433" s="2">
        <v>4.3</v>
      </c>
      <c r="G1433" s="2">
        <v>2704.7</v>
      </c>
      <c r="H1433" s="17">
        <f t="shared" si="22"/>
        <v>0</v>
      </c>
    </row>
    <row r="1434" spans="1:8" ht="13.5" x14ac:dyDescent="0.25">
      <c r="A1434" s="12"/>
      <c r="B1434" s="11">
        <v>44096</v>
      </c>
      <c r="C1434" s="2">
        <v>4.3</v>
      </c>
      <c r="D1434" s="2">
        <v>3.0423</v>
      </c>
      <c r="E1434" s="2">
        <v>0</v>
      </c>
      <c r="F1434" s="2">
        <v>0</v>
      </c>
      <c r="G1434" s="2">
        <v>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4.26</v>
      </c>
      <c r="D1435" s="2">
        <v>3.0139999999999998</v>
      </c>
      <c r="E1435" s="2">
        <v>345</v>
      </c>
      <c r="F1435" s="2">
        <v>4.2085999999999997</v>
      </c>
      <c r="G1435" s="2">
        <v>1451.9670000000001</v>
      </c>
      <c r="H1435" s="17">
        <f t="shared" si="22"/>
        <v>-9.3021726982875502E-3</v>
      </c>
    </row>
    <row r="1436" spans="1:8" ht="13.5" x14ac:dyDescent="0.25">
      <c r="A1436" s="12"/>
      <c r="B1436" s="11">
        <v>44098</v>
      </c>
      <c r="C1436" s="2">
        <v>4.13</v>
      </c>
      <c r="D1436" s="2">
        <v>3.1025999999999998</v>
      </c>
      <c r="E1436" s="2">
        <v>0</v>
      </c>
      <c r="F1436" s="2">
        <v>0</v>
      </c>
      <c r="G1436" s="2">
        <v>0</v>
      </c>
      <c r="H1436" s="17">
        <f t="shared" si="22"/>
        <v>2.9396151293961521E-2</v>
      </c>
    </row>
    <row r="1437" spans="1:8" ht="13.5" x14ac:dyDescent="0.25">
      <c r="A1437" s="12"/>
      <c r="B1437" s="11">
        <v>44099</v>
      </c>
      <c r="C1437" s="2">
        <v>4.2300000000000004</v>
      </c>
      <c r="D1437" s="2">
        <v>3.1777000000000002</v>
      </c>
      <c r="E1437" s="2">
        <v>409</v>
      </c>
      <c r="F1437" s="2">
        <v>4.2207999999999997</v>
      </c>
      <c r="G1437" s="2">
        <v>1726.3072</v>
      </c>
      <c r="H1437" s="17">
        <f t="shared" si="22"/>
        <v>2.4205505060272157E-2</v>
      </c>
    </row>
    <row r="1438" spans="1:8" ht="13.5" x14ac:dyDescent="0.25">
      <c r="A1438" s="12"/>
      <c r="B1438" s="11">
        <v>44102</v>
      </c>
      <c r="C1438" s="2">
        <v>4.2300000000000004</v>
      </c>
      <c r="D1438" s="2">
        <v>3.1777000000000002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1:8" ht="13.5" x14ac:dyDescent="0.25">
      <c r="A1439" s="12"/>
      <c r="B1439" s="11">
        <v>44103</v>
      </c>
      <c r="C1439" s="2">
        <v>4.2300000000000004</v>
      </c>
      <c r="D1439" s="2">
        <v>3.1777000000000002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4.2300000000000004</v>
      </c>
      <c r="D1440" s="2">
        <v>3.1777000000000002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1:8" ht="13.5" x14ac:dyDescent="0.25">
      <c r="A1441" s="12"/>
      <c r="B1441" s="11">
        <v>44105</v>
      </c>
      <c r="C1441" s="2">
        <v>4.2</v>
      </c>
      <c r="D1441" s="2">
        <v>3.1551999999999998</v>
      </c>
      <c r="E1441" s="2">
        <v>25</v>
      </c>
      <c r="F1441" s="2">
        <v>4.2</v>
      </c>
      <c r="G1441" s="2">
        <v>105</v>
      </c>
      <c r="H1441" s="17">
        <f t="shared" si="22"/>
        <v>-7.0805928816440843E-3</v>
      </c>
    </row>
    <row r="1442" spans="1:8" ht="13.5" x14ac:dyDescent="0.25">
      <c r="A1442" s="12"/>
      <c r="B1442" s="11">
        <v>44106</v>
      </c>
      <c r="C1442" s="2">
        <v>4.18</v>
      </c>
      <c r="D1442" s="2">
        <v>3.1402000000000001</v>
      </c>
      <c r="E1442" s="2">
        <v>290</v>
      </c>
      <c r="F1442" s="2">
        <v>4.1455000000000002</v>
      </c>
      <c r="G1442" s="2">
        <v>1202.1949999999999</v>
      </c>
      <c r="H1442" s="17">
        <f t="shared" si="22"/>
        <v>-4.7540567951317447E-3</v>
      </c>
    </row>
    <row r="1443" spans="1:8" ht="13.5" x14ac:dyDescent="0.25">
      <c r="A1443" s="12"/>
      <c r="B1443" s="11">
        <v>44109</v>
      </c>
      <c r="C1443" s="2">
        <v>4.18</v>
      </c>
      <c r="D1443" s="2">
        <v>3.1402000000000001</v>
      </c>
      <c r="E1443" s="2">
        <v>0</v>
      </c>
      <c r="F1443" s="2">
        <v>0</v>
      </c>
      <c r="G1443" s="2">
        <v>0</v>
      </c>
      <c r="H1443" s="17">
        <f t="shared" si="22"/>
        <v>0</v>
      </c>
    </row>
    <row r="1444" spans="1:8" ht="13.5" x14ac:dyDescent="0.25">
      <c r="A1444" s="12"/>
      <c r="B1444" s="11">
        <v>44110</v>
      </c>
      <c r="C1444" s="2">
        <v>4.18</v>
      </c>
      <c r="D1444" s="2">
        <v>3.1402000000000001</v>
      </c>
      <c r="E1444" s="2">
        <v>0</v>
      </c>
      <c r="F1444" s="2">
        <v>0</v>
      </c>
      <c r="G1444" s="2">
        <v>0</v>
      </c>
      <c r="H1444" s="17">
        <f t="shared" si="22"/>
        <v>0</v>
      </c>
    </row>
    <row r="1445" spans="1:8" ht="13.5" x14ac:dyDescent="0.25">
      <c r="A1445" s="12"/>
      <c r="B1445" s="11">
        <v>44111</v>
      </c>
      <c r="C1445" s="2">
        <v>4.18</v>
      </c>
      <c r="D1445" s="2">
        <v>3.1402000000000001</v>
      </c>
      <c r="E1445" s="2">
        <v>117</v>
      </c>
      <c r="F1445" s="2">
        <v>4.18</v>
      </c>
      <c r="G1445" s="2">
        <v>489.06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4.2</v>
      </c>
      <c r="D1446" s="2">
        <v>3.1551999999999998</v>
      </c>
      <c r="E1446" s="2">
        <v>100</v>
      </c>
      <c r="F1446" s="2">
        <v>4.2</v>
      </c>
      <c r="G1446" s="2">
        <v>420</v>
      </c>
      <c r="H1446" s="17">
        <f t="shared" si="22"/>
        <v>4.7767658110947327E-3</v>
      </c>
    </row>
    <row r="1447" spans="1:8" ht="13.5" x14ac:dyDescent="0.25">
      <c r="A1447" s="12"/>
      <c r="B1447" s="11">
        <v>44113</v>
      </c>
      <c r="C1447" s="2">
        <v>4.2</v>
      </c>
      <c r="D1447" s="2">
        <v>3.1551999999999998</v>
      </c>
      <c r="E1447" s="2">
        <v>100</v>
      </c>
      <c r="F1447" s="2">
        <v>4.2</v>
      </c>
      <c r="G1447" s="2">
        <v>420</v>
      </c>
      <c r="H1447" s="17">
        <f t="shared" si="22"/>
        <v>0</v>
      </c>
    </row>
    <row r="1448" spans="1:8" ht="13.5" x14ac:dyDescent="0.25">
      <c r="A1448" s="12"/>
      <c r="B1448" s="11">
        <v>44116</v>
      </c>
      <c r="C1448" s="2">
        <v>4.2</v>
      </c>
      <c r="D1448" s="2">
        <v>3.1551999999999998</v>
      </c>
      <c r="E1448" s="2">
        <v>0</v>
      </c>
      <c r="F1448" s="2">
        <v>0</v>
      </c>
      <c r="G1448" s="2">
        <v>0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4.2</v>
      </c>
      <c r="D1449" s="2">
        <v>3.1551999999999998</v>
      </c>
      <c r="E1449" s="2">
        <v>0</v>
      </c>
      <c r="F1449" s="2">
        <v>0</v>
      </c>
      <c r="G1449" s="2">
        <v>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4.2</v>
      </c>
      <c r="D1450" s="2">
        <v>3.1551999999999998</v>
      </c>
      <c r="E1450" s="2">
        <v>0</v>
      </c>
      <c r="F1450" s="2">
        <v>0</v>
      </c>
      <c r="G1450" s="2">
        <v>0</v>
      </c>
      <c r="H1450" s="17">
        <f t="shared" si="22"/>
        <v>0</v>
      </c>
    </row>
    <row r="1451" spans="1:8" ht="13.5" x14ac:dyDescent="0.25">
      <c r="A1451" s="12"/>
      <c r="B1451" s="11">
        <v>44120</v>
      </c>
      <c r="C1451" s="2">
        <v>4.2</v>
      </c>
      <c r="D1451" s="2">
        <v>3.1551999999999998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4.18</v>
      </c>
      <c r="D1452" s="2">
        <v>3.1402000000000001</v>
      </c>
      <c r="E1452" s="2">
        <v>3</v>
      </c>
      <c r="F1452" s="2">
        <v>4.18</v>
      </c>
      <c r="G1452" s="2">
        <v>12.54</v>
      </c>
      <c r="H1452" s="17">
        <f t="shared" si="22"/>
        <v>-4.7540567951317447E-3</v>
      </c>
    </row>
    <row r="1453" spans="1:8" ht="13.5" x14ac:dyDescent="0.25">
      <c r="A1453" s="12"/>
      <c r="B1453" s="11">
        <v>44124</v>
      </c>
      <c r="C1453" s="2">
        <v>4.18</v>
      </c>
      <c r="D1453" s="2">
        <v>3.1402000000000001</v>
      </c>
      <c r="E1453" s="2">
        <v>0</v>
      </c>
      <c r="F1453" s="2">
        <v>0</v>
      </c>
      <c r="G1453" s="2">
        <v>0</v>
      </c>
      <c r="H1453" s="17">
        <f t="shared" si="22"/>
        <v>0</v>
      </c>
    </row>
    <row r="1454" spans="1:8" ht="13.5" x14ac:dyDescent="0.25">
      <c r="A1454" s="12"/>
      <c r="B1454" s="11">
        <v>44125</v>
      </c>
      <c r="C1454" s="2">
        <v>4.18</v>
      </c>
      <c r="D1454" s="2">
        <v>3.1402000000000001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4.18</v>
      </c>
      <c r="D1455" s="2">
        <v>3.1402000000000001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x14ac:dyDescent="0.25">
      <c r="A1456" s="12"/>
      <c r="B1456" s="11">
        <v>44127</v>
      </c>
      <c r="C1456" s="2">
        <v>4.18</v>
      </c>
      <c r="D1456" s="2">
        <v>3.1402000000000001</v>
      </c>
      <c r="E1456" s="2">
        <v>20</v>
      </c>
      <c r="F1456" s="2">
        <v>4.18</v>
      </c>
      <c r="G1456" s="2">
        <v>83.6</v>
      </c>
      <c r="H1456" s="17">
        <f t="shared" si="22"/>
        <v>0</v>
      </c>
    </row>
    <row r="1457" spans="1:8" ht="13.5" x14ac:dyDescent="0.25">
      <c r="A1457" s="12"/>
      <c r="B1457" s="11">
        <v>44130</v>
      </c>
      <c r="C1457" s="2">
        <v>4.18</v>
      </c>
      <c r="D1457" s="2">
        <v>3.1402000000000001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4.1500000000000004</v>
      </c>
      <c r="D1458" s="2">
        <v>3.1175999999999999</v>
      </c>
      <c r="E1458" s="2">
        <v>570</v>
      </c>
      <c r="F1458" s="2">
        <v>4.133</v>
      </c>
      <c r="G1458" s="2">
        <v>2355.81</v>
      </c>
      <c r="H1458" s="17">
        <f t="shared" si="22"/>
        <v>-7.1969938220496068E-3</v>
      </c>
    </row>
    <row r="1459" spans="1:8" ht="13.5" x14ac:dyDescent="0.25">
      <c r="A1459" s="12"/>
      <c r="B1459" s="11">
        <v>44132</v>
      </c>
      <c r="C1459" s="2">
        <v>4.1500000000000004</v>
      </c>
      <c r="D1459" s="2">
        <v>3.1175999999999999</v>
      </c>
      <c r="E1459" s="2">
        <v>0</v>
      </c>
      <c r="F1459" s="2">
        <v>0</v>
      </c>
      <c r="G1459" s="2">
        <v>0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4.1500000000000004</v>
      </c>
      <c r="D1460" s="2">
        <v>3.1175999999999999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4.1500000000000004</v>
      </c>
      <c r="D1461" s="2">
        <v>3.1175999999999999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4.1399999999999997</v>
      </c>
      <c r="D1462" s="2">
        <v>3.1101000000000001</v>
      </c>
      <c r="E1462" s="2">
        <v>17</v>
      </c>
      <c r="F1462" s="2">
        <v>4.1399999999999997</v>
      </c>
      <c r="G1462" s="2">
        <v>70.38</v>
      </c>
      <c r="H1462" s="17">
        <f t="shared" si="22"/>
        <v>-2.4056966897613038E-3</v>
      </c>
    </row>
    <row r="1463" spans="1:8" ht="13.5" x14ac:dyDescent="0.25">
      <c r="A1463" s="12"/>
      <c r="B1463" s="11">
        <v>44139</v>
      </c>
      <c r="C1463" s="2">
        <v>4.1399999999999997</v>
      </c>
      <c r="D1463" s="2">
        <v>3.1101000000000001</v>
      </c>
      <c r="E1463" s="2">
        <v>0</v>
      </c>
      <c r="F1463" s="2">
        <v>0</v>
      </c>
      <c r="G1463" s="2">
        <v>0</v>
      </c>
      <c r="H1463" s="17">
        <f t="shared" si="22"/>
        <v>0</v>
      </c>
    </row>
    <row r="1464" spans="1:8" ht="13.5" x14ac:dyDescent="0.25">
      <c r="A1464" s="12"/>
      <c r="B1464" s="11">
        <v>44140</v>
      </c>
      <c r="C1464" s="2">
        <v>4.1399999999999997</v>
      </c>
      <c r="D1464" s="2">
        <v>3.1101000000000001</v>
      </c>
      <c r="E1464" s="2">
        <v>0</v>
      </c>
      <c r="F1464" s="2">
        <v>0</v>
      </c>
      <c r="G1464" s="2">
        <v>0</v>
      </c>
      <c r="H1464" s="17">
        <f t="shared" si="22"/>
        <v>0</v>
      </c>
    </row>
    <row r="1465" spans="1:8" ht="13.5" x14ac:dyDescent="0.25">
      <c r="A1465" s="12"/>
      <c r="B1465" s="11">
        <v>44141</v>
      </c>
      <c r="C1465" s="2">
        <v>4.0999999999999996</v>
      </c>
      <c r="D1465" s="2">
        <v>3.0800999999999998</v>
      </c>
      <c r="E1465" s="2">
        <v>171</v>
      </c>
      <c r="F1465" s="2">
        <v>4.0999999999999996</v>
      </c>
      <c r="G1465" s="2">
        <v>701.1</v>
      </c>
      <c r="H1465" s="17">
        <f t="shared" si="22"/>
        <v>-9.6459920902865655E-3</v>
      </c>
    </row>
    <row r="1466" spans="1:8" ht="13.5" x14ac:dyDescent="0.25">
      <c r="A1466" s="12"/>
      <c r="B1466" s="11">
        <v>44144</v>
      </c>
      <c r="C1466" s="2">
        <v>4.1399999999999997</v>
      </c>
      <c r="D1466" s="2">
        <v>3.1101000000000001</v>
      </c>
      <c r="E1466" s="2">
        <v>50</v>
      </c>
      <c r="F1466" s="2">
        <v>4.1399999999999997</v>
      </c>
      <c r="G1466" s="2">
        <v>207</v>
      </c>
      <c r="H1466" s="17">
        <f t="shared" si="22"/>
        <v>9.7399435083277332E-3</v>
      </c>
    </row>
    <row r="1467" spans="1:8" ht="13.5" x14ac:dyDescent="0.25">
      <c r="A1467" s="12"/>
      <c r="B1467" s="11">
        <v>44145</v>
      </c>
      <c r="C1467" s="2">
        <v>4.26</v>
      </c>
      <c r="D1467" s="2">
        <v>3.2002999999999999</v>
      </c>
      <c r="E1467" s="2">
        <v>2081</v>
      </c>
      <c r="F1467" s="2">
        <v>4.0834999999999999</v>
      </c>
      <c r="G1467" s="2">
        <v>8497.7634999999991</v>
      </c>
      <c r="H1467" s="17">
        <f t="shared" si="22"/>
        <v>2.9002282884794648E-2</v>
      </c>
    </row>
    <row r="1468" spans="1:8" ht="13.5" x14ac:dyDescent="0.25">
      <c r="A1468" s="12"/>
      <c r="B1468" s="11">
        <v>44146</v>
      </c>
      <c r="C1468" s="2">
        <v>4.38</v>
      </c>
      <c r="D1468" s="2">
        <v>3.2904</v>
      </c>
      <c r="E1468" s="2">
        <v>270</v>
      </c>
      <c r="F1468" s="2">
        <v>4.3489000000000004</v>
      </c>
      <c r="G1468" s="2">
        <v>1174.203</v>
      </c>
      <c r="H1468" s="17">
        <f t="shared" si="22"/>
        <v>2.8153610599006364E-2</v>
      </c>
    </row>
    <row r="1469" spans="1:8" ht="13.5" x14ac:dyDescent="0.25">
      <c r="A1469" s="12"/>
      <c r="B1469" s="11">
        <v>44147</v>
      </c>
      <c r="C1469" s="2">
        <v>4.49</v>
      </c>
      <c r="D1469" s="2">
        <v>3.3731</v>
      </c>
      <c r="E1469" s="2">
        <v>9817</v>
      </c>
      <c r="F1469" s="2">
        <v>4.4890999999999996</v>
      </c>
      <c r="G1469" s="2">
        <v>44069.494700000003</v>
      </c>
      <c r="H1469" s="17">
        <f t="shared" si="22"/>
        <v>2.5133722343787988E-2</v>
      </c>
    </row>
    <row r="1470" spans="1:8" ht="13.5" x14ac:dyDescent="0.25">
      <c r="A1470" s="12"/>
      <c r="B1470" s="11">
        <v>44148</v>
      </c>
      <c r="C1470" s="2">
        <v>4.47</v>
      </c>
      <c r="D1470" s="2">
        <v>3.3580000000000001</v>
      </c>
      <c r="E1470" s="2">
        <v>3450</v>
      </c>
      <c r="F1470" s="2">
        <v>4.47</v>
      </c>
      <c r="G1470" s="2">
        <v>15421.5</v>
      </c>
      <c r="H1470" s="17">
        <f t="shared" si="22"/>
        <v>-4.476594230826211E-3</v>
      </c>
    </row>
    <row r="1471" spans="1:8" ht="13.5" x14ac:dyDescent="0.25">
      <c r="A1471" s="12"/>
      <c r="B1471" s="11">
        <v>44151</v>
      </c>
      <c r="C1471" s="2">
        <v>4.47</v>
      </c>
      <c r="D1471" s="2">
        <v>3.3580000000000001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44152</v>
      </c>
      <c r="C1472" s="2">
        <v>4.47</v>
      </c>
      <c r="D1472" s="2">
        <v>3.3580000000000001</v>
      </c>
      <c r="E1472" s="2">
        <v>0</v>
      </c>
      <c r="F1472" s="2">
        <v>0</v>
      </c>
      <c r="G1472" s="2">
        <v>0</v>
      </c>
      <c r="H1472" s="17">
        <f t="shared" si="22"/>
        <v>0</v>
      </c>
    </row>
    <row r="1473" spans="1:8" ht="13.5" x14ac:dyDescent="0.25">
      <c r="A1473" s="12"/>
      <c r="B1473" s="11">
        <v>44153</v>
      </c>
      <c r="C1473" s="2">
        <v>4.34</v>
      </c>
      <c r="D1473" s="2">
        <v>3.2604000000000002</v>
      </c>
      <c r="E1473" s="2">
        <v>417</v>
      </c>
      <c r="F1473" s="2">
        <v>4.34</v>
      </c>
      <c r="G1473" s="2">
        <v>1809.78</v>
      </c>
      <c r="H1473" s="17">
        <f t="shared" si="22"/>
        <v>-2.9064919594996994E-2</v>
      </c>
    </row>
    <row r="1474" spans="1:8" ht="13.5" x14ac:dyDescent="0.25">
      <c r="A1474" s="12"/>
      <c r="B1474" s="11">
        <v>44154</v>
      </c>
      <c r="C1474" s="2">
        <v>4.38</v>
      </c>
      <c r="D1474" s="2">
        <v>3.2904</v>
      </c>
      <c r="E1474" s="2">
        <v>2674</v>
      </c>
      <c r="F1474" s="2">
        <v>4.34</v>
      </c>
      <c r="G1474" s="2">
        <v>11605.16</v>
      </c>
      <c r="H1474" s="17">
        <f t="shared" si="22"/>
        <v>9.2013249907986153E-3</v>
      </c>
    </row>
    <row r="1475" spans="1:8" ht="13.5" x14ac:dyDescent="0.25">
      <c r="A1475" s="12"/>
      <c r="B1475" s="11">
        <v>44155</v>
      </c>
      <c r="C1475" s="2">
        <v>4.38</v>
      </c>
      <c r="D1475" s="2">
        <v>3.2904</v>
      </c>
      <c r="E1475" s="2">
        <v>0</v>
      </c>
      <c r="F1475" s="2">
        <v>0</v>
      </c>
      <c r="G1475" s="2">
        <v>0</v>
      </c>
      <c r="H1475" s="17">
        <f t="shared" si="22"/>
        <v>0</v>
      </c>
    </row>
    <row r="1476" spans="1:8" ht="13.5" x14ac:dyDescent="0.25">
      <c r="A1476" s="12"/>
      <c r="B1476" s="11">
        <v>44158</v>
      </c>
      <c r="C1476" s="2">
        <v>4.38</v>
      </c>
      <c r="D1476" s="2">
        <v>3.2904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x14ac:dyDescent="0.25">
      <c r="A1477" s="12"/>
      <c r="B1477" s="11">
        <v>44159</v>
      </c>
      <c r="C1477" s="2">
        <v>4.38</v>
      </c>
      <c r="D1477" s="2">
        <v>3.2904</v>
      </c>
      <c r="E1477" s="2">
        <v>0</v>
      </c>
      <c r="F1477" s="2">
        <v>0</v>
      </c>
      <c r="G1477" s="2">
        <v>0</v>
      </c>
      <c r="H1477" s="17">
        <f t="shared" si="22"/>
        <v>0</v>
      </c>
    </row>
    <row r="1478" spans="1:8" ht="13.5" x14ac:dyDescent="0.25">
      <c r="A1478" s="12"/>
      <c r="B1478" s="11">
        <v>44160</v>
      </c>
      <c r="C1478" s="2">
        <v>4.38</v>
      </c>
      <c r="D1478" s="2">
        <v>3.2904</v>
      </c>
      <c r="E1478" s="2">
        <v>0</v>
      </c>
      <c r="F1478" s="2">
        <v>0</v>
      </c>
      <c r="G1478" s="2">
        <v>0</v>
      </c>
      <c r="H1478" s="17">
        <f t="shared" si="22"/>
        <v>0</v>
      </c>
    </row>
    <row r="1479" spans="1:8" ht="13.5" x14ac:dyDescent="0.25">
      <c r="A1479" s="12"/>
      <c r="B1479" s="11">
        <v>44161</v>
      </c>
      <c r="C1479" s="2">
        <v>4.25</v>
      </c>
      <c r="D1479" s="2">
        <v>3.1928000000000001</v>
      </c>
      <c r="E1479" s="2">
        <v>48821</v>
      </c>
      <c r="F1479" s="2">
        <v>4.2500999999999998</v>
      </c>
      <c r="G1479" s="2">
        <v>207494.13209999999</v>
      </c>
      <c r="H1479" s="17">
        <f t="shared" ref="H1479:H1542" si="23">(D1479-D1478)/D1478</f>
        <v>-2.9662047167517601E-2</v>
      </c>
    </row>
    <row r="1480" spans="1:8" ht="13.5" x14ac:dyDescent="0.25">
      <c r="A1480" s="12"/>
      <c r="B1480" s="11">
        <v>44162</v>
      </c>
      <c r="C1480" s="2">
        <v>4.3</v>
      </c>
      <c r="D1480" s="2">
        <v>3.2303000000000002</v>
      </c>
      <c r="E1480" s="2">
        <v>50</v>
      </c>
      <c r="F1480" s="2">
        <v>4.3</v>
      </c>
      <c r="G1480" s="2">
        <v>215</v>
      </c>
      <c r="H1480" s="17">
        <f t="shared" si="23"/>
        <v>1.1745176647456805E-2</v>
      </c>
    </row>
    <row r="1481" spans="1:8" ht="13.5" x14ac:dyDescent="0.25">
      <c r="A1481" s="12"/>
      <c r="B1481" s="11">
        <v>44165</v>
      </c>
      <c r="C1481" s="2">
        <v>4.3</v>
      </c>
      <c r="D1481" s="2">
        <v>3.2303000000000002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4.3</v>
      </c>
      <c r="D1482" s="2">
        <v>3.2303000000000002</v>
      </c>
      <c r="E1482" s="2">
        <v>1748</v>
      </c>
      <c r="F1482" s="2">
        <v>4.2042000000000002</v>
      </c>
      <c r="G1482" s="2">
        <v>7348.9416000000001</v>
      </c>
      <c r="H1482" s="17">
        <f t="shared" si="23"/>
        <v>0</v>
      </c>
    </row>
    <row r="1483" spans="1:8" ht="13.5" x14ac:dyDescent="0.25">
      <c r="A1483" s="12"/>
      <c r="B1483" s="11">
        <v>44167</v>
      </c>
      <c r="C1483" s="2">
        <v>4.3</v>
      </c>
      <c r="D1483" s="2">
        <v>3.2303000000000002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4.3</v>
      </c>
      <c r="D1484" s="2">
        <v>3.2303000000000002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1:8" ht="13.5" x14ac:dyDescent="0.25">
      <c r="A1485" s="12"/>
      <c r="B1485" s="11">
        <v>44169</v>
      </c>
      <c r="C1485" s="2">
        <v>4.2</v>
      </c>
      <c r="D1485" s="2">
        <v>3.1551999999999998</v>
      </c>
      <c r="E1485" s="2">
        <v>1300</v>
      </c>
      <c r="F1485" s="2">
        <v>4.2</v>
      </c>
      <c r="G1485" s="2">
        <v>5460</v>
      </c>
      <c r="H1485" s="17">
        <f t="shared" si="23"/>
        <v>-2.3248614679751225E-2</v>
      </c>
    </row>
    <row r="1486" spans="1:8" ht="13.5" x14ac:dyDescent="0.25">
      <c r="A1486" s="12"/>
      <c r="B1486" s="11">
        <v>44172</v>
      </c>
      <c r="C1486" s="2">
        <v>4.1500000000000004</v>
      </c>
      <c r="D1486" s="2">
        <v>3.1175999999999999</v>
      </c>
      <c r="E1486" s="2">
        <v>5818</v>
      </c>
      <c r="F1486" s="2">
        <v>4.1504000000000003</v>
      </c>
      <c r="G1486" s="2">
        <v>24147.0272</v>
      </c>
      <c r="H1486" s="17">
        <f t="shared" si="23"/>
        <v>-1.1916835699797115E-2</v>
      </c>
    </row>
    <row r="1487" spans="1:8" ht="13.5" x14ac:dyDescent="0.25">
      <c r="A1487" s="12"/>
      <c r="B1487" s="11">
        <v>44173</v>
      </c>
      <c r="C1487" s="2">
        <v>4.0999999999999996</v>
      </c>
      <c r="D1487" s="2">
        <v>3.0800999999999998</v>
      </c>
      <c r="E1487" s="2">
        <v>9814</v>
      </c>
      <c r="F1487" s="2">
        <v>4.0728</v>
      </c>
      <c r="G1487" s="2">
        <v>39970.459199999998</v>
      </c>
      <c r="H1487" s="17">
        <f t="shared" si="23"/>
        <v>-1.2028483448806804E-2</v>
      </c>
    </row>
    <row r="1488" spans="1:8" ht="13.5" x14ac:dyDescent="0.25">
      <c r="A1488" s="12"/>
      <c r="B1488" s="11">
        <v>44174</v>
      </c>
      <c r="C1488" s="2">
        <v>4.0999999999999996</v>
      </c>
      <c r="D1488" s="2">
        <v>3.0800999999999998</v>
      </c>
      <c r="E1488" s="2">
        <v>110</v>
      </c>
      <c r="F1488" s="2">
        <v>4.1273</v>
      </c>
      <c r="G1488" s="2">
        <v>454.00299999999999</v>
      </c>
      <c r="H1488" s="17">
        <f t="shared" si="23"/>
        <v>0</v>
      </c>
    </row>
    <row r="1489" spans="1:8" ht="13.5" x14ac:dyDescent="0.25">
      <c r="A1489" s="12"/>
      <c r="B1489" s="11">
        <v>44175</v>
      </c>
      <c r="C1489" s="2">
        <v>4.0999999999999996</v>
      </c>
      <c r="D1489" s="2">
        <v>3.0800999999999998</v>
      </c>
      <c r="E1489" s="2">
        <v>4050</v>
      </c>
      <c r="F1489" s="2">
        <v>4.0873999999999997</v>
      </c>
      <c r="G1489" s="2">
        <v>16553.97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4.28</v>
      </c>
      <c r="D1490" s="2">
        <v>3.2153</v>
      </c>
      <c r="E1490" s="2">
        <v>1731</v>
      </c>
      <c r="F1490" s="2">
        <v>4.2998000000000003</v>
      </c>
      <c r="G1490" s="2">
        <v>7442.9538000000002</v>
      </c>
      <c r="H1490" s="17">
        <f t="shared" si="23"/>
        <v>4.389467874419669E-2</v>
      </c>
    </row>
    <row r="1491" spans="1:8" ht="13.5" x14ac:dyDescent="0.25">
      <c r="A1491" s="12"/>
      <c r="B1491" s="11">
        <v>44179</v>
      </c>
      <c r="C1491" s="2">
        <v>4.33</v>
      </c>
      <c r="D1491" s="2">
        <v>3.2528999999999999</v>
      </c>
      <c r="E1491" s="2">
        <v>990</v>
      </c>
      <c r="F1491" s="2">
        <v>4.3345000000000002</v>
      </c>
      <c r="G1491" s="2">
        <v>4291.1549999999997</v>
      </c>
      <c r="H1491" s="17">
        <f t="shared" si="23"/>
        <v>1.1694087643454688E-2</v>
      </c>
    </row>
    <row r="1492" spans="1:8" ht="13.5" x14ac:dyDescent="0.25">
      <c r="A1492" s="12"/>
      <c r="B1492" s="11">
        <v>44180</v>
      </c>
      <c r="C1492" s="2">
        <v>4.3499999999999996</v>
      </c>
      <c r="D1492" s="2">
        <v>3.2679</v>
      </c>
      <c r="E1492" s="2">
        <v>704</v>
      </c>
      <c r="F1492" s="2">
        <v>4.2443999999999997</v>
      </c>
      <c r="G1492" s="2">
        <v>2988.0576000000001</v>
      </c>
      <c r="H1492" s="17">
        <f t="shared" si="23"/>
        <v>4.6112699437425454E-3</v>
      </c>
    </row>
    <row r="1493" spans="1:8" ht="13.5" x14ac:dyDescent="0.25">
      <c r="A1493" s="12"/>
      <c r="B1493" s="11">
        <v>44181</v>
      </c>
      <c r="C1493" s="2">
        <v>4.3499999999999996</v>
      </c>
      <c r="D1493" s="2">
        <v>3.2679</v>
      </c>
      <c r="E1493" s="2">
        <v>1373</v>
      </c>
      <c r="F1493" s="2">
        <v>4.2915999999999999</v>
      </c>
      <c r="G1493" s="2">
        <v>5892.3667999999998</v>
      </c>
      <c r="H1493" s="17">
        <f t="shared" si="23"/>
        <v>0</v>
      </c>
    </row>
    <row r="1494" spans="1:8" ht="13.5" x14ac:dyDescent="0.25">
      <c r="A1494" s="12"/>
      <c r="B1494" s="11">
        <v>44182</v>
      </c>
      <c r="C1494" s="2">
        <v>4.3</v>
      </c>
      <c r="D1494" s="2">
        <v>3.2303000000000002</v>
      </c>
      <c r="E1494" s="2">
        <v>619</v>
      </c>
      <c r="F1494" s="2">
        <v>4.3075000000000001</v>
      </c>
      <c r="G1494" s="2">
        <v>2666.3425000000002</v>
      </c>
      <c r="H1494" s="17">
        <f t="shared" si="23"/>
        <v>-1.1505860032436688E-2</v>
      </c>
    </row>
    <row r="1495" spans="1:8" ht="13.5" x14ac:dyDescent="0.25">
      <c r="A1495" s="12"/>
      <c r="B1495" s="11">
        <v>44183</v>
      </c>
      <c r="C1495" s="2">
        <v>4.3</v>
      </c>
      <c r="D1495" s="2">
        <v>3.2303000000000002</v>
      </c>
      <c r="E1495" s="2">
        <v>1155</v>
      </c>
      <c r="F1495" s="2">
        <v>4.2121000000000004</v>
      </c>
      <c r="G1495" s="2">
        <v>4864.9754999999996</v>
      </c>
      <c r="H1495" s="17">
        <f t="shared" si="23"/>
        <v>0</v>
      </c>
    </row>
    <row r="1496" spans="1:8" ht="13.5" x14ac:dyDescent="0.25">
      <c r="A1496" s="12"/>
      <c r="B1496" s="11">
        <v>44186</v>
      </c>
      <c r="C1496" s="2">
        <v>4.3</v>
      </c>
      <c r="D1496" s="2">
        <v>3.2303000000000002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4.3</v>
      </c>
      <c r="D1497" s="2">
        <v>3.2303000000000002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4.28</v>
      </c>
      <c r="D1498" s="2">
        <v>3.2153</v>
      </c>
      <c r="E1498" s="2">
        <v>52</v>
      </c>
      <c r="F1498" s="2">
        <v>4.2281000000000004</v>
      </c>
      <c r="G1498" s="2">
        <v>219.8612</v>
      </c>
      <c r="H1498" s="17">
        <f t="shared" si="23"/>
        <v>-4.6435315605362114E-3</v>
      </c>
    </row>
    <row r="1499" spans="1:8" ht="13.5" x14ac:dyDescent="0.25">
      <c r="A1499" s="12"/>
      <c r="B1499" s="11">
        <v>44189</v>
      </c>
      <c r="C1499" s="2">
        <v>4.2699999999999996</v>
      </c>
      <c r="D1499" s="2">
        <v>3.2078000000000002</v>
      </c>
      <c r="E1499" s="2">
        <v>745</v>
      </c>
      <c r="F1499" s="2">
        <v>4.2699999999999996</v>
      </c>
      <c r="G1499" s="2">
        <v>3181.15</v>
      </c>
      <c r="H1499" s="17">
        <f t="shared" si="23"/>
        <v>-2.3325972693060801E-3</v>
      </c>
    </row>
    <row r="1500" spans="1:8" ht="13.5" x14ac:dyDescent="0.25">
      <c r="A1500" s="12"/>
      <c r="B1500" s="11">
        <v>44190</v>
      </c>
      <c r="C1500" s="2">
        <v>4.3</v>
      </c>
      <c r="D1500" s="2">
        <v>3.2303000000000002</v>
      </c>
      <c r="E1500" s="2">
        <v>1800</v>
      </c>
      <c r="F1500" s="2">
        <v>4.2956000000000003</v>
      </c>
      <c r="G1500" s="2">
        <v>7732.08</v>
      </c>
      <c r="H1500" s="17">
        <f t="shared" si="23"/>
        <v>7.0141530020574735E-3</v>
      </c>
    </row>
    <row r="1501" spans="1:8" ht="13.5" x14ac:dyDescent="0.25">
      <c r="A1501" s="12"/>
      <c r="B1501" s="11">
        <v>44193</v>
      </c>
      <c r="C1501" s="2">
        <v>4.3</v>
      </c>
      <c r="D1501" s="2">
        <v>3.2303000000000002</v>
      </c>
      <c r="E1501" s="2">
        <v>2347</v>
      </c>
      <c r="F1501" s="2">
        <v>4.1993999999999998</v>
      </c>
      <c r="G1501" s="2">
        <v>9855.9917999999998</v>
      </c>
      <c r="H1501" s="17">
        <f t="shared" si="23"/>
        <v>0</v>
      </c>
    </row>
    <row r="1502" spans="1:8" ht="13.5" x14ac:dyDescent="0.25">
      <c r="A1502" s="12"/>
      <c r="B1502" s="11">
        <v>44194</v>
      </c>
      <c r="C1502" s="2">
        <v>4.3</v>
      </c>
      <c r="D1502" s="2">
        <v>3.2303000000000002</v>
      </c>
      <c r="E1502" s="2">
        <v>250</v>
      </c>
      <c r="F1502" s="2">
        <v>4.2279999999999998</v>
      </c>
      <c r="G1502" s="2">
        <v>1057</v>
      </c>
      <c r="H1502" s="17">
        <f t="shared" si="23"/>
        <v>0</v>
      </c>
    </row>
    <row r="1503" spans="1:8" ht="13.5" x14ac:dyDescent="0.25">
      <c r="A1503" s="12"/>
      <c r="B1503" s="11">
        <v>44195</v>
      </c>
      <c r="C1503" s="2">
        <v>4.3</v>
      </c>
      <c r="D1503" s="2">
        <v>3.2303000000000002</v>
      </c>
      <c r="E1503" s="2">
        <v>350</v>
      </c>
      <c r="F1503" s="2">
        <v>4.2142999999999997</v>
      </c>
      <c r="G1503" s="2">
        <v>1475.0050000000001</v>
      </c>
      <c r="H1503" s="17">
        <f t="shared" si="23"/>
        <v>0</v>
      </c>
    </row>
    <row r="1504" spans="1:8" ht="13.5" x14ac:dyDescent="0.25">
      <c r="A1504" s="12"/>
      <c r="B1504" s="11">
        <v>44196</v>
      </c>
      <c r="C1504" s="2">
        <v>4.38</v>
      </c>
      <c r="D1504" s="2">
        <v>3.2904</v>
      </c>
      <c r="E1504" s="2">
        <v>4976</v>
      </c>
      <c r="F1504" s="2">
        <v>4.3712</v>
      </c>
      <c r="G1504" s="2">
        <v>21751.091199999999</v>
      </c>
      <c r="H1504" s="17">
        <f t="shared" si="23"/>
        <v>1.8605083119214876E-2</v>
      </c>
    </row>
    <row r="1505" spans="1:8" ht="13.5" x14ac:dyDescent="0.25">
      <c r="A1505" s="12"/>
      <c r="B1505" s="11">
        <v>44200</v>
      </c>
      <c r="C1505" s="2">
        <v>4.38</v>
      </c>
      <c r="D1505" s="2">
        <v>3.2904</v>
      </c>
      <c r="E1505" s="2">
        <v>3559</v>
      </c>
      <c r="F1505" s="2">
        <v>4.2812000000000001</v>
      </c>
      <c r="G1505" s="2">
        <v>15236.790800000001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4.25</v>
      </c>
      <c r="D1506" s="2">
        <v>3.1928000000000001</v>
      </c>
      <c r="E1506" s="2">
        <v>108</v>
      </c>
      <c r="F1506" s="2">
        <v>4.25</v>
      </c>
      <c r="G1506" s="2">
        <v>459</v>
      </c>
      <c r="H1506" s="17">
        <f t="shared" si="23"/>
        <v>-2.9662047167517601E-2</v>
      </c>
    </row>
    <row r="1507" spans="1:8" ht="13.5" x14ac:dyDescent="0.25">
      <c r="A1507" s="12"/>
      <c r="B1507" s="11">
        <v>44202</v>
      </c>
      <c r="C1507" s="2">
        <v>4.3499999999999996</v>
      </c>
      <c r="D1507" s="2">
        <v>3.2679</v>
      </c>
      <c r="E1507" s="2">
        <v>10</v>
      </c>
      <c r="F1507" s="2">
        <v>4.3419999999999996</v>
      </c>
      <c r="G1507" s="2">
        <v>43.42</v>
      </c>
      <c r="H1507" s="17">
        <f t="shared" si="23"/>
        <v>2.3521673765973423E-2</v>
      </c>
    </row>
    <row r="1508" spans="1:8" ht="13.5" x14ac:dyDescent="0.25">
      <c r="A1508" s="12"/>
      <c r="B1508" s="11">
        <v>44203</v>
      </c>
      <c r="C1508" s="2">
        <v>4.34</v>
      </c>
      <c r="D1508" s="2">
        <v>3.2604000000000002</v>
      </c>
      <c r="E1508" s="2">
        <v>180</v>
      </c>
      <c r="F1508" s="2">
        <v>4.3095999999999997</v>
      </c>
      <c r="G1508" s="2">
        <v>775.72799999999995</v>
      </c>
      <c r="H1508" s="17">
        <f t="shared" si="23"/>
        <v>-2.2950518681721719E-3</v>
      </c>
    </row>
    <row r="1509" spans="1:8" ht="13.5" x14ac:dyDescent="0.25">
      <c r="A1509" s="12"/>
      <c r="B1509" s="11">
        <v>44204</v>
      </c>
      <c r="C1509" s="2">
        <v>4.3</v>
      </c>
      <c r="D1509" s="2">
        <v>3.2303000000000002</v>
      </c>
      <c r="E1509" s="2">
        <v>142</v>
      </c>
      <c r="F1509" s="2">
        <v>4.2908999999999997</v>
      </c>
      <c r="G1509" s="2">
        <v>609.30780000000004</v>
      </c>
      <c r="H1509" s="17">
        <f t="shared" si="23"/>
        <v>-9.2319960741013424E-3</v>
      </c>
    </row>
    <row r="1510" spans="1:8" ht="13.5" x14ac:dyDescent="0.25">
      <c r="A1510" s="12"/>
      <c r="B1510" s="11">
        <v>44207</v>
      </c>
      <c r="C1510" s="2">
        <v>4.24</v>
      </c>
      <c r="D1510" s="2">
        <v>3.1852999999999998</v>
      </c>
      <c r="E1510" s="2">
        <v>44723</v>
      </c>
      <c r="F1510" s="2">
        <v>4.2409999999999997</v>
      </c>
      <c r="G1510" s="2">
        <v>189670.24299999999</v>
      </c>
      <c r="H1510" s="17">
        <f t="shared" si="23"/>
        <v>-1.3930594681608633E-2</v>
      </c>
    </row>
    <row r="1511" spans="1:8" ht="13.5" x14ac:dyDescent="0.25">
      <c r="A1511" s="12"/>
      <c r="B1511" s="11">
        <v>44208</v>
      </c>
      <c r="C1511" s="2">
        <v>4.2300000000000004</v>
      </c>
      <c r="D1511" s="2">
        <v>3.1777000000000002</v>
      </c>
      <c r="E1511" s="2">
        <v>642</v>
      </c>
      <c r="F1511" s="2">
        <v>4.2300000000000004</v>
      </c>
      <c r="G1511" s="2">
        <v>2715.66</v>
      </c>
      <c r="H1511" s="17">
        <f t="shared" si="23"/>
        <v>-2.3859605060746578E-3</v>
      </c>
    </row>
    <row r="1512" spans="1:8" ht="13.5" x14ac:dyDescent="0.25">
      <c r="A1512" s="12"/>
      <c r="B1512" s="11">
        <v>44209</v>
      </c>
      <c r="C1512" s="2">
        <v>4.22</v>
      </c>
      <c r="D1512" s="2">
        <v>3.1701999999999999</v>
      </c>
      <c r="E1512" s="2">
        <v>1315</v>
      </c>
      <c r="F1512" s="2">
        <v>4.2194000000000003</v>
      </c>
      <c r="G1512" s="2">
        <v>5548.5110000000004</v>
      </c>
      <c r="H1512" s="17">
        <f t="shared" si="23"/>
        <v>-2.3601976272147416E-3</v>
      </c>
    </row>
    <row r="1513" spans="1:8" ht="13.5" x14ac:dyDescent="0.25">
      <c r="A1513" s="12"/>
      <c r="B1513" s="11">
        <v>44211</v>
      </c>
      <c r="C1513" s="2">
        <v>4.22</v>
      </c>
      <c r="D1513" s="2">
        <v>3.1701999999999999</v>
      </c>
      <c r="E1513" s="2">
        <v>1480</v>
      </c>
      <c r="F1513" s="2">
        <v>4.22</v>
      </c>
      <c r="G1513" s="2">
        <v>6245.6</v>
      </c>
      <c r="H1513" s="17">
        <f t="shared" si="23"/>
        <v>0</v>
      </c>
    </row>
    <row r="1514" spans="1:8" ht="13.5" x14ac:dyDescent="0.25">
      <c r="A1514" s="12"/>
      <c r="B1514" s="11">
        <v>44214</v>
      </c>
      <c r="C1514" s="2">
        <v>4.2300000000000004</v>
      </c>
      <c r="D1514" s="2">
        <v>3.1777000000000002</v>
      </c>
      <c r="E1514" s="2">
        <v>27455</v>
      </c>
      <c r="F1514" s="2">
        <v>4.2325999999999997</v>
      </c>
      <c r="G1514" s="2">
        <v>116206.033</v>
      </c>
      <c r="H1514" s="17">
        <f t="shared" si="23"/>
        <v>2.36578133871689E-3</v>
      </c>
    </row>
    <row r="1515" spans="1:8" ht="13.5" x14ac:dyDescent="0.25">
      <c r="A1515" s="12"/>
      <c r="B1515" s="11">
        <v>44215</v>
      </c>
      <c r="C1515" s="2">
        <v>4.29</v>
      </c>
      <c r="D1515" s="2">
        <v>3.2227999999999999</v>
      </c>
      <c r="E1515" s="2">
        <v>1578</v>
      </c>
      <c r="F1515" s="2">
        <v>4.2420999999999998</v>
      </c>
      <c r="G1515" s="2">
        <v>6694.0338000000002</v>
      </c>
      <c r="H1515" s="17">
        <f t="shared" si="23"/>
        <v>1.4192655064984011E-2</v>
      </c>
    </row>
    <row r="1516" spans="1:8" ht="13.5" x14ac:dyDescent="0.25">
      <c r="A1516" s="12"/>
      <c r="B1516" s="11">
        <v>44216</v>
      </c>
      <c r="C1516" s="2">
        <v>4.17</v>
      </c>
      <c r="D1516" s="2">
        <v>3.1326999999999998</v>
      </c>
      <c r="E1516" s="2">
        <v>1750</v>
      </c>
      <c r="F1516" s="2">
        <v>4.17</v>
      </c>
      <c r="G1516" s="2">
        <v>7297.5</v>
      </c>
      <c r="H1516" s="17">
        <f t="shared" si="23"/>
        <v>-2.7957055976169813E-2</v>
      </c>
    </row>
    <row r="1517" spans="1:8" ht="13.5" x14ac:dyDescent="0.25">
      <c r="A1517" s="12"/>
      <c r="B1517" s="11">
        <v>44217</v>
      </c>
      <c r="C1517" s="2">
        <v>4.1399999999999997</v>
      </c>
      <c r="D1517" s="2">
        <v>3.1101000000000001</v>
      </c>
      <c r="E1517" s="2">
        <v>698</v>
      </c>
      <c r="F1517" s="2">
        <v>4.1614000000000004</v>
      </c>
      <c r="G1517" s="2">
        <v>2904.6572000000001</v>
      </c>
      <c r="H1517" s="17">
        <f t="shared" si="23"/>
        <v>-7.21422415169015E-3</v>
      </c>
    </row>
    <row r="1518" spans="1:8" ht="13.5" x14ac:dyDescent="0.25">
      <c r="A1518" s="12"/>
      <c r="B1518" s="11">
        <v>44218</v>
      </c>
      <c r="C1518" s="2">
        <v>4.12</v>
      </c>
      <c r="D1518" s="2">
        <v>3.0951</v>
      </c>
      <c r="E1518" s="2">
        <v>103</v>
      </c>
      <c r="F1518" s="2">
        <v>4.12</v>
      </c>
      <c r="G1518" s="2">
        <v>424.36</v>
      </c>
      <c r="H1518" s="17">
        <f t="shared" si="23"/>
        <v>-4.8229960451432827E-3</v>
      </c>
    </row>
    <row r="1519" spans="1:8" ht="13.5" x14ac:dyDescent="0.25">
      <c r="A1519" s="12"/>
      <c r="B1519" s="11">
        <v>44221</v>
      </c>
      <c r="C1519" s="2">
        <v>4.12</v>
      </c>
      <c r="D1519" s="2">
        <v>3.0951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4.12</v>
      </c>
      <c r="D1520" s="2">
        <v>3.0951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4.12</v>
      </c>
      <c r="D1521" s="2">
        <v>3.0951</v>
      </c>
      <c r="E1521" s="2">
        <v>115</v>
      </c>
      <c r="F1521" s="2">
        <v>4.12</v>
      </c>
      <c r="G1521" s="2">
        <v>473.8</v>
      </c>
      <c r="H1521" s="17">
        <f t="shared" si="23"/>
        <v>0</v>
      </c>
    </row>
    <row r="1522" spans="1:8" ht="13.5" x14ac:dyDescent="0.25">
      <c r="A1522" s="12"/>
      <c r="B1522" s="11">
        <v>44224</v>
      </c>
      <c r="C1522" s="2">
        <v>4.1900000000000004</v>
      </c>
      <c r="D1522" s="2">
        <v>3.1476999999999999</v>
      </c>
      <c r="E1522" s="2">
        <v>1799</v>
      </c>
      <c r="F1522" s="2">
        <v>4.1900000000000004</v>
      </c>
      <c r="G1522" s="2">
        <v>7537.81</v>
      </c>
      <c r="H1522" s="17">
        <f t="shared" si="23"/>
        <v>1.6994604374656708E-2</v>
      </c>
    </row>
    <row r="1523" spans="1:8" ht="13.5" x14ac:dyDescent="0.25">
      <c r="A1523" s="12"/>
      <c r="B1523" s="11">
        <v>44225</v>
      </c>
      <c r="C1523" s="2">
        <v>4.24</v>
      </c>
      <c r="D1523" s="2">
        <v>3.1852999999999998</v>
      </c>
      <c r="E1523" s="2">
        <v>902</v>
      </c>
      <c r="F1523" s="2">
        <v>4.1002000000000001</v>
      </c>
      <c r="G1523" s="2">
        <v>3698.3804</v>
      </c>
      <c r="H1523" s="17">
        <f t="shared" si="23"/>
        <v>1.194522985036689E-2</v>
      </c>
    </row>
    <row r="1524" spans="1:8" ht="13.5" x14ac:dyDescent="0.25">
      <c r="A1524" s="12"/>
      <c r="B1524" s="11">
        <v>44228</v>
      </c>
      <c r="C1524" s="2">
        <v>4.12</v>
      </c>
      <c r="D1524" s="2">
        <v>3.0951</v>
      </c>
      <c r="E1524" s="2">
        <v>3359</v>
      </c>
      <c r="F1524" s="2">
        <v>4.1203000000000003</v>
      </c>
      <c r="G1524" s="2">
        <v>13840.0877</v>
      </c>
      <c r="H1524" s="17">
        <f t="shared" si="23"/>
        <v>-2.8317583901045378E-2</v>
      </c>
    </row>
    <row r="1525" spans="1:8" ht="13.5" x14ac:dyDescent="0.25">
      <c r="A1525" s="12"/>
      <c r="B1525" s="11">
        <v>44229</v>
      </c>
      <c r="C1525" s="2">
        <v>4.04</v>
      </c>
      <c r="D1525" s="2">
        <v>3.0350000000000001</v>
      </c>
      <c r="E1525" s="2">
        <v>2605</v>
      </c>
      <c r="F1525" s="2">
        <v>4.0641999999999996</v>
      </c>
      <c r="G1525" s="2">
        <v>10587.241</v>
      </c>
      <c r="H1525" s="17">
        <f t="shared" si="23"/>
        <v>-1.9417789409065887E-2</v>
      </c>
    </row>
    <row r="1526" spans="1:8" ht="13.5" x14ac:dyDescent="0.25">
      <c r="A1526" s="12"/>
      <c r="B1526" s="11">
        <v>44230</v>
      </c>
      <c r="C1526" s="2">
        <v>4.0999999999999996</v>
      </c>
      <c r="D1526" s="2">
        <v>3.0800999999999998</v>
      </c>
      <c r="E1526" s="2">
        <v>333</v>
      </c>
      <c r="F1526" s="2">
        <v>4.0941000000000001</v>
      </c>
      <c r="G1526" s="2">
        <v>1363.3353</v>
      </c>
      <c r="H1526" s="17">
        <f t="shared" si="23"/>
        <v>1.485996705107074E-2</v>
      </c>
    </row>
    <row r="1527" spans="1:8" ht="13.5" x14ac:dyDescent="0.25">
      <c r="A1527" s="12"/>
      <c r="B1527" s="11">
        <v>44231</v>
      </c>
      <c r="C1527" s="2">
        <v>4.2300000000000004</v>
      </c>
      <c r="D1527" s="2">
        <v>3.1777000000000002</v>
      </c>
      <c r="E1527" s="2">
        <v>1677</v>
      </c>
      <c r="F1527" s="2">
        <v>4.0865</v>
      </c>
      <c r="G1527" s="2">
        <v>6853.0604999999996</v>
      </c>
      <c r="H1527" s="17">
        <f t="shared" si="23"/>
        <v>3.1687282880426076E-2</v>
      </c>
    </row>
    <row r="1528" spans="1:8" ht="13.5" x14ac:dyDescent="0.25">
      <c r="A1528" s="12"/>
      <c r="B1528" s="11">
        <v>44232</v>
      </c>
      <c r="C1528" s="2">
        <v>4.2300000000000004</v>
      </c>
      <c r="D1528" s="2">
        <v>3.1777000000000002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1:8" ht="13.5" x14ac:dyDescent="0.25">
      <c r="A1529" s="12"/>
      <c r="B1529" s="11">
        <v>44235</v>
      </c>
      <c r="C1529" s="2">
        <v>4.2300000000000004</v>
      </c>
      <c r="D1529" s="2">
        <v>3.1777000000000002</v>
      </c>
      <c r="E1529" s="2">
        <v>0</v>
      </c>
      <c r="F1529" s="2">
        <v>0</v>
      </c>
      <c r="G1529" s="2">
        <v>0</v>
      </c>
      <c r="H1529" s="17">
        <f t="shared" si="23"/>
        <v>0</v>
      </c>
    </row>
    <row r="1530" spans="1:8" ht="13.5" x14ac:dyDescent="0.25">
      <c r="A1530" s="12"/>
      <c r="B1530" s="11">
        <v>44236</v>
      </c>
      <c r="C1530" s="2">
        <v>4.2300000000000004</v>
      </c>
      <c r="D1530" s="2">
        <v>3.1777000000000002</v>
      </c>
      <c r="E1530" s="2">
        <v>130</v>
      </c>
      <c r="F1530" s="2">
        <v>4.2203999999999997</v>
      </c>
      <c r="G1530" s="2">
        <v>548.65200000000004</v>
      </c>
      <c r="H1530" s="17">
        <f t="shared" si="23"/>
        <v>0</v>
      </c>
    </row>
    <row r="1531" spans="1:8" ht="13.5" x14ac:dyDescent="0.25">
      <c r="A1531" s="12"/>
      <c r="B1531" s="11">
        <v>44237</v>
      </c>
      <c r="C1531" s="2">
        <v>4.2300000000000004</v>
      </c>
      <c r="D1531" s="2">
        <v>3.1777000000000002</v>
      </c>
      <c r="E1531" s="2">
        <v>0</v>
      </c>
      <c r="F1531" s="2">
        <v>0</v>
      </c>
      <c r="G1531" s="2">
        <v>0</v>
      </c>
      <c r="H1531" s="17">
        <f t="shared" si="23"/>
        <v>0</v>
      </c>
    </row>
    <row r="1532" spans="1:8" ht="13.5" x14ac:dyDescent="0.25">
      <c r="A1532" s="12"/>
      <c r="B1532" s="11">
        <v>44238</v>
      </c>
      <c r="C1532" s="2">
        <v>4.2300000000000004</v>
      </c>
      <c r="D1532" s="2">
        <v>3.1777000000000002</v>
      </c>
      <c r="E1532" s="2">
        <v>0</v>
      </c>
      <c r="F1532" s="2">
        <v>0</v>
      </c>
      <c r="G1532" s="2">
        <v>0</v>
      </c>
      <c r="H1532" s="17">
        <f t="shared" si="23"/>
        <v>0</v>
      </c>
    </row>
    <row r="1533" spans="1:8" ht="13.5" x14ac:dyDescent="0.25">
      <c r="A1533" s="12"/>
      <c r="B1533" s="11">
        <v>44239</v>
      </c>
      <c r="C1533" s="2">
        <v>4.2300000000000004</v>
      </c>
      <c r="D1533" s="2">
        <v>3.1777000000000002</v>
      </c>
      <c r="E1533" s="2">
        <v>0</v>
      </c>
      <c r="F1533" s="2">
        <v>0</v>
      </c>
      <c r="G1533" s="2">
        <v>0</v>
      </c>
      <c r="H1533" s="17">
        <f t="shared" si="23"/>
        <v>0</v>
      </c>
    </row>
    <row r="1534" spans="1:8" ht="13.5" x14ac:dyDescent="0.25">
      <c r="A1534" s="12"/>
      <c r="B1534" s="11">
        <v>44242</v>
      </c>
      <c r="C1534" s="2">
        <v>4.2300000000000004</v>
      </c>
      <c r="D1534" s="2">
        <v>3.1777000000000002</v>
      </c>
      <c r="E1534" s="2">
        <v>0</v>
      </c>
      <c r="F1534" s="2">
        <v>0</v>
      </c>
      <c r="G1534" s="2">
        <v>0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4.22</v>
      </c>
      <c r="D1535" s="2">
        <v>3.1701999999999999</v>
      </c>
      <c r="E1535" s="2">
        <v>1937</v>
      </c>
      <c r="F1535" s="2">
        <v>4.2222999999999997</v>
      </c>
      <c r="G1535" s="2">
        <v>8178.5950999999995</v>
      </c>
      <c r="H1535" s="17">
        <f t="shared" si="23"/>
        <v>-2.3601976272147416E-3</v>
      </c>
    </row>
    <row r="1536" spans="1:8" ht="13.5" x14ac:dyDescent="0.25">
      <c r="A1536" s="12"/>
      <c r="B1536" s="11">
        <v>44244</v>
      </c>
      <c r="C1536" s="2">
        <v>4.22</v>
      </c>
      <c r="D1536" s="2">
        <v>3.1701999999999999</v>
      </c>
      <c r="E1536" s="2">
        <v>395</v>
      </c>
      <c r="F1536" s="2">
        <v>4.2313999999999998</v>
      </c>
      <c r="G1536" s="2">
        <v>1671.403</v>
      </c>
      <c r="H1536" s="17">
        <f t="shared" si="23"/>
        <v>0</v>
      </c>
    </row>
    <row r="1537" spans="1:8" ht="13.5" x14ac:dyDescent="0.25">
      <c r="A1537" s="12"/>
      <c r="B1537" s="11">
        <v>44245</v>
      </c>
      <c r="C1537" s="2">
        <v>4.22</v>
      </c>
      <c r="D1537" s="2">
        <v>3.1701999999999999</v>
      </c>
      <c r="E1537" s="2">
        <v>0</v>
      </c>
      <c r="F1537" s="2">
        <v>0</v>
      </c>
      <c r="G1537" s="2">
        <v>0</v>
      </c>
      <c r="H1537" s="17">
        <f t="shared" si="23"/>
        <v>0</v>
      </c>
    </row>
    <row r="1538" spans="1:8" ht="13.5" x14ac:dyDescent="0.25">
      <c r="A1538" s="12"/>
      <c r="B1538" s="11">
        <v>44246</v>
      </c>
      <c r="C1538" s="2">
        <v>4.22</v>
      </c>
      <c r="D1538" s="2">
        <v>3.1701999999999999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4.24</v>
      </c>
      <c r="D1539" s="2">
        <v>3.1852999999999998</v>
      </c>
      <c r="E1539" s="2">
        <v>585</v>
      </c>
      <c r="F1539" s="2">
        <v>4.1695000000000002</v>
      </c>
      <c r="G1539" s="2">
        <v>2439.1574999999998</v>
      </c>
      <c r="H1539" s="17">
        <f t="shared" si="23"/>
        <v>4.763106428616457E-3</v>
      </c>
    </row>
    <row r="1540" spans="1:8" ht="13.5" x14ac:dyDescent="0.25">
      <c r="A1540" s="12"/>
      <c r="B1540" s="11">
        <v>44250</v>
      </c>
      <c r="C1540" s="2">
        <v>4.24</v>
      </c>
      <c r="D1540" s="2">
        <v>3.1852999999999998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1:8" ht="13.5" x14ac:dyDescent="0.25">
      <c r="A1541" s="12"/>
      <c r="B1541" s="11">
        <v>44251</v>
      </c>
      <c r="C1541" s="2">
        <v>4.24</v>
      </c>
      <c r="D1541" s="2">
        <v>3.1852999999999998</v>
      </c>
      <c r="E1541" s="2">
        <v>0</v>
      </c>
      <c r="F1541" s="2">
        <v>0</v>
      </c>
      <c r="G1541" s="2">
        <v>0</v>
      </c>
      <c r="H1541" s="17">
        <f t="shared" si="23"/>
        <v>0</v>
      </c>
    </row>
    <row r="1542" spans="1:8" ht="13.5" x14ac:dyDescent="0.25">
      <c r="A1542" s="12"/>
      <c r="B1542" s="11">
        <v>44252</v>
      </c>
      <c r="C1542" s="2">
        <v>4.24</v>
      </c>
      <c r="D1542" s="2">
        <v>3.1852999999999998</v>
      </c>
      <c r="E1542" s="2">
        <v>100</v>
      </c>
      <c r="F1542" s="2">
        <v>4.24</v>
      </c>
      <c r="G1542" s="2">
        <v>424</v>
      </c>
      <c r="H1542" s="17">
        <f t="shared" si="23"/>
        <v>0</v>
      </c>
    </row>
    <row r="1543" spans="1:8" ht="13.5" x14ac:dyDescent="0.25">
      <c r="A1543" s="12"/>
      <c r="B1543" s="11">
        <v>44253</v>
      </c>
      <c r="C1543" s="2">
        <v>4.24</v>
      </c>
      <c r="D1543" s="2">
        <v>3.1852999999999998</v>
      </c>
      <c r="E1543" s="2">
        <v>58</v>
      </c>
      <c r="F1543" s="2">
        <v>4.24</v>
      </c>
      <c r="G1543" s="2">
        <v>245.92</v>
      </c>
      <c r="H1543" s="17">
        <f t="shared" ref="H1543:H1606" si="24">(D1543-D1542)/D1542</f>
        <v>0</v>
      </c>
    </row>
    <row r="1544" spans="1:8" ht="13.5" x14ac:dyDescent="0.25">
      <c r="A1544" s="12"/>
      <c r="B1544" s="11">
        <v>44256</v>
      </c>
      <c r="C1544" s="2">
        <v>4.24</v>
      </c>
      <c r="D1544" s="2">
        <v>3.1852999999999998</v>
      </c>
      <c r="E1544" s="2">
        <v>29</v>
      </c>
      <c r="F1544" s="2">
        <v>4.24</v>
      </c>
      <c r="G1544" s="2">
        <v>122.96</v>
      </c>
      <c r="H1544" s="17">
        <f t="shared" si="24"/>
        <v>0</v>
      </c>
    </row>
    <row r="1545" spans="1:8" ht="13.5" x14ac:dyDescent="0.25">
      <c r="A1545" s="12"/>
      <c r="B1545" s="11">
        <v>44257</v>
      </c>
      <c r="C1545" s="2">
        <v>4.24</v>
      </c>
      <c r="D1545" s="2">
        <v>3.1852999999999998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4.24</v>
      </c>
      <c r="D1546" s="2">
        <v>3.1852999999999998</v>
      </c>
      <c r="E1546" s="2">
        <v>0</v>
      </c>
      <c r="F1546" s="2">
        <v>0</v>
      </c>
      <c r="G1546" s="2">
        <v>0</v>
      </c>
      <c r="H1546" s="17">
        <f t="shared" si="24"/>
        <v>0</v>
      </c>
    </row>
    <row r="1547" spans="1:8" ht="13.5" x14ac:dyDescent="0.25">
      <c r="A1547" s="12"/>
      <c r="B1547" s="11">
        <v>44259</v>
      </c>
      <c r="C1547" s="2">
        <v>4.24</v>
      </c>
      <c r="D1547" s="2">
        <v>3.1852999999999998</v>
      </c>
      <c r="E1547" s="2">
        <v>0</v>
      </c>
      <c r="F1547" s="2">
        <v>0</v>
      </c>
      <c r="G1547" s="2">
        <v>0</v>
      </c>
      <c r="H1547" s="17">
        <f t="shared" si="24"/>
        <v>0</v>
      </c>
    </row>
    <row r="1548" spans="1:8" ht="13.5" x14ac:dyDescent="0.25">
      <c r="A1548" s="12"/>
      <c r="B1548" s="11">
        <v>44260</v>
      </c>
      <c r="C1548" s="2">
        <v>4.24</v>
      </c>
      <c r="D1548" s="2">
        <v>3.1852999999999998</v>
      </c>
      <c r="E1548" s="2">
        <v>805</v>
      </c>
      <c r="F1548" s="2">
        <v>4.2301000000000002</v>
      </c>
      <c r="G1548" s="2">
        <v>3405.2305000000001</v>
      </c>
      <c r="H1548" s="17">
        <f t="shared" si="24"/>
        <v>0</v>
      </c>
    </row>
    <row r="1549" spans="1:8" ht="13.5" x14ac:dyDescent="0.25">
      <c r="A1549" s="12"/>
      <c r="B1549" s="11">
        <v>44263</v>
      </c>
      <c r="C1549" s="2">
        <v>4.24</v>
      </c>
      <c r="D1549" s="2">
        <v>3.1852999999999998</v>
      </c>
      <c r="E1549" s="2">
        <v>1665</v>
      </c>
      <c r="F1549" s="2">
        <v>4.2300000000000004</v>
      </c>
      <c r="G1549" s="2">
        <v>7042.95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4.24</v>
      </c>
      <c r="D1550" s="2">
        <v>3.1852999999999998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4.24</v>
      </c>
      <c r="D1551" s="2">
        <v>3.1852999999999998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x14ac:dyDescent="0.25">
      <c r="A1552" s="12"/>
      <c r="B1552" s="11">
        <v>44266</v>
      </c>
      <c r="C1552" s="2">
        <v>4.24</v>
      </c>
      <c r="D1552" s="2">
        <v>3.1852999999999998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1:8" ht="13.5" x14ac:dyDescent="0.25">
      <c r="A1553" s="12"/>
      <c r="B1553" s="11">
        <v>44267</v>
      </c>
      <c r="C1553" s="2">
        <v>4.24</v>
      </c>
      <c r="D1553" s="2">
        <v>3.1852999999999998</v>
      </c>
      <c r="E1553" s="2">
        <v>0</v>
      </c>
      <c r="F1553" s="2">
        <v>0</v>
      </c>
      <c r="G1553" s="2">
        <v>0</v>
      </c>
      <c r="H1553" s="17">
        <f t="shared" si="24"/>
        <v>0</v>
      </c>
    </row>
    <row r="1554" spans="1:8" ht="13.5" x14ac:dyDescent="0.25">
      <c r="A1554" s="12"/>
      <c r="B1554" s="11">
        <v>44270</v>
      </c>
      <c r="C1554" s="2">
        <v>4.16</v>
      </c>
      <c r="D1554" s="2">
        <v>3.1252</v>
      </c>
      <c r="E1554" s="2">
        <v>34</v>
      </c>
      <c r="F1554" s="2">
        <v>4.1749999999999998</v>
      </c>
      <c r="G1554" s="2">
        <v>141.94999999999999</v>
      </c>
      <c r="H1554" s="17">
        <f t="shared" si="24"/>
        <v>-1.8867924528301831E-2</v>
      </c>
    </row>
    <row r="1555" spans="1:8" ht="13.5" x14ac:dyDescent="0.25">
      <c r="A1555" s="12"/>
      <c r="B1555" s="11">
        <v>44271</v>
      </c>
      <c r="C1555" s="2">
        <v>4.04</v>
      </c>
      <c r="D1555" s="2">
        <v>3.0350000000000001</v>
      </c>
      <c r="E1555" s="2">
        <v>570</v>
      </c>
      <c r="F1555" s="2">
        <v>4.0545</v>
      </c>
      <c r="G1555" s="2">
        <v>2311.0650000000001</v>
      </c>
      <c r="H1555" s="17">
        <f t="shared" si="24"/>
        <v>-2.8862152822219326E-2</v>
      </c>
    </row>
    <row r="1556" spans="1:8" ht="13.5" x14ac:dyDescent="0.25">
      <c r="A1556" s="12"/>
      <c r="B1556" s="11">
        <v>44272</v>
      </c>
      <c r="C1556" s="2">
        <v>4.01</v>
      </c>
      <c r="D1556" s="2">
        <v>3.0125000000000002</v>
      </c>
      <c r="E1556" s="2">
        <v>504</v>
      </c>
      <c r="F1556" s="2">
        <v>4.0148000000000001</v>
      </c>
      <c r="G1556" s="2">
        <v>2023.4592</v>
      </c>
      <c r="H1556" s="17">
        <f t="shared" si="24"/>
        <v>-7.4135090609555067E-3</v>
      </c>
    </row>
    <row r="1557" spans="1:8" ht="13.5" x14ac:dyDescent="0.25">
      <c r="A1557" s="12"/>
      <c r="B1557" s="11">
        <v>44273</v>
      </c>
      <c r="C1557" s="2">
        <v>4</v>
      </c>
      <c r="D1557" s="2">
        <v>3.0049999999999999</v>
      </c>
      <c r="E1557" s="2">
        <v>340</v>
      </c>
      <c r="F1557" s="2">
        <v>4</v>
      </c>
      <c r="G1557" s="2">
        <v>1360</v>
      </c>
      <c r="H1557" s="17">
        <f t="shared" si="24"/>
        <v>-2.4896265560166919E-3</v>
      </c>
    </row>
    <row r="1558" spans="1:8" ht="13.5" x14ac:dyDescent="0.25">
      <c r="A1558" s="12"/>
      <c r="B1558" s="11">
        <v>44274</v>
      </c>
      <c r="C1558" s="2">
        <v>3.98</v>
      </c>
      <c r="D1558" s="2">
        <v>2.9899</v>
      </c>
      <c r="E1558" s="2">
        <v>456</v>
      </c>
      <c r="F1558" s="2">
        <v>3.9992000000000001</v>
      </c>
      <c r="G1558" s="2">
        <v>1823.6351999999999</v>
      </c>
      <c r="H1558" s="17">
        <f t="shared" si="24"/>
        <v>-5.0249584026621939E-3</v>
      </c>
    </row>
    <row r="1559" spans="1:8" ht="13.5" x14ac:dyDescent="0.25">
      <c r="A1559" s="12"/>
      <c r="B1559" s="11">
        <v>44277</v>
      </c>
      <c r="C1559" s="2">
        <v>4</v>
      </c>
      <c r="D1559" s="2">
        <v>3.0049999999999999</v>
      </c>
      <c r="E1559" s="2">
        <v>2803</v>
      </c>
      <c r="F1559" s="2">
        <v>3.9241000000000001</v>
      </c>
      <c r="G1559" s="2">
        <v>10999.2523</v>
      </c>
      <c r="H1559" s="17">
        <f t="shared" si="24"/>
        <v>5.0503361316431624E-3</v>
      </c>
    </row>
    <row r="1560" spans="1:8" ht="13.5" x14ac:dyDescent="0.25">
      <c r="A1560" s="12"/>
      <c r="B1560" s="11">
        <v>44278</v>
      </c>
      <c r="C1560" s="2">
        <v>4</v>
      </c>
      <c r="D1560" s="2">
        <v>3.0049999999999999</v>
      </c>
      <c r="E1560" s="2">
        <v>9350</v>
      </c>
      <c r="F1560" s="2">
        <v>3.8959000000000001</v>
      </c>
      <c r="G1560" s="2">
        <v>36426.665000000001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4</v>
      </c>
      <c r="D1561" s="2">
        <v>3.0049999999999999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4</v>
      </c>
      <c r="D1562" s="2">
        <v>3.0049999999999999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4</v>
      </c>
      <c r="D1563" s="2">
        <v>3.0049999999999999</v>
      </c>
      <c r="E1563" s="2">
        <v>83</v>
      </c>
      <c r="F1563" s="2">
        <v>3.9912999999999998</v>
      </c>
      <c r="G1563" s="2">
        <v>331.27789999999999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4</v>
      </c>
      <c r="D1564" s="2">
        <v>3.0049999999999999</v>
      </c>
      <c r="E1564" s="2">
        <v>1025</v>
      </c>
      <c r="F1564" s="2">
        <v>3.9903</v>
      </c>
      <c r="G1564" s="2">
        <v>4090.0574999999999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4</v>
      </c>
      <c r="D1565" s="2">
        <v>3.0049999999999999</v>
      </c>
      <c r="E1565" s="2">
        <v>455</v>
      </c>
      <c r="F1565" s="2">
        <v>3.9901</v>
      </c>
      <c r="G1565" s="2">
        <v>1815.4955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4</v>
      </c>
      <c r="D1566" s="2">
        <v>3.0049999999999999</v>
      </c>
      <c r="E1566" s="2">
        <v>0</v>
      </c>
      <c r="F1566" s="2">
        <v>0</v>
      </c>
      <c r="G1566" s="2">
        <v>0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4</v>
      </c>
      <c r="D1567" s="2">
        <v>3.0049999999999999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x14ac:dyDescent="0.25">
      <c r="A1568" s="12"/>
      <c r="B1568" s="11">
        <v>44288</v>
      </c>
      <c r="C1568" s="2">
        <v>4</v>
      </c>
      <c r="D1568" s="2">
        <v>3.0049999999999999</v>
      </c>
      <c r="E1568" s="2">
        <v>122</v>
      </c>
      <c r="F1568" s="2">
        <v>4</v>
      </c>
      <c r="G1568" s="2">
        <v>488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3.88</v>
      </c>
      <c r="D1569" s="2">
        <v>2.9148000000000001</v>
      </c>
      <c r="E1569" s="2">
        <v>30632</v>
      </c>
      <c r="F1569" s="2">
        <v>3.9891999999999999</v>
      </c>
      <c r="G1569" s="2">
        <v>122197.1744</v>
      </c>
      <c r="H1569" s="17">
        <f t="shared" si="24"/>
        <v>-3.00166389351081E-2</v>
      </c>
    </row>
    <row r="1570" spans="1:8" ht="13.5" x14ac:dyDescent="0.25">
      <c r="A1570" s="12"/>
      <c r="B1570" s="11">
        <v>44292</v>
      </c>
      <c r="C1570" s="2">
        <v>3.89</v>
      </c>
      <c r="D1570" s="2">
        <v>2.9222999999999999</v>
      </c>
      <c r="E1570" s="2">
        <v>10153</v>
      </c>
      <c r="F1570" s="2">
        <v>3.9762</v>
      </c>
      <c r="G1570" s="2">
        <v>40370.3586</v>
      </c>
      <c r="H1570" s="17">
        <f t="shared" si="24"/>
        <v>2.5730753396458897E-3</v>
      </c>
    </row>
    <row r="1571" spans="1:8" ht="13.5" x14ac:dyDescent="0.25">
      <c r="A1571" s="12"/>
      <c r="B1571" s="11">
        <v>44293</v>
      </c>
      <c r="C1571" s="2">
        <v>3.8</v>
      </c>
      <c r="D1571" s="2">
        <v>2.8546999999999998</v>
      </c>
      <c r="E1571" s="2">
        <v>1119</v>
      </c>
      <c r="F1571" s="2">
        <v>3.8010999999999999</v>
      </c>
      <c r="G1571" s="2">
        <v>4253.4309000000003</v>
      </c>
      <c r="H1571" s="17">
        <f t="shared" si="24"/>
        <v>-2.3132464154946481E-2</v>
      </c>
    </row>
    <row r="1572" spans="1:8" ht="13.5" x14ac:dyDescent="0.25">
      <c r="A1572" s="12"/>
      <c r="B1572" s="11">
        <v>44294</v>
      </c>
      <c r="C1572" s="2">
        <v>3.88</v>
      </c>
      <c r="D1572" s="2">
        <v>2.9148000000000001</v>
      </c>
      <c r="E1572" s="2">
        <v>8330</v>
      </c>
      <c r="F1572" s="2">
        <v>3.8563999999999998</v>
      </c>
      <c r="G1572" s="2">
        <v>32123.812000000002</v>
      </c>
      <c r="H1572" s="17">
        <f t="shared" si="24"/>
        <v>2.1053000315269649E-2</v>
      </c>
    </row>
    <row r="1573" spans="1:8" ht="13.5" x14ac:dyDescent="0.25">
      <c r="A1573" s="12"/>
      <c r="B1573" s="11">
        <v>44298</v>
      </c>
      <c r="C1573" s="2">
        <v>3.86</v>
      </c>
      <c r="D1573" s="2">
        <v>2.8997999999999999</v>
      </c>
      <c r="E1573" s="2">
        <v>4373</v>
      </c>
      <c r="F1573" s="2">
        <v>3.8782999999999999</v>
      </c>
      <c r="G1573" s="2">
        <v>16959.805899999999</v>
      </c>
      <c r="H1573" s="17">
        <f t="shared" si="24"/>
        <v>-5.1461506792919321E-3</v>
      </c>
    </row>
    <row r="1574" spans="1:8" ht="13.5" x14ac:dyDescent="0.25">
      <c r="A1574" s="12"/>
      <c r="B1574" s="11">
        <v>44299</v>
      </c>
      <c r="C1574" s="2">
        <v>4.09</v>
      </c>
      <c r="D1574" s="2">
        <v>3.0726</v>
      </c>
      <c r="E1574" s="2">
        <v>17906</v>
      </c>
      <c r="F1574" s="2">
        <v>4.0780000000000003</v>
      </c>
      <c r="G1574" s="2">
        <v>73020.668000000005</v>
      </c>
      <c r="H1574" s="17">
        <f t="shared" si="24"/>
        <v>5.9590316573556817E-2</v>
      </c>
    </row>
    <row r="1575" spans="1:8" ht="13.5" x14ac:dyDescent="0.25">
      <c r="A1575" s="12"/>
      <c r="B1575" s="11">
        <v>44300</v>
      </c>
      <c r="C1575" s="2">
        <v>4.16</v>
      </c>
      <c r="D1575" s="2">
        <v>3.1252</v>
      </c>
      <c r="E1575" s="2">
        <v>8648</v>
      </c>
      <c r="F1575" s="2">
        <v>4.1268000000000002</v>
      </c>
      <c r="G1575" s="2">
        <v>35688.566400000003</v>
      </c>
      <c r="H1575" s="17">
        <f t="shared" si="24"/>
        <v>1.7119052268437147E-2</v>
      </c>
    </row>
    <row r="1576" spans="1:8" ht="13.5" x14ac:dyDescent="0.25">
      <c r="A1576" s="12"/>
      <c r="B1576" s="11">
        <v>44301</v>
      </c>
      <c r="C1576" s="2">
        <v>4.09</v>
      </c>
      <c r="D1576" s="2">
        <v>3.0726</v>
      </c>
      <c r="E1576" s="2">
        <v>10811</v>
      </c>
      <c r="F1576" s="2">
        <v>4.0829000000000004</v>
      </c>
      <c r="G1576" s="2">
        <v>44140.231899999999</v>
      </c>
      <c r="H1576" s="17">
        <f t="shared" si="24"/>
        <v>-1.6830922820939453E-2</v>
      </c>
    </row>
    <row r="1577" spans="1:8" ht="13.5" x14ac:dyDescent="0.25">
      <c r="A1577" s="12"/>
      <c r="B1577" s="11">
        <v>44302</v>
      </c>
      <c r="C1577" s="2">
        <v>4.08</v>
      </c>
      <c r="D1577" s="2">
        <v>3.0651000000000002</v>
      </c>
      <c r="E1577" s="2">
        <v>1450</v>
      </c>
      <c r="F1577" s="2">
        <v>4.0772000000000004</v>
      </c>
      <c r="G1577" s="2">
        <v>5911.94</v>
      </c>
      <c r="H1577" s="17">
        <f t="shared" si="24"/>
        <v>-2.440929505955816E-3</v>
      </c>
    </row>
    <row r="1578" spans="1:8" ht="13.5" x14ac:dyDescent="0.25">
      <c r="A1578" s="12"/>
      <c r="B1578" s="11">
        <v>44305</v>
      </c>
      <c r="C1578" s="2">
        <v>4.3</v>
      </c>
      <c r="D1578" s="2">
        <v>3.2303000000000002</v>
      </c>
      <c r="E1578" s="2">
        <v>13704</v>
      </c>
      <c r="F1578" s="2">
        <v>4.2289000000000003</v>
      </c>
      <c r="G1578" s="2">
        <v>57952.845600000001</v>
      </c>
      <c r="H1578" s="17">
        <f t="shared" si="24"/>
        <v>5.3897099605233111E-2</v>
      </c>
    </row>
    <row r="1579" spans="1:8" ht="13.5" x14ac:dyDescent="0.25">
      <c r="A1579" s="12"/>
      <c r="B1579" s="11">
        <v>44306</v>
      </c>
      <c r="C1579" s="2">
        <v>4.2</v>
      </c>
      <c r="D1579" s="2">
        <v>3.1551999999999998</v>
      </c>
      <c r="E1579" s="2">
        <v>31242</v>
      </c>
      <c r="F1579" s="2">
        <v>4.2794999999999996</v>
      </c>
      <c r="G1579" s="2">
        <v>133700.139</v>
      </c>
      <c r="H1579" s="17">
        <f t="shared" si="24"/>
        <v>-2.3248614679751225E-2</v>
      </c>
    </row>
    <row r="1580" spans="1:8" ht="13.5" x14ac:dyDescent="0.25">
      <c r="A1580" s="12"/>
      <c r="B1580" s="11">
        <v>44307</v>
      </c>
      <c r="C1580" s="2">
        <v>4.32</v>
      </c>
      <c r="D1580" s="2">
        <v>3.2454000000000001</v>
      </c>
      <c r="E1580" s="2">
        <v>7771</v>
      </c>
      <c r="F1580" s="2">
        <v>4.2526000000000002</v>
      </c>
      <c r="G1580" s="2">
        <v>33046.954599999997</v>
      </c>
      <c r="H1580" s="17">
        <f t="shared" si="24"/>
        <v>2.8587728194726256E-2</v>
      </c>
    </row>
    <row r="1581" spans="1:8" ht="13.5" x14ac:dyDescent="0.25">
      <c r="A1581" s="12"/>
      <c r="B1581" s="11">
        <v>44308</v>
      </c>
      <c r="C1581" s="2">
        <v>4.2300000000000004</v>
      </c>
      <c r="D1581" s="2">
        <v>3.1777000000000002</v>
      </c>
      <c r="E1581" s="2">
        <v>11143</v>
      </c>
      <c r="F1581" s="2">
        <v>4.2446999999999999</v>
      </c>
      <c r="G1581" s="2">
        <v>47298.6921</v>
      </c>
      <c r="H1581" s="17">
        <f t="shared" si="24"/>
        <v>-2.0860294570777059E-2</v>
      </c>
    </row>
    <row r="1582" spans="1:8" ht="13.5" x14ac:dyDescent="0.25">
      <c r="A1582" s="12"/>
      <c r="B1582" s="11">
        <v>44309</v>
      </c>
      <c r="C1582" s="2">
        <v>4.22</v>
      </c>
      <c r="D1582" s="2">
        <v>3.1701999999999999</v>
      </c>
      <c r="E1582" s="2">
        <v>10175</v>
      </c>
      <c r="F1582" s="2">
        <v>4.2183000000000002</v>
      </c>
      <c r="G1582" s="2">
        <v>42921.202499999999</v>
      </c>
      <c r="H1582" s="17">
        <f t="shared" si="24"/>
        <v>-2.3601976272147416E-3</v>
      </c>
    </row>
    <row r="1583" spans="1:8" ht="13.5" x14ac:dyDescent="0.25">
      <c r="A1583" s="12"/>
      <c r="B1583" s="11">
        <v>44312</v>
      </c>
      <c r="C1583" s="2">
        <v>4.22</v>
      </c>
      <c r="D1583" s="2">
        <v>3.1701999999999999</v>
      </c>
      <c r="E1583" s="2">
        <v>4725</v>
      </c>
      <c r="F1583" s="2">
        <v>4.22</v>
      </c>
      <c r="G1583" s="2">
        <v>19939.5</v>
      </c>
      <c r="H1583" s="17">
        <f t="shared" si="24"/>
        <v>0</v>
      </c>
    </row>
    <row r="1584" spans="1:8" ht="13.5" x14ac:dyDescent="0.25">
      <c r="A1584" s="12"/>
      <c r="B1584" s="11">
        <v>44313</v>
      </c>
      <c r="C1584" s="2">
        <v>4.1900000000000004</v>
      </c>
      <c r="D1584" s="2">
        <v>3.1476999999999999</v>
      </c>
      <c r="E1584" s="2">
        <v>3560</v>
      </c>
      <c r="F1584" s="2">
        <v>4.1894</v>
      </c>
      <c r="G1584" s="2">
        <v>14914.263999999999</v>
      </c>
      <c r="H1584" s="17">
        <f t="shared" si="24"/>
        <v>-7.0973440161503894E-3</v>
      </c>
    </row>
    <row r="1585" spans="1:8" ht="13.5" x14ac:dyDescent="0.25">
      <c r="A1585" s="12"/>
      <c r="B1585" s="11">
        <v>44314</v>
      </c>
      <c r="C1585" s="2">
        <v>4.3099999999999996</v>
      </c>
      <c r="D1585" s="2">
        <v>3.2378</v>
      </c>
      <c r="E1585" s="2">
        <v>6748</v>
      </c>
      <c r="F1585" s="2">
        <v>4.2256</v>
      </c>
      <c r="G1585" s="2">
        <v>28514.3488</v>
      </c>
      <c r="H1585" s="17">
        <f t="shared" si="24"/>
        <v>2.8624074721225044E-2</v>
      </c>
    </row>
    <row r="1586" spans="1:8" ht="13.5" x14ac:dyDescent="0.25">
      <c r="A1586" s="12"/>
      <c r="B1586" s="11">
        <v>44315</v>
      </c>
      <c r="C1586" s="2">
        <v>4.3499999999999996</v>
      </c>
      <c r="D1586" s="2">
        <v>3.2679</v>
      </c>
      <c r="E1586" s="2">
        <v>503</v>
      </c>
      <c r="F1586" s="2">
        <v>4.3103999999999996</v>
      </c>
      <c r="G1586" s="2">
        <v>2168.1311999999998</v>
      </c>
      <c r="H1586" s="17">
        <f t="shared" si="24"/>
        <v>9.2964358515041125E-3</v>
      </c>
    </row>
    <row r="1587" spans="1:8" ht="13.5" x14ac:dyDescent="0.25">
      <c r="A1587" s="12"/>
      <c r="B1587" s="11">
        <v>44316</v>
      </c>
      <c r="C1587" s="2">
        <v>4.4800000000000004</v>
      </c>
      <c r="D1587" s="2">
        <v>3.3654999999999999</v>
      </c>
      <c r="E1587" s="2">
        <v>10889</v>
      </c>
      <c r="F1587" s="2">
        <v>4.4762000000000004</v>
      </c>
      <c r="G1587" s="2">
        <v>48741.341800000002</v>
      </c>
      <c r="H1587" s="17">
        <f t="shared" si="24"/>
        <v>2.986627497781447E-2</v>
      </c>
    </row>
    <row r="1588" spans="1:8" ht="13.5" x14ac:dyDescent="0.25">
      <c r="A1588" s="12"/>
      <c r="B1588" s="11">
        <v>44319</v>
      </c>
      <c r="C1588" s="2">
        <v>4.4000000000000004</v>
      </c>
      <c r="D1588" s="2">
        <v>3.3054000000000001</v>
      </c>
      <c r="E1588" s="2">
        <v>404</v>
      </c>
      <c r="F1588" s="2">
        <v>4.4840999999999998</v>
      </c>
      <c r="G1588" s="2">
        <v>1811.5763999999999</v>
      </c>
      <c r="H1588" s="17">
        <f t="shared" si="24"/>
        <v>-1.7857673451195905E-2</v>
      </c>
    </row>
    <row r="1589" spans="1:8" ht="13.5" x14ac:dyDescent="0.25">
      <c r="A1589" s="12"/>
      <c r="B1589" s="11">
        <v>44320</v>
      </c>
      <c r="C1589" s="2">
        <v>4.6100000000000003</v>
      </c>
      <c r="D1589" s="2">
        <v>3.4632000000000001</v>
      </c>
      <c r="E1589" s="2">
        <v>3015</v>
      </c>
      <c r="F1589" s="2">
        <v>4.5514999999999999</v>
      </c>
      <c r="G1589" s="2">
        <v>13722.772499999999</v>
      </c>
      <c r="H1589" s="17">
        <f t="shared" si="24"/>
        <v>4.774006171719003E-2</v>
      </c>
    </row>
    <row r="1590" spans="1:8" ht="13.5" x14ac:dyDescent="0.25">
      <c r="A1590" s="12"/>
      <c r="B1590" s="11">
        <v>44321</v>
      </c>
      <c r="C1590" s="2">
        <v>4.6399999999999997</v>
      </c>
      <c r="D1590" s="2">
        <v>3.4857</v>
      </c>
      <c r="E1590" s="2">
        <v>2170</v>
      </c>
      <c r="F1590" s="2">
        <v>4.6380999999999997</v>
      </c>
      <c r="G1590" s="2">
        <v>10064.677</v>
      </c>
      <c r="H1590" s="17">
        <f t="shared" si="24"/>
        <v>6.4968814968814868E-3</v>
      </c>
    </row>
    <row r="1591" spans="1:8" ht="13.5" x14ac:dyDescent="0.25">
      <c r="A1591" s="12"/>
      <c r="B1591" s="11">
        <v>44322</v>
      </c>
      <c r="C1591" s="2">
        <v>4.7</v>
      </c>
      <c r="D1591" s="2">
        <v>3.5308000000000002</v>
      </c>
      <c r="E1591" s="2">
        <v>5194</v>
      </c>
      <c r="F1591" s="2">
        <v>4.6529999999999996</v>
      </c>
      <c r="G1591" s="2">
        <v>24167.682000000001</v>
      </c>
      <c r="H1591" s="17">
        <f t="shared" si="24"/>
        <v>1.2938577617121421E-2</v>
      </c>
    </row>
    <row r="1592" spans="1:8" ht="13.5" x14ac:dyDescent="0.25">
      <c r="A1592" s="12"/>
      <c r="B1592" s="11">
        <v>44323</v>
      </c>
      <c r="C1592" s="2">
        <v>4.5999999999999996</v>
      </c>
      <c r="D1592" s="2">
        <v>3.4557000000000002</v>
      </c>
      <c r="E1592" s="2">
        <v>2974</v>
      </c>
      <c r="F1592" s="2">
        <v>4.5810000000000004</v>
      </c>
      <c r="G1592" s="2">
        <v>13623.894</v>
      </c>
      <c r="H1592" s="17">
        <f t="shared" si="24"/>
        <v>-2.1269967146255789E-2</v>
      </c>
    </row>
    <row r="1593" spans="1:8" ht="13.5" x14ac:dyDescent="0.25">
      <c r="A1593" s="12"/>
      <c r="B1593" s="11">
        <v>44326</v>
      </c>
      <c r="C1593" s="2">
        <v>4.57</v>
      </c>
      <c r="D1593" s="2">
        <v>3.4331999999999998</v>
      </c>
      <c r="E1593" s="2">
        <v>2907</v>
      </c>
      <c r="F1593" s="2">
        <v>4.5483000000000002</v>
      </c>
      <c r="G1593" s="2">
        <v>13221.908100000001</v>
      </c>
      <c r="H1593" s="17">
        <f t="shared" si="24"/>
        <v>-6.5109818560640121E-3</v>
      </c>
    </row>
    <row r="1594" spans="1:8" ht="13.5" x14ac:dyDescent="0.25">
      <c r="A1594" s="12"/>
      <c r="B1594" s="11">
        <v>44327</v>
      </c>
      <c r="C1594" s="2">
        <v>4.4800000000000004</v>
      </c>
      <c r="D1594" s="2">
        <v>3.3654999999999999</v>
      </c>
      <c r="E1594" s="2">
        <v>4083</v>
      </c>
      <c r="F1594" s="2">
        <v>4.4782000000000002</v>
      </c>
      <c r="G1594" s="2">
        <v>18284.490600000001</v>
      </c>
      <c r="H1594" s="17">
        <f t="shared" si="24"/>
        <v>-1.971921239659789E-2</v>
      </c>
    </row>
    <row r="1595" spans="1:8" ht="13.5" x14ac:dyDescent="0.25">
      <c r="A1595" s="12"/>
      <c r="B1595" s="11">
        <v>44333</v>
      </c>
      <c r="C1595" s="2">
        <v>4.38</v>
      </c>
      <c r="D1595" s="2">
        <v>3.2904</v>
      </c>
      <c r="E1595" s="2">
        <v>12163</v>
      </c>
      <c r="F1595" s="2">
        <v>4.3907999999999996</v>
      </c>
      <c r="G1595" s="2">
        <v>53405.3004</v>
      </c>
      <c r="H1595" s="17">
        <f t="shared" si="24"/>
        <v>-2.2314663497251506E-2</v>
      </c>
    </row>
    <row r="1596" spans="1:8" ht="13.5" x14ac:dyDescent="0.25">
      <c r="A1596" s="12"/>
      <c r="B1596" s="11">
        <v>44334</v>
      </c>
      <c r="C1596" s="2">
        <v>4.49</v>
      </c>
      <c r="D1596" s="2">
        <v>3.3731</v>
      </c>
      <c r="E1596" s="2">
        <v>1220</v>
      </c>
      <c r="F1596" s="2">
        <v>4.4501999999999997</v>
      </c>
      <c r="G1596" s="2">
        <v>5429.2439999999997</v>
      </c>
      <c r="H1596" s="17">
        <f t="shared" si="24"/>
        <v>2.5133722343787988E-2</v>
      </c>
    </row>
    <row r="1597" spans="1:8" ht="13.5" x14ac:dyDescent="0.25">
      <c r="A1597" s="12"/>
      <c r="B1597" s="11">
        <v>44335</v>
      </c>
      <c r="C1597" s="2">
        <v>4.49</v>
      </c>
      <c r="D1597" s="2">
        <v>3.3731</v>
      </c>
      <c r="E1597" s="2">
        <v>1302</v>
      </c>
      <c r="F1597" s="2">
        <v>4.4379999999999997</v>
      </c>
      <c r="G1597" s="2">
        <v>5778.2759999999998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4.5</v>
      </c>
      <c r="D1598" s="2">
        <v>3.3805999999999998</v>
      </c>
      <c r="E1598" s="2">
        <v>13146</v>
      </c>
      <c r="F1598" s="2">
        <v>4.5669000000000004</v>
      </c>
      <c r="G1598" s="2">
        <v>60036.467400000001</v>
      </c>
      <c r="H1598" s="17">
        <f t="shared" si="24"/>
        <v>2.2234739557083515E-3</v>
      </c>
    </row>
    <row r="1599" spans="1:8" ht="13.5" x14ac:dyDescent="0.25">
      <c r="A1599" s="12"/>
      <c r="B1599" s="11">
        <v>44337</v>
      </c>
      <c r="C1599" s="2">
        <v>4.55</v>
      </c>
      <c r="D1599" s="2">
        <v>3.4180999999999999</v>
      </c>
      <c r="E1599" s="2">
        <v>7854</v>
      </c>
      <c r="F1599" s="2">
        <v>4.5213000000000001</v>
      </c>
      <c r="G1599" s="2">
        <v>35510.290200000003</v>
      </c>
      <c r="H1599" s="17">
        <f t="shared" si="24"/>
        <v>1.1092705436904719E-2</v>
      </c>
    </row>
    <row r="1600" spans="1:8" ht="13.5" x14ac:dyDescent="0.25">
      <c r="A1600" s="12"/>
      <c r="B1600" s="11">
        <v>44340</v>
      </c>
      <c r="C1600" s="2">
        <v>4.53</v>
      </c>
      <c r="D1600" s="2">
        <v>3.4030999999999998</v>
      </c>
      <c r="E1600" s="2">
        <v>4734</v>
      </c>
      <c r="F1600" s="2">
        <v>4.5652999999999997</v>
      </c>
      <c r="G1600" s="2">
        <v>21612.1302</v>
      </c>
      <c r="H1600" s="17">
        <f t="shared" si="24"/>
        <v>-4.3884029138995711E-3</v>
      </c>
    </row>
    <row r="1601" spans="1:8" ht="13.5" x14ac:dyDescent="0.25">
      <c r="A1601" s="12"/>
      <c r="B1601" s="11">
        <v>44341</v>
      </c>
      <c r="C1601" s="2">
        <v>4.46</v>
      </c>
      <c r="D1601" s="2">
        <v>3.3504999999999998</v>
      </c>
      <c r="E1601" s="2">
        <v>3159</v>
      </c>
      <c r="F1601" s="2">
        <v>4.5350000000000001</v>
      </c>
      <c r="G1601" s="2">
        <v>14326.065000000001</v>
      </c>
      <c r="H1601" s="17">
        <f t="shared" si="24"/>
        <v>-1.5456495548176657E-2</v>
      </c>
    </row>
    <row r="1602" spans="1:8" ht="13.5" x14ac:dyDescent="0.25">
      <c r="A1602" s="12"/>
      <c r="B1602" s="11">
        <v>44342</v>
      </c>
      <c r="C1602" s="2">
        <v>4.5599999999999996</v>
      </c>
      <c r="D1602" s="2">
        <v>3.4256000000000002</v>
      </c>
      <c r="E1602" s="2">
        <v>1990</v>
      </c>
      <c r="F1602" s="2">
        <v>4.4829999999999997</v>
      </c>
      <c r="G1602" s="2">
        <v>8921.17</v>
      </c>
      <c r="H1602" s="17">
        <f t="shared" si="24"/>
        <v>2.2414564990300073E-2</v>
      </c>
    </row>
    <row r="1603" spans="1:8" ht="13.5" x14ac:dyDescent="0.25">
      <c r="A1603" s="12"/>
      <c r="B1603" s="11">
        <v>44343</v>
      </c>
      <c r="C1603" s="2">
        <v>4.5</v>
      </c>
      <c r="D1603" s="2">
        <v>3.3805999999999998</v>
      </c>
      <c r="E1603" s="2">
        <v>1592</v>
      </c>
      <c r="F1603" s="2">
        <v>4.5557999999999996</v>
      </c>
      <c r="G1603" s="2">
        <v>7252.8335999999999</v>
      </c>
      <c r="H1603" s="17">
        <f t="shared" si="24"/>
        <v>-1.3136384866884742E-2</v>
      </c>
    </row>
    <row r="1604" spans="1:8" ht="13.5" x14ac:dyDescent="0.25">
      <c r="A1604" s="12"/>
      <c r="B1604" s="11">
        <v>44344</v>
      </c>
      <c r="C1604" s="2">
        <v>4.5</v>
      </c>
      <c r="D1604" s="2">
        <v>3.3805999999999998</v>
      </c>
      <c r="E1604" s="2">
        <v>5879</v>
      </c>
      <c r="F1604" s="2">
        <v>4.5019999999999998</v>
      </c>
      <c r="G1604" s="2">
        <v>26467.258000000002</v>
      </c>
      <c r="H1604" s="17">
        <f t="shared" si="24"/>
        <v>0</v>
      </c>
    </row>
    <row r="1605" spans="1:8" ht="13.5" x14ac:dyDescent="0.25">
      <c r="A1605" s="12"/>
      <c r="B1605" s="11">
        <v>44347</v>
      </c>
      <c r="C1605" s="2">
        <v>4.55</v>
      </c>
      <c r="D1605" s="2">
        <v>3.4180999999999999</v>
      </c>
      <c r="E1605" s="2">
        <v>3762</v>
      </c>
      <c r="F1605" s="2">
        <v>4.5067000000000004</v>
      </c>
      <c r="G1605" s="2">
        <v>16954.205399999999</v>
      </c>
      <c r="H1605" s="17">
        <f t="shared" si="24"/>
        <v>1.1092705436904719E-2</v>
      </c>
    </row>
    <row r="1606" spans="1:8" ht="13.5" x14ac:dyDescent="0.25">
      <c r="A1606" s="12"/>
      <c r="B1606" s="11">
        <v>44348</v>
      </c>
      <c r="C1606" s="2">
        <v>4.5</v>
      </c>
      <c r="D1606" s="2">
        <v>3.3805999999999998</v>
      </c>
      <c r="E1606" s="2">
        <v>277</v>
      </c>
      <c r="F1606" s="2">
        <v>4.5</v>
      </c>
      <c r="G1606" s="2">
        <v>1246.5</v>
      </c>
      <c r="H1606" s="17">
        <f t="shared" si="24"/>
        <v>-1.0971007284748863E-2</v>
      </c>
    </row>
    <row r="1607" spans="1:8" ht="13.5" x14ac:dyDescent="0.25">
      <c r="A1607" s="12"/>
      <c r="B1607" s="11">
        <v>44349</v>
      </c>
      <c r="C1607" s="2">
        <v>4.46</v>
      </c>
      <c r="D1607" s="2">
        <v>3.3504999999999998</v>
      </c>
      <c r="E1607" s="2">
        <v>9032</v>
      </c>
      <c r="F1607" s="2">
        <v>4.4146999999999998</v>
      </c>
      <c r="G1607" s="2">
        <v>39873.570399999997</v>
      </c>
      <c r="H1607" s="17">
        <f t="shared" ref="H1607:H1670" si="25">(D1607-D1606)/D1606</f>
        <v>-8.903744897355504E-3</v>
      </c>
    </row>
    <row r="1608" spans="1:8" ht="13.5" x14ac:dyDescent="0.25">
      <c r="A1608" s="12"/>
      <c r="B1608" s="11">
        <v>44350</v>
      </c>
      <c r="C1608" s="2">
        <v>4.3899999999999997</v>
      </c>
      <c r="D1608" s="2">
        <v>3.2978999999999998</v>
      </c>
      <c r="E1608" s="2">
        <v>4742</v>
      </c>
      <c r="F1608" s="2">
        <v>4.4903000000000004</v>
      </c>
      <c r="G1608" s="2">
        <v>21293.0026</v>
      </c>
      <c r="H1608" s="17">
        <f t="shared" si="25"/>
        <v>-1.5699149380689444E-2</v>
      </c>
    </row>
    <row r="1609" spans="1:8" ht="13.5" x14ac:dyDescent="0.25">
      <c r="A1609" s="12"/>
      <c r="B1609" s="11">
        <v>44351</v>
      </c>
      <c r="C1609" s="2">
        <v>4.38</v>
      </c>
      <c r="D1609" s="2">
        <v>3.2904</v>
      </c>
      <c r="E1609" s="2">
        <v>2579</v>
      </c>
      <c r="F1609" s="2">
        <v>4.3798000000000004</v>
      </c>
      <c r="G1609" s="2">
        <v>11295.504199999999</v>
      </c>
      <c r="H1609" s="17">
        <f t="shared" si="25"/>
        <v>-2.2741744746656478E-3</v>
      </c>
    </row>
    <row r="1610" spans="1:8" ht="13.5" x14ac:dyDescent="0.25">
      <c r="A1610" s="12"/>
      <c r="B1610" s="11">
        <v>44354</v>
      </c>
      <c r="C1610" s="2">
        <v>4.4800000000000004</v>
      </c>
      <c r="D1610" s="2">
        <v>3.3654999999999999</v>
      </c>
      <c r="E1610" s="2">
        <v>194</v>
      </c>
      <c r="F1610" s="2">
        <v>4.4786999999999999</v>
      </c>
      <c r="G1610" s="2">
        <v>868.86779999999999</v>
      </c>
      <c r="H1610" s="17">
        <f t="shared" si="25"/>
        <v>2.2823972769268158E-2</v>
      </c>
    </row>
    <row r="1611" spans="1:8" ht="13.5" x14ac:dyDescent="0.25">
      <c r="A1611" s="12"/>
      <c r="B1611" s="11">
        <v>44355</v>
      </c>
      <c r="C1611" s="2">
        <v>4.6100000000000003</v>
      </c>
      <c r="D1611" s="2">
        <v>3.4632000000000001</v>
      </c>
      <c r="E1611" s="2">
        <v>862</v>
      </c>
      <c r="F1611" s="2">
        <v>4.6100000000000003</v>
      </c>
      <c r="G1611" s="2">
        <v>3973.82</v>
      </c>
      <c r="H1611" s="17">
        <f t="shared" si="25"/>
        <v>2.902986183330861E-2</v>
      </c>
    </row>
    <row r="1612" spans="1:8" ht="13.5" x14ac:dyDescent="0.25">
      <c r="A1612" s="12"/>
      <c r="B1612" s="11">
        <v>44356</v>
      </c>
      <c r="C1612" s="2">
        <v>4.6100000000000003</v>
      </c>
      <c r="D1612" s="2">
        <v>3.4632000000000001</v>
      </c>
      <c r="E1612" s="2">
        <v>2630</v>
      </c>
      <c r="F1612" s="2">
        <v>4.5122999999999998</v>
      </c>
      <c r="G1612" s="2">
        <v>11867.349</v>
      </c>
      <c r="H1612" s="17">
        <f t="shared" si="25"/>
        <v>0</v>
      </c>
    </row>
    <row r="1613" spans="1:8" ht="13.5" x14ac:dyDescent="0.25">
      <c r="A1613" s="12"/>
      <c r="B1613" s="11">
        <v>44357</v>
      </c>
      <c r="C1613" s="2">
        <v>4.6100000000000003</v>
      </c>
      <c r="D1613" s="2">
        <v>3.4632000000000001</v>
      </c>
      <c r="E1613" s="2">
        <v>1905</v>
      </c>
      <c r="F1613" s="2">
        <v>4.6003999999999996</v>
      </c>
      <c r="G1613" s="2">
        <v>8763.7620000000006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4.6500000000000004</v>
      </c>
      <c r="D1614" s="2">
        <v>3.4933000000000001</v>
      </c>
      <c r="E1614" s="2">
        <v>3213</v>
      </c>
      <c r="F1614" s="2">
        <v>4.6295000000000002</v>
      </c>
      <c r="G1614" s="2">
        <v>14874.583500000001</v>
      </c>
      <c r="H1614" s="17">
        <f t="shared" si="25"/>
        <v>8.6913836913836955E-3</v>
      </c>
    </row>
    <row r="1615" spans="1:8" ht="13.5" x14ac:dyDescent="0.25">
      <c r="A1615" s="12"/>
      <c r="B1615" s="11">
        <v>44361</v>
      </c>
      <c r="C1615" s="2">
        <v>4.5999999999999996</v>
      </c>
      <c r="D1615" s="2">
        <v>3.4557000000000002</v>
      </c>
      <c r="E1615" s="2">
        <v>1181</v>
      </c>
      <c r="F1615" s="2">
        <v>4.6009000000000002</v>
      </c>
      <c r="G1615" s="2">
        <v>5433.6629000000003</v>
      </c>
      <c r="H1615" s="17">
        <f t="shared" si="25"/>
        <v>-1.076346148341106E-2</v>
      </c>
    </row>
    <row r="1616" spans="1:8" ht="13.5" x14ac:dyDescent="0.25">
      <c r="A1616" s="12"/>
      <c r="B1616" s="11">
        <v>44362</v>
      </c>
      <c r="C1616" s="2">
        <v>4.6500000000000004</v>
      </c>
      <c r="D1616" s="2">
        <v>3.4933000000000001</v>
      </c>
      <c r="E1616" s="2">
        <v>1000</v>
      </c>
      <c r="F1616" s="2">
        <v>4.6500000000000004</v>
      </c>
      <c r="G1616" s="2">
        <v>4650</v>
      </c>
      <c r="H1616" s="17">
        <f t="shared" si="25"/>
        <v>1.0880574123911177E-2</v>
      </c>
    </row>
    <row r="1617" spans="1:8" ht="13.5" x14ac:dyDescent="0.25">
      <c r="A1617" s="12"/>
      <c r="B1617" s="11">
        <v>44363</v>
      </c>
      <c r="C1617" s="2">
        <v>4.5999999999999996</v>
      </c>
      <c r="D1617" s="2">
        <v>3.4557000000000002</v>
      </c>
      <c r="E1617" s="2">
        <v>817</v>
      </c>
      <c r="F1617" s="2">
        <v>4.6074999999999999</v>
      </c>
      <c r="G1617" s="2">
        <v>3764.3274999999999</v>
      </c>
      <c r="H1617" s="17">
        <f t="shared" si="25"/>
        <v>-1.076346148341106E-2</v>
      </c>
    </row>
    <row r="1618" spans="1:8" ht="13.5" x14ac:dyDescent="0.25">
      <c r="A1618" s="12"/>
      <c r="B1618" s="11">
        <v>44364</v>
      </c>
      <c r="C1618" s="2">
        <v>4.62</v>
      </c>
      <c r="D1618" s="2">
        <v>3.4706999999999999</v>
      </c>
      <c r="E1618" s="2">
        <v>588</v>
      </c>
      <c r="F1618" s="2">
        <v>4.5801999999999996</v>
      </c>
      <c r="G1618" s="2">
        <v>2693.1576</v>
      </c>
      <c r="H1618" s="17">
        <f t="shared" si="25"/>
        <v>4.3406545707091702E-3</v>
      </c>
    </row>
    <row r="1619" spans="1:8" ht="13.5" x14ac:dyDescent="0.25">
      <c r="A1619" s="12"/>
      <c r="B1619" s="11">
        <v>44365</v>
      </c>
      <c r="C1619" s="2">
        <v>4.63</v>
      </c>
      <c r="D1619" s="2">
        <v>3.4782000000000002</v>
      </c>
      <c r="E1619" s="2">
        <v>3622</v>
      </c>
      <c r="F1619" s="2">
        <v>4.5589000000000004</v>
      </c>
      <c r="G1619" s="2">
        <v>16512.335800000001</v>
      </c>
      <c r="H1619" s="17">
        <f t="shared" si="25"/>
        <v>2.1609473593224089E-3</v>
      </c>
    </row>
    <row r="1620" spans="1:8" ht="13.5" x14ac:dyDescent="0.25">
      <c r="A1620" s="12"/>
      <c r="B1620" s="11">
        <v>44368</v>
      </c>
      <c r="C1620" s="2">
        <v>4.6100000000000003</v>
      </c>
      <c r="D1620" s="2">
        <v>3.4632000000000001</v>
      </c>
      <c r="E1620" s="2">
        <v>3762</v>
      </c>
      <c r="F1620" s="2">
        <v>4.5598999999999998</v>
      </c>
      <c r="G1620" s="2">
        <v>17154.343799999999</v>
      </c>
      <c r="H1620" s="17">
        <f t="shared" si="25"/>
        <v>-4.3125754700707617E-3</v>
      </c>
    </row>
    <row r="1621" spans="1:8" ht="13.5" x14ac:dyDescent="0.25">
      <c r="A1621" s="12"/>
      <c r="B1621" s="11">
        <v>44369</v>
      </c>
      <c r="C1621" s="2">
        <v>4.6100000000000003</v>
      </c>
      <c r="D1621" s="2">
        <v>3.4632000000000001</v>
      </c>
      <c r="E1621" s="2">
        <v>17</v>
      </c>
      <c r="F1621" s="2">
        <v>4.6006</v>
      </c>
      <c r="G1621" s="2">
        <v>78.2102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4.5999999999999996</v>
      </c>
      <c r="D1622" s="2">
        <v>3.4557000000000002</v>
      </c>
      <c r="E1622" s="2">
        <v>1000</v>
      </c>
      <c r="F1622" s="2">
        <v>4.5999999999999996</v>
      </c>
      <c r="G1622" s="2">
        <v>4600</v>
      </c>
      <c r="H1622" s="17">
        <f t="shared" si="25"/>
        <v>-2.1656271656271195E-3</v>
      </c>
    </row>
    <row r="1623" spans="1:8" ht="13.5" x14ac:dyDescent="0.25">
      <c r="A1623" s="12"/>
      <c r="B1623" s="11">
        <v>44371</v>
      </c>
      <c r="C1623" s="2">
        <v>4.5999999999999996</v>
      </c>
      <c r="D1623" s="2">
        <v>3.4557000000000002</v>
      </c>
      <c r="E1623" s="2">
        <v>133</v>
      </c>
      <c r="F1623" s="2">
        <v>4.5858999999999996</v>
      </c>
      <c r="G1623" s="2">
        <v>609.92470000000003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4.58</v>
      </c>
      <c r="D1624" s="2">
        <v>3.4407000000000001</v>
      </c>
      <c r="E1624" s="2">
        <v>378</v>
      </c>
      <c r="F1624" s="2">
        <v>4.5827</v>
      </c>
      <c r="G1624" s="2">
        <v>1732.2606000000001</v>
      </c>
      <c r="H1624" s="17">
        <f t="shared" si="25"/>
        <v>-4.3406545707092986E-3</v>
      </c>
    </row>
    <row r="1625" spans="1:8" ht="13.5" x14ac:dyDescent="0.25">
      <c r="A1625" s="12"/>
      <c r="B1625" s="11">
        <v>44375</v>
      </c>
      <c r="C1625" s="2">
        <v>4.58</v>
      </c>
      <c r="D1625" s="2">
        <v>3.4407000000000001</v>
      </c>
      <c r="E1625" s="2">
        <v>850</v>
      </c>
      <c r="F1625" s="2">
        <v>4.5707000000000004</v>
      </c>
      <c r="G1625" s="2">
        <v>3885.0949999999998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4.57</v>
      </c>
      <c r="D1626" s="2">
        <v>3.4331999999999998</v>
      </c>
      <c r="E1626" s="2">
        <v>648</v>
      </c>
      <c r="F1626" s="2">
        <v>4.4917999999999996</v>
      </c>
      <c r="G1626" s="2">
        <v>2910.6864</v>
      </c>
      <c r="H1626" s="17">
        <f t="shared" si="25"/>
        <v>-2.1797889964252286E-3</v>
      </c>
    </row>
    <row r="1627" spans="1:8" ht="13.5" x14ac:dyDescent="0.25">
      <c r="A1627" s="12"/>
      <c r="B1627" s="11">
        <v>44377</v>
      </c>
      <c r="C1627" s="2">
        <v>4.6500000000000004</v>
      </c>
      <c r="D1627" s="2">
        <v>3.4933000000000001</v>
      </c>
      <c r="E1627" s="2">
        <v>9321</v>
      </c>
      <c r="F1627" s="2">
        <v>4.6238000000000001</v>
      </c>
      <c r="G1627" s="2">
        <v>43098.4398</v>
      </c>
      <c r="H1627" s="17">
        <f t="shared" si="25"/>
        <v>1.7505534195502815E-2</v>
      </c>
    </row>
    <row r="1628" spans="1:8" ht="13.5" x14ac:dyDescent="0.25">
      <c r="A1628" s="12"/>
      <c r="B1628" s="11">
        <v>44378</v>
      </c>
      <c r="C1628" s="2">
        <v>4.6500000000000004</v>
      </c>
      <c r="D1628" s="2">
        <v>3.4933000000000001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4.67</v>
      </c>
      <c r="D1629" s="2">
        <v>3.5083000000000002</v>
      </c>
      <c r="E1629" s="2">
        <v>200</v>
      </c>
      <c r="F1629" s="2">
        <v>4.67</v>
      </c>
      <c r="G1629" s="2">
        <v>934</v>
      </c>
      <c r="H1629" s="17">
        <f t="shared" si="25"/>
        <v>4.2939341024246774E-3</v>
      </c>
    </row>
    <row r="1630" spans="1:8" ht="13.5" x14ac:dyDescent="0.25">
      <c r="A1630" s="12"/>
      <c r="B1630" s="11">
        <v>44382</v>
      </c>
      <c r="C1630" s="2">
        <v>4.67</v>
      </c>
      <c r="D1630" s="2">
        <v>3.5083000000000002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4.68</v>
      </c>
      <c r="D1631" s="2">
        <v>3.5158</v>
      </c>
      <c r="E1631" s="2">
        <v>1521</v>
      </c>
      <c r="F1631" s="2">
        <v>4.67</v>
      </c>
      <c r="G1631" s="2">
        <v>7103.07</v>
      </c>
      <c r="H1631" s="17">
        <f t="shared" si="25"/>
        <v>2.1377875324230652E-3</v>
      </c>
    </row>
    <row r="1632" spans="1:8" ht="13.5" x14ac:dyDescent="0.25">
      <c r="A1632" s="12"/>
      <c r="B1632" s="11">
        <v>44384</v>
      </c>
      <c r="C1632" s="2">
        <v>4.67</v>
      </c>
      <c r="D1632" s="2">
        <v>3.5083000000000002</v>
      </c>
      <c r="E1632" s="2">
        <v>834</v>
      </c>
      <c r="F1632" s="2">
        <v>4.67</v>
      </c>
      <c r="G1632" s="2">
        <v>3894.78</v>
      </c>
      <c r="H1632" s="17">
        <f t="shared" si="25"/>
        <v>-2.1332271460264636E-3</v>
      </c>
    </row>
    <row r="1633" spans="1:8" ht="13.5" x14ac:dyDescent="0.25">
      <c r="A1633" s="12"/>
      <c r="B1633" s="11">
        <v>44385</v>
      </c>
      <c r="C1633" s="2">
        <v>4.68</v>
      </c>
      <c r="D1633" s="2">
        <v>3.5158</v>
      </c>
      <c r="E1633" s="2">
        <v>1920</v>
      </c>
      <c r="F1633" s="2">
        <v>4.67</v>
      </c>
      <c r="G1633" s="2">
        <v>8966.4</v>
      </c>
      <c r="H1633" s="17">
        <f t="shared" si="25"/>
        <v>2.1377875324230652E-3</v>
      </c>
    </row>
    <row r="1634" spans="1:8" ht="13.5" x14ac:dyDescent="0.25">
      <c r="A1634" s="12"/>
      <c r="B1634" s="11">
        <v>44386</v>
      </c>
      <c r="C1634" s="2">
        <v>4.68</v>
      </c>
      <c r="D1634" s="2">
        <v>3.5158</v>
      </c>
      <c r="E1634" s="2">
        <v>604</v>
      </c>
      <c r="F1634" s="2">
        <v>4.5655999999999999</v>
      </c>
      <c r="G1634" s="2">
        <v>2757.6224000000002</v>
      </c>
      <c r="H1634" s="17">
        <f t="shared" si="25"/>
        <v>0</v>
      </c>
    </row>
    <row r="1635" spans="1:8" ht="13.5" x14ac:dyDescent="0.25">
      <c r="A1635" s="12"/>
      <c r="B1635" s="11">
        <v>44389</v>
      </c>
      <c r="C1635" s="2">
        <v>4.68</v>
      </c>
      <c r="D1635" s="2">
        <v>3.5158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4.66</v>
      </c>
      <c r="D1636" s="2">
        <v>3.5007999999999999</v>
      </c>
      <c r="E1636" s="2">
        <v>51</v>
      </c>
      <c r="F1636" s="2">
        <v>4.5522</v>
      </c>
      <c r="G1636" s="2">
        <v>232.16220000000001</v>
      </c>
      <c r="H1636" s="17">
        <f t="shared" si="25"/>
        <v>-4.266454292053053E-3</v>
      </c>
    </row>
    <row r="1637" spans="1:8" ht="13.5" x14ac:dyDescent="0.25">
      <c r="A1637" s="12"/>
      <c r="B1637" s="11">
        <v>44391</v>
      </c>
      <c r="C1637" s="2">
        <v>4.68</v>
      </c>
      <c r="D1637" s="2">
        <v>3.5158</v>
      </c>
      <c r="E1637" s="2">
        <v>1529</v>
      </c>
      <c r="F1637" s="2">
        <v>4.6700999999999997</v>
      </c>
      <c r="G1637" s="2">
        <v>7140.5829000000003</v>
      </c>
      <c r="H1637" s="17">
        <f t="shared" si="25"/>
        <v>4.2847349177331248E-3</v>
      </c>
    </row>
    <row r="1638" spans="1:8" ht="13.5" x14ac:dyDescent="0.25">
      <c r="A1638" s="12"/>
      <c r="B1638" s="11">
        <v>44392</v>
      </c>
      <c r="C1638" s="2">
        <v>4.68</v>
      </c>
      <c r="D1638" s="2">
        <v>3.5158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4.68</v>
      </c>
      <c r="D1639" s="2">
        <v>3.5158</v>
      </c>
      <c r="E1639" s="2">
        <v>1072</v>
      </c>
      <c r="F1639" s="2">
        <v>4.5587</v>
      </c>
      <c r="G1639" s="2">
        <v>4886.9264000000003</v>
      </c>
      <c r="H1639" s="17">
        <f t="shared" si="25"/>
        <v>0</v>
      </c>
    </row>
    <row r="1640" spans="1:8" ht="13.5" x14ac:dyDescent="0.25">
      <c r="A1640" s="12"/>
      <c r="B1640" s="11">
        <v>44396</v>
      </c>
      <c r="C1640" s="2">
        <v>4.82</v>
      </c>
      <c r="D1640" s="2">
        <v>3.621</v>
      </c>
      <c r="E1640" s="2">
        <v>6127</v>
      </c>
      <c r="F1640" s="2">
        <v>4.7622</v>
      </c>
      <c r="G1640" s="2">
        <v>29177.999400000001</v>
      </c>
      <c r="H1640" s="17">
        <f t="shared" si="25"/>
        <v>2.9922066101598487E-2</v>
      </c>
    </row>
    <row r="1641" spans="1:8" ht="13.5" x14ac:dyDescent="0.25">
      <c r="A1641" s="12"/>
      <c r="B1641" s="11">
        <v>44399</v>
      </c>
      <c r="C1641" s="2">
        <v>4.8499999999999996</v>
      </c>
      <c r="D1641" s="2">
        <v>3.6435</v>
      </c>
      <c r="E1641" s="2">
        <v>1651</v>
      </c>
      <c r="F1641" s="2">
        <v>4.8346</v>
      </c>
      <c r="G1641" s="2">
        <v>7981.9246000000003</v>
      </c>
      <c r="H1641" s="17">
        <f t="shared" si="25"/>
        <v>6.2137531068765439E-3</v>
      </c>
    </row>
    <row r="1642" spans="1:8" ht="13.5" x14ac:dyDescent="0.25">
      <c r="A1642" s="12"/>
      <c r="B1642" s="11">
        <v>44400</v>
      </c>
      <c r="C1642" s="2">
        <v>4.8499999999999996</v>
      </c>
      <c r="D1642" s="2">
        <v>3.6435</v>
      </c>
      <c r="E1642" s="2">
        <v>5045</v>
      </c>
      <c r="F1642" s="2">
        <v>4.8499999999999996</v>
      </c>
      <c r="G1642" s="2">
        <v>24468.25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4.8</v>
      </c>
      <c r="D1643" s="2">
        <v>3.6059000000000001</v>
      </c>
      <c r="E1643" s="2">
        <v>13142</v>
      </c>
      <c r="F1643" s="2">
        <v>4.7918000000000003</v>
      </c>
      <c r="G1643" s="2">
        <v>62973.835599999999</v>
      </c>
      <c r="H1643" s="17">
        <f t="shared" si="25"/>
        <v>-1.0319747495539964E-2</v>
      </c>
    </row>
    <row r="1644" spans="1:8" ht="13.5" x14ac:dyDescent="0.25">
      <c r="A1644" s="12"/>
      <c r="B1644" s="11">
        <v>44404</v>
      </c>
      <c r="C1644" s="2">
        <v>4.8</v>
      </c>
      <c r="D1644" s="2">
        <v>3.6059000000000001</v>
      </c>
      <c r="E1644" s="2">
        <v>1162</v>
      </c>
      <c r="F1644" s="2">
        <v>4.7984</v>
      </c>
      <c r="G1644" s="2">
        <v>5575.7407999999996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4.79</v>
      </c>
      <c r="D1645" s="2">
        <v>3.5983999999999998</v>
      </c>
      <c r="E1645" s="2">
        <v>1373</v>
      </c>
      <c r="F1645" s="2">
        <v>4.7244000000000002</v>
      </c>
      <c r="G1645" s="2">
        <v>6486.6012000000001</v>
      </c>
      <c r="H1645" s="17">
        <f t="shared" si="25"/>
        <v>-2.0799245680690769E-3</v>
      </c>
    </row>
    <row r="1646" spans="1:8" ht="13.5" x14ac:dyDescent="0.25">
      <c r="A1646" s="12"/>
      <c r="B1646" s="11">
        <v>44406</v>
      </c>
      <c r="C1646" s="2">
        <v>4.75</v>
      </c>
      <c r="D1646" s="2">
        <v>3.5684</v>
      </c>
      <c r="E1646" s="2">
        <v>500</v>
      </c>
      <c r="F1646" s="2">
        <v>4.75</v>
      </c>
      <c r="G1646" s="2">
        <v>2375</v>
      </c>
      <c r="H1646" s="17">
        <f t="shared" si="25"/>
        <v>-8.3370386838594393E-3</v>
      </c>
    </row>
    <row r="1647" spans="1:8" ht="13.5" x14ac:dyDescent="0.25">
      <c r="A1647" s="12"/>
      <c r="B1647" s="11">
        <v>44407</v>
      </c>
      <c r="C1647" s="2">
        <v>4.79</v>
      </c>
      <c r="D1647" s="2">
        <v>3.5983999999999998</v>
      </c>
      <c r="E1647" s="2">
        <v>2515</v>
      </c>
      <c r="F1647" s="2">
        <v>4.8025000000000002</v>
      </c>
      <c r="G1647" s="2">
        <v>12078.2875</v>
      </c>
      <c r="H1647" s="17">
        <f t="shared" si="25"/>
        <v>8.4071292456002148E-3</v>
      </c>
    </row>
    <row r="1648" spans="1:8" ht="13.5" x14ac:dyDescent="0.25">
      <c r="A1648" s="12"/>
      <c r="B1648" s="11">
        <v>44410</v>
      </c>
      <c r="C1648" s="2">
        <v>4.92</v>
      </c>
      <c r="D1648" s="2">
        <v>3.6960999999999999</v>
      </c>
      <c r="E1648" s="2">
        <v>2190</v>
      </c>
      <c r="F1648" s="2">
        <v>4.8357000000000001</v>
      </c>
      <c r="G1648" s="2">
        <v>10590.183000000001</v>
      </c>
      <c r="H1648" s="17">
        <f t="shared" si="25"/>
        <v>2.7150955980435786E-2</v>
      </c>
    </row>
    <row r="1649" spans="1:8" ht="13.5" x14ac:dyDescent="0.25">
      <c r="A1649" s="12"/>
      <c r="B1649" s="11">
        <v>44411</v>
      </c>
      <c r="C1649" s="2">
        <v>5.0599999999999996</v>
      </c>
      <c r="D1649" s="2">
        <v>3.8012999999999999</v>
      </c>
      <c r="E1649" s="2">
        <v>1886</v>
      </c>
      <c r="F1649" s="2">
        <v>4.9389000000000003</v>
      </c>
      <c r="G1649" s="2">
        <v>9314.7654000000002</v>
      </c>
      <c r="H1649" s="17">
        <f t="shared" si="25"/>
        <v>2.8462433375720343E-2</v>
      </c>
    </row>
    <row r="1650" spans="1:8" ht="13.5" x14ac:dyDescent="0.25">
      <c r="A1650" s="12"/>
      <c r="B1650" s="11">
        <v>44412</v>
      </c>
      <c r="C1650" s="2">
        <v>5</v>
      </c>
      <c r="D1650" s="2">
        <v>3.7562000000000002</v>
      </c>
      <c r="E1650" s="2">
        <v>3667</v>
      </c>
      <c r="F1650" s="2">
        <v>5.0172999999999996</v>
      </c>
      <c r="G1650" s="2">
        <v>18398.4391</v>
      </c>
      <c r="H1650" s="17">
        <f t="shared" si="25"/>
        <v>-1.1864362191881646E-2</v>
      </c>
    </row>
    <row r="1651" spans="1:8" ht="13.5" x14ac:dyDescent="0.25">
      <c r="A1651" s="12"/>
      <c r="B1651" s="11">
        <v>44413</v>
      </c>
      <c r="C1651" s="2">
        <v>5.0199999999999996</v>
      </c>
      <c r="D1651" s="2">
        <v>3.7711999999999999</v>
      </c>
      <c r="E1651" s="2">
        <v>2645</v>
      </c>
      <c r="F1651" s="2">
        <v>5.0026000000000002</v>
      </c>
      <c r="G1651" s="2">
        <v>13231.877</v>
      </c>
      <c r="H1651" s="17">
        <f t="shared" si="25"/>
        <v>3.993397582663245E-3</v>
      </c>
    </row>
    <row r="1652" spans="1:8" ht="13.5" x14ac:dyDescent="0.25">
      <c r="A1652" s="12"/>
      <c r="B1652" s="11">
        <v>44414</v>
      </c>
      <c r="C1652" s="2">
        <v>5.24</v>
      </c>
      <c r="D1652" s="2">
        <v>3.9365000000000001</v>
      </c>
      <c r="E1652" s="2">
        <v>12884</v>
      </c>
      <c r="F1652" s="2">
        <v>5.1451000000000002</v>
      </c>
      <c r="G1652" s="2">
        <v>66289.468399999998</v>
      </c>
      <c r="H1652" s="17">
        <f t="shared" si="25"/>
        <v>4.3832201951633495E-2</v>
      </c>
    </row>
    <row r="1653" spans="1:8" ht="13.5" x14ac:dyDescent="0.25">
      <c r="A1653" s="12"/>
      <c r="B1653" s="11">
        <v>44417</v>
      </c>
      <c r="C1653" s="2">
        <v>5.25</v>
      </c>
      <c r="D1653" s="2">
        <v>3.944</v>
      </c>
      <c r="E1653" s="2">
        <v>6</v>
      </c>
      <c r="F1653" s="2">
        <v>5.25</v>
      </c>
      <c r="G1653" s="2">
        <v>31.5</v>
      </c>
      <c r="H1653" s="17">
        <f t="shared" si="25"/>
        <v>1.9052457767051543E-3</v>
      </c>
    </row>
    <row r="1654" spans="1:8" ht="13.5" x14ac:dyDescent="0.25">
      <c r="A1654" s="12"/>
      <c r="B1654" s="11">
        <v>44419</v>
      </c>
      <c r="C1654" s="2">
        <v>5.25</v>
      </c>
      <c r="D1654" s="2">
        <v>3.944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5.25</v>
      </c>
      <c r="D1655" s="2">
        <v>3.944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5.25</v>
      </c>
      <c r="D1656" s="2">
        <v>3.944</v>
      </c>
      <c r="E1656" s="2">
        <v>5025</v>
      </c>
      <c r="F1656" s="2">
        <v>5.1574999999999998</v>
      </c>
      <c r="G1656" s="2">
        <v>25916.4375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5.22</v>
      </c>
      <c r="D1657" s="2">
        <v>3.9215</v>
      </c>
      <c r="E1657" s="2">
        <v>4379</v>
      </c>
      <c r="F1657" s="2">
        <v>5.13</v>
      </c>
      <c r="G1657" s="2">
        <v>22464.27</v>
      </c>
      <c r="H1657" s="17">
        <f t="shared" si="25"/>
        <v>-5.7048681541582063E-3</v>
      </c>
    </row>
    <row r="1658" spans="1:8" ht="13.5" x14ac:dyDescent="0.25">
      <c r="A1658" s="12"/>
      <c r="B1658" s="11">
        <v>44426</v>
      </c>
      <c r="C1658" s="2">
        <v>5.24</v>
      </c>
      <c r="D1658" s="2">
        <v>3.9365000000000001</v>
      </c>
      <c r="E1658" s="2">
        <v>3163</v>
      </c>
      <c r="F1658" s="2">
        <v>5.2243000000000004</v>
      </c>
      <c r="G1658" s="2">
        <v>16524.460899999998</v>
      </c>
      <c r="H1658" s="17">
        <f t="shared" si="25"/>
        <v>3.8250669386714585E-3</v>
      </c>
    </row>
    <row r="1659" spans="1:8" ht="13.5" x14ac:dyDescent="0.25">
      <c r="A1659" s="12"/>
      <c r="B1659" s="11">
        <v>44427</v>
      </c>
      <c r="C1659" s="2">
        <v>5.39</v>
      </c>
      <c r="D1659" s="2">
        <v>4.0491999999999999</v>
      </c>
      <c r="E1659" s="2">
        <v>20033</v>
      </c>
      <c r="F1659" s="2">
        <v>5.3156999999999996</v>
      </c>
      <c r="G1659" s="2">
        <v>106489.4181</v>
      </c>
      <c r="H1659" s="17">
        <f t="shared" si="25"/>
        <v>2.8629493204623345E-2</v>
      </c>
    </row>
    <row r="1660" spans="1:8" ht="13.5" x14ac:dyDescent="0.25">
      <c r="A1660" s="12"/>
      <c r="B1660" s="11">
        <v>44428</v>
      </c>
      <c r="C1660" s="2">
        <v>5.62</v>
      </c>
      <c r="D1660" s="2">
        <v>4.2220000000000004</v>
      </c>
      <c r="E1660" s="2">
        <v>20676</v>
      </c>
      <c r="F1660" s="2">
        <v>5.5697999999999999</v>
      </c>
      <c r="G1660" s="2">
        <v>115161.1848</v>
      </c>
      <c r="H1660" s="17">
        <f t="shared" si="25"/>
        <v>4.2675096315321674E-2</v>
      </c>
    </row>
    <row r="1661" spans="1:8" ht="13.5" x14ac:dyDescent="0.25">
      <c r="A1661" s="12"/>
      <c r="B1661" s="11">
        <v>44431</v>
      </c>
      <c r="C1661" s="2">
        <v>5.56</v>
      </c>
      <c r="D1661" s="2">
        <v>4.4759000000000002</v>
      </c>
      <c r="E1661" s="2">
        <v>15292</v>
      </c>
      <c r="F1661" s="2">
        <v>5.5244999999999997</v>
      </c>
      <c r="G1661" s="2">
        <v>84480.653999999995</v>
      </c>
      <c r="H1661" s="17">
        <f t="shared" si="25"/>
        <v>6.0137375651350015E-2</v>
      </c>
    </row>
    <row r="1662" spans="1:8" ht="13.5" x14ac:dyDescent="0.25">
      <c r="A1662" s="12"/>
      <c r="B1662" s="11">
        <v>44432</v>
      </c>
      <c r="C1662" s="2">
        <v>5.82</v>
      </c>
      <c r="D1662" s="2">
        <v>4.6852</v>
      </c>
      <c r="E1662" s="2">
        <v>29323</v>
      </c>
      <c r="F1662" s="2">
        <v>5.7385999999999999</v>
      </c>
      <c r="G1662" s="2">
        <v>168272.96780000001</v>
      </c>
      <c r="H1662" s="17">
        <f t="shared" si="25"/>
        <v>4.6761545164101033E-2</v>
      </c>
    </row>
    <row r="1663" spans="1:8" ht="13.5" x14ac:dyDescent="0.25">
      <c r="A1663" s="12"/>
      <c r="B1663" s="11">
        <v>44433</v>
      </c>
      <c r="C1663" s="2">
        <v>5.8</v>
      </c>
      <c r="D1663" s="2">
        <v>4.6691000000000003</v>
      </c>
      <c r="E1663" s="2">
        <v>10585</v>
      </c>
      <c r="F1663" s="2">
        <v>5.87</v>
      </c>
      <c r="G1663" s="2">
        <v>62133.95</v>
      </c>
      <c r="H1663" s="17">
        <f t="shared" si="25"/>
        <v>-3.4363527704259758E-3</v>
      </c>
    </row>
    <row r="1664" spans="1:8" ht="13.5" x14ac:dyDescent="0.25">
      <c r="A1664" s="12"/>
      <c r="B1664" s="11">
        <v>44434</v>
      </c>
      <c r="C1664" s="2">
        <v>5.88</v>
      </c>
      <c r="D1664" s="2">
        <v>4.7335000000000003</v>
      </c>
      <c r="E1664" s="2">
        <v>2171</v>
      </c>
      <c r="F1664" s="2">
        <v>5.8676000000000004</v>
      </c>
      <c r="G1664" s="2">
        <v>12738.559600000001</v>
      </c>
      <c r="H1664" s="17">
        <f t="shared" si="25"/>
        <v>1.37928080358099E-2</v>
      </c>
    </row>
    <row r="1665" spans="1:8" ht="13.5" x14ac:dyDescent="0.25">
      <c r="A1665" s="12"/>
      <c r="B1665" s="11">
        <v>44435</v>
      </c>
      <c r="C1665" s="2">
        <v>5.79</v>
      </c>
      <c r="D1665" s="2">
        <v>4.6609999999999996</v>
      </c>
      <c r="E1665" s="2">
        <v>230</v>
      </c>
      <c r="F1665" s="2">
        <v>5.8341000000000003</v>
      </c>
      <c r="G1665" s="2">
        <v>1341.8430000000001</v>
      </c>
      <c r="H1665" s="17">
        <f t="shared" si="25"/>
        <v>-1.5316362099926201E-2</v>
      </c>
    </row>
    <row r="1666" spans="1:8" ht="13.5" x14ac:dyDescent="0.25">
      <c r="A1666" s="12"/>
      <c r="B1666" s="11">
        <v>44438</v>
      </c>
      <c r="C1666" s="2">
        <v>5.8</v>
      </c>
      <c r="D1666" s="2">
        <v>4.6691000000000003</v>
      </c>
      <c r="E1666" s="2">
        <v>200</v>
      </c>
      <c r="F1666" s="2">
        <v>5.7939999999999996</v>
      </c>
      <c r="G1666" s="2">
        <v>1158.8</v>
      </c>
      <c r="H1666" s="17">
        <f t="shared" si="25"/>
        <v>1.7378245011801464E-3</v>
      </c>
    </row>
    <row r="1667" spans="1:8" ht="13.5" x14ac:dyDescent="0.25">
      <c r="A1667" s="12"/>
      <c r="B1667" s="11">
        <v>44439</v>
      </c>
      <c r="C1667" s="2">
        <v>5.7</v>
      </c>
      <c r="D1667" s="2">
        <v>4.5885999999999996</v>
      </c>
      <c r="E1667" s="2">
        <v>43</v>
      </c>
      <c r="F1667" s="2">
        <v>5.7</v>
      </c>
      <c r="G1667" s="2">
        <v>245.1</v>
      </c>
      <c r="H1667" s="17">
        <f t="shared" si="25"/>
        <v>-1.7241010044762518E-2</v>
      </c>
    </row>
    <row r="1668" spans="1:8" ht="13.5" x14ac:dyDescent="0.25">
      <c r="A1668" s="12"/>
      <c r="B1668" s="11">
        <v>44440</v>
      </c>
      <c r="C1668" s="2">
        <v>5.44</v>
      </c>
      <c r="D1668" s="2">
        <v>4.3792999999999997</v>
      </c>
      <c r="E1668" s="2">
        <v>1607</v>
      </c>
      <c r="F1668" s="2">
        <v>5.5060000000000002</v>
      </c>
      <c r="G1668" s="2">
        <v>8848.1419999999998</v>
      </c>
      <c r="H1668" s="17">
        <f t="shared" si="25"/>
        <v>-4.5613041014688542E-2</v>
      </c>
    </row>
    <row r="1669" spans="1:8" ht="13.5" x14ac:dyDescent="0.25">
      <c r="A1669" s="12"/>
      <c r="B1669" s="11">
        <v>44441</v>
      </c>
      <c r="C1669" s="2">
        <v>5.4</v>
      </c>
      <c r="D1669" s="2">
        <v>4.3471000000000002</v>
      </c>
      <c r="E1669" s="2">
        <v>260</v>
      </c>
      <c r="F1669" s="2">
        <v>5.399</v>
      </c>
      <c r="G1669" s="2">
        <v>1403.74</v>
      </c>
      <c r="H1669" s="17">
        <f t="shared" si="25"/>
        <v>-7.3527732742674776E-3</v>
      </c>
    </row>
    <row r="1670" spans="1:8" ht="13.5" x14ac:dyDescent="0.25">
      <c r="A1670" s="12"/>
      <c r="B1670" s="11">
        <v>44442</v>
      </c>
      <c r="C1670" s="2">
        <v>5.38</v>
      </c>
      <c r="D1670" s="2">
        <v>4.3310000000000004</v>
      </c>
      <c r="E1670" s="2">
        <v>775</v>
      </c>
      <c r="F1670" s="2">
        <v>5.1470000000000002</v>
      </c>
      <c r="G1670" s="2">
        <v>3988.9250000000002</v>
      </c>
      <c r="H1670" s="17">
        <f t="shared" si="25"/>
        <v>-3.7036185042901662E-3</v>
      </c>
    </row>
    <row r="1671" spans="1:8" ht="13.5" x14ac:dyDescent="0.25">
      <c r="A1671" s="12"/>
      <c r="B1671" s="11">
        <v>44445</v>
      </c>
      <c r="C1671" s="2">
        <v>5.38</v>
      </c>
      <c r="D1671" s="2">
        <v>4.3310000000000004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1:8" ht="13.5" x14ac:dyDescent="0.25">
      <c r="A1672" s="12"/>
      <c r="B1672" s="11">
        <v>44446</v>
      </c>
      <c r="C1672" s="2">
        <v>5.38</v>
      </c>
      <c r="D1672" s="2">
        <v>4.3310000000000004</v>
      </c>
      <c r="E1672" s="2">
        <v>10</v>
      </c>
      <c r="F1672" s="2">
        <v>5.38</v>
      </c>
      <c r="G1672" s="2">
        <v>53.8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5.25</v>
      </c>
      <c r="D1673" s="2">
        <v>4.2263000000000002</v>
      </c>
      <c r="E1673" s="2">
        <v>19</v>
      </c>
      <c r="F1673" s="2">
        <v>5.25</v>
      </c>
      <c r="G1673" s="2">
        <v>99.75</v>
      </c>
      <c r="H1673" s="17">
        <f t="shared" si="26"/>
        <v>-2.4174555529900769E-2</v>
      </c>
    </row>
    <row r="1674" spans="1:8" ht="13.5" x14ac:dyDescent="0.25">
      <c r="A1674" s="12"/>
      <c r="B1674" s="11">
        <v>44448</v>
      </c>
      <c r="C1674" s="2">
        <v>5.35</v>
      </c>
      <c r="D1674" s="2">
        <v>4.3068</v>
      </c>
      <c r="E1674" s="2">
        <v>10</v>
      </c>
      <c r="F1674" s="2">
        <v>5.35</v>
      </c>
      <c r="G1674" s="2">
        <v>53.5</v>
      </c>
      <c r="H1674" s="17">
        <f t="shared" si="26"/>
        <v>1.9047393701346282E-2</v>
      </c>
    </row>
    <row r="1675" spans="1:8" ht="13.5" x14ac:dyDescent="0.25">
      <c r="A1675" s="12"/>
      <c r="B1675" s="11">
        <v>44449</v>
      </c>
      <c r="C1675" s="2">
        <v>5.25</v>
      </c>
      <c r="D1675" s="2">
        <v>4.2263000000000002</v>
      </c>
      <c r="E1675" s="2">
        <v>305</v>
      </c>
      <c r="F1675" s="2">
        <v>5.25</v>
      </c>
      <c r="G1675" s="2">
        <v>1601.25</v>
      </c>
      <c r="H1675" s="17">
        <f t="shared" si="26"/>
        <v>-1.8691371784155243E-2</v>
      </c>
    </row>
    <row r="1676" spans="1:8" ht="13.5" x14ac:dyDescent="0.25">
      <c r="A1676" s="12"/>
      <c r="B1676" s="11">
        <v>44452</v>
      </c>
      <c r="C1676" s="2">
        <v>5.24</v>
      </c>
      <c r="D1676" s="2">
        <v>4.2183000000000002</v>
      </c>
      <c r="E1676" s="2">
        <v>2066</v>
      </c>
      <c r="F1676" s="2">
        <v>5.23</v>
      </c>
      <c r="G1676" s="2">
        <v>10805.18</v>
      </c>
      <c r="H1676" s="17">
        <f t="shared" si="26"/>
        <v>-1.8929086908170284E-3</v>
      </c>
    </row>
    <row r="1677" spans="1:8" ht="13.5" x14ac:dyDescent="0.25">
      <c r="A1677" s="12"/>
      <c r="B1677" s="11">
        <v>44453</v>
      </c>
      <c r="C1677" s="2">
        <v>5.2</v>
      </c>
      <c r="D1677" s="2">
        <v>4.1860999999999997</v>
      </c>
      <c r="E1677" s="2">
        <v>478</v>
      </c>
      <c r="F1677" s="2">
        <v>5.1920000000000002</v>
      </c>
      <c r="G1677" s="2">
        <v>2481.7759999999998</v>
      </c>
      <c r="H1677" s="17">
        <f t="shared" si="26"/>
        <v>-7.6334068226537825E-3</v>
      </c>
    </row>
    <row r="1678" spans="1:8" ht="13.5" x14ac:dyDescent="0.25">
      <c r="A1678" s="12"/>
      <c r="B1678" s="11">
        <v>44454</v>
      </c>
      <c r="C1678" s="2">
        <v>5.0999999999999996</v>
      </c>
      <c r="D1678" s="2">
        <v>4.1055999999999999</v>
      </c>
      <c r="E1678" s="2">
        <v>2357</v>
      </c>
      <c r="F1678" s="2">
        <v>5.117</v>
      </c>
      <c r="G1678" s="2">
        <v>12060.769</v>
      </c>
      <c r="H1678" s="17">
        <f t="shared" si="26"/>
        <v>-1.9230309834929838E-2</v>
      </c>
    </row>
    <row r="1679" spans="1:8" ht="13.5" x14ac:dyDescent="0.25">
      <c r="A1679" s="12"/>
      <c r="B1679" s="11">
        <v>44455</v>
      </c>
      <c r="C1679" s="2">
        <v>5.09</v>
      </c>
      <c r="D1679" s="2">
        <v>4.0975000000000001</v>
      </c>
      <c r="E1679" s="2">
        <v>860</v>
      </c>
      <c r="F1679" s="2">
        <v>5.0970000000000004</v>
      </c>
      <c r="G1679" s="2">
        <v>4383.42</v>
      </c>
      <c r="H1679" s="17">
        <f t="shared" si="26"/>
        <v>-1.9729150428682224E-3</v>
      </c>
    </row>
    <row r="1680" spans="1:8" ht="13.5" x14ac:dyDescent="0.25">
      <c r="A1680" s="12"/>
      <c r="B1680" s="11">
        <v>44456</v>
      </c>
      <c r="C1680" s="2">
        <v>5.37</v>
      </c>
      <c r="D1680" s="2">
        <v>4.3228999999999997</v>
      </c>
      <c r="E1680" s="2">
        <v>2494</v>
      </c>
      <c r="F1680" s="2">
        <v>5.2839999999999998</v>
      </c>
      <c r="G1680" s="2">
        <v>13178.296</v>
      </c>
      <c r="H1680" s="17">
        <f t="shared" si="26"/>
        <v>5.5009151921903497E-2</v>
      </c>
    </row>
    <row r="1681" spans="1:8" ht="13.5" x14ac:dyDescent="0.25">
      <c r="A1681" s="12"/>
      <c r="B1681" s="11">
        <v>44459</v>
      </c>
      <c r="C1681" s="2">
        <v>5.2</v>
      </c>
      <c r="D1681" s="2">
        <v>4.1860999999999997</v>
      </c>
      <c r="E1681" s="2">
        <v>2789</v>
      </c>
      <c r="F1681" s="2">
        <v>5.181</v>
      </c>
      <c r="G1681" s="2">
        <v>14449.808999999999</v>
      </c>
      <c r="H1681" s="17">
        <f t="shared" si="26"/>
        <v>-3.1645423211270222E-2</v>
      </c>
    </row>
    <row r="1682" spans="1:8" ht="13.5" x14ac:dyDescent="0.25">
      <c r="A1682" s="12"/>
      <c r="B1682" s="11">
        <v>44460</v>
      </c>
      <c r="C1682" s="2">
        <v>5.39</v>
      </c>
      <c r="D1682" s="2">
        <v>4.3390000000000004</v>
      </c>
      <c r="E1682" s="2">
        <v>1</v>
      </c>
      <c r="F1682" s="2">
        <v>5.39</v>
      </c>
      <c r="G1682" s="2">
        <v>5.39</v>
      </c>
      <c r="H1682" s="17">
        <f t="shared" si="26"/>
        <v>3.6525644394544018E-2</v>
      </c>
    </row>
    <row r="1683" spans="1:8" ht="13.5" x14ac:dyDescent="0.25">
      <c r="A1683" s="12"/>
      <c r="B1683" s="11">
        <v>44461</v>
      </c>
      <c r="C1683" s="2">
        <v>5.39</v>
      </c>
      <c r="D1683" s="2">
        <v>4.3390000000000004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5.39</v>
      </c>
      <c r="D1684" s="2">
        <v>4.3390000000000004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5.39</v>
      </c>
      <c r="D1685" s="2">
        <v>4.3390000000000004</v>
      </c>
      <c r="E1685" s="2">
        <v>1548</v>
      </c>
      <c r="F1685" s="2">
        <v>5.38</v>
      </c>
      <c r="G1685" s="2">
        <v>8328.24</v>
      </c>
      <c r="H1685" s="17">
        <f t="shared" si="26"/>
        <v>0</v>
      </c>
    </row>
    <row r="1686" spans="1:8" ht="13.5" x14ac:dyDescent="0.25">
      <c r="A1686" s="12"/>
      <c r="B1686" s="11">
        <v>44466</v>
      </c>
      <c r="C1686" s="2">
        <v>5.45</v>
      </c>
      <c r="D1686" s="2">
        <v>4.3872999999999998</v>
      </c>
      <c r="E1686" s="2">
        <v>761</v>
      </c>
      <c r="F1686" s="2">
        <v>5.4820000000000002</v>
      </c>
      <c r="G1686" s="2">
        <v>4171.8019999999997</v>
      </c>
      <c r="H1686" s="17">
        <f t="shared" si="26"/>
        <v>1.1131597142198512E-2</v>
      </c>
    </row>
    <row r="1687" spans="1:8" ht="13.5" x14ac:dyDescent="0.25">
      <c r="A1687" s="12"/>
      <c r="B1687" s="11">
        <v>44467</v>
      </c>
      <c r="C1687" s="2">
        <v>5.39</v>
      </c>
      <c r="D1687" s="2">
        <v>4.3390000000000004</v>
      </c>
      <c r="E1687" s="2">
        <v>4626</v>
      </c>
      <c r="F1687" s="2">
        <v>5.1509999999999998</v>
      </c>
      <c r="G1687" s="2">
        <v>23828.526000000002</v>
      </c>
      <c r="H1687" s="17">
        <f t="shared" si="26"/>
        <v>-1.100904884553127E-2</v>
      </c>
    </row>
    <row r="1688" spans="1:8" ht="13.5" x14ac:dyDescent="0.25">
      <c r="A1688" s="12"/>
      <c r="B1688" s="11">
        <v>44468</v>
      </c>
      <c r="C1688" s="2">
        <v>5.3</v>
      </c>
      <c r="D1688" s="2">
        <v>4.2666000000000004</v>
      </c>
      <c r="E1688" s="2">
        <v>4</v>
      </c>
      <c r="F1688" s="2">
        <v>5.35</v>
      </c>
      <c r="G1688" s="2">
        <v>21.4</v>
      </c>
      <c r="H1688" s="17">
        <f t="shared" si="26"/>
        <v>-1.668587232081125E-2</v>
      </c>
    </row>
    <row r="1689" spans="1:8" ht="13.5" x14ac:dyDescent="0.25">
      <c r="A1689" s="12"/>
      <c r="B1689" s="11">
        <v>44469</v>
      </c>
      <c r="C1689" s="2">
        <v>5.3</v>
      </c>
      <c r="D1689" s="2">
        <v>4.2666000000000004</v>
      </c>
      <c r="E1689" s="2">
        <v>985</v>
      </c>
      <c r="F1689" s="2">
        <v>5.3090000000000002</v>
      </c>
      <c r="G1689" s="2">
        <v>5229.3649999999998</v>
      </c>
      <c r="H1689" s="17">
        <f t="shared" si="26"/>
        <v>0</v>
      </c>
    </row>
    <row r="1690" spans="1:8" ht="13.5" x14ac:dyDescent="0.25">
      <c r="A1690" s="12"/>
      <c r="B1690" s="11">
        <v>44470</v>
      </c>
      <c r="C1690" s="2">
        <v>5.31</v>
      </c>
      <c r="D1690" s="2">
        <v>4.2746000000000004</v>
      </c>
      <c r="E1690" s="2">
        <v>731</v>
      </c>
      <c r="F1690" s="2">
        <v>5.2779999999999996</v>
      </c>
      <c r="G1690" s="2">
        <v>3858.2179999999998</v>
      </c>
      <c r="H1690" s="17">
        <f t="shared" si="26"/>
        <v>1.8750292973327724E-3</v>
      </c>
    </row>
    <row r="1691" spans="1:8" ht="13.5" x14ac:dyDescent="0.25">
      <c r="A1691" s="12"/>
      <c r="B1691" s="11">
        <v>44473</v>
      </c>
      <c r="C1691" s="2">
        <v>5.44</v>
      </c>
      <c r="D1691" s="2">
        <v>4.3792999999999997</v>
      </c>
      <c r="E1691" s="2">
        <v>2581</v>
      </c>
      <c r="F1691" s="2">
        <v>5.4409999999999998</v>
      </c>
      <c r="G1691" s="2">
        <v>14043.221</v>
      </c>
      <c r="H1691" s="17">
        <f t="shared" si="26"/>
        <v>2.4493519861507353E-2</v>
      </c>
    </row>
    <row r="1692" spans="1:8" ht="13.5" x14ac:dyDescent="0.25">
      <c r="A1692" s="12"/>
      <c r="B1692" s="11">
        <v>44474</v>
      </c>
      <c r="C1692" s="2">
        <v>5.4</v>
      </c>
      <c r="D1692" s="2">
        <v>4.3471000000000002</v>
      </c>
      <c r="E1692" s="2">
        <v>18375</v>
      </c>
      <c r="F1692" s="2">
        <v>5.1970000000000001</v>
      </c>
      <c r="G1692" s="2">
        <v>95494.875</v>
      </c>
      <c r="H1692" s="17">
        <f t="shared" si="26"/>
        <v>-7.3527732742674776E-3</v>
      </c>
    </row>
    <row r="1693" spans="1:8" ht="13.5" x14ac:dyDescent="0.25">
      <c r="A1693" s="12"/>
      <c r="B1693" s="11">
        <v>44475</v>
      </c>
      <c r="C1693" s="2">
        <v>5.22</v>
      </c>
      <c r="D1693" s="2">
        <v>4.2022000000000004</v>
      </c>
      <c r="E1693" s="2">
        <v>125</v>
      </c>
      <c r="F1693" s="2">
        <v>5.2729999999999997</v>
      </c>
      <c r="G1693" s="2">
        <v>659.125</v>
      </c>
      <c r="H1693" s="17">
        <f t="shared" si="26"/>
        <v>-3.3332566538611899E-2</v>
      </c>
    </row>
    <row r="1694" spans="1:8" ht="13.5" x14ac:dyDescent="0.25">
      <c r="A1694" s="12"/>
      <c r="B1694" s="11">
        <v>44476</v>
      </c>
      <c r="C1694" s="2">
        <v>5.3</v>
      </c>
      <c r="D1694" s="2">
        <v>4.2666000000000004</v>
      </c>
      <c r="E1694" s="2">
        <v>3794</v>
      </c>
      <c r="F1694" s="2">
        <v>5.2560000000000002</v>
      </c>
      <c r="G1694" s="2">
        <v>19941.263999999999</v>
      </c>
      <c r="H1694" s="17">
        <f t="shared" si="26"/>
        <v>1.5325305792204084E-2</v>
      </c>
    </row>
    <row r="1695" spans="1:8" ht="13.5" x14ac:dyDescent="0.25">
      <c r="A1695" s="12"/>
      <c r="B1695" s="11">
        <v>44477</v>
      </c>
      <c r="C1695" s="2">
        <v>5.4</v>
      </c>
      <c r="D1695" s="2">
        <v>4.3471000000000002</v>
      </c>
      <c r="E1695" s="2">
        <v>356</v>
      </c>
      <c r="F1695" s="2">
        <v>5.4139999999999997</v>
      </c>
      <c r="G1695" s="2">
        <v>1927.384</v>
      </c>
      <c r="H1695" s="17">
        <f t="shared" si="26"/>
        <v>1.8867482304410956E-2</v>
      </c>
    </row>
    <row r="1696" spans="1:8" ht="13.5" x14ac:dyDescent="0.25">
      <c r="A1696" s="12"/>
      <c r="B1696" s="11">
        <v>44480</v>
      </c>
      <c r="C1696" s="2">
        <v>5.4</v>
      </c>
      <c r="D1696" s="2">
        <v>4.3471000000000002</v>
      </c>
      <c r="E1696" s="2">
        <v>759</v>
      </c>
      <c r="F1696" s="2">
        <v>5.4</v>
      </c>
      <c r="G1696" s="2">
        <v>4098.6000000000004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5.4</v>
      </c>
      <c r="D1697" s="2">
        <v>4.3471000000000002</v>
      </c>
      <c r="E1697" s="2">
        <v>7058</v>
      </c>
      <c r="F1697" s="2">
        <v>5.3879999999999999</v>
      </c>
      <c r="G1697" s="2">
        <v>38028.504000000001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5.42</v>
      </c>
      <c r="D1698" s="2">
        <v>4.3632</v>
      </c>
      <c r="E1698" s="2">
        <v>7373</v>
      </c>
      <c r="F1698" s="2">
        <v>5.4480000000000004</v>
      </c>
      <c r="G1698" s="2">
        <v>40168.103999999999</v>
      </c>
      <c r="H1698" s="17">
        <f t="shared" si="26"/>
        <v>3.7036185042901662E-3</v>
      </c>
    </row>
    <row r="1699" spans="1:8" ht="13.5" x14ac:dyDescent="0.25">
      <c r="A1699" s="12"/>
      <c r="B1699" s="11">
        <v>44483</v>
      </c>
      <c r="C1699" s="2">
        <v>5.49</v>
      </c>
      <c r="D1699" s="2">
        <v>4.4195000000000002</v>
      </c>
      <c r="E1699" s="2">
        <v>1000</v>
      </c>
      <c r="F1699" s="2">
        <v>5.4989999999999997</v>
      </c>
      <c r="G1699" s="2">
        <v>5499</v>
      </c>
      <c r="H1699" s="17">
        <f t="shared" si="26"/>
        <v>1.2903373670700458E-2</v>
      </c>
    </row>
    <row r="1700" spans="1:8" ht="13.5" x14ac:dyDescent="0.25">
      <c r="A1700" s="12"/>
      <c r="B1700" s="11">
        <v>44488</v>
      </c>
      <c r="C1700" s="2">
        <v>5.49</v>
      </c>
      <c r="D1700" s="2">
        <v>4.4195000000000002</v>
      </c>
      <c r="E1700" s="2">
        <v>576</v>
      </c>
      <c r="F1700" s="2">
        <v>5.4880000000000004</v>
      </c>
      <c r="G1700" s="2">
        <v>3161.0880000000002</v>
      </c>
      <c r="H1700" s="17">
        <f t="shared" si="26"/>
        <v>0</v>
      </c>
    </row>
    <row r="1701" spans="1:8" ht="13.5" x14ac:dyDescent="0.25">
      <c r="A1701" s="12"/>
      <c r="B1701" s="11">
        <v>44489</v>
      </c>
      <c r="C1701" s="2">
        <v>5.17</v>
      </c>
      <c r="D1701" s="2">
        <v>4.1619000000000002</v>
      </c>
      <c r="E1701" s="2">
        <v>3191</v>
      </c>
      <c r="F1701" s="2">
        <v>5.1710000000000003</v>
      </c>
      <c r="G1701" s="2">
        <v>16500.661</v>
      </c>
      <c r="H1701" s="17">
        <f t="shared" si="26"/>
        <v>-5.8287136553908825E-2</v>
      </c>
    </row>
    <row r="1702" spans="1:8" ht="13.5" x14ac:dyDescent="0.25">
      <c r="A1702" s="12"/>
      <c r="B1702" s="11">
        <v>44490</v>
      </c>
      <c r="C1702" s="2">
        <v>5.44</v>
      </c>
      <c r="D1702" s="2">
        <v>4.3792999999999997</v>
      </c>
      <c r="E1702" s="2">
        <v>3064</v>
      </c>
      <c r="F1702" s="2">
        <v>5.21</v>
      </c>
      <c r="G1702" s="2">
        <v>15963.44</v>
      </c>
      <c r="H1702" s="17">
        <f t="shared" si="26"/>
        <v>5.2235757706816502E-2</v>
      </c>
    </row>
    <row r="1703" spans="1:8" ht="13.5" x14ac:dyDescent="0.25">
      <c r="A1703" s="12"/>
      <c r="B1703" s="11">
        <v>44491</v>
      </c>
      <c r="C1703" s="2">
        <v>5.4</v>
      </c>
      <c r="D1703" s="2">
        <v>4.3471000000000002</v>
      </c>
      <c r="E1703" s="2">
        <v>2</v>
      </c>
      <c r="F1703" s="2">
        <v>5.4950000000000001</v>
      </c>
      <c r="G1703" s="2">
        <v>10.99</v>
      </c>
      <c r="H1703" s="17">
        <f t="shared" si="26"/>
        <v>-7.3527732742674776E-3</v>
      </c>
    </row>
    <row r="1704" spans="1:8" ht="13.5" x14ac:dyDescent="0.25">
      <c r="A1704" s="12"/>
      <c r="B1704" s="11">
        <v>44494</v>
      </c>
      <c r="C1704" s="2">
        <v>5.4</v>
      </c>
      <c r="D1704" s="2">
        <v>4.3471000000000002</v>
      </c>
      <c r="E1704" s="2">
        <v>1273</v>
      </c>
      <c r="F1704" s="2">
        <v>5.3470000000000004</v>
      </c>
      <c r="G1704" s="2">
        <v>6806.7309999999998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5.4</v>
      </c>
      <c r="D1705" s="2">
        <v>4.3471000000000002</v>
      </c>
      <c r="E1705" s="2">
        <v>3207</v>
      </c>
      <c r="F1705" s="2">
        <v>5.3310000000000004</v>
      </c>
      <c r="G1705" s="2">
        <v>17096.517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5.39</v>
      </c>
      <c r="D1706" s="2">
        <v>4.3390000000000004</v>
      </c>
      <c r="E1706" s="2">
        <v>566</v>
      </c>
      <c r="F1706" s="2">
        <v>5.3449999999999998</v>
      </c>
      <c r="G1706" s="2">
        <v>3025.27</v>
      </c>
      <c r="H1706" s="17">
        <f t="shared" si="26"/>
        <v>-1.8633111729658332E-3</v>
      </c>
    </row>
    <row r="1707" spans="1:8" ht="13.5" x14ac:dyDescent="0.25">
      <c r="A1707" s="12"/>
      <c r="B1707" s="11">
        <v>44497</v>
      </c>
      <c r="C1707" s="2">
        <v>5.39</v>
      </c>
      <c r="D1707" s="2">
        <v>4.3390000000000004</v>
      </c>
      <c r="E1707" s="2">
        <v>1582</v>
      </c>
      <c r="F1707" s="2">
        <v>5.3460000000000001</v>
      </c>
      <c r="G1707" s="2">
        <v>8457.3719999999994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5.4</v>
      </c>
      <c r="D1708" s="2">
        <v>4.3471000000000002</v>
      </c>
      <c r="E1708" s="2">
        <v>228</v>
      </c>
      <c r="F1708" s="2">
        <v>5.3239999999999998</v>
      </c>
      <c r="G1708" s="2">
        <v>1213.8720000000001</v>
      </c>
      <c r="H1708" s="17">
        <f t="shared" si="26"/>
        <v>1.8667895828531397E-3</v>
      </c>
    </row>
    <row r="1709" spans="1:8" ht="13.5" x14ac:dyDescent="0.25">
      <c r="A1709" s="12"/>
      <c r="B1709" s="11">
        <v>44501</v>
      </c>
      <c r="C1709" s="2">
        <v>5.39</v>
      </c>
      <c r="D1709" s="2">
        <v>4.3390000000000004</v>
      </c>
      <c r="E1709" s="2">
        <v>228</v>
      </c>
      <c r="F1709" s="2">
        <v>5.2430000000000003</v>
      </c>
      <c r="G1709" s="2">
        <v>1195.404</v>
      </c>
      <c r="H1709" s="17">
        <f t="shared" si="26"/>
        <v>-1.8633111729658332E-3</v>
      </c>
    </row>
    <row r="1710" spans="1:8" ht="13.5" x14ac:dyDescent="0.25">
      <c r="A1710" s="12"/>
      <c r="B1710" s="11">
        <v>44502</v>
      </c>
      <c r="C1710" s="2">
        <v>5.59</v>
      </c>
      <c r="D1710" s="2">
        <v>4.5</v>
      </c>
      <c r="E1710" s="2">
        <v>2161</v>
      </c>
      <c r="F1710" s="2">
        <v>5.3970000000000002</v>
      </c>
      <c r="G1710" s="2">
        <v>11662.916999999999</v>
      </c>
      <c r="H1710" s="17">
        <f t="shared" si="26"/>
        <v>3.7105323807328776E-2</v>
      </c>
    </row>
    <row r="1711" spans="1:8" ht="13.5" x14ac:dyDescent="0.25">
      <c r="A1711" s="12"/>
      <c r="B1711" s="11">
        <v>44503</v>
      </c>
      <c r="C1711" s="2">
        <v>5.59</v>
      </c>
      <c r="D1711" s="2">
        <v>4.5</v>
      </c>
      <c r="E1711" s="2">
        <v>1</v>
      </c>
      <c r="F1711" s="2">
        <v>5.59</v>
      </c>
      <c r="G1711" s="2">
        <v>5.59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5.48</v>
      </c>
      <c r="D1712" s="2">
        <v>4.4115000000000002</v>
      </c>
      <c r="E1712" s="2">
        <v>13</v>
      </c>
      <c r="F1712" s="2">
        <v>5.48</v>
      </c>
      <c r="G1712" s="2">
        <v>71.239999999999995</v>
      </c>
      <c r="H1712" s="17">
        <f t="shared" si="26"/>
        <v>-1.9666666666666624E-2</v>
      </c>
    </row>
    <row r="1713" spans="1:8" ht="13.5" x14ac:dyDescent="0.25">
      <c r="A1713" s="12"/>
      <c r="B1713" s="11">
        <v>44505</v>
      </c>
      <c r="C1713" s="2">
        <v>5.47</v>
      </c>
      <c r="D1713" s="2">
        <v>4.4034000000000004</v>
      </c>
      <c r="E1713" s="2">
        <v>52</v>
      </c>
      <c r="F1713" s="2">
        <v>5.4660000000000002</v>
      </c>
      <c r="G1713" s="2">
        <v>284.23200000000003</v>
      </c>
      <c r="H1713" s="17">
        <f t="shared" si="26"/>
        <v>-1.8361101666099452E-3</v>
      </c>
    </row>
    <row r="1714" spans="1:8" ht="13.5" x14ac:dyDescent="0.25">
      <c r="A1714" s="12"/>
      <c r="B1714" s="11">
        <v>44508</v>
      </c>
      <c r="C1714" s="2">
        <v>5.47</v>
      </c>
      <c r="D1714" s="2">
        <v>4.4034000000000004</v>
      </c>
      <c r="E1714" s="2">
        <v>1</v>
      </c>
      <c r="F1714" s="2">
        <v>5.47</v>
      </c>
      <c r="G1714" s="2">
        <v>5.47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5.39</v>
      </c>
      <c r="D1715" s="2">
        <v>4.3390000000000004</v>
      </c>
      <c r="E1715" s="2">
        <v>813</v>
      </c>
      <c r="F1715" s="2">
        <v>5.4690000000000003</v>
      </c>
      <c r="G1715" s="2">
        <v>4446.2969999999996</v>
      </c>
      <c r="H1715" s="17">
        <f t="shared" si="26"/>
        <v>-1.4625062451741838E-2</v>
      </c>
    </row>
    <row r="1716" spans="1:8" ht="13.5" x14ac:dyDescent="0.25">
      <c r="A1716" s="12"/>
      <c r="B1716" s="11">
        <v>44510</v>
      </c>
      <c r="C1716" s="2">
        <v>5.39</v>
      </c>
      <c r="D1716" s="2">
        <v>4.3390000000000004</v>
      </c>
      <c r="E1716" s="2">
        <v>5386</v>
      </c>
      <c r="F1716" s="2">
        <v>5.2590000000000003</v>
      </c>
      <c r="G1716" s="2">
        <v>28324.973999999998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5.4</v>
      </c>
      <c r="D1717" s="2">
        <v>4.3471000000000002</v>
      </c>
      <c r="E1717" s="2">
        <v>7352</v>
      </c>
      <c r="F1717" s="2">
        <v>5.3929999999999998</v>
      </c>
      <c r="G1717" s="2">
        <v>39649.336000000003</v>
      </c>
      <c r="H1717" s="17">
        <f t="shared" si="26"/>
        <v>1.8667895828531397E-3</v>
      </c>
    </row>
    <row r="1718" spans="1:8" ht="13.5" x14ac:dyDescent="0.25">
      <c r="A1718" s="12"/>
      <c r="B1718" s="11">
        <v>44512</v>
      </c>
      <c r="C1718" s="2">
        <v>5.47</v>
      </c>
      <c r="D1718" s="2">
        <v>4.4034000000000004</v>
      </c>
      <c r="E1718" s="2">
        <v>1</v>
      </c>
      <c r="F1718" s="2">
        <v>5.47</v>
      </c>
      <c r="G1718" s="2">
        <v>5.47</v>
      </c>
      <c r="H1718" s="17">
        <f t="shared" si="26"/>
        <v>1.2951162844195035E-2</v>
      </c>
    </row>
    <row r="1719" spans="1:8" ht="13.5" x14ac:dyDescent="0.25">
      <c r="A1719" s="12"/>
      <c r="B1719" s="11">
        <v>44515</v>
      </c>
      <c r="C1719" s="2">
        <v>5.45</v>
      </c>
      <c r="D1719" s="2">
        <v>4.3872999999999998</v>
      </c>
      <c r="E1719" s="2">
        <v>24313</v>
      </c>
      <c r="F1719" s="2">
        <v>5.45</v>
      </c>
      <c r="G1719" s="2">
        <v>132505.85</v>
      </c>
      <c r="H1719" s="17">
        <f t="shared" si="26"/>
        <v>-3.6562656129356108E-3</v>
      </c>
    </row>
    <row r="1720" spans="1:8" ht="13.5" x14ac:dyDescent="0.25">
      <c r="A1720" s="12"/>
      <c r="B1720" s="11">
        <v>44516</v>
      </c>
      <c r="C1720" s="2">
        <v>5.45</v>
      </c>
      <c r="D1720" s="2">
        <v>4.3872999999999998</v>
      </c>
      <c r="E1720" s="2">
        <v>684</v>
      </c>
      <c r="F1720" s="2">
        <v>5.44</v>
      </c>
      <c r="G1720" s="2">
        <v>3720.96</v>
      </c>
      <c r="H1720" s="17">
        <f t="shared" si="26"/>
        <v>0</v>
      </c>
    </row>
    <row r="1721" spans="1:8" ht="13.5" x14ac:dyDescent="0.25">
      <c r="A1721" s="12"/>
      <c r="B1721" s="11">
        <v>44517</v>
      </c>
      <c r="C1721" s="2">
        <v>5.44</v>
      </c>
      <c r="D1721" s="2">
        <v>4.3792999999999997</v>
      </c>
      <c r="E1721" s="2">
        <v>767</v>
      </c>
      <c r="F1721" s="2">
        <v>5.4249999999999998</v>
      </c>
      <c r="G1721" s="2">
        <v>4160.9750000000004</v>
      </c>
      <c r="H1721" s="17">
        <f t="shared" si="26"/>
        <v>-1.8234449433592432E-3</v>
      </c>
    </row>
    <row r="1722" spans="1:8" ht="13.5" x14ac:dyDescent="0.25">
      <c r="A1722" s="12"/>
      <c r="B1722" s="11">
        <v>44518</v>
      </c>
      <c r="C1722" s="2">
        <v>5.45</v>
      </c>
      <c r="D1722" s="2">
        <v>4.3872999999999998</v>
      </c>
      <c r="E1722" s="2">
        <v>851</v>
      </c>
      <c r="F1722" s="2">
        <v>5.45</v>
      </c>
      <c r="G1722" s="2">
        <v>4637.95</v>
      </c>
      <c r="H1722" s="17">
        <f t="shared" si="26"/>
        <v>1.8267759687621327E-3</v>
      </c>
    </row>
    <row r="1723" spans="1:8" ht="13.5" x14ac:dyDescent="0.25">
      <c r="A1723" s="12"/>
      <c r="B1723" s="11">
        <v>44519</v>
      </c>
      <c r="C1723" s="2">
        <v>5.46</v>
      </c>
      <c r="D1723" s="2">
        <v>4.3954000000000004</v>
      </c>
      <c r="E1723" s="2">
        <v>447</v>
      </c>
      <c r="F1723" s="2">
        <v>5.4539999999999997</v>
      </c>
      <c r="G1723" s="2">
        <v>2437.9380000000001</v>
      </c>
      <c r="H1723" s="17">
        <f t="shared" si="26"/>
        <v>1.8462380051513831E-3</v>
      </c>
    </row>
    <row r="1724" spans="1:8" ht="13.5" x14ac:dyDescent="0.25">
      <c r="A1724" s="12"/>
      <c r="B1724" s="11">
        <v>44522</v>
      </c>
      <c r="C1724" s="2">
        <v>5.44</v>
      </c>
      <c r="D1724" s="2">
        <v>4.3792999999999997</v>
      </c>
      <c r="E1724" s="2">
        <v>2904</v>
      </c>
      <c r="F1724" s="2">
        <v>5.3929999999999998</v>
      </c>
      <c r="G1724" s="2">
        <v>15661.272000000001</v>
      </c>
      <c r="H1724" s="17">
        <f t="shared" si="26"/>
        <v>-3.6629203257953014E-3</v>
      </c>
    </row>
    <row r="1725" spans="1:8" ht="13.5" x14ac:dyDescent="0.25">
      <c r="A1725" s="12"/>
      <c r="B1725" s="11">
        <v>44523</v>
      </c>
      <c r="C1725" s="2">
        <v>5.47</v>
      </c>
      <c r="D1725" s="2">
        <v>4.4034000000000004</v>
      </c>
      <c r="E1725" s="2">
        <v>1</v>
      </c>
      <c r="F1725" s="2">
        <v>5.47</v>
      </c>
      <c r="G1725" s="2">
        <v>5.47</v>
      </c>
      <c r="H1725" s="17">
        <f t="shared" si="26"/>
        <v>5.5031626058960744E-3</v>
      </c>
    </row>
    <row r="1726" spans="1:8" ht="13.5" x14ac:dyDescent="0.25">
      <c r="A1726" s="12"/>
      <c r="B1726" s="11">
        <v>44524</v>
      </c>
      <c r="C1726" s="2">
        <v>5.47</v>
      </c>
      <c r="D1726" s="2">
        <v>4.4034000000000004</v>
      </c>
      <c r="E1726" s="2">
        <v>3312</v>
      </c>
      <c r="F1726" s="2">
        <v>5.4710000000000001</v>
      </c>
      <c r="G1726" s="2">
        <v>18119.952000000001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5.47</v>
      </c>
      <c r="D1727" s="2">
        <v>4.4034000000000004</v>
      </c>
      <c r="E1727" s="2">
        <v>1980</v>
      </c>
      <c r="F1727" s="2">
        <v>5.4370000000000003</v>
      </c>
      <c r="G1727" s="2">
        <v>10765.26</v>
      </c>
      <c r="H1727" s="17">
        <f t="shared" si="26"/>
        <v>0</v>
      </c>
    </row>
    <row r="1728" spans="1:8" ht="13.5" x14ac:dyDescent="0.25">
      <c r="A1728" s="12"/>
      <c r="B1728" s="11">
        <v>44526</v>
      </c>
      <c r="C1728" s="2">
        <v>5.47</v>
      </c>
      <c r="D1728" s="2">
        <v>4.4034000000000004</v>
      </c>
      <c r="E1728" s="2">
        <v>631</v>
      </c>
      <c r="F1728" s="2">
        <v>5.46</v>
      </c>
      <c r="G1728" s="2">
        <v>3445.26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5.47</v>
      </c>
      <c r="D1729" s="2">
        <v>4.4034000000000004</v>
      </c>
      <c r="E1729" s="2">
        <v>1</v>
      </c>
      <c r="F1729" s="2">
        <v>5.47</v>
      </c>
      <c r="G1729" s="2">
        <v>5.47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5.47</v>
      </c>
      <c r="D1730" s="2">
        <v>4.4034000000000004</v>
      </c>
      <c r="E1730" s="2">
        <v>1870</v>
      </c>
      <c r="F1730" s="2">
        <v>5.407</v>
      </c>
      <c r="G1730" s="2">
        <v>10111.09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5.46</v>
      </c>
      <c r="D1731" s="2">
        <v>4.3954000000000004</v>
      </c>
      <c r="E1731" s="2">
        <v>654</v>
      </c>
      <c r="F1731" s="2">
        <v>5.407</v>
      </c>
      <c r="G1731" s="2">
        <v>3536.1779999999999</v>
      </c>
      <c r="H1731" s="17">
        <f t="shared" si="26"/>
        <v>-1.8167779443157574E-3</v>
      </c>
    </row>
    <row r="1732" spans="1:8" ht="13.5" x14ac:dyDescent="0.25">
      <c r="A1732" s="12"/>
      <c r="B1732" s="11">
        <v>44532</v>
      </c>
      <c r="C1732" s="2">
        <v>5.47</v>
      </c>
      <c r="D1732" s="2">
        <v>4.4034000000000004</v>
      </c>
      <c r="E1732" s="2">
        <v>729</v>
      </c>
      <c r="F1732" s="2">
        <v>5.4139999999999997</v>
      </c>
      <c r="G1732" s="2">
        <v>3946.806</v>
      </c>
      <c r="H1732" s="17">
        <f t="shared" si="26"/>
        <v>1.8200846339354794E-3</v>
      </c>
    </row>
    <row r="1733" spans="1:8" ht="13.5" x14ac:dyDescent="0.25">
      <c r="A1733" s="12"/>
      <c r="B1733" s="11">
        <v>44533</v>
      </c>
      <c r="C1733" s="2">
        <v>5.45</v>
      </c>
      <c r="D1733" s="2">
        <v>4.3872999999999998</v>
      </c>
      <c r="E1733" s="2">
        <v>670</v>
      </c>
      <c r="F1733" s="2">
        <v>5.407</v>
      </c>
      <c r="G1733" s="2">
        <v>3622.69</v>
      </c>
      <c r="H1733" s="17">
        <f t="shared" si="26"/>
        <v>-3.6562656129356108E-3</v>
      </c>
    </row>
    <row r="1734" spans="1:8" ht="13.5" x14ac:dyDescent="0.25">
      <c r="A1734" s="12"/>
      <c r="B1734" s="11">
        <v>44536</v>
      </c>
      <c r="C1734" s="2">
        <v>5.4</v>
      </c>
      <c r="D1734" s="2">
        <v>4.3471000000000002</v>
      </c>
      <c r="E1734" s="2">
        <v>121</v>
      </c>
      <c r="F1734" s="2">
        <v>5.4009999999999998</v>
      </c>
      <c r="G1734" s="2">
        <v>653.52099999999996</v>
      </c>
      <c r="H1734" s="17">
        <f t="shared" si="26"/>
        <v>-9.1628108403800906E-3</v>
      </c>
    </row>
    <row r="1735" spans="1:8" ht="13.5" x14ac:dyDescent="0.25">
      <c r="A1735" s="12"/>
      <c r="B1735" s="11">
        <v>44537</v>
      </c>
      <c r="C1735" s="2">
        <v>5.45</v>
      </c>
      <c r="D1735" s="2">
        <v>4.3872999999999998</v>
      </c>
      <c r="E1735" s="2">
        <v>1</v>
      </c>
      <c r="F1735" s="2">
        <v>5.45</v>
      </c>
      <c r="G1735" s="2">
        <v>5.45</v>
      </c>
      <c r="H1735" s="17">
        <f t="shared" ref="H1735:H1798" si="27">(D1735-D1734)/D1734</f>
        <v>9.2475443399046651E-3</v>
      </c>
    </row>
    <row r="1736" spans="1:8" ht="13.5" x14ac:dyDescent="0.25">
      <c r="A1736" s="12"/>
      <c r="B1736" s="11">
        <v>44538</v>
      </c>
      <c r="C1736" s="2">
        <v>5.43</v>
      </c>
      <c r="D1736" s="2">
        <v>4.3712</v>
      </c>
      <c r="E1736" s="2">
        <v>112</v>
      </c>
      <c r="F1736" s="2">
        <v>5.431</v>
      </c>
      <c r="G1736" s="2">
        <v>608.27200000000005</v>
      </c>
      <c r="H1736" s="17">
        <f t="shared" si="27"/>
        <v>-3.6696829485104239E-3</v>
      </c>
    </row>
    <row r="1737" spans="1:8" ht="13.5" x14ac:dyDescent="0.25">
      <c r="A1737" s="12"/>
      <c r="B1737" s="11">
        <v>44539</v>
      </c>
      <c r="C1737" s="2">
        <v>5.43</v>
      </c>
      <c r="D1737" s="2">
        <v>4.3712</v>
      </c>
      <c r="E1737" s="2">
        <v>878</v>
      </c>
      <c r="F1737" s="2">
        <v>5.3029999999999999</v>
      </c>
      <c r="G1737" s="2">
        <v>4656.0339999999997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5.42</v>
      </c>
      <c r="D1738" s="2">
        <v>4.3632</v>
      </c>
      <c r="E1738" s="2">
        <v>598</v>
      </c>
      <c r="F1738" s="2">
        <v>5.43</v>
      </c>
      <c r="G1738" s="2">
        <v>3247.14</v>
      </c>
      <c r="H1738" s="17">
        <f t="shared" si="27"/>
        <v>-1.8301610541727688E-3</v>
      </c>
    </row>
    <row r="1739" spans="1:8" ht="13.5" x14ac:dyDescent="0.25">
      <c r="A1739" s="12"/>
      <c r="B1739" s="11">
        <v>44543</v>
      </c>
      <c r="C1739" s="2">
        <v>5.44</v>
      </c>
      <c r="D1739" s="2">
        <v>4.3792999999999997</v>
      </c>
      <c r="E1739" s="2">
        <v>1614</v>
      </c>
      <c r="F1739" s="2">
        <v>5.4089999999999998</v>
      </c>
      <c r="G1739" s="2">
        <v>8730.1260000000002</v>
      </c>
      <c r="H1739" s="17">
        <f t="shared" si="27"/>
        <v>3.6899523285661398E-3</v>
      </c>
    </row>
    <row r="1740" spans="1:8" ht="13.5" x14ac:dyDescent="0.25">
      <c r="A1740" s="12"/>
      <c r="B1740" s="11">
        <v>44544</v>
      </c>
      <c r="C1740" s="2">
        <v>5.35</v>
      </c>
      <c r="D1740" s="2">
        <v>4.3068</v>
      </c>
      <c r="E1740" s="2">
        <v>4111</v>
      </c>
      <c r="F1740" s="2">
        <v>5.33</v>
      </c>
      <c r="G1740" s="2">
        <v>21911.63</v>
      </c>
      <c r="H1740" s="17">
        <f t="shared" si="27"/>
        <v>-1.6555157216906764E-2</v>
      </c>
    </row>
    <row r="1741" spans="1:8" ht="13.5" x14ac:dyDescent="0.25">
      <c r="A1741" s="12"/>
      <c r="B1741" s="11">
        <v>44545</v>
      </c>
      <c r="C1741" s="2">
        <v>5.35</v>
      </c>
      <c r="D1741" s="2">
        <v>4.3068</v>
      </c>
      <c r="E1741" s="2">
        <v>1716</v>
      </c>
      <c r="F1741" s="2">
        <v>5.3490000000000002</v>
      </c>
      <c r="G1741" s="2">
        <v>9178.884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5.35</v>
      </c>
      <c r="D1742" s="2">
        <v>4.3068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5.34</v>
      </c>
      <c r="D1743" s="2">
        <v>4.2988</v>
      </c>
      <c r="E1743" s="2">
        <v>520</v>
      </c>
      <c r="F1743" s="2">
        <v>5.35</v>
      </c>
      <c r="G1743" s="2">
        <v>2782</v>
      </c>
      <c r="H1743" s="17">
        <f t="shared" si="27"/>
        <v>-1.8575276307235087E-3</v>
      </c>
    </row>
    <row r="1744" spans="1:8" ht="13.5" x14ac:dyDescent="0.25">
      <c r="A1744" s="12"/>
      <c r="B1744" s="11">
        <v>44551</v>
      </c>
      <c r="C1744" s="2">
        <v>5.33</v>
      </c>
      <c r="D1744" s="2">
        <v>4.2907000000000002</v>
      </c>
      <c r="E1744" s="2">
        <v>175</v>
      </c>
      <c r="F1744" s="2">
        <v>5.2610000000000001</v>
      </c>
      <c r="G1744" s="2">
        <v>920.67499999999995</v>
      </c>
      <c r="H1744" s="17">
        <f t="shared" si="27"/>
        <v>-1.8842467665394469E-3</v>
      </c>
    </row>
    <row r="1745" spans="1:8" ht="13.5" x14ac:dyDescent="0.25">
      <c r="A1745" s="12"/>
      <c r="B1745" s="11">
        <v>44552</v>
      </c>
      <c r="C1745" s="2">
        <v>5.33</v>
      </c>
      <c r="D1745" s="2">
        <v>4.2907000000000002</v>
      </c>
      <c r="E1745" s="2">
        <v>151</v>
      </c>
      <c r="F1745" s="2">
        <v>5.33</v>
      </c>
      <c r="G1745" s="2">
        <v>804.83</v>
      </c>
      <c r="H1745" s="17">
        <f t="shared" si="27"/>
        <v>0</v>
      </c>
    </row>
    <row r="1746" spans="1:8" ht="13.5" x14ac:dyDescent="0.25">
      <c r="A1746" s="12"/>
      <c r="B1746" s="11">
        <v>44553</v>
      </c>
      <c r="C1746" s="2">
        <v>5.32</v>
      </c>
      <c r="D1746" s="2">
        <v>4.2827000000000002</v>
      </c>
      <c r="E1746" s="2">
        <v>254</v>
      </c>
      <c r="F1746" s="2">
        <v>5.2949999999999999</v>
      </c>
      <c r="G1746" s="2">
        <v>1344.93</v>
      </c>
      <c r="H1746" s="17">
        <f t="shared" si="27"/>
        <v>-1.864497634418628E-3</v>
      </c>
    </row>
    <row r="1747" spans="1:8" ht="13.5" x14ac:dyDescent="0.25">
      <c r="A1747" s="12"/>
      <c r="B1747" s="11">
        <v>44554</v>
      </c>
      <c r="C1747" s="2">
        <v>5.32</v>
      </c>
      <c r="D1747" s="2">
        <v>4.2827000000000002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5.34</v>
      </c>
      <c r="D1748" s="2">
        <v>4.2988</v>
      </c>
      <c r="E1748" s="2">
        <v>900</v>
      </c>
      <c r="F1748" s="2">
        <v>5.3090000000000002</v>
      </c>
      <c r="G1748" s="2">
        <v>4778.1000000000004</v>
      </c>
      <c r="H1748" s="17">
        <f t="shared" si="27"/>
        <v>3.7593107152029751E-3</v>
      </c>
    </row>
    <row r="1749" spans="1:8" ht="13.5" x14ac:dyDescent="0.25">
      <c r="A1749" s="12"/>
      <c r="B1749" s="11">
        <v>44558</v>
      </c>
      <c r="C1749" s="2">
        <v>5.43</v>
      </c>
      <c r="D1749" s="2">
        <v>4.3712</v>
      </c>
      <c r="E1749" s="2">
        <v>3276</v>
      </c>
      <c r="F1749" s="2">
        <v>5.3479999999999999</v>
      </c>
      <c r="G1749" s="2">
        <v>17520.047999999999</v>
      </c>
      <c r="H1749" s="17">
        <f t="shared" si="27"/>
        <v>1.6841909370056765E-2</v>
      </c>
    </row>
    <row r="1750" spans="1:8" ht="13.5" x14ac:dyDescent="0.25">
      <c r="A1750" s="12"/>
      <c r="B1750" s="11">
        <v>44559</v>
      </c>
      <c r="C1750" s="2">
        <v>5.48</v>
      </c>
      <c r="D1750" s="2">
        <v>4.4115000000000002</v>
      </c>
      <c r="E1750" s="2">
        <v>2311</v>
      </c>
      <c r="F1750" s="2">
        <v>5.44</v>
      </c>
      <c r="G1750" s="2">
        <v>12571.84</v>
      </c>
      <c r="H1750" s="17">
        <f t="shared" si="27"/>
        <v>9.2194363103953667E-3</v>
      </c>
    </row>
    <row r="1751" spans="1:8" ht="13.5" x14ac:dyDescent="0.25">
      <c r="A1751" s="12"/>
      <c r="B1751" s="11">
        <v>44560</v>
      </c>
      <c r="C1751" s="2">
        <v>5.47</v>
      </c>
      <c r="D1751" s="2">
        <v>4.4034000000000004</v>
      </c>
      <c r="E1751" s="2">
        <v>525</v>
      </c>
      <c r="F1751" s="2">
        <v>5.4370000000000003</v>
      </c>
      <c r="G1751" s="2">
        <v>2854.4250000000002</v>
      </c>
      <c r="H1751" s="17">
        <f t="shared" si="27"/>
        <v>-1.8361101666099452E-3</v>
      </c>
    </row>
    <row r="1752" spans="1:8" ht="13.5" x14ac:dyDescent="0.25">
      <c r="A1752" s="12"/>
      <c r="B1752" s="11">
        <v>44561</v>
      </c>
      <c r="C1752" s="2">
        <v>5.48</v>
      </c>
      <c r="D1752" s="2">
        <v>4.4115000000000002</v>
      </c>
      <c r="E1752" s="2">
        <v>19780</v>
      </c>
      <c r="F1752" s="2">
        <v>5.4089999999999998</v>
      </c>
      <c r="G1752" s="2">
        <v>106990.02</v>
      </c>
      <c r="H1752" s="17">
        <f t="shared" si="27"/>
        <v>1.8394876686196515E-3</v>
      </c>
    </row>
    <row r="1753" spans="1:8" ht="13.5" x14ac:dyDescent="0.25">
      <c r="A1753" s="12"/>
      <c r="B1753" s="11">
        <v>44564</v>
      </c>
      <c r="C1753" s="2">
        <v>5.8</v>
      </c>
      <c r="D1753" s="2">
        <v>4.6691000000000003</v>
      </c>
      <c r="E1753" s="2">
        <v>24644</v>
      </c>
      <c r="F1753" s="2">
        <v>5.75</v>
      </c>
      <c r="G1753" s="2">
        <v>141703</v>
      </c>
      <c r="H1753" s="17">
        <f t="shared" si="27"/>
        <v>5.8392836903547553E-2</v>
      </c>
    </row>
    <row r="1754" spans="1:8" ht="13.5" x14ac:dyDescent="0.25">
      <c r="A1754" s="12"/>
      <c r="B1754" s="11">
        <v>44565</v>
      </c>
      <c r="C1754" s="2">
        <v>5.94</v>
      </c>
      <c r="D1754" s="2">
        <v>4.7817999999999996</v>
      </c>
      <c r="E1754" s="2">
        <v>15311</v>
      </c>
      <c r="F1754" s="2">
        <v>6.0119999999999996</v>
      </c>
      <c r="G1754" s="2">
        <v>92049.732000000004</v>
      </c>
      <c r="H1754" s="17">
        <f t="shared" si="27"/>
        <v>2.4137414062667183E-2</v>
      </c>
    </row>
    <row r="1755" spans="1:8" ht="13.5" x14ac:dyDescent="0.25">
      <c r="A1755" s="12"/>
      <c r="B1755" s="11">
        <v>44566</v>
      </c>
      <c r="C1755" s="2">
        <v>5.82</v>
      </c>
      <c r="D1755" s="2">
        <v>4.6852</v>
      </c>
      <c r="E1755" s="2">
        <v>6826</v>
      </c>
      <c r="F1755" s="2">
        <v>5.819</v>
      </c>
      <c r="G1755" s="2">
        <v>39720.493999999999</v>
      </c>
      <c r="H1755" s="17">
        <f t="shared" si="27"/>
        <v>-2.0201597724706092E-2</v>
      </c>
    </row>
    <row r="1756" spans="1:8" ht="13.5" x14ac:dyDescent="0.25">
      <c r="A1756" s="12"/>
      <c r="B1756" s="11">
        <v>44567</v>
      </c>
      <c r="C1756" s="2">
        <v>5.9</v>
      </c>
      <c r="D1756" s="2">
        <v>4.7496</v>
      </c>
      <c r="E1756" s="2">
        <v>414</v>
      </c>
      <c r="F1756" s="2">
        <v>5.8310000000000004</v>
      </c>
      <c r="G1756" s="2">
        <v>2414.0340000000001</v>
      </c>
      <c r="H1756" s="17">
        <f t="shared" si="27"/>
        <v>1.3745411081704092E-2</v>
      </c>
    </row>
    <row r="1757" spans="1:8" ht="13.5" x14ac:dyDescent="0.25">
      <c r="A1757" s="12"/>
      <c r="B1757" s="11">
        <v>44568</v>
      </c>
      <c r="C1757" s="2">
        <v>5.8</v>
      </c>
      <c r="D1757" s="2">
        <v>4.6691000000000003</v>
      </c>
      <c r="E1757" s="2">
        <v>4974</v>
      </c>
      <c r="F1757" s="2">
        <v>5.7149999999999999</v>
      </c>
      <c r="G1757" s="2">
        <v>28426.41</v>
      </c>
      <c r="H1757" s="17">
        <f t="shared" si="27"/>
        <v>-1.6948795688057898E-2</v>
      </c>
    </row>
    <row r="1758" spans="1:8" ht="13.5" x14ac:dyDescent="0.25">
      <c r="A1758" s="12"/>
      <c r="B1758" s="11">
        <v>44571</v>
      </c>
      <c r="C1758" s="2">
        <v>5.77</v>
      </c>
      <c r="D1758" s="2">
        <v>4.6448999999999998</v>
      </c>
      <c r="E1758" s="2">
        <v>5906</v>
      </c>
      <c r="F1758" s="2">
        <v>5.8330000000000002</v>
      </c>
      <c r="G1758" s="2">
        <v>34449.697999999997</v>
      </c>
      <c r="H1758" s="17">
        <f t="shared" si="27"/>
        <v>-5.1830117153199634E-3</v>
      </c>
    </row>
    <row r="1759" spans="1:8" ht="13.5" x14ac:dyDescent="0.25">
      <c r="A1759" s="12"/>
      <c r="B1759" s="11">
        <v>44572</v>
      </c>
      <c r="C1759" s="2">
        <v>5.8</v>
      </c>
      <c r="D1759" s="2">
        <v>4.6691000000000003</v>
      </c>
      <c r="E1759" s="2">
        <v>4983</v>
      </c>
      <c r="F1759" s="2">
        <v>5.8049999999999997</v>
      </c>
      <c r="G1759" s="2">
        <v>28926.314999999999</v>
      </c>
      <c r="H1759" s="17">
        <f t="shared" si="27"/>
        <v>5.2100152855821319E-3</v>
      </c>
    </row>
    <row r="1760" spans="1:8" ht="13.5" x14ac:dyDescent="0.25">
      <c r="A1760" s="12"/>
      <c r="B1760" s="11">
        <v>44573</v>
      </c>
      <c r="C1760" s="2">
        <v>5.78</v>
      </c>
      <c r="D1760" s="2">
        <v>4.6529999999999996</v>
      </c>
      <c r="E1760" s="2">
        <v>2663</v>
      </c>
      <c r="F1760" s="2">
        <v>5.7759999999999998</v>
      </c>
      <c r="G1760" s="2">
        <v>15381.487999999999</v>
      </c>
      <c r="H1760" s="17">
        <f t="shared" si="27"/>
        <v>-3.4482020089526178E-3</v>
      </c>
    </row>
    <row r="1761" spans="1:8" ht="13.5" x14ac:dyDescent="0.25">
      <c r="A1761" s="12"/>
      <c r="B1761" s="11">
        <v>44574</v>
      </c>
      <c r="C1761" s="2">
        <v>5.77</v>
      </c>
      <c r="D1761" s="2">
        <v>4.6448999999999998</v>
      </c>
      <c r="E1761" s="2">
        <v>5749</v>
      </c>
      <c r="F1761" s="2">
        <v>5.7679999999999998</v>
      </c>
      <c r="G1761" s="2">
        <v>33160.232000000004</v>
      </c>
      <c r="H1761" s="17">
        <f t="shared" si="27"/>
        <v>-1.7408123791102031E-3</v>
      </c>
    </row>
    <row r="1762" spans="1:8" ht="13.5" x14ac:dyDescent="0.25">
      <c r="A1762" s="12"/>
      <c r="B1762" s="11">
        <v>44575</v>
      </c>
      <c r="C1762" s="2">
        <v>5.78</v>
      </c>
      <c r="D1762" s="2">
        <v>4.6529999999999996</v>
      </c>
      <c r="E1762" s="2">
        <v>6323</v>
      </c>
      <c r="F1762" s="2">
        <v>5.7430000000000003</v>
      </c>
      <c r="G1762" s="2">
        <v>36312.989000000001</v>
      </c>
      <c r="H1762" s="17">
        <f t="shared" si="27"/>
        <v>1.7438480914550958E-3</v>
      </c>
    </row>
    <row r="1763" spans="1:8" ht="13.5" x14ac:dyDescent="0.25">
      <c r="A1763" s="12"/>
      <c r="B1763" s="11">
        <v>44578</v>
      </c>
      <c r="C1763" s="2">
        <v>5.79</v>
      </c>
      <c r="D1763" s="2">
        <v>4.6609999999999996</v>
      </c>
      <c r="E1763" s="2">
        <v>39513</v>
      </c>
      <c r="F1763" s="2">
        <v>5.7450000000000001</v>
      </c>
      <c r="G1763" s="2">
        <v>227002.185</v>
      </c>
      <c r="H1763" s="17">
        <f t="shared" si="27"/>
        <v>1.7193208682570401E-3</v>
      </c>
    </row>
    <row r="1764" spans="1:8" ht="13.5" x14ac:dyDescent="0.25">
      <c r="A1764" s="12"/>
      <c r="B1764" s="11">
        <v>44579</v>
      </c>
      <c r="C1764" s="2">
        <v>5.76</v>
      </c>
      <c r="D1764" s="2">
        <v>4.6368999999999998</v>
      </c>
      <c r="E1764" s="2">
        <v>508</v>
      </c>
      <c r="F1764" s="2">
        <v>5.7489999999999997</v>
      </c>
      <c r="G1764" s="2">
        <v>2920.4920000000002</v>
      </c>
      <c r="H1764" s="17">
        <f t="shared" si="27"/>
        <v>-5.170564256597252E-3</v>
      </c>
    </row>
    <row r="1765" spans="1:8" ht="13.5" x14ac:dyDescent="0.25">
      <c r="A1765" s="12"/>
      <c r="B1765" s="11">
        <v>44580</v>
      </c>
      <c r="C1765" s="2">
        <v>5.76</v>
      </c>
      <c r="D1765" s="2">
        <v>4.6368999999999998</v>
      </c>
      <c r="E1765" s="2">
        <v>1275</v>
      </c>
      <c r="F1765" s="2">
        <v>5.76</v>
      </c>
      <c r="G1765" s="2">
        <v>7344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5.62</v>
      </c>
      <c r="D1766" s="2">
        <v>4.5242000000000004</v>
      </c>
      <c r="E1766" s="2">
        <v>4231</v>
      </c>
      <c r="F1766" s="2">
        <v>5.7279999999999998</v>
      </c>
      <c r="G1766" s="2">
        <v>24235.168000000001</v>
      </c>
      <c r="H1766" s="17">
        <f t="shared" si="27"/>
        <v>-2.4305031378722714E-2</v>
      </c>
    </row>
    <row r="1767" spans="1:8" ht="13.5" x14ac:dyDescent="0.25">
      <c r="A1767" s="12"/>
      <c r="B1767" s="11">
        <v>44582</v>
      </c>
      <c r="C1767" s="2">
        <v>5.67</v>
      </c>
      <c r="D1767" s="2">
        <v>4.5644</v>
      </c>
      <c r="E1767" s="2">
        <v>16377</v>
      </c>
      <c r="F1767" s="2">
        <v>5.33</v>
      </c>
      <c r="G1767" s="2">
        <v>87289.41</v>
      </c>
      <c r="H1767" s="17">
        <f t="shared" si="27"/>
        <v>8.8855488263117378E-3</v>
      </c>
    </row>
    <row r="1768" spans="1:8" ht="13.5" x14ac:dyDescent="0.25">
      <c r="A1768" s="12"/>
      <c r="B1768" s="11">
        <v>44585</v>
      </c>
      <c r="C1768" s="2">
        <v>5.5</v>
      </c>
      <c r="D1768" s="2">
        <v>4.4276</v>
      </c>
      <c r="E1768" s="2">
        <v>1082</v>
      </c>
      <c r="F1768" s="2">
        <v>5.5549999999999997</v>
      </c>
      <c r="G1768" s="2">
        <v>6010.51</v>
      </c>
      <c r="H1768" s="17">
        <f t="shared" si="27"/>
        <v>-2.9971080536324607E-2</v>
      </c>
    </row>
    <row r="1769" spans="1:8" ht="13.5" x14ac:dyDescent="0.25">
      <c r="A1769" s="12"/>
      <c r="B1769" s="11">
        <v>44586</v>
      </c>
      <c r="C1769" s="2">
        <v>5.6</v>
      </c>
      <c r="D1769" s="2">
        <v>4.5080999999999998</v>
      </c>
      <c r="E1769" s="2">
        <v>918</v>
      </c>
      <c r="F1769" s="2">
        <v>5.5279999999999996</v>
      </c>
      <c r="G1769" s="2">
        <v>5074.7039999999997</v>
      </c>
      <c r="H1769" s="17">
        <f t="shared" si="27"/>
        <v>1.818140753455592E-2</v>
      </c>
    </row>
    <row r="1770" spans="1:8" ht="13.5" x14ac:dyDescent="0.25">
      <c r="A1770" s="12"/>
      <c r="B1770" s="11">
        <v>44587</v>
      </c>
      <c r="C1770" s="2">
        <v>5.65</v>
      </c>
      <c r="D1770" s="2">
        <v>4.5483000000000002</v>
      </c>
      <c r="E1770" s="2">
        <v>5681</v>
      </c>
      <c r="F1770" s="2">
        <v>5.5949999999999998</v>
      </c>
      <c r="G1770" s="2">
        <v>31785.195</v>
      </c>
      <c r="H1770" s="17">
        <f t="shared" si="27"/>
        <v>8.9172822253278453E-3</v>
      </c>
    </row>
    <row r="1771" spans="1:8" ht="13.5" x14ac:dyDescent="0.25">
      <c r="A1771" s="12"/>
      <c r="B1771" s="11">
        <v>44588</v>
      </c>
      <c r="C1771" s="2">
        <v>5.9</v>
      </c>
      <c r="D1771" s="2">
        <v>4.7496</v>
      </c>
      <c r="E1771" s="2">
        <v>13582</v>
      </c>
      <c r="F1771" s="2">
        <v>5.8319999999999999</v>
      </c>
      <c r="G1771" s="2">
        <v>79210.224000000002</v>
      </c>
      <c r="H1771" s="17">
        <f t="shared" si="27"/>
        <v>4.4258294307763298E-2</v>
      </c>
    </row>
    <row r="1772" spans="1:8" ht="13.5" x14ac:dyDescent="0.25">
      <c r="A1772" s="12"/>
      <c r="B1772" s="11">
        <v>44589</v>
      </c>
      <c r="C1772" s="2">
        <v>5.91</v>
      </c>
      <c r="D1772" s="2">
        <v>4.7576000000000001</v>
      </c>
      <c r="E1772" s="2">
        <v>18340</v>
      </c>
      <c r="F1772" s="2">
        <v>5.9210000000000003</v>
      </c>
      <c r="G1772" s="2">
        <v>108591.14</v>
      </c>
      <c r="H1772" s="17">
        <f t="shared" si="27"/>
        <v>1.6843523665150764E-3</v>
      </c>
    </row>
    <row r="1773" spans="1:8" ht="13.5" x14ac:dyDescent="0.25">
      <c r="A1773" s="12"/>
      <c r="B1773" s="11">
        <v>44592</v>
      </c>
      <c r="C1773" s="2">
        <v>5.94</v>
      </c>
      <c r="D1773" s="2">
        <v>4.7817999999999996</v>
      </c>
      <c r="E1773" s="2">
        <v>6433</v>
      </c>
      <c r="F1773" s="2">
        <v>5.907</v>
      </c>
      <c r="G1773" s="2">
        <v>37999.731</v>
      </c>
      <c r="H1773" s="17">
        <f t="shared" si="27"/>
        <v>5.08659828484941E-3</v>
      </c>
    </row>
    <row r="1774" spans="1:8" ht="13.5" x14ac:dyDescent="0.25">
      <c r="A1774" s="12"/>
      <c r="B1774" s="11">
        <v>44593</v>
      </c>
      <c r="C1774" s="2">
        <v>6.08</v>
      </c>
      <c r="D1774" s="2">
        <v>4.8944999999999999</v>
      </c>
      <c r="E1774" s="2">
        <v>14937</v>
      </c>
      <c r="F1774" s="2">
        <v>5.9880000000000004</v>
      </c>
      <c r="G1774" s="2">
        <v>89442.755999999994</v>
      </c>
      <c r="H1774" s="17">
        <f t="shared" si="27"/>
        <v>2.3568530678823928E-2</v>
      </c>
    </row>
    <row r="1775" spans="1:8" ht="13.5" x14ac:dyDescent="0.25">
      <c r="A1775" s="12"/>
      <c r="B1775" s="11">
        <v>44594</v>
      </c>
      <c r="C1775" s="2">
        <v>6.25</v>
      </c>
      <c r="D1775" s="2">
        <v>5.0312999999999999</v>
      </c>
      <c r="E1775" s="2">
        <v>236279</v>
      </c>
      <c r="F1775" s="2">
        <v>6.1269999999999998</v>
      </c>
      <c r="G1775" s="2">
        <v>1447681.433</v>
      </c>
      <c r="H1775" s="17">
        <f t="shared" si="27"/>
        <v>2.7949739503524373E-2</v>
      </c>
    </row>
    <row r="1776" spans="1:8" ht="13.5" x14ac:dyDescent="0.25">
      <c r="A1776" s="12"/>
      <c r="B1776" s="11">
        <v>44595</v>
      </c>
      <c r="C1776" s="2">
        <v>6.3</v>
      </c>
      <c r="D1776" s="2">
        <v>5.0716000000000001</v>
      </c>
      <c r="E1776" s="2">
        <v>12678</v>
      </c>
      <c r="F1776" s="2">
        <v>6.3150000000000004</v>
      </c>
      <c r="G1776" s="2">
        <v>80061.570000000007</v>
      </c>
      <c r="H1776" s="17">
        <f t="shared" si="27"/>
        <v>8.0098582871226572E-3</v>
      </c>
    </row>
    <row r="1777" spans="1:8" ht="13.5" x14ac:dyDescent="0.25">
      <c r="A1777" s="12"/>
      <c r="B1777" s="11">
        <v>44596</v>
      </c>
      <c r="C1777" s="2">
        <v>6.45</v>
      </c>
      <c r="D1777" s="2">
        <v>5.1923000000000004</v>
      </c>
      <c r="E1777" s="2">
        <v>2384</v>
      </c>
      <c r="F1777" s="2">
        <v>6.2939999999999996</v>
      </c>
      <c r="G1777" s="2">
        <v>15004.896000000001</v>
      </c>
      <c r="H1777" s="17">
        <f t="shared" si="27"/>
        <v>2.379919552015148E-2</v>
      </c>
    </row>
    <row r="1778" spans="1:8" ht="13.5" x14ac:dyDescent="0.25">
      <c r="A1778" s="12"/>
      <c r="B1778" s="11">
        <v>44599</v>
      </c>
      <c r="C1778" s="2">
        <v>6.4</v>
      </c>
      <c r="D1778" s="2">
        <v>5.1520999999999999</v>
      </c>
      <c r="E1778" s="2">
        <v>649</v>
      </c>
      <c r="F1778" s="2">
        <v>6.423</v>
      </c>
      <c r="G1778" s="2">
        <v>4168.527</v>
      </c>
      <c r="H1778" s="17">
        <f t="shared" si="27"/>
        <v>-7.7422336921981498E-3</v>
      </c>
    </row>
    <row r="1779" spans="1:8" ht="13.5" x14ac:dyDescent="0.25">
      <c r="A1779" s="12"/>
      <c r="B1779" s="11">
        <v>44600</v>
      </c>
      <c r="C1779" s="2">
        <v>6.63</v>
      </c>
      <c r="D1779" s="2">
        <v>5.3372000000000002</v>
      </c>
      <c r="E1779" s="2">
        <v>4960</v>
      </c>
      <c r="F1779" s="2">
        <v>6.4889999999999999</v>
      </c>
      <c r="G1779" s="2">
        <v>32185.439999999999</v>
      </c>
      <c r="H1779" s="17">
        <f t="shared" si="27"/>
        <v>3.5927097688321322E-2</v>
      </c>
    </row>
    <row r="1780" spans="1:8" ht="13.5" x14ac:dyDescent="0.25">
      <c r="A1780" s="12"/>
      <c r="B1780" s="11">
        <v>44601</v>
      </c>
      <c r="C1780" s="2">
        <v>6.67</v>
      </c>
      <c r="D1780" s="2">
        <v>5.3693999999999997</v>
      </c>
      <c r="E1780" s="2">
        <v>15855</v>
      </c>
      <c r="F1780" s="2">
        <v>6.5730000000000004</v>
      </c>
      <c r="G1780" s="2">
        <v>104214.91499999999</v>
      </c>
      <c r="H1780" s="17">
        <f t="shared" si="27"/>
        <v>6.0331259836617626E-3</v>
      </c>
    </row>
    <row r="1781" spans="1:8" ht="13.5" x14ac:dyDescent="0.25">
      <c r="A1781" s="12"/>
      <c r="B1781" s="11">
        <v>44602</v>
      </c>
      <c r="C1781" s="2">
        <v>6.64</v>
      </c>
      <c r="D1781" s="2">
        <v>5.3452999999999999</v>
      </c>
      <c r="E1781" s="2">
        <v>1495</v>
      </c>
      <c r="F1781" s="2">
        <v>6.5609999999999999</v>
      </c>
      <c r="G1781" s="2">
        <v>9808.6949999999997</v>
      </c>
      <c r="H1781" s="17">
        <f t="shared" si="27"/>
        <v>-4.4883972138413586E-3</v>
      </c>
    </row>
    <row r="1782" spans="1:8" ht="13.5" x14ac:dyDescent="0.25">
      <c r="A1782" s="12"/>
      <c r="B1782" s="11">
        <v>44603</v>
      </c>
      <c r="C1782" s="2">
        <v>6.62</v>
      </c>
      <c r="D1782" s="2">
        <v>5.3292000000000002</v>
      </c>
      <c r="E1782" s="2">
        <v>2916</v>
      </c>
      <c r="F1782" s="2">
        <v>6.6260000000000003</v>
      </c>
      <c r="G1782" s="2">
        <v>19321.416000000001</v>
      </c>
      <c r="H1782" s="17">
        <f t="shared" si="27"/>
        <v>-3.0119918433015513E-3</v>
      </c>
    </row>
    <row r="1783" spans="1:8" ht="13.5" x14ac:dyDescent="0.25">
      <c r="A1783" s="12"/>
      <c r="B1783" s="11">
        <v>44606</v>
      </c>
      <c r="C1783" s="2">
        <v>6.6</v>
      </c>
      <c r="D1783" s="2">
        <v>5.3131000000000004</v>
      </c>
      <c r="E1783" s="2">
        <v>2436</v>
      </c>
      <c r="F1783" s="2">
        <v>6.62</v>
      </c>
      <c r="G1783" s="2">
        <v>16126.32</v>
      </c>
      <c r="H1783" s="17">
        <f t="shared" si="27"/>
        <v>-3.0210913457929486E-3</v>
      </c>
    </row>
    <row r="1784" spans="1:8" ht="13.5" x14ac:dyDescent="0.25">
      <c r="A1784" s="12"/>
      <c r="B1784" s="11">
        <v>44607</v>
      </c>
      <c r="C1784" s="2">
        <v>6.6</v>
      </c>
      <c r="D1784" s="2">
        <v>5.3131000000000004</v>
      </c>
      <c r="E1784" s="2">
        <v>2024</v>
      </c>
      <c r="F1784" s="2">
        <v>6.601</v>
      </c>
      <c r="G1784" s="2">
        <v>13360.424000000001</v>
      </c>
      <c r="H1784" s="17">
        <f t="shared" si="27"/>
        <v>0</v>
      </c>
    </row>
    <row r="1785" spans="1:8" ht="13.5" x14ac:dyDescent="0.25">
      <c r="A1785" s="12"/>
      <c r="B1785" s="11">
        <v>44608</v>
      </c>
      <c r="C1785" s="2">
        <v>6.6</v>
      </c>
      <c r="D1785" s="2">
        <v>5.3131000000000004</v>
      </c>
      <c r="E1785" s="2">
        <v>301</v>
      </c>
      <c r="F1785" s="2">
        <v>6.6020000000000003</v>
      </c>
      <c r="G1785" s="2">
        <v>1987.202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6.79</v>
      </c>
      <c r="D1786" s="2">
        <v>5.4660000000000002</v>
      </c>
      <c r="E1786" s="2">
        <v>2591</v>
      </c>
      <c r="F1786" s="2">
        <v>6.56</v>
      </c>
      <c r="G1786" s="2">
        <v>16996.96</v>
      </c>
      <c r="H1786" s="17">
        <f t="shared" si="27"/>
        <v>2.8777926257740265E-2</v>
      </c>
    </row>
    <row r="1787" spans="1:8" ht="13.5" x14ac:dyDescent="0.25">
      <c r="A1787" s="12"/>
      <c r="B1787" s="11">
        <v>44610</v>
      </c>
      <c r="C1787" s="2">
        <v>7.1</v>
      </c>
      <c r="D1787" s="2">
        <v>5.7156000000000002</v>
      </c>
      <c r="E1787" s="2">
        <v>217218</v>
      </c>
      <c r="F1787" s="2">
        <v>6.8630000000000004</v>
      </c>
      <c r="G1787" s="2">
        <v>1490767.1340000001</v>
      </c>
      <c r="H1787" s="17">
        <f t="shared" si="27"/>
        <v>4.5664105378704724E-2</v>
      </c>
    </row>
    <row r="1788" spans="1:8" ht="13.5" x14ac:dyDescent="0.25">
      <c r="A1788" s="12"/>
      <c r="B1788" s="11">
        <v>44613</v>
      </c>
      <c r="C1788" s="2">
        <v>7.15</v>
      </c>
      <c r="D1788" s="2">
        <v>5.7557999999999998</v>
      </c>
      <c r="E1788" s="2">
        <v>19925</v>
      </c>
      <c r="F1788" s="2">
        <v>7.1319999999999997</v>
      </c>
      <c r="G1788" s="2">
        <v>142105.1</v>
      </c>
      <c r="H1788" s="17">
        <f t="shared" si="27"/>
        <v>7.0333823220658492E-3</v>
      </c>
    </row>
    <row r="1789" spans="1:8" ht="13.5" x14ac:dyDescent="0.25">
      <c r="A1789" s="12"/>
      <c r="B1789" s="11">
        <v>44614</v>
      </c>
      <c r="C1789" s="2">
        <v>7.33</v>
      </c>
      <c r="D1789" s="2">
        <v>5.9006999999999996</v>
      </c>
      <c r="E1789" s="2">
        <v>23575</v>
      </c>
      <c r="F1789" s="2">
        <v>7.2750000000000004</v>
      </c>
      <c r="G1789" s="2">
        <v>171508.125</v>
      </c>
      <c r="H1789" s="17">
        <f t="shared" si="27"/>
        <v>2.5174606483894475E-2</v>
      </c>
    </row>
    <row r="1790" spans="1:8" ht="13.5" x14ac:dyDescent="0.25">
      <c r="A1790" s="12"/>
      <c r="B1790" s="11">
        <v>44615</v>
      </c>
      <c r="C1790" s="2">
        <v>7.35</v>
      </c>
      <c r="D1790" s="2">
        <v>5.9168000000000003</v>
      </c>
      <c r="E1790" s="2">
        <v>21244</v>
      </c>
      <c r="F1790" s="2">
        <v>7.298</v>
      </c>
      <c r="G1790" s="2">
        <v>155038.712</v>
      </c>
      <c r="H1790" s="17">
        <f t="shared" si="27"/>
        <v>2.728489840188566E-3</v>
      </c>
    </row>
    <row r="1791" spans="1:8" ht="13.5" x14ac:dyDescent="0.25">
      <c r="A1791" s="12"/>
      <c r="B1791" s="11">
        <v>44616</v>
      </c>
      <c r="C1791" s="2">
        <v>7.08</v>
      </c>
      <c r="D1791" s="2">
        <v>5.6994999999999996</v>
      </c>
      <c r="E1791" s="2">
        <v>31336</v>
      </c>
      <c r="F1791" s="2">
        <v>7.093</v>
      </c>
      <c r="G1791" s="2">
        <v>222266.24799999999</v>
      </c>
      <c r="H1791" s="17">
        <f t="shared" si="27"/>
        <v>-3.6725932936722674E-2</v>
      </c>
    </row>
    <row r="1792" spans="1:8" ht="13.5" x14ac:dyDescent="0.25">
      <c r="A1792" s="12"/>
      <c r="B1792" s="11">
        <v>44617</v>
      </c>
      <c r="C1792" s="2">
        <v>7</v>
      </c>
      <c r="D1792" s="2">
        <v>5.6351000000000004</v>
      </c>
      <c r="E1792" s="2">
        <v>6338</v>
      </c>
      <c r="F1792" s="2">
        <v>6.944</v>
      </c>
      <c r="G1792" s="2">
        <v>44011.072</v>
      </c>
      <c r="H1792" s="17">
        <f t="shared" si="27"/>
        <v>-1.1299236775155562E-2</v>
      </c>
    </row>
    <row r="1793" spans="1:8" ht="13.5" x14ac:dyDescent="0.25">
      <c r="A1793" s="12"/>
      <c r="B1793" s="11">
        <v>44620</v>
      </c>
      <c r="C1793" s="2">
        <v>6.85</v>
      </c>
      <c r="D1793" s="2">
        <v>5.5143000000000004</v>
      </c>
      <c r="E1793" s="2">
        <v>10971</v>
      </c>
      <c r="F1793" s="2">
        <v>6.9329999999999998</v>
      </c>
      <c r="G1793" s="2">
        <v>76061.942999999999</v>
      </c>
      <c r="H1793" s="17">
        <f t="shared" si="27"/>
        <v>-2.1437064115987295E-2</v>
      </c>
    </row>
    <row r="1794" spans="1:8" ht="13.5" x14ac:dyDescent="0.25">
      <c r="A1794" s="12"/>
      <c r="B1794" s="11">
        <v>44621</v>
      </c>
      <c r="C1794" s="2">
        <v>7</v>
      </c>
      <c r="D1794" s="2">
        <v>5.6351000000000004</v>
      </c>
      <c r="E1794" s="2">
        <v>4506</v>
      </c>
      <c r="F1794" s="2">
        <v>6.85</v>
      </c>
      <c r="G1794" s="2">
        <v>30866.1</v>
      </c>
      <c r="H1794" s="17">
        <f t="shared" si="27"/>
        <v>2.190667899824094E-2</v>
      </c>
    </row>
    <row r="1795" spans="1:8" ht="13.5" x14ac:dyDescent="0.25">
      <c r="A1795" s="12"/>
      <c r="B1795" s="11">
        <v>44622</v>
      </c>
      <c r="C1795" s="2">
        <v>6.69</v>
      </c>
      <c r="D1795" s="2">
        <v>5.3855000000000004</v>
      </c>
      <c r="E1795" s="2">
        <v>10193</v>
      </c>
      <c r="F1795" s="2">
        <v>6.7089999999999996</v>
      </c>
      <c r="G1795" s="2">
        <v>68384.837</v>
      </c>
      <c r="H1795" s="17">
        <f t="shared" si="27"/>
        <v>-4.4293801352238649E-2</v>
      </c>
    </row>
    <row r="1796" spans="1:8" ht="13.5" x14ac:dyDescent="0.25">
      <c r="A1796" s="12"/>
      <c r="B1796" s="11">
        <v>44623</v>
      </c>
      <c r="C1796" s="2">
        <v>6.6</v>
      </c>
      <c r="D1796" s="2">
        <v>5.3131000000000004</v>
      </c>
      <c r="E1796" s="2">
        <v>2354</v>
      </c>
      <c r="F1796" s="2">
        <v>6.6050000000000004</v>
      </c>
      <c r="G1796" s="2">
        <v>15548.17</v>
      </c>
      <c r="H1796" s="17">
        <f t="shared" si="27"/>
        <v>-1.3443505709776253E-2</v>
      </c>
    </row>
    <row r="1797" spans="1:8" ht="13.5" x14ac:dyDescent="0.25">
      <c r="A1797" s="12"/>
      <c r="B1797" s="11">
        <v>44624</v>
      </c>
      <c r="C1797" s="2">
        <v>6.5</v>
      </c>
      <c r="D1797" s="2">
        <v>5.2325999999999997</v>
      </c>
      <c r="E1797" s="2">
        <v>5115</v>
      </c>
      <c r="F1797" s="2">
        <v>6.4939999999999998</v>
      </c>
      <c r="G1797" s="2">
        <v>33216.81</v>
      </c>
      <c r="H1797" s="17">
        <f t="shared" si="27"/>
        <v>-1.5151229978731941E-2</v>
      </c>
    </row>
    <row r="1798" spans="1:8" ht="13.5" x14ac:dyDescent="0.25">
      <c r="A1798" s="12"/>
      <c r="B1798" s="11">
        <v>44627</v>
      </c>
      <c r="C1798" s="2">
        <v>6.46</v>
      </c>
      <c r="D1798" s="2">
        <v>5.2004000000000001</v>
      </c>
      <c r="E1798" s="2">
        <v>10904</v>
      </c>
      <c r="F1798" s="2">
        <v>6.5110000000000001</v>
      </c>
      <c r="G1798" s="2">
        <v>70995.944000000003</v>
      </c>
      <c r="H1798" s="17">
        <f t="shared" si="27"/>
        <v>-6.1537285479493107E-3</v>
      </c>
    </row>
    <row r="1799" spans="1:8" ht="13.5" x14ac:dyDescent="0.25">
      <c r="A1799" s="12"/>
      <c r="B1799" s="11">
        <v>44628</v>
      </c>
      <c r="C1799" s="2">
        <v>6.4</v>
      </c>
      <c r="D1799" s="2">
        <v>5.1520999999999999</v>
      </c>
      <c r="E1799" s="2">
        <v>7412</v>
      </c>
      <c r="F1799" s="2">
        <v>6.4009999999999998</v>
      </c>
      <c r="G1799" s="2">
        <v>47444.212</v>
      </c>
      <c r="H1799" s="17">
        <f t="shared" ref="H1799:H1862" si="28">(D1799-D1798)/D1798</f>
        <v>-9.2877470963772454E-3</v>
      </c>
    </row>
    <row r="1800" spans="1:8" ht="13.5" x14ac:dyDescent="0.25">
      <c r="A1800" s="12"/>
      <c r="B1800" s="11">
        <v>44629</v>
      </c>
      <c r="C1800" s="2">
        <v>6.3</v>
      </c>
      <c r="D1800" s="2">
        <v>5.0716000000000001</v>
      </c>
      <c r="E1800" s="2">
        <v>9837</v>
      </c>
      <c r="F1800" s="2">
        <v>6.3230000000000004</v>
      </c>
      <c r="G1800" s="2">
        <v>62199.351000000002</v>
      </c>
      <c r="H1800" s="17">
        <f t="shared" si="28"/>
        <v>-1.5624696725606995E-2</v>
      </c>
    </row>
    <row r="1801" spans="1:8" ht="13.5" x14ac:dyDescent="0.25">
      <c r="A1801" s="12"/>
      <c r="B1801" s="11">
        <v>44630</v>
      </c>
      <c r="C1801" s="2">
        <v>6.2</v>
      </c>
      <c r="D1801" s="2">
        <v>4.9911000000000003</v>
      </c>
      <c r="E1801" s="2">
        <v>7184</v>
      </c>
      <c r="F1801" s="2">
        <v>6.202</v>
      </c>
      <c r="G1801" s="2">
        <v>44555.167999999998</v>
      </c>
      <c r="H1801" s="17">
        <f t="shared" si="28"/>
        <v>-1.5872702894550002E-2</v>
      </c>
    </row>
    <row r="1802" spans="1:8" ht="13.5" x14ac:dyDescent="0.25">
      <c r="A1802" s="12"/>
      <c r="B1802" s="11">
        <v>44631</v>
      </c>
      <c r="C1802" s="2">
        <v>6.15</v>
      </c>
      <c r="D1802" s="2">
        <v>4.9508000000000001</v>
      </c>
      <c r="E1802" s="2">
        <v>1139</v>
      </c>
      <c r="F1802" s="2">
        <v>6.0880000000000001</v>
      </c>
      <c r="G1802" s="2">
        <v>6934.232</v>
      </c>
      <c r="H1802" s="17">
        <f t="shared" si="28"/>
        <v>-8.0743723828415031E-3</v>
      </c>
    </row>
    <row r="1803" spans="1:8" ht="13.5" x14ac:dyDescent="0.25">
      <c r="A1803" s="12"/>
      <c r="B1803" s="11">
        <v>44634</v>
      </c>
      <c r="C1803" s="2">
        <v>6.49</v>
      </c>
      <c r="D1803" s="2">
        <v>5.2244999999999999</v>
      </c>
      <c r="E1803" s="2">
        <v>7065</v>
      </c>
      <c r="F1803" s="2">
        <v>6.2009999999999996</v>
      </c>
      <c r="G1803" s="2">
        <v>43810.065000000002</v>
      </c>
      <c r="H1803" s="17">
        <f t="shared" si="28"/>
        <v>5.5283994505938398E-2</v>
      </c>
    </row>
    <row r="1804" spans="1:8" ht="13.5" x14ac:dyDescent="0.25">
      <c r="A1804" s="12"/>
      <c r="B1804" s="11">
        <v>44635</v>
      </c>
      <c r="C1804" s="2">
        <v>6.55</v>
      </c>
      <c r="D1804" s="2">
        <v>5.2728000000000002</v>
      </c>
      <c r="E1804" s="2">
        <v>6994</v>
      </c>
      <c r="F1804" s="2">
        <v>6.4809999999999999</v>
      </c>
      <c r="G1804" s="2">
        <v>45328.114000000001</v>
      </c>
      <c r="H1804" s="17">
        <f t="shared" si="28"/>
        <v>9.2449038185472739E-3</v>
      </c>
    </row>
    <row r="1805" spans="1:8" ht="13.5" x14ac:dyDescent="0.25">
      <c r="A1805" s="12"/>
      <c r="B1805" s="11">
        <v>44636</v>
      </c>
      <c r="C1805" s="2">
        <v>6.46</v>
      </c>
      <c r="D1805" s="2">
        <v>5.2004000000000001</v>
      </c>
      <c r="E1805" s="2">
        <v>4426</v>
      </c>
      <c r="F1805" s="2">
        <v>6.5279999999999996</v>
      </c>
      <c r="G1805" s="2">
        <v>28892.928</v>
      </c>
      <c r="H1805" s="17">
        <f t="shared" si="28"/>
        <v>-1.373084509179184E-2</v>
      </c>
    </row>
    <row r="1806" spans="1:8" ht="13.5" x14ac:dyDescent="0.25">
      <c r="A1806" s="12"/>
      <c r="B1806" s="11">
        <v>44637</v>
      </c>
      <c r="C1806" s="2">
        <v>6.46</v>
      </c>
      <c r="D1806" s="2">
        <v>5.2004000000000001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6.29</v>
      </c>
      <c r="D1807" s="2">
        <v>5.0635000000000003</v>
      </c>
      <c r="E1807" s="2">
        <v>716</v>
      </c>
      <c r="F1807" s="2">
        <v>6.27</v>
      </c>
      <c r="G1807" s="2">
        <v>4489.32</v>
      </c>
      <c r="H1807" s="17">
        <f t="shared" si="28"/>
        <v>-2.6324898084762672E-2</v>
      </c>
    </row>
    <row r="1808" spans="1:8" ht="13.5" x14ac:dyDescent="0.25">
      <c r="A1808" s="12"/>
      <c r="B1808" s="11">
        <v>44641</v>
      </c>
      <c r="C1808" s="2">
        <v>6.35</v>
      </c>
      <c r="D1808" s="2">
        <v>5.1117999999999997</v>
      </c>
      <c r="E1808" s="2">
        <v>74</v>
      </c>
      <c r="F1808" s="2">
        <v>6.351</v>
      </c>
      <c r="G1808" s="2">
        <v>469.97399999999999</v>
      </c>
      <c r="H1808" s="17">
        <f t="shared" si="28"/>
        <v>9.5388565221683295E-3</v>
      </c>
    </row>
    <row r="1809" spans="1:8" ht="13.5" x14ac:dyDescent="0.25">
      <c r="A1809" s="12"/>
      <c r="B1809" s="11">
        <v>44642</v>
      </c>
      <c r="C1809" s="2">
        <v>6.25</v>
      </c>
      <c r="D1809" s="2">
        <v>5.0312999999999999</v>
      </c>
      <c r="E1809" s="2">
        <v>2653</v>
      </c>
      <c r="F1809" s="2">
        <v>6.2549999999999999</v>
      </c>
      <c r="G1809" s="2">
        <v>16594.514999999999</v>
      </c>
      <c r="H1809" s="17">
        <f t="shared" si="28"/>
        <v>-1.5747877459994484E-2</v>
      </c>
    </row>
    <row r="1810" spans="1:8" ht="13.5" x14ac:dyDescent="0.25">
      <c r="A1810" s="12"/>
      <c r="B1810" s="11">
        <v>44643</v>
      </c>
      <c r="C1810" s="2">
        <v>6.44</v>
      </c>
      <c r="D1810" s="2">
        <v>5.1843000000000004</v>
      </c>
      <c r="E1810" s="2">
        <v>1</v>
      </c>
      <c r="F1810" s="2">
        <v>6.44</v>
      </c>
      <c r="G1810" s="2">
        <v>6.44</v>
      </c>
      <c r="H1810" s="17">
        <f t="shared" si="28"/>
        <v>3.0409635680639292E-2</v>
      </c>
    </row>
    <row r="1811" spans="1:8" ht="13.5" x14ac:dyDescent="0.25">
      <c r="A1811" s="12"/>
      <c r="B1811" s="11">
        <v>44644</v>
      </c>
      <c r="C1811" s="2">
        <v>6.44</v>
      </c>
      <c r="D1811" s="2">
        <v>5.1843000000000004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1:8" ht="13.5" x14ac:dyDescent="0.25">
      <c r="A1812" s="12"/>
      <c r="B1812" s="11">
        <v>44645</v>
      </c>
      <c r="C1812" s="2">
        <v>6.44</v>
      </c>
      <c r="D1812" s="2">
        <v>5.1843000000000004</v>
      </c>
      <c r="E1812" s="2">
        <v>901</v>
      </c>
      <c r="F1812" s="2">
        <v>6.1630000000000003</v>
      </c>
      <c r="G1812" s="2">
        <v>5552.8630000000003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6.44</v>
      </c>
      <c r="D1813" s="2">
        <v>5.1843000000000004</v>
      </c>
      <c r="E1813" s="2">
        <v>0</v>
      </c>
      <c r="F1813" s="2">
        <v>0</v>
      </c>
      <c r="G1813" s="2">
        <v>0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6.4</v>
      </c>
      <c r="D1814" s="2">
        <v>5.1520999999999999</v>
      </c>
      <c r="E1814" s="2">
        <v>86</v>
      </c>
      <c r="F1814" s="2">
        <v>6.3360000000000003</v>
      </c>
      <c r="G1814" s="2">
        <v>544.89599999999996</v>
      </c>
      <c r="H1814" s="17">
        <f t="shared" si="28"/>
        <v>-6.211060316725585E-3</v>
      </c>
    </row>
    <row r="1815" spans="1:8" ht="13.5" x14ac:dyDescent="0.25">
      <c r="A1815" s="12"/>
      <c r="B1815" s="11">
        <v>44650</v>
      </c>
      <c r="C1815" s="2">
        <v>6.42</v>
      </c>
      <c r="D1815" s="2">
        <v>5.1681999999999997</v>
      </c>
      <c r="E1815" s="2">
        <v>1</v>
      </c>
      <c r="F1815" s="2">
        <v>6.42</v>
      </c>
      <c r="G1815" s="2">
        <v>6.42</v>
      </c>
      <c r="H1815" s="17">
        <f t="shared" si="28"/>
        <v>3.1249393451213644E-3</v>
      </c>
    </row>
    <row r="1816" spans="1:8" ht="13.5" x14ac:dyDescent="0.25">
      <c r="A1816" s="12"/>
      <c r="B1816" s="11">
        <v>44651</v>
      </c>
      <c r="C1816" s="2">
        <v>6.1</v>
      </c>
      <c r="D1816" s="2">
        <v>4.9105999999999996</v>
      </c>
      <c r="E1816" s="2">
        <v>200</v>
      </c>
      <c r="F1816" s="2">
        <v>6.1</v>
      </c>
      <c r="G1816" s="2">
        <v>1220</v>
      </c>
      <c r="H1816" s="17">
        <f t="shared" si="28"/>
        <v>-4.9843272319182709E-2</v>
      </c>
    </row>
    <row r="1817" spans="1:8" ht="13.5" x14ac:dyDescent="0.25">
      <c r="A1817" s="12"/>
      <c r="B1817" s="11">
        <v>44652</v>
      </c>
      <c r="C1817" s="2">
        <v>6.3</v>
      </c>
      <c r="D1817" s="2">
        <v>5.0716000000000001</v>
      </c>
      <c r="E1817" s="2">
        <v>10</v>
      </c>
      <c r="F1817" s="2">
        <v>6.3</v>
      </c>
      <c r="G1817" s="2">
        <v>63</v>
      </c>
      <c r="H1817" s="17">
        <f t="shared" si="28"/>
        <v>3.2786217570154458E-2</v>
      </c>
    </row>
    <row r="1818" spans="1:8" ht="13.5" x14ac:dyDescent="0.25">
      <c r="A1818" s="12"/>
      <c r="B1818" s="11">
        <v>44655</v>
      </c>
      <c r="C1818" s="2">
        <v>6.3</v>
      </c>
      <c r="D1818" s="2">
        <v>5.0716000000000001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6.3</v>
      </c>
      <c r="D1819" s="2">
        <v>5.0716000000000001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6.3</v>
      </c>
      <c r="D1820" s="2">
        <v>5.0716000000000001</v>
      </c>
      <c r="E1820" s="2">
        <v>1600</v>
      </c>
      <c r="F1820" s="2">
        <v>6.3</v>
      </c>
      <c r="G1820" s="2">
        <v>10080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6.2</v>
      </c>
      <c r="D1821" s="2">
        <v>4.9911000000000003</v>
      </c>
      <c r="E1821" s="2">
        <v>2323</v>
      </c>
      <c r="F1821" s="2">
        <v>6.266</v>
      </c>
      <c r="G1821" s="2">
        <v>14555.918</v>
      </c>
      <c r="H1821" s="17">
        <f t="shared" si="28"/>
        <v>-1.5872702894550002E-2</v>
      </c>
    </row>
    <row r="1822" spans="1:8" ht="13.5" x14ac:dyDescent="0.25">
      <c r="A1822" s="12"/>
      <c r="B1822" s="11">
        <v>44659</v>
      </c>
      <c r="C1822" s="2">
        <v>6.44</v>
      </c>
      <c r="D1822" s="2">
        <v>5.1843000000000004</v>
      </c>
      <c r="E1822" s="2">
        <v>4348</v>
      </c>
      <c r="F1822" s="2">
        <v>6.2960000000000003</v>
      </c>
      <c r="G1822" s="2">
        <v>27375.008000000002</v>
      </c>
      <c r="H1822" s="17">
        <f t="shared" si="28"/>
        <v>3.870890184528461E-2</v>
      </c>
    </row>
    <row r="1823" spans="1:8" ht="13.5" x14ac:dyDescent="0.25">
      <c r="A1823" s="12"/>
      <c r="B1823" s="11">
        <v>44662</v>
      </c>
      <c r="C1823" s="2">
        <v>6.41</v>
      </c>
      <c r="D1823" s="2">
        <v>5.1600999999999999</v>
      </c>
      <c r="E1823" s="2">
        <v>5040</v>
      </c>
      <c r="F1823" s="2">
        <v>6.4029999999999996</v>
      </c>
      <c r="G1823" s="2">
        <v>32271.119999999999</v>
      </c>
      <c r="H1823" s="17">
        <f t="shared" si="28"/>
        <v>-4.6679397411416084E-3</v>
      </c>
    </row>
    <row r="1824" spans="1:8" ht="13.5" x14ac:dyDescent="0.25">
      <c r="A1824" s="12"/>
      <c r="B1824" s="11">
        <v>44663</v>
      </c>
      <c r="C1824" s="2">
        <v>6.44</v>
      </c>
      <c r="D1824" s="2">
        <v>5.1843000000000004</v>
      </c>
      <c r="E1824" s="2">
        <v>13</v>
      </c>
      <c r="F1824" s="2">
        <v>6.44</v>
      </c>
      <c r="G1824" s="2">
        <v>83.72</v>
      </c>
      <c r="H1824" s="17">
        <f t="shared" si="28"/>
        <v>4.6898315924110857E-3</v>
      </c>
    </row>
    <row r="1825" spans="1:8" ht="13.5" x14ac:dyDescent="0.25">
      <c r="A1825" s="12"/>
      <c r="B1825" s="11">
        <v>44664</v>
      </c>
      <c r="C1825" s="2">
        <v>6.49</v>
      </c>
      <c r="D1825" s="2">
        <v>5.2244999999999999</v>
      </c>
      <c r="E1825" s="2">
        <v>10</v>
      </c>
      <c r="F1825" s="2">
        <v>6.4450000000000003</v>
      </c>
      <c r="G1825" s="2">
        <v>64.45</v>
      </c>
      <c r="H1825" s="17">
        <f t="shared" si="28"/>
        <v>7.754180892309389E-3</v>
      </c>
    </row>
    <row r="1826" spans="1:8" ht="13.5" x14ac:dyDescent="0.25">
      <c r="A1826" s="12"/>
      <c r="B1826" s="11">
        <v>44665</v>
      </c>
      <c r="C1826" s="2">
        <v>6.7</v>
      </c>
      <c r="D1826" s="2">
        <v>5.3936000000000002</v>
      </c>
      <c r="E1826" s="2">
        <v>1391</v>
      </c>
      <c r="F1826" s="2">
        <v>6.516</v>
      </c>
      <c r="G1826" s="2">
        <v>9063.7559999999994</v>
      </c>
      <c r="H1826" s="17">
        <f t="shared" si="28"/>
        <v>3.2366733658723369E-2</v>
      </c>
    </row>
    <row r="1827" spans="1:8" ht="13.5" x14ac:dyDescent="0.25">
      <c r="A1827" s="12"/>
      <c r="B1827" s="11">
        <v>44666</v>
      </c>
      <c r="C1827" s="2">
        <v>6.7</v>
      </c>
      <c r="D1827" s="2">
        <v>5.3936000000000002</v>
      </c>
      <c r="E1827" s="2">
        <v>0</v>
      </c>
      <c r="F1827" s="2">
        <v>0</v>
      </c>
      <c r="G1827" s="2">
        <v>0</v>
      </c>
      <c r="H1827" s="17">
        <f t="shared" si="28"/>
        <v>0</v>
      </c>
    </row>
    <row r="1828" spans="1:8" ht="13.5" x14ac:dyDescent="0.25">
      <c r="A1828" s="12"/>
      <c r="B1828" s="11">
        <v>44669</v>
      </c>
      <c r="C1828" s="2">
        <v>6.7</v>
      </c>
      <c r="D1828" s="2">
        <v>5.3936000000000002</v>
      </c>
      <c r="E1828" s="2">
        <v>130052</v>
      </c>
      <c r="F1828" s="2">
        <v>6.69</v>
      </c>
      <c r="G1828" s="2">
        <v>870047.88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6.57</v>
      </c>
      <c r="D1829" s="2">
        <v>5.2888999999999999</v>
      </c>
      <c r="E1829" s="2">
        <v>1107</v>
      </c>
      <c r="F1829" s="2">
        <v>6.5730000000000004</v>
      </c>
      <c r="G1829" s="2">
        <v>7276.3109999999997</v>
      </c>
      <c r="H1829" s="17">
        <f t="shared" si="28"/>
        <v>-1.9411895579946648E-2</v>
      </c>
    </row>
    <row r="1830" spans="1:8" ht="13.5" x14ac:dyDescent="0.25">
      <c r="A1830" s="12"/>
      <c r="B1830" s="11">
        <v>44671</v>
      </c>
      <c r="C1830" s="2">
        <v>6.67</v>
      </c>
      <c r="D1830" s="2">
        <v>5.3693999999999997</v>
      </c>
      <c r="E1830" s="2">
        <v>1043</v>
      </c>
      <c r="F1830" s="2">
        <v>6.5640000000000001</v>
      </c>
      <c r="G1830" s="2">
        <v>6846.2520000000004</v>
      </c>
      <c r="H1830" s="17">
        <f t="shared" si="28"/>
        <v>1.5220556259335551E-2</v>
      </c>
    </row>
    <row r="1831" spans="1:8" ht="13.5" x14ac:dyDescent="0.25">
      <c r="A1831" s="12"/>
      <c r="B1831" s="11">
        <v>44672</v>
      </c>
      <c r="C1831" s="2">
        <v>6.66</v>
      </c>
      <c r="D1831" s="2">
        <v>5.3613999999999997</v>
      </c>
      <c r="E1831" s="2">
        <v>5</v>
      </c>
      <c r="F1831" s="2">
        <v>6.66</v>
      </c>
      <c r="G1831" s="2">
        <v>33.299999999999997</v>
      </c>
      <c r="H1831" s="17">
        <f t="shared" si="28"/>
        <v>-1.4899243863373947E-3</v>
      </c>
    </row>
    <row r="1832" spans="1:8" ht="13.5" x14ac:dyDescent="0.25">
      <c r="A1832" s="12"/>
      <c r="B1832" s="11">
        <v>44673</v>
      </c>
      <c r="C1832" s="2">
        <v>6.6</v>
      </c>
      <c r="D1832" s="2">
        <v>5.3131000000000004</v>
      </c>
      <c r="E1832" s="2">
        <v>300</v>
      </c>
      <c r="F1832" s="2">
        <v>6.6</v>
      </c>
      <c r="G1832" s="2">
        <v>1980</v>
      </c>
      <c r="H1832" s="17">
        <f t="shared" si="28"/>
        <v>-9.0088409743722432E-3</v>
      </c>
    </row>
    <row r="1833" spans="1:8" ht="13.5" x14ac:dyDescent="0.25">
      <c r="A1833" s="12"/>
      <c r="B1833" s="11">
        <v>44676</v>
      </c>
      <c r="C1833" s="2">
        <v>6.5</v>
      </c>
      <c r="D1833" s="2">
        <v>5.2325999999999997</v>
      </c>
      <c r="E1833" s="2">
        <v>1441</v>
      </c>
      <c r="F1833" s="2">
        <v>6.53</v>
      </c>
      <c r="G1833" s="2">
        <v>9409.73</v>
      </c>
      <c r="H1833" s="17">
        <f t="shared" si="28"/>
        <v>-1.5151229978731941E-2</v>
      </c>
    </row>
    <row r="1834" spans="1:8" ht="13.5" x14ac:dyDescent="0.25">
      <c r="A1834" s="12"/>
      <c r="B1834" s="11">
        <v>44677</v>
      </c>
      <c r="C1834" s="2">
        <v>6.35</v>
      </c>
      <c r="D1834" s="2">
        <v>5.1117999999999997</v>
      </c>
      <c r="E1834" s="2">
        <v>315</v>
      </c>
      <c r="F1834" s="2">
        <v>6.35</v>
      </c>
      <c r="G1834" s="2">
        <v>2000.25</v>
      </c>
      <c r="H1834" s="17">
        <f t="shared" si="28"/>
        <v>-2.3086037533921955E-2</v>
      </c>
    </row>
    <row r="1835" spans="1:8" ht="13.5" x14ac:dyDescent="0.25">
      <c r="A1835" s="12"/>
      <c r="B1835" s="11">
        <v>44678</v>
      </c>
      <c r="C1835" s="2">
        <v>6.29</v>
      </c>
      <c r="D1835" s="2">
        <v>5.0635000000000003</v>
      </c>
      <c r="E1835" s="2">
        <v>3</v>
      </c>
      <c r="F1835" s="2">
        <v>6.3570000000000002</v>
      </c>
      <c r="G1835" s="2">
        <v>19.071000000000002</v>
      </c>
      <c r="H1835" s="17">
        <f t="shared" si="28"/>
        <v>-9.4487264759965852E-3</v>
      </c>
    </row>
    <row r="1836" spans="1:8" ht="13.5" x14ac:dyDescent="0.25">
      <c r="A1836" s="12"/>
      <c r="B1836" s="11">
        <v>44679</v>
      </c>
      <c r="C1836" s="2">
        <v>6.09</v>
      </c>
      <c r="D1836" s="2">
        <v>4.9024999999999999</v>
      </c>
      <c r="E1836" s="2">
        <v>4348</v>
      </c>
      <c r="F1836" s="2">
        <v>6.0919999999999996</v>
      </c>
      <c r="G1836" s="2">
        <v>26488.016</v>
      </c>
      <c r="H1836" s="17">
        <f t="shared" si="28"/>
        <v>-3.1796188407228296E-2</v>
      </c>
    </row>
    <row r="1837" spans="1:8" ht="13.5" x14ac:dyDescent="0.25">
      <c r="A1837" s="12"/>
      <c r="B1837" s="11">
        <v>44680</v>
      </c>
      <c r="C1837" s="2">
        <v>6.2</v>
      </c>
      <c r="D1837" s="2">
        <v>4.9911000000000003</v>
      </c>
      <c r="E1837" s="2">
        <v>1565</v>
      </c>
      <c r="F1837" s="2">
        <v>6.1529999999999996</v>
      </c>
      <c r="G1837" s="2">
        <v>9629.4449999999997</v>
      </c>
      <c r="H1837" s="17">
        <f t="shared" si="28"/>
        <v>1.8072412034676279E-2</v>
      </c>
    </row>
    <row r="1838" spans="1:8" ht="13.5" x14ac:dyDescent="0.25">
      <c r="A1838" s="12"/>
      <c r="B1838" s="11">
        <v>44685</v>
      </c>
      <c r="C1838" s="2">
        <v>6.32</v>
      </c>
      <c r="D1838" s="2">
        <v>5.0876999999999999</v>
      </c>
      <c r="E1838" s="2">
        <v>52</v>
      </c>
      <c r="F1838" s="2">
        <v>6.2050000000000001</v>
      </c>
      <c r="G1838" s="2">
        <v>322.66000000000003</v>
      </c>
      <c r="H1838" s="17">
        <f t="shared" si="28"/>
        <v>1.9354450922642218E-2</v>
      </c>
    </row>
    <row r="1839" spans="1:8" ht="13.5" x14ac:dyDescent="0.25">
      <c r="A1839" s="12"/>
      <c r="B1839" s="11">
        <v>44686</v>
      </c>
      <c r="C1839" s="2">
        <v>6.55</v>
      </c>
      <c r="D1839" s="2">
        <v>5.2728000000000002</v>
      </c>
      <c r="E1839" s="2">
        <v>1</v>
      </c>
      <c r="F1839" s="2">
        <v>6.55</v>
      </c>
      <c r="G1839" s="2">
        <v>6.55</v>
      </c>
      <c r="H1839" s="17">
        <f t="shared" si="28"/>
        <v>3.6381862138097819E-2</v>
      </c>
    </row>
    <row r="1840" spans="1:8" ht="13.5" x14ac:dyDescent="0.25">
      <c r="A1840" s="12"/>
      <c r="B1840" s="11">
        <v>44687</v>
      </c>
      <c r="C1840" s="2">
        <v>6.2</v>
      </c>
      <c r="D1840" s="2">
        <v>4.9911000000000003</v>
      </c>
      <c r="E1840" s="2">
        <v>1996</v>
      </c>
      <c r="F1840" s="2">
        <v>6.2460000000000004</v>
      </c>
      <c r="G1840" s="2">
        <v>12467.016</v>
      </c>
      <c r="H1840" s="17">
        <f t="shared" si="28"/>
        <v>-5.3425125170687267E-2</v>
      </c>
    </row>
    <row r="1841" spans="1:8" ht="13.5" x14ac:dyDescent="0.25">
      <c r="A1841" s="12"/>
      <c r="B1841" s="11">
        <v>44690</v>
      </c>
      <c r="C1841" s="2">
        <v>5.88</v>
      </c>
      <c r="D1841" s="2">
        <v>4.7335000000000003</v>
      </c>
      <c r="E1841" s="2">
        <v>2606</v>
      </c>
      <c r="F1841" s="2">
        <v>6.069</v>
      </c>
      <c r="G1841" s="2">
        <v>15815.814</v>
      </c>
      <c r="H1841" s="17">
        <f t="shared" si="28"/>
        <v>-5.1611869127046149E-2</v>
      </c>
    </row>
    <row r="1842" spans="1:8" ht="13.5" x14ac:dyDescent="0.25">
      <c r="A1842" s="12"/>
      <c r="B1842" s="11">
        <v>44691</v>
      </c>
      <c r="C1842" s="2">
        <v>6.11</v>
      </c>
      <c r="D1842" s="2">
        <v>4.9185999999999996</v>
      </c>
      <c r="E1842" s="2">
        <v>551</v>
      </c>
      <c r="F1842" s="2">
        <v>5.8840000000000003</v>
      </c>
      <c r="G1842" s="2">
        <v>3242.0839999999998</v>
      </c>
      <c r="H1842" s="17">
        <f t="shared" si="28"/>
        <v>3.9104256892362813E-2</v>
      </c>
    </row>
    <row r="1843" spans="1:8" ht="13.5" x14ac:dyDescent="0.25">
      <c r="A1843" s="12"/>
      <c r="B1843" s="11">
        <v>44692</v>
      </c>
      <c r="C1843" s="2">
        <v>5.88</v>
      </c>
      <c r="D1843" s="2">
        <v>4.7335000000000003</v>
      </c>
      <c r="E1843" s="2">
        <v>1257</v>
      </c>
      <c r="F1843" s="2">
        <v>5.9379999999999997</v>
      </c>
      <c r="G1843" s="2">
        <v>7464.0659999999998</v>
      </c>
      <c r="H1843" s="17">
        <f t="shared" si="28"/>
        <v>-3.7632659699914486E-2</v>
      </c>
    </row>
    <row r="1844" spans="1:8" ht="13.5" x14ac:dyDescent="0.25">
      <c r="A1844" s="12"/>
      <c r="B1844" s="11">
        <v>44693</v>
      </c>
      <c r="C1844" s="2">
        <v>6.1</v>
      </c>
      <c r="D1844" s="2">
        <v>4.9105999999999996</v>
      </c>
      <c r="E1844" s="2">
        <v>216</v>
      </c>
      <c r="F1844" s="2">
        <v>6.0010000000000003</v>
      </c>
      <c r="G1844" s="2">
        <v>1296.2159999999999</v>
      </c>
      <c r="H1844" s="17">
        <f t="shared" si="28"/>
        <v>3.7414175557198552E-2</v>
      </c>
    </row>
    <row r="1845" spans="1:8" ht="13.5" x14ac:dyDescent="0.25">
      <c r="A1845" s="12"/>
      <c r="B1845" s="11">
        <v>44694</v>
      </c>
      <c r="C1845" s="2">
        <v>6.15</v>
      </c>
      <c r="D1845" s="2">
        <v>4.9508000000000001</v>
      </c>
      <c r="E1845" s="2">
        <v>879</v>
      </c>
      <c r="F1845" s="2">
        <v>6.0049999999999999</v>
      </c>
      <c r="G1845" s="2">
        <v>5278.3950000000004</v>
      </c>
      <c r="H1845" s="17">
        <f t="shared" si="28"/>
        <v>8.1863723373926736E-3</v>
      </c>
    </row>
    <row r="1846" spans="1:8" ht="13.5" x14ac:dyDescent="0.25">
      <c r="A1846" s="12"/>
      <c r="B1846" s="11">
        <v>44697</v>
      </c>
      <c r="C1846" s="2">
        <v>6.05</v>
      </c>
      <c r="D1846" s="2">
        <v>4.8703000000000003</v>
      </c>
      <c r="E1846" s="2">
        <v>2996</v>
      </c>
      <c r="F1846" s="2">
        <v>6.008</v>
      </c>
      <c r="G1846" s="2">
        <v>17999.968000000001</v>
      </c>
      <c r="H1846" s="17">
        <f t="shared" si="28"/>
        <v>-1.6259998384099496E-2</v>
      </c>
    </row>
    <row r="1847" spans="1:8" ht="13.5" x14ac:dyDescent="0.25">
      <c r="A1847" s="12"/>
      <c r="B1847" s="11">
        <v>44698</v>
      </c>
      <c r="C1847" s="2">
        <v>6.12</v>
      </c>
      <c r="D1847" s="2">
        <v>4.9267000000000003</v>
      </c>
      <c r="E1847" s="2">
        <v>5639</v>
      </c>
      <c r="F1847" s="2">
        <v>6.0960000000000001</v>
      </c>
      <c r="G1847" s="2">
        <v>34375.343999999997</v>
      </c>
      <c r="H1847" s="17">
        <f t="shared" si="28"/>
        <v>1.1580395458185328E-2</v>
      </c>
    </row>
    <row r="1848" spans="1:8" ht="13.5" x14ac:dyDescent="0.25">
      <c r="A1848" s="12"/>
      <c r="B1848" s="11">
        <v>44699</v>
      </c>
      <c r="C1848" s="2">
        <v>6</v>
      </c>
      <c r="D1848" s="2">
        <v>4.8300999999999998</v>
      </c>
      <c r="E1848" s="2">
        <v>3765</v>
      </c>
      <c r="F1848" s="2">
        <v>6.0019999999999998</v>
      </c>
      <c r="G1848" s="2">
        <v>22597.53</v>
      </c>
      <c r="H1848" s="17">
        <f t="shared" si="28"/>
        <v>-1.9607445145838079E-2</v>
      </c>
    </row>
    <row r="1849" spans="1:8" ht="13.5" x14ac:dyDescent="0.25">
      <c r="A1849" s="12"/>
      <c r="B1849" s="11">
        <v>44700</v>
      </c>
      <c r="C1849" s="2">
        <v>6.1</v>
      </c>
      <c r="D1849" s="2">
        <v>4.9105999999999996</v>
      </c>
      <c r="E1849" s="2">
        <v>2935</v>
      </c>
      <c r="F1849" s="2">
        <v>6.0220000000000002</v>
      </c>
      <c r="G1849" s="2">
        <v>17674.57</v>
      </c>
      <c r="H1849" s="17">
        <f t="shared" si="28"/>
        <v>1.6666321608248234E-2</v>
      </c>
    </row>
    <row r="1850" spans="1:8" ht="13.5" x14ac:dyDescent="0.25">
      <c r="A1850" s="12"/>
      <c r="B1850" s="11">
        <v>44701</v>
      </c>
      <c r="C1850" s="2">
        <v>6.28</v>
      </c>
      <c r="D1850" s="2">
        <v>5.0555000000000003</v>
      </c>
      <c r="E1850" s="2">
        <v>3546</v>
      </c>
      <c r="F1850" s="2">
        <v>6.1609999999999996</v>
      </c>
      <c r="G1850" s="2">
        <v>21846.905999999999</v>
      </c>
      <c r="H1850" s="17">
        <f t="shared" si="28"/>
        <v>2.9507595813139068E-2</v>
      </c>
    </row>
    <row r="1851" spans="1:8" ht="13.5" x14ac:dyDescent="0.25">
      <c r="A1851" s="12"/>
      <c r="B1851" s="11">
        <v>44704</v>
      </c>
      <c r="C1851" s="2">
        <v>6.4</v>
      </c>
      <c r="D1851" s="2">
        <v>5.1520999999999999</v>
      </c>
      <c r="E1851" s="2">
        <v>16</v>
      </c>
      <c r="F1851" s="2">
        <v>6.2949999999999999</v>
      </c>
      <c r="G1851" s="2">
        <v>100.72</v>
      </c>
      <c r="H1851" s="17">
        <f t="shared" si="28"/>
        <v>1.9107902284640405E-2</v>
      </c>
    </row>
    <row r="1852" spans="1:8" ht="13.5" x14ac:dyDescent="0.25">
      <c r="A1852" s="12"/>
      <c r="B1852" s="11">
        <v>44705</v>
      </c>
      <c r="C1852" s="2">
        <v>6.4</v>
      </c>
      <c r="D1852" s="2">
        <v>5.1520999999999999</v>
      </c>
      <c r="E1852" s="2">
        <v>3980</v>
      </c>
      <c r="F1852" s="2">
        <v>6.4359999999999999</v>
      </c>
      <c r="G1852" s="2">
        <v>25615.279999999999</v>
      </c>
      <c r="H1852" s="17">
        <f t="shared" si="28"/>
        <v>0</v>
      </c>
    </row>
    <row r="1853" spans="1:8" ht="13.5" x14ac:dyDescent="0.25">
      <c r="A1853" s="12"/>
      <c r="B1853" s="11">
        <v>44706</v>
      </c>
      <c r="C1853" s="2">
        <v>6.32</v>
      </c>
      <c r="D1853" s="2">
        <v>5.0876999999999999</v>
      </c>
      <c r="E1853" s="2">
        <v>2312</v>
      </c>
      <c r="F1853" s="2">
        <v>6.3490000000000002</v>
      </c>
      <c r="G1853" s="2">
        <v>14678.888000000001</v>
      </c>
      <c r="H1853" s="17">
        <f t="shared" si="28"/>
        <v>-1.2499757380485629E-2</v>
      </c>
    </row>
    <row r="1854" spans="1:8" ht="13.5" x14ac:dyDescent="0.25">
      <c r="A1854" s="12"/>
      <c r="B1854" s="11">
        <v>44707</v>
      </c>
      <c r="C1854" s="2">
        <v>6.4</v>
      </c>
      <c r="D1854" s="2">
        <v>5.1520999999999999</v>
      </c>
      <c r="E1854" s="2">
        <v>1300</v>
      </c>
      <c r="F1854" s="2">
        <v>6.2290000000000001</v>
      </c>
      <c r="G1854" s="2">
        <v>8097.7</v>
      </c>
      <c r="H1854" s="17">
        <f t="shared" si="28"/>
        <v>1.2657979047506734E-2</v>
      </c>
    </row>
    <row r="1855" spans="1:8" ht="13.5" x14ac:dyDescent="0.25">
      <c r="A1855" s="12"/>
      <c r="B1855" s="11">
        <v>44708</v>
      </c>
      <c r="C1855" s="2">
        <v>6.29</v>
      </c>
      <c r="D1855" s="2">
        <v>5.0635000000000003</v>
      </c>
      <c r="E1855" s="2">
        <v>958</v>
      </c>
      <c r="F1855" s="2">
        <v>6.2409999999999997</v>
      </c>
      <c r="G1855" s="2">
        <v>5978.8779999999997</v>
      </c>
      <c r="H1855" s="17">
        <f t="shared" si="28"/>
        <v>-1.7196871178742565E-2</v>
      </c>
    </row>
    <row r="1856" spans="1:8" ht="13.5" x14ac:dyDescent="0.25">
      <c r="A1856" s="12"/>
      <c r="B1856" s="11">
        <v>44711</v>
      </c>
      <c r="C1856" s="2">
        <v>6.35</v>
      </c>
      <c r="D1856" s="2">
        <v>5.1117999999999997</v>
      </c>
      <c r="E1856" s="2">
        <v>653</v>
      </c>
      <c r="F1856" s="2">
        <v>6.3979999999999997</v>
      </c>
      <c r="G1856" s="2">
        <v>4177.8940000000002</v>
      </c>
      <c r="H1856" s="17">
        <f t="shared" si="28"/>
        <v>9.5388565221683295E-3</v>
      </c>
    </row>
    <row r="1857" spans="1:8" ht="13.5" x14ac:dyDescent="0.25">
      <c r="A1857" s="12"/>
      <c r="B1857" s="11">
        <v>44712</v>
      </c>
      <c r="C1857" s="2">
        <v>6.36</v>
      </c>
      <c r="D1857" s="2">
        <v>5.1199000000000003</v>
      </c>
      <c r="E1857" s="2">
        <v>3061</v>
      </c>
      <c r="F1857" s="2">
        <v>6.3550000000000004</v>
      </c>
      <c r="G1857" s="2">
        <v>19452.654999999999</v>
      </c>
      <c r="H1857" s="17">
        <f t="shared" si="28"/>
        <v>1.5845690363474046E-3</v>
      </c>
    </row>
    <row r="1858" spans="1:8" ht="13.5" x14ac:dyDescent="0.25">
      <c r="A1858" s="12"/>
      <c r="B1858" s="11">
        <v>44713</v>
      </c>
      <c r="C1858" s="2">
        <v>6.28</v>
      </c>
      <c r="D1858" s="2">
        <v>5.0555000000000003</v>
      </c>
      <c r="E1858" s="2">
        <v>3988</v>
      </c>
      <c r="F1858" s="2">
        <v>6.2549999999999999</v>
      </c>
      <c r="G1858" s="2">
        <v>24944.94</v>
      </c>
      <c r="H1858" s="17">
        <f t="shared" si="28"/>
        <v>-1.2578370671302175E-2</v>
      </c>
    </row>
    <row r="1859" spans="1:8" ht="13.5" x14ac:dyDescent="0.25">
      <c r="A1859" s="12"/>
      <c r="B1859" s="11">
        <v>44714</v>
      </c>
      <c r="C1859" s="2">
        <v>6.25</v>
      </c>
      <c r="D1859" s="2">
        <v>5.0312999999999999</v>
      </c>
      <c r="E1859" s="2">
        <v>1207</v>
      </c>
      <c r="F1859" s="2">
        <v>6.2229999999999999</v>
      </c>
      <c r="G1859" s="2">
        <v>7511.1610000000001</v>
      </c>
      <c r="H1859" s="17">
        <f t="shared" si="28"/>
        <v>-4.7868657897340407E-3</v>
      </c>
    </row>
    <row r="1860" spans="1:8" ht="13.5" x14ac:dyDescent="0.25">
      <c r="A1860" s="12"/>
      <c r="B1860" s="11">
        <v>44715</v>
      </c>
      <c r="C1860" s="2">
        <v>6.2</v>
      </c>
      <c r="D1860" s="2">
        <v>4.9911000000000003</v>
      </c>
      <c r="E1860" s="2">
        <v>1503</v>
      </c>
      <c r="F1860" s="2">
        <v>6.2</v>
      </c>
      <c r="G1860" s="2">
        <v>9318.6</v>
      </c>
      <c r="H1860" s="17">
        <f t="shared" si="28"/>
        <v>-7.9899827082462929E-3</v>
      </c>
    </row>
    <row r="1861" spans="1:8" ht="13.5" x14ac:dyDescent="0.25">
      <c r="A1861" s="12"/>
      <c r="B1861" s="11">
        <v>44718</v>
      </c>
      <c r="C1861" s="2">
        <v>6.29</v>
      </c>
      <c r="D1861" s="2">
        <v>5.0635000000000003</v>
      </c>
      <c r="E1861" s="2">
        <v>574</v>
      </c>
      <c r="F1861" s="2">
        <v>6.1749999999999998</v>
      </c>
      <c r="G1861" s="2">
        <v>3544.45</v>
      </c>
      <c r="H1861" s="17">
        <f t="shared" si="28"/>
        <v>1.4505820360241232E-2</v>
      </c>
    </row>
    <row r="1862" spans="1:8" ht="13.5" x14ac:dyDescent="0.25">
      <c r="A1862" s="12"/>
      <c r="B1862" s="11">
        <v>44719</v>
      </c>
      <c r="C1862" s="2">
        <v>6.2</v>
      </c>
      <c r="D1862" s="2">
        <v>4.9911000000000003</v>
      </c>
      <c r="E1862" s="2">
        <v>2260</v>
      </c>
      <c r="F1862" s="2">
        <v>6.1589999999999998</v>
      </c>
      <c r="G1862" s="2">
        <v>13919.34</v>
      </c>
      <c r="H1862" s="17">
        <f t="shared" si="28"/>
        <v>-1.4298410190579642E-2</v>
      </c>
    </row>
    <row r="1863" spans="1:8" ht="13.5" x14ac:dyDescent="0.25">
      <c r="A1863" s="12"/>
      <c r="B1863" s="11">
        <v>44720</v>
      </c>
      <c r="C1863" s="2">
        <v>6.24</v>
      </c>
      <c r="D1863" s="2">
        <v>5.0232999999999999</v>
      </c>
      <c r="E1863" s="2">
        <v>4046</v>
      </c>
      <c r="F1863" s="2">
        <v>6.23</v>
      </c>
      <c r="G1863" s="2">
        <v>25206.58</v>
      </c>
      <c r="H1863" s="17">
        <f t="shared" ref="H1863:H1926" si="29">(D1863-D1862)/D1862</f>
        <v>6.4514836408806793E-3</v>
      </c>
    </row>
    <row r="1864" spans="1:8" ht="13.5" x14ac:dyDescent="0.25">
      <c r="A1864" s="12"/>
      <c r="B1864" s="11">
        <v>44721</v>
      </c>
      <c r="C1864" s="2">
        <v>6.18</v>
      </c>
      <c r="D1864" s="2">
        <v>4.9749999999999996</v>
      </c>
      <c r="E1864" s="2">
        <v>317</v>
      </c>
      <c r="F1864" s="2">
        <v>6.1269999999999998</v>
      </c>
      <c r="G1864" s="2">
        <v>1942.259</v>
      </c>
      <c r="H1864" s="17">
        <f t="shared" si="29"/>
        <v>-9.6151931996894934E-3</v>
      </c>
    </row>
    <row r="1865" spans="1:8" ht="13.5" x14ac:dyDescent="0.25">
      <c r="A1865" s="12"/>
      <c r="B1865" s="11">
        <v>44722</v>
      </c>
      <c r="C1865" s="2">
        <v>6.11</v>
      </c>
      <c r="D1865" s="2">
        <v>4.9185999999999996</v>
      </c>
      <c r="E1865" s="2">
        <v>7340</v>
      </c>
      <c r="F1865" s="2">
        <v>5.9820000000000002</v>
      </c>
      <c r="G1865" s="2">
        <v>43907.88</v>
      </c>
      <c r="H1865" s="17">
        <f t="shared" si="29"/>
        <v>-1.1336683417085429E-2</v>
      </c>
    </row>
    <row r="1866" spans="1:8" ht="13.5" x14ac:dyDescent="0.25">
      <c r="A1866" s="12"/>
      <c r="B1866" s="11">
        <v>44725</v>
      </c>
      <c r="C1866" s="2">
        <v>6</v>
      </c>
      <c r="D1866" s="2">
        <v>4.8300999999999998</v>
      </c>
      <c r="E1866" s="2">
        <v>3809</v>
      </c>
      <c r="F1866" s="2">
        <v>5.9610000000000003</v>
      </c>
      <c r="G1866" s="2">
        <v>22705.449000000001</v>
      </c>
      <c r="H1866" s="17">
        <f t="shared" si="29"/>
        <v>-1.7992924816004514E-2</v>
      </c>
    </row>
    <row r="1867" spans="1:8" ht="13.5" x14ac:dyDescent="0.25">
      <c r="A1867" s="12"/>
      <c r="B1867" s="11">
        <v>44726</v>
      </c>
      <c r="C1867" s="2">
        <v>6.12</v>
      </c>
      <c r="D1867" s="2">
        <v>4.9267000000000003</v>
      </c>
      <c r="E1867" s="2">
        <v>931</v>
      </c>
      <c r="F1867" s="2">
        <v>6.0129999999999999</v>
      </c>
      <c r="G1867" s="2">
        <v>5598.1030000000001</v>
      </c>
      <c r="H1867" s="17">
        <f t="shared" si="29"/>
        <v>1.9999585929898027E-2</v>
      </c>
    </row>
    <row r="1868" spans="1:8" ht="13.5" x14ac:dyDescent="0.25">
      <c r="A1868" s="12"/>
      <c r="B1868" s="11">
        <v>44727</v>
      </c>
      <c r="C1868" s="2">
        <v>6.1</v>
      </c>
      <c r="D1868" s="2">
        <v>4.9105999999999996</v>
      </c>
      <c r="E1868" s="2">
        <v>321</v>
      </c>
      <c r="F1868" s="2">
        <v>6</v>
      </c>
      <c r="G1868" s="2">
        <v>1926</v>
      </c>
      <c r="H1868" s="17">
        <f t="shared" si="29"/>
        <v>-3.2679075243064663E-3</v>
      </c>
    </row>
    <row r="1869" spans="1:8" ht="13.5" x14ac:dyDescent="0.25">
      <c r="A1869" s="12"/>
      <c r="B1869" s="11">
        <v>44728</v>
      </c>
      <c r="C1869" s="2">
        <v>6</v>
      </c>
      <c r="D1869" s="2">
        <v>4.8300999999999998</v>
      </c>
      <c r="E1869" s="2">
        <v>3693</v>
      </c>
      <c r="F1869" s="2">
        <v>5.9829999999999997</v>
      </c>
      <c r="G1869" s="2">
        <v>22095.219000000001</v>
      </c>
      <c r="H1869" s="17">
        <f t="shared" si="29"/>
        <v>-1.6393108785077139E-2</v>
      </c>
    </row>
    <row r="1870" spans="1:8" ht="13.5" x14ac:dyDescent="0.25">
      <c r="A1870" s="12"/>
      <c r="B1870" s="11">
        <v>44729</v>
      </c>
      <c r="C1870" s="2">
        <v>6</v>
      </c>
      <c r="D1870" s="2">
        <v>4.8300999999999998</v>
      </c>
      <c r="E1870" s="2">
        <v>6905</v>
      </c>
      <c r="F1870" s="2">
        <v>6</v>
      </c>
      <c r="G1870" s="2">
        <v>41430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6</v>
      </c>
      <c r="D1871" s="2">
        <v>4.8300999999999998</v>
      </c>
      <c r="E1871" s="2">
        <v>20</v>
      </c>
      <c r="F1871" s="2">
        <v>6</v>
      </c>
      <c r="G1871" s="2">
        <v>120</v>
      </c>
      <c r="H1871" s="17">
        <f t="shared" si="29"/>
        <v>0</v>
      </c>
    </row>
    <row r="1872" spans="1:8" ht="13.5" x14ac:dyDescent="0.25">
      <c r="A1872" s="12"/>
      <c r="B1872" s="11">
        <v>44733</v>
      </c>
      <c r="C1872" s="2">
        <v>5.91</v>
      </c>
      <c r="D1872" s="2">
        <v>4.7576000000000001</v>
      </c>
      <c r="E1872" s="2">
        <v>6624</v>
      </c>
      <c r="F1872" s="2">
        <v>5.9189999999999996</v>
      </c>
      <c r="G1872" s="2">
        <v>39207.455999999998</v>
      </c>
      <c r="H1872" s="17">
        <f t="shared" si="29"/>
        <v>-1.5010041199975113E-2</v>
      </c>
    </row>
    <row r="1873" spans="1:8" ht="13.5" x14ac:dyDescent="0.25">
      <c r="A1873" s="12"/>
      <c r="B1873" s="11">
        <v>44734</v>
      </c>
      <c r="C1873" s="2">
        <v>6</v>
      </c>
      <c r="D1873" s="2">
        <v>4.8300999999999998</v>
      </c>
      <c r="E1873" s="2">
        <v>3325</v>
      </c>
      <c r="F1873" s="2">
        <v>5.9029999999999996</v>
      </c>
      <c r="G1873" s="2">
        <v>19627.474999999999</v>
      </c>
      <c r="H1873" s="17">
        <f t="shared" si="29"/>
        <v>1.5238775853371403E-2</v>
      </c>
    </row>
    <row r="1874" spans="1:8" ht="13.5" x14ac:dyDescent="0.25">
      <c r="A1874" s="12"/>
      <c r="B1874" s="11">
        <v>44735</v>
      </c>
      <c r="C1874" s="2">
        <v>5.95</v>
      </c>
      <c r="D1874" s="2">
        <v>4.7897999999999996</v>
      </c>
      <c r="E1874" s="2">
        <v>666</v>
      </c>
      <c r="F1874" s="2">
        <v>5.9219999999999997</v>
      </c>
      <c r="G1874" s="2">
        <v>3944.0520000000001</v>
      </c>
      <c r="H1874" s="17">
        <f t="shared" si="29"/>
        <v>-8.343512556675892E-3</v>
      </c>
    </row>
    <row r="1875" spans="1:8" ht="13.5" x14ac:dyDescent="0.25">
      <c r="A1875" s="12"/>
      <c r="B1875" s="11">
        <v>44736</v>
      </c>
      <c r="C1875" s="2">
        <v>6</v>
      </c>
      <c r="D1875" s="2">
        <v>4.8300999999999998</v>
      </c>
      <c r="E1875" s="2">
        <v>4451</v>
      </c>
      <c r="F1875" s="2">
        <v>5.8840000000000003</v>
      </c>
      <c r="G1875" s="2">
        <v>26189.684000000001</v>
      </c>
      <c r="H1875" s="17">
        <f t="shared" si="29"/>
        <v>8.4137124723370968E-3</v>
      </c>
    </row>
    <row r="1876" spans="1:8" ht="13.5" x14ac:dyDescent="0.25">
      <c r="A1876" s="12"/>
      <c r="B1876" s="11">
        <v>44739</v>
      </c>
      <c r="C1876" s="2">
        <v>6.09</v>
      </c>
      <c r="D1876" s="2">
        <v>4.9024999999999999</v>
      </c>
      <c r="E1876" s="2">
        <v>60</v>
      </c>
      <c r="F1876" s="2">
        <v>6.0039999999999996</v>
      </c>
      <c r="G1876" s="2">
        <v>360.24</v>
      </c>
      <c r="H1876" s="17">
        <f t="shared" si="29"/>
        <v>1.4989337694871747E-2</v>
      </c>
    </row>
    <row r="1877" spans="1:8" ht="13.5" x14ac:dyDescent="0.25">
      <c r="A1877" s="12"/>
      <c r="B1877" s="11">
        <v>44740</v>
      </c>
      <c r="C1877" s="2">
        <v>5.87</v>
      </c>
      <c r="D1877" s="2">
        <v>4.7253999999999996</v>
      </c>
      <c r="E1877" s="2">
        <v>7247</v>
      </c>
      <c r="F1877" s="2">
        <v>5.8890000000000002</v>
      </c>
      <c r="G1877" s="2">
        <v>42677.582999999999</v>
      </c>
      <c r="H1877" s="17">
        <f t="shared" si="29"/>
        <v>-3.6124426313105612E-2</v>
      </c>
    </row>
    <row r="1878" spans="1:8" ht="13.5" x14ac:dyDescent="0.25">
      <c r="A1878" s="12"/>
      <c r="B1878" s="11">
        <v>44741</v>
      </c>
      <c r="C1878" s="2">
        <v>5.96</v>
      </c>
      <c r="D1878" s="2">
        <v>4.7979000000000003</v>
      </c>
      <c r="E1878" s="2">
        <v>39454</v>
      </c>
      <c r="F1878" s="2">
        <v>5.9859999999999998</v>
      </c>
      <c r="G1878" s="2">
        <v>236171.644</v>
      </c>
      <c r="H1878" s="17">
        <f t="shared" si="29"/>
        <v>1.5342616498074382E-2</v>
      </c>
    </row>
    <row r="1879" spans="1:8" ht="13.5" x14ac:dyDescent="0.25">
      <c r="A1879" s="12"/>
      <c r="B1879" s="11">
        <v>44742</v>
      </c>
      <c r="C1879" s="2">
        <v>6.04</v>
      </c>
      <c r="D1879" s="2">
        <v>4.8623000000000003</v>
      </c>
      <c r="E1879" s="2">
        <v>4689</v>
      </c>
      <c r="F1879" s="2">
        <v>6.032</v>
      </c>
      <c r="G1879" s="2">
        <v>28284.047999999999</v>
      </c>
      <c r="H1879" s="17">
        <f t="shared" si="29"/>
        <v>1.3422539027491196E-2</v>
      </c>
    </row>
    <row r="1880" spans="1:8" ht="13.5" x14ac:dyDescent="0.25">
      <c r="A1880" s="12"/>
      <c r="B1880" s="11">
        <v>44743</v>
      </c>
      <c r="C1880" s="2">
        <v>5.9</v>
      </c>
      <c r="D1880" s="2">
        <v>4.7496</v>
      </c>
      <c r="E1880" s="2">
        <v>5169</v>
      </c>
      <c r="F1880" s="2">
        <v>5.9489999999999998</v>
      </c>
      <c r="G1880" s="2">
        <v>30750.381000000001</v>
      </c>
      <c r="H1880" s="17">
        <f t="shared" si="29"/>
        <v>-2.3178331242416188E-2</v>
      </c>
    </row>
    <row r="1881" spans="1:8" ht="13.5" x14ac:dyDescent="0.25">
      <c r="A1881" s="12"/>
      <c r="B1881" s="11">
        <v>44746</v>
      </c>
      <c r="C1881" s="2">
        <v>5.98</v>
      </c>
      <c r="D1881" s="2">
        <v>4.8140000000000001</v>
      </c>
      <c r="E1881" s="2">
        <v>22</v>
      </c>
      <c r="F1881" s="2">
        <v>5.98</v>
      </c>
      <c r="G1881" s="2">
        <v>131.56</v>
      </c>
      <c r="H1881" s="17">
        <f t="shared" si="29"/>
        <v>1.3559036550446355E-2</v>
      </c>
    </row>
    <row r="1882" spans="1:8" ht="13.5" x14ac:dyDescent="0.25">
      <c r="A1882" s="12"/>
      <c r="B1882" s="11">
        <v>44747</v>
      </c>
      <c r="C1882" s="2">
        <v>5.7</v>
      </c>
      <c r="D1882" s="2">
        <v>4.5885999999999996</v>
      </c>
      <c r="E1882" s="2">
        <v>59867</v>
      </c>
      <c r="F1882" s="2">
        <v>5.7009999999999996</v>
      </c>
      <c r="G1882" s="2">
        <v>341301.76699999999</v>
      </c>
      <c r="H1882" s="17">
        <f t="shared" si="29"/>
        <v>-4.6821769837972683E-2</v>
      </c>
    </row>
    <row r="1883" spans="1:8" ht="13.5" x14ac:dyDescent="0.25">
      <c r="A1883" s="12"/>
      <c r="B1883" s="11">
        <v>44748</v>
      </c>
      <c r="C1883" s="2">
        <v>5.7</v>
      </c>
      <c r="D1883" s="2">
        <v>4.5885999999999996</v>
      </c>
      <c r="E1883" s="2">
        <v>407</v>
      </c>
      <c r="F1883" s="2">
        <v>5.673</v>
      </c>
      <c r="G1883" s="2">
        <v>2308.9110000000001</v>
      </c>
      <c r="H1883" s="17">
        <f t="shared" si="29"/>
        <v>0</v>
      </c>
    </row>
    <row r="1884" spans="1:8" ht="13.5" x14ac:dyDescent="0.25">
      <c r="A1884" s="12"/>
      <c r="B1884" s="11">
        <v>44749</v>
      </c>
      <c r="C1884" s="2">
        <v>5.7</v>
      </c>
      <c r="D1884" s="2">
        <v>4.5885999999999996</v>
      </c>
      <c r="E1884" s="2">
        <v>3674</v>
      </c>
      <c r="F1884" s="2">
        <v>5.6929999999999996</v>
      </c>
      <c r="G1884" s="2">
        <v>20916.081999999999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5.7</v>
      </c>
      <c r="D1885" s="2">
        <v>4.5885999999999996</v>
      </c>
      <c r="E1885" s="2">
        <v>300</v>
      </c>
      <c r="F1885" s="2">
        <v>5.7</v>
      </c>
      <c r="G1885" s="2">
        <v>1710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5.6</v>
      </c>
      <c r="D1886" s="2">
        <v>4.5080999999999998</v>
      </c>
      <c r="E1886" s="2">
        <v>417</v>
      </c>
      <c r="F1886" s="2">
        <v>5.6029999999999998</v>
      </c>
      <c r="G1886" s="2">
        <v>2336.451</v>
      </c>
      <c r="H1886" s="17">
        <f t="shared" si="29"/>
        <v>-1.7543477313341715E-2</v>
      </c>
    </row>
    <row r="1887" spans="1:8" ht="13.5" x14ac:dyDescent="0.25">
      <c r="A1887" s="12"/>
      <c r="B1887" s="11">
        <v>44754</v>
      </c>
      <c r="C1887" s="2">
        <v>5.5</v>
      </c>
      <c r="D1887" s="2">
        <v>4.4276</v>
      </c>
      <c r="E1887" s="2">
        <v>5908</v>
      </c>
      <c r="F1887" s="2">
        <v>5.2889999999999997</v>
      </c>
      <c r="G1887" s="2">
        <v>31247.412</v>
      </c>
      <c r="H1887" s="17">
        <f t="shared" si="29"/>
        <v>-1.7856746744748297E-2</v>
      </c>
    </row>
    <row r="1888" spans="1:8" ht="13.5" x14ac:dyDescent="0.25">
      <c r="A1888" s="12"/>
      <c r="B1888" s="11">
        <v>44755</v>
      </c>
      <c r="C1888" s="2">
        <v>5.4</v>
      </c>
      <c r="D1888" s="2">
        <v>4.3471000000000002</v>
      </c>
      <c r="E1888" s="2">
        <v>17857</v>
      </c>
      <c r="F1888" s="2">
        <v>5.2039999999999997</v>
      </c>
      <c r="G1888" s="2">
        <v>92927.827999999994</v>
      </c>
      <c r="H1888" s="17">
        <f t="shared" si="29"/>
        <v>-1.818140753455592E-2</v>
      </c>
    </row>
    <row r="1889" spans="1:8" ht="13.5" x14ac:dyDescent="0.25">
      <c r="A1889" s="12"/>
      <c r="B1889" s="11">
        <v>44756</v>
      </c>
      <c r="C1889" s="2">
        <v>5.5</v>
      </c>
      <c r="D1889" s="2">
        <v>4.4276</v>
      </c>
      <c r="E1889" s="2">
        <v>5268</v>
      </c>
      <c r="F1889" s="2">
        <v>5.2</v>
      </c>
      <c r="G1889" s="2">
        <v>27393.599999999999</v>
      </c>
      <c r="H1889" s="17">
        <f t="shared" si="29"/>
        <v>1.8518092521451035E-2</v>
      </c>
    </row>
    <row r="1890" spans="1:8" ht="13.5" x14ac:dyDescent="0.25">
      <c r="A1890" s="12"/>
      <c r="B1890" s="11">
        <v>44757</v>
      </c>
      <c r="C1890" s="2">
        <v>5.26</v>
      </c>
      <c r="D1890" s="2">
        <v>4.2343999999999999</v>
      </c>
      <c r="E1890" s="2">
        <v>228</v>
      </c>
      <c r="F1890" s="2">
        <v>5.3780000000000001</v>
      </c>
      <c r="G1890" s="2">
        <v>1226.184</v>
      </c>
      <c r="H1890" s="17">
        <f t="shared" si="29"/>
        <v>-4.3635378082934329E-2</v>
      </c>
    </row>
    <row r="1891" spans="1:8" ht="13.5" x14ac:dyDescent="0.25">
      <c r="A1891" s="12"/>
      <c r="B1891" s="11">
        <v>44760</v>
      </c>
      <c r="C1891" s="2">
        <v>5.5</v>
      </c>
      <c r="D1891" s="2">
        <v>4.4276</v>
      </c>
      <c r="E1891" s="2">
        <v>3642</v>
      </c>
      <c r="F1891" s="2">
        <v>5.5</v>
      </c>
      <c r="G1891" s="2">
        <v>20031</v>
      </c>
      <c r="H1891" s="17">
        <f t="shared" si="29"/>
        <v>4.5626298885320243E-2</v>
      </c>
    </row>
    <row r="1892" spans="1:8" ht="13.5" x14ac:dyDescent="0.25">
      <c r="A1892" s="12"/>
      <c r="B1892" s="11">
        <v>44761</v>
      </c>
      <c r="C1892" s="2">
        <v>5.45</v>
      </c>
      <c r="D1892" s="2">
        <v>4.3872999999999998</v>
      </c>
      <c r="E1892" s="2">
        <v>4097</v>
      </c>
      <c r="F1892" s="2">
        <v>5.4779999999999998</v>
      </c>
      <c r="G1892" s="2">
        <v>22443.366000000002</v>
      </c>
      <c r="H1892" s="17">
        <f t="shared" si="29"/>
        <v>-9.1019965669889378E-3</v>
      </c>
    </row>
    <row r="1893" spans="1:8" ht="13.5" x14ac:dyDescent="0.25">
      <c r="A1893" s="12"/>
      <c r="B1893" s="11">
        <v>44762</v>
      </c>
      <c r="C1893" s="2">
        <v>5.13</v>
      </c>
      <c r="D1893" s="2">
        <v>4.1296999999999997</v>
      </c>
      <c r="E1893" s="2">
        <v>6979</v>
      </c>
      <c r="F1893" s="2">
        <v>5.1539999999999999</v>
      </c>
      <c r="G1893" s="2">
        <v>35969.766000000003</v>
      </c>
      <c r="H1893" s="17">
        <f t="shared" si="29"/>
        <v>-5.8714927176167588E-2</v>
      </c>
    </row>
    <row r="1894" spans="1:8" ht="13.5" x14ac:dyDescent="0.25">
      <c r="A1894" s="12"/>
      <c r="B1894" s="11">
        <v>44763</v>
      </c>
      <c r="C1894" s="2">
        <v>5.2</v>
      </c>
      <c r="D1894" s="2">
        <v>4.1860999999999997</v>
      </c>
      <c r="E1894" s="2">
        <v>11065</v>
      </c>
      <c r="F1894" s="2">
        <v>5.0339999999999998</v>
      </c>
      <c r="G1894" s="2">
        <v>55701.21</v>
      </c>
      <c r="H1894" s="17">
        <f t="shared" si="29"/>
        <v>1.3657166380124467E-2</v>
      </c>
    </row>
    <row r="1895" spans="1:8" ht="13.5" x14ac:dyDescent="0.25">
      <c r="A1895" s="12"/>
      <c r="B1895" s="11">
        <v>44764</v>
      </c>
      <c r="C1895" s="2">
        <v>5.25</v>
      </c>
      <c r="D1895" s="2">
        <v>4.2263000000000002</v>
      </c>
      <c r="E1895" s="2">
        <v>12588</v>
      </c>
      <c r="F1895" s="2">
        <v>5.19</v>
      </c>
      <c r="G1895" s="2">
        <v>65331.72</v>
      </c>
      <c r="H1895" s="17">
        <f t="shared" si="29"/>
        <v>9.6032106256421154E-3</v>
      </c>
    </row>
    <row r="1896" spans="1:8" ht="13.5" x14ac:dyDescent="0.25">
      <c r="A1896" s="12"/>
      <c r="B1896" s="11">
        <v>44768</v>
      </c>
      <c r="C1896" s="2">
        <v>5.35</v>
      </c>
      <c r="D1896" s="2">
        <v>4.3068</v>
      </c>
      <c r="E1896" s="2">
        <v>1533</v>
      </c>
      <c r="F1896" s="2">
        <v>5.2370000000000001</v>
      </c>
      <c r="G1896" s="2">
        <v>8028.3209999999999</v>
      </c>
      <c r="H1896" s="17">
        <f t="shared" si="29"/>
        <v>1.9047393701346282E-2</v>
      </c>
    </row>
    <row r="1897" spans="1:8" ht="13.5" x14ac:dyDescent="0.25">
      <c r="A1897" s="12"/>
      <c r="B1897" s="11">
        <v>44769</v>
      </c>
      <c r="C1897" s="2">
        <v>5.24</v>
      </c>
      <c r="D1897" s="2">
        <v>4.2183000000000002</v>
      </c>
      <c r="E1897" s="2">
        <v>6911</v>
      </c>
      <c r="F1897" s="2">
        <v>5.1609999999999996</v>
      </c>
      <c r="G1897" s="2">
        <v>35667.671000000002</v>
      </c>
      <c r="H1897" s="17">
        <f t="shared" si="29"/>
        <v>-2.0548899414878752E-2</v>
      </c>
    </row>
    <row r="1898" spans="1:8" ht="13.5" x14ac:dyDescent="0.25">
      <c r="A1898" s="12"/>
      <c r="B1898" s="11">
        <v>44770</v>
      </c>
      <c r="C1898" s="2">
        <v>5.24</v>
      </c>
      <c r="D1898" s="2">
        <v>4.2183000000000002</v>
      </c>
      <c r="E1898" s="2">
        <v>9384</v>
      </c>
      <c r="F1898" s="2">
        <v>5.18</v>
      </c>
      <c r="G1898" s="2">
        <v>48609.120000000003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5.13</v>
      </c>
      <c r="D1899" s="2">
        <v>4.1296999999999997</v>
      </c>
      <c r="E1899" s="2">
        <v>50105</v>
      </c>
      <c r="F1899" s="2">
        <v>5.0519999999999996</v>
      </c>
      <c r="G1899" s="2">
        <v>253130.46</v>
      </c>
      <c r="H1899" s="17">
        <f t="shared" si="29"/>
        <v>-2.100372187848196E-2</v>
      </c>
    </row>
    <row r="1900" spans="1:8" ht="13.5" x14ac:dyDescent="0.25">
      <c r="A1900" s="12"/>
      <c r="B1900" s="11">
        <v>44774</v>
      </c>
      <c r="C1900" s="2">
        <v>5.08</v>
      </c>
      <c r="D1900" s="2">
        <v>4.0895000000000001</v>
      </c>
      <c r="E1900" s="2">
        <v>4207</v>
      </c>
      <c r="F1900" s="2">
        <v>5.077</v>
      </c>
      <c r="G1900" s="2">
        <v>21358.938999999998</v>
      </c>
      <c r="H1900" s="17">
        <f t="shared" si="29"/>
        <v>-9.7343632709396746E-3</v>
      </c>
    </row>
    <row r="1901" spans="1:8" ht="13.5" x14ac:dyDescent="0.25">
      <c r="A1901" s="12"/>
      <c r="B1901" s="11">
        <v>44775</v>
      </c>
      <c r="C1901" s="2">
        <v>5.15</v>
      </c>
      <c r="D1901" s="2">
        <v>4.1458000000000004</v>
      </c>
      <c r="E1901" s="2">
        <v>9400</v>
      </c>
      <c r="F1901" s="2">
        <v>5.0730000000000004</v>
      </c>
      <c r="G1901" s="2">
        <v>47686.2</v>
      </c>
      <c r="H1901" s="17">
        <f t="shared" si="29"/>
        <v>1.3766964176549759E-2</v>
      </c>
    </row>
    <row r="1902" spans="1:8" ht="13.5" x14ac:dyDescent="0.25">
      <c r="A1902" s="12"/>
      <c r="B1902" s="11">
        <v>44776</v>
      </c>
      <c r="C1902" s="2">
        <v>5.2</v>
      </c>
      <c r="D1902" s="2">
        <v>4.1860999999999997</v>
      </c>
      <c r="E1902" s="2">
        <v>17881</v>
      </c>
      <c r="F1902" s="2">
        <v>5.133</v>
      </c>
      <c r="G1902" s="2">
        <v>91783.172999999995</v>
      </c>
      <c r="H1902" s="17">
        <f t="shared" si="29"/>
        <v>9.7206811713057388E-3</v>
      </c>
    </row>
    <row r="1903" spans="1:8" ht="13.5" x14ac:dyDescent="0.25">
      <c r="A1903" s="12"/>
      <c r="B1903" s="11">
        <v>44777</v>
      </c>
      <c r="C1903" s="2">
        <v>5.24</v>
      </c>
      <c r="D1903" s="2">
        <v>4.2183000000000002</v>
      </c>
      <c r="E1903" s="2">
        <v>6325</v>
      </c>
      <c r="F1903" s="2">
        <v>5.1989999999999998</v>
      </c>
      <c r="G1903" s="2">
        <v>32883.675000000003</v>
      </c>
      <c r="H1903" s="17">
        <f t="shared" si="29"/>
        <v>7.6921239339720632E-3</v>
      </c>
    </row>
    <row r="1904" spans="1:8" ht="13.5" x14ac:dyDescent="0.25">
      <c r="A1904" s="12"/>
      <c r="B1904" s="11">
        <v>44778</v>
      </c>
      <c r="C1904" s="2">
        <v>5.24</v>
      </c>
      <c r="D1904" s="2">
        <v>4.2183000000000002</v>
      </c>
      <c r="E1904" s="2">
        <v>3623</v>
      </c>
      <c r="F1904" s="2">
        <v>5.2320000000000002</v>
      </c>
      <c r="G1904" s="2">
        <v>18955.536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5.23</v>
      </c>
      <c r="D1905" s="2">
        <v>4.2102000000000004</v>
      </c>
      <c r="E1905" s="2">
        <v>2420</v>
      </c>
      <c r="F1905" s="2">
        <v>5.23</v>
      </c>
      <c r="G1905" s="2">
        <v>12656.6</v>
      </c>
      <c r="H1905" s="17">
        <f t="shared" si="29"/>
        <v>-1.9202048218476102E-3</v>
      </c>
    </row>
    <row r="1906" spans="1:8" ht="13.5" x14ac:dyDescent="0.25">
      <c r="A1906" s="12"/>
      <c r="B1906" s="11">
        <v>44782</v>
      </c>
      <c r="C1906" s="2">
        <v>5.35</v>
      </c>
      <c r="D1906" s="2">
        <v>4.3068</v>
      </c>
      <c r="E1906" s="2">
        <v>11121</v>
      </c>
      <c r="F1906" s="2">
        <v>5.2850000000000001</v>
      </c>
      <c r="G1906" s="2">
        <v>58774.485000000001</v>
      </c>
      <c r="H1906" s="17">
        <f t="shared" si="29"/>
        <v>2.2944278181558968E-2</v>
      </c>
    </row>
    <row r="1907" spans="1:8" ht="13.5" x14ac:dyDescent="0.25">
      <c r="A1907" s="12"/>
      <c r="B1907" s="11">
        <v>44783</v>
      </c>
      <c r="C1907" s="2">
        <v>5.4</v>
      </c>
      <c r="D1907" s="2">
        <v>4.3471000000000002</v>
      </c>
      <c r="E1907" s="2">
        <v>3005</v>
      </c>
      <c r="F1907" s="2">
        <v>5.3479999999999999</v>
      </c>
      <c r="G1907" s="2">
        <v>16070.74</v>
      </c>
      <c r="H1907" s="17">
        <f t="shared" si="29"/>
        <v>9.3572954397697188E-3</v>
      </c>
    </row>
    <row r="1908" spans="1:8" ht="13.5" x14ac:dyDescent="0.25">
      <c r="A1908" s="12"/>
      <c r="B1908" s="11">
        <v>44784</v>
      </c>
      <c r="C1908" s="2">
        <v>5.48</v>
      </c>
      <c r="D1908" s="2">
        <v>4.4115000000000002</v>
      </c>
      <c r="E1908" s="2">
        <v>3208</v>
      </c>
      <c r="F1908" s="2">
        <v>5.4359999999999999</v>
      </c>
      <c r="G1908" s="2">
        <v>17438.687999999998</v>
      </c>
      <c r="H1908" s="17">
        <f t="shared" si="29"/>
        <v>1.4814474017160868E-2</v>
      </c>
    </row>
    <row r="1909" spans="1:8" ht="13.5" x14ac:dyDescent="0.25">
      <c r="A1909" s="12"/>
      <c r="B1909" s="11">
        <v>44785</v>
      </c>
      <c r="C1909" s="2">
        <v>5.48</v>
      </c>
      <c r="D1909" s="2">
        <v>4.4115000000000002</v>
      </c>
      <c r="E1909" s="2">
        <v>2066</v>
      </c>
      <c r="F1909" s="2">
        <v>5.4790000000000001</v>
      </c>
      <c r="G1909" s="2">
        <v>11319.614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5.49</v>
      </c>
      <c r="D1910" s="2">
        <v>4.4195000000000002</v>
      </c>
      <c r="E1910" s="2">
        <v>933</v>
      </c>
      <c r="F1910" s="2">
        <v>5.49</v>
      </c>
      <c r="G1910" s="2">
        <v>5122.17</v>
      </c>
      <c r="H1910" s="17">
        <f t="shared" si="29"/>
        <v>1.8134421398617265E-3</v>
      </c>
    </row>
    <row r="1911" spans="1:8" ht="13.5" x14ac:dyDescent="0.25">
      <c r="A1911" s="12"/>
      <c r="B1911" s="11">
        <v>44789</v>
      </c>
      <c r="C1911" s="2">
        <v>5.49</v>
      </c>
      <c r="D1911" s="2">
        <v>4.4195000000000002</v>
      </c>
      <c r="E1911" s="2">
        <v>2897</v>
      </c>
      <c r="F1911" s="2">
        <v>5.4749999999999996</v>
      </c>
      <c r="G1911" s="2">
        <v>15861.075000000001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5.6</v>
      </c>
      <c r="D1912" s="2">
        <v>4.5080999999999998</v>
      </c>
      <c r="E1912" s="2">
        <v>5036</v>
      </c>
      <c r="F1912" s="2">
        <v>5.5010000000000003</v>
      </c>
      <c r="G1912" s="2">
        <v>27703.036</v>
      </c>
      <c r="H1912" s="17">
        <f t="shared" si="29"/>
        <v>2.0047516687407979E-2</v>
      </c>
    </row>
    <row r="1913" spans="1:8" ht="13.5" x14ac:dyDescent="0.25">
      <c r="A1913" s="12"/>
      <c r="B1913" s="11">
        <v>44791</v>
      </c>
      <c r="C1913" s="2">
        <v>5.6</v>
      </c>
      <c r="D1913" s="2">
        <v>4.5080999999999998</v>
      </c>
      <c r="E1913" s="2">
        <v>3069</v>
      </c>
      <c r="F1913" s="2">
        <v>5.56</v>
      </c>
      <c r="G1913" s="2">
        <v>17063.64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5.6</v>
      </c>
      <c r="D1914" s="2">
        <v>4.5080999999999998</v>
      </c>
      <c r="E1914" s="2">
        <v>2032</v>
      </c>
      <c r="F1914" s="2">
        <v>5.5060000000000002</v>
      </c>
      <c r="G1914" s="2">
        <v>11188.191999999999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5.6</v>
      </c>
      <c r="D1915" s="2">
        <v>4.5080999999999998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5.55</v>
      </c>
      <c r="D1916" s="2">
        <v>4.4678000000000004</v>
      </c>
      <c r="E1916" s="2">
        <v>2589</v>
      </c>
      <c r="F1916" s="2">
        <v>5.5430000000000001</v>
      </c>
      <c r="G1916" s="2">
        <v>14350.826999999999</v>
      </c>
      <c r="H1916" s="17">
        <f t="shared" si="29"/>
        <v>-8.9394645194204522E-3</v>
      </c>
    </row>
    <row r="1917" spans="1:8" ht="13.5" x14ac:dyDescent="0.25">
      <c r="A1917" s="12"/>
      <c r="B1917" s="11">
        <v>44797</v>
      </c>
      <c r="C1917" s="2">
        <v>5.5</v>
      </c>
      <c r="D1917" s="2">
        <v>4.4276</v>
      </c>
      <c r="E1917" s="2">
        <v>3678</v>
      </c>
      <c r="F1917" s="2">
        <v>5.5</v>
      </c>
      <c r="G1917" s="2">
        <v>20229</v>
      </c>
      <c r="H1917" s="17">
        <f t="shared" si="29"/>
        <v>-8.9977169971799213E-3</v>
      </c>
    </row>
    <row r="1918" spans="1:8" ht="13.5" x14ac:dyDescent="0.25">
      <c r="A1918" s="12"/>
      <c r="B1918" s="11">
        <v>44798</v>
      </c>
      <c r="C1918" s="2">
        <v>5.49</v>
      </c>
      <c r="D1918" s="2">
        <v>4.4195000000000002</v>
      </c>
      <c r="E1918" s="2">
        <v>3085</v>
      </c>
      <c r="F1918" s="2">
        <v>5.46</v>
      </c>
      <c r="G1918" s="2">
        <v>16844.099999999999</v>
      </c>
      <c r="H1918" s="17">
        <f t="shared" si="29"/>
        <v>-1.82943355316645E-3</v>
      </c>
    </row>
    <row r="1919" spans="1:8" ht="13.5" x14ac:dyDescent="0.25">
      <c r="A1919" s="12"/>
      <c r="B1919" s="11">
        <v>44799</v>
      </c>
      <c r="C1919" s="2">
        <v>5.48</v>
      </c>
      <c r="D1919" s="2">
        <v>4.4115000000000002</v>
      </c>
      <c r="E1919" s="2">
        <v>436</v>
      </c>
      <c r="F1919" s="2">
        <v>5.4</v>
      </c>
      <c r="G1919" s="2">
        <v>2354.4</v>
      </c>
      <c r="H1919" s="17">
        <f t="shared" si="29"/>
        <v>-1.8101595203077287E-3</v>
      </c>
    </row>
    <row r="1920" spans="1:8" ht="13.5" x14ac:dyDescent="0.25">
      <c r="A1920" s="12"/>
      <c r="B1920" s="11">
        <v>44802</v>
      </c>
      <c r="C1920" s="2">
        <v>5.53</v>
      </c>
      <c r="D1920" s="2">
        <v>4.4516999999999998</v>
      </c>
      <c r="E1920" s="2">
        <v>7711</v>
      </c>
      <c r="F1920" s="2">
        <v>5.4770000000000003</v>
      </c>
      <c r="G1920" s="2">
        <v>42233.146999999997</v>
      </c>
      <c r="H1920" s="17">
        <f t="shared" si="29"/>
        <v>9.1125467528050709E-3</v>
      </c>
    </row>
    <row r="1921" spans="1:8" ht="13.5" x14ac:dyDescent="0.25">
      <c r="A1921" s="12"/>
      <c r="B1921" s="11">
        <v>44803</v>
      </c>
      <c r="C1921" s="2">
        <v>5.41</v>
      </c>
      <c r="D1921" s="2">
        <v>4.3551000000000002</v>
      </c>
      <c r="E1921" s="2">
        <v>5315</v>
      </c>
      <c r="F1921" s="2">
        <v>5.4320000000000004</v>
      </c>
      <c r="G1921" s="2">
        <v>28871.08</v>
      </c>
      <c r="H1921" s="17">
        <f t="shared" si="29"/>
        <v>-2.1699575443089064E-2</v>
      </c>
    </row>
    <row r="1922" spans="1:8" ht="13.5" x14ac:dyDescent="0.25">
      <c r="A1922" s="12"/>
      <c r="B1922" s="11">
        <v>44804</v>
      </c>
      <c r="C1922" s="2">
        <v>5.5</v>
      </c>
      <c r="D1922" s="2">
        <v>4.4276</v>
      </c>
      <c r="E1922" s="2">
        <v>3025</v>
      </c>
      <c r="F1922" s="2">
        <v>5.4989999999999997</v>
      </c>
      <c r="G1922" s="2">
        <v>16634.474999999999</v>
      </c>
      <c r="H1922" s="17">
        <f t="shared" si="29"/>
        <v>1.6647149319188946E-2</v>
      </c>
    </row>
    <row r="1923" spans="1:8" ht="13.5" x14ac:dyDescent="0.25">
      <c r="A1923" s="12"/>
      <c r="B1923" s="11">
        <v>44805</v>
      </c>
      <c r="C1923" s="2">
        <v>5.49</v>
      </c>
      <c r="D1923" s="2">
        <v>4.4195000000000002</v>
      </c>
      <c r="E1923" s="2">
        <v>2001</v>
      </c>
      <c r="F1923" s="2">
        <v>5.49</v>
      </c>
      <c r="G1923" s="2">
        <v>10985.49</v>
      </c>
      <c r="H1923" s="17">
        <f t="shared" si="29"/>
        <v>-1.82943355316645E-3</v>
      </c>
    </row>
    <row r="1924" spans="1:8" ht="13.5" x14ac:dyDescent="0.25">
      <c r="A1924" s="12"/>
      <c r="B1924" s="11">
        <v>44806</v>
      </c>
      <c r="C1924" s="2">
        <v>5.48</v>
      </c>
      <c r="D1924" s="2">
        <v>4.4115000000000002</v>
      </c>
      <c r="E1924" s="2">
        <v>3675</v>
      </c>
      <c r="F1924" s="2">
        <v>5.41</v>
      </c>
      <c r="G1924" s="2">
        <v>19881.75</v>
      </c>
      <c r="H1924" s="17">
        <f t="shared" si="29"/>
        <v>-1.8101595203077287E-3</v>
      </c>
    </row>
    <row r="1925" spans="1:8" ht="13.5" x14ac:dyDescent="0.25">
      <c r="A1925" s="12"/>
      <c r="B1925" s="11">
        <v>44809</v>
      </c>
      <c r="C1925" s="2">
        <v>5.34</v>
      </c>
      <c r="D1925" s="2">
        <v>4.2988</v>
      </c>
      <c r="E1925" s="2">
        <v>5615</v>
      </c>
      <c r="F1925" s="2">
        <v>5.327</v>
      </c>
      <c r="G1925" s="2">
        <v>29911.105</v>
      </c>
      <c r="H1925" s="17">
        <f t="shared" si="29"/>
        <v>-2.5546866145302105E-2</v>
      </c>
    </row>
    <row r="1926" spans="1:8" ht="13.5" x14ac:dyDescent="0.25">
      <c r="A1926" s="12"/>
      <c r="B1926" s="11">
        <v>44810</v>
      </c>
      <c r="C1926" s="2">
        <v>5.26</v>
      </c>
      <c r="D1926" s="2">
        <v>4.2343999999999999</v>
      </c>
      <c r="E1926" s="2">
        <v>16057</v>
      </c>
      <c r="F1926" s="2">
        <v>5.1920000000000002</v>
      </c>
      <c r="G1926" s="2">
        <v>83367.944000000003</v>
      </c>
      <c r="H1926" s="17">
        <f t="shared" si="29"/>
        <v>-1.4980924909277011E-2</v>
      </c>
    </row>
    <row r="1927" spans="1:8" ht="13.5" x14ac:dyDescent="0.25">
      <c r="A1927" s="12"/>
      <c r="B1927" s="11">
        <v>44811</v>
      </c>
      <c r="C1927" s="2">
        <v>5.16</v>
      </c>
      <c r="D1927" s="2">
        <v>4.1539000000000001</v>
      </c>
      <c r="E1927" s="2">
        <v>3727</v>
      </c>
      <c r="F1927" s="2">
        <v>5.1529999999999996</v>
      </c>
      <c r="G1927" s="2">
        <v>19205.231</v>
      </c>
      <c r="H1927" s="17">
        <f t="shared" ref="H1927:H1990" si="30">(D1927-D1926)/D1926</f>
        <v>-1.9010957868883384E-2</v>
      </c>
    </row>
    <row r="1928" spans="1:8" ht="13.5" x14ac:dyDescent="0.25">
      <c r="A1928" s="12"/>
      <c r="B1928" s="11">
        <v>44812</v>
      </c>
      <c r="C1928" s="2">
        <v>5.13</v>
      </c>
      <c r="D1928" s="2">
        <v>4.1296999999999997</v>
      </c>
      <c r="E1928" s="2">
        <v>4365</v>
      </c>
      <c r="F1928" s="2">
        <v>5.1719999999999997</v>
      </c>
      <c r="G1928" s="2">
        <v>22575.78</v>
      </c>
      <c r="H1928" s="17">
        <f t="shared" si="30"/>
        <v>-5.8258504056429962E-3</v>
      </c>
    </row>
    <row r="1929" spans="1:8" ht="13.5" x14ac:dyDescent="0.25">
      <c r="A1929" s="12"/>
      <c r="B1929" s="11">
        <v>44813</v>
      </c>
      <c r="C1929" s="2">
        <v>5.2</v>
      </c>
      <c r="D1929" s="2">
        <v>4.1860999999999997</v>
      </c>
      <c r="E1929" s="2">
        <v>236</v>
      </c>
      <c r="F1929" s="2">
        <v>5.1449999999999996</v>
      </c>
      <c r="G1929" s="2">
        <v>1214.22</v>
      </c>
      <c r="H1929" s="17">
        <f t="shared" si="30"/>
        <v>1.3657166380124467E-2</v>
      </c>
    </row>
    <row r="1930" spans="1:8" ht="13.5" x14ac:dyDescent="0.25">
      <c r="A1930" s="12"/>
      <c r="B1930" s="11">
        <v>44816</v>
      </c>
      <c r="C1930" s="2">
        <v>5.19</v>
      </c>
      <c r="D1930" s="2">
        <v>4.1779999999999999</v>
      </c>
      <c r="E1930" s="2">
        <v>433</v>
      </c>
      <c r="F1930" s="2">
        <v>5.1449999999999996</v>
      </c>
      <c r="G1930" s="2">
        <v>2227.7849999999999</v>
      </c>
      <c r="H1930" s="17">
        <f t="shared" si="30"/>
        <v>-1.9349752753158728E-3</v>
      </c>
    </row>
    <row r="1931" spans="1:8" ht="13.5" x14ac:dyDescent="0.25">
      <c r="A1931" s="12"/>
      <c r="B1931" s="11">
        <v>44817</v>
      </c>
      <c r="C1931" s="2">
        <v>5.2</v>
      </c>
      <c r="D1931" s="2">
        <v>4.1860999999999997</v>
      </c>
      <c r="E1931" s="2">
        <v>1684</v>
      </c>
      <c r="F1931" s="2">
        <v>5.1820000000000004</v>
      </c>
      <c r="G1931" s="2">
        <v>8726.4879999999994</v>
      </c>
      <c r="H1931" s="17">
        <f t="shared" si="30"/>
        <v>1.9387266634752929E-3</v>
      </c>
    </row>
    <row r="1932" spans="1:8" ht="13.5" x14ac:dyDescent="0.25">
      <c r="A1932" s="12"/>
      <c r="B1932" s="11">
        <v>44818</v>
      </c>
      <c r="C1932" s="2">
        <v>5.25</v>
      </c>
      <c r="D1932" s="2">
        <v>4.2263000000000002</v>
      </c>
      <c r="E1932" s="2">
        <v>7227</v>
      </c>
      <c r="F1932" s="2">
        <v>5.194</v>
      </c>
      <c r="G1932" s="2">
        <v>37537.038</v>
      </c>
      <c r="H1932" s="17">
        <f t="shared" si="30"/>
        <v>9.6032106256421154E-3</v>
      </c>
    </row>
    <row r="1933" spans="1:8" ht="13.5" x14ac:dyDescent="0.25">
      <c r="A1933" s="12"/>
      <c r="B1933" s="11">
        <v>44819</v>
      </c>
      <c r="C1933" s="2">
        <v>5.19</v>
      </c>
      <c r="D1933" s="2">
        <v>4.1779999999999999</v>
      </c>
      <c r="E1933" s="2">
        <v>1161</v>
      </c>
      <c r="F1933" s="2">
        <v>5.1890000000000001</v>
      </c>
      <c r="G1933" s="2">
        <v>6024.4290000000001</v>
      </c>
      <c r="H1933" s="17">
        <f t="shared" si="30"/>
        <v>-1.1428436220807853E-2</v>
      </c>
    </row>
    <row r="1934" spans="1:8" ht="13.5" x14ac:dyDescent="0.25">
      <c r="A1934" s="12"/>
      <c r="B1934" s="11">
        <v>44820</v>
      </c>
      <c r="C1934" s="2">
        <v>5.19</v>
      </c>
      <c r="D1934" s="2">
        <v>4.1779999999999999</v>
      </c>
      <c r="E1934" s="2">
        <v>2905</v>
      </c>
      <c r="F1934" s="2">
        <v>5.19</v>
      </c>
      <c r="G1934" s="2">
        <v>15076.95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5.19</v>
      </c>
      <c r="D1935" s="2">
        <v>4.1779999999999999</v>
      </c>
      <c r="E1935" s="2">
        <v>1416</v>
      </c>
      <c r="F1935" s="2">
        <v>5.1890000000000001</v>
      </c>
      <c r="G1935" s="2">
        <v>7347.6239999999998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5.19</v>
      </c>
      <c r="D1936" s="2">
        <v>4.1779999999999999</v>
      </c>
      <c r="E1936" s="2">
        <v>2339</v>
      </c>
      <c r="F1936" s="2">
        <v>5.1479999999999997</v>
      </c>
      <c r="G1936" s="2">
        <v>12041.172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5.44</v>
      </c>
      <c r="D1937" s="2">
        <v>4.3792999999999997</v>
      </c>
      <c r="E1937" s="2">
        <v>9250</v>
      </c>
      <c r="F1937" s="2">
        <v>5.3970000000000002</v>
      </c>
      <c r="G1937" s="2">
        <v>49922.25</v>
      </c>
      <c r="H1937" s="17">
        <f t="shared" si="30"/>
        <v>4.8180947821924322E-2</v>
      </c>
    </row>
    <row r="1938" spans="1:8" ht="13.5" x14ac:dyDescent="0.25">
      <c r="A1938" s="12"/>
      <c r="B1938" s="11">
        <v>44826</v>
      </c>
      <c r="C1938" s="2">
        <v>5.55</v>
      </c>
      <c r="D1938" s="2">
        <v>4.4678000000000004</v>
      </c>
      <c r="E1938" s="2">
        <v>16937</v>
      </c>
      <c r="F1938" s="2">
        <v>5.4859999999999998</v>
      </c>
      <c r="G1938" s="2">
        <v>92916.381999999998</v>
      </c>
      <c r="H1938" s="17">
        <f t="shared" si="30"/>
        <v>2.0208709154431233E-2</v>
      </c>
    </row>
    <row r="1939" spans="1:8" ht="13.5" x14ac:dyDescent="0.25">
      <c r="A1939" s="12"/>
      <c r="B1939" s="11">
        <v>44827</v>
      </c>
      <c r="C1939" s="2">
        <v>5.53</v>
      </c>
      <c r="D1939" s="2">
        <v>4.4516999999999998</v>
      </c>
      <c r="E1939" s="2">
        <v>1080</v>
      </c>
      <c r="F1939" s="2">
        <v>5.5250000000000004</v>
      </c>
      <c r="G1939" s="2">
        <v>5967</v>
      </c>
      <c r="H1939" s="17">
        <f t="shared" si="30"/>
        <v>-3.6035632749900773E-3</v>
      </c>
    </row>
    <row r="1940" spans="1:8" ht="13.5" x14ac:dyDescent="0.25">
      <c r="A1940" s="12"/>
      <c r="B1940" s="11">
        <v>44830</v>
      </c>
      <c r="C1940" s="2">
        <v>5.1100000000000003</v>
      </c>
      <c r="D1940" s="2">
        <v>4.5209999999999999</v>
      </c>
      <c r="E1940" s="2">
        <v>2489</v>
      </c>
      <c r="F1940" s="2">
        <v>5.1150000000000002</v>
      </c>
      <c r="G1940" s="2">
        <v>12731.235000000001</v>
      </c>
      <c r="H1940" s="17">
        <f t="shared" si="30"/>
        <v>1.5567086730911818E-2</v>
      </c>
    </row>
    <row r="1941" spans="1:8" ht="13.5" x14ac:dyDescent="0.25">
      <c r="A1941" s="12"/>
      <c r="B1941" s="11">
        <v>44831</v>
      </c>
      <c r="C1941" s="2">
        <v>5.08</v>
      </c>
      <c r="D1941" s="2">
        <v>4.4943999999999997</v>
      </c>
      <c r="E1941" s="2">
        <v>3345</v>
      </c>
      <c r="F1941" s="2">
        <v>5.0860000000000003</v>
      </c>
      <c r="G1941" s="2">
        <v>17012.669999999998</v>
      </c>
      <c r="H1941" s="17">
        <f t="shared" si="30"/>
        <v>-5.88365405883658E-3</v>
      </c>
    </row>
    <row r="1942" spans="1:8" ht="13.5" x14ac:dyDescent="0.25">
      <c r="A1942" s="12"/>
      <c r="B1942" s="11">
        <v>44832</v>
      </c>
      <c r="C1942" s="2">
        <v>4.99</v>
      </c>
      <c r="D1942" s="2">
        <v>4.4147999999999996</v>
      </c>
      <c r="E1942" s="2">
        <v>3974</v>
      </c>
      <c r="F1942" s="2">
        <v>4.9139999999999997</v>
      </c>
      <c r="G1942" s="2">
        <v>19528.236000000001</v>
      </c>
      <c r="H1942" s="17">
        <f t="shared" si="30"/>
        <v>-1.7710929156283403E-2</v>
      </c>
    </row>
    <row r="1943" spans="1:8" ht="13.5" x14ac:dyDescent="0.25">
      <c r="A1943" s="12"/>
      <c r="B1943" s="11">
        <v>44833</v>
      </c>
      <c r="C1943" s="2">
        <v>4.88</v>
      </c>
      <c r="D1943" s="2">
        <v>4.3174999999999999</v>
      </c>
      <c r="E1943" s="2">
        <v>1898</v>
      </c>
      <c r="F1943" s="2">
        <v>4.8860000000000001</v>
      </c>
      <c r="G1943" s="2">
        <v>9273.6280000000006</v>
      </c>
      <c r="H1943" s="17">
        <f t="shared" si="30"/>
        <v>-2.2039503488266679E-2</v>
      </c>
    </row>
    <row r="1944" spans="1:8" ht="13.5" x14ac:dyDescent="0.25">
      <c r="A1944" s="12"/>
      <c r="B1944" s="11">
        <v>44834</v>
      </c>
      <c r="C1944" s="2">
        <v>4.8</v>
      </c>
      <c r="D1944" s="2">
        <v>4.2466999999999997</v>
      </c>
      <c r="E1944" s="2">
        <v>2226</v>
      </c>
      <c r="F1944" s="2">
        <v>4.8419999999999996</v>
      </c>
      <c r="G1944" s="2">
        <v>10778.291999999999</v>
      </c>
      <c r="H1944" s="17">
        <f t="shared" si="30"/>
        <v>-1.6398378691372367E-2</v>
      </c>
    </row>
    <row r="1945" spans="1:8" ht="13.5" x14ac:dyDescent="0.25">
      <c r="A1945" s="12"/>
      <c r="B1945" s="11">
        <v>44837</v>
      </c>
      <c r="C1945" s="2">
        <v>4.91</v>
      </c>
      <c r="D1945" s="2">
        <v>4.3440000000000003</v>
      </c>
      <c r="E1945" s="2">
        <v>3418</v>
      </c>
      <c r="F1945" s="2">
        <v>4.79</v>
      </c>
      <c r="G1945" s="2">
        <v>16372.22</v>
      </c>
      <c r="H1945" s="17">
        <f t="shared" si="30"/>
        <v>2.2911908069795515E-2</v>
      </c>
    </row>
    <row r="1946" spans="1:8" ht="13.5" x14ac:dyDescent="0.25">
      <c r="A1946" s="12"/>
      <c r="B1946" s="11">
        <v>44838</v>
      </c>
      <c r="C1946" s="2">
        <v>4.91</v>
      </c>
      <c r="D1946" s="2">
        <v>4.3440000000000003</v>
      </c>
      <c r="E1946" s="2">
        <v>57</v>
      </c>
      <c r="F1946" s="2">
        <v>4.91</v>
      </c>
      <c r="G1946" s="2">
        <v>279.87</v>
      </c>
      <c r="H1946" s="17">
        <f t="shared" si="30"/>
        <v>0</v>
      </c>
    </row>
    <row r="1947" spans="1:8" ht="13.5" x14ac:dyDescent="0.25">
      <c r="A1947" s="12"/>
      <c r="B1947" s="11">
        <v>44839</v>
      </c>
      <c r="C1947" s="2">
        <v>4.76</v>
      </c>
      <c r="D1947" s="2">
        <v>4.2112999999999996</v>
      </c>
      <c r="E1947" s="2">
        <v>6385</v>
      </c>
      <c r="F1947" s="2">
        <v>4.6379999999999999</v>
      </c>
      <c r="G1947" s="2">
        <v>29613.63</v>
      </c>
      <c r="H1947" s="17">
        <f t="shared" si="30"/>
        <v>-3.0547882136280086E-2</v>
      </c>
    </row>
    <row r="1948" spans="1:8" ht="13.5" x14ac:dyDescent="0.25">
      <c r="A1948" s="12"/>
      <c r="B1948" s="11">
        <v>44840</v>
      </c>
      <c r="C1948" s="2">
        <v>4.88</v>
      </c>
      <c r="D1948" s="2">
        <v>4.3174999999999999</v>
      </c>
      <c r="E1948" s="2">
        <v>612</v>
      </c>
      <c r="F1948" s="2">
        <v>4.87</v>
      </c>
      <c r="G1948" s="2">
        <v>2980.44</v>
      </c>
      <c r="H1948" s="17">
        <f t="shared" si="30"/>
        <v>2.5217866217082684E-2</v>
      </c>
    </row>
    <row r="1949" spans="1:8" ht="13.5" x14ac:dyDescent="0.25">
      <c r="A1949" s="12"/>
      <c r="B1949" s="11">
        <v>44841</v>
      </c>
      <c r="C1949" s="2">
        <v>4.87</v>
      </c>
      <c r="D1949" s="2">
        <v>4.3086000000000002</v>
      </c>
      <c r="E1949" s="2">
        <v>367</v>
      </c>
      <c r="F1949" s="2">
        <v>4.87</v>
      </c>
      <c r="G1949" s="2">
        <v>1787.29</v>
      </c>
      <c r="H1949" s="17">
        <f t="shared" si="30"/>
        <v>-2.0613781123334537E-3</v>
      </c>
    </row>
    <row r="1950" spans="1:8" ht="13.5" x14ac:dyDescent="0.25">
      <c r="A1950" s="12"/>
      <c r="B1950" s="11">
        <v>44844</v>
      </c>
      <c r="C1950" s="2">
        <v>4.91</v>
      </c>
      <c r="D1950" s="2">
        <v>4.3440000000000003</v>
      </c>
      <c r="E1950" s="2">
        <v>2376</v>
      </c>
      <c r="F1950" s="2">
        <v>4.91</v>
      </c>
      <c r="G1950" s="2">
        <v>11666.16</v>
      </c>
      <c r="H1950" s="17">
        <f t="shared" si="30"/>
        <v>8.216125887759388E-3</v>
      </c>
    </row>
    <row r="1951" spans="1:8" ht="13.5" x14ac:dyDescent="0.25">
      <c r="A1951" s="12"/>
      <c r="B1951" s="11">
        <v>44845</v>
      </c>
      <c r="C1951" s="2">
        <v>4.9000000000000004</v>
      </c>
      <c r="D1951" s="2">
        <v>4.3352000000000004</v>
      </c>
      <c r="E1951" s="2">
        <v>1988</v>
      </c>
      <c r="F1951" s="2">
        <v>4.9189999999999996</v>
      </c>
      <c r="G1951" s="2">
        <v>9778.9719999999998</v>
      </c>
      <c r="H1951" s="17">
        <f t="shared" si="30"/>
        <v>-2.0257826887660952E-3</v>
      </c>
    </row>
    <row r="1952" spans="1:8" ht="13.5" x14ac:dyDescent="0.25">
      <c r="A1952" s="12"/>
      <c r="B1952" s="11">
        <v>44846</v>
      </c>
      <c r="C1952" s="2">
        <v>4.8899999999999997</v>
      </c>
      <c r="D1952" s="2">
        <v>4.3262999999999998</v>
      </c>
      <c r="E1952" s="2">
        <v>605</v>
      </c>
      <c r="F1952" s="2">
        <v>4.8979999999999997</v>
      </c>
      <c r="G1952" s="2">
        <v>2963.29</v>
      </c>
      <c r="H1952" s="17">
        <f t="shared" si="30"/>
        <v>-2.0529618010704403E-3</v>
      </c>
    </row>
    <row r="1953" spans="1:8" ht="13.5" x14ac:dyDescent="0.25">
      <c r="A1953" s="12"/>
      <c r="B1953" s="11">
        <v>44847</v>
      </c>
      <c r="C1953" s="2">
        <v>4.8899999999999997</v>
      </c>
      <c r="D1953" s="2">
        <v>4.3262999999999998</v>
      </c>
      <c r="E1953" s="2">
        <v>2096</v>
      </c>
      <c r="F1953" s="2">
        <v>4.9169999999999998</v>
      </c>
      <c r="G1953" s="2">
        <v>10306.031999999999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4.99</v>
      </c>
      <c r="D1954" s="2">
        <v>4.4147999999999996</v>
      </c>
      <c r="E1954" s="2">
        <v>1094</v>
      </c>
      <c r="F1954" s="2">
        <v>5.0030000000000001</v>
      </c>
      <c r="G1954" s="2">
        <v>5473.2820000000002</v>
      </c>
      <c r="H1954" s="17">
        <f t="shared" si="30"/>
        <v>2.045627903751469E-2</v>
      </c>
    </row>
    <row r="1955" spans="1:8" ht="13.5" x14ac:dyDescent="0.25">
      <c r="A1955" s="12"/>
      <c r="B1955" s="11">
        <v>44851</v>
      </c>
      <c r="C1955" s="2">
        <v>4.9000000000000004</v>
      </c>
      <c r="D1955" s="2">
        <v>4.3352000000000004</v>
      </c>
      <c r="E1955" s="2">
        <v>135730</v>
      </c>
      <c r="F1955" s="2">
        <v>4.9489999999999998</v>
      </c>
      <c r="G1955" s="2">
        <v>671727.77</v>
      </c>
      <c r="H1955" s="17">
        <f t="shared" si="30"/>
        <v>-1.8030261846516089E-2</v>
      </c>
    </row>
    <row r="1956" spans="1:8" ht="13.5" x14ac:dyDescent="0.25">
      <c r="A1956" s="12"/>
      <c r="B1956" s="11">
        <v>44852</v>
      </c>
      <c r="C1956" s="2">
        <v>4.92</v>
      </c>
      <c r="D1956" s="2">
        <v>4.3529</v>
      </c>
      <c r="E1956" s="2">
        <v>3290</v>
      </c>
      <c r="F1956" s="2">
        <v>4.9080000000000004</v>
      </c>
      <c r="G1956" s="2">
        <v>16147.32</v>
      </c>
      <c r="H1956" s="17">
        <f t="shared" si="30"/>
        <v>4.0828566156116452E-3</v>
      </c>
    </row>
    <row r="1957" spans="1:8" ht="13.5" x14ac:dyDescent="0.25">
      <c r="A1957" s="12"/>
      <c r="B1957" s="11">
        <v>44853</v>
      </c>
      <c r="C1957" s="2">
        <v>4.9000000000000004</v>
      </c>
      <c r="D1957" s="2">
        <v>4.3352000000000004</v>
      </c>
      <c r="E1957" s="2">
        <v>701</v>
      </c>
      <c r="F1957" s="2">
        <v>4.9000000000000004</v>
      </c>
      <c r="G1957" s="2">
        <v>3434.9</v>
      </c>
      <c r="H1957" s="17">
        <f t="shared" si="30"/>
        <v>-4.06625468078743E-3</v>
      </c>
    </row>
    <row r="1958" spans="1:8" ht="13.5" x14ac:dyDescent="0.25">
      <c r="A1958" s="12"/>
      <c r="B1958" s="11">
        <v>44854</v>
      </c>
      <c r="C1958" s="2">
        <v>4.79</v>
      </c>
      <c r="D1958" s="2">
        <v>4.2378</v>
      </c>
      <c r="E1958" s="2">
        <v>1967</v>
      </c>
      <c r="F1958" s="2">
        <v>4.6580000000000004</v>
      </c>
      <c r="G1958" s="2">
        <v>9162.2860000000001</v>
      </c>
      <c r="H1958" s="17">
        <f t="shared" si="30"/>
        <v>-2.2467244879129076E-2</v>
      </c>
    </row>
    <row r="1959" spans="1:8" ht="13.5" x14ac:dyDescent="0.25">
      <c r="A1959" s="12"/>
      <c r="B1959" s="11">
        <v>44855</v>
      </c>
      <c r="C1959" s="2">
        <v>4.75</v>
      </c>
      <c r="D1959" s="2">
        <v>4.2024999999999997</v>
      </c>
      <c r="E1959" s="2">
        <v>63</v>
      </c>
      <c r="F1959" s="2">
        <v>4.6829999999999998</v>
      </c>
      <c r="G1959" s="2">
        <v>295.029</v>
      </c>
      <c r="H1959" s="17">
        <f t="shared" si="30"/>
        <v>-8.3297937609137594E-3</v>
      </c>
    </row>
    <row r="1960" spans="1:8" ht="13.5" x14ac:dyDescent="0.25">
      <c r="A1960" s="12"/>
      <c r="B1960" s="11">
        <v>44858</v>
      </c>
      <c r="C1960" s="2">
        <v>4.75</v>
      </c>
      <c r="D1960" s="2">
        <v>4.2024999999999997</v>
      </c>
      <c r="E1960" s="2">
        <v>104</v>
      </c>
      <c r="F1960" s="2">
        <v>4.7560000000000002</v>
      </c>
      <c r="G1960" s="2">
        <v>494.62400000000002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4.8</v>
      </c>
      <c r="D1961" s="2">
        <v>4.2466999999999997</v>
      </c>
      <c r="E1961" s="2">
        <v>299</v>
      </c>
      <c r="F1961" s="2">
        <v>4.8120000000000003</v>
      </c>
      <c r="G1961" s="2">
        <v>1438.788</v>
      </c>
      <c r="H1961" s="17">
        <f t="shared" si="30"/>
        <v>1.0517549077929808E-2</v>
      </c>
    </row>
    <row r="1962" spans="1:8" ht="13.5" x14ac:dyDescent="0.25">
      <c r="A1962" s="12"/>
      <c r="B1962" s="11">
        <v>44860</v>
      </c>
      <c r="C1962" s="2">
        <v>5.05</v>
      </c>
      <c r="D1962" s="2">
        <v>4.4679000000000002</v>
      </c>
      <c r="E1962" s="2">
        <v>203731</v>
      </c>
      <c r="F1962" s="2">
        <v>5.0350000000000001</v>
      </c>
      <c r="G1962" s="2">
        <v>1025785.585</v>
      </c>
      <c r="H1962" s="17">
        <f t="shared" si="30"/>
        <v>5.2087503237808301E-2</v>
      </c>
    </row>
    <row r="1963" spans="1:8" ht="13.5" x14ac:dyDescent="0.25">
      <c r="A1963" s="12"/>
      <c r="B1963" s="11">
        <v>44861</v>
      </c>
      <c r="C1963" s="2">
        <v>5.08</v>
      </c>
      <c r="D1963" s="2">
        <v>4.4943999999999997</v>
      </c>
      <c r="E1963" s="2">
        <v>281</v>
      </c>
      <c r="F1963" s="2">
        <v>5.0640000000000001</v>
      </c>
      <c r="G1963" s="2">
        <v>1422.9839999999999</v>
      </c>
      <c r="H1963" s="17">
        <f t="shared" si="30"/>
        <v>5.9311981020165007E-3</v>
      </c>
    </row>
    <row r="1964" spans="1:8" ht="13.5" x14ac:dyDescent="0.25">
      <c r="A1964" s="12"/>
      <c r="B1964" s="11">
        <v>44862</v>
      </c>
      <c r="C1964" s="2">
        <v>5.07</v>
      </c>
      <c r="D1964" s="2">
        <v>4.4855999999999998</v>
      </c>
      <c r="E1964" s="2">
        <v>1200</v>
      </c>
      <c r="F1964" s="2">
        <v>5.07</v>
      </c>
      <c r="G1964" s="2">
        <v>6084</v>
      </c>
      <c r="H1964" s="17">
        <f t="shared" si="30"/>
        <v>-1.9579921680313098E-3</v>
      </c>
    </row>
    <row r="1965" spans="1:8" ht="13.5" x14ac:dyDescent="0.25">
      <c r="A1965" s="12"/>
      <c r="B1965" s="11">
        <v>44865</v>
      </c>
      <c r="C1965" s="2">
        <v>5.04</v>
      </c>
      <c r="D1965" s="2">
        <v>4.4589999999999996</v>
      </c>
      <c r="E1965" s="2">
        <v>203</v>
      </c>
      <c r="F1965" s="2">
        <v>4.8040000000000003</v>
      </c>
      <c r="G1965" s="2">
        <v>975.21199999999999</v>
      </c>
      <c r="H1965" s="17">
        <f t="shared" si="30"/>
        <v>-5.9300873907615886E-3</v>
      </c>
    </row>
    <row r="1966" spans="1:8" ht="13.5" x14ac:dyDescent="0.25">
      <c r="A1966" s="12"/>
      <c r="B1966" s="11">
        <v>44866</v>
      </c>
      <c r="C1966" s="2">
        <v>5</v>
      </c>
      <c r="D1966" s="2">
        <v>4.4236000000000004</v>
      </c>
      <c r="E1966" s="2">
        <v>367</v>
      </c>
      <c r="F1966" s="2">
        <v>4.8410000000000002</v>
      </c>
      <c r="G1966" s="2">
        <v>1776.6469999999999</v>
      </c>
      <c r="H1966" s="17">
        <f t="shared" si="30"/>
        <v>-7.9389997757342932E-3</v>
      </c>
    </row>
    <row r="1967" spans="1:8" ht="13.5" x14ac:dyDescent="0.25">
      <c r="A1967" s="12"/>
      <c r="B1967" s="11">
        <v>44867</v>
      </c>
      <c r="C1967" s="2">
        <v>5.03</v>
      </c>
      <c r="D1967" s="2">
        <v>4.4501999999999997</v>
      </c>
      <c r="E1967" s="2">
        <v>49</v>
      </c>
      <c r="F1967" s="2">
        <v>5.03</v>
      </c>
      <c r="G1967" s="2">
        <v>246.47</v>
      </c>
      <c r="H1967" s="17">
        <f t="shared" si="30"/>
        <v>6.0132019169905253E-3</v>
      </c>
    </row>
    <row r="1968" spans="1:8" ht="13.5" x14ac:dyDescent="0.25">
      <c r="A1968" s="12"/>
      <c r="B1968" s="11">
        <v>44868</v>
      </c>
      <c r="C1968" s="2">
        <v>4.9000000000000004</v>
      </c>
      <c r="D1968" s="2">
        <v>4.3352000000000004</v>
      </c>
      <c r="E1968" s="2">
        <v>516</v>
      </c>
      <c r="F1968" s="2">
        <v>4.9000000000000004</v>
      </c>
      <c r="G1968" s="2">
        <v>2528.4</v>
      </c>
      <c r="H1968" s="17">
        <f t="shared" si="30"/>
        <v>-2.584153521190044E-2</v>
      </c>
    </row>
    <row r="1969" spans="1:8" ht="13.5" x14ac:dyDescent="0.25">
      <c r="A1969" s="12"/>
      <c r="B1969" s="11">
        <v>44869</v>
      </c>
      <c r="C1969" s="2">
        <v>4.9000000000000004</v>
      </c>
      <c r="D1969" s="2">
        <v>4.3352000000000004</v>
      </c>
      <c r="E1969" s="2">
        <v>1425</v>
      </c>
      <c r="F1969" s="2">
        <v>4.9740000000000002</v>
      </c>
      <c r="G1969" s="2">
        <v>7087.95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4.95</v>
      </c>
      <c r="D1970" s="2">
        <v>4.3794000000000004</v>
      </c>
      <c r="E1970" s="2">
        <v>79</v>
      </c>
      <c r="F1970" s="2">
        <v>4.8659999999999997</v>
      </c>
      <c r="G1970" s="2">
        <v>384.41399999999999</v>
      </c>
      <c r="H1970" s="17">
        <f t="shared" si="30"/>
        <v>1.0195608045764904E-2</v>
      </c>
    </row>
    <row r="1971" spans="1:8" ht="13.5" x14ac:dyDescent="0.25">
      <c r="A1971" s="12"/>
      <c r="B1971" s="11">
        <v>44873</v>
      </c>
      <c r="C1971" s="2">
        <v>4.95</v>
      </c>
      <c r="D1971" s="2">
        <v>4.3794000000000004</v>
      </c>
      <c r="E1971" s="2">
        <v>0</v>
      </c>
      <c r="F1971" s="2">
        <v>0</v>
      </c>
      <c r="G1971" s="2">
        <v>0</v>
      </c>
      <c r="H1971" s="17">
        <f t="shared" si="30"/>
        <v>0</v>
      </c>
    </row>
    <row r="1972" spans="1:8" ht="13.5" x14ac:dyDescent="0.25">
      <c r="A1972" s="12"/>
      <c r="B1972" s="11">
        <v>44874</v>
      </c>
      <c r="C1972" s="2">
        <v>5</v>
      </c>
      <c r="D1972" s="2">
        <v>4.4236000000000004</v>
      </c>
      <c r="E1972" s="2">
        <v>401</v>
      </c>
      <c r="F1972" s="2">
        <v>4.9809999999999999</v>
      </c>
      <c r="G1972" s="2">
        <v>1997.3810000000001</v>
      </c>
      <c r="H1972" s="17">
        <f t="shared" si="30"/>
        <v>1.0092706763483585E-2</v>
      </c>
    </row>
    <row r="1973" spans="1:8" ht="13.5" x14ac:dyDescent="0.25">
      <c r="A1973" s="12"/>
      <c r="B1973" s="11">
        <v>44875</v>
      </c>
      <c r="C1973" s="2">
        <v>5.0199999999999996</v>
      </c>
      <c r="D1973" s="2">
        <v>4.4413</v>
      </c>
      <c r="E1973" s="2">
        <v>1</v>
      </c>
      <c r="F1973" s="2">
        <v>5.0199999999999996</v>
      </c>
      <c r="G1973" s="2">
        <v>5.0199999999999996</v>
      </c>
      <c r="H1973" s="17">
        <f t="shared" si="30"/>
        <v>4.0012659372455923E-3</v>
      </c>
    </row>
    <row r="1974" spans="1:8" ht="13.5" x14ac:dyDescent="0.25">
      <c r="A1974" s="12"/>
      <c r="B1974" s="11">
        <v>44876</v>
      </c>
      <c r="C1974" s="2">
        <v>5</v>
      </c>
      <c r="D1974" s="2">
        <v>4.4236000000000004</v>
      </c>
      <c r="E1974" s="2">
        <v>4640</v>
      </c>
      <c r="F1974" s="2">
        <v>4.8739999999999997</v>
      </c>
      <c r="G1974" s="2">
        <v>22615.360000000001</v>
      </c>
      <c r="H1974" s="17">
        <f t="shared" si="30"/>
        <v>-3.9853196136265517E-3</v>
      </c>
    </row>
    <row r="1975" spans="1:8" ht="13.5" x14ac:dyDescent="0.25">
      <c r="A1975" s="12"/>
      <c r="B1975" s="11">
        <v>44879</v>
      </c>
      <c r="C1975" s="2">
        <v>5</v>
      </c>
      <c r="D1975" s="2">
        <v>4.4236000000000004</v>
      </c>
      <c r="E1975" s="2">
        <v>494</v>
      </c>
      <c r="F1975" s="2">
        <v>4.9980000000000002</v>
      </c>
      <c r="G1975" s="2">
        <v>2469.0120000000002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5</v>
      </c>
      <c r="D1976" s="2">
        <v>4.4236000000000004</v>
      </c>
      <c r="E1976" s="2">
        <v>2186</v>
      </c>
      <c r="F1976" s="2">
        <v>4.9909999999999997</v>
      </c>
      <c r="G1976" s="2">
        <v>10910.325999999999</v>
      </c>
      <c r="H1976" s="17">
        <f t="shared" si="30"/>
        <v>0</v>
      </c>
    </row>
    <row r="1977" spans="1:8" ht="13.5" x14ac:dyDescent="0.25">
      <c r="A1977" s="12"/>
      <c r="B1977" s="11">
        <v>44881</v>
      </c>
      <c r="C1977" s="2">
        <v>5</v>
      </c>
      <c r="D1977" s="2">
        <v>4.4236000000000004</v>
      </c>
      <c r="E1977" s="2">
        <v>280</v>
      </c>
      <c r="F1977" s="2">
        <v>4.9800000000000004</v>
      </c>
      <c r="G1977" s="2">
        <v>1394.4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4.95</v>
      </c>
      <c r="D1978" s="2">
        <v>4.3794000000000004</v>
      </c>
      <c r="E1978" s="2">
        <v>1538</v>
      </c>
      <c r="F1978" s="2">
        <v>4.9950000000000001</v>
      </c>
      <c r="G1978" s="2">
        <v>7682.31</v>
      </c>
      <c r="H1978" s="17">
        <f t="shared" si="30"/>
        <v>-9.9918618319920459E-3</v>
      </c>
    </row>
    <row r="1979" spans="1:8" ht="13.5" x14ac:dyDescent="0.25">
      <c r="A1979" s="12"/>
      <c r="B1979" s="11">
        <v>44883</v>
      </c>
      <c r="C1979" s="2">
        <v>5</v>
      </c>
      <c r="D1979" s="2">
        <v>4.4236000000000004</v>
      </c>
      <c r="E1979" s="2">
        <v>1657</v>
      </c>
      <c r="F1979" s="2">
        <v>5.0030000000000001</v>
      </c>
      <c r="G1979" s="2">
        <v>8289.9709999999995</v>
      </c>
      <c r="H1979" s="17">
        <f t="shared" si="30"/>
        <v>1.0092706763483585E-2</v>
      </c>
    </row>
    <row r="1980" spans="1:8" ht="13.5" x14ac:dyDescent="0.25">
      <c r="A1980" s="12"/>
      <c r="B1980" s="11">
        <v>44886</v>
      </c>
      <c r="C1980" s="2">
        <v>5.0199999999999996</v>
      </c>
      <c r="D1980" s="2">
        <v>4.4413</v>
      </c>
      <c r="E1980" s="2">
        <v>1142</v>
      </c>
      <c r="F1980" s="2">
        <v>5.0190000000000001</v>
      </c>
      <c r="G1980" s="2">
        <v>5731.6980000000003</v>
      </c>
      <c r="H1980" s="17">
        <f t="shared" si="30"/>
        <v>4.0012659372455923E-3</v>
      </c>
    </row>
    <row r="1981" spans="1:8" ht="13.5" x14ac:dyDescent="0.25">
      <c r="A1981" s="12"/>
      <c r="B1981" s="11">
        <v>44887</v>
      </c>
      <c r="C1981" s="2">
        <v>5.01</v>
      </c>
      <c r="D1981" s="2">
        <v>4.4325000000000001</v>
      </c>
      <c r="E1981" s="2">
        <v>62</v>
      </c>
      <c r="F1981" s="2">
        <v>5.01</v>
      </c>
      <c r="G1981" s="2">
        <v>310.62</v>
      </c>
      <c r="H1981" s="17">
        <f t="shared" si="30"/>
        <v>-1.9814018418030576E-3</v>
      </c>
    </row>
    <row r="1982" spans="1:8" ht="13.5" x14ac:dyDescent="0.25">
      <c r="A1982" s="12"/>
      <c r="B1982" s="11">
        <v>44888</v>
      </c>
      <c r="C1982" s="2">
        <v>5.01</v>
      </c>
      <c r="D1982" s="2">
        <v>4.4325000000000001</v>
      </c>
      <c r="E1982" s="2">
        <v>20</v>
      </c>
      <c r="F1982" s="2">
        <v>5.01</v>
      </c>
      <c r="G1982" s="2">
        <v>100.2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5.01</v>
      </c>
      <c r="D1983" s="2">
        <v>4.4325000000000001</v>
      </c>
      <c r="E1983" s="2">
        <v>44</v>
      </c>
      <c r="F1983" s="2">
        <v>5.01</v>
      </c>
      <c r="G1983" s="2">
        <v>220.44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5.01</v>
      </c>
      <c r="D1984" s="2">
        <v>4.4325000000000001</v>
      </c>
      <c r="E1984" s="2">
        <v>1</v>
      </c>
      <c r="F1984" s="2">
        <v>5.01</v>
      </c>
      <c r="G1984" s="2">
        <v>5.01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5.03</v>
      </c>
      <c r="D1985" s="2">
        <v>4.4501999999999997</v>
      </c>
      <c r="E1985" s="2">
        <v>20</v>
      </c>
      <c r="F1985" s="2">
        <v>5.016</v>
      </c>
      <c r="G1985" s="2">
        <v>100.32</v>
      </c>
      <c r="H1985" s="17">
        <f t="shared" si="30"/>
        <v>3.9932318104906042E-3</v>
      </c>
    </row>
    <row r="1986" spans="1:8" ht="13.5" x14ac:dyDescent="0.25">
      <c r="A1986" s="12"/>
      <c r="B1986" s="11">
        <v>44894</v>
      </c>
      <c r="C1986" s="2">
        <v>5.03</v>
      </c>
      <c r="D1986" s="2">
        <v>4.4501999999999997</v>
      </c>
      <c r="E1986" s="2">
        <v>2</v>
      </c>
      <c r="F1986" s="2">
        <v>5.03</v>
      </c>
      <c r="G1986" s="2">
        <v>10.06</v>
      </c>
      <c r="H1986" s="17">
        <f t="shared" si="30"/>
        <v>0</v>
      </c>
    </row>
    <row r="1987" spans="1:8" ht="13.5" x14ac:dyDescent="0.25">
      <c r="A1987" s="12"/>
      <c r="B1987" s="11">
        <v>44895</v>
      </c>
      <c r="C1987" s="2">
        <v>5.0199999999999996</v>
      </c>
      <c r="D1987" s="2">
        <v>4.4413</v>
      </c>
      <c r="E1987" s="2">
        <v>150</v>
      </c>
      <c r="F1987" s="2">
        <v>5.0199999999999996</v>
      </c>
      <c r="G1987" s="2">
        <v>753</v>
      </c>
      <c r="H1987" s="17">
        <f t="shared" si="30"/>
        <v>-1.9999101163991925E-3</v>
      </c>
    </row>
    <row r="1988" spans="1:8" ht="13.5" x14ac:dyDescent="0.25">
      <c r="A1988" s="12"/>
      <c r="B1988" s="11">
        <v>44896</v>
      </c>
      <c r="C1988" s="2">
        <v>5.08</v>
      </c>
      <c r="D1988" s="2">
        <v>4.4943999999999997</v>
      </c>
      <c r="E1988" s="2">
        <v>21</v>
      </c>
      <c r="F1988" s="2">
        <v>5.0830000000000002</v>
      </c>
      <c r="G1988" s="2">
        <v>106.74299999999999</v>
      </c>
      <c r="H1988" s="17">
        <f t="shared" si="30"/>
        <v>1.1955958840879856E-2</v>
      </c>
    </row>
    <row r="1989" spans="1:8" ht="13.5" x14ac:dyDescent="0.25">
      <c r="A1989" s="12"/>
      <c r="B1989" s="11">
        <v>44897</v>
      </c>
      <c r="C1989" s="2">
        <v>5</v>
      </c>
      <c r="D1989" s="2">
        <v>4.4236000000000004</v>
      </c>
      <c r="E1989" s="2">
        <v>1188</v>
      </c>
      <c r="F1989" s="2">
        <v>4.9340000000000002</v>
      </c>
      <c r="G1989" s="2">
        <v>5861.5919999999996</v>
      </c>
      <c r="H1989" s="17">
        <f t="shared" si="30"/>
        <v>-1.5752936988251896E-2</v>
      </c>
    </row>
    <row r="1990" spans="1:8" ht="13.5" x14ac:dyDescent="0.25">
      <c r="A1990" s="12"/>
      <c r="B1990" s="11">
        <v>44900</v>
      </c>
      <c r="C1990" s="2">
        <v>5</v>
      </c>
      <c r="D1990" s="2">
        <v>4.4236000000000004</v>
      </c>
      <c r="E1990" s="2">
        <v>2450</v>
      </c>
      <c r="F1990" s="2">
        <v>5.0199999999999996</v>
      </c>
      <c r="G1990" s="2">
        <v>12299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5</v>
      </c>
      <c r="D1991" s="2">
        <v>4.4236000000000004</v>
      </c>
      <c r="E1991" s="2">
        <v>30</v>
      </c>
      <c r="F1991" s="2">
        <v>5</v>
      </c>
      <c r="G1991" s="2">
        <v>150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5</v>
      </c>
      <c r="D1992" s="2">
        <v>4.4236000000000004</v>
      </c>
      <c r="E1992" s="2">
        <v>85</v>
      </c>
      <c r="F1992" s="2">
        <v>4.9470000000000001</v>
      </c>
      <c r="G1992" s="2">
        <v>420.495</v>
      </c>
      <c r="H1992" s="17">
        <f t="shared" si="31"/>
        <v>0</v>
      </c>
    </row>
    <row r="1993" spans="1:8" ht="13.5" x14ac:dyDescent="0.25">
      <c r="A1993" s="12"/>
      <c r="B1993" s="11">
        <v>44903</v>
      </c>
      <c r="C1993" s="2">
        <v>5</v>
      </c>
      <c r="D1993" s="2">
        <v>4.4236000000000004</v>
      </c>
      <c r="E1993" s="2">
        <v>55</v>
      </c>
      <c r="F1993" s="2">
        <v>5</v>
      </c>
      <c r="G1993" s="2">
        <v>275</v>
      </c>
      <c r="H1993" s="17">
        <f t="shared" si="31"/>
        <v>0</v>
      </c>
    </row>
    <row r="1994" spans="1:8" ht="13.5" x14ac:dyDescent="0.25">
      <c r="A1994" s="12"/>
      <c r="B1994" s="11">
        <v>44904</v>
      </c>
      <c r="C1994" s="2">
        <v>5</v>
      </c>
      <c r="D1994" s="2">
        <v>4.4236000000000004</v>
      </c>
      <c r="E1994" s="2">
        <v>19</v>
      </c>
      <c r="F1994" s="2">
        <v>4.9050000000000002</v>
      </c>
      <c r="G1994" s="2">
        <v>93.194999999999993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4.99</v>
      </c>
      <c r="D1995" s="2">
        <v>4.4147999999999996</v>
      </c>
      <c r="E1995" s="2">
        <v>4030</v>
      </c>
      <c r="F1995" s="2">
        <v>4.7089999999999996</v>
      </c>
      <c r="G1995" s="2">
        <v>18977.27</v>
      </c>
      <c r="H1995" s="17">
        <f t="shared" si="31"/>
        <v>-1.9893299575008605E-3</v>
      </c>
    </row>
    <row r="1996" spans="1:8" ht="13.5" x14ac:dyDescent="0.25">
      <c r="A1996" s="12"/>
      <c r="B1996" s="11">
        <v>44908</v>
      </c>
      <c r="C1996" s="2">
        <v>4.99</v>
      </c>
      <c r="D1996" s="2">
        <v>4.4147999999999996</v>
      </c>
      <c r="E1996" s="2">
        <v>25</v>
      </c>
      <c r="F1996" s="2">
        <v>4.99</v>
      </c>
      <c r="G1996" s="2">
        <v>124.75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4.99</v>
      </c>
      <c r="D1997" s="2">
        <v>4.4147999999999996</v>
      </c>
      <c r="E1997" s="2">
        <v>168</v>
      </c>
      <c r="F1997" s="2">
        <v>4.9749999999999996</v>
      </c>
      <c r="G1997" s="2">
        <v>835.8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4.99</v>
      </c>
      <c r="D1998" s="2">
        <v>4.4147999999999996</v>
      </c>
      <c r="E1998" s="2">
        <v>260</v>
      </c>
      <c r="F1998" s="2">
        <v>4.9400000000000004</v>
      </c>
      <c r="G1998" s="2">
        <v>1284.4000000000001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4.95</v>
      </c>
      <c r="D1999" s="2">
        <v>4.3794000000000004</v>
      </c>
      <c r="E1999" s="2">
        <v>200</v>
      </c>
      <c r="F1999" s="2">
        <v>4.95</v>
      </c>
      <c r="G1999" s="2">
        <v>990</v>
      </c>
      <c r="H1999" s="17">
        <f t="shared" si="31"/>
        <v>-8.0184832835007731E-3</v>
      </c>
    </row>
    <row r="2000" spans="1:8" ht="13.5" x14ac:dyDescent="0.25">
      <c r="A2000" s="12"/>
      <c r="B2000" s="11">
        <v>44914</v>
      </c>
      <c r="C2000" s="2">
        <v>4.95</v>
      </c>
      <c r="D2000" s="2">
        <v>4.3794000000000004</v>
      </c>
      <c r="E2000" s="2">
        <v>135</v>
      </c>
      <c r="F2000" s="2">
        <v>4.9329999999999998</v>
      </c>
      <c r="G2000" s="2">
        <v>665.95500000000004</v>
      </c>
      <c r="H2000" s="17">
        <f t="shared" si="31"/>
        <v>0</v>
      </c>
    </row>
    <row r="2001" spans="1:8" ht="13.5" x14ac:dyDescent="0.25">
      <c r="A2001" s="12"/>
      <c r="B2001" s="11">
        <v>44915</v>
      </c>
      <c r="C2001" s="2">
        <v>4.9400000000000004</v>
      </c>
      <c r="D2001" s="2">
        <v>4.3705999999999996</v>
      </c>
      <c r="E2001" s="2">
        <v>737</v>
      </c>
      <c r="F2001" s="2">
        <v>4.9370000000000003</v>
      </c>
      <c r="G2001" s="2">
        <v>3638.569</v>
      </c>
      <c r="H2001" s="17">
        <f t="shared" si="31"/>
        <v>-2.0094076814177299E-3</v>
      </c>
    </row>
    <row r="2002" spans="1:8" ht="13.5" x14ac:dyDescent="0.25">
      <c r="A2002" s="12"/>
      <c r="B2002" s="11">
        <v>44916</v>
      </c>
      <c r="C2002" s="2">
        <v>4.9400000000000004</v>
      </c>
      <c r="D2002" s="2">
        <v>4.3705999999999996</v>
      </c>
      <c r="E2002" s="2">
        <v>700</v>
      </c>
      <c r="F2002" s="2">
        <v>4.93</v>
      </c>
      <c r="G2002" s="2">
        <v>3451</v>
      </c>
      <c r="H2002" s="17">
        <f t="shared" si="31"/>
        <v>0</v>
      </c>
    </row>
    <row r="2003" spans="1:8" ht="13.5" x14ac:dyDescent="0.25">
      <c r="A2003" s="12"/>
      <c r="B2003" s="11">
        <v>44917</v>
      </c>
      <c r="C2003" s="2">
        <v>4.9000000000000004</v>
      </c>
      <c r="D2003" s="2">
        <v>4.3352000000000004</v>
      </c>
      <c r="E2003" s="2">
        <v>405</v>
      </c>
      <c r="F2003" s="2">
        <v>4.8949999999999996</v>
      </c>
      <c r="G2003" s="2">
        <v>1982.4749999999999</v>
      </c>
      <c r="H2003" s="17">
        <f t="shared" si="31"/>
        <v>-8.099574429139984E-3</v>
      </c>
    </row>
    <row r="2004" spans="1:8" ht="13.5" x14ac:dyDescent="0.25">
      <c r="A2004" s="12"/>
      <c r="B2004" s="11">
        <v>44918</v>
      </c>
      <c r="C2004" s="2">
        <v>4.9400000000000004</v>
      </c>
      <c r="D2004" s="2">
        <v>4.3705999999999996</v>
      </c>
      <c r="E2004" s="2">
        <v>50</v>
      </c>
      <c r="F2004" s="2">
        <v>4.9039999999999999</v>
      </c>
      <c r="G2004" s="2">
        <v>245.2</v>
      </c>
      <c r="H2004" s="17">
        <f t="shared" si="31"/>
        <v>8.1657132312232903E-3</v>
      </c>
    </row>
    <row r="2005" spans="1:8" ht="13.5" x14ac:dyDescent="0.25">
      <c r="A2005" s="12"/>
      <c r="B2005" s="11">
        <v>44921</v>
      </c>
      <c r="C2005" s="2">
        <v>4.9400000000000004</v>
      </c>
      <c r="D2005" s="2">
        <v>4.3705999999999996</v>
      </c>
      <c r="E2005" s="2">
        <v>91</v>
      </c>
      <c r="F2005" s="2">
        <v>4.923</v>
      </c>
      <c r="G2005" s="2">
        <v>447.99299999999999</v>
      </c>
      <c r="H2005" s="17">
        <f t="shared" si="31"/>
        <v>0</v>
      </c>
    </row>
    <row r="2006" spans="1:8" ht="13.5" x14ac:dyDescent="0.25">
      <c r="A2006" s="12"/>
      <c r="B2006" s="11">
        <v>44922</v>
      </c>
      <c r="C2006" s="2">
        <v>4.9800000000000004</v>
      </c>
      <c r="D2006" s="2">
        <v>4.4058999999999999</v>
      </c>
      <c r="E2006" s="2">
        <v>353</v>
      </c>
      <c r="F2006" s="2">
        <v>4.9580000000000002</v>
      </c>
      <c r="G2006" s="2">
        <v>1750.174</v>
      </c>
      <c r="H2006" s="17">
        <f t="shared" si="31"/>
        <v>8.0766942753856073E-3</v>
      </c>
    </row>
    <row r="2007" spans="1:8" ht="13.5" x14ac:dyDescent="0.25">
      <c r="A2007" s="12"/>
      <c r="B2007" s="11">
        <v>44923</v>
      </c>
      <c r="C2007" s="2">
        <v>4.97</v>
      </c>
      <c r="D2007" s="2">
        <v>4.3971</v>
      </c>
      <c r="E2007" s="2">
        <v>1996</v>
      </c>
      <c r="F2007" s="2">
        <v>4.7229999999999999</v>
      </c>
      <c r="G2007" s="2">
        <v>9427.1080000000002</v>
      </c>
      <c r="H2007" s="17">
        <f t="shared" si="31"/>
        <v>-1.997321773076992E-3</v>
      </c>
    </row>
    <row r="2008" spans="1:8" ht="13.5" x14ac:dyDescent="0.25">
      <c r="A2008" s="12"/>
      <c r="B2008" s="11">
        <v>44924</v>
      </c>
      <c r="C2008" s="2">
        <v>4.9800000000000004</v>
      </c>
      <c r="D2008" s="2">
        <v>4.4058999999999999</v>
      </c>
      <c r="E2008" s="2">
        <v>405</v>
      </c>
      <c r="F2008" s="2">
        <v>4.9429999999999996</v>
      </c>
      <c r="G2008" s="2">
        <v>2001.915</v>
      </c>
      <c r="H2008" s="17">
        <f t="shared" si="31"/>
        <v>2.0013190511928131E-3</v>
      </c>
    </row>
    <row r="2009" spans="1:8" ht="13.5" x14ac:dyDescent="0.25">
      <c r="A2009" s="12"/>
      <c r="B2009" s="11">
        <v>44925</v>
      </c>
      <c r="C2009" s="2">
        <v>4.9800000000000004</v>
      </c>
      <c r="D2009" s="2">
        <v>4.4058999999999999</v>
      </c>
      <c r="E2009" s="2">
        <v>1181</v>
      </c>
      <c r="F2009" s="2">
        <v>4.9770000000000003</v>
      </c>
      <c r="G2009" s="2">
        <v>5877.8370000000004</v>
      </c>
      <c r="H2009" s="17">
        <f t="shared" si="31"/>
        <v>0</v>
      </c>
    </row>
    <row r="2010" spans="1:8" ht="13.5" x14ac:dyDescent="0.25">
      <c r="A2010" s="12"/>
      <c r="B2010" s="11">
        <v>44928</v>
      </c>
      <c r="C2010" s="2">
        <v>4.9800000000000004</v>
      </c>
      <c r="D2010" s="2">
        <v>4.4058999999999999</v>
      </c>
      <c r="E2010" s="2">
        <v>324</v>
      </c>
      <c r="F2010" s="2">
        <v>4.9800000000000004</v>
      </c>
      <c r="G2010" s="2">
        <v>1613.52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4.99</v>
      </c>
      <c r="D2011" s="2">
        <v>4.4147999999999996</v>
      </c>
      <c r="E2011" s="2">
        <v>472</v>
      </c>
      <c r="F2011" s="2">
        <v>4.97</v>
      </c>
      <c r="G2011" s="2">
        <v>2345.84</v>
      </c>
      <c r="H2011" s="17">
        <f t="shared" si="31"/>
        <v>2.0200186114073598E-3</v>
      </c>
    </row>
    <row r="2012" spans="1:8" ht="13.5" x14ac:dyDescent="0.25">
      <c r="A2012" s="12"/>
      <c r="B2012" s="11">
        <v>44930</v>
      </c>
      <c r="C2012" s="2">
        <v>4.99</v>
      </c>
      <c r="D2012" s="2">
        <v>4.4147999999999996</v>
      </c>
      <c r="E2012" s="2">
        <v>5</v>
      </c>
      <c r="F2012" s="2">
        <v>4.99</v>
      </c>
      <c r="G2012" s="2">
        <v>24.95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4.99</v>
      </c>
      <c r="D2013" s="2">
        <v>4.4147999999999996</v>
      </c>
      <c r="E2013" s="2">
        <v>350</v>
      </c>
      <c r="F2013" s="2">
        <v>4.9800000000000004</v>
      </c>
      <c r="G2013" s="2">
        <v>1743</v>
      </c>
      <c r="H2013" s="17">
        <f t="shared" si="31"/>
        <v>0</v>
      </c>
    </row>
    <row r="2014" spans="1:8" ht="13.5" x14ac:dyDescent="0.25">
      <c r="A2014" s="12"/>
      <c r="B2014" s="11">
        <v>44932</v>
      </c>
      <c r="C2014" s="2">
        <v>4.99</v>
      </c>
      <c r="D2014" s="2">
        <v>4.4147999999999996</v>
      </c>
      <c r="E2014" s="2">
        <v>30607</v>
      </c>
      <c r="F2014" s="2">
        <v>4.96</v>
      </c>
      <c r="G2014" s="2">
        <v>151810.72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4.99</v>
      </c>
      <c r="D2015" s="2">
        <v>4.4147999999999996</v>
      </c>
      <c r="E2015" s="2">
        <v>305</v>
      </c>
      <c r="F2015" s="2">
        <v>4.9160000000000004</v>
      </c>
      <c r="G2015" s="2">
        <v>1499.38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4.97</v>
      </c>
      <c r="D2016" s="2">
        <v>4.3971</v>
      </c>
      <c r="E2016" s="2">
        <v>325</v>
      </c>
      <c r="F2016" s="2">
        <v>4.8070000000000004</v>
      </c>
      <c r="G2016" s="2">
        <v>1562.2750000000001</v>
      </c>
      <c r="H2016" s="17">
        <f t="shared" si="31"/>
        <v>-4.0092416417503865E-3</v>
      </c>
    </row>
    <row r="2017" spans="1:8" ht="13.5" x14ac:dyDescent="0.25">
      <c r="A2017" s="12"/>
      <c r="B2017" s="11">
        <v>44937</v>
      </c>
      <c r="C2017" s="2">
        <v>4.9400000000000004</v>
      </c>
      <c r="D2017" s="2">
        <v>4.3705999999999996</v>
      </c>
      <c r="E2017" s="2">
        <v>1081</v>
      </c>
      <c r="F2017" s="2">
        <v>4.8109999999999999</v>
      </c>
      <c r="G2017" s="2">
        <v>5200.6909999999998</v>
      </c>
      <c r="H2017" s="17">
        <f t="shared" si="31"/>
        <v>-6.0266994155239615E-3</v>
      </c>
    </row>
    <row r="2018" spans="1:8" ht="13.5" x14ac:dyDescent="0.25">
      <c r="A2018" s="12"/>
      <c r="B2018" s="11">
        <v>44938</v>
      </c>
      <c r="C2018" s="2">
        <v>4.9400000000000004</v>
      </c>
      <c r="D2018" s="2">
        <v>4.3705999999999996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1:8" ht="13.5" x14ac:dyDescent="0.25">
      <c r="A2019" s="12"/>
      <c r="B2019" s="11">
        <v>44939</v>
      </c>
      <c r="C2019" s="2">
        <v>4.9000000000000004</v>
      </c>
      <c r="D2019" s="2">
        <v>4.3352000000000004</v>
      </c>
      <c r="E2019" s="2">
        <v>130</v>
      </c>
      <c r="F2019" s="2">
        <v>4.9000000000000004</v>
      </c>
      <c r="G2019" s="2">
        <v>637</v>
      </c>
      <c r="H2019" s="17">
        <f t="shared" si="31"/>
        <v>-8.099574429139984E-3</v>
      </c>
    </row>
    <row r="2020" spans="1:8" ht="13.5" x14ac:dyDescent="0.25">
      <c r="A2020" s="12"/>
      <c r="B2020" s="11">
        <v>44942</v>
      </c>
      <c r="C2020" s="2">
        <v>4.95</v>
      </c>
      <c r="D2020" s="2">
        <v>4.3794000000000004</v>
      </c>
      <c r="E2020" s="2">
        <v>635</v>
      </c>
      <c r="F2020" s="2">
        <v>4.9359999999999999</v>
      </c>
      <c r="G2020" s="2">
        <v>3134.36</v>
      </c>
      <c r="H2020" s="17">
        <f t="shared" si="31"/>
        <v>1.0195608045764904E-2</v>
      </c>
    </row>
    <row r="2021" spans="1:8" ht="13.5" x14ac:dyDescent="0.25">
      <c r="A2021" s="12"/>
      <c r="B2021" s="11">
        <v>44943</v>
      </c>
      <c r="C2021" s="2">
        <v>4.9000000000000004</v>
      </c>
      <c r="D2021" s="2">
        <v>4.3352000000000004</v>
      </c>
      <c r="E2021" s="2">
        <v>192</v>
      </c>
      <c r="F2021" s="2">
        <v>4.8559999999999999</v>
      </c>
      <c r="G2021" s="2">
        <v>932.35199999999998</v>
      </c>
      <c r="H2021" s="17">
        <f t="shared" si="31"/>
        <v>-1.0092706763483585E-2</v>
      </c>
    </row>
    <row r="2022" spans="1:8" ht="13.5" x14ac:dyDescent="0.25">
      <c r="A2022" s="12"/>
      <c r="B2022" s="11">
        <v>44944</v>
      </c>
      <c r="C2022" s="2">
        <v>4.9000000000000004</v>
      </c>
      <c r="D2022" s="2">
        <v>4.3352000000000004</v>
      </c>
      <c r="E2022" s="2">
        <v>425</v>
      </c>
      <c r="F2022" s="2">
        <v>4.9000000000000004</v>
      </c>
      <c r="G2022" s="2">
        <v>2082.5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4.9000000000000004</v>
      </c>
      <c r="D2023" s="2">
        <v>4.3352000000000004</v>
      </c>
      <c r="E2023" s="2">
        <v>79</v>
      </c>
      <c r="F2023" s="2">
        <v>4.9000000000000004</v>
      </c>
      <c r="G2023" s="2">
        <v>387.1</v>
      </c>
      <c r="H2023" s="17">
        <f t="shared" si="31"/>
        <v>0</v>
      </c>
    </row>
    <row r="2024" spans="1:8" ht="13.5" x14ac:dyDescent="0.25">
      <c r="A2024" s="12"/>
      <c r="B2024" s="11">
        <v>44946</v>
      </c>
      <c r="C2024" s="2">
        <v>4.9000000000000004</v>
      </c>
      <c r="D2024" s="2">
        <v>4.3352000000000004</v>
      </c>
      <c r="E2024" s="2">
        <v>171</v>
      </c>
      <c r="F2024" s="2">
        <v>4.9000000000000004</v>
      </c>
      <c r="G2024" s="2">
        <v>837.9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4.8600000000000003</v>
      </c>
      <c r="D2025" s="2">
        <v>4.2998000000000003</v>
      </c>
      <c r="E2025" s="2">
        <v>227</v>
      </c>
      <c r="F2025" s="2">
        <v>4.8499999999999996</v>
      </c>
      <c r="G2025" s="2">
        <v>1100.95</v>
      </c>
      <c r="H2025" s="17">
        <f t="shared" si="31"/>
        <v>-8.165713231223495E-3</v>
      </c>
    </row>
    <row r="2026" spans="1:8" ht="13.5" x14ac:dyDescent="0.25">
      <c r="A2026" s="12"/>
      <c r="B2026" s="11">
        <v>44950</v>
      </c>
      <c r="C2026" s="2">
        <v>4.7</v>
      </c>
      <c r="D2026" s="2">
        <v>4.1581999999999999</v>
      </c>
      <c r="E2026" s="2">
        <v>7815</v>
      </c>
      <c r="F2026" s="2">
        <v>4.7</v>
      </c>
      <c r="G2026" s="2">
        <v>36730.5</v>
      </c>
      <c r="H2026" s="17">
        <f t="shared" si="31"/>
        <v>-3.2931764268105582E-2</v>
      </c>
    </row>
    <row r="2027" spans="1:8" ht="13.5" x14ac:dyDescent="0.25">
      <c r="A2027" s="12"/>
      <c r="B2027" s="11">
        <v>44951</v>
      </c>
      <c r="C2027" s="2">
        <v>4.75</v>
      </c>
      <c r="D2027" s="2">
        <v>4.2024999999999997</v>
      </c>
      <c r="E2027" s="2">
        <v>628</v>
      </c>
      <c r="F2027" s="2">
        <v>4.7110000000000003</v>
      </c>
      <c r="G2027" s="2">
        <v>2958.5079999999998</v>
      </c>
      <c r="H2027" s="17">
        <f t="shared" si="31"/>
        <v>1.0653648213169107E-2</v>
      </c>
    </row>
    <row r="2028" spans="1:8" ht="13.5" x14ac:dyDescent="0.25">
      <c r="A2028" s="12"/>
      <c r="B2028" s="11">
        <v>44952</v>
      </c>
      <c r="C2028" s="2">
        <v>4.7300000000000004</v>
      </c>
      <c r="D2028" s="2">
        <v>4.1848000000000001</v>
      </c>
      <c r="E2028" s="2">
        <v>138</v>
      </c>
      <c r="F2028" s="2">
        <v>4.7300000000000004</v>
      </c>
      <c r="G2028" s="2">
        <v>652.74</v>
      </c>
      <c r="H2028" s="17">
        <f t="shared" si="31"/>
        <v>-4.2117787031527914E-3</v>
      </c>
    </row>
    <row r="2029" spans="1:8" ht="13.5" x14ac:dyDescent="0.25">
      <c r="A2029" s="12"/>
      <c r="B2029" s="11">
        <v>44953</v>
      </c>
      <c r="C2029" s="2">
        <v>4.8499999999999996</v>
      </c>
      <c r="D2029" s="2">
        <v>4.2908999999999997</v>
      </c>
      <c r="E2029" s="2">
        <v>255</v>
      </c>
      <c r="F2029" s="2">
        <v>4.8499999999999996</v>
      </c>
      <c r="G2029" s="2">
        <v>1236.75</v>
      </c>
      <c r="H2029" s="17">
        <f t="shared" si="31"/>
        <v>2.5353660867902798E-2</v>
      </c>
    </row>
    <row r="2030" spans="1:8" ht="13.5" x14ac:dyDescent="0.25">
      <c r="A2030" s="12"/>
      <c r="B2030" s="11">
        <v>44956</v>
      </c>
      <c r="C2030" s="2">
        <v>4.8499999999999996</v>
      </c>
      <c r="D2030" s="2">
        <v>4.2908999999999997</v>
      </c>
      <c r="E2030" s="2">
        <v>751</v>
      </c>
      <c r="F2030" s="2">
        <v>4.8499999999999996</v>
      </c>
      <c r="G2030" s="2">
        <v>3642.35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4.8499999999999996</v>
      </c>
      <c r="D2031" s="2">
        <v>4.2908999999999997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1:8" ht="13.5" x14ac:dyDescent="0.25">
      <c r="A2032" s="12"/>
      <c r="B2032" s="11">
        <v>44958</v>
      </c>
      <c r="C2032" s="2">
        <v>4.8499999999999996</v>
      </c>
      <c r="D2032" s="2">
        <v>4.2908999999999997</v>
      </c>
      <c r="E2032" s="2">
        <v>0</v>
      </c>
      <c r="F2032" s="2">
        <v>0</v>
      </c>
      <c r="G2032" s="2">
        <v>0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4.8499999999999996</v>
      </c>
      <c r="D2033" s="2">
        <v>4.2908999999999997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4.8499999999999996</v>
      </c>
      <c r="D2034" s="2">
        <v>4.2908999999999997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4.83</v>
      </c>
      <c r="D2035" s="2">
        <v>4.2732000000000001</v>
      </c>
      <c r="E2035" s="2">
        <v>100</v>
      </c>
      <c r="F2035" s="2">
        <v>4.83</v>
      </c>
      <c r="G2035" s="2">
        <v>483</v>
      </c>
      <c r="H2035" s="17">
        <f t="shared" si="31"/>
        <v>-4.1250087394252037E-3</v>
      </c>
    </row>
    <row r="2036" spans="1:8" ht="13.5" x14ac:dyDescent="0.25">
      <c r="A2036" s="12"/>
      <c r="B2036" s="11">
        <v>44964</v>
      </c>
      <c r="C2036" s="2">
        <v>4.83</v>
      </c>
      <c r="D2036" s="2">
        <v>4.2732000000000001</v>
      </c>
      <c r="E2036" s="2">
        <v>1026</v>
      </c>
      <c r="F2036" s="2">
        <v>4.7880000000000003</v>
      </c>
      <c r="G2036" s="2">
        <v>4912.4880000000003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4.8</v>
      </c>
      <c r="D2037" s="2">
        <v>4.2466999999999997</v>
      </c>
      <c r="E2037" s="2">
        <v>344</v>
      </c>
      <c r="F2037" s="2">
        <v>4.7969999999999997</v>
      </c>
      <c r="G2037" s="2">
        <v>1650.1679999999999</v>
      </c>
      <c r="H2037" s="17">
        <f t="shared" si="31"/>
        <v>-6.2014415426379322E-3</v>
      </c>
    </row>
    <row r="2038" spans="1:8" ht="13.5" x14ac:dyDescent="0.25">
      <c r="A2038" s="12"/>
      <c r="B2038" s="11">
        <v>44966</v>
      </c>
      <c r="C2038" s="2">
        <v>4.74</v>
      </c>
      <c r="D2038" s="2">
        <v>4.1936</v>
      </c>
      <c r="E2038" s="2">
        <v>1507</v>
      </c>
      <c r="F2038" s="2">
        <v>4.7329999999999997</v>
      </c>
      <c r="G2038" s="2">
        <v>7132.6310000000003</v>
      </c>
      <c r="H2038" s="17">
        <f t="shared" si="31"/>
        <v>-1.250382650057685E-2</v>
      </c>
    </row>
    <row r="2039" spans="1:8" ht="13.5" x14ac:dyDescent="0.25">
      <c r="A2039" s="12"/>
      <c r="B2039" s="11">
        <v>44967</v>
      </c>
      <c r="C2039" s="2">
        <v>4.6399999999999997</v>
      </c>
      <c r="D2039" s="2">
        <v>4.1051000000000002</v>
      </c>
      <c r="E2039" s="2">
        <v>38</v>
      </c>
      <c r="F2039" s="2">
        <v>4.6399999999999997</v>
      </c>
      <c r="G2039" s="2">
        <v>176.32</v>
      </c>
      <c r="H2039" s="17">
        <f t="shared" si="31"/>
        <v>-2.1103586417397891E-2</v>
      </c>
    </row>
    <row r="2040" spans="1:8" ht="13.5" x14ac:dyDescent="0.25">
      <c r="A2040" s="12"/>
      <c r="B2040" s="11">
        <v>44970</v>
      </c>
      <c r="C2040" s="2">
        <v>4.7300000000000004</v>
      </c>
      <c r="D2040" s="2">
        <v>4.1848000000000001</v>
      </c>
      <c r="E2040" s="2">
        <v>646</v>
      </c>
      <c r="F2040" s="2">
        <v>4.6390000000000002</v>
      </c>
      <c r="G2040" s="2">
        <v>2996.7939999999999</v>
      </c>
      <c r="H2040" s="17">
        <f t="shared" si="31"/>
        <v>1.9414874180896904E-2</v>
      </c>
    </row>
    <row r="2041" spans="1:8" ht="13.5" x14ac:dyDescent="0.25">
      <c r="A2041" s="12"/>
      <c r="B2041" s="11">
        <v>44971</v>
      </c>
      <c r="C2041" s="2">
        <v>4.7300000000000004</v>
      </c>
      <c r="D2041" s="2">
        <v>4.1848000000000001</v>
      </c>
      <c r="E2041" s="2">
        <v>120</v>
      </c>
      <c r="F2041" s="2">
        <v>4.7300000000000004</v>
      </c>
      <c r="G2041" s="2">
        <v>567.6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4.72</v>
      </c>
      <c r="D2042" s="2">
        <v>4.1759000000000004</v>
      </c>
      <c r="E2042" s="2">
        <v>2132</v>
      </c>
      <c r="F2042" s="2">
        <v>4.7130000000000001</v>
      </c>
      <c r="G2042" s="2">
        <v>10048.116</v>
      </c>
      <c r="H2042" s="17">
        <f t="shared" si="31"/>
        <v>-2.1267444083348515E-3</v>
      </c>
    </row>
    <row r="2043" spans="1:8" ht="13.5" x14ac:dyDescent="0.25">
      <c r="A2043" s="12"/>
      <c r="B2043" s="11">
        <v>44973</v>
      </c>
      <c r="C2043" s="2">
        <v>4.7</v>
      </c>
      <c r="D2043" s="2">
        <v>4.1581999999999999</v>
      </c>
      <c r="E2043" s="2">
        <v>292</v>
      </c>
      <c r="F2043" s="2">
        <v>4.6959999999999997</v>
      </c>
      <c r="G2043" s="2">
        <v>1371.232</v>
      </c>
      <c r="H2043" s="17">
        <f t="shared" si="31"/>
        <v>-4.2386072463422237E-3</v>
      </c>
    </row>
    <row r="2044" spans="1:8" ht="13.5" x14ac:dyDescent="0.25">
      <c r="A2044" s="12"/>
      <c r="B2044" s="11">
        <v>44974</v>
      </c>
      <c r="C2044" s="2">
        <v>4.7</v>
      </c>
      <c r="D2044" s="2">
        <v>4.1581999999999999</v>
      </c>
      <c r="E2044" s="2">
        <v>1900</v>
      </c>
      <c r="F2044" s="2">
        <v>4.7</v>
      </c>
      <c r="G2044" s="2">
        <v>8930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4.6900000000000004</v>
      </c>
      <c r="D2045" s="2">
        <v>4.1494</v>
      </c>
      <c r="E2045" s="2">
        <v>495</v>
      </c>
      <c r="F2045" s="2">
        <v>4.694</v>
      </c>
      <c r="G2045" s="2">
        <v>2323.5300000000002</v>
      </c>
      <c r="H2045" s="17">
        <f t="shared" si="31"/>
        <v>-2.1163003222548025E-3</v>
      </c>
    </row>
    <row r="2046" spans="1:8" ht="13.5" x14ac:dyDescent="0.25">
      <c r="A2046" s="12"/>
      <c r="B2046" s="11">
        <v>44978</v>
      </c>
      <c r="C2046" s="2">
        <v>4.6900000000000004</v>
      </c>
      <c r="D2046" s="2">
        <v>4.1494</v>
      </c>
      <c r="E2046" s="2">
        <v>318</v>
      </c>
      <c r="F2046" s="2">
        <v>4.641</v>
      </c>
      <c r="G2046" s="2">
        <v>1475.838</v>
      </c>
      <c r="H2046" s="17">
        <f t="shared" si="31"/>
        <v>0</v>
      </c>
    </row>
    <row r="2047" spans="1:8" ht="13.5" x14ac:dyDescent="0.25">
      <c r="A2047" s="12"/>
      <c r="B2047" s="11">
        <v>44979</v>
      </c>
      <c r="C2047" s="2">
        <v>4.68</v>
      </c>
      <c r="D2047" s="2">
        <v>4.1405000000000003</v>
      </c>
      <c r="E2047" s="2">
        <v>90</v>
      </c>
      <c r="F2047" s="2">
        <v>4.6859999999999999</v>
      </c>
      <c r="G2047" s="2">
        <v>421.74</v>
      </c>
      <c r="H2047" s="17">
        <f t="shared" si="31"/>
        <v>-2.1448884176024693E-3</v>
      </c>
    </row>
    <row r="2048" spans="1:8" ht="13.5" x14ac:dyDescent="0.25">
      <c r="A2048" s="12"/>
      <c r="B2048" s="11">
        <v>44980</v>
      </c>
      <c r="C2048" s="2">
        <v>4.6900000000000004</v>
      </c>
      <c r="D2048" s="2">
        <v>4.1494</v>
      </c>
      <c r="E2048" s="2">
        <v>81</v>
      </c>
      <c r="F2048" s="2">
        <v>4.6840000000000002</v>
      </c>
      <c r="G2048" s="2">
        <v>379.404</v>
      </c>
      <c r="H2048" s="17">
        <f t="shared" si="31"/>
        <v>2.1494988527954802E-3</v>
      </c>
    </row>
    <row r="2049" spans="1:8" ht="13.5" x14ac:dyDescent="0.25">
      <c r="A2049" s="12"/>
      <c r="B2049" s="11">
        <v>44981</v>
      </c>
      <c r="C2049" s="2">
        <v>4.6900000000000004</v>
      </c>
      <c r="D2049" s="2">
        <v>4.1494</v>
      </c>
      <c r="E2049" s="2">
        <v>210</v>
      </c>
      <c r="F2049" s="2">
        <v>4.6900000000000004</v>
      </c>
      <c r="G2049" s="2">
        <v>984.9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4.6900000000000004</v>
      </c>
      <c r="D2050" s="2">
        <v>4.1494</v>
      </c>
      <c r="E2050" s="2">
        <v>565</v>
      </c>
      <c r="F2050" s="2">
        <v>4.6890000000000001</v>
      </c>
      <c r="G2050" s="2">
        <v>2649.2849999999999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4.6900000000000004</v>
      </c>
      <c r="D2051" s="2">
        <v>4.1494</v>
      </c>
      <c r="E2051" s="2">
        <v>0</v>
      </c>
      <c r="F2051" s="2">
        <v>0</v>
      </c>
      <c r="G2051" s="2">
        <v>0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4.67</v>
      </c>
      <c r="D2052" s="2">
        <v>4.1317000000000004</v>
      </c>
      <c r="E2052" s="2">
        <v>5683</v>
      </c>
      <c r="F2052" s="2">
        <v>4.5220000000000002</v>
      </c>
      <c r="G2052" s="2">
        <v>25698.526000000002</v>
      </c>
      <c r="H2052" s="17">
        <f t="shared" si="31"/>
        <v>-4.2656769653442918E-3</v>
      </c>
    </row>
    <row r="2053" spans="1:8" ht="13.5" x14ac:dyDescent="0.25">
      <c r="A2053" s="12"/>
      <c r="B2053" s="11">
        <v>44987</v>
      </c>
      <c r="C2053" s="2">
        <v>4.67</v>
      </c>
      <c r="D2053" s="2">
        <v>4.1317000000000004</v>
      </c>
      <c r="E2053" s="2">
        <v>0</v>
      </c>
      <c r="F2053" s="2">
        <v>0</v>
      </c>
      <c r="G2053" s="2">
        <v>0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4.6399999999999997</v>
      </c>
      <c r="D2054" s="2">
        <v>4.1051000000000002</v>
      </c>
      <c r="E2054" s="2">
        <v>89</v>
      </c>
      <c r="F2054" s="2">
        <v>4.6500000000000004</v>
      </c>
      <c r="G2054" s="2">
        <v>413.85</v>
      </c>
      <c r="H2054" s="17">
        <f t="shared" si="31"/>
        <v>-6.4380279303918909E-3</v>
      </c>
    </row>
    <row r="2055" spans="1:8" ht="13.5" x14ac:dyDescent="0.25">
      <c r="A2055" s="12"/>
      <c r="B2055" s="11">
        <v>44991</v>
      </c>
      <c r="C2055" s="2">
        <v>4.63</v>
      </c>
      <c r="D2055" s="2">
        <v>4.0963000000000003</v>
      </c>
      <c r="E2055" s="2">
        <v>5</v>
      </c>
      <c r="F2055" s="2">
        <v>4.63</v>
      </c>
      <c r="G2055" s="2">
        <v>23.15</v>
      </c>
      <c r="H2055" s="17">
        <f t="shared" ref="H2055:H2118" si="32">(D2055-D2054)/D2054</f>
        <v>-2.1436749409271196E-3</v>
      </c>
    </row>
    <row r="2056" spans="1:8" ht="13.5" x14ac:dyDescent="0.25">
      <c r="A2056" s="12"/>
      <c r="B2056" s="11">
        <v>44992</v>
      </c>
      <c r="C2056" s="2">
        <v>4.63</v>
      </c>
      <c r="D2056" s="2">
        <v>4.0963000000000003</v>
      </c>
      <c r="E2056" s="2">
        <v>130</v>
      </c>
      <c r="F2056" s="2">
        <v>4.6079999999999997</v>
      </c>
      <c r="G2056" s="2">
        <v>599.04</v>
      </c>
      <c r="H2056" s="17">
        <f t="shared" si="32"/>
        <v>0</v>
      </c>
    </row>
    <row r="2057" spans="1:8" ht="13.5" x14ac:dyDescent="0.25">
      <c r="A2057" s="12"/>
      <c r="B2057" s="11">
        <v>44993</v>
      </c>
      <c r="C2057" s="2">
        <v>4.63</v>
      </c>
      <c r="D2057" s="2">
        <v>4.0963000000000003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4.6500000000000004</v>
      </c>
      <c r="D2058" s="2">
        <v>4.1139999999999999</v>
      </c>
      <c r="E2058" s="2">
        <v>120</v>
      </c>
      <c r="F2058" s="2">
        <v>4.6500000000000004</v>
      </c>
      <c r="G2058" s="2">
        <v>558</v>
      </c>
      <c r="H2058" s="17">
        <f t="shared" si="32"/>
        <v>4.320972585015649E-3</v>
      </c>
    </row>
    <row r="2059" spans="1:8" ht="13.5" x14ac:dyDescent="0.25">
      <c r="A2059" s="12"/>
      <c r="B2059" s="11">
        <v>44995</v>
      </c>
      <c r="C2059" s="2">
        <v>4.6500000000000004</v>
      </c>
      <c r="D2059" s="2">
        <v>4.1139999999999999</v>
      </c>
      <c r="E2059" s="2">
        <v>255</v>
      </c>
      <c r="F2059" s="2">
        <v>4.6500000000000004</v>
      </c>
      <c r="G2059" s="2">
        <v>1185.75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4.66</v>
      </c>
      <c r="D2060" s="2">
        <v>4.1227999999999998</v>
      </c>
      <c r="E2060" s="2">
        <v>131</v>
      </c>
      <c r="F2060" s="2">
        <v>4.66</v>
      </c>
      <c r="G2060" s="2">
        <v>610.46</v>
      </c>
      <c r="H2060" s="17">
        <f t="shared" si="32"/>
        <v>2.1390374331550607E-3</v>
      </c>
    </row>
    <row r="2061" spans="1:8" ht="13.5" x14ac:dyDescent="0.25">
      <c r="A2061" s="12"/>
      <c r="B2061" s="11">
        <v>44999</v>
      </c>
      <c r="C2061" s="2">
        <v>4.6900000000000004</v>
      </c>
      <c r="D2061" s="2">
        <v>4.1494</v>
      </c>
      <c r="E2061" s="2">
        <v>183</v>
      </c>
      <c r="F2061" s="2">
        <v>4.6619999999999999</v>
      </c>
      <c r="G2061" s="2">
        <v>853.14599999999996</v>
      </c>
      <c r="H2061" s="17">
        <f t="shared" si="32"/>
        <v>6.4519258756185558E-3</v>
      </c>
    </row>
    <row r="2062" spans="1:8" ht="13.5" x14ac:dyDescent="0.25">
      <c r="A2062" s="12"/>
      <c r="B2062" s="11">
        <v>45000</v>
      </c>
      <c r="C2062" s="2">
        <v>4.6900000000000004</v>
      </c>
      <c r="D2062" s="2">
        <v>4.1494</v>
      </c>
      <c r="E2062" s="2">
        <v>24</v>
      </c>
      <c r="F2062" s="2">
        <v>4.6900000000000004</v>
      </c>
      <c r="G2062" s="2">
        <v>112.56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4.68</v>
      </c>
      <c r="D2063" s="2">
        <v>4.1405000000000003</v>
      </c>
      <c r="E2063" s="2">
        <v>17</v>
      </c>
      <c r="F2063" s="2">
        <v>4.6520000000000001</v>
      </c>
      <c r="G2063" s="2">
        <v>79.084000000000003</v>
      </c>
      <c r="H2063" s="17">
        <f t="shared" si="32"/>
        <v>-2.1448884176024693E-3</v>
      </c>
    </row>
    <row r="2064" spans="1:8" ht="13.5" x14ac:dyDescent="0.25">
      <c r="A2064" s="12"/>
      <c r="B2064" s="11">
        <v>45002</v>
      </c>
      <c r="C2064" s="2">
        <v>4.68</v>
      </c>
      <c r="D2064" s="2">
        <v>4.1405000000000003</v>
      </c>
      <c r="E2064" s="2">
        <v>205</v>
      </c>
      <c r="F2064" s="2">
        <v>4.67</v>
      </c>
      <c r="G2064" s="2">
        <v>957.35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4.68</v>
      </c>
      <c r="D2065" s="2">
        <v>4.1405000000000003</v>
      </c>
      <c r="E2065" s="2">
        <v>380</v>
      </c>
      <c r="F2065" s="2">
        <v>4.5940000000000003</v>
      </c>
      <c r="G2065" s="2">
        <v>1745.72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4.68</v>
      </c>
      <c r="D2066" s="2">
        <v>4.1405000000000003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45008</v>
      </c>
      <c r="C2067" s="2">
        <v>4.68</v>
      </c>
      <c r="D2067" s="2">
        <v>4.1405000000000003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1:8" ht="13.5" x14ac:dyDescent="0.25">
      <c r="A2068" s="12"/>
      <c r="B2068" s="11">
        <v>45009</v>
      </c>
      <c r="C2068" s="2">
        <v>4.68</v>
      </c>
      <c r="D2068" s="2">
        <v>4.1405000000000003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4.68</v>
      </c>
      <c r="D2069" s="2">
        <v>4.1405000000000003</v>
      </c>
      <c r="E2069" s="2">
        <v>374</v>
      </c>
      <c r="F2069" s="2">
        <v>4.5330000000000004</v>
      </c>
      <c r="G2069" s="2">
        <v>1695.3420000000001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4.68</v>
      </c>
      <c r="D2070" s="2">
        <v>4.1405000000000003</v>
      </c>
      <c r="E2070" s="2">
        <v>310</v>
      </c>
      <c r="F2070" s="2">
        <v>4.673</v>
      </c>
      <c r="G2070" s="2">
        <v>1448.63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4.6900000000000004</v>
      </c>
      <c r="D2071" s="2">
        <v>4.1494</v>
      </c>
      <c r="E2071" s="2">
        <v>131</v>
      </c>
      <c r="F2071" s="2">
        <v>4.6900000000000004</v>
      </c>
      <c r="G2071" s="2">
        <v>614.39</v>
      </c>
      <c r="H2071" s="17">
        <f t="shared" si="32"/>
        <v>2.1494988527954802E-3</v>
      </c>
    </row>
    <row r="2072" spans="1:8" ht="13.5" x14ac:dyDescent="0.25">
      <c r="A2072" s="12"/>
      <c r="B2072" s="11">
        <v>45015</v>
      </c>
      <c r="C2072" s="2">
        <v>4.87</v>
      </c>
      <c r="D2072" s="2">
        <v>4.3086000000000002</v>
      </c>
      <c r="E2072" s="2">
        <v>871</v>
      </c>
      <c r="F2072" s="2">
        <v>4.7510000000000003</v>
      </c>
      <c r="G2072" s="2">
        <v>4138.1210000000001</v>
      </c>
      <c r="H2072" s="17">
        <f t="shared" si="32"/>
        <v>3.836699281823884E-2</v>
      </c>
    </row>
    <row r="2073" spans="1:8" ht="13.5" x14ac:dyDescent="0.25">
      <c r="A2073" s="12"/>
      <c r="B2073" s="11">
        <v>45016</v>
      </c>
      <c r="C2073" s="2">
        <v>4.87</v>
      </c>
      <c r="D2073" s="2">
        <v>4.3086000000000002</v>
      </c>
      <c r="E2073" s="2">
        <v>0</v>
      </c>
      <c r="F2073" s="2">
        <v>0</v>
      </c>
      <c r="G2073" s="2">
        <v>0</v>
      </c>
      <c r="H2073" s="17">
        <f t="shared" si="32"/>
        <v>0</v>
      </c>
    </row>
    <row r="2074" spans="1:8" ht="13.5" x14ac:dyDescent="0.25">
      <c r="A2074" s="12"/>
      <c r="B2074" s="11">
        <v>45019</v>
      </c>
      <c r="C2074" s="2">
        <v>4.87</v>
      </c>
      <c r="D2074" s="2">
        <v>4.3086000000000002</v>
      </c>
      <c r="E2074" s="2">
        <v>0</v>
      </c>
      <c r="F2074" s="2">
        <v>0</v>
      </c>
      <c r="G2074" s="2">
        <v>0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5.14</v>
      </c>
      <c r="D2075" s="2">
        <v>4.5475000000000003</v>
      </c>
      <c r="E2075" s="2">
        <v>3207</v>
      </c>
      <c r="F2075" s="2">
        <v>4.923</v>
      </c>
      <c r="G2075" s="2">
        <v>15788.061</v>
      </c>
      <c r="H2075" s="17">
        <f t="shared" si="32"/>
        <v>5.5447245044794154E-2</v>
      </c>
    </row>
    <row r="2076" spans="1:8" ht="13.5" x14ac:dyDescent="0.25">
      <c r="A2076" s="12"/>
      <c r="B2076" s="11">
        <v>45021</v>
      </c>
      <c r="C2076" s="2">
        <v>5.14</v>
      </c>
      <c r="D2076" s="2">
        <v>4.5475000000000003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1:8" ht="13.5" x14ac:dyDescent="0.25">
      <c r="A2077" s="12"/>
      <c r="B2077" s="11">
        <v>45022</v>
      </c>
      <c r="C2077" s="2">
        <v>5.19</v>
      </c>
      <c r="D2077" s="2">
        <v>4.5917000000000003</v>
      </c>
      <c r="E2077" s="2">
        <v>459</v>
      </c>
      <c r="F2077" s="2">
        <v>5.1760000000000002</v>
      </c>
      <c r="G2077" s="2">
        <v>2375.7840000000001</v>
      </c>
      <c r="H2077" s="17">
        <f t="shared" si="32"/>
        <v>9.7196261682243029E-3</v>
      </c>
    </row>
    <row r="2078" spans="1:8" ht="13.5" x14ac:dyDescent="0.25">
      <c r="A2078" s="12"/>
      <c r="B2078" s="11">
        <v>45023</v>
      </c>
      <c r="C2078" s="2">
        <v>5.0999999999999996</v>
      </c>
      <c r="D2078" s="2">
        <v>4.5121000000000002</v>
      </c>
      <c r="E2078" s="2">
        <v>161</v>
      </c>
      <c r="F2078" s="2">
        <v>5.1150000000000002</v>
      </c>
      <c r="G2078" s="2">
        <v>823.51499999999999</v>
      </c>
      <c r="H2078" s="17">
        <f t="shared" si="32"/>
        <v>-1.7335627327569332E-2</v>
      </c>
    </row>
    <row r="2079" spans="1:8" ht="13.5" x14ac:dyDescent="0.25">
      <c r="A2079" s="12"/>
      <c r="B2079" s="11">
        <v>45026</v>
      </c>
      <c r="C2079" s="2">
        <v>5.08</v>
      </c>
      <c r="D2079" s="2">
        <v>4.4943999999999997</v>
      </c>
      <c r="E2079" s="2">
        <v>20</v>
      </c>
      <c r="F2079" s="2">
        <v>5.08</v>
      </c>
      <c r="G2079" s="2">
        <v>101.6</v>
      </c>
      <c r="H2079" s="17">
        <f t="shared" si="32"/>
        <v>-3.9227853992598776E-3</v>
      </c>
    </row>
    <row r="2080" spans="1:8" ht="13.5" x14ac:dyDescent="0.25">
      <c r="A2080" s="12"/>
      <c r="B2080" s="11">
        <v>45027</v>
      </c>
      <c r="C2080" s="2">
        <v>5.08</v>
      </c>
      <c r="D2080" s="2">
        <v>4.4943999999999997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5.08</v>
      </c>
      <c r="D2081" s="2">
        <v>4.4943999999999997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1:8" ht="13.5" x14ac:dyDescent="0.25">
      <c r="A2082" s="12"/>
      <c r="B2082" s="11">
        <v>45029</v>
      </c>
      <c r="C2082" s="2">
        <v>5.08</v>
      </c>
      <c r="D2082" s="2">
        <v>4.4943999999999997</v>
      </c>
      <c r="E2082" s="2">
        <v>0</v>
      </c>
      <c r="F2082" s="2">
        <v>0</v>
      </c>
      <c r="G2082" s="2">
        <v>0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4.78</v>
      </c>
      <c r="D2083" s="2">
        <v>4.2290000000000001</v>
      </c>
      <c r="E2083" s="2">
        <v>562</v>
      </c>
      <c r="F2083" s="2">
        <v>4.9249999999999998</v>
      </c>
      <c r="G2083" s="2">
        <v>2767.85</v>
      </c>
      <c r="H2083" s="17">
        <f t="shared" si="32"/>
        <v>-5.9051263794944742E-2</v>
      </c>
    </row>
    <row r="2084" spans="1:8" ht="13.5" x14ac:dyDescent="0.25">
      <c r="A2084" s="12"/>
      <c r="B2084" s="11">
        <v>45033</v>
      </c>
      <c r="C2084" s="2">
        <v>4.97</v>
      </c>
      <c r="D2084" s="2">
        <v>4.3971</v>
      </c>
      <c r="E2084" s="2">
        <v>51</v>
      </c>
      <c r="F2084" s="2">
        <v>4.9800000000000004</v>
      </c>
      <c r="G2084" s="2">
        <v>253.98</v>
      </c>
      <c r="H2084" s="17">
        <f t="shared" si="32"/>
        <v>3.9749349728068081E-2</v>
      </c>
    </row>
    <row r="2085" spans="1:8" ht="13.5" x14ac:dyDescent="0.25">
      <c r="A2085" s="12"/>
      <c r="B2085" s="11">
        <v>45034</v>
      </c>
      <c r="C2085" s="2">
        <v>4.9400000000000004</v>
      </c>
      <c r="D2085" s="2">
        <v>4.3705999999999996</v>
      </c>
      <c r="E2085" s="2">
        <v>820</v>
      </c>
      <c r="F2085" s="2">
        <v>4.9269999999999996</v>
      </c>
      <c r="G2085" s="2">
        <v>4040.14</v>
      </c>
      <c r="H2085" s="17">
        <f t="shared" si="32"/>
        <v>-6.0266994155239615E-3</v>
      </c>
    </row>
    <row r="2086" spans="1:8" ht="13.5" x14ac:dyDescent="0.25">
      <c r="A2086" s="12"/>
      <c r="B2086" s="11">
        <v>45035</v>
      </c>
      <c r="C2086" s="2">
        <v>4.9400000000000004</v>
      </c>
      <c r="D2086" s="2">
        <v>4.3705999999999996</v>
      </c>
      <c r="E2086" s="2">
        <v>0</v>
      </c>
      <c r="F2086" s="2">
        <v>0</v>
      </c>
      <c r="G2086" s="2">
        <v>0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4.93</v>
      </c>
      <c r="D2087" s="2">
        <v>4.3616999999999999</v>
      </c>
      <c r="E2087" s="2">
        <v>80</v>
      </c>
      <c r="F2087" s="2">
        <v>4.93</v>
      </c>
      <c r="G2087" s="2">
        <v>394.4</v>
      </c>
      <c r="H2087" s="17">
        <f t="shared" si="32"/>
        <v>-2.0363336841622858E-3</v>
      </c>
    </row>
    <row r="2088" spans="1:8" ht="13.5" x14ac:dyDescent="0.25">
      <c r="A2088" s="12"/>
      <c r="B2088" s="11">
        <v>45040</v>
      </c>
      <c r="C2088" s="2">
        <v>4.93</v>
      </c>
      <c r="D2088" s="2">
        <v>4.3616999999999999</v>
      </c>
      <c r="E2088" s="2">
        <v>240</v>
      </c>
      <c r="F2088" s="2">
        <v>4.92</v>
      </c>
      <c r="G2088" s="2">
        <v>1180.8</v>
      </c>
      <c r="H2088" s="17">
        <f t="shared" si="32"/>
        <v>0</v>
      </c>
    </row>
    <row r="2089" spans="1:8" ht="13.5" x14ac:dyDescent="0.25">
      <c r="A2089" s="12"/>
      <c r="B2089" s="11">
        <v>45041</v>
      </c>
      <c r="C2089" s="2">
        <v>4.79</v>
      </c>
      <c r="D2089" s="2">
        <v>4.2378</v>
      </c>
      <c r="E2089" s="2">
        <v>279</v>
      </c>
      <c r="F2089" s="2">
        <v>4.82</v>
      </c>
      <c r="G2089" s="2">
        <v>1344.78</v>
      </c>
      <c r="H2089" s="17">
        <f t="shared" si="32"/>
        <v>-2.8406355320173306E-2</v>
      </c>
    </row>
    <row r="2090" spans="1:8" ht="13.5" x14ac:dyDescent="0.25">
      <c r="A2090" s="12"/>
      <c r="B2090" s="11">
        <v>45042</v>
      </c>
      <c r="C2090" s="2">
        <v>4.79</v>
      </c>
      <c r="D2090" s="2">
        <v>4.2378</v>
      </c>
      <c r="E2090" s="2">
        <v>2163</v>
      </c>
      <c r="F2090" s="2">
        <v>4.79</v>
      </c>
      <c r="G2090" s="2">
        <v>10360.77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4.78</v>
      </c>
      <c r="D2091" s="2">
        <v>4.2290000000000001</v>
      </c>
      <c r="E2091" s="2">
        <v>436</v>
      </c>
      <c r="F2091" s="2">
        <v>4.6900000000000004</v>
      </c>
      <c r="G2091" s="2">
        <v>2044.84</v>
      </c>
      <c r="H2091" s="17">
        <f t="shared" si="32"/>
        <v>-2.0765491528623153E-3</v>
      </c>
    </row>
    <row r="2092" spans="1:8" ht="13.5" x14ac:dyDescent="0.25">
      <c r="A2092" s="12"/>
      <c r="B2092" s="11">
        <v>45044</v>
      </c>
      <c r="C2092" s="2">
        <v>4.78</v>
      </c>
      <c r="D2092" s="2">
        <v>4.2290000000000001</v>
      </c>
      <c r="E2092" s="2">
        <v>33</v>
      </c>
      <c r="F2092" s="2">
        <v>4.79</v>
      </c>
      <c r="G2092" s="2">
        <v>158.07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4.78</v>
      </c>
      <c r="D2093" s="2">
        <v>4.2290000000000001</v>
      </c>
      <c r="E2093" s="2">
        <v>108</v>
      </c>
      <c r="F2093" s="2">
        <v>4.7990000000000004</v>
      </c>
      <c r="G2093" s="2">
        <v>518.29200000000003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4.79</v>
      </c>
      <c r="D2094" s="2">
        <v>4.2378</v>
      </c>
      <c r="E2094" s="2">
        <v>1</v>
      </c>
      <c r="F2094" s="2">
        <v>4.79</v>
      </c>
      <c r="G2094" s="2">
        <v>4.79</v>
      </c>
      <c r="H2094" s="17">
        <f t="shared" si="32"/>
        <v>2.0808701820761218E-3</v>
      </c>
    </row>
    <row r="2095" spans="1:8" ht="13.5" x14ac:dyDescent="0.25">
      <c r="A2095" s="12"/>
      <c r="B2095" s="11">
        <v>45050</v>
      </c>
      <c r="C2095" s="2">
        <v>4.75</v>
      </c>
      <c r="D2095" s="2">
        <v>4.2024999999999997</v>
      </c>
      <c r="E2095" s="2">
        <v>651</v>
      </c>
      <c r="F2095" s="2">
        <v>4.6870000000000003</v>
      </c>
      <c r="G2095" s="2">
        <v>3051.2370000000001</v>
      </c>
      <c r="H2095" s="17">
        <f t="shared" si="32"/>
        <v>-8.3297937609137594E-3</v>
      </c>
    </row>
    <row r="2096" spans="1:8" ht="13.5" x14ac:dyDescent="0.25">
      <c r="A2096" s="12"/>
      <c r="B2096" s="11">
        <v>45051</v>
      </c>
      <c r="C2096" s="2">
        <v>4.7300000000000004</v>
      </c>
      <c r="D2096" s="2">
        <v>4.1848000000000001</v>
      </c>
      <c r="E2096" s="2">
        <v>440</v>
      </c>
      <c r="F2096" s="2">
        <v>4.726</v>
      </c>
      <c r="G2096" s="2">
        <v>2079.44</v>
      </c>
      <c r="H2096" s="17">
        <f t="shared" si="32"/>
        <v>-4.2117787031527914E-3</v>
      </c>
    </row>
    <row r="2097" spans="1:8" ht="13.5" x14ac:dyDescent="0.25">
      <c r="A2097" s="12"/>
      <c r="B2097" s="11">
        <v>45054</v>
      </c>
      <c r="C2097" s="2">
        <v>4.72</v>
      </c>
      <c r="D2097" s="2">
        <v>4.1759000000000004</v>
      </c>
      <c r="E2097" s="2">
        <v>202</v>
      </c>
      <c r="F2097" s="2">
        <v>4.6280000000000001</v>
      </c>
      <c r="G2097" s="2">
        <v>934.85599999999999</v>
      </c>
      <c r="H2097" s="17">
        <f t="shared" si="32"/>
        <v>-2.1267444083348515E-3</v>
      </c>
    </row>
    <row r="2098" spans="1:8" ht="13.5" x14ac:dyDescent="0.25">
      <c r="A2098" s="12"/>
      <c r="B2098" s="11">
        <v>45055</v>
      </c>
      <c r="C2098" s="2">
        <v>4.71</v>
      </c>
      <c r="D2098" s="2">
        <v>4.1670999999999996</v>
      </c>
      <c r="E2098" s="2">
        <v>332</v>
      </c>
      <c r="F2098" s="2">
        <v>4.6260000000000003</v>
      </c>
      <c r="G2098" s="2">
        <v>1535.8320000000001</v>
      </c>
      <c r="H2098" s="17">
        <f t="shared" si="32"/>
        <v>-2.1073301563736694E-3</v>
      </c>
    </row>
    <row r="2099" spans="1:8" ht="13.5" x14ac:dyDescent="0.25">
      <c r="A2099" s="12"/>
      <c r="B2099" s="11">
        <v>45056</v>
      </c>
      <c r="C2099" s="2">
        <v>4.6900000000000004</v>
      </c>
      <c r="D2099" s="2">
        <v>4.1494</v>
      </c>
      <c r="E2099" s="2">
        <v>2719</v>
      </c>
      <c r="F2099" s="2">
        <v>4.6890000000000001</v>
      </c>
      <c r="G2099" s="2">
        <v>12749.391</v>
      </c>
      <c r="H2099" s="17">
        <f t="shared" si="32"/>
        <v>-4.2475582539414957E-3</v>
      </c>
    </row>
    <row r="2100" spans="1:8" ht="13.5" x14ac:dyDescent="0.25">
      <c r="A2100" s="12"/>
      <c r="B2100" s="11">
        <v>45057</v>
      </c>
      <c r="C2100" s="2">
        <v>4.7</v>
      </c>
      <c r="D2100" s="2">
        <v>4.1581999999999999</v>
      </c>
      <c r="E2100" s="2">
        <v>556</v>
      </c>
      <c r="F2100" s="2">
        <v>4.6379999999999999</v>
      </c>
      <c r="G2100" s="2">
        <v>2578.7280000000001</v>
      </c>
      <c r="H2100" s="17">
        <f t="shared" si="32"/>
        <v>2.1207885477418226E-3</v>
      </c>
    </row>
    <row r="2101" spans="1:8" ht="13.5" x14ac:dyDescent="0.25">
      <c r="A2101" s="12"/>
      <c r="B2101" s="11">
        <v>45058</v>
      </c>
      <c r="C2101" s="2">
        <v>4.6900000000000004</v>
      </c>
      <c r="D2101" s="2">
        <v>4.1494</v>
      </c>
      <c r="E2101" s="2">
        <v>6490</v>
      </c>
      <c r="F2101" s="2">
        <v>4.6820000000000004</v>
      </c>
      <c r="G2101" s="2">
        <v>30386.18</v>
      </c>
      <c r="H2101" s="17">
        <f t="shared" si="32"/>
        <v>-2.1163003222548025E-3</v>
      </c>
    </row>
    <row r="2102" spans="1:8" ht="13.5" x14ac:dyDescent="0.25">
      <c r="A2102" s="12"/>
      <c r="B2102" s="11">
        <v>45061</v>
      </c>
      <c r="C2102" s="2">
        <v>4.6500000000000004</v>
      </c>
      <c r="D2102" s="2">
        <v>4.1139999999999999</v>
      </c>
      <c r="E2102" s="2">
        <v>3153</v>
      </c>
      <c r="F2102" s="2">
        <v>4.6239999999999997</v>
      </c>
      <c r="G2102" s="2">
        <v>14579.472</v>
      </c>
      <c r="H2102" s="17">
        <f t="shared" si="32"/>
        <v>-8.5313539306887988E-3</v>
      </c>
    </row>
    <row r="2103" spans="1:8" ht="13.5" x14ac:dyDescent="0.25">
      <c r="A2103" s="12"/>
      <c r="B2103" s="11">
        <v>45062</v>
      </c>
      <c r="C2103" s="2">
        <v>4.6500000000000004</v>
      </c>
      <c r="D2103" s="2">
        <v>4.1139999999999999</v>
      </c>
      <c r="E2103" s="2">
        <v>2332</v>
      </c>
      <c r="F2103" s="2">
        <v>4.6180000000000003</v>
      </c>
      <c r="G2103" s="2">
        <v>10769.175999999999</v>
      </c>
      <c r="H2103" s="17">
        <f t="shared" si="32"/>
        <v>0</v>
      </c>
    </row>
    <row r="2104" spans="1:8" ht="13.5" x14ac:dyDescent="0.25">
      <c r="A2104" s="12"/>
      <c r="B2104" s="11">
        <v>45063</v>
      </c>
      <c r="C2104" s="2">
        <v>4.6500000000000004</v>
      </c>
      <c r="D2104" s="2">
        <v>4.1139999999999999</v>
      </c>
      <c r="E2104" s="2">
        <v>51</v>
      </c>
      <c r="F2104" s="2">
        <v>4.6399999999999997</v>
      </c>
      <c r="G2104" s="2">
        <v>236.64</v>
      </c>
      <c r="H2104" s="17">
        <f t="shared" si="32"/>
        <v>0</v>
      </c>
    </row>
    <row r="2105" spans="1:8" ht="13.5" x14ac:dyDescent="0.25">
      <c r="A2105" s="12"/>
      <c r="B2105" s="11">
        <v>45064</v>
      </c>
      <c r="C2105" s="2">
        <v>4.6900000000000004</v>
      </c>
      <c r="D2105" s="2">
        <v>4.1494</v>
      </c>
      <c r="E2105" s="2">
        <v>540</v>
      </c>
      <c r="F2105" s="2">
        <v>4.5709999999999997</v>
      </c>
      <c r="G2105" s="2">
        <v>2468.34</v>
      </c>
      <c r="H2105" s="17">
        <f t="shared" si="32"/>
        <v>8.6047642197375051E-3</v>
      </c>
    </row>
    <row r="2106" spans="1:8" ht="13.5" x14ac:dyDescent="0.25">
      <c r="A2106" s="12"/>
      <c r="B2106" s="11">
        <v>45065</v>
      </c>
      <c r="C2106" s="2">
        <v>4.6900000000000004</v>
      </c>
      <c r="D2106" s="2">
        <v>4.1494</v>
      </c>
      <c r="E2106" s="2">
        <v>799</v>
      </c>
      <c r="F2106" s="2">
        <v>4.5720000000000001</v>
      </c>
      <c r="G2106" s="2">
        <v>3653.0279999999998</v>
      </c>
      <c r="H2106" s="17">
        <f t="shared" si="32"/>
        <v>0</v>
      </c>
    </row>
    <row r="2107" spans="1:8" ht="13.5" x14ac:dyDescent="0.25">
      <c r="A2107" s="12"/>
      <c r="B2107" s="11">
        <v>45068</v>
      </c>
      <c r="C2107" s="2">
        <v>4.6900000000000004</v>
      </c>
      <c r="D2107" s="2">
        <v>4.1494</v>
      </c>
      <c r="E2107" s="2">
        <v>2069</v>
      </c>
      <c r="F2107" s="2">
        <v>4.5890000000000004</v>
      </c>
      <c r="G2107" s="2">
        <v>9494.6409999999996</v>
      </c>
      <c r="H2107" s="17">
        <f t="shared" si="32"/>
        <v>0</v>
      </c>
    </row>
    <row r="2108" spans="1:8" ht="13.5" x14ac:dyDescent="0.25">
      <c r="A2108" s="12"/>
      <c r="B2108" s="11">
        <v>45069</v>
      </c>
      <c r="C2108" s="2">
        <v>4.68</v>
      </c>
      <c r="D2108" s="2">
        <v>4.1405000000000003</v>
      </c>
      <c r="E2108" s="2">
        <v>1070</v>
      </c>
      <c r="F2108" s="2">
        <v>4.68</v>
      </c>
      <c r="G2108" s="2">
        <v>5007.6000000000004</v>
      </c>
      <c r="H2108" s="17">
        <f t="shared" si="32"/>
        <v>-2.1448884176024693E-3</v>
      </c>
    </row>
    <row r="2109" spans="1:8" ht="13.5" x14ac:dyDescent="0.25">
      <c r="A2109" s="12"/>
      <c r="B2109" s="11">
        <v>45070</v>
      </c>
      <c r="C2109" s="2">
        <v>4.6900000000000004</v>
      </c>
      <c r="D2109" s="2">
        <v>4.1494</v>
      </c>
      <c r="E2109" s="2">
        <v>896</v>
      </c>
      <c r="F2109" s="2">
        <v>4.6719999999999997</v>
      </c>
      <c r="G2109" s="2">
        <v>4186.1120000000001</v>
      </c>
      <c r="H2109" s="17">
        <f t="shared" si="32"/>
        <v>2.1494988527954802E-3</v>
      </c>
    </row>
    <row r="2110" spans="1:8" ht="13.5" x14ac:dyDescent="0.25">
      <c r="A2110" s="12"/>
      <c r="B2110" s="11">
        <v>45071</v>
      </c>
      <c r="C2110" s="2">
        <v>4.75</v>
      </c>
      <c r="D2110" s="2">
        <v>4.2024999999999997</v>
      </c>
      <c r="E2110" s="2">
        <v>912</v>
      </c>
      <c r="F2110" s="2">
        <v>4.7030000000000003</v>
      </c>
      <c r="G2110" s="2">
        <v>4289.1360000000004</v>
      </c>
      <c r="H2110" s="17">
        <f t="shared" si="32"/>
        <v>1.2797030896033091E-2</v>
      </c>
    </row>
    <row r="2111" spans="1:8" ht="13.5" x14ac:dyDescent="0.25">
      <c r="A2111" s="12"/>
      <c r="B2111" s="11">
        <v>45072</v>
      </c>
      <c r="C2111" s="2">
        <v>4.57</v>
      </c>
      <c r="D2111" s="2">
        <v>4.0431999999999997</v>
      </c>
      <c r="E2111" s="2">
        <v>1375</v>
      </c>
      <c r="F2111" s="2">
        <v>4.7110000000000003</v>
      </c>
      <c r="G2111" s="2">
        <v>6477.625</v>
      </c>
      <c r="H2111" s="17">
        <f t="shared" si="32"/>
        <v>-3.790600832837597E-2</v>
      </c>
    </row>
    <row r="2112" spans="1:8" ht="13.5" x14ac:dyDescent="0.25">
      <c r="A2112" s="12"/>
      <c r="B2112" s="11">
        <v>45075</v>
      </c>
      <c r="C2112" s="2">
        <v>4.75</v>
      </c>
      <c r="D2112" s="2">
        <v>4.2024999999999997</v>
      </c>
      <c r="E2112" s="2">
        <v>5</v>
      </c>
      <c r="F2112" s="2">
        <v>4.75</v>
      </c>
      <c r="G2112" s="2">
        <v>23.75</v>
      </c>
      <c r="H2112" s="17">
        <f t="shared" si="32"/>
        <v>3.9399485555995255E-2</v>
      </c>
    </row>
    <row r="2113" spans="1:8" ht="13.5" x14ac:dyDescent="0.25">
      <c r="A2113" s="12"/>
      <c r="B2113" s="11">
        <v>45076</v>
      </c>
      <c r="C2113" s="2">
        <v>4.75</v>
      </c>
      <c r="D2113" s="2">
        <v>4.2024999999999997</v>
      </c>
      <c r="E2113" s="2">
        <v>277</v>
      </c>
      <c r="F2113" s="2">
        <v>4.7480000000000002</v>
      </c>
      <c r="G2113" s="2">
        <v>1315.1959999999999</v>
      </c>
      <c r="H2113" s="17">
        <f t="shared" si="32"/>
        <v>0</v>
      </c>
    </row>
    <row r="2114" spans="1:8" ht="13.5" x14ac:dyDescent="0.25">
      <c r="A2114" s="12"/>
      <c r="B2114" s="11">
        <v>45077</v>
      </c>
      <c r="C2114" s="2">
        <v>4.74</v>
      </c>
      <c r="D2114" s="2">
        <v>4.1936</v>
      </c>
      <c r="E2114" s="2">
        <v>935</v>
      </c>
      <c r="F2114" s="2">
        <v>4.7220000000000004</v>
      </c>
      <c r="G2114" s="2">
        <v>4415.07</v>
      </c>
      <c r="H2114" s="17">
        <f t="shared" si="32"/>
        <v>-2.1177870315287773E-3</v>
      </c>
    </row>
    <row r="2115" spans="1:8" ht="13.5" x14ac:dyDescent="0.25">
      <c r="A2115" s="12"/>
      <c r="B2115" s="11">
        <v>45078</v>
      </c>
      <c r="C2115" s="2">
        <v>4.74</v>
      </c>
      <c r="D2115" s="2">
        <v>4.1936</v>
      </c>
      <c r="E2115" s="2">
        <v>110</v>
      </c>
      <c r="F2115" s="2">
        <v>4.7350000000000003</v>
      </c>
      <c r="G2115" s="2">
        <v>520.85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4.74</v>
      </c>
      <c r="D2116" s="2">
        <v>4.1936</v>
      </c>
      <c r="E2116" s="2">
        <v>636</v>
      </c>
      <c r="F2116" s="2">
        <v>4.7210000000000001</v>
      </c>
      <c r="G2116" s="2">
        <v>3002.556</v>
      </c>
      <c r="H2116" s="17">
        <f t="shared" si="32"/>
        <v>0</v>
      </c>
    </row>
    <row r="2117" spans="1:8" ht="13.5" x14ac:dyDescent="0.25">
      <c r="A2117" s="12"/>
      <c r="B2117" s="11">
        <v>45082</v>
      </c>
      <c r="C2117" s="2">
        <v>4.74</v>
      </c>
      <c r="D2117" s="2">
        <v>4.1936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45083</v>
      </c>
      <c r="C2118" s="2">
        <v>4.74</v>
      </c>
      <c r="D2118" s="2">
        <v>4.1936</v>
      </c>
      <c r="E2118" s="2">
        <v>522</v>
      </c>
      <c r="F2118" s="2">
        <v>4.7290000000000001</v>
      </c>
      <c r="G2118" s="2">
        <v>2468.538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4.74</v>
      </c>
      <c r="D2119" s="2">
        <v>4.1936</v>
      </c>
      <c r="E2119" s="2">
        <v>24</v>
      </c>
      <c r="F2119" s="2">
        <v>4.74</v>
      </c>
      <c r="G2119" s="2">
        <v>113.76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4.75</v>
      </c>
      <c r="D2120" s="2">
        <v>4.2024999999999997</v>
      </c>
      <c r="E2120" s="2">
        <v>502</v>
      </c>
      <c r="F2120" s="2">
        <v>4.7430000000000003</v>
      </c>
      <c r="G2120" s="2">
        <v>2380.9859999999999</v>
      </c>
      <c r="H2120" s="17">
        <f t="shared" si="33"/>
        <v>2.1222815719190401E-3</v>
      </c>
    </row>
    <row r="2121" spans="1:8" ht="13.5" x14ac:dyDescent="0.25">
      <c r="A2121" s="12"/>
      <c r="B2121" s="11">
        <v>45086</v>
      </c>
      <c r="C2121" s="2">
        <v>4.75</v>
      </c>
      <c r="D2121" s="2">
        <v>4.2024999999999997</v>
      </c>
      <c r="E2121" s="2">
        <v>0</v>
      </c>
      <c r="F2121" s="2">
        <v>0</v>
      </c>
      <c r="G2121" s="2">
        <v>0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4.75</v>
      </c>
      <c r="D2122" s="2">
        <v>4.2024999999999997</v>
      </c>
      <c r="E2122" s="2">
        <v>493</v>
      </c>
      <c r="F2122" s="2">
        <v>4.75</v>
      </c>
      <c r="G2122" s="2">
        <v>2341.75</v>
      </c>
      <c r="H2122" s="17">
        <f t="shared" si="33"/>
        <v>0</v>
      </c>
    </row>
    <row r="2123" spans="1:8" ht="13.5" x14ac:dyDescent="0.25">
      <c r="A2123" s="12"/>
      <c r="B2123" s="11">
        <v>45090</v>
      </c>
      <c r="C2123" s="2">
        <v>4.79</v>
      </c>
      <c r="D2123" s="2">
        <v>4.2378</v>
      </c>
      <c r="E2123" s="2">
        <v>661</v>
      </c>
      <c r="F2123" s="2">
        <v>4.7450000000000001</v>
      </c>
      <c r="G2123" s="2">
        <v>3136.4450000000002</v>
      </c>
      <c r="H2123" s="17">
        <f t="shared" si="33"/>
        <v>8.3997620464010304E-3</v>
      </c>
    </row>
    <row r="2124" spans="1:8" ht="13.5" x14ac:dyDescent="0.25">
      <c r="A2124" s="12"/>
      <c r="B2124" s="11">
        <v>45091</v>
      </c>
      <c r="C2124" s="2">
        <v>5</v>
      </c>
      <c r="D2124" s="2">
        <v>4.4236000000000004</v>
      </c>
      <c r="E2124" s="2">
        <v>575</v>
      </c>
      <c r="F2124" s="2">
        <v>4.8630000000000004</v>
      </c>
      <c r="G2124" s="2">
        <v>2796.2249999999999</v>
      </c>
      <c r="H2124" s="17">
        <f t="shared" si="33"/>
        <v>4.3843503704752561E-2</v>
      </c>
    </row>
    <row r="2125" spans="1:8" ht="13.5" x14ac:dyDescent="0.25">
      <c r="A2125" s="12"/>
      <c r="B2125" s="11">
        <v>45092</v>
      </c>
      <c r="C2125" s="2">
        <v>5</v>
      </c>
      <c r="D2125" s="2">
        <v>4.4236000000000004</v>
      </c>
      <c r="E2125" s="2">
        <v>225</v>
      </c>
      <c r="F2125" s="2">
        <v>4.9960000000000004</v>
      </c>
      <c r="G2125" s="2">
        <v>1124.0999999999999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4.95</v>
      </c>
      <c r="D2126" s="2">
        <v>4.3794000000000004</v>
      </c>
      <c r="E2126" s="2">
        <v>385</v>
      </c>
      <c r="F2126" s="2">
        <v>4.9710000000000001</v>
      </c>
      <c r="G2126" s="2">
        <v>1913.835</v>
      </c>
      <c r="H2126" s="17">
        <f t="shared" si="33"/>
        <v>-9.9918618319920459E-3</v>
      </c>
    </row>
    <row r="2127" spans="1:8" ht="13.5" x14ac:dyDescent="0.25">
      <c r="A2127" s="12"/>
      <c r="B2127" s="11">
        <v>45096</v>
      </c>
      <c r="C2127" s="2">
        <v>4.71</v>
      </c>
      <c r="D2127" s="2">
        <v>4.1670999999999996</v>
      </c>
      <c r="E2127" s="2">
        <v>65</v>
      </c>
      <c r="F2127" s="2">
        <v>4.71</v>
      </c>
      <c r="G2127" s="2">
        <v>306.14999999999998</v>
      </c>
      <c r="H2127" s="17">
        <f t="shared" si="33"/>
        <v>-4.8476960314198472E-2</v>
      </c>
    </row>
    <row r="2128" spans="1:8" ht="13.5" x14ac:dyDescent="0.25">
      <c r="A2128" s="12"/>
      <c r="B2128" s="11">
        <v>45097</v>
      </c>
      <c r="C2128" s="2">
        <v>4.95</v>
      </c>
      <c r="D2128" s="2">
        <v>4.3794000000000004</v>
      </c>
      <c r="E2128" s="2">
        <v>229</v>
      </c>
      <c r="F2128" s="2">
        <v>4.9450000000000003</v>
      </c>
      <c r="G2128" s="2">
        <v>1132.405</v>
      </c>
      <c r="H2128" s="17">
        <f t="shared" si="33"/>
        <v>5.0946701543039728E-2</v>
      </c>
    </row>
    <row r="2129" spans="1:8" ht="13.5" x14ac:dyDescent="0.25">
      <c r="A2129" s="12"/>
      <c r="B2129" s="11">
        <v>45098</v>
      </c>
      <c r="C2129" s="2">
        <v>4.7699999999999996</v>
      </c>
      <c r="D2129" s="2">
        <v>4.2201000000000004</v>
      </c>
      <c r="E2129" s="2">
        <v>2246</v>
      </c>
      <c r="F2129" s="2">
        <v>4.8479999999999999</v>
      </c>
      <c r="G2129" s="2">
        <v>10888.608</v>
      </c>
      <c r="H2129" s="17">
        <f t="shared" si="33"/>
        <v>-3.6374845869297158E-2</v>
      </c>
    </row>
    <row r="2130" spans="1:8" ht="13.5" x14ac:dyDescent="0.25">
      <c r="A2130" s="12"/>
      <c r="B2130" s="11">
        <v>45099</v>
      </c>
      <c r="C2130" s="2">
        <v>4.9800000000000004</v>
      </c>
      <c r="D2130" s="2">
        <v>4.4058999999999999</v>
      </c>
      <c r="E2130" s="2">
        <v>1786</v>
      </c>
      <c r="F2130" s="2">
        <v>4.9530000000000003</v>
      </c>
      <c r="G2130" s="2">
        <v>8846.0580000000009</v>
      </c>
      <c r="H2130" s="17">
        <f t="shared" si="33"/>
        <v>4.4027392715812304E-2</v>
      </c>
    </row>
    <row r="2131" spans="1:8" ht="13.5" x14ac:dyDescent="0.25">
      <c r="A2131" s="12"/>
      <c r="B2131" s="11">
        <v>45100</v>
      </c>
      <c r="C2131" s="2">
        <v>4.99</v>
      </c>
      <c r="D2131" s="2">
        <v>4.4147999999999996</v>
      </c>
      <c r="E2131" s="2">
        <v>113</v>
      </c>
      <c r="F2131" s="2">
        <v>4.9779999999999998</v>
      </c>
      <c r="G2131" s="2">
        <v>562.51400000000001</v>
      </c>
      <c r="H2131" s="17">
        <f t="shared" si="33"/>
        <v>2.0200186114073598E-3</v>
      </c>
    </row>
    <row r="2132" spans="1:8" ht="13.5" x14ac:dyDescent="0.25">
      <c r="A2132" s="12"/>
      <c r="B2132" s="11">
        <v>45103</v>
      </c>
      <c r="C2132" s="2">
        <v>5.09</v>
      </c>
      <c r="D2132" s="2">
        <v>4.5033000000000003</v>
      </c>
      <c r="E2132" s="2">
        <v>5287</v>
      </c>
      <c r="F2132" s="2">
        <v>4.9950000000000001</v>
      </c>
      <c r="G2132" s="2">
        <v>26408.564999999999</v>
      </c>
      <c r="H2132" s="17">
        <f t="shared" si="33"/>
        <v>2.0046208208752535E-2</v>
      </c>
    </row>
    <row r="2133" spans="1:8" ht="13.5" x14ac:dyDescent="0.25">
      <c r="A2133" s="12"/>
      <c r="B2133" s="11">
        <v>45104</v>
      </c>
      <c r="C2133" s="2">
        <v>5</v>
      </c>
      <c r="D2133" s="2">
        <v>4.4236000000000004</v>
      </c>
      <c r="E2133" s="2">
        <v>1105</v>
      </c>
      <c r="F2133" s="2">
        <v>5.0810000000000004</v>
      </c>
      <c r="G2133" s="2">
        <v>5614.5050000000001</v>
      </c>
      <c r="H2133" s="17">
        <f t="shared" si="33"/>
        <v>-1.7698132480625291E-2</v>
      </c>
    </row>
    <row r="2134" spans="1:8" ht="13.5" x14ac:dyDescent="0.25">
      <c r="A2134" s="12"/>
      <c r="B2134" s="11">
        <v>45107</v>
      </c>
      <c r="C2134" s="2">
        <v>5.0999999999999996</v>
      </c>
      <c r="D2134" s="2">
        <v>4.5121000000000002</v>
      </c>
      <c r="E2134" s="2">
        <v>50</v>
      </c>
      <c r="F2134" s="2">
        <v>5.0999999999999996</v>
      </c>
      <c r="G2134" s="2">
        <v>255</v>
      </c>
      <c r="H2134" s="17">
        <f t="shared" si="33"/>
        <v>2.0006329686228366E-2</v>
      </c>
    </row>
    <row r="2135" spans="1:8" ht="13.5" x14ac:dyDescent="0.25">
      <c r="A2135" s="12"/>
      <c r="B2135" s="11">
        <v>45110</v>
      </c>
      <c r="C2135" s="2">
        <v>5.0999999999999996</v>
      </c>
      <c r="D2135" s="2">
        <v>4.5121000000000002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5.05</v>
      </c>
      <c r="D2136" s="2">
        <v>4.4679000000000002</v>
      </c>
      <c r="E2136" s="2">
        <v>82</v>
      </c>
      <c r="F2136" s="2">
        <v>5.05</v>
      </c>
      <c r="G2136" s="2">
        <v>414.1</v>
      </c>
      <c r="H2136" s="17">
        <f t="shared" si="33"/>
        <v>-9.7958821834622494E-3</v>
      </c>
    </row>
    <row r="2137" spans="1:8" ht="13.5" x14ac:dyDescent="0.25">
      <c r="A2137" s="12"/>
      <c r="B2137" s="11">
        <v>45112</v>
      </c>
      <c r="C2137" s="2">
        <v>5.0999999999999996</v>
      </c>
      <c r="D2137" s="2">
        <v>4.5121000000000002</v>
      </c>
      <c r="E2137" s="2">
        <v>1195</v>
      </c>
      <c r="F2137" s="2">
        <v>5.0090000000000003</v>
      </c>
      <c r="G2137" s="2">
        <v>5985.7550000000001</v>
      </c>
      <c r="H2137" s="17">
        <f t="shared" si="33"/>
        <v>9.8927907965710993E-3</v>
      </c>
    </row>
    <row r="2138" spans="1:8" ht="13.5" x14ac:dyDescent="0.25">
      <c r="A2138" s="12"/>
      <c r="B2138" s="11">
        <v>45113</v>
      </c>
      <c r="C2138" s="2">
        <v>5.0999999999999996</v>
      </c>
      <c r="D2138" s="2">
        <v>4.5121000000000002</v>
      </c>
      <c r="E2138" s="2">
        <v>10</v>
      </c>
      <c r="F2138" s="2">
        <v>5.0999999999999996</v>
      </c>
      <c r="G2138" s="2">
        <v>51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5.03</v>
      </c>
      <c r="D2139" s="2">
        <v>4.4501999999999997</v>
      </c>
      <c r="E2139" s="2">
        <v>1128</v>
      </c>
      <c r="F2139" s="2">
        <v>4.9770000000000003</v>
      </c>
      <c r="G2139" s="2">
        <v>5614.0559999999996</v>
      </c>
      <c r="H2139" s="17">
        <f t="shared" si="33"/>
        <v>-1.3718667582722126E-2</v>
      </c>
    </row>
    <row r="2140" spans="1:8" ht="13.5" x14ac:dyDescent="0.25">
      <c r="A2140" s="12"/>
      <c r="B2140" s="11">
        <v>45117</v>
      </c>
      <c r="C2140" s="2">
        <v>5.0999999999999996</v>
      </c>
      <c r="D2140" s="2">
        <v>4.5121000000000002</v>
      </c>
      <c r="E2140" s="2">
        <v>79</v>
      </c>
      <c r="F2140" s="2">
        <v>5.0990000000000002</v>
      </c>
      <c r="G2140" s="2">
        <v>402.82100000000003</v>
      </c>
      <c r="H2140" s="17">
        <f t="shared" si="33"/>
        <v>1.390948721405791E-2</v>
      </c>
    </row>
    <row r="2141" spans="1:8" ht="13.5" x14ac:dyDescent="0.25">
      <c r="A2141" s="12"/>
      <c r="B2141" s="11">
        <v>45118</v>
      </c>
      <c r="C2141" s="2">
        <v>5.0999999999999996</v>
      </c>
      <c r="D2141" s="2">
        <v>4.5121000000000002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5.0999999999999996</v>
      </c>
      <c r="D2142" s="2">
        <v>4.5121000000000002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45120</v>
      </c>
      <c r="C2143" s="2">
        <v>5.0999999999999996</v>
      </c>
      <c r="D2143" s="2">
        <v>4.5121000000000002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5.0999999999999996</v>
      </c>
      <c r="D2144" s="2">
        <v>4.5121000000000002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5.08</v>
      </c>
      <c r="D2145" s="2">
        <v>4.4943999999999997</v>
      </c>
      <c r="E2145" s="2">
        <v>360</v>
      </c>
      <c r="F2145" s="2">
        <v>5.07</v>
      </c>
      <c r="G2145" s="2">
        <v>1825.2</v>
      </c>
      <c r="H2145" s="17">
        <f t="shared" si="33"/>
        <v>-3.9227853992598776E-3</v>
      </c>
    </row>
    <row r="2146" spans="1:8" ht="13.5" x14ac:dyDescent="0.25">
      <c r="A2146" s="12"/>
      <c r="B2146" s="11">
        <v>45125</v>
      </c>
      <c r="C2146" s="2">
        <v>4.99</v>
      </c>
      <c r="D2146" s="2">
        <v>4.4147999999999996</v>
      </c>
      <c r="E2146" s="2">
        <v>588</v>
      </c>
      <c r="F2146" s="2">
        <v>4.9939999999999998</v>
      </c>
      <c r="G2146" s="2">
        <v>2936.4720000000002</v>
      </c>
      <c r="H2146" s="17">
        <f t="shared" si="33"/>
        <v>-1.7710929156283403E-2</v>
      </c>
    </row>
    <row r="2147" spans="1:8" ht="13.5" x14ac:dyDescent="0.25">
      <c r="A2147" s="12"/>
      <c r="B2147" s="11">
        <v>45127</v>
      </c>
      <c r="C2147" s="2">
        <v>4.95</v>
      </c>
      <c r="D2147" s="2">
        <v>4.3794000000000004</v>
      </c>
      <c r="E2147" s="2">
        <v>350</v>
      </c>
      <c r="F2147" s="2">
        <v>4.9539999999999997</v>
      </c>
      <c r="G2147" s="2">
        <v>1733.9</v>
      </c>
      <c r="H2147" s="17">
        <f t="shared" si="33"/>
        <v>-8.0184832835007731E-3</v>
      </c>
    </row>
    <row r="2148" spans="1:8" ht="13.5" x14ac:dyDescent="0.25">
      <c r="A2148" s="12"/>
      <c r="B2148" s="11">
        <v>45128</v>
      </c>
      <c r="C2148" s="2">
        <v>5</v>
      </c>
      <c r="D2148" s="2">
        <v>4.4236000000000004</v>
      </c>
      <c r="E2148" s="2">
        <v>2006</v>
      </c>
      <c r="F2148" s="2">
        <v>4.9980000000000002</v>
      </c>
      <c r="G2148" s="2">
        <v>10025.987999999999</v>
      </c>
      <c r="H2148" s="17">
        <f t="shared" si="33"/>
        <v>1.0092706763483585E-2</v>
      </c>
    </row>
    <row r="2149" spans="1:8" ht="13.5" x14ac:dyDescent="0.25">
      <c r="A2149" s="12"/>
      <c r="B2149" s="11">
        <v>45131</v>
      </c>
      <c r="C2149" s="2">
        <v>5.04</v>
      </c>
      <c r="D2149" s="2">
        <v>4.4589999999999996</v>
      </c>
      <c r="E2149" s="2">
        <v>113</v>
      </c>
      <c r="F2149" s="2">
        <v>4.9509999999999996</v>
      </c>
      <c r="G2149" s="2">
        <v>559.46299999999997</v>
      </c>
      <c r="H2149" s="17">
        <f t="shared" si="33"/>
        <v>8.0025318744911846E-3</v>
      </c>
    </row>
    <row r="2150" spans="1:8" ht="13.5" x14ac:dyDescent="0.25">
      <c r="A2150" s="12"/>
      <c r="B2150" s="11">
        <v>45133</v>
      </c>
      <c r="C2150" s="2">
        <v>5.0599999999999996</v>
      </c>
      <c r="D2150" s="2">
        <v>4.4767000000000001</v>
      </c>
      <c r="E2150" s="2">
        <v>598</v>
      </c>
      <c r="F2150" s="2">
        <v>5.0430000000000001</v>
      </c>
      <c r="G2150" s="2">
        <v>3015.7139999999999</v>
      </c>
      <c r="H2150" s="17">
        <f t="shared" si="33"/>
        <v>3.9694998878673461E-3</v>
      </c>
    </row>
    <row r="2151" spans="1:8" ht="13.5" x14ac:dyDescent="0.25">
      <c r="A2151" s="12"/>
      <c r="B2151" s="11">
        <v>45134</v>
      </c>
      <c r="C2151" s="2">
        <v>5.0599999999999996</v>
      </c>
      <c r="D2151" s="2">
        <v>4.4767000000000001</v>
      </c>
      <c r="E2151" s="2">
        <v>29</v>
      </c>
      <c r="F2151" s="2">
        <v>5.0220000000000002</v>
      </c>
      <c r="G2151" s="2">
        <v>145.63800000000001</v>
      </c>
      <c r="H2151" s="17">
        <f t="shared" si="33"/>
        <v>0</v>
      </c>
    </row>
    <row r="2152" spans="1:8" ht="13.5" x14ac:dyDescent="0.25">
      <c r="A2152" s="12"/>
      <c r="B2152" s="11">
        <v>45135</v>
      </c>
      <c r="C2152" s="2">
        <v>5.05</v>
      </c>
      <c r="D2152" s="2">
        <v>4.4679000000000002</v>
      </c>
      <c r="E2152" s="2">
        <v>305</v>
      </c>
      <c r="F2152" s="2">
        <v>5.0419999999999998</v>
      </c>
      <c r="G2152" s="2">
        <v>1537.81</v>
      </c>
      <c r="H2152" s="17">
        <f t="shared" si="33"/>
        <v>-1.9657336877610559E-3</v>
      </c>
    </row>
    <row r="2153" spans="1:8" ht="13.5" x14ac:dyDescent="0.25">
      <c r="A2153" s="12"/>
      <c r="B2153" s="11">
        <v>45138</v>
      </c>
      <c r="C2153" s="2">
        <v>5.08</v>
      </c>
      <c r="D2153" s="2">
        <v>4.4943999999999997</v>
      </c>
      <c r="E2153" s="2">
        <v>628</v>
      </c>
      <c r="F2153" s="2">
        <v>5.0110000000000001</v>
      </c>
      <c r="G2153" s="2">
        <v>3146.9079999999999</v>
      </c>
      <c r="H2153" s="17">
        <f t="shared" si="33"/>
        <v>5.9311981020165007E-3</v>
      </c>
    </row>
    <row r="2154" spans="1:8" ht="13.5" x14ac:dyDescent="0.25">
      <c r="A2154" s="12"/>
      <c r="B2154" s="11">
        <v>45139</v>
      </c>
      <c r="C2154" s="2">
        <v>5.07</v>
      </c>
      <c r="D2154" s="2">
        <v>4.4855999999999998</v>
      </c>
      <c r="E2154" s="2">
        <v>461</v>
      </c>
      <c r="F2154" s="2">
        <v>5.0579999999999998</v>
      </c>
      <c r="G2154" s="2">
        <v>2331.7379999999998</v>
      </c>
      <c r="H2154" s="17">
        <f t="shared" si="33"/>
        <v>-1.9579921680313098E-3</v>
      </c>
    </row>
    <row r="2155" spans="1:8" ht="13.5" x14ac:dyDescent="0.25">
      <c r="A2155" s="12"/>
      <c r="B2155" s="11">
        <v>45140</v>
      </c>
      <c r="C2155" s="2">
        <v>5.05</v>
      </c>
      <c r="D2155" s="2">
        <v>4.4679000000000002</v>
      </c>
      <c r="E2155" s="2">
        <v>944</v>
      </c>
      <c r="F2155" s="2">
        <v>5.032</v>
      </c>
      <c r="G2155" s="2">
        <v>4750.2079999999996</v>
      </c>
      <c r="H2155" s="17">
        <f t="shared" si="33"/>
        <v>-3.9459604066344762E-3</v>
      </c>
    </row>
    <row r="2156" spans="1:8" ht="13.5" x14ac:dyDescent="0.25">
      <c r="A2156" s="12"/>
      <c r="B2156" s="11">
        <v>45141</v>
      </c>
      <c r="C2156" s="2">
        <v>5.15</v>
      </c>
      <c r="D2156" s="2">
        <v>4.5563000000000002</v>
      </c>
      <c r="E2156" s="2">
        <v>374</v>
      </c>
      <c r="F2156" s="2">
        <v>5.0490000000000004</v>
      </c>
      <c r="G2156" s="2">
        <v>1888.326</v>
      </c>
      <c r="H2156" s="17">
        <f t="shared" si="33"/>
        <v>1.9785581593142199E-2</v>
      </c>
    </row>
    <row r="2157" spans="1:8" ht="13.5" x14ac:dyDescent="0.25">
      <c r="A2157" s="12"/>
      <c r="B2157" s="11">
        <v>45142</v>
      </c>
      <c r="C2157" s="2">
        <v>5.15</v>
      </c>
      <c r="D2157" s="2">
        <v>4.5563000000000002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5.19</v>
      </c>
      <c r="D2158" s="2">
        <v>4.5917000000000003</v>
      </c>
      <c r="E2158" s="2">
        <v>465</v>
      </c>
      <c r="F2158" s="2">
        <v>5.19</v>
      </c>
      <c r="G2158" s="2">
        <v>2413.35</v>
      </c>
      <c r="H2158" s="17">
        <f t="shared" si="33"/>
        <v>7.7694620635164711E-3</v>
      </c>
    </row>
    <row r="2159" spans="1:8" ht="13.5" x14ac:dyDescent="0.25">
      <c r="A2159" s="12"/>
      <c r="B2159" s="11">
        <v>45146</v>
      </c>
      <c r="C2159" s="2">
        <v>5.2</v>
      </c>
      <c r="D2159" s="2">
        <v>4.6006</v>
      </c>
      <c r="E2159" s="2">
        <v>100</v>
      </c>
      <c r="F2159" s="2">
        <v>5.2</v>
      </c>
      <c r="G2159" s="2">
        <v>520</v>
      </c>
      <c r="H2159" s="17">
        <f t="shared" si="33"/>
        <v>1.938279939891475E-3</v>
      </c>
    </row>
    <row r="2160" spans="1:8" ht="13.5" x14ac:dyDescent="0.25">
      <c r="A2160" s="12"/>
      <c r="B2160" s="11">
        <v>45147</v>
      </c>
      <c r="C2160" s="2">
        <v>5.19</v>
      </c>
      <c r="D2160" s="2">
        <v>4.5917000000000003</v>
      </c>
      <c r="E2160" s="2">
        <v>300</v>
      </c>
      <c r="F2160" s="2">
        <v>5.19</v>
      </c>
      <c r="G2160" s="2">
        <v>1557</v>
      </c>
      <c r="H2160" s="17">
        <f t="shared" si="33"/>
        <v>-1.934530278659237E-3</v>
      </c>
    </row>
    <row r="2161" spans="1:8" ht="13.5" x14ac:dyDescent="0.25">
      <c r="A2161" s="12"/>
      <c r="B2161" s="11">
        <v>45148</v>
      </c>
      <c r="C2161" s="2">
        <v>5.19</v>
      </c>
      <c r="D2161" s="2">
        <v>4.5917000000000003</v>
      </c>
      <c r="E2161" s="2">
        <v>11</v>
      </c>
      <c r="F2161" s="2">
        <v>5.19</v>
      </c>
      <c r="G2161" s="2">
        <v>57.09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5.19</v>
      </c>
      <c r="D2162" s="2">
        <v>4.5917000000000003</v>
      </c>
      <c r="E2162" s="2">
        <v>150</v>
      </c>
      <c r="F2162" s="2">
        <v>5.19</v>
      </c>
      <c r="G2162" s="2">
        <v>778.5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5.19</v>
      </c>
      <c r="D2163" s="2">
        <v>4.5917000000000003</v>
      </c>
      <c r="E2163" s="2">
        <v>103</v>
      </c>
      <c r="F2163" s="2">
        <v>5.19</v>
      </c>
      <c r="G2163" s="2">
        <v>534.57000000000005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5.19</v>
      </c>
      <c r="D2164" s="2">
        <v>4.5917000000000003</v>
      </c>
      <c r="E2164" s="2">
        <v>1816</v>
      </c>
      <c r="F2164" s="2">
        <v>5.19</v>
      </c>
      <c r="G2164" s="2">
        <v>9425.0400000000009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5.22</v>
      </c>
      <c r="D2165" s="2">
        <v>4.6182999999999996</v>
      </c>
      <c r="E2165" s="2">
        <v>2801</v>
      </c>
      <c r="F2165" s="2">
        <v>5.1959999999999997</v>
      </c>
      <c r="G2165" s="2">
        <v>14553.995999999999</v>
      </c>
      <c r="H2165" s="17">
        <f t="shared" si="33"/>
        <v>5.7930613933835596E-3</v>
      </c>
    </row>
    <row r="2166" spans="1:8" ht="13.5" x14ac:dyDescent="0.25">
      <c r="A2166" s="12"/>
      <c r="B2166" s="11">
        <v>45155</v>
      </c>
      <c r="C2166" s="2">
        <v>5.22</v>
      </c>
      <c r="D2166" s="2">
        <v>4.6182999999999996</v>
      </c>
      <c r="E2166" s="2">
        <v>914</v>
      </c>
      <c r="F2166" s="2">
        <v>5.2169999999999996</v>
      </c>
      <c r="G2166" s="2">
        <v>4768.3379999999997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5.17</v>
      </c>
      <c r="D2167" s="2">
        <v>4.5739999999999998</v>
      </c>
      <c r="E2167" s="2">
        <v>512</v>
      </c>
      <c r="F2167" s="2">
        <v>5.1970000000000001</v>
      </c>
      <c r="G2167" s="2">
        <v>2660.864</v>
      </c>
      <c r="H2167" s="17">
        <f t="shared" si="33"/>
        <v>-9.5922742134551212E-3</v>
      </c>
    </row>
    <row r="2168" spans="1:8" ht="13.5" x14ac:dyDescent="0.25">
      <c r="A2168" s="12"/>
      <c r="B2168" s="11">
        <v>45159</v>
      </c>
      <c r="C2168" s="2">
        <v>5.21</v>
      </c>
      <c r="D2168" s="2">
        <v>4.6093999999999999</v>
      </c>
      <c r="E2168" s="2">
        <v>1</v>
      </c>
      <c r="F2168" s="2">
        <v>5.21</v>
      </c>
      <c r="G2168" s="2">
        <v>5.21</v>
      </c>
      <c r="H2168" s="17">
        <f t="shared" si="33"/>
        <v>7.739396589418474E-3</v>
      </c>
    </row>
    <row r="2169" spans="1:8" ht="13.5" x14ac:dyDescent="0.25">
      <c r="A2169" s="12"/>
      <c r="B2169" s="11">
        <v>45160</v>
      </c>
      <c r="C2169" s="2">
        <v>5.19</v>
      </c>
      <c r="D2169" s="2">
        <v>4.5917000000000003</v>
      </c>
      <c r="E2169" s="2">
        <v>448</v>
      </c>
      <c r="F2169" s="2">
        <v>5.141</v>
      </c>
      <c r="G2169" s="2">
        <v>2303.1680000000001</v>
      </c>
      <c r="H2169" s="17">
        <f t="shared" si="33"/>
        <v>-3.8399791729942304E-3</v>
      </c>
    </row>
    <row r="2170" spans="1:8" ht="13.5" x14ac:dyDescent="0.25">
      <c r="A2170" s="12"/>
      <c r="B2170" s="11">
        <v>45161</v>
      </c>
      <c r="C2170" s="2">
        <v>5.19</v>
      </c>
      <c r="D2170" s="2">
        <v>4.5917000000000003</v>
      </c>
      <c r="E2170" s="2">
        <v>50</v>
      </c>
      <c r="F2170" s="2">
        <v>5.1980000000000004</v>
      </c>
      <c r="G2170" s="2">
        <v>259.89999999999998</v>
      </c>
      <c r="H2170" s="17">
        <f t="shared" si="33"/>
        <v>0</v>
      </c>
    </row>
    <row r="2171" spans="1:8" ht="13.5" x14ac:dyDescent="0.25">
      <c r="A2171" s="12"/>
      <c r="B2171" s="11">
        <v>45162</v>
      </c>
      <c r="C2171" s="2">
        <v>5.2</v>
      </c>
      <c r="D2171" s="2">
        <v>4.6006</v>
      </c>
      <c r="E2171" s="2">
        <v>248</v>
      </c>
      <c r="F2171" s="2">
        <v>5.1820000000000004</v>
      </c>
      <c r="G2171" s="2">
        <v>1285.136</v>
      </c>
      <c r="H2171" s="17">
        <f t="shared" si="33"/>
        <v>1.938279939891475E-3</v>
      </c>
    </row>
    <row r="2172" spans="1:8" ht="13.5" x14ac:dyDescent="0.25">
      <c r="A2172" s="12"/>
      <c r="B2172" s="11">
        <v>45163</v>
      </c>
      <c r="C2172" s="2">
        <v>5.2</v>
      </c>
      <c r="D2172" s="2">
        <v>4.6006</v>
      </c>
      <c r="E2172" s="2">
        <v>2</v>
      </c>
      <c r="F2172" s="2">
        <v>5.21</v>
      </c>
      <c r="G2172" s="2">
        <v>10.42</v>
      </c>
      <c r="H2172" s="17">
        <f t="shared" si="33"/>
        <v>0</v>
      </c>
    </row>
    <row r="2173" spans="1:8" ht="13.5" x14ac:dyDescent="0.25">
      <c r="A2173" s="12"/>
      <c r="B2173" s="11">
        <v>45166</v>
      </c>
      <c r="C2173" s="2">
        <v>5.2</v>
      </c>
      <c r="D2173" s="2">
        <v>4.6006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5.2</v>
      </c>
      <c r="D2174" s="2">
        <v>4.6006</v>
      </c>
      <c r="E2174" s="2">
        <v>833</v>
      </c>
      <c r="F2174" s="2">
        <v>5.1719999999999997</v>
      </c>
      <c r="G2174" s="2">
        <v>4308.2759999999998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5.22</v>
      </c>
      <c r="D2175" s="2">
        <v>4.6182999999999996</v>
      </c>
      <c r="E2175" s="2">
        <v>260</v>
      </c>
      <c r="F2175" s="2">
        <v>5.2160000000000002</v>
      </c>
      <c r="G2175" s="2">
        <v>1356.16</v>
      </c>
      <c r="H2175" s="17">
        <f t="shared" si="33"/>
        <v>3.8473242620526899E-3</v>
      </c>
    </row>
    <row r="2176" spans="1:8" ht="13.5" x14ac:dyDescent="0.25">
      <c r="A2176" s="12"/>
      <c r="B2176" s="11">
        <v>45169</v>
      </c>
      <c r="C2176" s="2">
        <v>5.22</v>
      </c>
      <c r="D2176" s="2">
        <v>4.6182999999999996</v>
      </c>
      <c r="E2176" s="2">
        <v>450</v>
      </c>
      <c r="F2176" s="2">
        <v>5.2140000000000004</v>
      </c>
      <c r="G2176" s="2">
        <v>2346.3000000000002</v>
      </c>
      <c r="H2176" s="17">
        <f t="shared" si="33"/>
        <v>0</v>
      </c>
    </row>
    <row r="2177" spans="1:8" ht="13.5" x14ac:dyDescent="0.25">
      <c r="A2177" s="12"/>
      <c r="B2177" s="11">
        <v>45170</v>
      </c>
      <c r="C2177" s="2">
        <v>5.2</v>
      </c>
      <c r="D2177" s="2">
        <v>4.6006</v>
      </c>
      <c r="E2177" s="2">
        <v>238</v>
      </c>
      <c r="F2177" s="2">
        <v>5.2110000000000003</v>
      </c>
      <c r="G2177" s="2">
        <v>1240.2180000000001</v>
      </c>
      <c r="H2177" s="17">
        <f t="shared" si="33"/>
        <v>-3.8325790875429499E-3</v>
      </c>
    </row>
    <row r="2178" spans="1:8" ht="13.5" x14ac:dyDescent="0.25">
      <c r="A2178" s="12"/>
      <c r="B2178" s="11">
        <v>45173</v>
      </c>
      <c r="C2178" s="2">
        <v>5.16</v>
      </c>
      <c r="D2178" s="2">
        <v>4.5651999999999999</v>
      </c>
      <c r="E2178" s="2">
        <v>799</v>
      </c>
      <c r="F2178" s="2">
        <v>5.165</v>
      </c>
      <c r="G2178" s="2">
        <v>4126.835</v>
      </c>
      <c r="H2178" s="17">
        <f t="shared" si="33"/>
        <v>-7.6946485241055724E-3</v>
      </c>
    </row>
    <row r="2179" spans="1:8" ht="13.5" x14ac:dyDescent="0.25">
      <c r="A2179" s="12"/>
      <c r="B2179" s="11">
        <v>45174</v>
      </c>
      <c r="C2179" s="2">
        <v>5.16</v>
      </c>
      <c r="D2179" s="2">
        <v>4.5651999999999999</v>
      </c>
      <c r="E2179" s="2">
        <v>775</v>
      </c>
      <c r="F2179" s="2">
        <v>5.2069999999999999</v>
      </c>
      <c r="G2179" s="2">
        <v>4035.4250000000002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5.12</v>
      </c>
      <c r="D2180" s="2">
        <v>4.5297999999999998</v>
      </c>
      <c r="E2180" s="2">
        <v>174</v>
      </c>
      <c r="F2180" s="2">
        <v>5.1319999999999997</v>
      </c>
      <c r="G2180" s="2">
        <v>892.96799999999996</v>
      </c>
      <c r="H2180" s="17">
        <f t="shared" si="33"/>
        <v>-7.7543152545343245E-3</v>
      </c>
    </row>
    <row r="2181" spans="1:8" ht="13.5" x14ac:dyDescent="0.25">
      <c r="A2181" s="12"/>
      <c r="B2181" s="11">
        <v>45176</v>
      </c>
      <c r="C2181" s="2">
        <v>5.19</v>
      </c>
      <c r="D2181" s="2">
        <v>4.5917000000000003</v>
      </c>
      <c r="E2181" s="2">
        <v>50</v>
      </c>
      <c r="F2181" s="2">
        <v>5.19</v>
      </c>
      <c r="G2181" s="2">
        <v>259.5</v>
      </c>
      <c r="H2181" s="17">
        <f t="shared" si="33"/>
        <v>1.366506247516458E-2</v>
      </c>
    </row>
    <row r="2182" spans="1:8" ht="13.5" x14ac:dyDescent="0.25">
      <c r="A2182" s="12"/>
      <c r="B2182" s="11">
        <v>45177</v>
      </c>
      <c r="C2182" s="2">
        <v>5.19</v>
      </c>
      <c r="D2182" s="2">
        <v>4.5917000000000003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5.19</v>
      </c>
      <c r="D2183" s="2">
        <v>4.5917000000000003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5.17</v>
      </c>
      <c r="D2184" s="2">
        <v>4.5739999999999998</v>
      </c>
      <c r="E2184" s="2">
        <v>736</v>
      </c>
      <c r="F2184" s="2">
        <v>5.1429999999999998</v>
      </c>
      <c r="G2184" s="2">
        <v>3785.248</v>
      </c>
      <c r="H2184" s="17">
        <f t="shared" si="34"/>
        <v>-3.8547814534922779E-3</v>
      </c>
    </row>
    <row r="2185" spans="1:8" ht="13.5" x14ac:dyDescent="0.25">
      <c r="A2185" s="12"/>
      <c r="B2185" s="11">
        <v>45182</v>
      </c>
      <c r="C2185" s="2">
        <v>5.17</v>
      </c>
      <c r="D2185" s="2">
        <v>4.5739999999999998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1:8" ht="13.5" x14ac:dyDescent="0.25">
      <c r="A2186" s="12"/>
      <c r="B2186" s="11">
        <v>45183</v>
      </c>
      <c r="C2186" s="2">
        <v>5.14</v>
      </c>
      <c r="D2186" s="2">
        <v>4.5475000000000003</v>
      </c>
      <c r="E2186" s="2">
        <v>1046</v>
      </c>
      <c r="F2186" s="2">
        <v>5.1609999999999996</v>
      </c>
      <c r="G2186" s="2">
        <v>5398.4059999999999</v>
      </c>
      <c r="H2186" s="17">
        <f t="shared" si="34"/>
        <v>-5.7936160909487378E-3</v>
      </c>
    </row>
    <row r="2187" spans="1:8" ht="13.5" x14ac:dyDescent="0.25">
      <c r="A2187" s="12"/>
      <c r="B2187" s="11">
        <v>45184</v>
      </c>
      <c r="C2187" s="2">
        <v>5.14</v>
      </c>
      <c r="D2187" s="2">
        <v>4.5475000000000003</v>
      </c>
      <c r="E2187" s="2">
        <v>20</v>
      </c>
      <c r="F2187" s="2">
        <v>5.13</v>
      </c>
      <c r="G2187" s="2">
        <v>102.6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5.14</v>
      </c>
      <c r="D2188" s="2">
        <v>4.5475000000000003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5.16</v>
      </c>
      <c r="D2189" s="2">
        <v>4.5651999999999999</v>
      </c>
      <c r="E2189" s="2">
        <v>13</v>
      </c>
      <c r="F2189" s="2">
        <v>5.1449999999999996</v>
      </c>
      <c r="G2189" s="2">
        <v>66.885000000000005</v>
      </c>
      <c r="H2189" s="17">
        <f t="shared" si="34"/>
        <v>3.8922484881802315E-3</v>
      </c>
    </row>
    <row r="2190" spans="1:8" ht="13.5" x14ac:dyDescent="0.25">
      <c r="A2190" s="12"/>
      <c r="B2190" s="11">
        <v>45189</v>
      </c>
      <c r="C2190" s="2">
        <v>5</v>
      </c>
      <c r="D2190" s="2">
        <v>4.6980000000000004</v>
      </c>
      <c r="E2190" s="2">
        <v>175</v>
      </c>
      <c r="F2190" s="2">
        <v>4.88</v>
      </c>
      <c r="G2190" s="2">
        <v>854</v>
      </c>
      <c r="H2190" s="17">
        <f t="shared" si="34"/>
        <v>2.9089634627179638E-2</v>
      </c>
    </row>
    <row r="2191" spans="1:8" ht="13.5" x14ac:dyDescent="0.25">
      <c r="A2191" s="12"/>
      <c r="B2191" s="11">
        <v>45190</v>
      </c>
      <c r="C2191" s="2">
        <v>4.9800000000000004</v>
      </c>
      <c r="D2191" s="2">
        <v>4.6791999999999998</v>
      </c>
      <c r="E2191" s="2">
        <v>545</v>
      </c>
      <c r="F2191" s="2">
        <v>4.9660000000000002</v>
      </c>
      <c r="G2191" s="2">
        <v>2706.47</v>
      </c>
      <c r="H2191" s="17">
        <f t="shared" si="34"/>
        <v>-4.0017028522776913E-3</v>
      </c>
    </row>
    <row r="2192" spans="1:8" ht="13.5" x14ac:dyDescent="0.25">
      <c r="A2192" s="12"/>
      <c r="B2192" s="11">
        <v>45191</v>
      </c>
      <c r="C2192" s="2">
        <v>4.9800000000000004</v>
      </c>
      <c r="D2192" s="2">
        <v>4.6791999999999998</v>
      </c>
      <c r="E2192" s="2">
        <v>0</v>
      </c>
      <c r="F2192" s="2">
        <v>0</v>
      </c>
      <c r="G2192" s="2">
        <v>0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4.93</v>
      </c>
      <c r="D2193" s="2">
        <v>4.6322000000000001</v>
      </c>
      <c r="E2193" s="2">
        <v>56</v>
      </c>
      <c r="F2193" s="2">
        <v>4.9359999999999999</v>
      </c>
      <c r="G2193" s="2">
        <v>276.416</v>
      </c>
      <c r="H2193" s="17">
        <f t="shared" si="34"/>
        <v>-1.0044452043084226E-2</v>
      </c>
    </row>
    <row r="2194" spans="1:8" ht="13.5" x14ac:dyDescent="0.25">
      <c r="A2194" s="12"/>
      <c r="B2194" s="11">
        <v>45195</v>
      </c>
      <c r="C2194" s="2">
        <v>4.91</v>
      </c>
      <c r="D2194" s="2">
        <v>4.6134000000000004</v>
      </c>
      <c r="E2194" s="2">
        <v>382</v>
      </c>
      <c r="F2194" s="2">
        <v>4.915</v>
      </c>
      <c r="G2194" s="2">
        <v>1877.53</v>
      </c>
      <c r="H2194" s="17">
        <f t="shared" si="34"/>
        <v>-4.058546694874942E-3</v>
      </c>
    </row>
    <row r="2195" spans="1:8" ht="13.5" x14ac:dyDescent="0.25">
      <c r="A2195" s="12"/>
      <c r="B2195" s="11">
        <v>45197</v>
      </c>
      <c r="C2195" s="2">
        <v>4.9000000000000004</v>
      </c>
      <c r="D2195" s="2">
        <v>4.6040000000000001</v>
      </c>
      <c r="E2195" s="2">
        <v>39</v>
      </c>
      <c r="F2195" s="2">
        <v>4.9000000000000004</v>
      </c>
      <c r="G2195" s="2">
        <v>191.1</v>
      </c>
      <c r="H2195" s="17">
        <f t="shared" si="34"/>
        <v>-2.0375428100750633E-3</v>
      </c>
    </row>
    <row r="2196" spans="1:8" ht="13.5" x14ac:dyDescent="0.25">
      <c r="A2196" s="12"/>
      <c r="B2196" s="11">
        <v>45198</v>
      </c>
      <c r="C2196" s="2">
        <v>4.9000000000000004</v>
      </c>
      <c r="D2196" s="2">
        <v>4.6040000000000001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4.9000000000000004</v>
      </c>
      <c r="D2197" s="2">
        <v>4.6040000000000001</v>
      </c>
      <c r="E2197" s="2">
        <v>0</v>
      </c>
      <c r="F2197" s="2">
        <v>0</v>
      </c>
      <c r="G2197" s="2">
        <v>0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5.08</v>
      </c>
      <c r="D2198" s="2">
        <v>4.7732000000000001</v>
      </c>
      <c r="E2198" s="2">
        <v>160</v>
      </c>
      <c r="F2198" s="2">
        <v>5.0229999999999997</v>
      </c>
      <c r="G2198" s="2">
        <v>803.68</v>
      </c>
      <c r="H2198" s="17">
        <f t="shared" si="34"/>
        <v>3.6750651607298006E-2</v>
      </c>
    </row>
    <row r="2199" spans="1:8" ht="13.5" x14ac:dyDescent="0.25">
      <c r="A2199" s="12"/>
      <c r="B2199" s="11">
        <v>45203</v>
      </c>
      <c r="C2199" s="2">
        <v>5.08</v>
      </c>
      <c r="D2199" s="2">
        <v>4.7732000000000001</v>
      </c>
      <c r="E2199" s="2">
        <v>8</v>
      </c>
      <c r="F2199" s="2">
        <v>5.08</v>
      </c>
      <c r="G2199" s="2">
        <v>40.64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5.05</v>
      </c>
      <c r="D2200" s="2">
        <v>4.7450000000000001</v>
      </c>
      <c r="E2200" s="2">
        <v>650</v>
      </c>
      <c r="F2200" s="2">
        <v>5.0039999999999996</v>
      </c>
      <c r="G2200" s="2">
        <v>3252.6</v>
      </c>
      <c r="H2200" s="17">
        <f t="shared" si="34"/>
        <v>-5.9079862565993464E-3</v>
      </c>
    </row>
    <row r="2201" spans="1:8" ht="13.5" x14ac:dyDescent="0.25">
      <c r="A2201" s="12"/>
      <c r="B2201" s="11">
        <v>45205</v>
      </c>
      <c r="C2201" s="2">
        <v>5.05</v>
      </c>
      <c r="D2201" s="2">
        <v>4.7450000000000001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5.05</v>
      </c>
      <c r="D2202" s="2">
        <v>4.7450000000000001</v>
      </c>
      <c r="E2202" s="2">
        <v>79</v>
      </c>
      <c r="F2202" s="2">
        <v>5.0439999999999996</v>
      </c>
      <c r="G2202" s="2">
        <v>398.476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4.9800000000000004</v>
      </c>
      <c r="D2203" s="2">
        <v>4.6791999999999998</v>
      </c>
      <c r="E2203" s="2">
        <v>1591</v>
      </c>
      <c r="F2203" s="2">
        <v>5.0119999999999996</v>
      </c>
      <c r="G2203" s="2">
        <v>7974.0919999999996</v>
      </c>
      <c r="H2203" s="17">
        <f t="shared" si="34"/>
        <v>-1.3867228661749274E-2</v>
      </c>
    </row>
    <row r="2204" spans="1:8" ht="13.5" x14ac:dyDescent="0.25">
      <c r="A2204" s="12"/>
      <c r="B2204" s="11">
        <v>45210</v>
      </c>
      <c r="C2204" s="2">
        <v>4.9800000000000004</v>
      </c>
      <c r="D2204" s="2">
        <v>4.6791999999999998</v>
      </c>
      <c r="E2204" s="2">
        <v>2506</v>
      </c>
      <c r="F2204" s="2">
        <v>4.9000000000000004</v>
      </c>
      <c r="G2204" s="2">
        <v>12279.4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5.04</v>
      </c>
      <c r="D2205" s="2">
        <v>4.7355999999999998</v>
      </c>
      <c r="E2205" s="2">
        <v>102</v>
      </c>
      <c r="F2205" s="2">
        <v>5.0119999999999996</v>
      </c>
      <c r="G2205" s="2">
        <v>511.22399999999999</v>
      </c>
      <c r="H2205" s="17">
        <f t="shared" si="34"/>
        <v>1.2053342451701147E-2</v>
      </c>
    </row>
    <row r="2206" spans="1:8" ht="13.5" x14ac:dyDescent="0.25">
      <c r="A2206" s="12"/>
      <c r="B2206" s="11">
        <v>45212</v>
      </c>
      <c r="C2206" s="2">
        <v>5.04</v>
      </c>
      <c r="D2206" s="2">
        <v>4.7355999999999998</v>
      </c>
      <c r="E2206" s="2">
        <v>2381</v>
      </c>
      <c r="F2206" s="2">
        <v>5.016</v>
      </c>
      <c r="G2206" s="2">
        <v>11943.096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5.04</v>
      </c>
      <c r="D2207" s="2">
        <v>4.7355999999999998</v>
      </c>
      <c r="E2207" s="2">
        <v>500</v>
      </c>
      <c r="F2207" s="2">
        <v>5.04</v>
      </c>
      <c r="G2207" s="2">
        <v>2520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5.04</v>
      </c>
      <c r="D2208" s="2">
        <v>4.7355999999999998</v>
      </c>
      <c r="E2208" s="2">
        <v>340</v>
      </c>
      <c r="F2208" s="2">
        <v>5.03</v>
      </c>
      <c r="G2208" s="2">
        <v>1710.2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5.04</v>
      </c>
      <c r="D2209" s="2">
        <v>4.7355999999999998</v>
      </c>
      <c r="E2209" s="2">
        <v>133</v>
      </c>
      <c r="F2209" s="2">
        <v>5.0419999999999998</v>
      </c>
      <c r="G2209" s="2">
        <v>670.58600000000001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5.04</v>
      </c>
      <c r="D2210" s="2">
        <v>4.7355999999999998</v>
      </c>
      <c r="E2210" s="2">
        <v>225</v>
      </c>
      <c r="F2210" s="2">
        <v>5.04</v>
      </c>
      <c r="G2210" s="2">
        <v>1134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5.04</v>
      </c>
      <c r="D2211" s="2">
        <v>4.7355999999999998</v>
      </c>
      <c r="E2211" s="2">
        <v>74</v>
      </c>
      <c r="F2211" s="2">
        <v>5.032</v>
      </c>
      <c r="G2211" s="2">
        <v>372.36799999999999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5.0199999999999996</v>
      </c>
      <c r="D2212" s="2">
        <v>4.7168000000000001</v>
      </c>
      <c r="E2212" s="2">
        <v>2220</v>
      </c>
      <c r="F2212" s="2">
        <v>5.0199999999999996</v>
      </c>
      <c r="G2212" s="2">
        <v>11144.4</v>
      </c>
      <c r="H2212" s="17">
        <f t="shared" si="34"/>
        <v>-3.9699298927273648E-3</v>
      </c>
    </row>
    <row r="2213" spans="1:8" ht="13.5" x14ac:dyDescent="0.25">
      <c r="A2213" s="12"/>
      <c r="B2213" s="11">
        <v>45223</v>
      </c>
      <c r="C2213" s="2">
        <v>5.0199999999999996</v>
      </c>
      <c r="D2213" s="2">
        <v>4.7168000000000001</v>
      </c>
      <c r="E2213" s="2">
        <v>10</v>
      </c>
      <c r="F2213" s="2">
        <v>5.0199999999999996</v>
      </c>
      <c r="G2213" s="2">
        <v>50.2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5.01</v>
      </c>
      <c r="D2214" s="2">
        <v>4.7073999999999998</v>
      </c>
      <c r="E2214" s="2">
        <v>374</v>
      </c>
      <c r="F2214" s="2">
        <v>5.0090000000000003</v>
      </c>
      <c r="G2214" s="2">
        <v>1873.366</v>
      </c>
      <c r="H2214" s="17">
        <f t="shared" si="34"/>
        <v>-1.9928765264586789E-3</v>
      </c>
    </row>
    <row r="2215" spans="1:8" ht="13.5" x14ac:dyDescent="0.25">
      <c r="A2215" s="12"/>
      <c r="B2215" s="11">
        <v>45225</v>
      </c>
      <c r="C2215" s="2">
        <v>5.04</v>
      </c>
      <c r="D2215" s="2">
        <v>4.7355999999999998</v>
      </c>
      <c r="E2215" s="2">
        <v>225</v>
      </c>
      <c r="F2215" s="2">
        <v>5.0010000000000003</v>
      </c>
      <c r="G2215" s="2">
        <v>1125.2249999999999</v>
      </c>
      <c r="H2215" s="17">
        <f t="shared" si="34"/>
        <v>5.9905680418065183E-3</v>
      </c>
    </row>
    <row r="2216" spans="1:8" ht="13.5" x14ac:dyDescent="0.25">
      <c r="A2216" s="12"/>
      <c r="B2216" s="11">
        <v>45226</v>
      </c>
      <c r="C2216" s="2">
        <v>5.04</v>
      </c>
      <c r="D2216" s="2">
        <v>4.7355999999999998</v>
      </c>
      <c r="E2216" s="2">
        <v>31</v>
      </c>
      <c r="F2216" s="2">
        <v>4.9619999999999997</v>
      </c>
      <c r="G2216" s="2">
        <v>153.822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4.9000000000000004</v>
      </c>
      <c r="D2217" s="2">
        <v>4.6040000000000001</v>
      </c>
      <c r="E2217" s="2">
        <v>2873</v>
      </c>
      <c r="F2217" s="2">
        <v>4.8970000000000002</v>
      </c>
      <c r="G2217" s="2">
        <v>14069.081</v>
      </c>
      <c r="H2217" s="17">
        <f t="shared" si="34"/>
        <v>-2.7789509249091925E-2</v>
      </c>
    </row>
    <row r="2218" spans="1:8" ht="13.5" x14ac:dyDescent="0.25">
      <c r="A2218" s="12"/>
      <c r="B2218" s="11">
        <v>45230</v>
      </c>
      <c r="C2218" s="2">
        <v>5.0199999999999996</v>
      </c>
      <c r="D2218" s="2">
        <v>4.7168000000000001</v>
      </c>
      <c r="E2218" s="2">
        <v>850</v>
      </c>
      <c r="F2218" s="2">
        <v>4.87</v>
      </c>
      <c r="G2218" s="2">
        <v>4139.5</v>
      </c>
      <c r="H2218" s="17">
        <f t="shared" si="34"/>
        <v>2.4500434404865337E-2</v>
      </c>
    </row>
    <row r="2219" spans="1:8" ht="13.5" x14ac:dyDescent="0.25">
      <c r="A2219" s="12"/>
      <c r="B2219" s="11">
        <v>45231</v>
      </c>
      <c r="C2219" s="2">
        <v>5.0199999999999996</v>
      </c>
      <c r="D2219" s="2">
        <v>4.7168000000000001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1:8" ht="13.5" x14ac:dyDescent="0.25">
      <c r="A2220" s="12"/>
      <c r="B2220" s="11">
        <v>45232</v>
      </c>
      <c r="C2220" s="2">
        <v>5.0199999999999996</v>
      </c>
      <c r="D2220" s="2">
        <v>4.7168000000000001</v>
      </c>
      <c r="E2220" s="2">
        <v>35</v>
      </c>
      <c r="F2220" s="2">
        <v>5.0140000000000002</v>
      </c>
      <c r="G2220" s="2">
        <v>175.49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5.0199999999999996</v>
      </c>
      <c r="D2221" s="2">
        <v>4.7168000000000001</v>
      </c>
      <c r="E2221" s="2">
        <v>3492</v>
      </c>
      <c r="F2221" s="2">
        <v>4.9880000000000004</v>
      </c>
      <c r="G2221" s="2">
        <v>17418.096000000001</v>
      </c>
      <c r="H2221" s="17">
        <f t="shared" si="34"/>
        <v>0</v>
      </c>
    </row>
    <row r="2222" spans="1:8" ht="13.5" x14ac:dyDescent="0.25">
      <c r="A2222" s="12"/>
      <c r="B2222" s="11">
        <v>45236</v>
      </c>
      <c r="C2222" s="2">
        <v>5</v>
      </c>
      <c r="D2222" s="2">
        <v>4.6980000000000004</v>
      </c>
      <c r="E2222" s="2">
        <v>260</v>
      </c>
      <c r="F2222" s="2">
        <v>5.0010000000000003</v>
      </c>
      <c r="G2222" s="2">
        <v>1300.26</v>
      </c>
      <c r="H2222" s="17">
        <f t="shared" si="34"/>
        <v>-3.9857530529171696E-3</v>
      </c>
    </row>
    <row r="2223" spans="1:8" ht="13.5" x14ac:dyDescent="0.25">
      <c r="A2223" s="12"/>
      <c r="B2223" s="11">
        <v>45237</v>
      </c>
      <c r="C2223" s="2">
        <v>5</v>
      </c>
      <c r="D2223" s="2">
        <v>4.6980000000000004</v>
      </c>
      <c r="E2223" s="2">
        <v>0</v>
      </c>
      <c r="F2223" s="2">
        <v>0</v>
      </c>
      <c r="G2223" s="2">
        <v>0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5</v>
      </c>
      <c r="D2224" s="2">
        <v>4.6980000000000004</v>
      </c>
      <c r="E2224" s="2">
        <v>0</v>
      </c>
      <c r="F2224" s="2">
        <v>0</v>
      </c>
      <c r="G2224" s="2">
        <v>0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5</v>
      </c>
      <c r="D2225" s="2">
        <v>4.6980000000000004</v>
      </c>
      <c r="E2225" s="2">
        <v>10</v>
      </c>
      <c r="F2225" s="2">
        <v>5</v>
      </c>
      <c r="G2225" s="2">
        <v>50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5</v>
      </c>
      <c r="D2226" s="2">
        <v>4.6980000000000004</v>
      </c>
      <c r="E2226" s="2">
        <v>400</v>
      </c>
      <c r="F2226" s="2">
        <v>4.9249999999999998</v>
      </c>
      <c r="G2226" s="2">
        <v>1970</v>
      </c>
      <c r="H2226" s="17">
        <f t="shared" si="34"/>
        <v>0</v>
      </c>
    </row>
    <row r="2227" spans="1:8" ht="13.5" x14ac:dyDescent="0.25">
      <c r="A2227" s="12"/>
      <c r="B2227" s="11">
        <v>45243</v>
      </c>
      <c r="C2227" s="2">
        <v>5</v>
      </c>
      <c r="D2227" s="2">
        <v>4.6980000000000004</v>
      </c>
      <c r="E2227" s="2">
        <v>76</v>
      </c>
      <c r="F2227" s="2">
        <v>5</v>
      </c>
      <c r="G2227" s="2">
        <v>380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5</v>
      </c>
      <c r="D2228" s="2">
        <v>4.6980000000000004</v>
      </c>
      <c r="E2228" s="2">
        <v>149</v>
      </c>
      <c r="F2228" s="2">
        <v>4.9980000000000002</v>
      </c>
      <c r="G2228" s="2">
        <v>744.702</v>
      </c>
      <c r="H2228" s="17">
        <f t="shared" si="34"/>
        <v>0</v>
      </c>
    </row>
    <row r="2229" spans="1:8" ht="13.5" x14ac:dyDescent="0.25">
      <c r="A2229" s="12"/>
      <c r="B2229" s="11">
        <v>45245</v>
      </c>
      <c r="C2229" s="2">
        <v>5.0999999999999996</v>
      </c>
      <c r="D2229" s="2">
        <v>4.7919999999999998</v>
      </c>
      <c r="E2229" s="2">
        <v>389</v>
      </c>
      <c r="F2229" s="2">
        <v>5.0199999999999996</v>
      </c>
      <c r="G2229" s="2">
        <v>1952.78</v>
      </c>
      <c r="H2229" s="17">
        <f t="shared" si="34"/>
        <v>2.0008514261387698E-2</v>
      </c>
    </row>
    <row r="2230" spans="1:8" ht="13.5" x14ac:dyDescent="0.25">
      <c r="A2230" s="12"/>
      <c r="B2230" s="11">
        <v>45246</v>
      </c>
      <c r="C2230" s="2">
        <v>5.04</v>
      </c>
      <c r="D2230" s="2">
        <v>4.7355999999999998</v>
      </c>
      <c r="E2230" s="2">
        <v>389</v>
      </c>
      <c r="F2230" s="2">
        <v>4.9610000000000003</v>
      </c>
      <c r="G2230" s="2">
        <v>1929.829</v>
      </c>
      <c r="H2230" s="17">
        <f t="shared" si="34"/>
        <v>-1.1769616026711187E-2</v>
      </c>
    </row>
    <row r="2231" spans="1:8" ht="13.5" x14ac:dyDescent="0.25">
      <c r="A2231" s="12"/>
      <c r="B2231" s="11">
        <v>45247</v>
      </c>
      <c r="C2231" s="2">
        <v>5.05</v>
      </c>
      <c r="D2231" s="2">
        <v>4.7450000000000001</v>
      </c>
      <c r="E2231" s="2">
        <v>5</v>
      </c>
      <c r="F2231" s="2">
        <v>5.05</v>
      </c>
      <c r="G2231" s="2">
        <v>25.25</v>
      </c>
      <c r="H2231" s="17">
        <f t="shared" si="34"/>
        <v>1.9849649463637761E-3</v>
      </c>
    </row>
    <row r="2232" spans="1:8" ht="13.5" x14ac:dyDescent="0.25">
      <c r="A2232" s="12"/>
      <c r="B2232" s="11">
        <v>45250</v>
      </c>
      <c r="C2232" s="2">
        <v>5.05</v>
      </c>
      <c r="D2232" s="2">
        <v>4.7450000000000001</v>
      </c>
      <c r="E2232" s="2">
        <v>343</v>
      </c>
      <c r="F2232" s="2">
        <v>4.899</v>
      </c>
      <c r="G2232" s="2">
        <v>1680.357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5.0999999999999996</v>
      </c>
      <c r="D2233" s="2">
        <v>4.7919999999999998</v>
      </c>
      <c r="E2233" s="2">
        <v>58</v>
      </c>
      <c r="F2233" s="2">
        <v>5.0910000000000002</v>
      </c>
      <c r="G2233" s="2">
        <v>295.27800000000002</v>
      </c>
      <c r="H2233" s="17">
        <f t="shared" si="34"/>
        <v>9.9051633298208024E-3</v>
      </c>
    </row>
    <row r="2234" spans="1:8" ht="13.5" x14ac:dyDescent="0.25">
      <c r="A2234" s="12"/>
      <c r="B2234" s="11">
        <v>45252</v>
      </c>
      <c r="C2234" s="2">
        <v>5.0999999999999996</v>
      </c>
      <c r="D2234" s="2">
        <v>4.7919999999999998</v>
      </c>
      <c r="E2234" s="2">
        <v>304</v>
      </c>
      <c r="F2234" s="2">
        <v>5.0110000000000001</v>
      </c>
      <c r="G2234" s="2">
        <v>1523.3440000000001</v>
      </c>
      <c r="H2234" s="17">
        <f t="shared" si="34"/>
        <v>0</v>
      </c>
    </row>
    <row r="2235" spans="1:8" ht="13.5" x14ac:dyDescent="0.25">
      <c r="A2235" s="12"/>
      <c r="B2235" s="11">
        <v>45253</v>
      </c>
      <c r="C2235" s="2">
        <v>5.0999999999999996</v>
      </c>
      <c r="D2235" s="2">
        <v>4.7919999999999998</v>
      </c>
      <c r="E2235" s="2">
        <v>3693</v>
      </c>
      <c r="F2235" s="2">
        <v>4.984</v>
      </c>
      <c r="G2235" s="2">
        <v>18405.912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5.08</v>
      </c>
      <c r="D2236" s="2">
        <v>4.7732000000000001</v>
      </c>
      <c r="E2236" s="2">
        <v>49</v>
      </c>
      <c r="F2236" s="2">
        <v>5.08</v>
      </c>
      <c r="G2236" s="2">
        <v>248.92</v>
      </c>
      <c r="H2236" s="17">
        <f t="shared" si="34"/>
        <v>-3.9232053422370008E-3</v>
      </c>
    </row>
    <row r="2237" spans="1:8" ht="13.5" x14ac:dyDescent="0.25">
      <c r="A2237" s="12"/>
      <c r="B2237" s="11">
        <v>45257</v>
      </c>
      <c r="C2237" s="2">
        <v>5.08</v>
      </c>
      <c r="D2237" s="2">
        <v>4.7732000000000001</v>
      </c>
      <c r="E2237" s="2">
        <v>120</v>
      </c>
      <c r="F2237" s="2">
        <v>5.08</v>
      </c>
      <c r="G2237" s="2">
        <v>609.6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5.05</v>
      </c>
      <c r="D2238" s="2">
        <v>4.7450000000000001</v>
      </c>
      <c r="E2238" s="2">
        <v>1205</v>
      </c>
      <c r="F2238" s="2">
        <v>4.9809999999999999</v>
      </c>
      <c r="G2238" s="2">
        <v>6002.1049999999996</v>
      </c>
      <c r="H2238" s="17">
        <f t="shared" si="34"/>
        <v>-5.9079862565993464E-3</v>
      </c>
    </row>
    <row r="2239" spans="1:8" ht="13.5" x14ac:dyDescent="0.25">
      <c r="A2239" s="12"/>
      <c r="B2239" s="11">
        <v>45259</v>
      </c>
      <c r="C2239" s="2">
        <v>5.08</v>
      </c>
      <c r="D2239" s="2">
        <v>4.7732000000000001</v>
      </c>
      <c r="E2239" s="2">
        <v>1</v>
      </c>
      <c r="F2239" s="2">
        <v>5.08</v>
      </c>
      <c r="G2239" s="2">
        <v>5.08</v>
      </c>
      <c r="H2239" s="17">
        <f t="shared" si="34"/>
        <v>5.9430979978925191E-3</v>
      </c>
    </row>
    <row r="2240" spans="1:8" ht="13.5" x14ac:dyDescent="0.25">
      <c r="A2240" s="12"/>
      <c r="B2240" s="11">
        <v>45260</v>
      </c>
      <c r="C2240" s="2">
        <v>5.08</v>
      </c>
      <c r="D2240" s="2">
        <v>4.7732000000000001</v>
      </c>
      <c r="E2240" s="2">
        <v>525</v>
      </c>
      <c r="F2240" s="2">
        <v>5.0339999999999998</v>
      </c>
      <c r="G2240" s="2">
        <v>2642.85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5.08</v>
      </c>
      <c r="D2241" s="2">
        <v>4.7732000000000001</v>
      </c>
      <c r="E2241" s="2">
        <v>1804</v>
      </c>
      <c r="F2241" s="2">
        <v>5.07</v>
      </c>
      <c r="G2241" s="2">
        <v>9146.2800000000007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5.08</v>
      </c>
      <c r="D2242" s="2">
        <v>4.7732000000000001</v>
      </c>
      <c r="E2242" s="2">
        <v>457</v>
      </c>
      <c r="F2242" s="2">
        <v>5.08</v>
      </c>
      <c r="G2242" s="2">
        <v>2321.56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5.08</v>
      </c>
      <c r="D2243" s="2">
        <v>4.7732000000000001</v>
      </c>
      <c r="E2243" s="2">
        <v>0</v>
      </c>
      <c r="F2243" s="2">
        <v>0</v>
      </c>
      <c r="G2243" s="2">
        <v>0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5.08</v>
      </c>
      <c r="D2244" s="2">
        <v>4.7732000000000001</v>
      </c>
      <c r="E2244" s="2">
        <v>20</v>
      </c>
      <c r="F2244" s="2">
        <v>5.0620000000000003</v>
      </c>
      <c r="G2244" s="2">
        <v>101.24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5.08</v>
      </c>
      <c r="D2245" s="2">
        <v>4.7732000000000001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5.05</v>
      </c>
      <c r="D2246" s="2">
        <v>4.7450000000000001</v>
      </c>
      <c r="E2246" s="2">
        <v>2055</v>
      </c>
      <c r="F2246" s="2">
        <v>5.0490000000000004</v>
      </c>
      <c r="G2246" s="2">
        <v>10375.695</v>
      </c>
      <c r="H2246" s="17">
        <f t="shared" si="34"/>
        <v>-5.9079862565993464E-3</v>
      </c>
    </row>
    <row r="2247" spans="1:8" ht="13.5" x14ac:dyDescent="0.25">
      <c r="A2247" s="12"/>
      <c r="B2247" s="11">
        <v>45271</v>
      </c>
      <c r="C2247" s="2">
        <v>5.05</v>
      </c>
      <c r="D2247" s="2">
        <v>4.7450000000000001</v>
      </c>
      <c r="E2247" s="2">
        <v>84</v>
      </c>
      <c r="F2247" s="2">
        <v>4.9989999999999997</v>
      </c>
      <c r="G2247" s="2">
        <v>419.916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5.05</v>
      </c>
      <c r="D2248" s="2">
        <v>4.7450000000000001</v>
      </c>
      <c r="E2248" s="2">
        <v>127</v>
      </c>
      <c r="F2248" s="2">
        <v>5.05</v>
      </c>
      <c r="G2248" s="2">
        <v>641.35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5.05</v>
      </c>
      <c r="D2249" s="2">
        <v>4.7450000000000001</v>
      </c>
      <c r="E2249" s="2">
        <v>2915</v>
      </c>
      <c r="F2249" s="2">
        <v>4.9219999999999997</v>
      </c>
      <c r="G2249" s="2">
        <v>14347.63</v>
      </c>
      <c r="H2249" s="17">
        <f t="shared" si="35"/>
        <v>0</v>
      </c>
    </row>
    <row r="2250" spans="1:8" ht="13.5" x14ac:dyDescent="0.25">
      <c r="A2250" s="12"/>
      <c r="B2250" s="11">
        <v>45274</v>
      </c>
      <c r="C2250" s="2">
        <v>5.05</v>
      </c>
      <c r="D2250" s="2">
        <v>4.7450000000000001</v>
      </c>
      <c r="E2250" s="2">
        <v>0</v>
      </c>
      <c r="F2250" s="2">
        <v>0</v>
      </c>
      <c r="G2250" s="2">
        <v>0</v>
      </c>
      <c r="H2250" s="17">
        <f t="shared" si="35"/>
        <v>0</v>
      </c>
    </row>
    <row r="2251" spans="1:8" ht="13.5" x14ac:dyDescent="0.25">
      <c r="A2251" s="12"/>
      <c r="B2251" s="11">
        <v>45275</v>
      </c>
      <c r="C2251" s="2">
        <v>5.08</v>
      </c>
      <c r="D2251" s="2">
        <v>4.7732000000000001</v>
      </c>
      <c r="E2251" s="2">
        <v>2248</v>
      </c>
      <c r="F2251" s="2">
        <v>4.9950000000000001</v>
      </c>
      <c r="G2251" s="2">
        <v>11228.76</v>
      </c>
      <c r="H2251" s="17">
        <f t="shared" si="35"/>
        <v>5.9430979978925191E-3</v>
      </c>
    </row>
    <row r="2252" spans="1:8" ht="13.5" x14ac:dyDescent="0.25">
      <c r="A2252" s="12"/>
      <c r="B2252" s="11">
        <v>45278</v>
      </c>
      <c r="C2252" s="2">
        <v>5.08</v>
      </c>
      <c r="D2252" s="2">
        <v>4.7732000000000001</v>
      </c>
      <c r="E2252" s="2">
        <v>42</v>
      </c>
      <c r="F2252" s="2">
        <v>5.08</v>
      </c>
      <c r="G2252" s="2">
        <v>213.36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5.0999999999999996</v>
      </c>
      <c r="D2253" s="2">
        <v>4.7919999999999998</v>
      </c>
      <c r="E2253" s="2">
        <v>821</v>
      </c>
      <c r="F2253" s="2">
        <v>5.0949999999999998</v>
      </c>
      <c r="G2253" s="2">
        <v>4182.9949999999999</v>
      </c>
      <c r="H2253" s="17">
        <f t="shared" si="35"/>
        <v>3.9386575043995021E-3</v>
      </c>
    </row>
    <row r="2254" spans="1:8" ht="13.5" x14ac:dyDescent="0.25">
      <c r="A2254" s="12"/>
      <c r="B2254" s="11">
        <v>45280</v>
      </c>
      <c r="C2254" s="2">
        <v>5.0999999999999996</v>
      </c>
      <c r="D2254" s="2">
        <v>4.7919999999999998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5.15</v>
      </c>
      <c r="D2255" s="2">
        <v>4.8388999999999998</v>
      </c>
      <c r="E2255" s="2">
        <v>50</v>
      </c>
      <c r="F2255" s="2">
        <v>5.15</v>
      </c>
      <c r="G2255" s="2">
        <v>257.5</v>
      </c>
      <c r="H2255" s="17">
        <f t="shared" si="35"/>
        <v>9.7871452420701058E-3</v>
      </c>
    </row>
    <row r="2256" spans="1:8" ht="13.5" x14ac:dyDescent="0.25">
      <c r="A2256" s="12"/>
      <c r="B2256" s="11">
        <v>45282</v>
      </c>
      <c r="C2256" s="2">
        <v>5.15</v>
      </c>
      <c r="D2256" s="2">
        <v>4.8388999999999998</v>
      </c>
      <c r="E2256" s="2">
        <v>281</v>
      </c>
      <c r="F2256" s="2">
        <v>5.15</v>
      </c>
      <c r="G2256" s="2">
        <v>1447.15</v>
      </c>
      <c r="H2256" s="17">
        <f t="shared" si="35"/>
        <v>0</v>
      </c>
    </row>
    <row r="2257" spans="1:8" ht="13.5" x14ac:dyDescent="0.25">
      <c r="A2257" s="12"/>
      <c r="B2257" s="11">
        <v>45285</v>
      </c>
      <c r="C2257" s="2">
        <v>5.15</v>
      </c>
      <c r="D2257" s="2">
        <v>4.8388999999999998</v>
      </c>
      <c r="E2257" s="2">
        <v>0</v>
      </c>
      <c r="F2257" s="2">
        <v>0</v>
      </c>
      <c r="G2257" s="2">
        <v>0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5.15</v>
      </c>
      <c r="D2258" s="2">
        <v>4.8388999999999998</v>
      </c>
      <c r="E2258" s="2">
        <v>525</v>
      </c>
      <c r="F2258" s="2">
        <v>5.14</v>
      </c>
      <c r="G2258" s="2">
        <v>2698.5</v>
      </c>
      <c r="H2258" s="17">
        <f t="shared" si="35"/>
        <v>0</v>
      </c>
    </row>
    <row r="2259" spans="1:8" ht="13.5" x14ac:dyDescent="0.25">
      <c r="A2259" s="12"/>
      <c r="B2259" s="11">
        <v>45287</v>
      </c>
      <c r="C2259" s="2">
        <v>5.15</v>
      </c>
      <c r="D2259" s="2">
        <v>4.8388999999999998</v>
      </c>
      <c r="E2259" s="2">
        <v>900</v>
      </c>
      <c r="F2259" s="2">
        <v>5.1349999999999998</v>
      </c>
      <c r="G2259" s="2">
        <v>4621.5</v>
      </c>
      <c r="H2259" s="17">
        <f t="shared" si="35"/>
        <v>0</v>
      </c>
    </row>
    <row r="2260" spans="1:8" ht="13.5" x14ac:dyDescent="0.25">
      <c r="A2260" s="12"/>
      <c r="B2260" s="11">
        <v>45288</v>
      </c>
      <c r="C2260" s="2">
        <v>5.32</v>
      </c>
      <c r="D2260" s="2">
        <v>4.9987000000000004</v>
      </c>
      <c r="E2260" s="2">
        <v>1140</v>
      </c>
      <c r="F2260" s="2">
        <v>5.23</v>
      </c>
      <c r="G2260" s="2">
        <v>5962.2</v>
      </c>
      <c r="H2260" s="17">
        <f t="shared" si="35"/>
        <v>3.3024034387980863E-2</v>
      </c>
    </row>
    <row r="2261" spans="1:8" ht="13.5" x14ac:dyDescent="0.25">
      <c r="A2261" s="12"/>
      <c r="B2261" s="11">
        <v>45289</v>
      </c>
      <c r="C2261" s="2">
        <v>5.3</v>
      </c>
      <c r="D2261" s="2">
        <v>4.9798999999999998</v>
      </c>
      <c r="E2261" s="2">
        <v>1826</v>
      </c>
      <c r="F2261" s="2">
        <v>5.2889999999999997</v>
      </c>
      <c r="G2261" s="2">
        <v>9657.7139999999999</v>
      </c>
      <c r="H2261" s="17">
        <f t="shared" si="35"/>
        <v>-3.7609778542422216E-3</v>
      </c>
    </row>
    <row r="2262" spans="1:8" ht="13.5" x14ac:dyDescent="0.25">
      <c r="A2262" s="12"/>
      <c r="B2262" s="11">
        <v>45293</v>
      </c>
      <c r="C2262" s="2">
        <v>5.2</v>
      </c>
      <c r="D2262" s="2">
        <v>4.8859000000000004</v>
      </c>
      <c r="E2262" s="2">
        <v>25</v>
      </c>
      <c r="F2262" s="2">
        <v>5.2</v>
      </c>
      <c r="G2262" s="2">
        <v>130</v>
      </c>
      <c r="H2262" s="17">
        <f t="shared" si="35"/>
        <v>-1.8875881041787872E-2</v>
      </c>
    </row>
    <row r="2263" spans="1:8" ht="13.5" x14ac:dyDescent="0.25">
      <c r="A2263" s="12"/>
      <c r="B2263" s="11">
        <v>45294</v>
      </c>
      <c r="C2263" s="2">
        <v>5.2</v>
      </c>
      <c r="D2263" s="2">
        <v>4.8859000000000004</v>
      </c>
      <c r="E2263" s="2">
        <v>292</v>
      </c>
      <c r="F2263" s="2">
        <v>5.2</v>
      </c>
      <c r="G2263" s="2">
        <v>1518.4</v>
      </c>
      <c r="H2263" s="17">
        <f t="shared" si="35"/>
        <v>0</v>
      </c>
    </row>
    <row r="2264" spans="1:8" ht="13.5" x14ac:dyDescent="0.25">
      <c r="A2264" s="12"/>
      <c r="B2264" s="11">
        <v>45295</v>
      </c>
      <c r="C2264" s="2">
        <v>5.19</v>
      </c>
      <c r="D2264" s="2">
        <v>4.8765000000000001</v>
      </c>
      <c r="E2264" s="2">
        <v>330</v>
      </c>
      <c r="F2264" s="2">
        <v>5.19</v>
      </c>
      <c r="G2264" s="2">
        <v>1712.7</v>
      </c>
      <c r="H2264" s="17">
        <f t="shared" si="35"/>
        <v>-1.9239034773532607E-3</v>
      </c>
    </row>
    <row r="2265" spans="1:8" ht="13.5" x14ac:dyDescent="0.25">
      <c r="A2265" s="12"/>
      <c r="B2265" s="11">
        <v>45296</v>
      </c>
      <c r="C2265" s="2">
        <v>5.19</v>
      </c>
      <c r="D2265" s="2">
        <v>4.8765000000000001</v>
      </c>
      <c r="E2265" s="2">
        <v>4872</v>
      </c>
      <c r="F2265" s="2">
        <v>5.19</v>
      </c>
      <c r="G2265" s="2">
        <v>25285.68</v>
      </c>
      <c r="H2265" s="17">
        <f t="shared" si="35"/>
        <v>0</v>
      </c>
    </row>
    <row r="2266" spans="1:8" ht="13.5" x14ac:dyDescent="0.25">
      <c r="A2266" s="12"/>
      <c r="B2266" s="11">
        <v>45299</v>
      </c>
      <c r="C2266" s="2">
        <v>5.19</v>
      </c>
      <c r="D2266" s="2">
        <v>4.8765000000000001</v>
      </c>
      <c r="E2266" s="2">
        <v>150</v>
      </c>
      <c r="F2266" s="2">
        <v>5.19</v>
      </c>
      <c r="G2266" s="2">
        <v>778.5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5.18</v>
      </c>
      <c r="D2267" s="2">
        <v>4.8670999999999998</v>
      </c>
      <c r="E2267" s="2">
        <v>2110</v>
      </c>
      <c r="F2267" s="2">
        <v>5.18</v>
      </c>
      <c r="G2267" s="2">
        <v>10929.8</v>
      </c>
      <c r="H2267" s="17">
        <f t="shared" si="35"/>
        <v>-1.9276120168153998E-3</v>
      </c>
    </row>
    <row r="2268" spans="1:8" ht="13.5" x14ac:dyDescent="0.25">
      <c r="A2268" s="12"/>
      <c r="B2268" s="11">
        <v>45301</v>
      </c>
      <c r="C2268" s="2">
        <v>5.28</v>
      </c>
      <c r="D2268" s="2">
        <v>4.9611000000000001</v>
      </c>
      <c r="E2268" s="2">
        <v>1433</v>
      </c>
      <c r="F2268" s="2">
        <v>5.0190000000000001</v>
      </c>
      <c r="G2268" s="2">
        <v>7192.2269999999999</v>
      </c>
      <c r="H2268" s="17">
        <f t="shared" si="35"/>
        <v>1.9313348811407269E-2</v>
      </c>
    </row>
    <row r="2269" spans="1:8" ht="13.5" x14ac:dyDescent="0.25">
      <c r="A2269" s="12"/>
      <c r="B2269" s="11">
        <v>45302</v>
      </c>
      <c r="C2269" s="2">
        <v>5.19</v>
      </c>
      <c r="D2269" s="2">
        <v>4.8765000000000001</v>
      </c>
      <c r="E2269" s="2">
        <v>999</v>
      </c>
      <c r="F2269" s="2">
        <v>5.1150000000000002</v>
      </c>
      <c r="G2269" s="2">
        <v>5109.8850000000002</v>
      </c>
      <c r="H2269" s="17">
        <f t="shared" si="35"/>
        <v>-1.7052669770816958E-2</v>
      </c>
    </row>
    <row r="2270" spans="1:8" ht="13.5" x14ac:dyDescent="0.25">
      <c r="A2270" s="12"/>
      <c r="B2270" s="11">
        <v>45303</v>
      </c>
      <c r="C2270" s="2">
        <v>5.19</v>
      </c>
      <c r="D2270" s="2">
        <v>4.8765000000000001</v>
      </c>
      <c r="E2270" s="2">
        <v>15</v>
      </c>
      <c r="F2270" s="2">
        <v>5.19</v>
      </c>
      <c r="G2270" s="2">
        <v>77.849999999999994</v>
      </c>
      <c r="H2270" s="17">
        <f t="shared" si="35"/>
        <v>0</v>
      </c>
    </row>
    <row r="2271" spans="1:8" ht="13.5" x14ac:dyDescent="0.25">
      <c r="A2271" s="12"/>
      <c r="B2271" s="11">
        <v>45306</v>
      </c>
      <c r="C2271" s="2">
        <v>5.16</v>
      </c>
      <c r="D2271" s="2">
        <v>4.8483000000000001</v>
      </c>
      <c r="E2271" s="2">
        <v>1605</v>
      </c>
      <c r="F2271" s="2">
        <v>5.1509999999999998</v>
      </c>
      <c r="G2271" s="2">
        <v>8267.3549999999996</v>
      </c>
      <c r="H2271" s="17">
        <f t="shared" si="35"/>
        <v>-5.7828360504460176E-3</v>
      </c>
    </row>
    <row r="2272" spans="1:8" ht="13.5" x14ac:dyDescent="0.25">
      <c r="A2272" s="12"/>
      <c r="B2272" s="11">
        <v>45307</v>
      </c>
      <c r="C2272" s="2">
        <v>5.16</v>
      </c>
      <c r="D2272" s="2">
        <v>4.8483000000000001</v>
      </c>
      <c r="E2272" s="2">
        <v>1433</v>
      </c>
      <c r="F2272" s="2">
        <v>5.2290000000000001</v>
      </c>
      <c r="G2272" s="2">
        <v>7493.1570000000002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5.29</v>
      </c>
      <c r="D2273" s="2">
        <v>4.9705000000000004</v>
      </c>
      <c r="E2273" s="2">
        <v>193</v>
      </c>
      <c r="F2273" s="2">
        <v>5.1980000000000004</v>
      </c>
      <c r="G2273" s="2">
        <v>1003.2140000000001</v>
      </c>
      <c r="H2273" s="17">
        <f t="shared" si="35"/>
        <v>2.5204710929604253E-2</v>
      </c>
    </row>
    <row r="2274" spans="1:8" ht="13.5" x14ac:dyDescent="0.25">
      <c r="A2274" s="12"/>
      <c r="B2274" s="11">
        <v>45309</v>
      </c>
      <c r="C2274" s="2">
        <v>5.24</v>
      </c>
      <c r="D2274" s="2">
        <v>4.9234999999999998</v>
      </c>
      <c r="E2274" s="2">
        <v>285</v>
      </c>
      <c r="F2274" s="2">
        <v>5.24</v>
      </c>
      <c r="G2274" s="2">
        <v>1493.4</v>
      </c>
      <c r="H2274" s="17">
        <f t="shared" si="35"/>
        <v>-9.45578915602064E-3</v>
      </c>
    </row>
    <row r="2275" spans="1:8" ht="13.5" x14ac:dyDescent="0.25">
      <c r="A2275" s="12"/>
      <c r="B2275" s="11">
        <v>45310</v>
      </c>
      <c r="C2275" s="2">
        <v>5.25</v>
      </c>
      <c r="D2275" s="2">
        <v>4.9329000000000001</v>
      </c>
      <c r="E2275" s="2">
        <v>1126</v>
      </c>
      <c r="F2275" s="2">
        <v>5.1630000000000003</v>
      </c>
      <c r="G2275" s="2">
        <v>5813.5379999999996</v>
      </c>
      <c r="H2275" s="17">
        <f t="shared" si="35"/>
        <v>1.9092109271860054E-3</v>
      </c>
    </row>
    <row r="2276" spans="1:8" ht="13.5" x14ac:dyDescent="0.25">
      <c r="A2276" s="12"/>
      <c r="B2276" s="11">
        <v>45313</v>
      </c>
      <c r="C2276" s="2">
        <v>5.25</v>
      </c>
      <c r="D2276" s="2">
        <v>4.9329000000000001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5.25</v>
      </c>
      <c r="D2277" s="2">
        <v>4.9329000000000001</v>
      </c>
      <c r="E2277" s="2">
        <v>0</v>
      </c>
      <c r="F2277" s="2">
        <v>0</v>
      </c>
      <c r="G2277" s="2">
        <v>0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5.24</v>
      </c>
      <c r="D2278" s="2">
        <v>4.9234999999999998</v>
      </c>
      <c r="E2278" s="2">
        <v>3750</v>
      </c>
      <c r="F2278" s="2">
        <v>5.1630000000000003</v>
      </c>
      <c r="G2278" s="2">
        <v>19361.25</v>
      </c>
      <c r="H2278" s="17">
        <f t="shared" si="35"/>
        <v>-1.9055727867989007E-3</v>
      </c>
    </row>
    <row r="2279" spans="1:8" ht="13.5" x14ac:dyDescent="0.25">
      <c r="A2279" s="12"/>
      <c r="B2279" s="11">
        <v>45316</v>
      </c>
      <c r="C2279" s="2">
        <v>5.16</v>
      </c>
      <c r="D2279" s="2">
        <v>4.8483000000000001</v>
      </c>
      <c r="E2279" s="2">
        <v>450</v>
      </c>
      <c r="F2279" s="2">
        <v>5.16</v>
      </c>
      <c r="G2279" s="2">
        <v>2322</v>
      </c>
      <c r="H2279" s="17">
        <f t="shared" si="35"/>
        <v>-1.5273687417487502E-2</v>
      </c>
    </row>
    <row r="2280" spans="1:8" ht="13.5" x14ac:dyDescent="0.25">
      <c r="A2280" s="12"/>
      <c r="B2280" s="11">
        <v>45317</v>
      </c>
      <c r="C2280" s="2">
        <v>5.16</v>
      </c>
      <c r="D2280" s="2">
        <v>4.8483000000000001</v>
      </c>
      <c r="E2280" s="2">
        <v>32201</v>
      </c>
      <c r="F2280" s="2">
        <v>5.17</v>
      </c>
      <c r="G2280" s="2">
        <v>166479.17000000001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5.14</v>
      </c>
      <c r="D2281" s="2">
        <v>4.8295000000000003</v>
      </c>
      <c r="E2281" s="2">
        <v>1299</v>
      </c>
      <c r="F2281" s="2">
        <v>5.1020000000000003</v>
      </c>
      <c r="G2281" s="2">
        <v>6627.4979999999996</v>
      </c>
      <c r="H2281" s="17">
        <f t="shared" si="35"/>
        <v>-3.8776478353236611E-3</v>
      </c>
    </row>
    <row r="2282" spans="1:8" ht="13.5" x14ac:dyDescent="0.25">
      <c r="A2282" s="12"/>
      <c r="B2282" s="11">
        <v>45321</v>
      </c>
      <c r="C2282" s="2">
        <v>5.14</v>
      </c>
      <c r="D2282" s="2">
        <v>4.8295000000000003</v>
      </c>
      <c r="E2282" s="2">
        <v>0</v>
      </c>
      <c r="F2282" s="2">
        <v>0</v>
      </c>
      <c r="G2282" s="2">
        <v>0</v>
      </c>
      <c r="H2282" s="17">
        <f t="shared" si="35"/>
        <v>0</v>
      </c>
    </row>
    <row r="2283" spans="1:8" ht="13.5" x14ac:dyDescent="0.25">
      <c r="A2283" s="12"/>
      <c r="B2283" s="11">
        <v>45322</v>
      </c>
      <c r="C2283" s="2">
        <v>5.14</v>
      </c>
      <c r="D2283" s="2">
        <v>4.8295000000000003</v>
      </c>
      <c r="E2283" s="2">
        <v>224</v>
      </c>
      <c r="F2283" s="2">
        <v>5.13</v>
      </c>
      <c r="G2283" s="2">
        <v>1149.1199999999999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5.22</v>
      </c>
      <c r="D2284" s="2">
        <v>4.9047000000000001</v>
      </c>
      <c r="E2284" s="2">
        <v>1</v>
      </c>
      <c r="F2284" s="2">
        <v>5.22</v>
      </c>
      <c r="G2284" s="2">
        <v>5.22</v>
      </c>
      <c r="H2284" s="17">
        <f t="shared" si="35"/>
        <v>1.5570970079718336E-2</v>
      </c>
    </row>
    <row r="2285" spans="1:8" ht="13.5" x14ac:dyDescent="0.25">
      <c r="A2285" s="12"/>
      <c r="B2285" s="11">
        <v>45324</v>
      </c>
      <c r="C2285" s="2">
        <v>5.22</v>
      </c>
      <c r="D2285" s="2">
        <v>4.9047000000000001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5.19</v>
      </c>
      <c r="D2286" s="2">
        <v>4.8765000000000001</v>
      </c>
      <c r="E2286" s="2">
        <v>4551</v>
      </c>
      <c r="F2286" s="2">
        <v>5.1589999999999998</v>
      </c>
      <c r="G2286" s="2">
        <v>23478.609</v>
      </c>
      <c r="H2286" s="17">
        <f t="shared" si="35"/>
        <v>-5.7495871307113589E-3</v>
      </c>
    </row>
    <row r="2287" spans="1:8" ht="13.5" x14ac:dyDescent="0.25">
      <c r="A2287" s="12"/>
      <c r="B2287" s="11">
        <v>45328</v>
      </c>
      <c r="C2287" s="2">
        <v>5.18</v>
      </c>
      <c r="D2287" s="2">
        <v>4.8670999999999998</v>
      </c>
      <c r="E2287" s="2">
        <v>25</v>
      </c>
      <c r="F2287" s="2">
        <v>5.18</v>
      </c>
      <c r="G2287" s="2">
        <v>129.5</v>
      </c>
      <c r="H2287" s="17">
        <f t="shared" si="35"/>
        <v>-1.9276120168153998E-3</v>
      </c>
    </row>
    <row r="2288" spans="1:8" ht="13.5" x14ac:dyDescent="0.25">
      <c r="A2288" s="12"/>
      <c r="B2288" s="11">
        <v>45329</v>
      </c>
      <c r="C2288" s="2">
        <v>5.19</v>
      </c>
      <c r="D2288" s="2">
        <v>4.8765000000000001</v>
      </c>
      <c r="E2288" s="2">
        <v>27</v>
      </c>
      <c r="F2288" s="2">
        <v>5.1859999999999999</v>
      </c>
      <c r="G2288" s="2">
        <v>140.02199999999999</v>
      </c>
      <c r="H2288" s="17">
        <f t="shared" si="35"/>
        <v>1.9313348811407815E-3</v>
      </c>
    </row>
    <row r="2289" spans="1:8" ht="13.5" x14ac:dyDescent="0.25">
      <c r="A2289" s="12"/>
      <c r="B2289" s="11">
        <v>45330</v>
      </c>
      <c r="C2289" s="2">
        <v>5.19</v>
      </c>
      <c r="D2289" s="2">
        <v>4.8765000000000001</v>
      </c>
      <c r="E2289" s="2">
        <v>34</v>
      </c>
      <c r="F2289" s="2">
        <v>5.0739999999999998</v>
      </c>
      <c r="G2289" s="2">
        <v>172.51599999999999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5.19</v>
      </c>
      <c r="D2290" s="2">
        <v>4.8765000000000001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1:8" ht="13.5" x14ac:dyDescent="0.25">
      <c r="A2291" s="12"/>
      <c r="B2291" s="11">
        <v>45334</v>
      </c>
      <c r="C2291" s="2">
        <v>5.16</v>
      </c>
      <c r="D2291" s="2">
        <v>4.8483000000000001</v>
      </c>
      <c r="E2291" s="2">
        <v>1201</v>
      </c>
      <c r="F2291" s="2">
        <v>5.0979999999999999</v>
      </c>
      <c r="G2291" s="2">
        <v>6122.6980000000003</v>
      </c>
      <c r="H2291" s="17">
        <f t="shared" si="35"/>
        <v>-5.7828360504460176E-3</v>
      </c>
    </row>
    <row r="2292" spans="1:8" ht="13.5" x14ac:dyDescent="0.25">
      <c r="A2292" s="12"/>
      <c r="B2292" s="11">
        <v>45335</v>
      </c>
      <c r="C2292" s="2">
        <v>5.14</v>
      </c>
      <c r="D2292" s="2">
        <v>4.8295000000000003</v>
      </c>
      <c r="E2292" s="2">
        <v>392</v>
      </c>
      <c r="F2292" s="2">
        <v>5.0359999999999996</v>
      </c>
      <c r="G2292" s="2">
        <v>1974.1120000000001</v>
      </c>
      <c r="H2292" s="17">
        <f t="shared" si="35"/>
        <v>-3.8776478353236611E-3</v>
      </c>
    </row>
    <row r="2293" spans="1:8" ht="13.5" x14ac:dyDescent="0.25">
      <c r="A2293" s="12"/>
      <c r="B2293" s="11">
        <v>45336</v>
      </c>
      <c r="C2293" s="2">
        <v>5.16</v>
      </c>
      <c r="D2293" s="2">
        <v>4.8483000000000001</v>
      </c>
      <c r="E2293" s="2">
        <v>5701</v>
      </c>
      <c r="F2293" s="2">
        <v>5.0030000000000001</v>
      </c>
      <c r="G2293" s="2">
        <v>28522.102999999999</v>
      </c>
      <c r="H2293" s="17">
        <f t="shared" si="35"/>
        <v>3.892742519929538E-3</v>
      </c>
    </row>
    <row r="2294" spans="1:8" ht="13.5" x14ac:dyDescent="0.25">
      <c r="A2294" s="12"/>
      <c r="B2294" s="11">
        <v>45337</v>
      </c>
      <c r="C2294" s="2">
        <v>5.19</v>
      </c>
      <c r="D2294" s="2">
        <v>4.8765000000000001</v>
      </c>
      <c r="E2294" s="2">
        <v>1506</v>
      </c>
      <c r="F2294" s="2">
        <v>5.0289999999999999</v>
      </c>
      <c r="G2294" s="2">
        <v>7573.674</v>
      </c>
      <c r="H2294" s="17">
        <f t="shared" si="35"/>
        <v>5.8164717529855829E-3</v>
      </c>
    </row>
    <row r="2295" spans="1:8" ht="13.5" x14ac:dyDescent="0.25">
      <c r="A2295" s="12"/>
      <c r="B2295" s="11">
        <v>45338</v>
      </c>
      <c r="C2295" s="2">
        <v>5.19</v>
      </c>
      <c r="D2295" s="2">
        <v>4.8765000000000001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1:8" ht="13.5" x14ac:dyDescent="0.25">
      <c r="A2296" s="12"/>
      <c r="B2296" s="11">
        <v>45341</v>
      </c>
      <c r="C2296" s="2">
        <v>5.19</v>
      </c>
      <c r="D2296" s="2">
        <v>4.8765000000000001</v>
      </c>
      <c r="E2296" s="2">
        <v>0</v>
      </c>
      <c r="F2296" s="2">
        <v>0</v>
      </c>
      <c r="G2296" s="2">
        <v>0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5.19</v>
      </c>
      <c r="D2297" s="2">
        <v>4.8765000000000001</v>
      </c>
      <c r="E2297" s="2">
        <v>0</v>
      </c>
      <c r="F2297" s="2">
        <v>0</v>
      </c>
      <c r="G2297" s="2">
        <v>0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5.09</v>
      </c>
      <c r="D2298" s="2">
        <v>4.7826000000000004</v>
      </c>
      <c r="E2298" s="2">
        <v>768</v>
      </c>
      <c r="F2298" s="2">
        <v>5.0350000000000001</v>
      </c>
      <c r="G2298" s="2">
        <v>3866.88</v>
      </c>
      <c r="H2298" s="17">
        <f t="shared" si="35"/>
        <v>-1.9255613657336131E-2</v>
      </c>
    </row>
    <row r="2299" spans="1:8" ht="13.5" x14ac:dyDescent="0.25">
      <c r="A2299" s="12"/>
      <c r="B2299" s="11">
        <v>45344</v>
      </c>
      <c r="C2299" s="2">
        <v>5.18</v>
      </c>
      <c r="D2299" s="2">
        <v>4.8670999999999998</v>
      </c>
      <c r="E2299" s="2">
        <v>195</v>
      </c>
      <c r="F2299" s="2">
        <v>5.09</v>
      </c>
      <c r="G2299" s="2">
        <v>992.55</v>
      </c>
      <c r="H2299" s="17">
        <f t="shared" si="35"/>
        <v>1.766821394220703E-2</v>
      </c>
    </row>
    <row r="2300" spans="1:8" ht="13.5" x14ac:dyDescent="0.25">
      <c r="A2300" s="12"/>
      <c r="B2300" s="11">
        <v>45345</v>
      </c>
      <c r="C2300" s="2">
        <v>5.17</v>
      </c>
      <c r="D2300" s="2">
        <v>4.8577000000000004</v>
      </c>
      <c r="E2300" s="2">
        <v>1945</v>
      </c>
      <c r="F2300" s="2">
        <v>5.17</v>
      </c>
      <c r="G2300" s="2">
        <v>10055.65</v>
      </c>
      <c r="H2300" s="17">
        <f t="shared" si="35"/>
        <v>-1.9313348811405989E-3</v>
      </c>
    </row>
    <row r="2301" spans="1:8" ht="13.5" x14ac:dyDescent="0.25">
      <c r="A2301" s="12"/>
      <c r="B2301" s="11">
        <v>45348</v>
      </c>
      <c r="C2301" s="2">
        <v>5.16</v>
      </c>
      <c r="D2301" s="2">
        <v>4.8483000000000001</v>
      </c>
      <c r="E2301" s="2">
        <v>388</v>
      </c>
      <c r="F2301" s="2">
        <v>5.032</v>
      </c>
      <c r="G2301" s="2">
        <v>1952.4159999999999</v>
      </c>
      <c r="H2301" s="17">
        <f t="shared" si="35"/>
        <v>-1.9350721534883374E-3</v>
      </c>
    </row>
    <row r="2302" spans="1:8" ht="13.5" x14ac:dyDescent="0.25">
      <c r="A2302" s="12"/>
      <c r="B2302" s="11">
        <v>45349</v>
      </c>
      <c r="C2302" s="2">
        <v>5.17</v>
      </c>
      <c r="D2302" s="2">
        <v>4.8577000000000004</v>
      </c>
      <c r="E2302" s="2">
        <v>268</v>
      </c>
      <c r="F2302" s="2">
        <v>5.1180000000000003</v>
      </c>
      <c r="G2302" s="2">
        <v>1371.624</v>
      </c>
      <c r="H2302" s="17">
        <f t="shared" si="35"/>
        <v>1.938823917661922E-3</v>
      </c>
    </row>
    <row r="2303" spans="1:8" ht="13.5" x14ac:dyDescent="0.25">
      <c r="A2303" s="12"/>
      <c r="B2303" s="11">
        <v>45350</v>
      </c>
      <c r="C2303" s="2">
        <v>5.19</v>
      </c>
      <c r="D2303" s="2">
        <v>4.8765000000000001</v>
      </c>
      <c r="E2303" s="2">
        <v>1</v>
      </c>
      <c r="F2303" s="2">
        <v>5.19</v>
      </c>
      <c r="G2303" s="2">
        <v>5.19</v>
      </c>
      <c r="H2303" s="17">
        <f t="shared" si="35"/>
        <v>3.8701443069764918E-3</v>
      </c>
    </row>
    <row r="2304" spans="1:8" ht="13.5" x14ac:dyDescent="0.25">
      <c r="A2304" s="12"/>
      <c r="B2304" s="11">
        <v>45351</v>
      </c>
      <c r="C2304" s="2">
        <v>5.19</v>
      </c>
      <c r="D2304" s="2">
        <v>4.8765000000000001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5.18</v>
      </c>
      <c r="D2305" s="2">
        <v>4.8670999999999998</v>
      </c>
      <c r="E2305" s="2">
        <v>5389</v>
      </c>
      <c r="F2305" s="2">
        <v>5.0149999999999997</v>
      </c>
      <c r="G2305" s="2">
        <v>27025.834999999999</v>
      </c>
      <c r="H2305" s="17">
        <f t="shared" si="35"/>
        <v>-1.9276120168153998E-3</v>
      </c>
    </row>
    <row r="2306" spans="1:8" ht="13.5" x14ac:dyDescent="0.25">
      <c r="A2306" s="12"/>
      <c r="B2306" s="11">
        <v>45355</v>
      </c>
      <c r="C2306" s="2">
        <v>5.18</v>
      </c>
      <c r="D2306" s="2">
        <v>4.8670999999999998</v>
      </c>
      <c r="E2306" s="2">
        <v>520</v>
      </c>
      <c r="F2306" s="2">
        <v>5.03</v>
      </c>
      <c r="G2306" s="2">
        <v>2615.6</v>
      </c>
      <c r="H2306" s="17">
        <f t="shared" si="35"/>
        <v>0</v>
      </c>
    </row>
    <row r="2307" spans="1:8" ht="13.5" x14ac:dyDescent="0.25">
      <c r="A2307" s="12"/>
      <c r="B2307" s="11">
        <v>45356</v>
      </c>
      <c r="C2307" s="2">
        <v>5.0999999999999996</v>
      </c>
      <c r="D2307" s="2">
        <v>4.7919999999999998</v>
      </c>
      <c r="E2307" s="2">
        <v>2674</v>
      </c>
      <c r="F2307" s="2">
        <v>5.0140000000000002</v>
      </c>
      <c r="G2307" s="2">
        <v>13407.436</v>
      </c>
      <c r="H2307" s="17">
        <f t="shared" si="35"/>
        <v>-1.5430132933368935E-2</v>
      </c>
    </row>
    <row r="2308" spans="1:8" ht="13.5" x14ac:dyDescent="0.25">
      <c r="A2308" s="12"/>
      <c r="B2308" s="11">
        <v>45357</v>
      </c>
      <c r="C2308" s="2">
        <v>5.05</v>
      </c>
      <c r="D2308" s="2">
        <v>4.7450000000000001</v>
      </c>
      <c r="E2308" s="2">
        <v>760</v>
      </c>
      <c r="F2308" s="2">
        <v>5.0730000000000004</v>
      </c>
      <c r="G2308" s="2">
        <v>3855.48</v>
      </c>
      <c r="H2308" s="17">
        <f t="shared" si="35"/>
        <v>-9.8080133555925944E-3</v>
      </c>
    </row>
    <row r="2309" spans="1:8" ht="13.5" x14ac:dyDescent="0.25">
      <c r="A2309" s="12"/>
      <c r="B2309" s="11">
        <v>45358</v>
      </c>
      <c r="C2309" s="2">
        <v>5.0599999999999996</v>
      </c>
      <c r="D2309" s="2">
        <v>4.7544000000000004</v>
      </c>
      <c r="E2309" s="2">
        <v>1015</v>
      </c>
      <c r="F2309" s="2">
        <v>5.07</v>
      </c>
      <c r="G2309" s="2">
        <v>5146.05</v>
      </c>
      <c r="H2309" s="17">
        <f t="shared" si="35"/>
        <v>1.9810326659642353E-3</v>
      </c>
    </row>
    <row r="2310" spans="1:8" ht="13.5" x14ac:dyDescent="0.25">
      <c r="A2310" s="12"/>
      <c r="B2310" s="11">
        <v>45359</v>
      </c>
      <c r="C2310" s="2">
        <v>5.08</v>
      </c>
      <c r="D2310" s="2">
        <v>4.7732000000000001</v>
      </c>
      <c r="E2310" s="2">
        <v>1015</v>
      </c>
      <c r="F2310" s="2">
        <v>5.0570000000000004</v>
      </c>
      <c r="G2310" s="2">
        <v>5132.8549999999996</v>
      </c>
      <c r="H2310" s="17">
        <f t="shared" si="35"/>
        <v>3.9542318694261534E-3</v>
      </c>
    </row>
    <row r="2311" spans="1:8" ht="13.5" x14ac:dyDescent="0.25">
      <c r="A2311" s="12"/>
      <c r="B2311" s="11">
        <v>45362</v>
      </c>
      <c r="C2311" s="2">
        <v>5.08</v>
      </c>
      <c r="D2311" s="2">
        <v>4.7732000000000001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5.08</v>
      </c>
      <c r="D2312" s="2">
        <v>4.7732000000000001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5.0599999999999996</v>
      </c>
      <c r="D2313" s="2">
        <v>4.7544000000000004</v>
      </c>
      <c r="E2313" s="2">
        <v>310</v>
      </c>
      <c r="F2313" s="2">
        <v>5.0609999999999999</v>
      </c>
      <c r="G2313" s="2">
        <v>1568.91</v>
      </c>
      <c r="H2313" s="17">
        <f t="shared" si="36"/>
        <v>-3.9386575043995021E-3</v>
      </c>
    </row>
    <row r="2314" spans="1:8" ht="13.5" x14ac:dyDescent="0.25">
      <c r="A2314" s="12"/>
      <c r="B2314" s="11">
        <v>45365</v>
      </c>
      <c r="C2314" s="2">
        <v>5.08</v>
      </c>
      <c r="D2314" s="2">
        <v>4.7732000000000001</v>
      </c>
      <c r="E2314" s="2">
        <v>44</v>
      </c>
      <c r="F2314" s="2">
        <v>4.9720000000000004</v>
      </c>
      <c r="G2314" s="2">
        <v>218.768</v>
      </c>
      <c r="H2314" s="17">
        <f t="shared" si="36"/>
        <v>3.9542318694261534E-3</v>
      </c>
    </row>
    <row r="2315" spans="1:8" ht="13.5" x14ac:dyDescent="0.25">
      <c r="A2315" s="12"/>
      <c r="B2315" s="11">
        <v>45366</v>
      </c>
      <c r="C2315" s="2">
        <v>5.08</v>
      </c>
      <c r="D2315" s="2">
        <v>4.7732000000000001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5.14</v>
      </c>
      <c r="D2316" s="2">
        <v>4.8295000000000003</v>
      </c>
      <c r="E2316" s="2">
        <v>1</v>
      </c>
      <c r="F2316" s="2">
        <v>5.14</v>
      </c>
      <c r="G2316" s="2">
        <v>5.14</v>
      </c>
      <c r="H2316" s="17">
        <f t="shared" si="36"/>
        <v>1.1795022207324276E-2</v>
      </c>
    </row>
    <row r="2317" spans="1:8" ht="13.5" x14ac:dyDescent="0.25">
      <c r="A2317" s="12"/>
      <c r="B2317" s="11">
        <v>45370</v>
      </c>
      <c r="C2317" s="2">
        <v>5.12</v>
      </c>
      <c r="D2317" s="2">
        <v>4.8108000000000004</v>
      </c>
      <c r="E2317" s="2">
        <v>10</v>
      </c>
      <c r="F2317" s="2">
        <v>5.12</v>
      </c>
      <c r="G2317" s="2">
        <v>51.2</v>
      </c>
      <c r="H2317" s="17">
        <f t="shared" si="36"/>
        <v>-3.8720364426959183E-3</v>
      </c>
    </row>
    <row r="2318" spans="1:8" ht="13.5" x14ac:dyDescent="0.25">
      <c r="A2318" s="12"/>
      <c r="B2318" s="11">
        <v>45372</v>
      </c>
      <c r="C2318" s="2">
        <v>5.12</v>
      </c>
      <c r="D2318" s="2">
        <v>4.8108000000000004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5.12</v>
      </c>
      <c r="D2319" s="2">
        <v>4.8108000000000004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5.12</v>
      </c>
      <c r="D2320" s="2">
        <v>4.8108000000000004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5.12</v>
      </c>
      <c r="D2321" s="2">
        <v>4.8108000000000004</v>
      </c>
      <c r="E2321" s="2">
        <v>0</v>
      </c>
      <c r="F2321" s="2">
        <v>0</v>
      </c>
      <c r="G2321" s="2">
        <v>0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5.05</v>
      </c>
      <c r="D2322" s="2">
        <v>4.7450000000000001</v>
      </c>
      <c r="E2322" s="2">
        <v>406</v>
      </c>
      <c r="F2322" s="2">
        <v>5.0510000000000002</v>
      </c>
      <c r="G2322" s="2">
        <v>2050.7060000000001</v>
      </c>
      <c r="H2322" s="17">
        <f t="shared" si="36"/>
        <v>-1.3677558825974951E-2</v>
      </c>
    </row>
    <row r="2323" spans="1:8" ht="13.5" x14ac:dyDescent="0.25">
      <c r="A2323" s="12"/>
      <c r="B2323" s="11">
        <v>45379</v>
      </c>
      <c r="C2323" s="2">
        <v>5.09</v>
      </c>
      <c r="D2323" s="2">
        <v>4.7826000000000004</v>
      </c>
      <c r="E2323" s="2">
        <v>784</v>
      </c>
      <c r="F2323" s="2">
        <v>5.0730000000000004</v>
      </c>
      <c r="G2323" s="2">
        <v>3977.232</v>
      </c>
      <c r="H2323" s="17">
        <f t="shared" si="36"/>
        <v>7.924130663856754E-3</v>
      </c>
    </row>
    <row r="2324" spans="1:8" ht="13.5" x14ac:dyDescent="0.25">
      <c r="A2324" s="12"/>
      <c r="B2324" s="11">
        <v>45380</v>
      </c>
      <c r="C2324" s="2">
        <v>5.0999999999999996</v>
      </c>
      <c r="D2324" s="2">
        <v>4.7919999999999998</v>
      </c>
      <c r="E2324" s="2">
        <v>275</v>
      </c>
      <c r="F2324" s="2">
        <v>5.069</v>
      </c>
      <c r="G2324" s="2">
        <v>1393.9749999999999</v>
      </c>
      <c r="H2324" s="17">
        <f t="shared" si="36"/>
        <v>1.9654581190146382E-3</v>
      </c>
    </row>
    <row r="2325" spans="1:8" ht="13.5" x14ac:dyDescent="0.25">
      <c r="A2325" s="12"/>
      <c r="B2325" s="11">
        <v>45383</v>
      </c>
      <c r="C2325" s="2">
        <v>5.08</v>
      </c>
      <c r="D2325" s="2">
        <v>4.7732000000000001</v>
      </c>
      <c r="E2325" s="2">
        <v>532</v>
      </c>
      <c r="F2325" s="2">
        <v>5.0049999999999999</v>
      </c>
      <c r="G2325" s="2">
        <v>2662.66</v>
      </c>
      <c r="H2325" s="17">
        <f t="shared" si="36"/>
        <v>-3.9232053422370008E-3</v>
      </c>
    </row>
    <row r="2326" spans="1:8" ht="13.5" x14ac:dyDescent="0.25">
      <c r="A2326" s="12"/>
      <c r="B2326" s="11">
        <v>45384</v>
      </c>
      <c r="C2326" s="2">
        <v>5.08</v>
      </c>
      <c r="D2326" s="2">
        <v>4.7732000000000001</v>
      </c>
      <c r="E2326" s="2">
        <v>2450</v>
      </c>
      <c r="F2326" s="2">
        <v>4.9930000000000003</v>
      </c>
      <c r="G2326" s="2">
        <v>12232.85</v>
      </c>
      <c r="H2326" s="17">
        <f t="shared" si="36"/>
        <v>0</v>
      </c>
    </row>
    <row r="2327" spans="1:8" ht="13.5" x14ac:dyDescent="0.25">
      <c r="A2327" s="12"/>
      <c r="B2327" s="11">
        <v>45385</v>
      </c>
      <c r="C2327" s="2">
        <v>5.08</v>
      </c>
      <c r="D2327" s="2">
        <v>4.7732000000000001</v>
      </c>
      <c r="E2327" s="2">
        <v>0</v>
      </c>
      <c r="F2327" s="2">
        <v>0</v>
      </c>
      <c r="G2327" s="2">
        <v>0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5.08</v>
      </c>
      <c r="D2328" s="2">
        <v>4.7732000000000001</v>
      </c>
      <c r="E2328" s="2">
        <v>0</v>
      </c>
      <c r="F2328" s="2">
        <v>0</v>
      </c>
      <c r="G2328" s="2">
        <v>0</v>
      </c>
      <c r="H2328" s="17">
        <f t="shared" si="36"/>
        <v>0</v>
      </c>
    </row>
    <row r="2329" spans="1:8" ht="13.5" x14ac:dyDescent="0.25">
      <c r="A2329" s="12"/>
      <c r="B2329" s="11">
        <v>45387</v>
      </c>
      <c r="C2329" s="2">
        <v>5.08</v>
      </c>
      <c r="D2329" s="2">
        <v>4.7732000000000001</v>
      </c>
      <c r="E2329" s="2">
        <v>425</v>
      </c>
      <c r="F2329" s="2">
        <v>4.9939999999999998</v>
      </c>
      <c r="G2329" s="2">
        <v>2122.4499999999998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5.08</v>
      </c>
      <c r="D2330" s="2">
        <v>4.7732000000000001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1:8" ht="13.5" x14ac:dyDescent="0.25">
      <c r="A2331" s="12"/>
      <c r="B2331" s="11">
        <v>45394</v>
      </c>
      <c r="C2331" s="2">
        <v>5.07</v>
      </c>
      <c r="D2331" s="2">
        <v>4.7637999999999998</v>
      </c>
      <c r="E2331" s="2">
        <v>417</v>
      </c>
      <c r="F2331" s="2">
        <v>4.9809999999999999</v>
      </c>
      <c r="G2331" s="2">
        <v>2077.0770000000002</v>
      </c>
      <c r="H2331" s="17">
        <f t="shared" si="36"/>
        <v>-1.9693287521998443E-3</v>
      </c>
    </row>
    <row r="2332" spans="1:8" ht="13.5" x14ac:dyDescent="0.25">
      <c r="A2332" s="12"/>
      <c r="B2332" s="11">
        <v>45397</v>
      </c>
      <c r="C2332" s="2">
        <v>4.9800000000000004</v>
      </c>
      <c r="D2332" s="2">
        <v>4.6791999999999998</v>
      </c>
      <c r="E2332" s="2">
        <v>825</v>
      </c>
      <c r="F2332" s="2">
        <v>5.0270000000000001</v>
      </c>
      <c r="G2332" s="2">
        <v>4147.2749999999996</v>
      </c>
      <c r="H2332" s="17">
        <f t="shared" si="36"/>
        <v>-1.7758931945085859E-2</v>
      </c>
    </row>
    <row r="2333" spans="1:8" ht="13.5" x14ac:dyDescent="0.25">
      <c r="A2333" s="12"/>
      <c r="B2333" s="11">
        <v>45398</v>
      </c>
      <c r="C2333" s="2">
        <v>4.72</v>
      </c>
      <c r="D2333" s="2">
        <v>4.4348999999999998</v>
      </c>
      <c r="E2333" s="2">
        <v>6414</v>
      </c>
      <c r="F2333" s="2">
        <v>4.7480000000000002</v>
      </c>
      <c r="G2333" s="2">
        <v>30453.671999999999</v>
      </c>
      <c r="H2333" s="17">
        <f t="shared" si="36"/>
        <v>-5.2209779449478536E-2</v>
      </c>
    </row>
    <row r="2334" spans="1:8" ht="13.5" x14ac:dyDescent="0.25">
      <c r="A2334" s="12"/>
      <c r="B2334" s="11">
        <v>45399</v>
      </c>
      <c r="C2334" s="2">
        <v>4.83</v>
      </c>
      <c r="D2334" s="2">
        <v>4.5382999999999996</v>
      </c>
      <c r="E2334" s="2">
        <v>2110</v>
      </c>
      <c r="F2334" s="2">
        <v>4.726</v>
      </c>
      <c r="G2334" s="2">
        <v>9971.86</v>
      </c>
      <c r="H2334" s="17">
        <f t="shared" si="36"/>
        <v>2.3315069110915628E-2</v>
      </c>
    </row>
    <row r="2335" spans="1:8" ht="13.5" x14ac:dyDescent="0.25">
      <c r="A2335" s="12"/>
      <c r="B2335" s="11">
        <v>45400</v>
      </c>
      <c r="C2335" s="2">
        <v>4.8499999999999996</v>
      </c>
      <c r="D2335" s="2">
        <v>4.5571000000000002</v>
      </c>
      <c r="E2335" s="2">
        <v>292</v>
      </c>
      <c r="F2335" s="2">
        <v>4.8390000000000004</v>
      </c>
      <c r="G2335" s="2">
        <v>1412.9880000000001</v>
      </c>
      <c r="H2335" s="17">
        <f t="shared" si="36"/>
        <v>4.1425203269948212E-3</v>
      </c>
    </row>
    <row r="2336" spans="1:8" ht="13.5" x14ac:dyDescent="0.25">
      <c r="A2336" s="12"/>
      <c r="B2336" s="11">
        <v>45401</v>
      </c>
      <c r="C2336" s="2">
        <v>4.8499999999999996</v>
      </c>
      <c r="D2336" s="2">
        <v>4.5571000000000002</v>
      </c>
      <c r="E2336" s="2">
        <v>863</v>
      </c>
      <c r="F2336" s="2">
        <v>4.83</v>
      </c>
      <c r="G2336" s="2">
        <v>4168.29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4.8899999999999997</v>
      </c>
      <c r="D2337" s="2">
        <v>4.5945999999999998</v>
      </c>
      <c r="E2337" s="2">
        <v>372</v>
      </c>
      <c r="F2337" s="2">
        <v>4.8529999999999998</v>
      </c>
      <c r="G2337" s="2">
        <v>1805.316</v>
      </c>
      <c r="H2337" s="17">
        <f t="shared" si="36"/>
        <v>8.2289175133307673E-3</v>
      </c>
    </row>
    <row r="2338" spans="1:8" ht="13.5" x14ac:dyDescent="0.25">
      <c r="A2338" s="12"/>
      <c r="B2338" s="11">
        <v>45405</v>
      </c>
      <c r="C2338" s="2">
        <v>4.8899999999999997</v>
      </c>
      <c r="D2338" s="2">
        <v>4.5945999999999998</v>
      </c>
      <c r="E2338" s="2">
        <v>1142</v>
      </c>
      <c r="F2338" s="2">
        <v>4.8029999999999999</v>
      </c>
      <c r="G2338" s="2">
        <v>5485.0259999999998</v>
      </c>
      <c r="H2338" s="17">
        <f t="shared" si="36"/>
        <v>0</v>
      </c>
    </row>
    <row r="2339" spans="1:8" ht="13.5" x14ac:dyDescent="0.25">
      <c r="A2339" s="12"/>
      <c r="B2339" s="11">
        <v>45406</v>
      </c>
      <c r="C2339" s="2">
        <v>4.79</v>
      </c>
      <c r="D2339" s="2">
        <v>4.5007000000000001</v>
      </c>
      <c r="E2339" s="2">
        <v>1945</v>
      </c>
      <c r="F2339" s="2">
        <v>4.7510000000000003</v>
      </c>
      <c r="G2339" s="2">
        <v>9240.6949999999997</v>
      </c>
      <c r="H2339" s="17">
        <f t="shared" si="36"/>
        <v>-2.0437034779959007E-2</v>
      </c>
    </row>
    <row r="2340" spans="1:8" ht="13.5" x14ac:dyDescent="0.25">
      <c r="A2340" s="12"/>
      <c r="B2340" s="11">
        <v>45407</v>
      </c>
      <c r="C2340" s="2">
        <v>4.6900000000000004</v>
      </c>
      <c r="D2340" s="2">
        <v>4.4066999999999998</v>
      </c>
      <c r="E2340" s="2">
        <v>3491</v>
      </c>
      <c r="F2340" s="2">
        <v>4.5590000000000002</v>
      </c>
      <c r="G2340" s="2">
        <v>15915.468999999999</v>
      </c>
      <c r="H2340" s="17">
        <f t="shared" si="36"/>
        <v>-2.0885640011553824E-2</v>
      </c>
    </row>
    <row r="2341" spans="1:8" ht="13.5" x14ac:dyDescent="0.25">
      <c r="A2341" s="12"/>
      <c r="B2341" s="11">
        <v>45408</v>
      </c>
      <c r="C2341" s="2">
        <v>4.67</v>
      </c>
      <c r="D2341" s="2">
        <v>4.3879000000000001</v>
      </c>
      <c r="E2341" s="2">
        <v>2740</v>
      </c>
      <c r="F2341" s="2">
        <v>4.5279999999999996</v>
      </c>
      <c r="G2341" s="2">
        <v>12406.72</v>
      </c>
      <c r="H2341" s="17">
        <f t="shared" si="36"/>
        <v>-4.266230966482789E-3</v>
      </c>
    </row>
    <row r="2342" spans="1:8" ht="13.5" x14ac:dyDescent="0.25">
      <c r="A2342" s="12"/>
      <c r="B2342" s="11">
        <v>45411</v>
      </c>
      <c r="C2342" s="2">
        <v>4.6900000000000004</v>
      </c>
      <c r="D2342" s="2">
        <v>4.4066999999999998</v>
      </c>
      <c r="E2342" s="2">
        <v>728</v>
      </c>
      <c r="F2342" s="2">
        <v>4.67</v>
      </c>
      <c r="G2342" s="2">
        <v>3399.76</v>
      </c>
      <c r="H2342" s="17">
        <f t="shared" si="36"/>
        <v>4.284509674331618E-3</v>
      </c>
    </row>
    <row r="2343" spans="1:8" ht="13.5" x14ac:dyDescent="0.25">
      <c r="A2343" s="12"/>
      <c r="B2343" s="11">
        <v>45412</v>
      </c>
      <c r="C2343" s="2">
        <v>4.6900000000000004</v>
      </c>
      <c r="D2343" s="2">
        <v>4.4066999999999998</v>
      </c>
      <c r="E2343" s="2">
        <v>65</v>
      </c>
      <c r="F2343" s="2">
        <v>4.68</v>
      </c>
      <c r="G2343" s="2">
        <v>304.2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4.68</v>
      </c>
      <c r="D2344" s="2">
        <v>4.3973000000000004</v>
      </c>
      <c r="E2344" s="2">
        <v>1125</v>
      </c>
      <c r="F2344" s="2">
        <v>4.6479999999999997</v>
      </c>
      <c r="G2344" s="2">
        <v>5229</v>
      </c>
      <c r="H2344" s="17">
        <f t="shared" si="36"/>
        <v>-2.1331154832412939E-3</v>
      </c>
    </row>
    <row r="2345" spans="1:8" ht="13.5" x14ac:dyDescent="0.25">
      <c r="A2345" s="12"/>
      <c r="B2345" s="11">
        <v>45415</v>
      </c>
      <c r="C2345" s="2">
        <v>4.68</v>
      </c>
      <c r="D2345" s="2">
        <v>4.3973000000000004</v>
      </c>
      <c r="E2345" s="2">
        <v>171</v>
      </c>
      <c r="F2345" s="2">
        <v>4.633</v>
      </c>
      <c r="G2345" s="2">
        <v>792.24300000000005</v>
      </c>
      <c r="H2345" s="17">
        <f t="shared" si="36"/>
        <v>0</v>
      </c>
    </row>
    <row r="2346" spans="1:8" ht="13.5" x14ac:dyDescent="0.25">
      <c r="A2346" s="12"/>
      <c r="B2346" s="11">
        <v>45418</v>
      </c>
      <c r="C2346" s="2">
        <v>4.6900000000000004</v>
      </c>
      <c r="D2346" s="2">
        <v>4.4066999999999998</v>
      </c>
      <c r="E2346" s="2">
        <v>774</v>
      </c>
      <c r="F2346" s="2">
        <v>4.6050000000000004</v>
      </c>
      <c r="G2346" s="2">
        <v>3564.27</v>
      </c>
      <c r="H2346" s="17">
        <f t="shared" si="36"/>
        <v>2.1376753917175103E-3</v>
      </c>
    </row>
    <row r="2347" spans="1:8" ht="13.5" x14ac:dyDescent="0.25">
      <c r="A2347" s="12"/>
      <c r="B2347" s="11">
        <v>45419</v>
      </c>
      <c r="C2347" s="2">
        <v>4.68</v>
      </c>
      <c r="D2347" s="2">
        <v>4.3973000000000004</v>
      </c>
      <c r="E2347" s="2">
        <v>681</v>
      </c>
      <c r="F2347" s="2">
        <v>4.6269999999999998</v>
      </c>
      <c r="G2347" s="2">
        <v>3150.9870000000001</v>
      </c>
      <c r="H2347" s="17">
        <f t="shared" si="36"/>
        <v>-2.1331154832412939E-3</v>
      </c>
    </row>
    <row r="2348" spans="1:8" ht="13.5" x14ac:dyDescent="0.25">
      <c r="A2348" s="12"/>
      <c r="B2348" s="11">
        <v>45420</v>
      </c>
      <c r="C2348" s="2">
        <v>4.5999999999999996</v>
      </c>
      <c r="D2348" s="2">
        <v>4.3221999999999996</v>
      </c>
      <c r="E2348" s="2">
        <v>1384</v>
      </c>
      <c r="F2348" s="2">
        <v>4.601</v>
      </c>
      <c r="G2348" s="2">
        <v>6367.7839999999997</v>
      </c>
      <c r="H2348" s="17">
        <f t="shared" si="36"/>
        <v>-1.7078661906169884E-2</v>
      </c>
    </row>
    <row r="2349" spans="1:8" ht="13.5" x14ac:dyDescent="0.25">
      <c r="A2349" s="12"/>
      <c r="B2349" s="11">
        <v>45421</v>
      </c>
      <c r="C2349" s="2">
        <v>4.68</v>
      </c>
      <c r="D2349" s="2">
        <v>4.3973000000000004</v>
      </c>
      <c r="E2349" s="2">
        <v>2989</v>
      </c>
      <c r="F2349" s="2">
        <v>4.5650000000000004</v>
      </c>
      <c r="G2349" s="2">
        <v>13644.785</v>
      </c>
      <c r="H2349" s="17">
        <f t="shared" si="36"/>
        <v>1.7375410670492072E-2</v>
      </c>
    </row>
    <row r="2350" spans="1:8" ht="13.5" x14ac:dyDescent="0.25">
      <c r="A2350" s="12"/>
      <c r="B2350" s="11">
        <v>45422</v>
      </c>
      <c r="C2350" s="2">
        <v>4.9400000000000004</v>
      </c>
      <c r="D2350" s="2">
        <v>4.6416000000000004</v>
      </c>
      <c r="E2350" s="2">
        <v>1495</v>
      </c>
      <c r="F2350" s="2">
        <v>4.8019999999999996</v>
      </c>
      <c r="G2350" s="2">
        <v>7178.99</v>
      </c>
      <c r="H2350" s="17">
        <f t="shared" si="36"/>
        <v>5.5556818957087292E-2</v>
      </c>
    </row>
    <row r="2351" spans="1:8" ht="13.5" x14ac:dyDescent="0.25">
      <c r="A2351" s="12"/>
      <c r="B2351" s="11">
        <v>45425</v>
      </c>
      <c r="C2351" s="2">
        <v>4.9400000000000004</v>
      </c>
      <c r="D2351" s="2">
        <v>4.6416000000000004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4.9400000000000004</v>
      </c>
      <c r="D2352" s="2">
        <v>4.6416000000000004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45427</v>
      </c>
      <c r="C2353" s="2">
        <v>4.9400000000000004</v>
      </c>
      <c r="D2353" s="2">
        <v>4.6416000000000004</v>
      </c>
      <c r="E2353" s="2">
        <v>0</v>
      </c>
      <c r="F2353" s="2">
        <v>0</v>
      </c>
      <c r="G2353" s="2">
        <v>0</v>
      </c>
      <c r="H2353" s="17">
        <f t="shared" si="36"/>
        <v>0</v>
      </c>
    </row>
    <row r="2354" spans="1:8" ht="13.5" x14ac:dyDescent="0.25">
      <c r="A2354" s="12"/>
      <c r="B2354" s="11">
        <v>45428</v>
      </c>
      <c r="C2354" s="2">
        <v>4.8</v>
      </c>
      <c r="D2354" s="2">
        <v>4.5101000000000004</v>
      </c>
      <c r="E2354" s="2">
        <v>275</v>
      </c>
      <c r="F2354" s="2">
        <v>4.8</v>
      </c>
      <c r="G2354" s="2">
        <v>1320</v>
      </c>
      <c r="H2354" s="17">
        <f t="shared" si="36"/>
        <v>-2.8330748017924842E-2</v>
      </c>
    </row>
    <row r="2355" spans="1:8" ht="13.5" x14ac:dyDescent="0.25">
      <c r="A2355" s="12"/>
      <c r="B2355" s="11">
        <v>45429</v>
      </c>
      <c r="C2355" s="2">
        <v>4.88</v>
      </c>
      <c r="D2355" s="2">
        <v>4.5852000000000004</v>
      </c>
      <c r="E2355" s="2">
        <v>2024</v>
      </c>
      <c r="F2355" s="2">
        <v>4.8280000000000003</v>
      </c>
      <c r="G2355" s="2">
        <v>9771.8719999999994</v>
      </c>
      <c r="H2355" s="17">
        <f t="shared" si="36"/>
        <v>1.6651515487461462E-2</v>
      </c>
    </row>
    <row r="2356" spans="1:8" ht="13.5" x14ac:dyDescent="0.25">
      <c r="A2356" s="12"/>
      <c r="B2356" s="11">
        <v>45432</v>
      </c>
      <c r="C2356" s="2">
        <v>4.87</v>
      </c>
      <c r="D2356" s="2">
        <v>4.5758999999999999</v>
      </c>
      <c r="E2356" s="2">
        <v>150</v>
      </c>
      <c r="F2356" s="2">
        <v>4.87</v>
      </c>
      <c r="G2356" s="2">
        <v>730.5</v>
      </c>
      <c r="H2356" s="17">
        <f t="shared" si="36"/>
        <v>-2.0282648521330647E-3</v>
      </c>
    </row>
    <row r="2357" spans="1:8" ht="13.5" x14ac:dyDescent="0.25">
      <c r="A2357" s="12"/>
      <c r="B2357" s="11">
        <v>45433</v>
      </c>
      <c r="C2357" s="2">
        <v>4.87</v>
      </c>
      <c r="D2357" s="2">
        <v>4.5758999999999999</v>
      </c>
      <c r="E2357" s="2">
        <v>0</v>
      </c>
      <c r="F2357" s="2">
        <v>0</v>
      </c>
      <c r="G2357" s="2">
        <v>0</v>
      </c>
      <c r="H2357" s="17">
        <f t="shared" si="36"/>
        <v>0</v>
      </c>
    </row>
    <row r="2358" spans="1:8" ht="13.5" x14ac:dyDescent="0.25">
      <c r="A2358" s="12"/>
      <c r="B2358" s="11">
        <v>45434</v>
      </c>
      <c r="C2358" s="2">
        <v>4.8899999999999997</v>
      </c>
      <c r="D2358" s="2">
        <v>4.5945999999999998</v>
      </c>
      <c r="E2358" s="2">
        <v>5205</v>
      </c>
      <c r="F2358" s="2">
        <v>4.8609999999999998</v>
      </c>
      <c r="G2358" s="2">
        <v>25301.505000000001</v>
      </c>
      <c r="H2358" s="17">
        <f t="shared" si="36"/>
        <v>4.0866277672151792E-3</v>
      </c>
    </row>
    <row r="2359" spans="1:8" ht="13.5" x14ac:dyDescent="0.25">
      <c r="A2359" s="12"/>
      <c r="B2359" s="11">
        <v>45435</v>
      </c>
      <c r="C2359" s="2">
        <v>4.8</v>
      </c>
      <c r="D2359" s="2">
        <v>4.5101000000000004</v>
      </c>
      <c r="E2359" s="2">
        <v>18186</v>
      </c>
      <c r="F2359" s="2">
        <v>4.8010000000000002</v>
      </c>
      <c r="G2359" s="2">
        <v>87310.986000000004</v>
      </c>
      <c r="H2359" s="17">
        <f t="shared" si="36"/>
        <v>-1.8391154833935351E-2</v>
      </c>
    </row>
    <row r="2360" spans="1:8" ht="13.5" x14ac:dyDescent="0.25">
      <c r="A2360" s="12"/>
      <c r="B2360" s="11">
        <v>45436</v>
      </c>
      <c r="C2360" s="2">
        <v>4.7</v>
      </c>
      <c r="D2360" s="2">
        <v>4.4161000000000001</v>
      </c>
      <c r="E2360" s="2">
        <v>6755</v>
      </c>
      <c r="F2360" s="2">
        <v>4.6449999999999996</v>
      </c>
      <c r="G2360" s="2">
        <v>31376.974999999999</v>
      </c>
      <c r="H2360" s="17">
        <f t="shared" si="36"/>
        <v>-2.0842109931043722E-2</v>
      </c>
    </row>
    <row r="2361" spans="1:8" ht="13.5" x14ac:dyDescent="0.25">
      <c r="A2361" s="12"/>
      <c r="B2361" s="11">
        <v>45439</v>
      </c>
      <c r="C2361" s="2">
        <v>4.7699999999999996</v>
      </c>
      <c r="D2361" s="2">
        <v>4.4819000000000004</v>
      </c>
      <c r="E2361" s="2">
        <v>125</v>
      </c>
      <c r="F2361" s="2">
        <v>4.774</v>
      </c>
      <c r="G2361" s="2">
        <v>596.75</v>
      </c>
      <c r="H2361" s="17">
        <f t="shared" si="36"/>
        <v>1.4900024908856299E-2</v>
      </c>
    </row>
    <row r="2362" spans="1:8" ht="13.5" x14ac:dyDescent="0.25">
      <c r="A2362" s="12"/>
      <c r="B2362" s="11">
        <v>45440</v>
      </c>
      <c r="C2362" s="2">
        <v>4.8499999999999996</v>
      </c>
      <c r="D2362" s="2">
        <v>4.5571000000000002</v>
      </c>
      <c r="E2362" s="2">
        <v>5</v>
      </c>
      <c r="F2362" s="2">
        <v>4.8499999999999996</v>
      </c>
      <c r="G2362" s="2">
        <v>24.25</v>
      </c>
      <c r="H2362" s="17">
        <f t="shared" si="36"/>
        <v>1.6778598362301635E-2</v>
      </c>
    </row>
    <row r="2363" spans="1:8" ht="13.5" x14ac:dyDescent="0.25">
      <c r="A2363" s="12"/>
      <c r="B2363" s="11">
        <v>45441</v>
      </c>
      <c r="C2363" s="2">
        <v>4.8499999999999996</v>
      </c>
      <c r="D2363" s="2">
        <v>4.5571000000000002</v>
      </c>
      <c r="E2363" s="2">
        <v>710</v>
      </c>
      <c r="F2363" s="2">
        <v>4.8</v>
      </c>
      <c r="G2363" s="2">
        <v>3408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4.8499999999999996</v>
      </c>
      <c r="D2364" s="2">
        <v>4.5571000000000002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1:8" ht="13.5" x14ac:dyDescent="0.25">
      <c r="A2365" s="12"/>
      <c r="B2365" s="11">
        <v>45443</v>
      </c>
      <c r="C2365" s="2">
        <v>4.8499999999999996</v>
      </c>
      <c r="D2365" s="2">
        <v>4.5571000000000002</v>
      </c>
      <c r="E2365" s="2">
        <v>0</v>
      </c>
      <c r="F2365" s="2">
        <v>0</v>
      </c>
      <c r="G2365" s="2">
        <v>0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4.84</v>
      </c>
      <c r="D2366" s="2">
        <v>4.5476999999999999</v>
      </c>
      <c r="E2366" s="2">
        <v>30</v>
      </c>
      <c r="F2366" s="2">
        <v>4.84</v>
      </c>
      <c r="G2366" s="2">
        <v>145.19999999999999</v>
      </c>
      <c r="H2366" s="17">
        <f t="shared" si="36"/>
        <v>-2.0627153233416639E-3</v>
      </c>
    </row>
    <row r="2367" spans="1:8" ht="13.5" x14ac:dyDescent="0.25">
      <c r="A2367" s="12"/>
      <c r="B2367" s="11">
        <v>45447</v>
      </c>
      <c r="C2367" s="2">
        <v>4.8</v>
      </c>
      <c r="D2367" s="2">
        <v>4.5101000000000004</v>
      </c>
      <c r="E2367" s="2">
        <v>1854</v>
      </c>
      <c r="F2367" s="2">
        <v>4.82</v>
      </c>
      <c r="G2367" s="2">
        <v>8936.2800000000007</v>
      </c>
      <c r="H2367" s="17">
        <f t="shared" si="36"/>
        <v>-8.2679156496689339E-3</v>
      </c>
    </row>
    <row r="2368" spans="1:8" ht="13.5" x14ac:dyDescent="0.25">
      <c r="A2368" s="12"/>
      <c r="B2368" s="11">
        <v>45448</v>
      </c>
      <c r="C2368" s="2">
        <v>4.8</v>
      </c>
      <c r="D2368" s="2">
        <v>4.5101000000000004</v>
      </c>
      <c r="E2368" s="2">
        <v>0</v>
      </c>
      <c r="F2368" s="2">
        <v>0</v>
      </c>
      <c r="G2368" s="2">
        <v>0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4.8</v>
      </c>
      <c r="D2369" s="2">
        <v>4.5101000000000004</v>
      </c>
      <c r="E2369" s="2">
        <v>0</v>
      </c>
      <c r="F2369" s="2">
        <v>0</v>
      </c>
      <c r="G2369" s="2">
        <v>0</v>
      </c>
      <c r="H2369" s="17">
        <f t="shared" si="36"/>
        <v>0</v>
      </c>
    </row>
    <row r="2370" spans="1:8" ht="13.5" x14ac:dyDescent="0.25">
      <c r="A2370" s="12"/>
      <c r="B2370" s="11">
        <v>45450</v>
      </c>
      <c r="C2370" s="2">
        <v>4.8499999999999996</v>
      </c>
      <c r="D2370" s="2">
        <v>4.5571000000000002</v>
      </c>
      <c r="E2370" s="2">
        <v>7768</v>
      </c>
      <c r="F2370" s="2">
        <v>4.8010000000000002</v>
      </c>
      <c r="G2370" s="2">
        <v>37294.167999999998</v>
      </c>
      <c r="H2370" s="17">
        <f t="shared" si="36"/>
        <v>1.0421054965521764E-2</v>
      </c>
    </row>
    <row r="2371" spans="1:8" ht="13.5" x14ac:dyDescent="0.25">
      <c r="A2371" s="12"/>
      <c r="B2371" s="11">
        <v>45453</v>
      </c>
      <c r="C2371" s="2">
        <v>4.8499999999999996</v>
      </c>
      <c r="D2371" s="2">
        <v>4.5571000000000002</v>
      </c>
      <c r="E2371" s="2">
        <v>5977</v>
      </c>
      <c r="F2371" s="2">
        <v>4.8440000000000003</v>
      </c>
      <c r="G2371" s="2">
        <v>28952.588</v>
      </c>
      <c r="H2371" s="17">
        <f t="shared" si="36"/>
        <v>0</v>
      </c>
    </row>
    <row r="2372" spans="1:8" ht="13.5" x14ac:dyDescent="0.25">
      <c r="A2372" s="12"/>
      <c r="B2372" s="11">
        <v>45454</v>
      </c>
      <c r="C2372" s="2">
        <v>4.8899999999999997</v>
      </c>
      <c r="D2372" s="2">
        <v>4.5945999999999998</v>
      </c>
      <c r="E2372" s="2">
        <v>6</v>
      </c>
      <c r="F2372" s="2">
        <v>4.8899999999999997</v>
      </c>
      <c r="G2372" s="2">
        <v>29.34</v>
      </c>
      <c r="H2372" s="17">
        <f t="shared" si="36"/>
        <v>8.2289175133307673E-3</v>
      </c>
    </row>
    <row r="2373" spans="1:8" ht="13.5" x14ac:dyDescent="0.25">
      <c r="A2373" s="12"/>
      <c r="B2373" s="11">
        <v>45455</v>
      </c>
      <c r="C2373" s="2">
        <v>4.8899999999999997</v>
      </c>
      <c r="D2373" s="2">
        <v>4.5945999999999998</v>
      </c>
      <c r="E2373" s="2">
        <v>0</v>
      </c>
      <c r="F2373" s="2">
        <v>0</v>
      </c>
      <c r="G2373" s="2">
        <v>0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4.8</v>
      </c>
      <c r="D2374" s="2">
        <v>4.5101000000000004</v>
      </c>
      <c r="E2374" s="2">
        <v>3121</v>
      </c>
      <c r="F2374" s="2">
        <v>4.6020000000000003</v>
      </c>
      <c r="G2374" s="2">
        <v>14362.842000000001</v>
      </c>
      <c r="H2374" s="17">
        <f t="shared" si="36"/>
        <v>-1.8391154833935351E-2</v>
      </c>
    </row>
    <row r="2375" spans="1:8" ht="13.5" x14ac:dyDescent="0.25">
      <c r="A2375" s="12"/>
      <c r="B2375" s="11">
        <v>45457</v>
      </c>
      <c r="C2375" s="2">
        <v>4.8</v>
      </c>
      <c r="D2375" s="2">
        <v>4.5101000000000004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4.79</v>
      </c>
      <c r="D2376" s="2">
        <v>4.5007000000000001</v>
      </c>
      <c r="E2376" s="2">
        <v>17</v>
      </c>
      <c r="F2376" s="2">
        <v>4.79</v>
      </c>
      <c r="G2376" s="2">
        <v>81.430000000000007</v>
      </c>
      <c r="H2376" s="17">
        <f t="shared" si="37"/>
        <v>-2.0842109931044316E-3</v>
      </c>
    </row>
    <row r="2377" spans="1:8" ht="13.5" x14ac:dyDescent="0.25">
      <c r="A2377" s="12"/>
      <c r="B2377" s="11">
        <v>45462</v>
      </c>
      <c r="C2377" s="2">
        <v>4.79</v>
      </c>
      <c r="D2377" s="2">
        <v>4.5007000000000001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4.7699999999999996</v>
      </c>
      <c r="D2378" s="2">
        <v>4.4819000000000004</v>
      </c>
      <c r="E2378" s="2">
        <v>458</v>
      </c>
      <c r="F2378" s="2">
        <v>4.71</v>
      </c>
      <c r="G2378" s="2">
        <v>2157.1799999999998</v>
      </c>
      <c r="H2378" s="17">
        <f t="shared" si="37"/>
        <v>-4.1771280023106859E-3</v>
      </c>
    </row>
    <row r="2379" spans="1:8" ht="13.5" x14ac:dyDescent="0.25">
      <c r="A2379" s="12"/>
      <c r="B2379" s="11">
        <v>45464</v>
      </c>
      <c r="C2379" s="2">
        <v>4.8499999999999996</v>
      </c>
      <c r="D2379" s="2">
        <v>4.5571000000000002</v>
      </c>
      <c r="E2379" s="2">
        <v>222</v>
      </c>
      <c r="F2379" s="2">
        <v>4.8470000000000004</v>
      </c>
      <c r="G2379" s="2">
        <v>1076.0340000000001</v>
      </c>
      <c r="H2379" s="17">
        <f t="shared" si="37"/>
        <v>1.6778598362301635E-2</v>
      </c>
    </row>
    <row r="2380" spans="1:8" ht="13.5" x14ac:dyDescent="0.25">
      <c r="A2380" s="12"/>
      <c r="B2380" s="11">
        <v>45467</v>
      </c>
      <c r="C2380" s="2">
        <v>4.87</v>
      </c>
      <c r="D2380" s="2">
        <v>4.5758999999999999</v>
      </c>
      <c r="E2380" s="2">
        <v>780</v>
      </c>
      <c r="F2380" s="2">
        <v>4.758</v>
      </c>
      <c r="G2380" s="2">
        <v>3711.24</v>
      </c>
      <c r="H2380" s="17">
        <f t="shared" si="37"/>
        <v>4.1254306466831326E-3</v>
      </c>
    </row>
    <row r="2381" spans="1:8" ht="13.5" x14ac:dyDescent="0.25">
      <c r="A2381" s="12"/>
      <c r="B2381" s="11">
        <v>45468</v>
      </c>
      <c r="C2381" s="2">
        <v>4.84</v>
      </c>
      <c r="D2381" s="2">
        <v>4.5476999999999999</v>
      </c>
      <c r="E2381" s="2">
        <v>1260</v>
      </c>
      <c r="F2381" s="2">
        <v>4.7590000000000003</v>
      </c>
      <c r="G2381" s="2">
        <v>5996.34</v>
      </c>
      <c r="H2381" s="17">
        <f t="shared" si="37"/>
        <v>-6.1627220874582054E-3</v>
      </c>
    </row>
    <row r="2382" spans="1:8" ht="13.5" x14ac:dyDescent="0.25">
      <c r="A2382" s="12"/>
      <c r="B2382" s="11">
        <v>45469</v>
      </c>
      <c r="C2382" s="2">
        <v>4.7</v>
      </c>
      <c r="D2382" s="2">
        <v>4.4161000000000001</v>
      </c>
      <c r="E2382" s="2">
        <v>1450</v>
      </c>
      <c r="F2382" s="2">
        <v>4.7140000000000004</v>
      </c>
      <c r="G2382" s="2">
        <v>6835.3</v>
      </c>
      <c r="H2382" s="17">
        <f t="shared" si="37"/>
        <v>-2.8937704773841662E-2</v>
      </c>
    </row>
    <row r="2383" spans="1:8" ht="13.5" x14ac:dyDescent="0.25">
      <c r="A2383" s="12"/>
      <c r="B2383" s="11">
        <v>45470</v>
      </c>
      <c r="C2383" s="2">
        <v>4.7</v>
      </c>
      <c r="D2383" s="2">
        <v>4.4161000000000001</v>
      </c>
      <c r="E2383" s="2">
        <v>475</v>
      </c>
      <c r="F2383" s="2">
        <v>4.6970000000000001</v>
      </c>
      <c r="G2383" s="2">
        <v>2231.0749999999998</v>
      </c>
      <c r="H2383" s="17">
        <f t="shared" si="37"/>
        <v>0</v>
      </c>
    </row>
    <row r="2384" spans="1:8" ht="13.5" x14ac:dyDescent="0.25">
      <c r="A2384" s="12"/>
      <c r="B2384" s="11">
        <v>45471</v>
      </c>
      <c r="C2384" s="2">
        <v>4.72</v>
      </c>
      <c r="D2384" s="2">
        <v>4.4348999999999998</v>
      </c>
      <c r="E2384" s="2">
        <v>795</v>
      </c>
      <c r="F2384" s="2">
        <v>4.7080000000000002</v>
      </c>
      <c r="G2384" s="2">
        <v>3742.86</v>
      </c>
      <c r="H2384" s="17">
        <f t="shared" si="37"/>
        <v>4.2571499739588563E-3</v>
      </c>
    </row>
    <row r="2385" spans="1:8" ht="13.5" x14ac:dyDescent="0.25">
      <c r="A2385" s="12"/>
      <c r="B2385" s="11">
        <v>45474</v>
      </c>
      <c r="C2385" s="2">
        <v>4.75</v>
      </c>
      <c r="D2385" s="2">
        <v>4.4630999999999998</v>
      </c>
      <c r="E2385" s="2">
        <v>181</v>
      </c>
      <c r="F2385" s="2">
        <v>4.7460000000000004</v>
      </c>
      <c r="G2385" s="2">
        <v>859.02599999999995</v>
      </c>
      <c r="H2385" s="17">
        <f t="shared" si="37"/>
        <v>6.3586552120679166E-3</v>
      </c>
    </row>
    <row r="2386" spans="1:8" ht="13.5" x14ac:dyDescent="0.25">
      <c r="A2386" s="12"/>
      <c r="B2386" s="11">
        <v>45475</v>
      </c>
      <c r="C2386" s="2">
        <v>4.8</v>
      </c>
      <c r="D2386" s="2">
        <v>4.5101000000000004</v>
      </c>
      <c r="E2386" s="2">
        <v>212</v>
      </c>
      <c r="F2386" s="2">
        <v>4.7050000000000001</v>
      </c>
      <c r="G2386" s="2">
        <v>997.46</v>
      </c>
      <c r="H2386" s="17">
        <f t="shared" si="37"/>
        <v>1.0530796979677936E-2</v>
      </c>
    </row>
    <row r="2387" spans="1:8" ht="13.5" x14ac:dyDescent="0.25">
      <c r="A2387" s="12"/>
      <c r="B2387" s="11">
        <v>45476</v>
      </c>
      <c r="C2387" s="2">
        <v>4.8</v>
      </c>
      <c r="D2387" s="2">
        <v>4.5101000000000004</v>
      </c>
      <c r="E2387" s="2">
        <v>0</v>
      </c>
      <c r="F2387" s="2">
        <v>0</v>
      </c>
      <c r="G2387" s="2">
        <v>0</v>
      </c>
      <c r="H2387" s="17">
        <f t="shared" si="37"/>
        <v>0</v>
      </c>
    </row>
    <row r="2388" spans="1:8" ht="13.5" x14ac:dyDescent="0.25">
      <c r="A2388" s="12"/>
      <c r="B2388" s="11">
        <v>45477</v>
      </c>
      <c r="C2388" s="2">
        <v>4.79</v>
      </c>
      <c r="D2388" s="2">
        <v>4.5007000000000001</v>
      </c>
      <c r="E2388" s="2">
        <v>36</v>
      </c>
      <c r="F2388" s="2">
        <v>4.79</v>
      </c>
      <c r="G2388" s="2">
        <v>172.44</v>
      </c>
      <c r="H2388" s="17">
        <f t="shared" si="37"/>
        <v>-2.0842109931044316E-3</v>
      </c>
    </row>
    <row r="2389" spans="1:8" ht="13.5" x14ac:dyDescent="0.25">
      <c r="A2389" s="12"/>
      <c r="B2389" s="11">
        <v>45478</v>
      </c>
      <c r="C2389" s="2">
        <v>4.79</v>
      </c>
      <c r="D2389" s="2">
        <v>4.5007000000000001</v>
      </c>
      <c r="E2389" s="2">
        <v>0</v>
      </c>
      <c r="F2389" s="2">
        <v>0</v>
      </c>
      <c r="G2389" s="2">
        <v>0</v>
      </c>
      <c r="H2389" s="17">
        <f t="shared" si="37"/>
        <v>0</v>
      </c>
    </row>
    <row r="2390" spans="1:8" ht="13.5" x14ac:dyDescent="0.25">
      <c r="A2390" s="12"/>
      <c r="B2390" s="11">
        <v>45481</v>
      </c>
      <c r="C2390" s="2">
        <v>4.79</v>
      </c>
      <c r="D2390" s="2">
        <v>4.5007000000000001</v>
      </c>
      <c r="E2390" s="2">
        <v>350</v>
      </c>
      <c r="F2390" s="2">
        <v>4.7229999999999999</v>
      </c>
      <c r="G2390" s="2">
        <v>1653.05</v>
      </c>
      <c r="H2390" s="17">
        <f t="shared" si="37"/>
        <v>0</v>
      </c>
    </row>
    <row r="2391" spans="1:8" ht="13.5" x14ac:dyDescent="0.25">
      <c r="A2391" s="12"/>
      <c r="B2391" s="11">
        <v>45482</v>
      </c>
      <c r="C2391" s="2">
        <v>4.7</v>
      </c>
      <c r="D2391" s="2">
        <v>4.4161000000000001</v>
      </c>
      <c r="E2391" s="2">
        <v>1136</v>
      </c>
      <c r="F2391" s="2">
        <v>4.7560000000000002</v>
      </c>
      <c r="G2391" s="2">
        <v>5402.8159999999998</v>
      </c>
      <c r="H2391" s="17">
        <f t="shared" si="37"/>
        <v>-1.8797076010398383E-2</v>
      </c>
    </row>
    <row r="2392" spans="1:8" ht="13.5" x14ac:dyDescent="0.25">
      <c r="A2392" s="12"/>
      <c r="B2392" s="11">
        <v>45483</v>
      </c>
      <c r="C2392" s="2">
        <v>4.79</v>
      </c>
      <c r="D2392" s="2">
        <v>4.5007000000000001</v>
      </c>
      <c r="E2392" s="2">
        <v>417</v>
      </c>
      <c r="F2392" s="2">
        <v>4.79</v>
      </c>
      <c r="G2392" s="2">
        <v>1997.43</v>
      </c>
      <c r="H2392" s="17">
        <f t="shared" si="37"/>
        <v>1.9157174882815153E-2</v>
      </c>
    </row>
    <row r="2393" spans="1:8" ht="13.5" x14ac:dyDescent="0.25">
      <c r="A2393" s="12"/>
      <c r="B2393" s="11">
        <v>45484</v>
      </c>
      <c r="C2393" s="2">
        <v>4.79</v>
      </c>
      <c r="D2393" s="2">
        <v>4.5007000000000001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4.8</v>
      </c>
      <c r="D2394" s="2">
        <v>4.5101000000000004</v>
      </c>
      <c r="E2394" s="2">
        <v>371</v>
      </c>
      <c r="F2394" s="2">
        <v>4.7569999999999997</v>
      </c>
      <c r="G2394" s="2">
        <v>1764.847</v>
      </c>
      <c r="H2394" s="17">
        <f t="shared" si="37"/>
        <v>2.0885640011554418E-3</v>
      </c>
    </row>
    <row r="2395" spans="1:8" ht="13.5" x14ac:dyDescent="0.25">
      <c r="A2395" s="12"/>
      <c r="B2395" s="11">
        <v>45488</v>
      </c>
      <c r="C2395" s="2">
        <v>4.84</v>
      </c>
      <c r="D2395" s="2">
        <v>4.5476999999999999</v>
      </c>
      <c r="E2395" s="2">
        <v>193</v>
      </c>
      <c r="F2395" s="2">
        <v>4.79</v>
      </c>
      <c r="G2395" s="2">
        <v>924.47</v>
      </c>
      <c r="H2395" s="17">
        <f t="shared" si="37"/>
        <v>8.3368439724173325E-3</v>
      </c>
    </row>
    <row r="2396" spans="1:8" ht="13.5" x14ac:dyDescent="0.25">
      <c r="A2396" s="12"/>
      <c r="B2396" s="11">
        <v>45489</v>
      </c>
      <c r="C2396" s="2">
        <v>4.9400000000000004</v>
      </c>
      <c r="D2396" s="2">
        <v>4.6416000000000004</v>
      </c>
      <c r="E2396" s="2">
        <v>891</v>
      </c>
      <c r="F2396" s="2">
        <v>4.8730000000000002</v>
      </c>
      <c r="G2396" s="2">
        <v>4341.8429999999998</v>
      </c>
      <c r="H2396" s="17">
        <f t="shared" si="37"/>
        <v>2.0647799986806638E-2</v>
      </c>
    </row>
    <row r="2397" spans="1:8" ht="13.5" x14ac:dyDescent="0.25">
      <c r="A2397" s="12"/>
      <c r="B2397" s="11">
        <v>45490</v>
      </c>
      <c r="C2397" s="2">
        <v>4.96</v>
      </c>
      <c r="D2397" s="2">
        <v>4.6604000000000001</v>
      </c>
      <c r="E2397" s="2">
        <v>700</v>
      </c>
      <c r="F2397" s="2">
        <v>4.9420000000000002</v>
      </c>
      <c r="G2397" s="2">
        <v>3459.4</v>
      </c>
      <c r="H2397" s="17">
        <f t="shared" si="37"/>
        <v>4.0503274732850104E-3</v>
      </c>
    </row>
    <row r="2398" spans="1:8" ht="13.5" x14ac:dyDescent="0.25">
      <c r="A2398" s="12"/>
      <c r="B2398" s="11">
        <v>45491</v>
      </c>
      <c r="C2398" s="2">
        <v>4.96</v>
      </c>
      <c r="D2398" s="2">
        <v>4.6604000000000001</v>
      </c>
      <c r="E2398" s="2">
        <v>44</v>
      </c>
      <c r="F2398" s="2">
        <v>4.96</v>
      </c>
      <c r="G2398" s="2">
        <v>218.24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4.9400000000000004</v>
      </c>
      <c r="D2399" s="2">
        <v>4.6416000000000004</v>
      </c>
      <c r="E2399" s="2">
        <v>1454</v>
      </c>
      <c r="F2399" s="2">
        <v>4.8449999999999998</v>
      </c>
      <c r="G2399" s="2">
        <v>7044.63</v>
      </c>
      <c r="H2399" s="17">
        <f t="shared" si="37"/>
        <v>-4.0339884988412379E-3</v>
      </c>
    </row>
    <row r="2400" spans="1:8" ht="13.5" x14ac:dyDescent="0.25">
      <c r="A2400" s="12"/>
      <c r="B2400" s="11">
        <v>45495</v>
      </c>
      <c r="C2400" s="2">
        <v>4.9000000000000004</v>
      </c>
      <c r="D2400" s="2">
        <v>4.6040000000000001</v>
      </c>
      <c r="E2400" s="2">
        <v>50</v>
      </c>
      <c r="F2400" s="2">
        <v>4.9000000000000004</v>
      </c>
      <c r="G2400" s="2">
        <v>245</v>
      </c>
      <c r="H2400" s="17">
        <f t="shared" si="37"/>
        <v>-8.1006549465702116E-3</v>
      </c>
    </row>
    <row r="2401" spans="1:8" ht="13.5" x14ac:dyDescent="0.25">
      <c r="A2401" s="12"/>
      <c r="B2401" s="11">
        <v>45496</v>
      </c>
      <c r="C2401" s="2">
        <v>4.8899999999999997</v>
      </c>
      <c r="D2401" s="2">
        <v>4.5945999999999998</v>
      </c>
      <c r="E2401" s="2">
        <v>38</v>
      </c>
      <c r="F2401" s="2">
        <v>4.8120000000000003</v>
      </c>
      <c r="G2401" s="2">
        <v>182.85599999999999</v>
      </c>
      <c r="H2401" s="17">
        <f t="shared" si="37"/>
        <v>-2.0417028670721756E-3</v>
      </c>
    </row>
    <row r="2402" spans="1:8" ht="13.5" x14ac:dyDescent="0.25">
      <c r="A2402" s="12"/>
      <c r="B2402" s="11">
        <v>45497</v>
      </c>
      <c r="C2402" s="2">
        <v>4.9000000000000004</v>
      </c>
      <c r="D2402" s="2">
        <v>4.6040000000000001</v>
      </c>
      <c r="E2402" s="2">
        <v>1454</v>
      </c>
      <c r="F2402" s="2">
        <v>4.8239999999999998</v>
      </c>
      <c r="G2402" s="2">
        <v>7014.0959999999995</v>
      </c>
      <c r="H2402" s="17">
        <f t="shared" si="37"/>
        <v>2.0458799460236579E-3</v>
      </c>
    </row>
    <row r="2403" spans="1:8" ht="13.5" x14ac:dyDescent="0.25">
      <c r="A2403" s="12"/>
      <c r="B2403" s="11">
        <v>45499</v>
      </c>
      <c r="C2403" s="2">
        <v>4.96</v>
      </c>
      <c r="D2403" s="2">
        <v>4.6604000000000001</v>
      </c>
      <c r="E2403" s="2">
        <v>510</v>
      </c>
      <c r="F2403" s="2">
        <v>4.907</v>
      </c>
      <c r="G2403" s="2">
        <v>2502.5700000000002</v>
      </c>
      <c r="H2403" s="17">
        <f t="shared" si="37"/>
        <v>1.2250217202432669E-2</v>
      </c>
    </row>
    <row r="2404" spans="1:8" ht="13.5" x14ac:dyDescent="0.25">
      <c r="A2404" s="12"/>
      <c r="B2404" s="11">
        <v>45502</v>
      </c>
      <c r="C2404" s="2">
        <v>4.9000000000000004</v>
      </c>
      <c r="D2404" s="2">
        <v>4.6040000000000001</v>
      </c>
      <c r="E2404" s="2">
        <v>820</v>
      </c>
      <c r="F2404" s="2">
        <v>4.8630000000000004</v>
      </c>
      <c r="G2404" s="2">
        <v>3987.66</v>
      </c>
      <c r="H2404" s="17">
        <f t="shared" si="37"/>
        <v>-1.2101965496523905E-2</v>
      </c>
    </row>
    <row r="2405" spans="1:8" ht="13.5" x14ac:dyDescent="0.25">
      <c r="A2405" s="12"/>
      <c r="B2405" s="11">
        <v>45503</v>
      </c>
      <c r="C2405" s="2">
        <v>4.9000000000000004</v>
      </c>
      <c r="D2405" s="2">
        <v>4.6040000000000001</v>
      </c>
      <c r="E2405" s="2">
        <v>1428</v>
      </c>
      <c r="F2405" s="2">
        <v>4.8739999999999997</v>
      </c>
      <c r="G2405" s="2">
        <v>6960.0720000000001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4.96</v>
      </c>
      <c r="D2406" s="2">
        <v>4.6604000000000001</v>
      </c>
      <c r="E2406" s="2">
        <v>568</v>
      </c>
      <c r="F2406" s="2">
        <v>4.9009999999999998</v>
      </c>
      <c r="G2406" s="2">
        <v>2783.768</v>
      </c>
      <c r="H2406" s="17">
        <f t="shared" si="37"/>
        <v>1.2250217202432669E-2</v>
      </c>
    </row>
    <row r="2407" spans="1:8" ht="13.5" x14ac:dyDescent="0.25">
      <c r="A2407" s="12"/>
      <c r="B2407" s="11">
        <v>45505</v>
      </c>
      <c r="C2407" s="2">
        <v>4.96</v>
      </c>
      <c r="D2407" s="2">
        <v>4.6604000000000001</v>
      </c>
      <c r="E2407" s="2">
        <v>70</v>
      </c>
      <c r="F2407" s="2">
        <v>4.96</v>
      </c>
      <c r="G2407" s="2">
        <v>347.2</v>
      </c>
      <c r="H2407" s="17">
        <f t="shared" si="37"/>
        <v>0</v>
      </c>
    </row>
    <row r="2408" spans="1:8" ht="13.5" x14ac:dyDescent="0.25">
      <c r="A2408" s="12"/>
      <c r="B2408" s="11">
        <v>45506</v>
      </c>
      <c r="C2408" s="2">
        <v>4.96</v>
      </c>
      <c r="D2408" s="2">
        <v>4.6604000000000001</v>
      </c>
      <c r="E2408" s="2">
        <v>0</v>
      </c>
      <c r="F2408" s="2">
        <v>0</v>
      </c>
      <c r="G2408" s="2">
        <v>0</v>
      </c>
      <c r="H2408" s="17">
        <f t="shared" si="37"/>
        <v>0</v>
      </c>
    </row>
    <row r="2409" spans="1:8" ht="13.5" x14ac:dyDescent="0.25">
      <c r="A2409" s="12"/>
      <c r="B2409" s="11">
        <v>45509</v>
      </c>
      <c r="C2409" s="2">
        <v>4.96</v>
      </c>
      <c r="D2409" s="2">
        <v>4.6604000000000001</v>
      </c>
      <c r="E2409" s="2">
        <v>36</v>
      </c>
      <c r="F2409" s="2">
        <v>4.8630000000000004</v>
      </c>
      <c r="G2409" s="2">
        <v>175.06800000000001</v>
      </c>
      <c r="H2409" s="17">
        <f t="shared" si="37"/>
        <v>0</v>
      </c>
    </row>
    <row r="2410" spans="1:8" ht="13.5" x14ac:dyDescent="0.25">
      <c r="A2410" s="12"/>
      <c r="B2410" s="11">
        <v>45510</v>
      </c>
      <c r="C2410" s="2">
        <v>4.96</v>
      </c>
      <c r="D2410" s="2">
        <v>4.6604000000000001</v>
      </c>
      <c r="E2410" s="2">
        <v>0</v>
      </c>
      <c r="F2410" s="2">
        <v>0</v>
      </c>
      <c r="G2410" s="2">
        <v>0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4.95</v>
      </c>
      <c r="D2411" s="2">
        <v>4.6509999999999998</v>
      </c>
      <c r="E2411" s="2">
        <v>41</v>
      </c>
      <c r="F2411" s="2">
        <v>4.93</v>
      </c>
      <c r="G2411" s="2">
        <v>202.13</v>
      </c>
      <c r="H2411" s="17">
        <f t="shared" si="37"/>
        <v>-2.0169942494207144E-3</v>
      </c>
    </row>
    <row r="2412" spans="1:8" ht="13.5" x14ac:dyDescent="0.25">
      <c r="A2412" s="12"/>
      <c r="B2412" s="11">
        <v>45512</v>
      </c>
      <c r="C2412" s="2">
        <v>4.95</v>
      </c>
      <c r="D2412" s="2">
        <v>4.6509999999999998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4.93</v>
      </c>
      <c r="D2413" s="2">
        <v>4.6322000000000001</v>
      </c>
      <c r="E2413" s="2">
        <v>550</v>
      </c>
      <c r="F2413" s="2">
        <v>4.93</v>
      </c>
      <c r="G2413" s="2">
        <v>2711.5</v>
      </c>
      <c r="H2413" s="17">
        <f t="shared" si="37"/>
        <v>-4.0421414749515598E-3</v>
      </c>
    </row>
    <row r="2414" spans="1:8" ht="13.5" x14ac:dyDescent="0.25">
      <c r="A2414" s="12"/>
      <c r="B2414" s="11">
        <v>45516</v>
      </c>
      <c r="C2414" s="2">
        <v>4.95</v>
      </c>
      <c r="D2414" s="2">
        <v>4.6509999999999998</v>
      </c>
      <c r="E2414" s="2">
        <v>1003</v>
      </c>
      <c r="F2414" s="2">
        <v>4.9509999999999996</v>
      </c>
      <c r="G2414" s="2">
        <v>4965.8530000000001</v>
      </c>
      <c r="H2414" s="17">
        <f t="shared" si="37"/>
        <v>4.058546694874942E-3</v>
      </c>
    </row>
    <row r="2415" spans="1:8" ht="13.5" x14ac:dyDescent="0.25">
      <c r="A2415" s="12"/>
      <c r="B2415" s="11">
        <v>45518</v>
      </c>
      <c r="C2415" s="2">
        <v>4.95</v>
      </c>
      <c r="D2415" s="2">
        <v>4.6509999999999998</v>
      </c>
      <c r="E2415" s="2">
        <v>474</v>
      </c>
      <c r="F2415" s="2">
        <v>4.95</v>
      </c>
      <c r="G2415" s="2">
        <v>2346.3000000000002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4.95</v>
      </c>
      <c r="D2416" s="2">
        <v>4.6509999999999998</v>
      </c>
      <c r="E2416" s="2">
        <v>65</v>
      </c>
      <c r="F2416" s="2">
        <v>4.9089999999999998</v>
      </c>
      <c r="G2416" s="2">
        <v>319.08499999999998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4.95</v>
      </c>
      <c r="D2417" s="2">
        <v>4.6509999999999998</v>
      </c>
      <c r="E2417" s="2">
        <v>50</v>
      </c>
      <c r="F2417" s="2">
        <v>4.95</v>
      </c>
      <c r="G2417" s="2">
        <v>247.5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4.9400000000000004</v>
      </c>
      <c r="D2418" s="2">
        <v>4.6416000000000004</v>
      </c>
      <c r="E2418" s="2">
        <v>591</v>
      </c>
      <c r="F2418" s="2">
        <v>4.8460000000000001</v>
      </c>
      <c r="G2418" s="2">
        <v>2863.9859999999999</v>
      </c>
      <c r="H2418" s="17">
        <f t="shared" si="37"/>
        <v>-2.0210707374756845E-3</v>
      </c>
    </row>
    <row r="2419" spans="1:8" ht="13.5" x14ac:dyDescent="0.25">
      <c r="A2419" s="12"/>
      <c r="B2419" s="11">
        <v>45524</v>
      </c>
      <c r="C2419" s="2">
        <v>4.9000000000000004</v>
      </c>
      <c r="D2419" s="2">
        <v>4.6040000000000001</v>
      </c>
      <c r="E2419" s="2">
        <v>885</v>
      </c>
      <c r="F2419" s="2">
        <v>4.859</v>
      </c>
      <c r="G2419" s="2">
        <v>4300.2150000000001</v>
      </c>
      <c r="H2419" s="17">
        <f t="shared" si="37"/>
        <v>-8.1006549465702116E-3</v>
      </c>
    </row>
    <row r="2420" spans="1:8" ht="13.5" x14ac:dyDescent="0.25">
      <c r="A2420" s="12"/>
      <c r="B2420" s="11">
        <v>45525</v>
      </c>
      <c r="C2420" s="2">
        <v>4.9400000000000004</v>
      </c>
      <c r="D2420" s="2">
        <v>4.6416000000000004</v>
      </c>
      <c r="E2420" s="2">
        <v>736</v>
      </c>
      <c r="F2420" s="2">
        <v>4.8550000000000004</v>
      </c>
      <c r="G2420" s="2">
        <v>3573.28</v>
      </c>
      <c r="H2420" s="17">
        <f t="shared" si="37"/>
        <v>8.1668114682885099E-3</v>
      </c>
    </row>
    <row r="2421" spans="1:8" ht="13.5" x14ac:dyDescent="0.25">
      <c r="A2421" s="12"/>
      <c r="B2421" s="11">
        <v>45526</v>
      </c>
      <c r="C2421" s="2">
        <v>4.9400000000000004</v>
      </c>
      <c r="D2421" s="2">
        <v>4.6416000000000004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4.95</v>
      </c>
      <c r="D2422" s="2">
        <v>4.6509999999999998</v>
      </c>
      <c r="E2422" s="2">
        <v>150</v>
      </c>
      <c r="F2422" s="2">
        <v>4.9470000000000001</v>
      </c>
      <c r="G2422" s="2">
        <v>742.05</v>
      </c>
      <c r="H2422" s="17">
        <f t="shared" si="37"/>
        <v>2.0251637366424094E-3</v>
      </c>
    </row>
    <row r="2423" spans="1:8" ht="13.5" x14ac:dyDescent="0.25">
      <c r="A2423" s="12"/>
      <c r="B2423" s="11">
        <v>45530</v>
      </c>
      <c r="C2423" s="2">
        <v>4.95</v>
      </c>
      <c r="D2423" s="2">
        <v>4.6509999999999998</v>
      </c>
      <c r="E2423" s="2">
        <v>0</v>
      </c>
      <c r="F2423" s="2">
        <v>0</v>
      </c>
      <c r="G2423" s="2">
        <v>0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4.95</v>
      </c>
      <c r="D2424" s="2">
        <v>4.6509999999999998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4.9400000000000004</v>
      </c>
      <c r="D2425" s="2">
        <v>4.6416000000000004</v>
      </c>
      <c r="E2425" s="2">
        <v>272</v>
      </c>
      <c r="F2425" s="2">
        <v>4.9130000000000003</v>
      </c>
      <c r="G2425" s="2">
        <v>1336.336</v>
      </c>
      <c r="H2425" s="17">
        <f t="shared" si="37"/>
        <v>-2.0210707374756845E-3</v>
      </c>
    </row>
    <row r="2426" spans="1:8" ht="13.5" x14ac:dyDescent="0.25">
      <c r="A2426" s="12"/>
      <c r="B2426" s="11">
        <v>45533</v>
      </c>
      <c r="C2426" s="2">
        <v>4.95</v>
      </c>
      <c r="D2426" s="2">
        <v>4.6509999999999998</v>
      </c>
      <c r="E2426" s="2">
        <v>529</v>
      </c>
      <c r="F2426" s="2">
        <v>4.9429999999999996</v>
      </c>
      <c r="G2426" s="2">
        <v>2614.8470000000002</v>
      </c>
      <c r="H2426" s="17">
        <f t="shared" si="37"/>
        <v>2.0251637366424094E-3</v>
      </c>
    </row>
    <row r="2427" spans="1:8" ht="13.5" x14ac:dyDescent="0.25">
      <c r="A2427" s="12"/>
      <c r="B2427" s="11">
        <v>45534</v>
      </c>
      <c r="C2427" s="2">
        <v>4.96</v>
      </c>
      <c r="D2427" s="2">
        <v>4.6604000000000001</v>
      </c>
      <c r="E2427" s="2">
        <v>5</v>
      </c>
      <c r="F2427" s="2">
        <v>4.96</v>
      </c>
      <c r="G2427" s="2">
        <v>24.8</v>
      </c>
      <c r="H2427" s="17">
        <f t="shared" si="37"/>
        <v>2.0210707374758758E-3</v>
      </c>
    </row>
    <row r="2428" spans="1:8" ht="13.5" x14ac:dyDescent="0.25">
      <c r="A2428" s="12"/>
      <c r="B2428" s="11">
        <v>45537</v>
      </c>
      <c r="C2428" s="2">
        <v>4.95</v>
      </c>
      <c r="D2428" s="2">
        <v>4.6509999999999998</v>
      </c>
      <c r="E2428" s="2">
        <v>501</v>
      </c>
      <c r="F2428" s="2">
        <v>4.8940000000000001</v>
      </c>
      <c r="G2428" s="2">
        <v>2451.8939999999998</v>
      </c>
      <c r="H2428" s="17">
        <f t="shared" si="37"/>
        <v>-2.0169942494207144E-3</v>
      </c>
    </row>
    <row r="2429" spans="1:8" ht="13.5" x14ac:dyDescent="0.25">
      <c r="A2429" s="12"/>
      <c r="B2429" s="11">
        <v>45538</v>
      </c>
      <c r="C2429" s="2">
        <v>4.95</v>
      </c>
      <c r="D2429" s="2">
        <v>4.6509999999999998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4.95</v>
      </c>
      <c r="D2430" s="2">
        <v>4.6509999999999998</v>
      </c>
      <c r="E2430" s="2">
        <v>389</v>
      </c>
      <c r="F2430" s="2">
        <v>4.8179999999999996</v>
      </c>
      <c r="G2430" s="2">
        <v>1874.202</v>
      </c>
      <c r="H2430" s="17">
        <f t="shared" si="37"/>
        <v>0</v>
      </c>
    </row>
    <row r="2431" spans="1:8" ht="13.5" x14ac:dyDescent="0.25">
      <c r="A2431" s="12"/>
      <c r="B2431" s="11">
        <v>45540</v>
      </c>
      <c r="C2431" s="2">
        <v>4.9400000000000004</v>
      </c>
      <c r="D2431" s="2">
        <v>4.6416000000000004</v>
      </c>
      <c r="E2431" s="2">
        <v>42</v>
      </c>
      <c r="F2431" s="2">
        <v>4.9400000000000004</v>
      </c>
      <c r="G2431" s="2">
        <v>207.48</v>
      </c>
      <c r="H2431" s="17">
        <f t="shared" si="37"/>
        <v>-2.0210707374756845E-3</v>
      </c>
    </row>
    <row r="2432" spans="1:8" ht="13.5" x14ac:dyDescent="0.25">
      <c r="A2432" s="12"/>
      <c r="B2432" s="11">
        <v>45541</v>
      </c>
      <c r="C2432" s="2">
        <v>4.96</v>
      </c>
      <c r="D2432" s="2">
        <v>4.6604000000000001</v>
      </c>
      <c r="E2432" s="2">
        <v>1577</v>
      </c>
      <c r="F2432" s="2">
        <v>4.92</v>
      </c>
      <c r="G2432" s="2">
        <v>7758.84</v>
      </c>
      <c r="H2432" s="17">
        <f t="shared" si="37"/>
        <v>4.0503274732850104E-3</v>
      </c>
    </row>
    <row r="2433" spans="1:8" ht="13.5" x14ac:dyDescent="0.25">
      <c r="A2433" s="12"/>
      <c r="B2433" s="11">
        <v>45544</v>
      </c>
      <c r="C2433" s="2">
        <v>4.96</v>
      </c>
      <c r="D2433" s="2">
        <v>4.6604000000000001</v>
      </c>
      <c r="E2433" s="2">
        <v>825</v>
      </c>
      <c r="F2433" s="2">
        <v>4.9459999999999997</v>
      </c>
      <c r="G2433" s="2">
        <v>4080.45</v>
      </c>
      <c r="H2433" s="17">
        <f t="shared" si="37"/>
        <v>0</v>
      </c>
    </row>
    <row r="2434" spans="1:8" ht="13.5" x14ac:dyDescent="0.25">
      <c r="A2434" s="12"/>
      <c r="B2434" s="11">
        <v>45545</v>
      </c>
      <c r="C2434" s="2">
        <v>4.9800000000000004</v>
      </c>
      <c r="D2434" s="2">
        <v>4.6791999999999998</v>
      </c>
      <c r="E2434" s="2">
        <v>961</v>
      </c>
      <c r="F2434" s="2">
        <v>4.9130000000000003</v>
      </c>
      <c r="G2434" s="2">
        <v>4721.393</v>
      </c>
      <c r="H2434" s="17">
        <f t="shared" si="37"/>
        <v>4.0339884988412379E-3</v>
      </c>
    </row>
    <row r="2435" spans="1:8" ht="13.5" x14ac:dyDescent="0.25">
      <c r="A2435" s="12"/>
      <c r="B2435" s="11">
        <v>45546</v>
      </c>
      <c r="C2435" s="2">
        <v>4.9800000000000004</v>
      </c>
      <c r="D2435" s="2">
        <v>4.6791999999999998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4.9800000000000004</v>
      </c>
      <c r="D2436" s="2">
        <v>4.6791999999999998</v>
      </c>
      <c r="E2436" s="2">
        <v>99</v>
      </c>
      <c r="F2436" s="2">
        <v>4.9800000000000004</v>
      </c>
      <c r="G2436" s="2">
        <v>493.02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4.9800000000000004</v>
      </c>
      <c r="D2437" s="2">
        <v>4.6791999999999998</v>
      </c>
      <c r="E2437" s="2">
        <v>169</v>
      </c>
      <c r="F2437" s="2">
        <v>4.9800000000000004</v>
      </c>
      <c r="G2437" s="2">
        <v>841.62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4.9800000000000004</v>
      </c>
      <c r="D2438" s="2">
        <v>4.6791999999999998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4.97</v>
      </c>
      <c r="D2439" s="2">
        <v>4.6698000000000004</v>
      </c>
      <c r="E2439" s="2">
        <v>1741</v>
      </c>
      <c r="F2439" s="2">
        <v>4.8470000000000004</v>
      </c>
      <c r="G2439" s="2">
        <v>8438.6270000000004</v>
      </c>
      <c r="H2439" s="17">
        <f t="shared" ref="H2439:H2502" si="38">(D2439-D2438)/D2438</f>
        <v>-2.0088904086167313E-3</v>
      </c>
    </row>
    <row r="2440" spans="1:8" ht="13.5" x14ac:dyDescent="0.25">
      <c r="A2440" s="12"/>
      <c r="B2440" s="11">
        <v>45553</v>
      </c>
      <c r="C2440" s="2">
        <v>4.9800000000000004</v>
      </c>
      <c r="D2440" s="2">
        <v>4.6791999999999998</v>
      </c>
      <c r="E2440" s="2">
        <v>5</v>
      </c>
      <c r="F2440" s="2">
        <v>4.9800000000000004</v>
      </c>
      <c r="G2440" s="2">
        <v>24.9</v>
      </c>
      <c r="H2440" s="17">
        <f t="shared" si="38"/>
        <v>2.0129341727695852E-3</v>
      </c>
    </row>
    <row r="2441" spans="1:8" ht="13.5" x14ac:dyDescent="0.25">
      <c r="A2441" s="12"/>
      <c r="B2441" s="11">
        <v>45554</v>
      </c>
      <c r="C2441" s="2">
        <v>4.97</v>
      </c>
      <c r="D2441" s="2">
        <v>4.6698000000000004</v>
      </c>
      <c r="E2441" s="2">
        <v>100</v>
      </c>
      <c r="F2441" s="2">
        <v>4.97</v>
      </c>
      <c r="G2441" s="2">
        <v>497</v>
      </c>
      <c r="H2441" s="17">
        <f t="shared" si="38"/>
        <v>-2.0088904086167313E-3</v>
      </c>
    </row>
    <row r="2442" spans="1:8" ht="13.5" x14ac:dyDescent="0.25">
      <c r="A2442" s="12"/>
      <c r="B2442" s="11">
        <v>45555</v>
      </c>
      <c r="C2442" s="2">
        <v>4.97</v>
      </c>
      <c r="D2442" s="2">
        <v>4.6698000000000004</v>
      </c>
      <c r="E2442" s="2">
        <v>221</v>
      </c>
      <c r="F2442" s="2">
        <v>4.97</v>
      </c>
      <c r="G2442" s="2">
        <v>1098.3699999999999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4.97</v>
      </c>
      <c r="D2443" s="2">
        <v>4.6698000000000004</v>
      </c>
      <c r="E2443" s="2">
        <v>23</v>
      </c>
      <c r="F2443" s="2">
        <v>4.97</v>
      </c>
      <c r="G2443" s="2">
        <v>114.31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4.97</v>
      </c>
      <c r="D2444" s="2">
        <v>4.6698000000000004</v>
      </c>
      <c r="E2444" s="2">
        <v>0</v>
      </c>
      <c r="F2444" s="2">
        <v>0</v>
      </c>
      <c r="G2444" s="2">
        <v>0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4.97</v>
      </c>
      <c r="D2445" s="2">
        <v>4.6698000000000004</v>
      </c>
      <c r="E2445" s="2">
        <v>3940</v>
      </c>
      <c r="F2445" s="2">
        <v>4.9649999999999999</v>
      </c>
      <c r="G2445" s="2">
        <v>19562.099999999999</v>
      </c>
      <c r="H2445" s="17">
        <f t="shared" si="38"/>
        <v>0</v>
      </c>
    </row>
    <row r="2446" spans="1:8" ht="13.5" x14ac:dyDescent="0.25">
      <c r="A2446" s="12"/>
      <c r="B2446" s="11">
        <v>45561</v>
      </c>
      <c r="C2446" s="2">
        <v>4.8899999999999997</v>
      </c>
      <c r="D2446" s="2">
        <v>4.8899999999999997</v>
      </c>
      <c r="E2446" s="2">
        <v>410</v>
      </c>
      <c r="F2446" s="2">
        <v>4.7190000000000003</v>
      </c>
      <c r="G2446" s="2">
        <v>1934.79</v>
      </c>
      <c r="H2446" s="17">
        <f t="shared" si="38"/>
        <v>4.7154053706796706E-2</v>
      </c>
    </row>
    <row r="2447" spans="1:8" ht="13.5" x14ac:dyDescent="0.25">
      <c r="A2447" s="12"/>
      <c r="B2447" s="11">
        <v>45562</v>
      </c>
      <c r="C2447" s="2">
        <v>4.88</v>
      </c>
      <c r="D2447" s="2">
        <v>4.88</v>
      </c>
      <c r="E2447" s="2">
        <v>628</v>
      </c>
      <c r="F2447" s="2">
        <v>4.7779999999999996</v>
      </c>
      <c r="G2447" s="2">
        <v>3000.5839999999998</v>
      </c>
      <c r="H2447" s="17">
        <f t="shared" si="38"/>
        <v>-2.0449897750510811E-3</v>
      </c>
    </row>
    <row r="2448" spans="1:8" ht="13.5" x14ac:dyDescent="0.25">
      <c r="A2448" s="12"/>
      <c r="B2448" s="11">
        <v>45565</v>
      </c>
      <c r="C2448" s="2">
        <v>4.8</v>
      </c>
      <c r="D2448" s="2">
        <v>4.8</v>
      </c>
      <c r="E2448" s="2">
        <v>183</v>
      </c>
      <c r="F2448" s="2">
        <v>4.8029999999999999</v>
      </c>
      <c r="G2448" s="2">
        <v>878.94899999999996</v>
      </c>
      <c r="H2448" s="17">
        <f t="shared" si="38"/>
        <v>-1.6393442622950834E-2</v>
      </c>
    </row>
    <row r="2449" spans="1:8" ht="13.5" x14ac:dyDescent="0.25">
      <c r="A2449" s="12"/>
      <c r="B2449" s="11">
        <v>45566</v>
      </c>
      <c r="C2449" s="2">
        <v>4.8</v>
      </c>
      <c r="D2449" s="2">
        <v>4.8</v>
      </c>
      <c r="E2449" s="2">
        <v>1137</v>
      </c>
      <c r="F2449" s="2">
        <v>4.758</v>
      </c>
      <c r="G2449" s="2">
        <v>5409.8459999999995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4.8</v>
      </c>
      <c r="D2450" s="2">
        <v>4.8</v>
      </c>
      <c r="E2450" s="2">
        <v>364</v>
      </c>
      <c r="F2450" s="2">
        <v>4.7809999999999997</v>
      </c>
      <c r="G2450" s="2">
        <v>1740.2840000000001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4.75</v>
      </c>
      <c r="D2451" s="2">
        <v>4.75</v>
      </c>
      <c r="E2451" s="2">
        <v>1308</v>
      </c>
      <c r="F2451" s="2">
        <v>4.7110000000000003</v>
      </c>
      <c r="G2451" s="2">
        <v>6161.9880000000003</v>
      </c>
      <c r="H2451" s="17">
        <f t="shared" si="38"/>
        <v>-1.041666666666663E-2</v>
      </c>
    </row>
    <row r="2452" spans="1:8" ht="13.5" x14ac:dyDescent="0.25">
      <c r="A2452" s="12"/>
      <c r="B2452" s="11">
        <v>45569</v>
      </c>
      <c r="C2452" s="2">
        <v>4.74</v>
      </c>
      <c r="D2452" s="2">
        <v>4.74</v>
      </c>
      <c r="E2452" s="2">
        <v>38</v>
      </c>
      <c r="F2452" s="2">
        <v>4.7050000000000001</v>
      </c>
      <c r="G2452" s="2">
        <v>178.79</v>
      </c>
      <c r="H2452" s="17">
        <f t="shared" si="38"/>
        <v>-2.1052631578946921E-3</v>
      </c>
    </row>
    <row r="2453" spans="1:8" ht="13.5" x14ac:dyDescent="0.25">
      <c r="A2453" s="12"/>
      <c r="B2453" s="11">
        <v>45572</v>
      </c>
      <c r="C2453" s="2">
        <v>4.72</v>
      </c>
      <c r="D2453" s="2">
        <v>4.72</v>
      </c>
      <c r="E2453" s="2">
        <v>1011</v>
      </c>
      <c r="F2453" s="2">
        <v>4.6550000000000002</v>
      </c>
      <c r="G2453" s="2">
        <v>4706.2049999999999</v>
      </c>
      <c r="H2453" s="17">
        <f t="shared" si="38"/>
        <v>-4.2194092827005196E-3</v>
      </c>
    </row>
    <row r="2454" spans="1:8" ht="13.5" x14ac:dyDescent="0.25">
      <c r="A2454" s="12"/>
      <c r="B2454" s="11">
        <v>45573</v>
      </c>
      <c r="C2454" s="2">
        <v>4.7300000000000004</v>
      </c>
      <c r="D2454" s="2">
        <v>4.7300000000000004</v>
      </c>
      <c r="E2454" s="2">
        <v>2086</v>
      </c>
      <c r="F2454" s="2">
        <v>4.6449999999999996</v>
      </c>
      <c r="G2454" s="2">
        <v>9689.4699999999993</v>
      </c>
      <c r="H2454" s="17">
        <f t="shared" si="38"/>
        <v>2.1186440677967533E-3</v>
      </c>
    </row>
    <row r="2455" spans="1:8" ht="13.5" x14ac:dyDescent="0.25">
      <c r="A2455" s="12"/>
      <c r="B2455" s="11">
        <v>45574</v>
      </c>
      <c r="C2455" s="2">
        <v>4.7300000000000004</v>
      </c>
      <c r="D2455" s="2">
        <v>4.7300000000000004</v>
      </c>
      <c r="E2455" s="2">
        <v>867</v>
      </c>
      <c r="F2455" s="2">
        <v>4.6040000000000001</v>
      </c>
      <c r="G2455" s="2">
        <v>3991.6680000000001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4.72</v>
      </c>
      <c r="D2456" s="2">
        <v>4.72</v>
      </c>
      <c r="E2456" s="2">
        <v>42</v>
      </c>
      <c r="F2456" s="2">
        <v>4.72</v>
      </c>
      <c r="G2456" s="2">
        <v>198.24</v>
      </c>
      <c r="H2456" s="17">
        <f t="shared" si="38"/>
        <v>-2.1141649048627216E-3</v>
      </c>
    </row>
    <row r="2457" spans="1:8" ht="13.5" x14ac:dyDescent="0.25">
      <c r="A2457" s="12"/>
      <c r="B2457" s="11">
        <v>45576</v>
      </c>
      <c r="C2457" s="2">
        <v>4.71</v>
      </c>
      <c r="D2457" s="2">
        <v>4.71</v>
      </c>
      <c r="E2457" s="2">
        <v>50</v>
      </c>
      <c r="F2457" s="2">
        <v>4.71</v>
      </c>
      <c r="G2457" s="2">
        <v>235.5</v>
      </c>
      <c r="H2457" s="17">
        <f t="shared" si="38"/>
        <v>-2.1186440677965651E-3</v>
      </c>
    </row>
    <row r="2458" spans="1:8" ht="13.5" x14ac:dyDescent="0.25">
      <c r="A2458" s="12"/>
      <c r="B2458" s="11">
        <v>45579</v>
      </c>
      <c r="C2458" s="2">
        <v>4.7300000000000004</v>
      </c>
      <c r="D2458" s="2">
        <v>4.7300000000000004</v>
      </c>
      <c r="E2458" s="2">
        <v>67</v>
      </c>
      <c r="F2458" s="2">
        <v>4.7290000000000001</v>
      </c>
      <c r="G2458" s="2">
        <v>316.84300000000002</v>
      </c>
      <c r="H2458" s="17">
        <f t="shared" si="38"/>
        <v>4.2462845010616691E-3</v>
      </c>
    </row>
    <row r="2459" spans="1:8" ht="13.5" x14ac:dyDescent="0.25">
      <c r="A2459" s="12"/>
      <c r="B2459" s="11">
        <v>45581</v>
      </c>
      <c r="C2459" s="2">
        <v>4.7300000000000004</v>
      </c>
      <c r="D2459" s="2">
        <v>4.7300000000000004</v>
      </c>
      <c r="E2459" s="2">
        <v>0</v>
      </c>
      <c r="F2459" s="2">
        <v>0</v>
      </c>
      <c r="G2459" s="2">
        <v>0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4.6900000000000004</v>
      </c>
      <c r="D2460" s="2">
        <v>4.6900000000000004</v>
      </c>
      <c r="E2460" s="2">
        <v>839</v>
      </c>
      <c r="F2460" s="2">
        <v>4.6120000000000001</v>
      </c>
      <c r="G2460" s="2">
        <v>3869.4679999999998</v>
      </c>
      <c r="H2460" s="17">
        <f t="shared" si="38"/>
        <v>-8.4566596194503244E-3</v>
      </c>
    </row>
    <row r="2461" spans="1:8" ht="13.5" x14ac:dyDescent="0.25">
      <c r="A2461" s="12"/>
      <c r="B2461" s="11">
        <v>45583</v>
      </c>
      <c r="C2461" s="2">
        <v>4.6900000000000004</v>
      </c>
      <c r="D2461" s="2">
        <v>4.6900000000000004</v>
      </c>
      <c r="E2461" s="2">
        <v>274</v>
      </c>
      <c r="F2461" s="2">
        <v>4.67</v>
      </c>
      <c r="G2461" s="2">
        <v>1279.58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4.6900000000000004</v>
      </c>
      <c r="D2462" s="2">
        <v>4.6900000000000004</v>
      </c>
      <c r="E2462" s="2">
        <v>75</v>
      </c>
      <c r="F2462" s="2">
        <v>4.6630000000000003</v>
      </c>
      <c r="G2462" s="2">
        <v>349.72500000000002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4.6399999999999997</v>
      </c>
      <c r="D2463" s="2">
        <v>4.6399999999999997</v>
      </c>
      <c r="E2463" s="2">
        <v>1034</v>
      </c>
      <c r="F2463" s="2">
        <v>4.6139999999999999</v>
      </c>
      <c r="G2463" s="2">
        <v>4770.8760000000002</v>
      </c>
      <c r="H2463" s="17">
        <f t="shared" si="38"/>
        <v>-1.0660980810234692E-2</v>
      </c>
    </row>
    <row r="2464" spans="1:8" ht="13.5" x14ac:dyDescent="0.25">
      <c r="A2464" s="12"/>
      <c r="B2464" s="11">
        <v>45588</v>
      </c>
      <c r="C2464" s="2">
        <v>4.5999999999999996</v>
      </c>
      <c r="D2464" s="2">
        <v>4.5999999999999996</v>
      </c>
      <c r="E2464" s="2">
        <v>2102</v>
      </c>
      <c r="F2464" s="2">
        <v>4.5129999999999999</v>
      </c>
      <c r="G2464" s="2">
        <v>9486.3259999999991</v>
      </c>
      <c r="H2464" s="17">
        <f t="shared" si="38"/>
        <v>-8.6206896551724223E-3</v>
      </c>
    </row>
    <row r="2465" spans="1:8" ht="13.5" x14ac:dyDescent="0.25">
      <c r="A2465" s="12"/>
      <c r="B2465" s="11">
        <v>45589</v>
      </c>
      <c r="C2465" s="2">
        <v>4.58</v>
      </c>
      <c r="D2465" s="2">
        <v>4.58</v>
      </c>
      <c r="E2465" s="2">
        <v>1503</v>
      </c>
      <c r="F2465" s="2">
        <v>4.4530000000000003</v>
      </c>
      <c r="G2465" s="2">
        <v>6692.8590000000004</v>
      </c>
      <c r="H2465" s="17">
        <f t="shared" si="38"/>
        <v>-4.347826086956429E-3</v>
      </c>
    </row>
    <row r="2466" spans="1:8" ht="13.5" x14ac:dyDescent="0.25">
      <c r="A2466" s="12"/>
      <c r="B2466" s="11">
        <v>45590</v>
      </c>
      <c r="C2466" s="2">
        <v>4.55</v>
      </c>
      <c r="D2466" s="2">
        <v>4.55</v>
      </c>
      <c r="E2466" s="2">
        <v>150</v>
      </c>
      <c r="F2466" s="2">
        <v>4.5549999999999997</v>
      </c>
      <c r="G2466" s="2">
        <v>683.25</v>
      </c>
      <c r="H2466" s="17">
        <f t="shared" si="38"/>
        <v>-6.550218340611408E-3</v>
      </c>
    </row>
    <row r="2467" spans="1:8" ht="13.5" x14ac:dyDescent="0.25">
      <c r="A2467" s="12"/>
      <c r="B2467" s="11">
        <v>45593</v>
      </c>
      <c r="C2467" s="2">
        <v>4.49</v>
      </c>
      <c r="D2467" s="2">
        <v>4.49</v>
      </c>
      <c r="E2467" s="2">
        <v>1261</v>
      </c>
      <c r="F2467" s="2">
        <v>4.4290000000000003</v>
      </c>
      <c r="G2467" s="2">
        <v>5584.9690000000001</v>
      </c>
      <c r="H2467" s="17">
        <f t="shared" si="38"/>
        <v>-1.3186813186813102E-2</v>
      </c>
    </row>
    <row r="2468" spans="1:8" ht="13.5" x14ac:dyDescent="0.25">
      <c r="A2468" s="12"/>
      <c r="B2468" s="11">
        <v>45594</v>
      </c>
      <c r="C2468" s="2">
        <v>4.5</v>
      </c>
      <c r="D2468" s="2">
        <v>4.5</v>
      </c>
      <c r="E2468" s="2">
        <v>245</v>
      </c>
      <c r="F2468" s="2">
        <v>4.4950000000000001</v>
      </c>
      <c r="G2468" s="2">
        <v>1101.2750000000001</v>
      </c>
      <c r="H2468" s="17">
        <f t="shared" si="38"/>
        <v>2.2271714922048524E-3</v>
      </c>
    </row>
    <row r="2469" spans="1:8" ht="13.5" x14ac:dyDescent="0.25">
      <c r="A2469" s="12"/>
      <c r="B2469" s="11">
        <v>45595</v>
      </c>
      <c r="C2469" s="2">
        <v>4.54</v>
      </c>
      <c r="D2469" s="2">
        <v>4.54</v>
      </c>
      <c r="E2469" s="2">
        <v>953</v>
      </c>
      <c r="F2469" s="2">
        <v>4.5</v>
      </c>
      <c r="G2469" s="2">
        <v>4288.5</v>
      </c>
      <c r="H2469" s="17">
        <f t="shared" si="38"/>
        <v>8.8888888888888976E-3</v>
      </c>
    </row>
    <row r="2470" spans="1:8" ht="13.5" x14ac:dyDescent="0.25">
      <c r="A2470" s="12"/>
      <c r="B2470" s="11">
        <v>45596</v>
      </c>
      <c r="C2470" s="2">
        <v>4.55</v>
      </c>
      <c r="D2470" s="2">
        <v>4.55</v>
      </c>
      <c r="E2470" s="2">
        <v>683</v>
      </c>
      <c r="F2470" s="2">
        <v>4.5270000000000001</v>
      </c>
      <c r="G2470" s="2">
        <v>3091.9409999999998</v>
      </c>
      <c r="H2470" s="17">
        <f t="shared" si="38"/>
        <v>2.2026431718061203E-3</v>
      </c>
    </row>
    <row r="2471" spans="1:8" ht="13.5" x14ac:dyDescent="0.25">
      <c r="A2471" s="12"/>
      <c r="B2471" s="11">
        <v>45597</v>
      </c>
      <c r="C2471" s="2">
        <v>4.55</v>
      </c>
      <c r="D2471" s="2">
        <v>4.55</v>
      </c>
      <c r="E2471" s="2">
        <v>2278</v>
      </c>
      <c r="F2471" s="2">
        <v>4.5149999999999997</v>
      </c>
      <c r="G2471" s="2">
        <v>10285.17</v>
      </c>
      <c r="H2471" s="17">
        <f t="shared" si="38"/>
        <v>0</v>
      </c>
    </row>
    <row r="2472" spans="1:8" ht="13.5" x14ac:dyDescent="0.25">
      <c r="A2472" s="12"/>
      <c r="B2472" s="11">
        <v>45600</v>
      </c>
      <c r="C2472" s="2">
        <v>4.6399999999999997</v>
      </c>
      <c r="D2472" s="2">
        <v>4.6399999999999997</v>
      </c>
      <c r="E2472" s="2">
        <v>464</v>
      </c>
      <c r="F2472" s="2">
        <v>4.5510000000000002</v>
      </c>
      <c r="G2472" s="2">
        <v>2111.6640000000002</v>
      </c>
      <c r="H2472" s="17">
        <f t="shared" si="38"/>
        <v>1.9780219780219748E-2</v>
      </c>
    </row>
    <row r="2473" spans="1:8" ht="13.5" x14ac:dyDescent="0.25">
      <c r="A2473" s="12"/>
      <c r="B2473" s="11">
        <v>45601</v>
      </c>
      <c r="C2473" s="2">
        <v>4.7300000000000004</v>
      </c>
      <c r="D2473" s="2">
        <v>4.7300000000000004</v>
      </c>
      <c r="E2473" s="2">
        <v>1043</v>
      </c>
      <c r="F2473" s="2">
        <v>4.5529999999999999</v>
      </c>
      <c r="G2473" s="2">
        <v>4748.7790000000005</v>
      </c>
      <c r="H2473" s="17">
        <f t="shared" si="38"/>
        <v>1.9396551724138095E-2</v>
      </c>
    </row>
    <row r="2474" spans="1:8" ht="13.5" x14ac:dyDescent="0.25">
      <c r="A2474" s="12"/>
      <c r="B2474" s="11">
        <v>45602</v>
      </c>
      <c r="C2474" s="2">
        <v>4.7300000000000004</v>
      </c>
      <c r="D2474" s="2">
        <v>4.7300000000000004</v>
      </c>
      <c r="E2474" s="2">
        <v>0</v>
      </c>
      <c r="F2474" s="2">
        <v>0</v>
      </c>
      <c r="G2474" s="2">
        <v>0</v>
      </c>
      <c r="H2474" s="17">
        <f t="shared" si="38"/>
        <v>0</v>
      </c>
    </row>
    <row r="2475" spans="1:8" ht="13.5" x14ac:dyDescent="0.25">
      <c r="A2475" s="12"/>
      <c r="B2475" s="11">
        <v>45603</v>
      </c>
      <c r="C2475" s="2">
        <v>4.7300000000000004</v>
      </c>
      <c r="D2475" s="2">
        <v>4.7300000000000004</v>
      </c>
      <c r="E2475" s="2">
        <v>0</v>
      </c>
      <c r="F2475" s="2">
        <v>0</v>
      </c>
      <c r="G2475" s="2">
        <v>0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4.71</v>
      </c>
      <c r="D2476" s="2">
        <v>4.71</v>
      </c>
      <c r="E2476" s="2">
        <v>665</v>
      </c>
      <c r="F2476" s="2">
        <v>4.6959999999999997</v>
      </c>
      <c r="G2476" s="2">
        <v>3122.84</v>
      </c>
      <c r="H2476" s="17">
        <f t="shared" si="38"/>
        <v>-4.2283298097252559E-3</v>
      </c>
    </row>
    <row r="2477" spans="1:8" ht="13.5" x14ac:dyDescent="0.25">
      <c r="A2477" s="12"/>
      <c r="B2477" s="11">
        <v>45607</v>
      </c>
      <c r="C2477" s="2">
        <v>4.7300000000000004</v>
      </c>
      <c r="D2477" s="2">
        <v>4.7300000000000004</v>
      </c>
      <c r="E2477" s="2">
        <v>4</v>
      </c>
      <c r="F2477" s="2">
        <v>4.7300000000000004</v>
      </c>
      <c r="G2477" s="2">
        <v>18.920000000000002</v>
      </c>
      <c r="H2477" s="17">
        <f t="shared" si="38"/>
        <v>4.2462845010616691E-3</v>
      </c>
    </row>
    <row r="2478" spans="1:8" ht="13.5" x14ac:dyDescent="0.25">
      <c r="A2478" s="12"/>
      <c r="B2478" s="11">
        <v>45608</v>
      </c>
      <c r="C2478" s="2">
        <v>4.6900000000000004</v>
      </c>
      <c r="D2478" s="2">
        <v>4.6900000000000004</v>
      </c>
      <c r="E2478" s="2">
        <v>30</v>
      </c>
      <c r="F2478" s="2">
        <v>4.6900000000000004</v>
      </c>
      <c r="G2478" s="2">
        <v>140.69999999999999</v>
      </c>
      <c r="H2478" s="17">
        <f t="shared" si="38"/>
        <v>-8.4566596194503244E-3</v>
      </c>
    </row>
    <row r="2479" spans="1:8" ht="13.5" x14ac:dyDescent="0.25">
      <c r="A2479" s="12"/>
      <c r="B2479" s="11">
        <v>45609</v>
      </c>
      <c r="C2479" s="2">
        <v>4.7300000000000004</v>
      </c>
      <c r="D2479" s="2">
        <v>4.7300000000000004</v>
      </c>
      <c r="E2479" s="2">
        <v>25</v>
      </c>
      <c r="F2479" s="2">
        <v>4.7300000000000004</v>
      </c>
      <c r="G2479" s="2">
        <v>118.25</v>
      </c>
      <c r="H2479" s="17">
        <f t="shared" si="38"/>
        <v>8.52878464818764E-3</v>
      </c>
    </row>
    <row r="2480" spans="1:8" ht="13.5" x14ac:dyDescent="0.25">
      <c r="A2480" s="12"/>
      <c r="B2480" s="11">
        <v>45610</v>
      </c>
      <c r="C2480" s="2">
        <v>4.6900000000000004</v>
      </c>
      <c r="D2480" s="2">
        <v>4.6900000000000004</v>
      </c>
      <c r="E2480" s="2">
        <v>335</v>
      </c>
      <c r="F2480" s="2">
        <v>4.6550000000000002</v>
      </c>
      <c r="G2480" s="2">
        <v>1559.425</v>
      </c>
      <c r="H2480" s="17">
        <f t="shared" si="38"/>
        <v>-8.4566596194503244E-3</v>
      </c>
    </row>
    <row r="2481" spans="1:8" ht="13.5" x14ac:dyDescent="0.25">
      <c r="A2481" s="12"/>
      <c r="B2481" s="11">
        <v>45611</v>
      </c>
      <c r="C2481" s="2">
        <v>4.6900000000000004</v>
      </c>
      <c r="D2481" s="2">
        <v>4.6900000000000004</v>
      </c>
      <c r="E2481" s="2">
        <v>105</v>
      </c>
      <c r="F2481" s="2">
        <v>4.6900000000000004</v>
      </c>
      <c r="G2481" s="2">
        <v>492.45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4.7</v>
      </c>
      <c r="D2482" s="2">
        <v>4.7</v>
      </c>
      <c r="E2482" s="2">
        <v>199</v>
      </c>
      <c r="F2482" s="2">
        <v>4.7030000000000003</v>
      </c>
      <c r="G2482" s="2">
        <v>935.89700000000005</v>
      </c>
      <c r="H2482" s="17">
        <f t="shared" si="38"/>
        <v>2.1321961620468627E-3</v>
      </c>
    </row>
    <row r="2483" spans="1:8" ht="13.5" x14ac:dyDescent="0.25">
      <c r="A2483" s="12"/>
      <c r="B2483" s="11">
        <v>45615</v>
      </c>
      <c r="C2483" s="2">
        <v>4.7</v>
      </c>
      <c r="D2483" s="2">
        <v>4.7</v>
      </c>
      <c r="E2483" s="2">
        <v>0</v>
      </c>
      <c r="F2483" s="2">
        <v>0</v>
      </c>
      <c r="G2483" s="2">
        <v>0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4.67</v>
      </c>
      <c r="D2484" s="2">
        <v>4.67</v>
      </c>
      <c r="E2484" s="2">
        <v>5</v>
      </c>
      <c r="F2484" s="2">
        <v>4.67</v>
      </c>
      <c r="G2484" s="2">
        <v>23.35</v>
      </c>
      <c r="H2484" s="17">
        <f t="shared" si="38"/>
        <v>-6.3829787234043079E-3</v>
      </c>
    </row>
    <row r="2485" spans="1:8" ht="13.5" x14ac:dyDescent="0.25">
      <c r="A2485" s="12"/>
      <c r="B2485" s="11">
        <v>45617</v>
      </c>
      <c r="C2485" s="2">
        <v>4.67</v>
      </c>
      <c r="D2485" s="2">
        <v>4.67</v>
      </c>
      <c r="E2485" s="2">
        <v>0</v>
      </c>
      <c r="F2485" s="2">
        <v>0</v>
      </c>
      <c r="G2485" s="2">
        <v>0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4.6900000000000004</v>
      </c>
      <c r="D2486" s="2">
        <v>4.6900000000000004</v>
      </c>
      <c r="E2486" s="2">
        <v>4</v>
      </c>
      <c r="F2486" s="2">
        <v>4.6900000000000004</v>
      </c>
      <c r="G2486" s="2">
        <v>18.760000000000002</v>
      </c>
      <c r="H2486" s="17">
        <f t="shared" si="38"/>
        <v>4.2826552462527758E-3</v>
      </c>
    </row>
    <row r="2487" spans="1:8" ht="13.5" x14ac:dyDescent="0.25">
      <c r="A2487" s="12"/>
      <c r="B2487" s="11">
        <v>45621</v>
      </c>
      <c r="C2487" s="2">
        <v>4.68</v>
      </c>
      <c r="D2487" s="2">
        <v>4.68</v>
      </c>
      <c r="E2487" s="2">
        <v>70</v>
      </c>
      <c r="F2487" s="2">
        <v>4.68</v>
      </c>
      <c r="G2487" s="2">
        <v>327.60000000000002</v>
      </c>
      <c r="H2487" s="17">
        <f t="shared" si="38"/>
        <v>-2.1321961620470523E-3</v>
      </c>
    </row>
    <row r="2488" spans="1:8" ht="13.5" x14ac:dyDescent="0.25">
      <c r="A2488" s="12"/>
      <c r="B2488" s="11">
        <v>45622</v>
      </c>
      <c r="C2488" s="2">
        <v>4.4000000000000004</v>
      </c>
      <c r="D2488" s="2">
        <v>4.4000000000000004</v>
      </c>
      <c r="E2488" s="2">
        <v>6</v>
      </c>
      <c r="F2488" s="2">
        <v>4.6970000000000001</v>
      </c>
      <c r="G2488" s="2">
        <v>28.181999999999999</v>
      </c>
      <c r="H2488" s="17">
        <f t="shared" si="38"/>
        <v>-5.9829059829059693E-2</v>
      </c>
    </row>
    <row r="2489" spans="1:8" ht="13.5" x14ac:dyDescent="0.25">
      <c r="A2489" s="12"/>
      <c r="B2489" s="11">
        <v>45623</v>
      </c>
      <c r="C2489" s="2">
        <v>4.57</v>
      </c>
      <c r="D2489" s="2">
        <v>4.57</v>
      </c>
      <c r="E2489" s="2">
        <v>630</v>
      </c>
      <c r="F2489" s="2">
        <v>4.4180000000000001</v>
      </c>
      <c r="G2489" s="2">
        <v>2783.34</v>
      </c>
      <c r="H2489" s="17">
        <f t="shared" si="38"/>
        <v>3.8636363636363615E-2</v>
      </c>
    </row>
    <row r="2490" spans="1:8" ht="13.5" x14ac:dyDescent="0.25">
      <c r="A2490" s="12"/>
      <c r="B2490" s="11">
        <v>45624</v>
      </c>
      <c r="C2490" s="2">
        <v>4.6500000000000004</v>
      </c>
      <c r="D2490" s="2">
        <v>4.6500000000000004</v>
      </c>
      <c r="E2490" s="2">
        <v>977</v>
      </c>
      <c r="F2490" s="2">
        <v>4.5609999999999999</v>
      </c>
      <c r="G2490" s="2">
        <v>4456.0969999999998</v>
      </c>
      <c r="H2490" s="17">
        <f t="shared" si="38"/>
        <v>1.7505470459518613E-2</v>
      </c>
    </row>
    <row r="2491" spans="1:8" ht="13.5" x14ac:dyDescent="0.25">
      <c r="A2491" s="12"/>
      <c r="B2491" s="11">
        <v>45625</v>
      </c>
      <c r="C2491" s="2">
        <v>4.6399999999999997</v>
      </c>
      <c r="D2491" s="2">
        <v>4.6399999999999997</v>
      </c>
      <c r="E2491" s="2">
        <v>2028</v>
      </c>
      <c r="F2491" s="2">
        <v>4.5599999999999996</v>
      </c>
      <c r="G2491" s="2">
        <v>9247.68</v>
      </c>
      <c r="H2491" s="17">
        <f t="shared" si="38"/>
        <v>-2.150537634408747E-3</v>
      </c>
    </row>
    <row r="2492" spans="1:8" ht="13.5" x14ac:dyDescent="0.25">
      <c r="A2492" s="12"/>
      <c r="B2492" s="11">
        <v>45628</v>
      </c>
      <c r="C2492" s="2">
        <v>4.63</v>
      </c>
      <c r="D2492" s="2">
        <v>4.63</v>
      </c>
      <c r="E2492" s="2">
        <v>551</v>
      </c>
      <c r="F2492" s="2">
        <v>4.476</v>
      </c>
      <c r="G2492" s="2">
        <v>2466.2759999999998</v>
      </c>
      <c r="H2492" s="17">
        <f t="shared" si="38"/>
        <v>-2.1551724137930574E-3</v>
      </c>
    </row>
    <row r="2493" spans="1:8" ht="13.5" x14ac:dyDescent="0.25">
      <c r="A2493" s="12"/>
      <c r="B2493" s="11">
        <v>45629</v>
      </c>
      <c r="C2493" s="2">
        <v>4.6500000000000004</v>
      </c>
      <c r="D2493" s="2">
        <v>4.6500000000000004</v>
      </c>
      <c r="E2493" s="2">
        <v>325</v>
      </c>
      <c r="F2493" s="2">
        <v>4.6139999999999999</v>
      </c>
      <c r="G2493" s="2">
        <v>1499.55</v>
      </c>
      <c r="H2493" s="17">
        <f t="shared" si="38"/>
        <v>4.3196544276458883E-3</v>
      </c>
    </row>
    <row r="2494" spans="1:8" ht="13.5" x14ac:dyDescent="0.25">
      <c r="A2494" s="12"/>
      <c r="B2494" s="11">
        <v>45630</v>
      </c>
      <c r="C2494" s="2">
        <v>4.63</v>
      </c>
      <c r="D2494" s="2">
        <v>4.63</v>
      </c>
      <c r="E2494" s="2">
        <v>1076</v>
      </c>
      <c r="F2494" s="2">
        <v>4.5090000000000003</v>
      </c>
      <c r="G2494" s="2">
        <v>4851.6840000000002</v>
      </c>
      <c r="H2494" s="17">
        <f t="shared" si="38"/>
        <v>-4.3010752688173032E-3</v>
      </c>
    </row>
    <row r="2495" spans="1:8" ht="13.5" x14ac:dyDescent="0.25">
      <c r="A2495" s="12"/>
      <c r="B2495" s="11">
        <v>45631</v>
      </c>
      <c r="C2495" s="2">
        <v>4.6399999999999997</v>
      </c>
      <c r="D2495" s="2">
        <v>4.6399999999999997</v>
      </c>
      <c r="E2495" s="2">
        <v>650</v>
      </c>
      <c r="F2495" s="2">
        <v>4.5110000000000001</v>
      </c>
      <c r="G2495" s="2">
        <v>2932.15</v>
      </c>
      <c r="H2495" s="17">
        <f t="shared" si="38"/>
        <v>2.1598272138228483E-3</v>
      </c>
    </row>
    <row r="2496" spans="1:8" ht="13.5" x14ac:dyDescent="0.25">
      <c r="A2496" s="12"/>
      <c r="B2496" s="11">
        <v>45632</v>
      </c>
      <c r="C2496" s="2">
        <v>4.6399999999999997</v>
      </c>
      <c r="D2496" s="2">
        <v>4.6399999999999997</v>
      </c>
      <c r="E2496" s="2">
        <v>0</v>
      </c>
      <c r="F2496" s="2">
        <v>0</v>
      </c>
      <c r="G2496" s="2">
        <v>0</v>
      </c>
      <c r="H2496" s="17">
        <f t="shared" si="38"/>
        <v>0</v>
      </c>
    </row>
    <row r="2497" spans="1:8" ht="13.5" x14ac:dyDescent="0.25">
      <c r="A2497" s="12"/>
      <c r="B2497" s="11">
        <v>45635</v>
      </c>
      <c r="C2497" s="2">
        <v>4.62</v>
      </c>
      <c r="D2497" s="2">
        <v>4.62</v>
      </c>
      <c r="E2497" s="2">
        <v>15</v>
      </c>
      <c r="F2497" s="2">
        <v>4.62</v>
      </c>
      <c r="G2497" s="2">
        <v>69.3</v>
      </c>
      <c r="H2497" s="17">
        <f t="shared" si="38"/>
        <v>-4.3103448275861149E-3</v>
      </c>
    </row>
    <row r="2498" spans="1:8" ht="13.5" x14ac:dyDescent="0.25">
      <c r="A2498" s="12"/>
      <c r="B2498" s="11">
        <v>45636</v>
      </c>
      <c r="C2498" s="2">
        <v>4.5999999999999996</v>
      </c>
      <c r="D2498" s="2">
        <v>4.5999999999999996</v>
      </c>
      <c r="E2498" s="2">
        <v>1136</v>
      </c>
      <c r="F2498" s="2">
        <v>4.609</v>
      </c>
      <c r="G2498" s="2">
        <v>5235.8239999999996</v>
      </c>
      <c r="H2498" s="17">
        <f t="shared" si="38"/>
        <v>-4.3290043290044287E-3</v>
      </c>
    </row>
    <row r="2499" spans="1:8" ht="13.5" x14ac:dyDescent="0.25">
      <c r="A2499" s="12"/>
      <c r="B2499" s="11">
        <v>45637</v>
      </c>
      <c r="C2499" s="2">
        <v>4.62</v>
      </c>
      <c r="D2499" s="2">
        <v>4.62</v>
      </c>
      <c r="E2499" s="2">
        <v>7</v>
      </c>
      <c r="F2499" s="2">
        <v>4.62</v>
      </c>
      <c r="G2499" s="2">
        <v>32.340000000000003</v>
      </c>
      <c r="H2499" s="17">
        <f t="shared" si="38"/>
        <v>4.3478260869566224E-3</v>
      </c>
    </row>
    <row r="2500" spans="1:8" ht="13.5" x14ac:dyDescent="0.25">
      <c r="A2500" s="12"/>
      <c r="B2500" s="11">
        <v>45638</v>
      </c>
      <c r="C2500" s="2">
        <v>4.62</v>
      </c>
      <c r="D2500" s="2">
        <v>4.62</v>
      </c>
      <c r="E2500" s="2">
        <v>0</v>
      </c>
      <c r="F2500" s="2">
        <v>0</v>
      </c>
      <c r="G2500" s="2">
        <v>0</v>
      </c>
      <c r="H2500" s="17">
        <f t="shared" si="38"/>
        <v>0</v>
      </c>
    </row>
    <row r="2501" spans="1:8" ht="13.5" x14ac:dyDescent="0.25">
      <c r="A2501" s="12"/>
      <c r="B2501" s="11">
        <v>45639</v>
      </c>
      <c r="C2501" s="2">
        <v>4.55</v>
      </c>
      <c r="D2501" s="2">
        <v>4.55</v>
      </c>
      <c r="E2501" s="2">
        <v>217</v>
      </c>
      <c r="F2501" s="2">
        <v>4.5540000000000003</v>
      </c>
      <c r="G2501" s="2">
        <v>988.21799999999996</v>
      </c>
      <c r="H2501" s="17">
        <f t="shared" si="38"/>
        <v>-1.5151515151515213E-2</v>
      </c>
    </row>
    <row r="2502" spans="1:8" ht="13.5" x14ac:dyDescent="0.25">
      <c r="A2502" s="12"/>
      <c r="B2502" s="11">
        <v>45642</v>
      </c>
      <c r="C2502" s="2">
        <v>4.6500000000000004</v>
      </c>
      <c r="D2502" s="2">
        <v>4.6500000000000004</v>
      </c>
      <c r="E2502" s="2">
        <v>4</v>
      </c>
      <c r="F2502" s="2">
        <v>4.6500000000000004</v>
      </c>
      <c r="G2502" s="2">
        <v>18.600000000000001</v>
      </c>
      <c r="H2502" s="17">
        <f t="shared" si="38"/>
        <v>2.1978021978022098E-2</v>
      </c>
    </row>
    <row r="2503" spans="1:8" ht="13.5" x14ac:dyDescent="0.25">
      <c r="A2503" s="12"/>
      <c r="B2503" s="11">
        <v>45644</v>
      </c>
      <c r="C2503" s="2">
        <v>4.62</v>
      </c>
      <c r="D2503" s="2">
        <v>4.62</v>
      </c>
      <c r="E2503" s="2">
        <v>553</v>
      </c>
      <c r="F2503" s="2">
        <v>4.6130000000000004</v>
      </c>
      <c r="G2503" s="2">
        <v>2550.989</v>
      </c>
      <c r="H2503" s="17">
        <f t="shared" ref="H2503:H2566" si="39">(D2503-D2502)/D2502</f>
        <v>-6.4516129032258594E-3</v>
      </c>
    </row>
    <row r="2504" spans="1:8" ht="13.5" x14ac:dyDescent="0.25">
      <c r="A2504" s="12"/>
      <c r="B2504" s="11">
        <v>45645</v>
      </c>
      <c r="C2504" s="2">
        <v>4.6500000000000004</v>
      </c>
      <c r="D2504" s="2">
        <v>4.6500000000000004</v>
      </c>
      <c r="E2504" s="2">
        <v>683</v>
      </c>
      <c r="F2504" s="2">
        <v>4.6310000000000002</v>
      </c>
      <c r="G2504" s="2">
        <v>3162.973</v>
      </c>
      <c r="H2504" s="17">
        <f t="shared" si="39"/>
        <v>6.4935064935065468E-3</v>
      </c>
    </row>
    <row r="2505" spans="1:8" ht="13.5" x14ac:dyDescent="0.25">
      <c r="A2505" s="12"/>
      <c r="B2505" s="11">
        <v>45646</v>
      </c>
      <c r="C2505" s="2">
        <v>4.6500000000000004</v>
      </c>
      <c r="D2505" s="2">
        <v>4.6500000000000004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4.6500000000000004</v>
      </c>
      <c r="D2506" s="2">
        <v>4.6500000000000004</v>
      </c>
      <c r="E2506" s="2">
        <v>2400</v>
      </c>
      <c r="F2506" s="2">
        <v>4.6360000000000001</v>
      </c>
      <c r="G2506" s="2">
        <v>11126.4</v>
      </c>
      <c r="H2506" s="17">
        <f t="shared" si="39"/>
        <v>0</v>
      </c>
    </row>
    <row r="2507" spans="1:8" ht="13.5" x14ac:dyDescent="0.25">
      <c r="A2507" s="12"/>
      <c r="B2507" s="11">
        <v>45650</v>
      </c>
      <c r="C2507" s="2">
        <v>4.8099999999999996</v>
      </c>
      <c r="D2507" s="2">
        <v>4.8099999999999996</v>
      </c>
      <c r="E2507" s="2">
        <v>4965</v>
      </c>
      <c r="F2507" s="2">
        <v>4.7009999999999996</v>
      </c>
      <c r="G2507" s="2">
        <v>23340.465</v>
      </c>
      <c r="H2507" s="17">
        <f t="shared" si="39"/>
        <v>3.4408602150537475E-2</v>
      </c>
    </row>
    <row r="2508" spans="1:8" ht="13.5" x14ac:dyDescent="0.25">
      <c r="A2508" s="12"/>
      <c r="B2508" s="11">
        <v>45651</v>
      </c>
      <c r="C2508" s="2">
        <v>4.95</v>
      </c>
      <c r="D2508" s="2">
        <v>4.95</v>
      </c>
      <c r="E2508" s="2">
        <v>8760</v>
      </c>
      <c r="F2508" s="2">
        <v>4.8860000000000001</v>
      </c>
      <c r="G2508" s="2">
        <v>42801.36</v>
      </c>
      <c r="H2508" s="17">
        <f t="shared" si="39"/>
        <v>2.9106029106029226E-2</v>
      </c>
    </row>
    <row r="2509" spans="1:8" ht="13.5" x14ac:dyDescent="0.25">
      <c r="A2509" s="12"/>
      <c r="B2509" s="11">
        <v>45652</v>
      </c>
      <c r="C2509" s="2">
        <v>4.95</v>
      </c>
      <c r="D2509" s="2">
        <v>4.95</v>
      </c>
      <c r="E2509" s="2">
        <v>1560</v>
      </c>
      <c r="F2509" s="2">
        <v>4.9379999999999997</v>
      </c>
      <c r="G2509" s="2">
        <v>7703.28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4.95</v>
      </c>
      <c r="D2510" s="2">
        <v>4.95</v>
      </c>
      <c r="E2510" s="2">
        <v>250</v>
      </c>
      <c r="F2510" s="2">
        <v>4.9429999999999996</v>
      </c>
      <c r="G2510" s="2">
        <v>1235.75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4.95</v>
      </c>
      <c r="D2511" s="2">
        <v>4.95</v>
      </c>
      <c r="E2511" s="2">
        <v>1614</v>
      </c>
      <c r="F2511" s="2">
        <v>4.9279999999999999</v>
      </c>
      <c r="G2511" s="2">
        <v>7953.7920000000004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4.95</v>
      </c>
      <c r="D2512" s="2">
        <v>4.95</v>
      </c>
      <c r="E2512" s="2">
        <v>710</v>
      </c>
      <c r="F2512" s="2">
        <v>4.9459999999999997</v>
      </c>
      <c r="G2512" s="2">
        <v>3511.66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4.92</v>
      </c>
      <c r="D2513" s="2">
        <v>4.92</v>
      </c>
      <c r="E2513" s="2">
        <v>518</v>
      </c>
      <c r="F2513" s="2">
        <v>4.9279999999999999</v>
      </c>
      <c r="G2513" s="2">
        <v>2552.7040000000002</v>
      </c>
      <c r="H2513" s="17">
        <f t="shared" si="39"/>
        <v>-6.0606060606061109E-3</v>
      </c>
    </row>
    <row r="2514" spans="1:8" ht="13.5" x14ac:dyDescent="0.25">
      <c r="A2514" s="12"/>
      <c r="B2514" s="11">
        <v>45660</v>
      </c>
      <c r="C2514" s="2">
        <v>4.92</v>
      </c>
      <c r="D2514" s="2">
        <v>4.92</v>
      </c>
      <c r="E2514" s="2">
        <v>0</v>
      </c>
      <c r="F2514" s="2">
        <v>0</v>
      </c>
      <c r="G2514" s="2">
        <v>0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4.9000000000000004</v>
      </c>
      <c r="D2515" s="2">
        <v>4.9000000000000004</v>
      </c>
      <c r="E2515" s="2">
        <v>2450</v>
      </c>
      <c r="F2515" s="2">
        <v>4.931</v>
      </c>
      <c r="G2515" s="2">
        <v>12080.95</v>
      </c>
      <c r="H2515" s="17">
        <f t="shared" si="39"/>
        <v>-4.0650406504064178E-3</v>
      </c>
    </row>
    <row r="2516" spans="1:8" ht="13.5" x14ac:dyDescent="0.25">
      <c r="A2516" s="12"/>
      <c r="B2516" s="11">
        <v>45664</v>
      </c>
      <c r="C2516" s="2">
        <v>4.87</v>
      </c>
      <c r="D2516" s="2">
        <v>4.87</v>
      </c>
      <c r="E2516" s="2">
        <v>246</v>
      </c>
      <c r="F2516" s="2">
        <v>4.8620000000000001</v>
      </c>
      <c r="G2516" s="2">
        <v>1196.0519999999999</v>
      </c>
      <c r="H2516" s="17">
        <f t="shared" si="39"/>
        <v>-6.1224489795918867E-3</v>
      </c>
    </row>
    <row r="2517" spans="1:8" ht="13.5" x14ac:dyDescent="0.25">
      <c r="A2517" s="12"/>
      <c r="B2517" s="11">
        <v>45665</v>
      </c>
      <c r="C2517" s="2">
        <v>4.8600000000000003</v>
      </c>
      <c r="D2517" s="2">
        <v>4.8600000000000003</v>
      </c>
      <c r="E2517" s="2">
        <v>1330</v>
      </c>
      <c r="F2517" s="2">
        <v>4.8559999999999999</v>
      </c>
      <c r="G2517" s="2">
        <v>6458.48</v>
      </c>
      <c r="H2517" s="17">
        <f t="shared" si="39"/>
        <v>-2.0533880903490323E-3</v>
      </c>
    </row>
    <row r="2518" spans="1:8" ht="13.5" x14ac:dyDescent="0.25">
      <c r="A2518" s="12"/>
      <c r="B2518" s="11">
        <v>45666</v>
      </c>
      <c r="C2518" s="2">
        <v>4.87</v>
      </c>
      <c r="D2518" s="2">
        <v>4.87</v>
      </c>
      <c r="E2518" s="2">
        <v>269</v>
      </c>
      <c r="F2518" s="2">
        <v>4.87</v>
      </c>
      <c r="G2518" s="2">
        <v>1310.03</v>
      </c>
      <c r="H2518" s="17">
        <f t="shared" si="39"/>
        <v>2.0576131687242358E-3</v>
      </c>
    </row>
    <row r="2519" spans="1:8" ht="13.5" x14ac:dyDescent="0.25">
      <c r="A2519" s="12"/>
      <c r="B2519" s="11">
        <v>45667</v>
      </c>
      <c r="C2519" s="2">
        <v>4.87</v>
      </c>
      <c r="D2519" s="2">
        <v>4.87</v>
      </c>
      <c r="E2519" s="2">
        <v>413</v>
      </c>
      <c r="F2519" s="2">
        <v>4.87</v>
      </c>
      <c r="G2519" s="2">
        <v>2011.31</v>
      </c>
      <c r="H2519" s="17">
        <f t="shared" si="39"/>
        <v>0</v>
      </c>
    </row>
    <row r="2520" spans="1:8" ht="13.5" x14ac:dyDescent="0.25">
      <c r="A2520" s="12"/>
      <c r="B2520" s="11">
        <v>45670</v>
      </c>
      <c r="C2520" s="2">
        <v>4.8499999999999996</v>
      </c>
      <c r="D2520" s="2">
        <v>4.8499999999999996</v>
      </c>
      <c r="E2520" s="2">
        <v>71</v>
      </c>
      <c r="F2520" s="2">
        <v>4.8499999999999996</v>
      </c>
      <c r="G2520" s="2">
        <v>344.35</v>
      </c>
      <c r="H2520" s="17">
        <f t="shared" si="39"/>
        <v>-4.1067761806982466E-3</v>
      </c>
    </row>
    <row r="2521" spans="1:8" ht="13.5" x14ac:dyDescent="0.25">
      <c r="A2521" s="12"/>
      <c r="B2521" s="11">
        <v>45671</v>
      </c>
      <c r="C2521" s="2">
        <v>4.84</v>
      </c>
      <c r="D2521" s="2">
        <v>4.84</v>
      </c>
      <c r="E2521" s="2">
        <v>685</v>
      </c>
      <c r="F2521" s="2">
        <v>4.7859999999999996</v>
      </c>
      <c r="G2521" s="2">
        <v>3278.41</v>
      </c>
      <c r="H2521" s="17">
        <f t="shared" si="39"/>
        <v>-2.061855670103049E-3</v>
      </c>
    </row>
    <row r="2522" spans="1:8" ht="13.5" x14ac:dyDescent="0.25">
      <c r="A2522" s="12"/>
      <c r="B2522" s="11">
        <v>45672</v>
      </c>
      <c r="C2522" s="2">
        <v>4.79</v>
      </c>
      <c r="D2522" s="2">
        <v>4.79</v>
      </c>
      <c r="E2522" s="2">
        <v>2119</v>
      </c>
      <c r="F2522" s="2">
        <v>4.8120000000000003</v>
      </c>
      <c r="G2522" s="2">
        <v>10196.628000000001</v>
      </c>
      <c r="H2522" s="17">
        <f t="shared" si="39"/>
        <v>-1.0330578512396658E-2</v>
      </c>
    </row>
    <row r="2523" spans="1:8" ht="13.5" x14ac:dyDescent="0.25">
      <c r="A2523" s="12"/>
      <c r="B2523" s="11">
        <v>45673</v>
      </c>
      <c r="C2523" s="2">
        <v>4.75</v>
      </c>
      <c r="D2523" s="2">
        <v>4.75</v>
      </c>
      <c r="E2523" s="2">
        <v>10334</v>
      </c>
      <c r="F2523" s="2">
        <v>4.7859999999999996</v>
      </c>
      <c r="G2523" s="2">
        <v>49458.523999999998</v>
      </c>
      <c r="H2523" s="17">
        <f t="shared" si="39"/>
        <v>-8.3507306889352897E-3</v>
      </c>
    </row>
    <row r="2524" spans="1:8" ht="13.5" x14ac:dyDescent="0.25">
      <c r="A2524" s="12"/>
      <c r="B2524" s="11">
        <v>45674</v>
      </c>
      <c r="C2524" s="2">
        <v>4.82</v>
      </c>
      <c r="D2524" s="2">
        <v>4.82</v>
      </c>
      <c r="E2524" s="2">
        <v>11</v>
      </c>
      <c r="F2524" s="2">
        <v>4.7699999999999996</v>
      </c>
      <c r="G2524" s="2">
        <v>52.47</v>
      </c>
      <c r="H2524" s="17">
        <f t="shared" si="39"/>
        <v>1.4736842105263218E-2</v>
      </c>
    </row>
    <row r="2525" spans="1:8" ht="13.5" x14ac:dyDescent="0.25">
      <c r="A2525" s="12"/>
      <c r="B2525" s="11">
        <v>45677</v>
      </c>
      <c r="C2525" s="2">
        <v>4.83</v>
      </c>
      <c r="D2525" s="2">
        <v>4.83</v>
      </c>
      <c r="E2525" s="2">
        <v>2738</v>
      </c>
      <c r="F2525" s="2">
        <v>4.8079999999999998</v>
      </c>
      <c r="G2525" s="2">
        <v>13164.304</v>
      </c>
      <c r="H2525" s="17">
        <f t="shared" si="39"/>
        <v>2.0746887966804537E-3</v>
      </c>
    </row>
    <row r="2526" spans="1:8" ht="13.5" x14ac:dyDescent="0.25">
      <c r="A2526" s="12"/>
      <c r="B2526" s="11">
        <v>45678</v>
      </c>
      <c r="C2526" s="2">
        <v>4.8499999999999996</v>
      </c>
      <c r="D2526" s="2">
        <v>4.8499999999999996</v>
      </c>
      <c r="E2526" s="2">
        <v>2975</v>
      </c>
      <c r="F2526" s="2">
        <v>4.8220000000000001</v>
      </c>
      <c r="G2526" s="2">
        <v>14345.45</v>
      </c>
      <c r="H2526" s="17">
        <f t="shared" si="39"/>
        <v>4.1407867494823135E-3</v>
      </c>
    </row>
    <row r="2527" spans="1:8" ht="13.5" x14ac:dyDescent="0.25">
      <c r="A2527" s="12"/>
      <c r="B2527" s="11">
        <v>45679</v>
      </c>
      <c r="C2527" s="2">
        <v>4.8600000000000003</v>
      </c>
      <c r="D2527" s="2">
        <v>4.8600000000000003</v>
      </c>
      <c r="E2527" s="2">
        <v>4</v>
      </c>
      <c r="F2527" s="2">
        <v>4.8600000000000003</v>
      </c>
      <c r="G2527" s="2">
        <v>19.440000000000001</v>
      </c>
      <c r="H2527" s="17">
        <f t="shared" si="39"/>
        <v>2.061855670103232E-3</v>
      </c>
    </row>
    <row r="2528" spans="1:8" ht="13.5" x14ac:dyDescent="0.25">
      <c r="A2528" s="12"/>
      <c r="B2528" s="11">
        <v>45680</v>
      </c>
      <c r="C2528" s="2">
        <v>4.8600000000000003</v>
      </c>
      <c r="D2528" s="2">
        <v>4.8600000000000003</v>
      </c>
      <c r="E2528" s="2">
        <v>0</v>
      </c>
      <c r="F2528" s="2">
        <v>0</v>
      </c>
      <c r="G2528" s="2">
        <v>0</v>
      </c>
      <c r="H2528" s="17">
        <f t="shared" si="39"/>
        <v>0</v>
      </c>
    </row>
    <row r="2529" spans="1:8" ht="13.5" x14ac:dyDescent="0.25">
      <c r="A2529" s="12"/>
      <c r="B2529" s="11">
        <v>45681</v>
      </c>
      <c r="C2529" s="2">
        <v>4.8</v>
      </c>
      <c r="D2529" s="2">
        <v>4.8</v>
      </c>
      <c r="E2529" s="2">
        <v>964</v>
      </c>
      <c r="F2529" s="2">
        <v>4.7270000000000003</v>
      </c>
      <c r="G2529" s="2">
        <v>4556.8280000000004</v>
      </c>
      <c r="H2529" s="17">
        <f t="shared" si="39"/>
        <v>-1.2345679012345781E-2</v>
      </c>
    </row>
    <row r="2530" spans="1:8" ht="13.5" x14ac:dyDescent="0.25">
      <c r="A2530" s="12"/>
      <c r="B2530" s="11">
        <v>45684</v>
      </c>
      <c r="C2530" s="2">
        <v>4.8499999999999996</v>
      </c>
      <c r="D2530" s="2">
        <v>4.8499999999999996</v>
      </c>
      <c r="E2530" s="2">
        <v>3624</v>
      </c>
      <c r="F2530" s="2">
        <v>4.84</v>
      </c>
      <c r="G2530" s="2">
        <v>17540.16</v>
      </c>
      <c r="H2530" s="17">
        <f t="shared" si="39"/>
        <v>1.041666666666663E-2</v>
      </c>
    </row>
    <row r="2531" spans="1:8" ht="13.5" x14ac:dyDescent="0.25">
      <c r="A2531" s="12"/>
      <c r="B2531" s="11">
        <v>45685</v>
      </c>
      <c r="C2531" s="2">
        <v>4.8</v>
      </c>
      <c r="D2531" s="2">
        <v>4.8</v>
      </c>
      <c r="E2531" s="2">
        <v>721</v>
      </c>
      <c r="F2531" s="2">
        <v>4.702</v>
      </c>
      <c r="G2531" s="2">
        <v>3390.1419999999998</v>
      </c>
      <c r="H2531" s="17">
        <f t="shared" si="39"/>
        <v>-1.0309278350515427E-2</v>
      </c>
    </row>
    <row r="2532" spans="1:8" ht="13.5" x14ac:dyDescent="0.25">
      <c r="A2532" s="12"/>
      <c r="B2532" s="11">
        <v>45686</v>
      </c>
      <c r="C2532" s="2">
        <v>4.76</v>
      </c>
      <c r="D2532" s="2">
        <v>4.76</v>
      </c>
      <c r="E2532" s="2">
        <v>1113</v>
      </c>
      <c r="F2532" s="2">
        <v>4.6879999999999997</v>
      </c>
      <c r="G2532" s="2">
        <v>5217.7439999999997</v>
      </c>
      <c r="H2532" s="17">
        <f t="shared" si="39"/>
        <v>-8.3333333333333419E-3</v>
      </c>
    </row>
    <row r="2533" spans="1:8" ht="13.5" x14ac:dyDescent="0.25">
      <c r="A2533" s="12"/>
      <c r="B2533" s="11">
        <v>45687</v>
      </c>
      <c r="C2533" s="2">
        <v>4.74</v>
      </c>
      <c r="D2533" s="2">
        <v>4.74</v>
      </c>
      <c r="E2533" s="2">
        <v>1735</v>
      </c>
      <c r="F2533" s="2">
        <v>4.673</v>
      </c>
      <c r="G2533" s="2">
        <v>8107.6549999999997</v>
      </c>
      <c r="H2533" s="17">
        <f t="shared" si="39"/>
        <v>-4.201680672268818E-3</v>
      </c>
    </row>
    <row r="2534" spans="1:8" ht="13.5" x14ac:dyDescent="0.25">
      <c r="A2534" s="12"/>
      <c r="B2534" s="11">
        <v>45688</v>
      </c>
      <c r="C2534" s="2">
        <v>4.8</v>
      </c>
      <c r="D2534" s="2">
        <v>4.8</v>
      </c>
      <c r="E2534" s="2">
        <v>1623</v>
      </c>
      <c r="F2534" s="2">
        <v>4.7919999999999998</v>
      </c>
      <c r="G2534" s="2">
        <v>7777.4160000000002</v>
      </c>
      <c r="H2534" s="17">
        <f t="shared" si="39"/>
        <v>1.2658227848101182E-2</v>
      </c>
    </row>
    <row r="2535" spans="1:8" ht="13.5" x14ac:dyDescent="0.25">
      <c r="A2535" s="12"/>
      <c r="B2535" s="11">
        <v>45691</v>
      </c>
      <c r="C2535" s="2">
        <v>4.79</v>
      </c>
      <c r="D2535" s="2">
        <v>4.79</v>
      </c>
      <c r="E2535" s="2">
        <v>36047</v>
      </c>
      <c r="F2535" s="2">
        <v>4.7910000000000004</v>
      </c>
      <c r="G2535" s="2">
        <v>172701.177</v>
      </c>
      <c r="H2535" s="17">
        <f t="shared" si="39"/>
        <v>-2.0833333333332891E-3</v>
      </c>
    </row>
    <row r="2536" spans="1:8" ht="13.5" x14ac:dyDescent="0.25">
      <c r="A2536" s="12"/>
      <c r="B2536" s="11">
        <v>45692</v>
      </c>
      <c r="C2536" s="2">
        <v>4.79</v>
      </c>
      <c r="D2536" s="2">
        <v>4.79</v>
      </c>
      <c r="E2536" s="2">
        <v>0</v>
      </c>
      <c r="F2536" s="2">
        <v>0</v>
      </c>
      <c r="G2536" s="2">
        <v>0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4.79</v>
      </c>
      <c r="D2537" s="2">
        <v>4.79</v>
      </c>
      <c r="E2537" s="2">
        <v>2114</v>
      </c>
      <c r="F2537" s="2">
        <v>4.7949999999999999</v>
      </c>
      <c r="G2537" s="2">
        <v>10136.629999999999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4.79</v>
      </c>
      <c r="D2538" s="2">
        <v>4.79</v>
      </c>
      <c r="E2538" s="2">
        <v>0</v>
      </c>
      <c r="F2538" s="2">
        <v>0</v>
      </c>
      <c r="G2538" s="2">
        <v>0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4.79</v>
      </c>
      <c r="D2539" s="2">
        <v>4.79</v>
      </c>
      <c r="E2539" s="2">
        <v>0</v>
      </c>
      <c r="F2539" s="2">
        <v>0</v>
      </c>
      <c r="G2539" s="2">
        <v>0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4.74</v>
      </c>
      <c r="D2540" s="2">
        <v>4.74</v>
      </c>
      <c r="E2540" s="2">
        <v>1320</v>
      </c>
      <c r="F2540" s="2">
        <v>4.6109999999999998</v>
      </c>
      <c r="G2540" s="2">
        <v>6086.52</v>
      </c>
      <c r="H2540" s="17">
        <f t="shared" si="39"/>
        <v>-1.0438413361169066E-2</v>
      </c>
    </row>
    <row r="2541" spans="1:8" ht="13.5" x14ac:dyDescent="0.25">
      <c r="A2541" s="12"/>
      <c r="B2541" s="11">
        <v>45699</v>
      </c>
      <c r="C2541" s="2">
        <v>4.6900000000000004</v>
      </c>
      <c r="D2541" s="2">
        <v>4.6900000000000004</v>
      </c>
      <c r="E2541" s="2">
        <v>2127</v>
      </c>
      <c r="F2541" s="2">
        <v>4.5069999999999997</v>
      </c>
      <c r="G2541" s="2">
        <v>9586.3889999999992</v>
      </c>
      <c r="H2541" s="17">
        <f t="shared" si="39"/>
        <v>-1.0548523206751016E-2</v>
      </c>
    </row>
    <row r="2542" spans="1:8" ht="13.5" x14ac:dyDescent="0.25">
      <c r="A2542" s="12"/>
      <c r="B2542" s="11">
        <v>45700</v>
      </c>
      <c r="C2542" s="2">
        <v>4.67</v>
      </c>
      <c r="D2542" s="2">
        <v>4.67</v>
      </c>
      <c r="E2542" s="2">
        <v>4111</v>
      </c>
      <c r="F2542" s="2">
        <v>4.5339999999999998</v>
      </c>
      <c r="G2542" s="2">
        <v>18639.274000000001</v>
      </c>
      <c r="H2542" s="17">
        <f t="shared" si="39"/>
        <v>-4.2643923240939146E-3</v>
      </c>
    </row>
    <row r="2543" spans="1:8" ht="13.5" x14ac:dyDescent="0.25">
      <c r="A2543" s="12"/>
      <c r="B2543" s="11">
        <v>45701</v>
      </c>
      <c r="C2543" s="2">
        <v>4.6399999999999997</v>
      </c>
      <c r="D2543" s="2">
        <v>4.6399999999999997</v>
      </c>
      <c r="E2543" s="2">
        <v>392</v>
      </c>
      <c r="F2543" s="2">
        <v>4.6159999999999997</v>
      </c>
      <c r="G2543" s="2">
        <v>1809.472</v>
      </c>
      <c r="H2543" s="17">
        <f t="shared" si="39"/>
        <v>-6.4239828693790687E-3</v>
      </c>
    </row>
    <row r="2544" spans="1:8" ht="13.5" x14ac:dyDescent="0.25">
      <c r="A2544" s="12"/>
      <c r="B2544" s="11">
        <v>45702</v>
      </c>
      <c r="C2544" s="2">
        <v>4.5999999999999996</v>
      </c>
      <c r="D2544" s="2">
        <v>4.5999999999999996</v>
      </c>
      <c r="E2544" s="2">
        <v>15033</v>
      </c>
      <c r="F2544" s="2">
        <v>4.5090000000000003</v>
      </c>
      <c r="G2544" s="2">
        <v>67783.797000000006</v>
      </c>
      <c r="H2544" s="17">
        <f t="shared" si="39"/>
        <v>-8.6206896551724223E-3</v>
      </c>
    </row>
    <row r="2545" spans="1:8" ht="13.5" x14ac:dyDescent="0.25">
      <c r="A2545" s="12"/>
      <c r="B2545" s="11">
        <v>45705</v>
      </c>
      <c r="C2545" s="2">
        <v>4.68</v>
      </c>
      <c r="D2545" s="2">
        <v>4.68</v>
      </c>
      <c r="E2545" s="2">
        <v>6639</v>
      </c>
      <c r="F2545" s="2">
        <v>4.4960000000000004</v>
      </c>
      <c r="G2545" s="2">
        <v>29848.944</v>
      </c>
      <c r="H2545" s="17">
        <f t="shared" si="39"/>
        <v>1.7391304347826105E-2</v>
      </c>
    </row>
    <row r="2546" spans="1:8" ht="13.5" x14ac:dyDescent="0.25">
      <c r="A2546" s="12"/>
      <c r="B2546" s="11">
        <v>45706</v>
      </c>
      <c r="C2546" s="2">
        <v>4.67</v>
      </c>
      <c r="D2546" s="2">
        <v>4.67</v>
      </c>
      <c r="E2546" s="2">
        <v>206</v>
      </c>
      <c r="F2546" s="2">
        <v>4.67</v>
      </c>
      <c r="G2546" s="2">
        <v>962.02</v>
      </c>
      <c r="H2546" s="17">
        <f t="shared" si="39"/>
        <v>-2.1367521367520914E-3</v>
      </c>
    </row>
    <row r="2547" spans="1:8" ht="13.5" x14ac:dyDescent="0.25">
      <c r="A2547" s="12"/>
      <c r="B2547" s="11">
        <v>45707</v>
      </c>
      <c r="C2547" s="2">
        <v>4.66</v>
      </c>
      <c r="D2547" s="2">
        <v>4.66</v>
      </c>
      <c r="E2547" s="2">
        <v>719</v>
      </c>
      <c r="F2547" s="2">
        <v>4.5679999999999996</v>
      </c>
      <c r="G2547" s="2">
        <v>3284.3919999999998</v>
      </c>
      <c r="H2547" s="17">
        <f t="shared" si="39"/>
        <v>-2.1413276231262929E-3</v>
      </c>
    </row>
    <row r="2548" spans="1:8" ht="13.5" x14ac:dyDescent="0.25">
      <c r="A2548" s="12"/>
      <c r="B2548" s="11">
        <v>45708</v>
      </c>
      <c r="C2548" s="2">
        <v>4.67</v>
      </c>
      <c r="D2548" s="2">
        <v>4.67</v>
      </c>
      <c r="E2548" s="2">
        <v>563</v>
      </c>
      <c r="F2548" s="2">
        <v>4.5369999999999999</v>
      </c>
      <c r="G2548" s="2">
        <v>2554.3310000000001</v>
      </c>
      <c r="H2548" s="17">
        <f t="shared" si="39"/>
        <v>2.1459227467810699E-3</v>
      </c>
    </row>
    <row r="2549" spans="1:8" ht="13.5" x14ac:dyDescent="0.25">
      <c r="A2549" s="12"/>
      <c r="B2549" s="11">
        <v>45709</v>
      </c>
      <c r="C2549" s="2">
        <v>4.6399999999999997</v>
      </c>
      <c r="D2549" s="2">
        <v>4.6399999999999997</v>
      </c>
      <c r="E2549" s="2">
        <v>3390</v>
      </c>
      <c r="F2549" s="2">
        <v>4.5250000000000004</v>
      </c>
      <c r="G2549" s="2">
        <v>15339.75</v>
      </c>
      <c r="H2549" s="17">
        <f t="shared" si="39"/>
        <v>-6.4239828693790687E-3</v>
      </c>
    </row>
    <row r="2550" spans="1:8" ht="13.5" x14ac:dyDescent="0.25">
      <c r="A2550" s="12"/>
      <c r="B2550" s="11">
        <v>45712</v>
      </c>
      <c r="C2550" s="2">
        <v>4.6500000000000004</v>
      </c>
      <c r="D2550" s="2">
        <v>4.6500000000000004</v>
      </c>
      <c r="E2550" s="2">
        <v>1225</v>
      </c>
      <c r="F2550" s="2">
        <v>4.5010000000000003</v>
      </c>
      <c r="G2550" s="2">
        <v>5513.7250000000004</v>
      </c>
      <c r="H2550" s="17">
        <f t="shared" si="39"/>
        <v>2.1551724137932491E-3</v>
      </c>
    </row>
    <row r="2551" spans="1:8" ht="13.5" x14ac:dyDescent="0.25">
      <c r="A2551" s="12"/>
      <c r="B2551" s="11">
        <v>45713</v>
      </c>
      <c r="C2551" s="2">
        <v>4.6399999999999997</v>
      </c>
      <c r="D2551" s="2">
        <v>4.6399999999999997</v>
      </c>
      <c r="E2551" s="2">
        <v>72</v>
      </c>
      <c r="F2551" s="2">
        <v>4.6399999999999997</v>
      </c>
      <c r="G2551" s="2">
        <v>334.08</v>
      </c>
      <c r="H2551" s="17">
        <f t="shared" si="39"/>
        <v>-2.150537634408747E-3</v>
      </c>
    </row>
    <row r="2552" spans="1:8" ht="13.5" x14ac:dyDescent="0.25">
      <c r="A2552" s="12"/>
      <c r="B2552" s="11">
        <v>45714</v>
      </c>
      <c r="C2552" s="2">
        <v>4.59</v>
      </c>
      <c r="D2552" s="2">
        <v>4.59</v>
      </c>
      <c r="E2552" s="2">
        <v>2742</v>
      </c>
      <c r="F2552" s="2">
        <v>4.5359999999999996</v>
      </c>
      <c r="G2552" s="2">
        <v>12437.712</v>
      </c>
      <c r="H2552" s="17">
        <f t="shared" si="39"/>
        <v>-1.077586206896548E-2</v>
      </c>
    </row>
    <row r="2553" spans="1:8" ht="13.5" x14ac:dyDescent="0.25">
      <c r="A2553" s="12"/>
      <c r="B2553" s="11">
        <v>45715</v>
      </c>
      <c r="C2553" s="2">
        <v>4.5999999999999996</v>
      </c>
      <c r="D2553" s="2">
        <v>4.5999999999999996</v>
      </c>
      <c r="E2553" s="2">
        <v>259</v>
      </c>
      <c r="F2553" s="2">
        <v>4.6059999999999999</v>
      </c>
      <c r="G2553" s="2">
        <v>1192.954</v>
      </c>
      <c r="H2553" s="17">
        <f t="shared" si="39"/>
        <v>2.1786492374727207E-3</v>
      </c>
    </row>
    <row r="2554" spans="1:8" ht="13.5" x14ac:dyDescent="0.25">
      <c r="A2554" s="12"/>
      <c r="B2554" s="11">
        <v>45716</v>
      </c>
      <c r="C2554" s="2">
        <v>4.5999999999999996</v>
      </c>
      <c r="D2554" s="2">
        <v>4.5999999999999996</v>
      </c>
      <c r="E2554" s="2">
        <v>700</v>
      </c>
      <c r="F2554" s="2">
        <v>4.5819999999999999</v>
      </c>
      <c r="G2554" s="2">
        <v>3207.4</v>
      </c>
      <c r="H2554" s="17">
        <f t="shared" si="39"/>
        <v>0</v>
      </c>
    </row>
    <row r="2555" spans="1:8" ht="13.5" x14ac:dyDescent="0.25">
      <c r="A2555" s="12"/>
      <c r="B2555" s="11">
        <v>45719</v>
      </c>
      <c r="C2555" s="2">
        <v>4.5999999999999996</v>
      </c>
      <c r="D2555" s="2">
        <v>4.5999999999999996</v>
      </c>
      <c r="E2555" s="2">
        <v>0</v>
      </c>
      <c r="F2555" s="2">
        <v>0</v>
      </c>
      <c r="G2555" s="2">
        <v>0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4.51</v>
      </c>
      <c r="D2556" s="2">
        <v>4.51</v>
      </c>
      <c r="E2556" s="2">
        <v>65</v>
      </c>
      <c r="F2556" s="2">
        <v>4.51</v>
      </c>
      <c r="G2556" s="2">
        <v>293.14999999999998</v>
      </c>
      <c r="H2556" s="17">
        <f t="shared" si="39"/>
        <v>-1.9565217391304318E-2</v>
      </c>
    </row>
    <row r="2557" spans="1:8" ht="13.5" x14ac:dyDescent="0.25">
      <c r="A2557" s="12"/>
      <c r="B2557" s="11">
        <v>45721</v>
      </c>
      <c r="C2557" s="2">
        <v>4.59</v>
      </c>
      <c r="D2557" s="2">
        <v>4.59</v>
      </c>
      <c r="E2557" s="2">
        <v>600</v>
      </c>
      <c r="F2557" s="2">
        <v>4.5839999999999996</v>
      </c>
      <c r="G2557" s="2">
        <v>2750.4</v>
      </c>
      <c r="H2557" s="17">
        <f t="shared" si="39"/>
        <v>1.7738359201773853E-2</v>
      </c>
    </row>
    <row r="2558" spans="1:8" ht="13.5" x14ac:dyDescent="0.25">
      <c r="A2558" s="12"/>
      <c r="B2558" s="11">
        <v>45722</v>
      </c>
      <c r="C2558" s="2">
        <v>4.55</v>
      </c>
      <c r="D2558" s="2">
        <v>4.55</v>
      </c>
      <c r="E2558" s="2">
        <v>629</v>
      </c>
      <c r="F2558" s="2">
        <v>4.5759999999999996</v>
      </c>
      <c r="G2558" s="2">
        <v>2878.3040000000001</v>
      </c>
      <c r="H2558" s="17">
        <f t="shared" si="39"/>
        <v>-8.7145969498910753E-3</v>
      </c>
    </row>
    <row r="2559" spans="1:8" ht="13.5" x14ac:dyDescent="0.25">
      <c r="A2559" s="12"/>
      <c r="B2559" s="11">
        <v>45723</v>
      </c>
      <c r="C2559" s="2">
        <v>4.59</v>
      </c>
      <c r="D2559" s="2">
        <v>4.59</v>
      </c>
      <c r="E2559" s="2">
        <v>875</v>
      </c>
      <c r="F2559" s="2">
        <v>4.5220000000000002</v>
      </c>
      <c r="G2559" s="2">
        <v>3956.75</v>
      </c>
      <c r="H2559" s="17">
        <f t="shared" si="39"/>
        <v>8.7912087912087999E-3</v>
      </c>
    </row>
    <row r="2560" spans="1:8" ht="13.5" x14ac:dyDescent="0.25">
      <c r="A2560" s="12"/>
      <c r="B2560" s="11">
        <v>45726</v>
      </c>
      <c r="C2560" s="2">
        <v>4.53</v>
      </c>
      <c r="D2560" s="2">
        <v>4.53</v>
      </c>
      <c r="E2560" s="2">
        <v>2200</v>
      </c>
      <c r="F2560" s="2">
        <v>4.516</v>
      </c>
      <c r="G2560" s="2">
        <v>9935.2000000000007</v>
      </c>
      <c r="H2560" s="17">
        <f t="shared" si="39"/>
        <v>-1.3071895424836517E-2</v>
      </c>
    </row>
    <row r="2561" spans="1:8" ht="13.5" x14ac:dyDescent="0.25">
      <c r="A2561" s="12"/>
      <c r="B2561" s="11">
        <v>45727</v>
      </c>
      <c r="C2561" s="2">
        <v>4.5999999999999996</v>
      </c>
      <c r="D2561" s="2">
        <v>4.5999999999999996</v>
      </c>
      <c r="E2561" s="2">
        <v>815</v>
      </c>
      <c r="F2561" s="2">
        <v>4.577</v>
      </c>
      <c r="G2561" s="2">
        <v>3730.2550000000001</v>
      </c>
      <c r="H2561" s="17">
        <f t="shared" si="39"/>
        <v>1.5452538631346444E-2</v>
      </c>
    </row>
    <row r="2562" spans="1:8" ht="13.5" x14ac:dyDescent="0.25">
      <c r="A2562" s="12"/>
      <c r="B2562" s="11">
        <v>45728</v>
      </c>
      <c r="C2562" s="2">
        <v>4.63</v>
      </c>
      <c r="D2562" s="2">
        <v>4.63</v>
      </c>
      <c r="E2562" s="2">
        <v>805</v>
      </c>
      <c r="F2562" s="2">
        <v>4.4580000000000002</v>
      </c>
      <c r="G2562" s="2">
        <v>3588.69</v>
      </c>
      <c r="H2562" s="17">
        <f t="shared" si="39"/>
        <v>6.5217391304348369E-3</v>
      </c>
    </row>
    <row r="2563" spans="1:8" ht="13.5" x14ac:dyDescent="0.25">
      <c r="A2563" s="12"/>
      <c r="B2563" s="11">
        <v>45729</v>
      </c>
      <c r="C2563" s="2">
        <v>4.63</v>
      </c>
      <c r="D2563" s="2">
        <v>4.63</v>
      </c>
      <c r="E2563" s="2">
        <v>0</v>
      </c>
      <c r="F2563" s="2">
        <v>0</v>
      </c>
      <c r="G2563" s="2">
        <v>0</v>
      </c>
      <c r="H2563" s="17">
        <f t="shared" si="39"/>
        <v>0</v>
      </c>
    </row>
    <row r="2564" spans="1:8" ht="13.5" x14ac:dyDescent="0.25">
      <c r="A2564" s="12"/>
      <c r="B2564" s="11">
        <v>45730</v>
      </c>
      <c r="C2564" s="2">
        <v>4.72</v>
      </c>
      <c r="D2564" s="2">
        <v>4.72</v>
      </c>
      <c r="E2564" s="2">
        <v>1915</v>
      </c>
      <c r="F2564" s="2">
        <v>4.6849999999999996</v>
      </c>
      <c r="G2564" s="2">
        <v>8971.7749999999996</v>
      </c>
      <c r="H2564" s="17">
        <f t="shared" si="39"/>
        <v>1.9438444924406016E-2</v>
      </c>
    </row>
    <row r="2565" spans="1:8" ht="13.5" x14ac:dyDescent="0.25">
      <c r="A2565" s="12"/>
      <c r="B2565" s="11">
        <v>45733</v>
      </c>
      <c r="C2565" s="2">
        <v>4.72</v>
      </c>
      <c r="D2565" s="2">
        <v>4.72</v>
      </c>
      <c r="E2565" s="2">
        <v>0</v>
      </c>
      <c r="F2565" s="2">
        <v>0</v>
      </c>
      <c r="G2565" s="2">
        <v>0</v>
      </c>
      <c r="H2565" s="17">
        <f t="shared" si="39"/>
        <v>0</v>
      </c>
    </row>
    <row r="2566" spans="1:8" ht="13.5" x14ac:dyDescent="0.25">
      <c r="A2566" s="12"/>
      <c r="B2566" s="11">
        <v>45734</v>
      </c>
      <c r="C2566" s="2">
        <v>4.8600000000000003</v>
      </c>
      <c r="D2566" s="2">
        <v>4.8600000000000003</v>
      </c>
      <c r="E2566" s="2">
        <v>4190</v>
      </c>
      <c r="F2566" s="2">
        <v>4.7169999999999996</v>
      </c>
      <c r="G2566" s="2">
        <v>19764.23</v>
      </c>
      <c r="H2566" s="17">
        <f t="shared" si="39"/>
        <v>2.9661016949152665E-2</v>
      </c>
    </row>
    <row r="2567" spans="1:8" ht="13.5" x14ac:dyDescent="0.25">
      <c r="A2567" s="12"/>
      <c r="B2567" s="11">
        <v>45735</v>
      </c>
      <c r="C2567" s="2">
        <v>4.87</v>
      </c>
      <c r="D2567" s="2">
        <v>4.87</v>
      </c>
      <c r="E2567" s="2">
        <v>7832</v>
      </c>
      <c r="F2567" s="2">
        <v>4.734</v>
      </c>
      <c r="G2567" s="2">
        <v>37076.688000000002</v>
      </c>
      <c r="H2567" s="17">
        <f t="shared" ref="H2567:H2630" si="40">(D2567-D2566)/D2566</f>
        <v>2.0576131687242358E-3</v>
      </c>
    </row>
    <row r="2568" spans="1:8" ht="13.5" x14ac:dyDescent="0.25">
      <c r="A2568" s="12"/>
      <c r="B2568" s="11">
        <v>45737</v>
      </c>
      <c r="C2568" s="2">
        <v>4.87</v>
      </c>
      <c r="D2568" s="2">
        <v>4.87</v>
      </c>
      <c r="E2568" s="2">
        <v>1754</v>
      </c>
      <c r="F2568" s="2">
        <v>4.8529999999999998</v>
      </c>
      <c r="G2568" s="2">
        <v>8512.1620000000003</v>
      </c>
      <c r="H2568" s="17">
        <f t="shared" si="40"/>
        <v>0</v>
      </c>
    </row>
    <row r="2569" spans="1:8" ht="13.5" x14ac:dyDescent="0.25">
      <c r="A2569" s="12"/>
      <c r="B2569" s="11">
        <v>45740</v>
      </c>
      <c r="C2569" s="2">
        <v>4.9800000000000004</v>
      </c>
      <c r="D2569" s="2">
        <v>4.9800000000000004</v>
      </c>
      <c r="E2569" s="2">
        <v>2047</v>
      </c>
      <c r="F2569" s="2">
        <v>4.9039999999999999</v>
      </c>
      <c r="G2569" s="2">
        <v>10038.487999999999</v>
      </c>
      <c r="H2569" s="17">
        <f t="shared" si="40"/>
        <v>2.25872689938399E-2</v>
      </c>
    </row>
    <row r="2570" spans="1:8" ht="13.5" x14ac:dyDescent="0.25">
      <c r="A2570" s="12"/>
      <c r="B2570" s="11">
        <v>45741</v>
      </c>
      <c r="C2570" s="2">
        <v>5</v>
      </c>
      <c r="D2570" s="2">
        <v>5</v>
      </c>
      <c r="E2570" s="2">
        <v>729</v>
      </c>
      <c r="F2570" s="2">
        <v>4.9829999999999997</v>
      </c>
      <c r="G2570" s="2">
        <v>3632.607</v>
      </c>
      <c r="H2570" s="17">
        <f t="shared" si="40"/>
        <v>4.0160642570280262E-3</v>
      </c>
    </row>
    <row r="2571" spans="1:8" ht="13.5" x14ac:dyDescent="0.25">
      <c r="A2571" s="12"/>
      <c r="B2571" s="11">
        <v>45742</v>
      </c>
      <c r="C2571" s="2">
        <v>5</v>
      </c>
      <c r="D2571" s="2">
        <v>5</v>
      </c>
      <c r="E2571" s="2">
        <v>0</v>
      </c>
      <c r="F2571" s="2">
        <v>0</v>
      </c>
      <c r="G2571" s="2">
        <v>0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5</v>
      </c>
      <c r="D2572" s="2">
        <v>5</v>
      </c>
      <c r="E2572" s="2">
        <v>0</v>
      </c>
      <c r="F2572" s="2">
        <v>0</v>
      </c>
      <c r="G2572" s="2">
        <v>0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5</v>
      </c>
      <c r="D2573" s="2">
        <v>5</v>
      </c>
      <c r="E2573" s="2">
        <v>0</v>
      </c>
      <c r="F2573" s="2">
        <v>0</v>
      </c>
      <c r="G2573" s="2">
        <v>0</v>
      </c>
      <c r="H2573" s="17">
        <f t="shared" si="40"/>
        <v>0</v>
      </c>
    </row>
    <row r="2574" spans="1:8" ht="13.5" x14ac:dyDescent="0.25">
      <c r="A2574" s="12"/>
      <c r="B2574" s="11">
        <v>45749</v>
      </c>
      <c r="C2574" s="2">
        <v>5</v>
      </c>
      <c r="D2574" s="2">
        <v>5</v>
      </c>
      <c r="E2574" s="2">
        <v>0</v>
      </c>
      <c r="F2574" s="2">
        <v>0</v>
      </c>
      <c r="G2574" s="2">
        <v>0</v>
      </c>
      <c r="H2574" s="17">
        <f t="shared" si="40"/>
        <v>0</v>
      </c>
    </row>
    <row r="2575" spans="1:8" ht="13.5" x14ac:dyDescent="0.25">
      <c r="A2575" s="12"/>
      <c r="B2575" s="11">
        <v>45750</v>
      </c>
      <c r="C2575" s="2">
        <v>5</v>
      </c>
      <c r="D2575" s="2">
        <v>5</v>
      </c>
      <c r="E2575" s="2">
        <v>0</v>
      </c>
      <c r="F2575" s="2">
        <v>0</v>
      </c>
      <c r="G2575" s="2">
        <v>0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5</v>
      </c>
      <c r="D2576" s="2">
        <v>5</v>
      </c>
      <c r="E2576" s="2">
        <v>0</v>
      </c>
      <c r="F2576" s="2">
        <v>0</v>
      </c>
      <c r="G2576" s="2">
        <v>0</v>
      </c>
      <c r="H2576" s="17">
        <f t="shared" si="40"/>
        <v>0</v>
      </c>
    </row>
    <row r="2577" spans="1:8" ht="13.5" x14ac:dyDescent="0.25">
      <c r="A2577" s="12"/>
      <c r="B2577" s="11">
        <v>45754</v>
      </c>
      <c r="C2577" s="2">
        <v>4.9000000000000004</v>
      </c>
      <c r="D2577" s="2">
        <v>4.9000000000000004</v>
      </c>
      <c r="E2577" s="2">
        <v>50</v>
      </c>
      <c r="F2577" s="2">
        <v>4.9000000000000004</v>
      </c>
      <c r="G2577" s="2">
        <v>245</v>
      </c>
      <c r="H2577" s="17">
        <f t="shared" si="40"/>
        <v>-1.9999999999999928E-2</v>
      </c>
    </row>
    <row r="2578" spans="1:8" ht="13.5" x14ac:dyDescent="0.25">
      <c r="A2578" s="12"/>
      <c r="B2578" s="11">
        <v>45755</v>
      </c>
      <c r="C2578" s="2">
        <v>4.8899999999999997</v>
      </c>
      <c r="D2578" s="2">
        <v>4.8899999999999997</v>
      </c>
      <c r="E2578" s="2">
        <v>38</v>
      </c>
      <c r="F2578" s="2">
        <v>4.8899999999999997</v>
      </c>
      <c r="G2578" s="2">
        <v>185.82</v>
      </c>
      <c r="H2578" s="17">
        <f t="shared" si="40"/>
        <v>-2.0408163265307499E-3</v>
      </c>
    </row>
    <row r="2579" spans="1:8" ht="13.5" x14ac:dyDescent="0.25">
      <c r="A2579" s="12"/>
      <c r="B2579" s="11">
        <v>45757</v>
      </c>
      <c r="C2579" s="2">
        <v>4.8899999999999997</v>
      </c>
      <c r="D2579" s="2">
        <v>4.8899999999999997</v>
      </c>
      <c r="E2579" s="2">
        <v>0</v>
      </c>
      <c r="F2579" s="2">
        <v>0</v>
      </c>
      <c r="G2579" s="2">
        <v>0</v>
      </c>
      <c r="H2579" s="17">
        <f t="shared" si="40"/>
        <v>0</v>
      </c>
    </row>
    <row r="2580" spans="1:8" ht="13.5" x14ac:dyDescent="0.25">
      <c r="A2580" s="12"/>
      <c r="B2580" s="11">
        <v>45758</v>
      </c>
      <c r="C2580" s="2">
        <v>4.8899999999999997</v>
      </c>
      <c r="D2580" s="2">
        <v>4.8899999999999997</v>
      </c>
      <c r="E2580" s="2">
        <v>0</v>
      </c>
      <c r="F2580" s="2">
        <v>0</v>
      </c>
      <c r="G2580" s="2">
        <v>0</v>
      </c>
      <c r="H2580" s="17">
        <f t="shared" si="40"/>
        <v>0</v>
      </c>
    </row>
    <row r="2581" spans="1:8" ht="13.5" x14ac:dyDescent="0.25">
      <c r="A2581" s="12"/>
      <c r="B2581" s="11">
        <v>45761</v>
      </c>
      <c r="C2581" s="2">
        <v>4.8899999999999997</v>
      </c>
      <c r="D2581" s="2">
        <v>4.8899999999999997</v>
      </c>
      <c r="E2581" s="2">
        <v>0</v>
      </c>
      <c r="F2581" s="2">
        <v>0</v>
      </c>
      <c r="G2581" s="2">
        <v>0</v>
      </c>
      <c r="H2581" s="17">
        <f t="shared" si="40"/>
        <v>0</v>
      </c>
    </row>
    <row r="2582" spans="1:8" ht="13.5" x14ac:dyDescent="0.25">
      <c r="A2582" s="12"/>
      <c r="B2582" s="11">
        <v>45762</v>
      </c>
      <c r="C2582" s="2">
        <v>5.14</v>
      </c>
      <c r="D2582" s="2">
        <v>5.14</v>
      </c>
      <c r="E2582" s="2">
        <v>31240</v>
      </c>
      <c r="F2582" s="2">
        <v>5.0140000000000002</v>
      </c>
      <c r="G2582" s="2">
        <v>156637.35999999999</v>
      </c>
      <c r="H2582" s="17">
        <f t="shared" si="40"/>
        <v>5.112474437627812E-2</v>
      </c>
    </row>
    <row r="2583" spans="1:8" ht="13.5" x14ac:dyDescent="0.25">
      <c r="A2583" s="12"/>
      <c r="B2583" s="11">
        <v>45763</v>
      </c>
      <c r="C2583" s="2">
        <v>5.0999999999999996</v>
      </c>
      <c r="D2583" s="2">
        <v>5.0999999999999996</v>
      </c>
      <c r="E2583" s="2">
        <v>3893</v>
      </c>
      <c r="F2583" s="2">
        <v>5.0140000000000002</v>
      </c>
      <c r="G2583" s="2">
        <v>19519.502</v>
      </c>
      <c r="H2583" s="17">
        <f t="shared" si="40"/>
        <v>-7.7821011673151821E-3</v>
      </c>
    </row>
    <row r="2584" spans="1:8" ht="13.5" x14ac:dyDescent="0.25">
      <c r="A2584" s="12"/>
      <c r="B2584" s="11">
        <v>45764</v>
      </c>
      <c r="C2584" s="2">
        <v>5.0999999999999996</v>
      </c>
      <c r="D2584" s="2">
        <v>5.0999999999999996</v>
      </c>
      <c r="E2584" s="2">
        <v>1194</v>
      </c>
      <c r="F2584" s="2">
        <v>4.9989999999999997</v>
      </c>
      <c r="G2584" s="2">
        <v>5968.8059999999996</v>
      </c>
      <c r="H2584" s="17">
        <f t="shared" si="40"/>
        <v>0</v>
      </c>
    </row>
    <row r="2585" spans="1:8" ht="13.5" x14ac:dyDescent="0.25">
      <c r="A2585" s="12"/>
      <c r="B2585" s="11">
        <v>45765</v>
      </c>
      <c r="C2585" s="2">
        <v>5.08</v>
      </c>
      <c r="D2585" s="2">
        <v>5.08</v>
      </c>
      <c r="E2585" s="2">
        <v>214</v>
      </c>
      <c r="F2585" s="2">
        <v>4.9829999999999997</v>
      </c>
      <c r="G2585" s="2">
        <v>1066.3620000000001</v>
      </c>
      <c r="H2585" s="17">
        <f t="shared" si="40"/>
        <v>-3.9215686274508971E-3</v>
      </c>
    </row>
    <row r="2586" spans="1:8" ht="13.5" x14ac:dyDescent="0.25">
      <c r="A2586" s="12"/>
      <c r="B2586" s="11">
        <v>45768</v>
      </c>
      <c r="C2586" s="2">
        <v>5.08</v>
      </c>
      <c r="D2586" s="2">
        <v>5.08</v>
      </c>
      <c r="E2586" s="2">
        <v>0</v>
      </c>
      <c r="F2586" s="2">
        <v>0</v>
      </c>
      <c r="G2586" s="2">
        <v>0</v>
      </c>
      <c r="H2586" s="17">
        <f t="shared" si="40"/>
        <v>0</v>
      </c>
    </row>
    <row r="2587" spans="1:8" ht="13.5" x14ac:dyDescent="0.25">
      <c r="A2587" s="12"/>
      <c r="B2587" s="11">
        <v>45769</v>
      </c>
      <c r="C2587" s="2">
        <v>5.03</v>
      </c>
      <c r="D2587" s="2">
        <v>5.03</v>
      </c>
      <c r="E2587" s="2">
        <v>103</v>
      </c>
      <c r="F2587" s="2">
        <v>5.03</v>
      </c>
      <c r="G2587" s="2">
        <v>518.09</v>
      </c>
      <c r="H2587" s="17">
        <f t="shared" si="40"/>
        <v>-9.8425196850393352E-3</v>
      </c>
    </row>
    <row r="2588" spans="1:8" ht="13.5" x14ac:dyDescent="0.25">
      <c r="A2588" s="12"/>
      <c r="B2588" s="11">
        <v>45770</v>
      </c>
      <c r="C2588" s="2">
        <v>5.0199999999999996</v>
      </c>
      <c r="D2588" s="2">
        <v>5.0199999999999996</v>
      </c>
      <c r="E2588" s="2">
        <v>850</v>
      </c>
      <c r="F2588" s="2">
        <v>4.8339999999999996</v>
      </c>
      <c r="G2588" s="2">
        <v>4108.8999999999996</v>
      </c>
      <c r="H2588" s="17">
        <f t="shared" si="40"/>
        <v>-1.988071570576675E-3</v>
      </c>
    </row>
    <row r="2589" spans="1:8" ht="13.5" x14ac:dyDescent="0.25">
      <c r="A2589" s="12"/>
      <c r="B2589" s="11">
        <v>45771</v>
      </c>
      <c r="C2589" s="2">
        <v>4.8</v>
      </c>
      <c r="D2589" s="2">
        <v>4.8</v>
      </c>
      <c r="E2589" s="2">
        <v>6070</v>
      </c>
      <c r="F2589" s="2">
        <v>4.79</v>
      </c>
      <c r="G2589" s="2">
        <v>29075.3</v>
      </c>
      <c r="H2589" s="17">
        <f t="shared" si="40"/>
        <v>-4.3824701195219078E-2</v>
      </c>
    </row>
    <row r="2590" spans="1:8" ht="13.5" x14ac:dyDescent="0.25">
      <c r="A2590" s="12"/>
      <c r="B2590" s="11">
        <v>45772</v>
      </c>
      <c r="C2590" s="2">
        <v>4.72</v>
      </c>
      <c r="D2590" s="2">
        <v>4.72</v>
      </c>
      <c r="E2590" s="2">
        <v>2796</v>
      </c>
      <c r="F2590" s="2">
        <v>4.72</v>
      </c>
      <c r="G2590" s="2">
        <v>13197.12</v>
      </c>
      <c r="H2590" s="17">
        <f t="shared" si="40"/>
        <v>-1.6666666666666684E-2</v>
      </c>
    </row>
    <row r="2591" spans="1:8" ht="13.5" x14ac:dyDescent="0.25">
      <c r="A2591" s="12"/>
      <c r="B2591" s="11">
        <v>45775</v>
      </c>
      <c r="C2591" s="2">
        <v>4.8</v>
      </c>
      <c r="D2591" s="2">
        <v>4.8</v>
      </c>
      <c r="E2591" s="2">
        <v>1187</v>
      </c>
      <c r="F2591" s="2">
        <v>4.7190000000000003</v>
      </c>
      <c r="G2591" s="2">
        <v>5601.4530000000004</v>
      </c>
      <c r="H2591" s="17">
        <f t="shared" si="40"/>
        <v>1.6949152542372899E-2</v>
      </c>
    </row>
    <row r="2592" spans="1:8" ht="13.5" x14ac:dyDescent="0.25">
      <c r="A2592" s="12"/>
      <c r="B2592" s="11">
        <v>45776</v>
      </c>
      <c r="C2592" s="2">
        <v>4.79</v>
      </c>
      <c r="D2592" s="2">
        <v>4.79</v>
      </c>
      <c r="E2592" s="2">
        <v>46</v>
      </c>
      <c r="F2592" s="2">
        <v>4.79</v>
      </c>
      <c r="G2592" s="2">
        <v>220.34</v>
      </c>
      <c r="H2592" s="17">
        <f t="shared" si="40"/>
        <v>-2.0833333333332891E-3</v>
      </c>
    </row>
    <row r="2593" spans="1:8" ht="13.5" x14ac:dyDescent="0.25">
      <c r="A2593" s="12"/>
      <c r="B2593" s="11">
        <v>45777</v>
      </c>
      <c r="C2593" s="2">
        <v>4.78</v>
      </c>
      <c r="D2593" s="2">
        <v>4.78</v>
      </c>
      <c r="E2593" s="2">
        <v>97</v>
      </c>
      <c r="F2593" s="2">
        <v>4.78</v>
      </c>
      <c r="G2593" s="2">
        <v>463.66</v>
      </c>
      <c r="H2593" s="17">
        <f t="shared" si="40"/>
        <v>-2.087682672233776E-3</v>
      </c>
    </row>
    <row r="2594" spans="1:8" ht="13.5" x14ac:dyDescent="0.25">
      <c r="A2594" s="12"/>
      <c r="B2594" s="11">
        <v>45779</v>
      </c>
      <c r="C2594" s="2">
        <v>4.75</v>
      </c>
      <c r="D2594" s="2">
        <v>4.75</v>
      </c>
      <c r="E2594" s="2">
        <v>1154</v>
      </c>
      <c r="F2594" s="2">
        <v>4.7519999999999998</v>
      </c>
      <c r="G2594" s="2">
        <v>5483.808</v>
      </c>
      <c r="H2594" s="17">
        <f t="shared" si="40"/>
        <v>-6.2761506276151147E-3</v>
      </c>
    </row>
    <row r="2595" spans="1:8" ht="13.5" x14ac:dyDescent="0.25">
      <c r="A2595" s="12"/>
      <c r="B2595" s="11">
        <v>45782</v>
      </c>
      <c r="C2595" s="2">
        <v>4.62</v>
      </c>
      <c r="D2595" s="2">
        <v>4.62</v>
      </c>
      <c r="E2595" s="2">
        <v>1422</v>
      </c>
      <c r="F2595" s="2">
        <v>4.6479999999999997</v>
      </c>
      <c r="G2595" s="2">
        <v>6609.4560000000001</v>
      </c>
      <c r="H2595" s="17">
        <f t="shared" si="40"/>
        <v>-2.7368421052631556E-2</v>
      </c>
    </row>
    <row r="2596" spans="1:8" ht="13.5" x14ac:dyDescent="0.25">
      <c r="A2596" s="12"/>
      <c r="B2596" s="11">
        <v>45783</v>
      </c>
      <c r="C2596" s="2">
        <v>4.8</v>
      </c>
      <c r="D2596" s="2">
        <v>4.8</v>
      </c>
      <c r="E2596" s="2">
        <v>698</v>
      </c>
      <c r="F2596" s="2">
        <v>4.62</v>
      </c>
      <c r="G2596" s="2">
        <v>3224.76</v>
      </c>
      <c r="H2596" s="17">
        <f t="shared" si="40"/>
        <v>3.8961038961038898E-2</v>
      </c>
    </row>
    <row r="2597" spans="1:8" ht="13.5" x14ac:dyDescent="0.25">
      <c r="A2597" s="12"/>
      <c r="B2597" s="11">
        <v>45784</v>
      </c>
      <c r="C2597" s="2">
        <v>4.8099999999999996</v>
      </c>
      <c r="D2597" s="2">
        <v>4.8099999999999996</v>
      </c>
      <c r="E2597" s="2">
        <v>2001</v>
      </c>
      <c r="F2597" s="2">
        <v>4.6390000000000002</v>
      </c>
      <c r="G2597" s="2">
        <v>9282.6389999999992</v>
      </c>
      <c r="H2597" s="17">
        <f t="shared" si="40"/>
        <v>2.0833333333332891E-3</v>
      </c>
    </row>
    <row r="2598" spans="1:8" ht="13.5" x14ac:dyDescent="0.25">
      <c r="A2598" s="12"/>
      <c r="B2598" s="11">
        <v>45785</v>
      </c>
      <c r="C2598" s="2">
        <v>4.58</v>
      </c>
      <c r="D2598" s="2">
        <v>4.58</v>
      </c>
      <c r="E2598" s="2">
        <v>8493</v>
      </c>
      <c r="F2598" s="2">
        <v>4.6109999999999998</v>
      </c>
      <c r="G2598" s="2">
        <v>39161.222999999998</v>
      </c>
      <c r="H2598" s="17">
        <f t="shared" si="40"/>
        <v>-4.7817047817047723E-2</v>
      </c>
    </row>
    <row r="2599" spans="1:8" ht="13.5" x14ac:dyDescent="0.25">
      <c r="A2599" s="12"/>
      <c r="B2599" s="11">
        <v>45786</v>
      </c>
      <c r="C2599" s="2">
        <v>4.59</v>
      </c>
      <c r="D2599" s="2">
        <v>4.59</v>
      </c>
      <c r="E2599" s="2">
        <v>1348</v>
      </c>
      <c r="F2599" s="2">
        <v>4.5910000000000002</v>
      </c>
      <c r="G2599" s="2">
        <v>6188.6679999999997</v>
      </c>
      <c r="H2599" s="17">
        <f t="shared" si="40"/>
        <v>2.1834061135370714E-3</v>
      </c>
    </row>
    <row r="2600" spans="1:8" ht="13.5" x14ac:dyDescent="0.25">
      <c r="A2600" s="12"/>
      <c r="B2600" s="11">
        <v>45789</v>
      </c>
      <c r="C2600" s="2">
        <v>4.51</v>
      </c>
      <c r="D2600" s="2">
        <v>4.51</v>
      </c>
      <c r="E2600" s="2">
        <v>5867</v>
      </c>
      <c r="F2600" s="2">
        <v>4.508</v>
      </c>
      <c r="G2600" s="2">
        <v>26448.436000000002</v>
      </c>
      <c r="H2600" s="17">
        <f t="shared" si="40"/>
        <v>-1.7429193899782151E-2</v>
      </c>
    </row>
    <row r="2601" spans="1:8" ht="13.5" x14ac:dyDescent="0.25">
      <c r="A2601" s="12"/>
      <c r="B2601" s="11">
        <v>45790</v>
      </c>
      <c r="C2601" s="2">
        <v>4.5999999999999996</v>
      </c>
      <c r="D2601" s="2">
        <v>4.5999999999999996</v>
      </c>
      <c r="E2601" s="2">
        <v>1708</v>
      </c>
      <c r="F2601" s="2">
        <v>4.5309999999999997</v>
      </c>
      <c r="G2601" s="2">
        <v>7738.9480000000003</v>
      </c>
      <c r="H2601" s="17">
        <f t="shared" si="40"/>
        <v>1.9955654101995533E-2</v>
      </c>
    </row>
    <row r="2602" spans="1:8" ht="13.5" x14ac:dyDescent="0.25">
      <c r="A2602" s="12"/>
      <c r="B2602" s="11">
        <v>45791</v>
      </c>
      <c r="C2602" s="2">
        <v>4.62</v>
      </c>
      <c r="D2602" s="2">
        <v>4.62</v>
      </c>
      <c r="E2602" s="2">
        <v>7</v>
      </c>
      <c r="F2602" s="2">
        <v>4.6230000000000002</v>
      </c>
      <c r="G2602" s="2">
        <v>32.360999999999997</v>
      </c>
      <c r="H2602" s="17">
        <f t="shared" si="40"/>
        <v>4.3478260869566224E-3</v>
      </c>
    </row>
    <row r="2603" spans="1:8" ht="13.5" x14ac:dyDescent="0.25">
      <c r="A2603" s="12"/>
      <c r="B2603" s="11">
        <v>45792</v>
      </c>
      <c r="C2603" s="2">
        <v>4.55</v>
      </c>
      <c r="D2603" s="2">
        <v>4.55</v>
      </c>
      <c r="E2603" s="2">
        <v>10614</v>
      </c>
      <c r="F2603" s="2">
        <v>4.5019999999999998</v>
      </c>
      <c r="G2603" s="2">
        <v>47784.228000000003</v>
      </c>
      <c r="H2603" s="17">
        <f t="shared" si="40"/>
        <v>-1.5151515151515213E-2</v>
      </c>
    </row>
    <row r="2604" spans="1:8" ht="13.5" x14ac:dyDescent="0.25">
      <c r="A2604" s="12"/>
      <c r="B2604" s="11">
        <v>45793</v>
      </c>
      <c r="C2604" s="2">
        <v>4.5</v>
      </c>
      <c r="D2604" s="2">
        <v>4.5</v>
      </c>
      <c r="E2604" s="2">
        <v>8373</v>
      </c>
      <c r="F2604" s="2">
        <v>4.5110000000000001</v>
      </c>
      <c r="G2604" s="2">
        <v>37770.603000000003</v>
      </c>
      <c r="H2604" s="17">
        <f t="shared" si="40"/>
        <v>-1.098901098901095E-2</v>
      </c>
    </row>
    <row r="2605" spans="1:8" ht="13.5" x14ac:dyDescent="0.25">
      <c r="A2605" s="12"/>
      <c r="B2605" s="11">
        <v>45796</v>
      </c>
      <c r="C2605" s="2">
        <v>4.59</v>
      </c>
      <c r="D2605" s="2">
        <v>4.59</v>
      </c>
      <c r="E2605" s="2">
        <v>1474</v>
      </c>
      <c r="F2605" s="2">
        <v>4.5629999999999997</v>
      </c>
      <c r="G2605" s="2">
        <v>6725.8620000000001</v>
      </c>
      <c r="H2605" s="17">
        <f t="shared" si="40"/>
        <v>1.9999999999999969E-2</v>
      </c>
    </row>
    <row r="2606" spans="1:8" ht="13.5" x14ac:dyDescent="0.25">
      <c r="A2606" s="12"/>
      <c r="B2606" s="11">
        <v>45797</v>
      </c>
      <c r="C2606" s="2">
        <v>4.68</v>
      </c>
      <c r="D2606" s="2">
        <v>4.68</v>
      </c>
      <c r="E2606" s="2">
        <v>4303</v>
      </c>
      <c r="F2606" s="2">
        <v>4.6189999999999998</v>
      </c>
      <c r="G2606" s="2">
        <v>19875.557000000001</v>
      </c>
      <c r="H2606" s="17">
        <f t="shared" si="40"/>
        <v>1.960784313725487E-2</v>
      </c>
    </row>
    <row r="2607" spans="1:8" ht="13.5" x14ac:dyDescent="0.25">
      <c r="A2607" s="12"/>
      <c r="B2607" s="11">
        <v>45798</v>
      </c>
      <c r="C2607" s="2">
        <v>4.7300000000000004</v>
      </c>
      <c r="D2607" s="2">
        <v>4.7300000000000004</v>
      </c>
      <c r="E2607" s="2">
        <v>12564</v>
      </c>
      <c r="F2607" s="2">
        <v>4.6529999999999996</v>
      </c>
      <c r="G2607" s="2">
        <v>58460.292000000001</v>
      </c>
      <c r="H2607" s="17">
        <f t="shared" si="40"/>
        <v>1.0683760683760837E-2</v>
      </c>
    </row>
    <row r="2608" spans="1:8" ht="13.5" x14ac:dyDescent="0.25">
      <c r="A2608" s="12"/>
      <c r="B2608" s="11">
        <v>45799</v>
      </c>
      <c r="C2608" s="2">
        <v>4.72</v>
      </c>
      <c r="D2608" s="2">
        <v>4.72</v>
      </c>
      <c r="E2608" s="2">
        <v>101</v>
      </c>
      <c r="F2608" s="2">
        <v>4.7210000000000001</v>
      </c>
      <c r="G2608" s="2">
        <v>476.82100000000003</v>
      </c>
      <c r="H2608" s="17">
        <f t="shared" si="40"/>
        <v>-2.1141649048627216E-3</v>
      </c>
    </row>
    <row r="2609" spans="1:8" ht="13.5" x14ac:dyDescent="0.25">
      <c r="A2609" s="12"/>
      <c r="B2609" s="11">
        <v>45800</v>
      </c>
      <c r="C2609" s="2">
        <v>4.6900000000000004</v>
      </c>
      <c r="D2609" s="2">
        <v>4.6900000000000004</v>
      </c>
      <c r="E2609" s="2">
        <v>1100</v>
      </c>
      <c r="F2609" s="2">
        <v>4.6429999999999998</v>
      </c>
      <c r="G2609" s="2">
        <v>5107.3</v>
      </c>
      <c r="H2609" s="17">
        <f t="shared" si="40"/>
        <v>-6.3559322033896956E-3</v>
      </c>
    </row>
    <row r="2610" spans="1:8" ht="13.5" x14ac:dyDescent="0.25">
      <c r="A2610" s="12"/>
      <c r="B2610" s="11">
        <v>45803</v>
      </c>
      <c r="C2610" s="2">
        <v>4.6900000000000004</v>
      </c>
      <c r="D2610" s="2">
        <v>4.6900000000000004</v>
      </c>
      <c r="E2610" s="2">
        <v>200</v>
      </c>
      <c r="F2610" s="2">
        <v>4.6900000000000004</v>
      </c>
      <c r="G2610" s="2">
        <v>938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4.6500000000000004</v>
      </c>
      <c r="D2611" s="2">
        <v>4.6500000000000004</v>
      </c>
      <c r="E2611" s="2">
        <v>1161</v>
      </c>
      <c r="F2611" s="2">
        <v>4.6289999999999996</v>
      </c>
      <c r="G2611" s="2">
        <v>5374.2690000000002</v>
      </c>
      <c r="H2611" s="17">
        <f t="shared" si="40"/>
        <v>-8.52878464818764E-3</v>
      </c>
    </row>
    <row r="2612" spans="1:8" ht="13.5" x14ac:dyDescent="0.25">
      <c r="A2612" s="12"/>
      <c r="B2612" s="11">
        <v>45805</v>
      </c>
      <c r="C2612" s="2">
        <v>4.67</v>
      </c>
      <c r="D2612" s="2">
        <v>4.67</v>
      </c>
      <c r="E2612" s="2">
        <v>4006</v>
      </c>
      <c r="F2612" s="2">
        <v>4.5359999999999996</v>
      </c>
      <c r="G2612" s="2">
        <v>18171.216</v>
      </c>
      <c r="H2612" s="17">
        <f t="shared" si="40"/>
        <v>4.3010752688171124E-3</v>
      </c>
    </row>
    <row r="2613" spans="1:8" ht="13.5" x14ac:dyDescent="0.25">
      <c r="A2613" s="12"/>
      <c r="B2613" s="11">
        <v>45806</v>
      </c>
      <c r="C2613" s="2">
        <v>4.7</v>
      </c>
      <c r="D2613" s="2">
        <v>4.7</v>
      </c>
      <c r="E2613" s="2">
        <v>483</v>
      </c>
      <c r="F2613" s="2">
        <v>4.67</v>
      </c>
      <c r="G2613" s="2">
        <v>2255.61</v>
      </c>
      <c r="H2613" s="17">
        <f t="shared" si="40"/>
        <v>6.4239828693790687E-3</v>
      </c>
    </row>
    <row r="2614" spans="1:8" ht="13.5" x14ac:dyDescent="0.25">
      <c r="A2614" s="12"/>
      <c r="B2614" s="11">
        <v>45807</v>
      </c>
      <c r="C2614" s="2">
        <v>4.5999999999999996</v>
      </c>
      <c r="D2614" s="2">
        <v>4.5999999999999996</v>
      </c>
      <c r="E2614" s="2">
        <v>1991</v>
      </c>
      <c r="F2614" s="2">
        <v>4.548</v>
      </c>
      <c r="G2614" s="2">
        <v>9055.0679999999993</v>
      </c>
      <c r="H2614" s="17">
        <f t="shared" si="40"/>
        <v>-2.1276595744680965E-2</v>
      </c>
    </row>
    <row r="2615" spans="1:8" ht="13.5" x14ac:dyDescent="0.25">
      <c r="A2615" s="12"/>
      <c r="B2615" s="11">
        <v>45810</v>
      </c>
      <c r="C2615" s="2">
        <v>4.5999999999999996</v>
      </c>
      <c r="D2615" s="2">
        <v>4.5999999999999996</v>
      </c>
      <c r="E2615" s="2">
        <v>1001</v>
      </c>
      <c r="F2615" s="2">
        <v>4.5540000000000003</v>
      </c>
      <c r="G2615" s="2">
        <v>4558.5540000000001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4.5999999999999996</v>
      </c>
      <c r="D2616" s="2">
        <v>4.5999999999999996</v>
      </c>
      <c r="E2616" s="2">
        <v>0</v>
      </c>
      <c r="F2616" s="2">
        <v>0</v>
      </c>
      <c r="G2616" s="2">
        <v>0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4.5999999999999996</v>
      </c>
      <c r="D2617" s="2">
        <v>4.5999999999999996</v>
      </c>
      <c r="E2617" s="2">
        <v>50</v>
      </c>
      <c r="F2617" s="2">
        <v>4.5999999999999996</v>
      </c>
      <c r="G2617" s="2">
        <v>230</v>
      </c>
      <c r="H2617" s="17">
        <f t="shared" si="40"/>
        <v>0</v>
      </c>
    </row>
    <row r="2618" spans="1:8" ht="13.5" x14ac:dyDescent="0.25">
      <c r="A2618" s="12"/>
      <c r="B2618" s="11">
        <v>45813</v>
      </c>
      <c r="C2618" s="2">
        <v>4.5999999999999996</v>
      </c>
      <c r="D2618" s="2">
        <v>4.5999999999999996</v>
      </c>
      <c r="E2618" s="2">
        <v>303</v>
      </c>
      <c r="F2618" s="2">
        <v>4.5350000000000001</v>
      </c>
      <c r="G2618" s="2">
        <v>1374.105</v>
      </c>
      <c r="H2618" s="17">
        <f t="shared" si="40"/>
        <v>0</v>
      </c>
    </row>
    <row r="2619" spans="1:8" ht="13.5" x14ac:dyDescent="0.25">
      <c r="A2619" s="12"/>
      <c r="B2619" s="11">
        <v>45817</v>
      </c>
      <c r="C2619" s="2">
        <v>4.33</v>
      </c>
      <c r="D2619" s="2">
        <v>4.33</v>
      </c>
      <c r="E2619" s="2">
        <v>7738</v>
      </c>
      <c r="F2619" s="2">
        <v>4.33</v>
      </c>
      <c r="G2619" s="2">
        <v>33505.54</v>
      </c>
      <c r="H2619" s="17">
        <f t="shared" si="40"/>
        <v>-5.8695652173912954E-2</v>
      </c>
    </row>
    <row r="2620" spans="1:8" ht="13.5" x14ac:dyDescent="0.25">
      <c r="A2620" s="12"/>
      <c r="B2620" s="11">
        <v>45818</v>
      </c>
      <c r="C2620" s="2">
        <v>4.08</v>
      </c>
      <c r="D2620" s="2">
        <v>4.08</v>
      </c>
      <c r="E2620" s="2">
        <v>0</v>
      </c>
      <c r="F2620" s="2">
        <v>0</v>
      </c>
      <c r="G2620" s="2">
        <v>0</v>
      </c>
      <c r="H2620" s="17">
        <f t="shared" si="40"/>
        <v>-5.7736720554272515E-2</v>
      </c>
    </row>
    <row r="2621" spans="1:8" ht="13.5" x14ac:dyDescent="0.25">
      <c r="A2621" s="12"/>
      <c r="B2621" s="11">
        <v>45819</v>
      </c>
      <c r="C2621" s="2">
        <v>3.84</v>
      </c>
      <c r="D2621" s="2">
        <v>3.84</v>
      </c>
      <c r="E2621" s="2">
        <v>6673</v>
      </c>
      <c r="F2621" s="2">
        <v>3.84</v>
      </c>
      <c r="G2621" s="2">
        <v>25624.32</v>
      </c>
      <c r="H2621" s="17">
        <f t="shared" si="40"/>
        <v>-5.8823529411764754E-2</v>
      </c>
    </row>
    <row r="2622" spans="1:8" ht="13.5" x14ac:dyDescent="0.25">
      <c r="A2622" s="12"/>
      <c r="B2622" s="11">
        <v>45820</v>
      </c>
      <c r="C2622" s="2">
        <v>3.62</v>
      </c>
      <c r="D2622" s="2">
        <v>3.62</v>
      </c>
      <c r="E2622" s="2">
        <v>6086</v>
      </c>
      <c r="F2622" s="2">
        <v>3.64</v>
      </c>
      <c r="G2622" s="2">
        <v>22153.040000000001</v>
      </c>
      <c r="H2622" s="17">
        <f t="shared" si="40"/>
        <v>-5.7291666666666602E-2</v>
      </c>
    </row>
    <row r="2623" spans="1:8" ht="13.5" x14ac:dyDescent="0.25">
      <c r="A2623" s="12"/>
      <c r="B2623" s="11">
        <v>45821</v>
      </c>
      <c r="C2623" s="2">
        <v>3.46</v>
      </c>
      <c r="D2623" s="2">
        <v>3.46</v>
      </c>
      <c r="E2623" s="2">
        <v>1425</v>
      </c>
      <c r="F2623" s="2">
        <v>3.5459999999999998</v>
      </c>
      <c r="G2623" s="2">
        <v>5053.05</v>
      </c>
      <c r="H2623" s="17">
        <f t="shared" si="40"/>
        <v>-4.4198895027624349E-2</v>
      </c>
    </row>
    <row r="2624" spans="1:8" ht="13.5" x14ac:dyDescent="0.25">
      <c r="A2624" s="12"/>
      <c r="B2624" s="11">
        <v>45824</v>
      </c>
      <c r="C2624" s="2">
        <v>3.4</v>
      </c>
      <c r="D2624" s="2">
        <v>3.4</v>
      </c>
      <c r="E2624" s="2">
        <v>719</v>
      </c>
      <c r="F2624" s="2">
        <v>3.4049999999999998</v>
      </c>
      <c r="G2624" s="2">
        <v>2448.1950000000002</v>
      </c>
      <c r="H2624" s="17">
        <f t="shared" si="40"/>
        <v>-1.7341040462427761E-2</v>
      </c>
    </row>
    <row r="2625" spans="1:8" ht="13.5" x14ac:dyDescent="0.25">
      <c r="A2625" s="12"/>
      <c r="B2625" s="11">
        <v>45825</v>
      </c>
      <c r="C2625" s="2">
        <v>3.6</v>
      </c>
      <c r="D2625" s="2">
        <v>3.6</v>
      </c>
      <c r="E2625" s="2">
        <v>859</v>
      </c>
      <c r="F2625" s="2">
        <v>3.5390000000000001</v>
      </c>
      <c r="G2625" s="2">
        <v>3040.0010000000002</v>
      </c>
      <c r="H2625" s="17">
        <f t="shared" si="40"/>
        <v>5.8823529411764761E-2</v>
      </c>
    </row>
    <row r="2626" spans="1:8" ht="13.5" x14ac:dyDescent="0.25">
      <c r="A2626" s="12"/>
      <c r="B2626" s="11">
        <v>45826</v>
      </c>
      <c r="C2626" s="2">
        <v>3.78</v>
      </c>
      <c r="D2626" s="2">
        <v>3.78</v>
      </c>
      <c r="E2626" s="2">
        <v>869</v>
      </c>
      <c r="F2626" s="2">
        <v>3.7429999999999999</v>
      </c>
      <c r="G2626" s="2">
        <v>3252.6669999999999</v>
      </c>
      <c r="H2626" s="17">
        <f t="shared" si="40"/>
        <v>4.999999999999992E-2</v>
      </c>
    </row>
    <row r="2627" spans="1:8" ht="13.5" x14ac:dyDescent="0.25">
      <c r="A2627" s="12"/>
      <c r="B2627" s="11">
        <v>45827</v>
      </c>
      <c r="C2627" s="2">
        <v>3.82</v>
      </c>
      <c r="D2627" s="2">
        <v>3.82</v>
      </c>
      <c r="E2627" s="2">
        <v>575</v>
      </c>
      <c r="F2627" s="2">
        <v>3.82</v>
      </c>
      <c r="G2627" s="2">
        <v>2196.5</v>
      </c>
      <c r="H2627" s="17">
        <f t="shared" si="40"/>
        <v>1.0582010582010592E-2</v>
      </c>
    </row>
    <row r="2628" spans="1:8" ht="13.5" x14ac:dyDescent="0.25">
      <c r="A2628" s="12"/>
      <c r="B2628" s="11">
        <v>45828</v>
      </c>
      <c r="C2628" s="2">
        <v>3.87</v>
      </c>
      <c r="D2628" s="2">
        <v>3.87</v>
      </c>
      <c r="E2628" s="2">
        <v>1502</v>
      </c>
      <c r="F2628" s="2">
        <v>3.8239999999999998</v>
      </c>
      <c r="G2628" s="2">
        <v>5743.6480000000001</v>
      </c>
      <c r="H2628" s="17">
        <f t="shared" si="40"/>
        <v>1.3089005235602165E-2</v>
      </c>
    </row>
    <row r="2629" spans="1:8" ht="13.5" x14ac:dyDescent="0.25">
      <c r="A2629" s="12"/>
      <c r="B2629" s="11">
        <v>45831</v>
      </c>
      <c r="C2629" s="2">
        <v>4</v>
      </c>
      <c r="D2629" s="2">
        <v>4</v>
      </c>
      <c r="E2629" s="2">
        <v>19565</v>
      </c>
      <c r="F2629" s="2">
        <v>3.9009999999999998</v>
      </c>
      <c r="G2629" s="2">
        <v>76323.065000000002</v>
      </c>
      <c r="H2629" s="17">
        <f t="shared" si="40"/>
        <v>3.3591731266149845E-2</v>
      </c>
    </row>
    <row r="2630" spans="1:8" ht="13.5" x14ac:dyDescent="0.25">
      <c r="A2630" s="12"/>
      <c r="B2630" s="11">
        <v>45832</v>
      </c>
      <c r="C2630" s="2">
        <v>4.21</v>
      </c>
      <c r="D2630" s="2">
        <v>4.21</v>
      </c>
      <c r="E2630" s="2">
        <v>644</v>
      </c>
      <c r="F2630" s="2">
        <v>4.0490000000000004</v>
      </c>
      <c r="G2630" s="2">
        <v>2607.556</v>
      </c>
      <c r="H2630" s="17">
        <f t="shared" si="40"/>
        <v>5.2499999999999991E-2</v>
      </c>
    </row>
    <row r="2631" spans="1:8" ht="13.5" x14ac:dyDescent="0.25">
      <c r="A2631" s="12"/>
      <c r="B2631" s="11">
        <v>45833</v>
      </c>
      <c r="C2631" s="2">
        <v>4.4400000000000004</v>
      </c>
      <c r="D2631" s="2">
        <v>4.4400000000000004</v>
      </c>
      <c r="E2631" s="2">
        <v>1330</v>
      </c>
      <c r="F2631" s="2">
        <v>4.3259999999999996</v>
      </c>
      <c r="G2631" s="2">
        <v>5753.58</v>
      </c>
      <c r="H2631" s="17">
        <f t="shared" ref="H2631:H2694" si="41">(D2631-D2630)/D2630</f>
        <v>5.4631828978622426E-2</v>
      </c>
    </row>
    <row r="2632" spans="1:8" ht="13.5" x14ac:dyDescent="0.25">
      <c r="A2632" s="12"/>
      <c r="B2632" s="11">
        <v>45835</v>
      </c>
      <c r="C2632" s="2">
        <v>4.51</v>
      </c>
      <c r="D2632" s="2">
        <v>4.51</v>
      </c>
      <c r="E2632" s="2">
        <v>6176</v>
      </c>
      <c r="F2632" s="2">
        <v>4.4390000000000001</v>
      </c>
      <c r="G2632" s="2">
        <v>27415.263999999999</v>
      </c>
      <c r="H2632" s="17">
        <f t="shared" si="41"/>
        <v>1.5765765765765629E-2</v>
      </c>
    </row>
    <row r="2633" spans="1:8" ht="13.5" x14ac:dyDescent="0.25">
      <c r="A2633" s="12"/>
      <c r="B2633" s="11">
        <v>45838</v>
      </c>
      <c r="C2633" s="2">
        <v>4.5</v>
      </c>
      <c r="D2633" s="2">
        <v>4.5</v>
      </c>
      <c r="E2633" s="2">
        <v>215</v>
      </c>
      <c r="F2633" s="2">
        <v>4.5</v>
      </c>
      <c r="G2633" s="2">
        <v>967.5</v>
      </c>
      <c r="H2633" s="17">
        <f t="shared" si="41"/>
        <v>-2.2172949002216822E-3</v>
      </c>
    </row>
    <row r="2634" spans="1:8" ht="13.5" x14ac:dyDescent="0.25">
      <c r="A2634" s="12"/>
      <c r="B2634" s="11">
        <v>45839</v>
      </c>
      <c r="C2634" s="2">
        <v>4.5</v>
      </c>
      <c r="D2634" s="2">
        <v>4.5</v>
      </c>
      <c r="E2634" s="2">
        <v>130</v>
      </c>
      <c r="F2634" s="2">
        <v>4.5</v>
      </c>
      <c r="G2634" s="2">
        <v>585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4.5</v>
      </c>
      <c r="D2635" s="2">
        <v>4.5</v>
      </c>
      <c r="E2635" s="2">
        <v>200</v>
      </c>
      <c r="F2635" s="2">
        <v>4.5</v>
      </c>
      <c r="G2635" s="2">
        <v>900</v>
      </c>
      <c r="H2635" s="17">
        <f t="shared" si="41"/>
        <v>0</v>
      </c>
    </row>
    <row r="2636" spans="1:8" ht="13.5" x14ac:dyDescent="0.25">
      <c r="A2636" s="12"/>
      <c r="B2636" s="11">
        <v>45841</v>
      </c>
      <c r="C2636" s="2">
        <v>4.5</v>
      </c>
      <c r="D2636" s="2">
        <v>4.5</v>
      </c>
      <c r="E2636" s="2">
        <v>1055</v>
      </c>
      <c r="F2636" s="2">
        <v>4.3209999999999997</v>
      </c>
      <c r="G2636" s="2">
        <v>4558.6549999999997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4.5</v>
      </c>
      <c r="D2637" s="2">
        <v>4.5</v>
      </c>
      <c r="E2637" s="2">
        <v>49</v>
      </c>
      <c r="F2637" s="2">
        <v>4.4870000000000001</v>
      </c>
      <c r="G2637" s="2">
        <v>219.863</v>
      </c>
      <c r="H2637" s="17">
        <f t="shared" si="41"/>
        <v>0</v>
      </c>
    </row>
    <row r="2638" spans="1:8" ht="13.5" x14ac:dyDescent="0.25">
      <c r="A2638" s="12"/>
      <c r="B2638" s="11">
        <v>45845</v>
      </c>
      <c r="C2638" s="2">
        <v>4.57</v>
      </c>
      <c r="D2638" s="2">
        <v>4.57</v>
      </c>
      <c r="E2638" s="2">
        <v>1641</v>
      </c>
      <c r="F2638" s="2">
        <v>4.5060000000000002</v>
      </c>
      <c r="G2638" s="2">
        <v>7394.3459999999995</v>
      </c>
      <c r="H2638" s="17">
        <f t="shared" si="41"/>
        <v>1.5555555555555619E-2</v>
      </c>
    </row>
    <row r="2639" spans="1:8" ht="13.5" x14ac:dyDescent="0.25">
      <c r="A2639" s="12"/>
      <c r="B2639" s="11">
        <v>45846</v>
      </c>
      <c r="C2639" s="2">
        <v>4.5999999999999996</v>
      </c>
      <c r="D2639" s="2">
        <v>4.5999999999999996</v>
      </c>
      <c r="E2639" s="2">
        <v>1917</v>
      </c>
      <c r="F2639" s="2">
        <v>4.5650000000000004</v>
      </c>
      <c r="G2639" s="2">
        <v>8751.1049999999996</v>
      </c>
      <c r="H2639" s="17">
        <f t="shared" si="41"/>
        <v>6.5645514223193341E-3</v>
      </c>
    </row>
    <row r="2640" spans="1:8" ht="13.5" x14ac:dyDescent="0.25">
      <c r="A2640" s="12"/>
      <c r="B2640" s="11">
        <v>45847</v>
      </c>
      <c r="C2640" s="2">
        <v>4.5999999999999996</v>
      </c>
      <c r="D2640" s="2">
        <v>4.5999999999999996</v>
      </c>
      <c r="E2640" s="2">
        <v>0</v>
      </c>
      <c r="F2640" s="2">
        <v>0</v>
      </c>
      <c r="G2640" s="2">
        <v>0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4.5999999999999996</v>
      </c>
      <c r="D2641" s="2">
        <v>4.5999999999999996</v>
      </c>
      <c r="E2641" s="2">
        <v>0</v>
      </c>
      <c r="F2641" s="2">
        <v>0</v>
      </c>
      <c r="G2641" s="2">
        <v>0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4.5999999999999996</v>
      </c>
      <c r="D2642" s="2">
        <v>4.5999999999999996</v>
      </c>
      <c r="E2642" s="2">
        <v>70</v>
      </c>
      <c r="F2642" s="2">
        <v>4.5999999999999996</v>
      </c>
      <c r="G2642" s="2">
        <v>322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4.5999999999999996</v>
      </c>
      <c r="D2643" s="2">
        <v>4.5999999999999996</v>
      </c>
      <c r="E2643" s="2">
        <v>105</v>
      </c>
      <c r="F2643" s="2">
        <v>4.5519999999999996</v>
      </c>
      <c r="G2643" s="2">
        <v>477.96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4.5999999999999996</v>
      </c>
      <c r="D2644" s="2">
        <v>4.5999999999999996</v>
      </c>
      <c r="E2644" s="2">
        <v>2058</v>
      </c>
      <c r="F2644" s="2">
        <v>4.5999999999999996</v>
      </c>
      <c r="G2644" s="2">
        <v>9466.7999999999993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4.55</v>
      </c>
      <c r="D2645" s="2">
        <v>4.55</v>
      </c>
      <c r="E2645" s="2">
        <v>1427</v>
      </c>
      <c r="F2645" s="2">
        <v>4.5869999999999997</v>
      </c>
      <c r="G2645" s="2">
        <v>6545.6490000000003</v>
      </c>
      <c r="H2645" s="17">
        <f t="shared" si="41"/>
        <v>-1.0869565217391266E-2</v>
      </c>
    </row>
    <row r="2646" spans="1:8" ht="13.5" x14ac:dyDescent="0.25">
      <c r="A2646" s="12"/>
      <c r="B2646" s="11">
        <v>45855</v>
      </c>
      <c r="C2646" s="2">
        <v>4.5999999999999996</v>
      </c>
      <c r="D2646" s="2">
        <v>4.5999999999999996</v>
      </c>
      <c r="E2646" s="2">
        <v>453</v>
      </c>
      <c r="F2646" s="2">
        <v>4.5510000000000002</v>
      </c>
      <c r="G2646" s="2">
        <v>2061.6030000000001</v>
      </c>
      <c r="H2646" s="17">
        <f t="shared" si="41"/>
        <v>1.098901098901095E-2</v>
      </c>
    </row>
    <row r="2647" spans="1:8" ht="13.5" x14ac:dyDescent="0.25">
      <c r="A2647" s="12"/>
      <c r="B2647" s="11">
        <v>45856</v>
      </c>
      <c r="C2647" s="2">
        <v>4.5999999999999996</v>
      </c>
      <c r="D2647" s="2">
        <v>4.5999999999999996</v>
      </c>
      <c r="E2647" s="2">
        <v>45</v>
      </c>
      <c r="F2647" s="2">
        <v>4.5999999999999996</v>
      </c>
      <c r="G2647" s="2">
        <v>207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4.5999999999999996</v>
      </c>
      <c r="D2648" s="2">
        <v>4.5999999999999996</v>
      </c>
      <c r="E2648" s="2">
        <v>50265</v>
      </c>
      <c r="F2648" s="2">
        <v>4.5999999999999996</v>
      </c>
      <c r="G2648" s="2">
        <v>231219</v>
      </c>
      <c r="H2648" s="17">
        <f t="shared" si="41"/>
        <v>0</v>
      </c>
    </row>
    <row r="2649" spans="1:8" ht="13.5" x14ac:dyDescent="0.25">
      <c r="A2649" s="12"/>
      <c r="B2649" s="11">
        <v>45860</v>
      </c>
      <c r="C2649" s="2">
        <v>4.3600000000000003</v>
      </c>
      <c r="D2649" s="2">
        <v>4.3600000000000003</v>
      </c>
      <c r="E2649" s="2">
        <v>847</v>
      </c>
      <c r="F2649" s="2">
        <v>4.3449999999999998</v>
      </c>
      <c r="G2649" s="2">
        <v>3680.2150000000001</v>
      </c>
      <c r="H2649" s="17">
        <f t="shared" si="41"/>
        <v>-5.2173913043478119E-2</v>
      </c>
    </row>
    <row r="2650" spans="1:8" ht="13.5" x14ac:dyDescent="0.25">
      <c r="A2650" s="12"/>
      <c r="B2650" s="11">
        <v>45861</v>
      </c>
      <c r="C2650" s="2">
        <v>4.58</v>
      </c>
      <c r="D2650" s="2">
        <v>4.58</v>
      </c>
      <c r="E2650" s="2">
        <v>5</v>
      </c>
      <c r="F2650" s="2">
        <v>4.58</v>
      </c>
      <c r="G2650" s="2">
        <v>22.9</v>
      </c>
      <c r="H2650" s="17">
        <f t="shared" si="41"/>
        <v>5.0458715596330216E-2</v>
      </c>
    </row>
    <row r="2651" spans="1:8" ht="13.5" x14ac:dyDescent="0.25">
      <c r="A2651" s="12"/>
      <c r="B2651" s="11">
        <v>45862</v>
      </c>
      <c r="C2651" s="2">
        <v>4.58</v>
      </c>
      <c r="D2651" s="2">
        <v>4.58</v>
      </c>
      <c r="E2651" s="2">
        <v>553</v>
      </c>
      <c r="F2651" s="2">
        <v>4.58</v>
      </c>
      <c r="G2651" s="2">
        <v>2532.7399999999998</v>
      </c>
      <c r="H2651" s="17">
        <f t="shared" si="41"/>
        <v>0</v>
      </c>
    </row>
    <row r="2652" spans="1:8" ht="13.5" x14ac:dyDescent="0.25">
      <c r="A2652" s="12"/>
      <c r="B2652" s="11">
        <v>45866</v>
      </c>
      <c r="C2652" s="2">
        <v>4.58</v>
      </c>
      <c r="D2652" s="2">
        <v>4.58</v>
      </c>
      <c r="E2652" s="2">
        <v>0</v>
      </c>
      <c r="F2652" s="2">
        <v>0</v>
      </c>
      <c r="G2652" s="2">
        <v>0</v>
      </c>
      <c r="H2652" s="17">
        <f t="shared" si="41"/>
        <v>0</v>
      </c>
    </row>
    <row r="2653" spans="1:8" ht="13.5" x14ac:dyDescent="0.25">
      <c r="A2653" s="12"/>
      <c r="B2653" s="11">
        <v>45867</v>
      </c>
      <c r="C2653" s="2">
        <v>4.58</v>
      </c>
      <c r="D2653" s="2">
        <v>4.58</v>
      </c>
      <c r="E2653" s="2">
        <v>0</v>
      </c>
      <c r="F2653" s="2">
        <v>0</v>
      </c>
      <c r="G2653" s="2">
        <v>0</v>
      </c>
      <c r="H2653" s="17">
        <f t="shared" si="41"/>
        <v>0</v>
      </c>
    </row>
    <row r="2654" spans="1:8" ht="13.5" x14ac:dyDescent="0.25">
      <c r="A2654" s="12"/>
      <c r="B2654" s="11">
        <v>45868</v>
      </c>
      <c r="C2654" s="2">
        <v>4.55</v>
      </c>
      <c r="D2654" s="2">
        <v>4.55</v>
      </c>
      <c r="E2654" s="2">
        <v>48</v>
      </c>
      <c r="F2654" s="2">
        <v>4.55</v>
      </c>
      <c r="G2654" s="2">
        <v>218.4</v>
      </c>
      <c r="H2654" s="17">
        <f t="shared" si="41"/>
        <v>-6.550218340611408E-3</v>
      </c>
    </row>
    <row r="2655" spans="1:8" ht="13.5" x14ac:dyDescent="0.25">
      <c r="A2655" s="12"/>
      <c r="B2655" s="11">
        <v>45869</v>
      </c>
      <c r="C2655" s="2">
        <v>4.58</v>
      </c>
      <c r="D2655" s="2">
        <v>4.58</v>
      </c>
      <c r="E2655" s="2">
        <v>107</v>
      </c>
      <c r="F2655" s="2">
        <v>4.5510000000000002</v>
      </c>
      <c r="G2655" s="2">
        <v>486.95699999999999</v>
      </c>
      <c r="H2655" s="17">
        <f t="shared" si="41"/>
        <v>6.593406593406648E-3</v>
      </c>
    </row>
    <row r="2656" spans="1:8" ht="13.5" x14ac:dyDescent="0.25">
      <c r="A2656" s="12"/>
      <c r="B2656" s="11">
        <v>45870</v>
      </c>
      <c r="C2656" s="2">
        <v>4.58</v>
      </c>
      <c r="D2656" s="2">
        <v>4.58</v>
      </c>
      <c r="E2656" s="2">
        <v>560</v>
      </c>
      <c r="F2656" s="2">
        <v>4.3099999999999996</v>
      </c>
      <c r="G2656" s="2">
        <v>2413.6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4.5</v>
      </c>
      <c r="D2657" s="2">
        <v>4.5</v>
      </c>
      <c r="E2657" s="2">
        <v>22</v>
      </c>
      <c r="F2657" s="2">
        <v>4.5</v>
      </c>
      <c r="G2657" s="2">
        <v>99</v>
      </c>
      <c r="H2657" s="17">
        <f t="shared" si="41"/>
        <v>-1.746724890829696E-2</v>
      </c>
    </row>
    <row r="2658" spans="1:8" ht="13.5" x14ac:dyDescent="0.25">
      <c r="A2658" s="12"/>
      <c r="B2658" s="11">
        <v>45874</v>
      </c>
      <c r="C2658" s="2">
        <v>4.57</v>
      </c>
      <c r="D2658" s="2">
        <v>4.57</v>
      </c>
      <c r="E2658" s="2">
        <v>5</v>
      </c>
      <c r="F2658" s="2">
        <v>4.57</v>
      </c>
      <c r="G2658" s="2">
        <v>22.85</v>
      </c>
      <c r="H2658" s="17">
        <f t="shared" si="41"/>
        <v>1.5555555555555619E-2</v>
      </c>
    </row>
    <row r="2659" spans="1:8" ht="13.5" x14ac:dyDescent="0.25">
      <c r="A2659" s="12"/>
      <c r="B2659" s="11">
        <v>45875</v>
      </c>
      <c r="C2659" s="2">
        <v>4.57</v>
      </c>
      <c r="D2659" s="2">
        <v>4.57</v>
      </c>
      <c r="E2659" s="2">
        <v>107</v>
      </c>
      <c r="F2659" s="2">
        <v>4.57</v>
      </c>
      <c r="G2659" s="2">
        <v>488.99</v>
      </c>
      <c r="H2659" s="17">
        <f t="shared" si="41"/>
        <v>0</v>
      </c>
    </row>
    <row r="2660" spans="1:8" ht="13.5" x14ac:dyDescent="0.25">
      <c r="A2660" s="12"/>
      <c r="B2660" s="11">
        <v>45876</v>
      </c>
      <c r="C2660" s="2">
        <v>4.57</v>
      </c>
      <c r="D2660" s="2">
        <v>4.57</v>
      </c>
      <c r="E2660" s="2">
        <v>3240</v>
      </c>
      <c r="F2660" s="2">
        <v>4.5599999999999996</v>
      </c>
      <c r="G2660" s="2">
        <v>14774.4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4.57</v>
      </c>
      <c r="D2661" s="2">
        <v>4.57</v>
      </c>
      <c r="E2661" s="2">
        <v>0</v>
      </c>
      <c r="F2661" s="2">
        <v>0</v>
      </c>
      <c r="G2661" s="2">
        <v>0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4.57</v>
      </c>
      <c r="D2662" s="2">
        <v>4.57</v>
      </c>
      <c r="E2662" s="2">
        <v>0</v>
      </c>
      <c r="F2662" s="2">
        <v>0</v>
      </c>
      <c r="G2662" s="2">
        <v>0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4.5599999999999996</v>
      </c>
      <c r="D2663" s="2">
        <v>4.5599999999999996</v>
      </c>
      <c r="E2663" s="2">
        <v>425</v>
      </c>
      <c r="F2663" s="2">
        <v>4.4809999999999999</v>
      </c>
      <c r="G2663" s="2">
        <v>1904.425</v>
      </c>
      <c r="H2663" s="17">
        <f t="shared" si="41"/>
        <v>-2.1881838074399723E-3</v>
      </c>
    </row>
    <row r="2664" spans="1:8" ht="13.5" x14ac:dyDescent="0.25">
      <c r="A2664" s="12"/>
      <c r="B2664" s="11">
        <v>45883</v>
      </c>
      <c r="C2664" s="2">
        <v>4.5599999999999996</v>
      </c>
      <c r="D2664" s="2">
        <v>4.5599999999999996</v>
      </c>
      <c r="E2664" s="2">
        <v>52</v>
      </c>
      <c r="F2664" s="2">
        <v>4.5599999999999996</v>
      </c>
      <c r="G2664" s="2">
        <v>237.12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4.5599999999999996</v>
      </c>
      <c r="D2665" s="2">
        <v>4.5599999999999996</v>
      </c>
      <c r="E2665" s="2">
        <v>68</v>
      </c>
      <c r="F2665" s="2">
        <v>4.5599999999999996</v>
      </c>
      <c r="G2665" s="2">
        <v>310.08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4.5599999999999996</v>
      </c>
      <c r="D2666" s="2">
        <v>4.5599999999999996</v>
      </c>
      <c r="E2666" s="2">
        <v>0</v>
      </c>
      <c r="F2666" s="2">
        <v>0</v>
      </c>
      <c r="G2666" s="2">
        <v>0</v>
      </c>
      <c r="H2666" s="17">
        <f t="shared" si="41"/>
        <v>0</v>
      </c>
    </row>
    <row r="2667" spans="1:8" ht="13.5" x14ac:dyDescent="0.25">
      <c r="A2667" s="12"/>
      <c r="B2667" s="11">
        <v>45888</v>
      </c>
      <c r="C2667" s="2">
        <v>4.5599999999999996</v>
      </c>
      <c r="D2667" s="2">
        <v>4.5599999999999996</v>
      </c>
      <c r="E2667" s="2">
        <v>0</v>
      </c>
      <c r="F2667" s="2">
        <v>0</v>
      </c>
      <c r="G2667" s="2">
        <v>0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4.5599999999999996</v>
      </c>
      <c r="D2668" s="2">
        <v>4.5599999999999996</v>
      </c>
      <c r="E2668" s="2">
        <v>0</v>
      </c>
      <c r="F2668" s="2">
        <v>0</v>
      </c>
      <c r="G2668" s="2">
        <v>0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4.3600000000000003</v>
      </c>
      <c r="D2669" s="2">
        <v>4.3600000000000003</v>
      </c>
      <c r="E2669" s="2">
        <v>155</v>
      </c>
      <c r="F2669" s="2">
        <v>4.3600000000000003</v>
      </c>
      <c r="G2669" s="2">
        <v>675.8</v>
      </c>
      <c r="H2669" s="17">
        <f t="shared" si="41"/>
        <v>-4.3859649122806862E-2</v>
      </c>
    </row>
    <row r="2670" spans="1:8" ht="13.5" x14ac:dyDescent="0.25">
      <c r="A2670" s="12"/>
      <c r="B2670" s="11">
        <v>45891</v>
      </c>
      <c r="C2670" s="2">
        <v>4.5599999999999996</v>
      </c>
      <c r="D2670" s="2">
        <v>4.5599999999999996</v>
      </c>
      <c r="E2670" s="2">
        <v>5</v>
      </c>
      <c r="F2670" s="2">
        <v>4.5599999999999996</v>
      </c>
      <c r="G2670" s="2">
        <v>22.8</v>
      </c>
      <c r="H2670" s="17">
        <f t="shared" si="41"/>
        <v>4.5871559633027359E-2</v>
      </c>
    </row>
    <row r="2671" spans="1:8" ht="13.5" x14ac:dyDescent="0.25">
      <c r="A2671" s="12"/>
      <c r="B2671" s="11">
        <v>45894</v>
      </c>
      <c r="C2671" s="2">
        <v>4.5599999999999996</v>
      </c>
      <c r="D2671" s="2">
        <v>4.5599999999999996</v>
      </c>
      <c r="E2671" s="2">
        <v>0</v>
      </c>
      <c r="F2671" s="2">
        <v>0</v>
      </c>
      <c r="G2671" s="2">
        <v>0</v>
      </c>
      <c r="H2671" s="17">
        <f t="shared" si="41"/>
        <v>0</v>
      </c>
    </row>
    <row r="2672" spans="1:8" ht="13.5" x14ac:dyDescent="0.25">
      <c r="A2672" s="12"/>
      <c r="B2672" s="11">
        <v>45895</v>
      </c>
      <c r="C2672" s="2">
        <v>4.5</v>
      </c>
      <c r="D2672" s="2">
        <v>4.5</v>
      </c>
      <c r="E2672" s="2">
        <v>1436</v>
      </c>
      <c r="F2672" s="2">
        <v>4.4809999999999999</v>
      </c>
      <c r="G2672" s="2">
        <v>6434.7160000000003</v>
      </c>
      <c r="H2672" s="17">
        <f t="shared" si="41"/>
        <v>-1.3157894736842021E-2</v>
      </c>
    </row>
    <row r="2673" spans="1:8" ht="13.5" x14ac:dyDescent="0.25">
      <c r="A2673" s="12"/>
      <c r="B2673" s="11">
        <v>45896</v>
      </c>
      <c r="C2673" s="2">
        <v>4.54</v>
      </c>
      <c r="D2673" s="2">
        <v>4.54</v>
      </c>
      <c r="E2673" s="2">
        <v>160</v>
      </c>
      <c r="F2673" s="2">
        <v>4.4020000000000001</v>
      </c>
      <c r="G2673" s="2">
        <v>704.32</v>
      </c>
      <c r="H2673" s="17">
        <f t="shared" si="41"/>
        <v>8.8888888888888976E-3</v>
      </c>
    </row>
    <row r="2674" spans="1:8" ht="13.5" x14ac:dyDescent="0.25">
      <c r="A2674" s="12"/>
      <c r="B2674" s="11">
        <v>45897</v>
      </c>
      <c r="C2674" s="2">
        <v>4.54</v>
      </c>
      <c r="D2674" s="2">
        <v>4.54</v>
      </c>
      <c r="E2674" s="2">
        <v>1653</v>
      </c>
      <c r="F2674" s="2">
        <v>4.4379999999999997</v>
      </c>
      <c r="G2674" s="2">
        <v>7336.0140000000001</v>
      </c>
      <c r="H2674" s="17">
        <f t="shared" si="41"/>
        <v>0</v>
      </c>
    </row>
    <row r="2675" spans="1:8" ht="13.5" x14ac:dyDescent="0.25">
      <c r="A2675" s="12"/>
      <c r="B2675" s="11">
        <v>45898</v>
      </c>
      <c r="C2675" s="2">
        <v>4.45</v>
      </c>
      <c r="D2675" s="2">
        <v>4.45</v>
      </c>
      <c r="E2675" s="2">
        <v>601</v>
      </c>
      <c r="F2675" s="2">
        <v>4.415</v>
      </c>
      <c r="G2675" s="2">
        <v>2653.415</v>
      </c>
      <c r="H2675" s="17">
        <f t="shared" si="41"/>
        <v>-1.9823788546255477E-2</v>
      </c>
    </row>
    <row r="2676" spans="1:8" ht="13.5" x14ac:dyDescent="0.25">
      <c r="A2676" s="12"/>
      <c r="B2676" s="11">
        <v>45901</v>
      </c>
      <c r="C2676" s="2">
        <v>4.5599999999999996</v>
      </c>
      <c r="D2676" s="2">
        <v>4.5599999999999996</v>
      </c>
      <c r="E2676" s="2">
        <v>1121</v>
      </c>
      <c r="F2676" s="2">
        <v>4.5229999999999997</v>
      </c>
      <c r="G2676" s="2">
        <v>5070.2830000000004</v>
      </c>
      <c r="H2676" s="17">
        <f t="shared" si="41"/>
        <v>2.4719101123595377E-2</v>
      </c>
    </row>
    <row r="2677" spans="1:8" ht="13.5" x14ac:dyDescent="0.25">
      <c r="A2677" s="12"/>
      <c r="B2677" s="11">
        <v>45902</v>
      </c>
      <c r="C2677" s="2">
        <v>4.55</v>
      </c>
      <c r="D2677" s="2">
        <v>4.55</v>
      </c>
      <c r="E2677" s="2">
        <v>310</v>
      </c>
      <c r="F2677" s="2">
        <v>4.55</v>
      </c>
      <c r="G2677" s="2">
        <v>1410.5</v>
      </c>
      <c r="H2677" s="17">
        <f t="shared" si="41"/>
        <v>-2.1929824561403044E-3</v>
      </c>
    </row>
    <row r="2678" spans="1:8" ht="13.5" x14ac:dyDescent="0.25">
      <c r="A2678" s="12"/>
      <c r="B2678" s="11">
        <v>45903</v>
      </c>
      <c r="C2678" s="2">
        <v>4.54</v>
      </c>
      <c r="D2678" s="2">
        <v>4.54</v>
      </c>
      <c r="E2678" s="2">
        <v>6</v>
      </c>
      <c r="F2678" s="2">
        <v>4.5</v>
      </c>
      <c r="G2678" s="2">
        <v>27</v>
      </c>
      <c r="H2678" s="17">
        <f t="shared" si="41"/>
        <v>-2.197802197802151E-3</v>
      </c>
    </row>
    <row r="2679" spans="1:8" ht="13.5" x14ac:dyDescent="0.25">
      <c r="A2679" s="12"/>
      <c r="B2679" s="11">
        <v>45905</v>
      </c>
      <c r="C2679" s="2">
        <v>4.5599999999999996</v>
      </c>
      <c r="D2679" s="2">
        <v>4.5599999999999996</v>
      </c>
      <c r="E2679" s="2">
        <v>6216</v>
      </c>
      <c r="F2679" s="2">
        <v>4.5490000000000004</v>
      </c>
      <c r="G2679" s="2">
        <v>28276.583999999999</v>
      </c>
      <c r="H2679" s="17">
        <f t="shared" si="41"/>
        <v>4.4052863436122407E-3</v>
      </c>
    </row>
    <row r="2680" spans="1:8" ht="13.5" x14ac:dyDescent="0.25">
      <c r="A2680" s="12"/>
      <c r="B2680" s="11">
        <v>45908</v>
      </c>
      <c r="C2680" s="2">
        <v>4.5599999999999996</v>
      </c>
      <c r="D2680" s="2">
        <v>4.5599999999999996</v>
      </c>
      <c r="E2680" s="2">
        <v>769</v>
      </c>
      <c r="F2680" s="2">
        <v>4.556</v>
      </c>
      <c r="G2680" s="2">
        <v>3503.5639999999999</v>
      </c>
      <c r="H2680" s="17">
        <f t="shared" si="41"/>
        <v>0</v>
      </c>
    </row>
    <row r="2681" spans="1:8" ht="13.5" x14ac:dyDescent="0.25">
      <c r="A2681" s="12"/>
      <c r="B2681" s="11">
        <v>45909</v>
      </c>
      <c r="C2681" s="2">
        <v>4.5599999999999996</v>
      </c>
      <c r="D2681" s="2">
        <v>4.5599999999999996</v>
      </c>
      <c r="E2681" s="2">
        <v>100</v>
      </c>
      <c r="F2681" s="2">
        <v>4.5599999999999996</v>
      </c>
      <c r="G2681" s="2">
        <v>456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4.55</v>
      </c>
      <c r="D2682" s="2">
        <v>4.55</v>
      </c>
      <c r="E2682" s="2">
        <v>2169</v>
      </c>
      <c r="F2682" s="2">
        <v>4.4000000000000004</v>
      </c>
      <c r="G2682" s="2">
        <v>9543.6</v>
      </c>
      <c r="H2682" s="17">
        <f t="shared" si="41"/>
        <v>-2.1929824561403044E-3</v>
      </c>
    </row>
    <row r="2683" spans="1:8" ht="13.5" x14ac:dyDescent="0.25">
      <c r="A2683" s="12"/>
      <c r="B2683" s="11">
        <v>45911</v>
      </c>
      <c r="C2683" s="2">
        <v>4.4000000000000004</v>
      </c>
      <c r="D2683" s="2">
        <v>4.4000000000000004</v>
      </c>
      <c r="E2683" s="2">
        <v>2006</v>
      </c>
      <c r="F2683" s="2">
        <v>4.3140000000000001</v>
      </c>
      <c r="G2683" s="2">
        <v>8653.884</v>
      </c>
      <c r="H2683" s="17">
        <f t="shared" si="41"/>
        <v>-3.296703296703285E-2</v>
      </c>
    </row>
    <row r="2684" spans="1:8" ht="13.5" x14ac:dyDescent="0.25">
      <c r="A2684" s="12"/>
      <c r="B2684" s="11">
        <v>45912</v>
      </c>
      <c r="C2684" s="2">
        <v>4.3</v>
      </c>
      <c r="D2684" s="2">
        <v>4.3</v>
      </c>
      <c r="E2684" s="2">
        <v>1499</v>
      </c>
      <c r="F2684" s="2">
        <v>4.274</v>
      </c>
      <c r="G2684" s="2">
        <v>6406.7259999999997</v>
      </c>
      <c r="H2684" s="17">
        <f t="shared" si="41"/>
        <v>-2.2727272727272846E-2</v>
      </c>
    </row>
    <row r="2685" spans="1:8" ht="13.5" x14ac:dyDescent="0.25">
      <c r="A2685" s="12"/>
      <c r="B2685" s="11">
        <v>45915</v>
      </c>
      <c r="C2685" s="2">
        <v>4.55</v>
      </c>
      <c r="D2685" s="2">
        <v>4.55</v>
      </c>
      <c r="E2685" s="2">
        <v>1374</v>
      </c>
      <c r="F2685" s="2">
        <v>4.2320000000000002</v>
      </c>
      <c r="G2685" s="2">
        <v>5814.768</v>
      </c>
      <c r="H2685" s="17">
        <f t="shared" si="41"/>
        <v>5.8139534883720929E-2</v>
      </c>
    </row>
    <row r="2686" spans="1:8" ht="13.5" x14ac:dyDescent="0.25">
      <c r="A2686" s="12"/>
      <c r="B2686" s="11">
        <v>45916</v>
      </c>
      <c r="C2686" s="2">
        <v>4.47</v>
      </c>
      <c r="D2686" s="2">
        <v>4.47</v>
      </c>
      <c r="E2686" s="2">
        <v>1089</v>
      </c>
      <c r="F2686" s="2">
        <v>4.2960000000000003</v>
      </c>
      <c r="G2686" s="2">
        <v>4678.3440000000001</v>
      </c>
      <c r="H2686" s="17">
        <f t="shared" si="41"/>
        <v>-1.75824175824176E-2</v>
      </c>
    </row>
    <row r="2687" spans="1:8" ht="13.5" x14ac:dyDescent="0.25">
      <c r="A2687" s="12"/>
      <c r="B2687" s="11">
        <v>45917</v>
      </c>
      <c r="C2687" s="2">
        <v>4.47</v>
      </c>
      <c r="D2687" s="2">
        <v>4.47</v>
      </c>
      <c r="E2687" s="2">
        <v>958</v>
      </c>
      <c r="F2687" s="2">
        <v>4.2130000000000001</v>
      </c>
      <c r="G2687" s="2">
        <v>4036.0540000000001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4.4400000000000004</v>
      </c>
      <c r="D2688" s="2">
        <v>4.4400000000000004</v>
      </c>
      <c r="E2688" s="2">
        <v>165</v>
      </c>
      <c r="F2688" s="2">
        <v>4.3230000000000004</v>
      </c>
      <c r="G2688" s="2">
        <v>713.29499999999996</v>
      </c>
      <c r="H2688" s="17">
        <f t="shared" si="41"/>
        <v>-6.711409395973012E-3</v>
      </c>
    </row>
    <row r="2689" spans="1:8" ht="13.5" x14ac:dyDescent="0.25">
      <c r="A2689" s="12"/>
      <c r="B2689" s="11">
        <v>45919</v>
      </c>
      <c r="C2689" s="2">
        <v>4.54</v>
      </c>
      <c r="D2689" s="2">
        <v>4.54</v>
      </c>
      <c r="E2689" s="2">
        <v>27</v>
      </c>
      <c r="F2689" s="2">
        <v>4.532</v>
      </c>
      <c r="G2689" s="2">
        <v>122.364</v>
      </c>
      <c r="H2689" s="17">
        <f t="shared" si="41"/>
        <v>2.2522522522522442E-2</v>
      </c>
    </row>
    <row r="2690" spans="1:8" ht="13.5" x14ac:dyDescent="0.25">
      <c r="A2690" s="12"/>
      <c r="B2690" s="11">
        <v>45922</v>
      </c>
      <c r="C2690" s="2">
        <v>4.54</v>
      </c>
      <c r="D2690" s="2">
        <v>4.54</v>
      </c>
      <c r="E2690" s="2">
        <v>0</v>
      </c>
      <c r="F2690" s="2">
        <v>0</v>
      </c>
      <c r="G2690" s="2">
        <v>0</v>
      </c>
      <c r="H2690" s="17">
        <f t="shared" si="41"/>
        <v>0</v>
      </c>
    </row>
    <row r="2691" spans="1:8" ht="13.5" x14ac:dyDescent="0.25">
      <c r="A2691" s="12"/>
      <c r="B2691" s="11">
        <v>45923</v>
      </c>
      <c r="C2691" s="2">
        <v>4.53</v>
      </c>
      <c r="D2691" s="2">
        <v>4.53</v>
      </c>
      <c r="E2691" s="2">
        <v>50</v>
      </c>
      <c r="F2691" s="2">
        <v>4.53</v>
      </c>
      <c r="G2691" s="2">
        <v>226.5</v>
      </c>
      <c r="H2691" s="17">
        <f t="shared" si="41"/>
        <v>-2.2026431718061203E-3</v>
      </c>
    </row>
    <row r="2692" spans="1:8" ht="13.5" x14ac:dyDescent="0.25">
      <c r="A2692" s="12"/>
      <c r="B2692" s="11">
        <v>45924</v>
      </c>
      <c r="C2692" s="2">
        <v>4.53</v>
      </c>
      <c r="D2692" s="2">
        <v>4.53</v>
      </c>
      <c r="E2692" s="2">
        <v>0</v>
      </c>
      <c r="F2692" s="2">
        <v>0</v>
      </c>
      <c r="G2692" s="2">
        <v>0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4.53</v>
      </c>
      <c r="D2693" s="2">
        <v>4.53</v>
      </c>
      <c r="E2693" s="2">
        <v>401</v>
      </c>
      <c r="F2693" s="2">
        <v>4.4050000000000002</v>
      </c>
      <c r="G2693" s="2">
        <v>1766.405</v>
      </c>
      <c r="H2693" s="17">
        <f t="shared" si="41"/>
        <v>0</v>
      </c>
    </row>
    <row r="2694" spans="1:8" ht="13.5" x14ac:dyDescent="0.25">
      <c r="A2694" s="12"/>
      <c r="B2694" s="11">
        <v>45926</v>
      </c>
      <c r="C2694" s="2">
        <v>4.53</v>
      </c>
      <c r="D2694" s="2">
        <v>4.53</v>
      </c>
      <c r="E2694" s="2">
        <v>0</v>
      </c>
      <c r="F2694" s="2">
        <v>0</v>
      </c>
      <c r="G2694" s="2">
        <v>0</v>
      </c>
      <c r="H2694" s="17">
        <f t="shared" si="41"/>
        <v>0</v>
      </c>
    </row>
    <row r="2695" spans="1:8" ht="13.5" x14ac:dyDescent="0.25">
      <c r="A2695" s="12"/>
      <c r="B2695" s="11">
        <v>45929</v>
      </c>
      <c r="C2695" s="2">
        <v>4.53</v>
      </c>
      <c r="D2695" s="2">
        <v>4.53</v>
      </c>
      <c r="E2695" s="2">
        <v>0</v>
      </c>
      <c r="F2695" s="2">
        <v>0</v>
      </c>
      <c r="G2695" s="2">
        <v>0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4.49</v>
      </c>
      <c r="D2696" s="2">
        <v>4.49</v>
      </c>
      <c r="E2696" s="2">
        <v>961</v>
      </c>
      <c r="F2696" s="2">
        <v>4.452</v>
      </c>
      <c r="G2696" s="2">
        <v>4278.3720000000003</v>
      </c>
      <c r="H2696" s="17">
        <f t="shared" si="42"/>
        <v>-8.8300220750551946E-3</v>
      </c>
    </row>
    <row r="2697" spans="1:8" ht="13.5" x14ac:dyDescent="0.25">
      <c r="A2697" s="12"/>
      <c r="B2697" s="11">
        <v>45931</v>
      </c>
      <c r="C2697" s="2">
        <v>4.4400000000000004</v>
      </c>
      <c r="D2697" s="2">
        <v>4.4400000000000004</v>
      </c>
      <c r="E2697" s="2">
        <v>2118</v>
      </c>
      <c r="F2697" s="2">
        <v>4.3019999999999996</v>
      </c>
      <c r="G2697" s="2">
        <v>9111.6360000000004</v>
      </c>
      <c r="H2697" s="17">
        <f t="shared" si="42"/>
        <v>-1.1135857461024459E-2</v>
      </c>
    </row>
    <row r="2698" spans="1:8" ht="13.5" x14ac:dyDescent="0.25">
      <c r="A2698" s="12"/>
      <c r="B2698" s="11">
        <v>45932</v>
      </c>
      <c r="C2698" s="2">
        <v>4.4400000000000004</v>
      </c>
      <c r="D2698" s="2">
        <v>4.4400000000000004</v>
      </c>
      <c r="E2698" s="2">
        <v>23</v>
      </c>
      <c r="F2698" s="2">
        <v>4.4729999999999999</v>
      </c>
      <c r="G2698" s="2">
        <v>102.879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4.51</v>
      </c>
      <c r="D2699" s="2">
        <v>4.51</v>
      </c>
      <c r="E2699" s="2">
        <v>299</v>
      </c>
      <c r="F2699" s="2">
        <v>4.3479999999999999</v>
      </c>
      <c r="G2699" s="2">
        <v>1300.0519999999999</v>
      </c>
      <c r="H2699" s="17">
        <f t="shared" si="42"/>
        <v>1.5765765765765629E-2</v>
      </c>
    </row>
    <row r="2700" spans="1:8" ht="13.5" x14ac:dyDescent="0.25">
      <c r="A2700" s="12"/>
      <c r="B2700" s="11">
        <v>45936</v>
      </c>
      <c r="C2700" s="2">
        <v>4.49</v>
      </c>
      <c r="D2700" s="2">
        <v>4.49</v>
      </c>
      <c r="E2700" s="2">
        <v>125</v>
      </c>
      <c r="F2700" s="2">
        <v>4.3890000000000002</v>
      </c>
      <c r="G2700" s="2">
        <v>548.625</v>
      </c>
      <c r="H2700" s="17">
        <f t="shared" si="42"/>
        <v>-4.4345898004433644E-3</v>
      </c>
    </row>
    <row r="2701" spans="1:8" ht="13.5" x14ac:dyDescent="0.25">
      <c r="A2701" s="12"/>
      <c r="B2701" s="11">
        <v>45937</v>
      </c>
      <c r="C2701" s="2">
        <v>4.49</v>
      </c>
      <c r="D2701" s="2">
        <v>4.49</v>
      </c>
      <c r="E2701" s="2">
        <v>0</v>
      </c>
      <c r="F2701" s="2">
        <v>0</v>
      </c>
      <c r="G2701" s="2">
        <v>0</v>
      </c>
      <c r="H2701" s="17">
        <f t="shared" si="42"/>
        <v>0</v>
      </c>
    </row>
    <row r="2702" spans="1:8" ht="13.5" x14ac:dyDescent="0.25">
      <c r="A2702" s="12"/>
      <c r="B2702" s="11">
        <v>45938</v>
      </c>
      <c r="C2702" s="2">
        <v>4.49</v>
      </c>
      <c r="D2702" s="2">
        <v>4.49</v>
      </c>
      <c r="E2702" s="2">
        <v>0</v>
      </c>
      <c r="F2702" s="2">
        <v>0</v>
      </c>
      <c r="G2702" s="2">
        <v>0</v>
      </c>
      <c r="H2702" s="17">
        <f t="shared" si="42"/>
        <v>0</v>
      </c>
    </row>
    <row r="2703" spans="1:8" ht="13.5" x14ac:dyDescent="0.25">
      <c r="A2703" s="12"/>
      <c r="B2703" s="11">
        <v>45939</v>
      </c>
      <c r="C2703" s="2">
        <v>4.4800000000000004</v>
      </c>
      <c r="D2703" s="2">
        <v>4.4800000000000004</v>
      </c>
      <c r="E2703" s="2">
        <v>93</v>
      </c>
      <c r="F2703" s="2">
        <v>4.391</v>
      </c>
      <c r="G2703" s="2">
        <v>408.363</v>
      </c>
      <c r="H2703" s="17">
        <f t="shared" si="42"/>
        <v>-2.2271714922048524E-3</v>
      </c>
    </row>
    <row r="2704" spans="1:8" ht="13.5" x14ac:dyDescent="0.25">
      <c r="A2704" s="12"/>
      <c r="B2704" s="11">
        <v>45940</v>
      </c>
      <c r="C2704" s="2">
        <v>4.22</v>
      </c>
      <c r="D2704" s="2">
        <v>4.22</v>
      </c>
      <c r="E2704" s="2">
        <v>3479</v>
      </c>
      <c r="F2704" s="2">
        <v>4.2389999999999999</v>
      </c>
      <c r="G2704" s="2">
        <v>14747.481</v>
      </c>
      <c r="H2704" s="17">
        <f t="shared" si="42"/>
        <v>-5.8035714285714433E-2</v>
      </c>
    </row>
    <row r="2705" spans="1:11" ht="13.5" x14ac:dyDescent="0.25">
      <c r="A2705" s="12"/>
      <c r="B2705" s="11">
        <v>45943</v>
      </c>
      <c r="C2705" s="2">
        <v>4.22</v>
      </c>
      <c r="D2705" s="2">
        <v>4.22</v>
      </c>
      <c r="E2705" s="2">
        <v>664</v>
      </c>
      <c r="F2705" s="2">
        <v>4.2300000000000004</v>
      </c>
      <c r="G2705" s="2">
        <v>2808.72</v>
      </c>
      <c r="H2705" s="17">
        <f t="shared" si="42"/>
        <v>0</v>
      </c>
    </row>
    <row r="2706" spans="1:11" ht="13.5" x14ac:dyDescent="0.25">
      <c r="A2706" s="12"/>
      <c r="B2706" s="11">
        <v>45944</v>
      </c>
      <c r="C2706" s="2">
        <v>4.3499999999999996</v>
      </c>
      <c r="D2706" s="2">
        <v>4.3499999999999996</v>
      </c>
      <c r="E2706" s="2">
        <v>97</v>
      </c>
      <c r="F2706" s="2">
        <v>4.2359999999999998</v>
      </c>
      <c r="G2706" s="2">
        <v>410.892</v>
      </c>
      <c r="H2706" s="17">
        <f t="shared" si="42"/>
        <v>3.0805687203791447E-2</v>
      </c>
    </row>
    <row r="2707" spans="1:11" ht="13.5" x14ac:dyDescent="0.25">
      <c r="A2707" s="12"/>
      <c r="B2707" s="11">
        <v>45946</v>
      </c>
      <c r="C2707" s="2">
        <v>4.45</v>
      </c>
      <c r="D2707" s="2">
        <v>4.45</v>
      </c>
      <c r="E2707" s="2">
        <v>4</v>
      </c>
      <c r="F2707" s="2">
        <v>4.45</v>
      </c>
      <c r="G2707" s="2">
        <v>17.8</v>
      </c>
      <c r="H2707" s="17">
        <f t="shared" si="42"/>
        <v>2.2988505747126561E-2</v>
      </c>
    </row>
    <row r="2708" spans="1:11" ht="13.5" x14ac:dyDescent="0.25">
      <c r="A2708" s="12"/>
      <c r="B2708" s="11">
        <v>45947</v>
      </c>
      <c r="C2708" s="2">
        <v>4.45</v>
      </c>
      <c r="D2708" s="2">
        <v>4.45</v>
      </c>
      <c r="E2708" s="2">
        <v>0</v>
      </c>
      <c r="F2708" s="2">
        <v>0</v>
      </c>
      <c r="G2708" s="2">
        <v>0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4.3499999999999996</v>
      </c>
      <c r="D2709" s="2">
        <v>4.3499999999999996</v>
      </c>
      <c r="E2709" s="2">
        <v>1633</v>
      </c>
      <c r="F2709" s="2">
        <v>4.2210000000000001</v>
      </c>
      <c r="G2709" s="2">
        <v>6892.893</v>
      </c>
      <c r="H2709" s="17">
        <f t="shared" si="42"/>
        <v>-2.2471910112359668E-2</v>
      </c>
      <c r="I2709" s="14">
        <v>4250400</v>
      </c>
      <c r="J2709" s="15">
        <f>I2709*D2709</f>
        <v>18489240</v>
      </c>
      <c r="K2709" s="16">
        <f>SUM(E2513:E2709)/197</f>
        <v>2060.1725888324872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3.1398000000000001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3.1574</v>
      </c>
      <c r="C3" s="2">
        <f>B3-B2</f>
        <v>1.7599999999999838E-2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3.1574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3.1089000000000002</v>
      </c>
      <c r="C5" s="2">
        <f t="shared" si="0"/>
        <v>-4.8499999999999766E-2</v>
      </c>
      <c r="D5" s="2">
        <f>AVERAGE(B1:B5)</f>
        <v>3.1408749999999999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3.1089000000000002</v>
      </c>
      <c r="C6" s="2">
        <f t="shared" si="0"/>
        <v>0</v>
      </c>
      <c r="D6" s="2">
        <f t="shared" ref="D6:D69" si="1">AVERAGE(B2:B6)</f>
        <v>3.1344799999999999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3.0912999999999999</v>
      </c>
      <c r="C7" s="2">
        <f t="shared" si="0"/>
        <v>-1.7600000000000282E-2</v>
      </c>
      <c r="D7" s="2">
        <f t="shared" si="1"/>
        <v>3.1247800000000003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3.0868000000000002</v>
      </c>
      <c r="C8" s="2">
        <f t="shared" si="0"/>
        <v>-4.4999999999997264E-3</v>
      </c>
      <c r="D8" s="2">
        <f t="shared" si="1"/>
        <v>3.1106600000000002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2.9942000000000002</v>
      </c>
      <c r="C9" s="2">
        <f t="shared" si="0"/>
        <v>-9.2600000000000016E-2</v>
      </c>
      <c r="D9" s="2">
        <f t="shared" si="1"/>
        <v>3.07802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3.056</v>
      </c>
      <c r="C10" s="2">
        <f t="shared" si="0"/>
        <v>6.1799999999999855E-2</v>
      </c>
      <c r="D10" s="2">
        <f t="shared" si="1"/>
        <v>3.0674400000000004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3.0427</v>
      </c>
      <c r="C11" s="2">
        <f t="shared" si="0"/>
        <v>-1.330000000000009E-2</v>
      </c>
      <c r="D11" s="2">
        <f t="shared" si="1"/>
        <v>3.0542000000000002</v>
      </c>
      <c r="E11" s="2">
        <f>AVERAGE(B2:B11)</f>
        <v>3.0943399999999999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3.0295000000000001</v>
      </c>
      <c r="C12" s="2">
        <f t="shared" si="0"/>
        <v>-1.3199999999999878E-2</v>
      </c>
      <c r="D12" s="2">
        <f t="shared" si="1"/>
        <v>3.0418400000000001</v>
      </c>
      <c r="E12" s="2">
        <f t="shared" ref="E12:E75" si="2">AVERAGE(B3:B12)</f>
        <v>3.08331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3.0251000000000001</v>
      </c>
      <c r="C13" s="2">
        <f t="shared" si="0"/>
        <v>-4.3999999999999595E-3</v>
      </c>
      <c r="D13" s="2">
        <f t="shared" si="1"/>
        <v>3.0295000000000001</v>
      </c>
      <c r="E13" s="2">
        <f t="shared" si="2"/>
        <v>3.0700799999999999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2.9369000000000001</v>
      </c>
      <c r="C14" s="2">
        <f t="shared" si="0"/>
        <v>-8.8200000000000056E-2</v>
      </c>
      <c r="D14" s="2">
        <f t="shared" si="1"/>
        <v>3.0180400000000001</v>
      </c>
      <c r="E14" s="2">
        <f t="shared" si="2"/>
        <v>3.0480299999999998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3.056</v>
      </c>
      <c r="C15" s="2">
        <f t="shared" si="0"/>
        <v>0.11909999999999998</v>
      </c>
      <c r="D15" s="2">
        <f t="shared" si="1"/>
        <v>3.0180400000000001</v>
      </c>
      <c r="E15" s="2">
        <f t="shared" si="2"/>
        <v>3.0427400000000002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3.0427</v>
      </c>
      <c r="C16" s="2">
        <f t="shared" si="0"/>
        <v>-1.330000000000009E-2</v>
      </c>
      <c r="D16" s="2">
        <f t="shared" si="1"/>
        <v>3.0180400000000001</v>
      </c>
      <c r="E16" s="2">
        <f t="shared" si="2"/>
        <v>3.0361200000000004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3.0383</v>
      </c>
      <c r="C17" s="2">
        <f t="shared" si="0"/>
        <v>-4.3999999999999595E-3</v>
      </c>
      <c r="D17" s="2">
        <f t="shared" si="1"/>
        <v>3.0198</v>
      </c>
      <c r="E17" s="2">
        <f t="shared" si="2"/>
        <v>3.0308200000000003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3.0339</v>
      </c>
      <c r="C18" s="2">
        <f t="shared" si="0"/>
        <v>-4.3999999999999595E-3</v>
      </c>
      <c r="D18" s="2">
        <f t="shared" si="1"/>
        <v>3.02156</v>
      </c>
      <c r="E18" s="2">
        <f t="shared" si="2"/>
        <v>3.0255300000000003</v>
      </c>
      <c r="F18" s="2"/>
      <c r="G18" s="2"/>
      <c r="H18" s="2"/>
      <c r="I18" s="2">
        <f t="array" ref="I18">SUMPRODUCT(B2:B21, (ROW(B2:B21)-ROW(B2)+1)) / (20*21/2)</f>
        <v>3.0375038095238089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3.0295000000000001</v>
      </c>
      <c r="C19" s="2">
        <f t="shared" si="0"/>
        <v>-4.3999999999999595E-3</v>
      </c>
      <c r="D19" s="2">
        <f t="shared" si="1"/>
        <v>3.0400800000000001</v>
      </c>
      <c r="E19" s="2">
        <f t="shared" si="2"/>
        <v>3.0290599999999999</v>
      </c>
      <c r="F19" s="2"/>
      <c r="G19" s="2"/>
      <c r="H19" s="2"/>
      <c r="I19" s="2">
        <f t="array" ref="I19">SUMPRODUCT(B3:B22, (ROW(B3:B22)-ROW(B3)+1)) / (20*21/2)</f>
        <v>3.0342490476190473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3.0251000000000001</v>
      </c>
      <c r="C20" s="2">
        <f t="shared" si="0"/>
        <v>-4.3999999999999595E-3</v>
      </c>
      <c r="D20" s="2">
        <f t="shared" si="1"/>
        <v>3.0339</v>
      </c>
      <c r="E20" s="2">
        <f t="shared" si="2"/>
        <v>3.0259699999999996</v>
      </c>
      <c r="F20" s="2">
        <f t="shared" ref="F20:F83" si="3">AVERAGE(B1:B20)</f>
        <v>3.0610736842105268</v>
      </c>
      <c r="G20" s="2"/>
      <c r="H20" s="2"/>
      <c r="I20" s="2">
        <f t="array" ref="I20">SUMPRODUCT(B4:B23, (ROW(B4:B23)-ROW(B4)+1)) / (20*21/2)</f>
        <v>3.0349023809523814</v>
      </c>
      <c r="J20" s="2">
        <f>F20</f>
        <v>3.0610736842105268</v>
      </c>
      <c r="K20" s="2"/>
    </row>
    <row r="21" spans="1:11" ht="13.5" x14ac:dyDescent="0.25">
      <c r="A21" s="3">
        <f>TITRES_STAT!B24</f>
        <v>42034</v>
      </c>
      <c r="B21" s="6">
        <f>TITRES_STAT!D24</f>
        <v>3.0251000000000001</v>
      </c>
      <c r="C21" s="2">
        <f t="shared" si="0"/>
        <v>0</v>
      </c>
      <c r="D21" s="2">
        <f t="shared" si="1"/>
        <v>3.0303800000000001</v>
      </c>
      <c r="E21" s="2">
        <f t="shared" si="2"/>
        <v>3.0242100000000001</v>
      </c>
      <c r="F21" s="2">
        <f t="shared" si="3"/>
        <v>3.0592750000000004</v>
      </c>
      <c r="G21" s="2"/>
      <c r="H21" s="2"/>
      <c r="I21" s="2">
        <f t="array" ref="I21">SUMPRODUCT(B5:B24, (ROW(B5:B24)-ROW(B5)+1)) / (20*21/2)</f>
        <v>3.0360176190476191</v>
      </c>
      <c r="J21" s="2">
        <f t="shared" ref="J21:J84" si="4">$J$4*B21+J20*(1-$J$4)</f>
        <v>3.0576476190476196</v>
      </c>
      <c r="K21" s="2"/>
    </row>
    <row r="22" spans="1:11" ht="13.5" x14ac:dyDescent="0.25">
      <c r="A22" s="3">
        <f>TITRES_STAT!B25</f>
        <v>42037</v>
      </c>
      <c r="B22" s="6">
        <f>TITRES_STAT!D25</f>
        <v>3.0251000000000001</v>
      </c>
      <c r="C22" s="2">
        <f t="shared" si="0"/>
        <v>0</v>
      </c>
      <c r="D22" s="2">
        <f t="shared" si="1"/>
        <v>3.0277400000000001</v>
      </c>
      <c r="E22" s="2">
        <f t="shared" si="2"/>
        <v>3.0237700000000003</v>
      </c>
      <c r="F22" s="2">
        <f t="shared" si="3"/>
        <v>3.0535400000000004</v>
      </c>
      <c r="G22" s="2"/>
      <c r="H22" s="2"/>
      <c r="I22" s="2">
        <f t="array" ref="I22">SUMPRODUCT(B6:B25, (ROW(B6:B25)-ROW(B6)+1)) / (20*21/2)</f>
        <v>3.0296138095238105</v>
      </c>
      <c r="J22" s="2">
        <f t="shared" si="4"/>
        <v>3.0545478458049895</v>
      </c>
      <c r="K22" s="2"/>
    </row>
    <row r="23" spans="1:11" ht="13.5" x14ac:dyDescent="0.25">
      <c r="A23" s="3">
        <f>TITRES_STAT!B26</f>
        <v>42038</v>
      </c>
      <c r="B23" s="6">
        <f>TITRES_STAT!D26</f>
        <v>3.0604</v>
      </c>
      <c r="C23" s="2">
        <f t="shared" si="0"/>
        <v>3.5299999999999887E-2</v>
      </c>
      <c r="D23" s="2">
        <f t="shared" si="1"/>
        <v>3.0330400000000002</v>
      </c>
      <c r="E23" s="2">
        <f t="shared" si="2"/>
        <v>3.0273000000000003</v>
      </c>
      <c r="F23" s="2">
        <f t="shared" si="3"/>
        <v>3.0486900000000006</v>
      </c>
      <c r="G23" s="2"/>
      <c r="H23" s="2"/>
      <c r="I23" s="2">
        <f t="array" ref="I23">SUMPRODUCT(B7:B26, (ROW(B7:B26)-ROW(B7)+1)) / (20*21/2)</f>
        <v>3.0230019047619052</v>
      </c>
      <c r="J23" s="2">
        <f t="shared" si="4"/>
        <v>3.0551051938235618</v>
      </c>
      <c r="K23" s="2"/>
    </row>
    <row r="24" spans="1:11" ht="13.5" x14ac:dyDescent="0.25">
      <c r="A24" s="3">
        <f>TITRES_STAT!B27</f>
        <v>42039</v>
      </c>
      <c r="B24" s="6">
        <f>TITRES_STAT!D27</f>
        <v>3.0604</v>
      </c>
      <c r="C24" s="2">
        <f t="shared" si="0"/>
        <v>0</v>
      </c>
      <c r="D24" s="2">
        <f t="shared" si="1"/>
        <v>3.0392199999999998</v>
      </c>
      <c r="E24" s="2">
        <f t="shared" si="2"/>
        <v>3.0396500000000004</v>
      </c>
      <c r="F24" s="2">
        <f t="shared" si="3"/>
        <v>3.0438400000000003</v>
      </c>
      <c r="G24" s="2"/>
      <c r="H24" s="2"/>
      <c r="I24" s="2">
        <f t="array" ref="I24">SUMPRODUCT(B8:B27, (ROW(B8:B27)-ROW(B8)+1)) / (20*21/2)</f>
        <v>3.016223809523809</v>
      </c>
      <c r="J24" s="2">
        <f t="shared" si="4"/>
        <v>3.0556094610784608</v>
      </c>
      <c r="K24" s="2"/>
    </row>
    <row r="25" spans="1:11" ht="13.5" x14ac:dyDescent="0.25">
      <c r="A25" s="3">
        <f>TITRES_STAT!B28</f>
        <v>42040</v>
      </c>
      <c r="B25" s="6">
        <f>TITRES_STAT!D28</f>
        <v>2.9765999999999999</v>
      </c>
      <c r="C25" s="2">
        <f t="shared" si="0"/>
        <v>-8.3800000000000097E-2</v>
      </c>
      <c r="D25" s="2">
        <f t="shared" si="1"/>
        <v>3.0295199999999998</v>
      </c>
      <c r="E25" s="2">
        <f t="shared" si="2"/>
        <v>3.0317100000000008</v>
      </c>
      <c r="F25" s="2">
        <f t="shared" si="3"/>
        <v>3.0372250000000003</v>
      </c>
      <c r="G25" s="2"/>
      <c r="H25" s="2"/>
      <c r="I25" s="2">
        <f t="array" ref="I25">SUMPRODUCT(B9:B28, (ROW(B9:B28)-ROW(B9)+1)) / (20*21/2)</f>
        <v>3.0096471428571432</v>
      </c>
      <c r="J25" s="2">
        <f t="shared" si="4"/>
        <v>3.0480847504995596</v>
      </c>
      <c r="K25" s="2"/>
    </row>
    <row r="26" spans="1:11" ht="13.5" x14ac:dyDescent="0.25">
      <c r="A26" s="3">
        <f>TITRES_STAT!B29</f>
        <v>42041</v>
      </c>
      <c r="B26" s="6">
        <f>TITRES_STAT!D29</f>
        <v>2.9678</v>
      </c>
      <c r="C26" s="2">
        <f t="shared" si="0"/>
        <v>-8.799999999999919E-3</v>
      </c>
      <c r="D26" s="2">
        <f t="shared" si="1"/>
        <v>3.0180599999999997</v>
      </c>
      <c r="E26" s="2">
        <f t="shared" si="2"/>
        <v>3.0242200000000006</v>
      </c>
      <c r="F26" s="2">
        <f t="shared" si="3"/>
        <v>3.0301700000000005</v>
      </c>
      <c r="G26" s="2"/>
      <c r="H26" s="2"/>
      <c r="I26" s="2">
        <f t="array" ref="I26">SUMPRODUCT(B10:B29, (ROW(B10:B29)-ROW(B10)+1)) / (20*21/2)</f>
        <v>2.9990814285714285</v>
      </c>
      <c r="J26" s="2">
        <f t="shared" si="4"/>
        <v>3.0404385837853161</v>
      </c>
      <c r="K26" s="2"/>
    </row>
    <row r="27" spans="1:11" ht="13.5" x14ac:dyDescent="0.25">
      <c r="A27" s="3">
        <f>TITRES_STAT!B30</f>
        <v>42044</v>
      </c>
      <c r="B27" s="6">
        <f>TITRES_STAT!D30</f>
        <v>2.9590000000000001</v>
      </c>
      <c r="C27" s="2">
        <f t="shared" si="0"/>
        <v>-8.799999999999919E-3</v>
      </c>
      <c r="D27" s="2">
        <f t="shared" si="1"/>
        <v>3.0048400000000002</v>
      </c>
      <c r="E27" s="2">
        <f t="shared" si="2"/>
        <v>3.0162900000000006</v>
      </c>
      <c r="F27" s="2">
        <f t="shared" si="3"/>
        <v>3.0235550000000004</v>
      </c>
      <c r="G27" s="2"/>
      <c r="H27" s="2"/>
      <c r="I27" s="2">
        <f t="array" ref="I27">SUMPRODUCT(B11:B30, (ROW(B11:B30)-ROW(B11)+1)) / (20*21/2)</f>
        <v>2.9893642857142861</v>
      </c>
      <c r="J27" s="2">
        <f t="shared" si="4"/>
        <v>3.0326825281867147</v>
      </c>
      <c r="K27" s="2"/>
    </row>
    <row r="28" spans="1:11" ht="13.5" x14ac:dyDescent="0.25">
      <c r="A28" s="3">
        <f>TITRES_STAT!B31</f>
        <v>42045</v>
      </c>
      <c r="B28" s="6">
        <f>TITRES_STAT!D31</f>
        <v>2.9544999999999999</v>
      </c>
      <c r="C28" s="2">
        <f t="shared" si="0"/>
        <v>-4.5000000000001705E-3</v>
      </c>
      <c r="D28" s="2">
        <f t="shared" si="1"/>
        <v>2.9836599999999995</v>
      </c>
      <c r="E28" s="2">
        <f t="shared" si="2"/>
        <v>3.0083500000000001</v>
      </c>
      <c r="F28" s="2">
        <f t="shared" si="3"/>
        <v>3.0169400000000008</v>
      </c>
      <c r="G28" s="2"/>
      <c r="H28" s="2"/>
      <c r="I28" s="2">
        <f t="array" ref="I28">SUMPRODUCT(B12:B31, (ROW(B12:B31)-ROW(B12)+1)) / (20*21/2)</f>
        <v>2.9786542857142857</v>
      </c>
      <c r="J28" s="2">
        <f t="shared" si="4"/>
        <v>3.0252365731213131</v>
      </c>
      <c r="K28" s="2"/>
    </row>
    <row r="29" spans="1:11" ht="13.5" x14ac:dyDescent="0.25">
      <c r="A29" s="3">
        <f>TITRES_STAT!B32</f>
        <v>42046</v>
      </c>
      <c r="B29" s="6">
        <f>TITRES_STAT!D32</f>
        <v>2.9060000000000001</v>
      </c>
      <c r="C29" s="2">
        <f t="shared" si="0"/>
        <v>-4.8499999999999766E-2</v>
      </c>
      <c r="D29" s="2">
        <f t="shared" si="1"/>
        <v>2.9527799999999997</v>
      </c>
      <c r="E29" s="2">
        <f t="shared" si="2"/>
        <v>2.9959999999999996</v>
      </c>
      <c r="F29" s="2">
        <f t="shared" si="3"/>
        <v>3.0125300000000004</v>
      </c>
      <c r="G29" s="2"/>
      <c r="H29" s="2"/>
      <c r="I29" s="2">
        <f t="array" ref="I29">SUMPRODUCT(B13:B32, (ROW(B13:B32)-ROW(B13)+1)) / (20*21/2)</f>
        <v>2.9686580952380952</v>
      </c>
      <c r="J29" s="2">
        <f t="shared" si="4"/>
        <v>3.0138807090145212</v>
      </c>
      <c r="K29" s="2"/>
    </row>
    <row r="30" spans="1:11" ht="13.5" x14ac:dyDescent="0.25">
      <c r="A30" s="3">
        <f>TITRES_STAT!B33</f>
        <v>42047</v>
      </c>
      <c r="B30" s="6">
        <f>TITRES_STAT!D33</f>
        <v>2.9104999999999999</v>
      </c>
      <c r="C30" s="2">
        <f t="shared" si="0"/>
        <v>4.4999999999997264E-3</v>
      </c>
      <c r="D30" s="2">
        <f t="shared" si="1"/>
        <v>2.9395600000000002</v>
      </c>
      <c r="E30" s="2">
        <f t="shared" si="2"/>
        <v>2.9845399999999995</v>
      </c>
      <c r="F30" s="2">
        <f t="shared" si="3"/>
        <v>3.005255</v>
      </c>
      <c r="G30" s="2"/>
      <c r="H30" s="2"/>
      <c r="I30" s="2">
        <f t="array" ref="I30">SUMPRODUCT(B14:B33, (ROW(B14:B33)-ROW(B14)+1)) / (20*21/2)</f>
        <v>2.9593128571428569</v>
      </c>
      <c r="J30" s="2">
        <f t="shared" si="4"/>
        <v>3.0040349272036142</v>
      </c>
      <c r="K30" s="2"/>
    </row>
    <row r="31" spans="1:11" ht="13.5" x14ac:dyDescent="0.25">
      <c r="A31" s="3">
        <f>TITRES_STAT!B34</f>
        <v>42048</v>
      </c>
      <c r="B31" s="6">
        <f>TITRES_STAT!D34</f>
        <v>2.8927999999999998</v>
      </c>
      <c r="C31" s="2">
        <f t="shared" si="0"/>
        <v>-1.7700000000000049E-2</v>
      </c>
      <c r="D31" s="2">
        <f t="shared" si="1"/>
        <v>2.92456</v>
      </c>
      <c r="E31" s="2">
        <f t="shared" si="2"/>
        <v>2.9713099999999999</v>
      </c>
      <c r="F31" s="2">
        <f t="shared" si="3"/>
        <v>2.9977600000000004</v>
      </c>
      <c r="G31" s="2"/>
      <c r="H31" s="2"/>
      <c r="I31" s="2">
        <f t="array" ref="I31">SUMPRODUCT(B15:B34, (ROW(B15:B34)-ROW(B15)+1)) / (20*21/2)</f>
        <v>2.9505976190476191</v>
      </c>
      <c r="J31" s="2">
        <f t="shared" si="4"/>
        <v>2.9934411246127937</v>
      </c>
      <c r="K31" s="2"/>
    </row>
    <row r="32" spans="1:11" ht="13.5" x14ac:dyDescent="0.25">
      <c r="A32" s="3">
        <f>TITRES_STAT!B35</f>
        <v>42051</v>
      </c>
      <c r="B32" s="6">
        <f>TITRES_STAT!D35</f>
        <v>2.8927999999999998</v>
      </c>
      <c r="C32" s="2">
        <f t="shared" si="0"/>
        <v>0</v>
      </c>
      <c r="D32" s="2">
        <f t="shared" si="1"/>
        <v>2.9113199999999999</v>
      </c>
      <c r="E32" s="2">
        <f t="shared" si="2"/>
        <v>2.9580799999999998</v>
      </c>
      <c r="F32" s="2">
        <f t="shared" si="3"/>
        <v>2.9909250000000003</v>
      </c>
      <c r="G32" s="2"/>
      <c r="H32" s="2"/>
      <c r="I32" s="2">
        <f t="array" ref="I32">SUMPRODUCT(B16:B35, (ROW(B16:B35)-ROW(B16)+1)) / (20*21/2)</f>
        <v>2.9420923809523809</v>
      </c>
      <c r="J32" s="2">
        <f t="shared" si="4"/>
        <v>2.9838562556020514</v>
      </c>
      <c r="K32" s="2"/>
    </row>
    <row r="33" spans="1:11" ht="13.5" x14ac:dyDescent="0.25">
      <c r="A33" s="3">
        <f>TITRES_STAT!B36</f>
        <v>42052</v>
      </c>
      <c r="B33" s="6">
        <f>TITRES_STAT!D36</f>
        <v>2.8927999999999998</v>
      </c>
      <c r="C33" s="2">
        <f t="shared" si="0"/>
        <v>0</v>
      </c>
      <c r="D33" s="2">
        <f t="shared" si="1"/>
        <v>2.8989799999999994</v>
      </c>
      <c r="E33" s="2">
        <f t="shared" si="2"/>
        <v>2.9413200000000002</v>
      </c>
      <c r="F33" s="2">
        <f t="shared" si="3"/>
        <v>2.9843100000000002</v>
      </c>
      <c r="G33" s="2"/>
      <c r="H33" s="2"/>
      <c r="I33" s="2">
        <f t="array" ref="I33">SUMPRODUCT(B17:B36, (ROW(B17:B36)-ROW(B17)+1)) / (20*21/2)</f>
        <v>2.9381452380952382</v>
      </c>
      <c r="J33" s="2">
        <f t="shared" si="4"/>
        <v>2.9751842312589987</v>
      </c>
      <c r="K33" s="2"/>
    </row>
    <row r="34" spans="1:11" ht="13.5" x14ac:dyDescent="0.25">
      <c r="A34" s="3">
        <f>TITRES_STAT!B37</f>
        <v>42053</v>
      </c>
      <c r="B34" s="6">
        <f>TITRES_STAT!D37</f>
        <v>2.8927999999999998</v>
      </c>
      <c r="C34" s="2">
        <f t="shared" si="0"/>
        <v>0</v>
      </c>
      <c r="D34" s="2">
        <f t="shared" si="1"/>
        <v>2.8963399999999995</v>
      </c>
      <c r="E34" s="2">
        <f t="shared" si="2"/>
        <v>2.9245600000000005</v>
      </c>
      <c r="F34" s="2">
        <f t="shared" si="3"/>
        <v>2.9821050000000002</v>
      </c>
      <c r="G34" s="2"/>
      <c r="H34" s="2"/>
      <c r="I34" s="2">
        <f t="array" ref="I34">SUMPRODUCT(B18:B37, (ROW(B18:B37)-ROW(B18)+1)) / (20*21/2)</f>
        <v>2.934722857142857</v>
      </c>
      <c r="J34" s="2">
        <f t="shared" si="4"/>
        <v>2.9673381139962367</v>
      </c>
      <c r="K34" s="2"/>
    </row>
    <row r="35" spans="1:11" ht="13.5" x14ac:dyDescent="0.25">
      <c r="A35" s="3">
        <f>TITRES_STAT!B38</f>
        <v>42054</v>
      </c>
      <c r="B35" s="6">
        <f>TITRES_STAT!D38</f>
        <v>2.8927999999999998</v>
      </c>
      <c r="C35" s="2">
        <f t="shared" si="0"/>
        <v>0</v>
      </c>
      <c r="D35" s="2">
        <f t="shared" si="1"/>
        <v>2.8927999999999998</v>
      </c>
      <c r="E35" s="2">
        <f t="shared" si="2"/>
        <v>2.9161800000000007</v>
      </c>
      <c r="F35" s="2">
        <f t="shared" si="3"/>
        <v>2.9739450000000009</v>
      </c>
      <c r="G35" s="2"/>
      <c r="H35" s="2"/>
      <c r="I35" s="2">
        <f t="array" ref="I35">SUMPRODUCT(B19:B38, (ROW(B19:B38)-ROW(B19)+1)) / (20*21/2)</f>
        <v>2.930966190476191</v>
      </c>
      <c r="J35" s="2">
        <f t="shared" si="4"/>
        <v>2.9602392459965947</v>
      </c>
      <c r="K35" s="2"/>
    </row>
    <row r="36" spans="1:11" ht="13.5" x14ac:dyDescent="0.25">
      <c r="A36" s="3">
        <f>TITRES_STAT!B39</f>
        <v>42055</v>
      </c>
      <c r="B36" s="6">
        <f>TITRES_STAT!D39</f>
        <v>2.9325000000000001</v>
      </c>
      <c r="C36" s="2">
        <f t="shared" si="0"/>
        <v>3.9700000000000291E-2</v>
      </c>
      <c r="D36" s="2">
        <f t="shared" si="1"/>
        <v>2.9007399999999999</v>
      </c>
      <c r="E36" s="2">
        <f t="shared" si="2"/>
        <v>2.9126500000000002</v>
      </c>
      <c r="F36" s="2">
        <f t="shared" si="3"/>
        <v>2.9684350000000004</v>
      </c>
      <c r="G36" s="2"/>
      <c r="H36" s="2"/>
      <c r="I36" s="2">
        <f t="array" ref="I36">SUMPRODUCT(B20:B39, (ROW(B20:B39)-ROW(B20)+1)) / (20*21/2)</f>
        <v>2.9273152380952383</v>
      </c>
      <c r="J36" s="2">
        <f t="shared" si="4"/>
        <v>2.9575974130445384</v>
      </c>
      <c r="K36" s="2"/>
    </row>
    <row r="37" spans="1:11" ht="13.5" x14ac:dyDescent="0.25">
      <c r="A37" s="3">
        <f>TITRES_STAT!B40</f>
        <v>42058</v>
      </c>
      <c r="B37" s="6">
        <f>TITRES_STAT!D40</f>
        <v>2.9325000000000001</v>
      </c>
      <c r="C37" s="2">
        <f t="shared" si="0"/>
        <v>0</v>
      </c>
      <c r="D37" s="2">
        <f t="shared" si="1"/>
        <v>2.9086800000000004</v>
      </c>
      <c r="E37" s="2">
        <f t="shared" si="2"/>
        <v>2.9100000000000006</v>
      </c>
      <c r="F37" s="2">
        <f t="shared" si="3"/>
        <v>2.9631449999999999</v>
      </c>
      <c r="G37" s="2"/>
      <c r="H37" s="2"/>
      <c r="I37" s="2">
        <f t="array" ref="I37">SUMPRODUCT(B21:B40, (ROW(B21:B40)-ROW(B21)+1)) / (20*21/2)</f>
        <v>2.923350952380952</v>
      </c>
      <c r="J37" s="2">
        <f t="shared" si="4"/>
        <v>2.9552071832307729</v>
      </c>
      <c r="K37" s="2"/>
    </row>
    <row r="38" spans="1:11" ht="13.5" x14ac:dyDescent="0.25">
      <c r="A38" s="3">
        <f>TITRES_STAT!B41</f>
        <v>42059</v>
      </c>
      <c r="B38" s="6">
        <f>TITRES_STAT!D41</f>
        <v>2.9237000000000002</v>
      </c>
      <c r="C38" s="2">
        <f t="shared" si="0"/>
        <v>-8.799999999999919E-3</v>
      </c>
      <c r="D38" s="2">
        <f t="shared" si="1"/>
        <v>2.91486</v>
      </c>
      <c r="E38" s="2">
        <f t="shared" si="2"/>
        <v>2.9069200000000004</v>
      </c>
      <c r="F38" s="2">
        <f t="shared" si="3"/>
        <v>2.9576349999999998</v>
      </c>
      <c r="G38" s="2"/>
      <c r="H38" s="2"/>
      <c r="I38" s="2">
        <f t="array" ref="I38">SUMPRODUCT(B22:B41, (ROW(B22:B41)-ROW(B22)+1)) / (20*21/2)</f>
        <v>2.9199323809523809</v>
      </c>
      <c r="J38" s="2">
        <f t="shared" si="4"/>
        <v>2.9522064991135561</v>
      </c>
      <c r="K38" s="2"/>
    </row>
    <row r="39" spans="1:11" ht="13.5" x14ac:dyDescent="0.25">
      <c r="A39" s="3">
        <f>TITRES_STAT!B42</f>
        <v>42060</v>
      </c>
      <c r="B39" s="6">
        <f>TITRES_STAT!D42</f>
        <v>2.9192999999999998</v>
      </c>
      <c r="C39" s="2">
        <f t="shared" si="0"/>
        <v>-4.4000000000004036E-3</v>
      </c>
      <c r="D39" s="2">
        <f t="shared" si="1"/>
        <v>2.9201600000000001</v>
      </c>
      <c r="E39" s="2">
        <f t="shared" si="2"/>
        <v>2.9082499999999998</v>
      </c>
      <c r="F39" s="2">
        <f t="shared" si="3"/>
        <v>2.9521249999999997</v>
      </c>
      <c r="G39" s="2"/>
      <c r="H39" s="2"/>
      <c r="I39" s="2">
        <f t="array" ref="I39">SUMPRODUCT(B23:B42, (ROW(B23:B42)-ROW(B23)+1)) / (20*21/2)</f>
        <v>2.9162119047619051</v>
      </c>
      <c r="J39" s="2">
        <f t="shared" si="4"/>
        <v>2.9490725468170269</v>
      </c>
      <c r="K39" s="2"/>
    </row>
    <row r="40" spans="1:11" ht="13.5" x14ac:dyDescent="0.25">
      <c r="A40" s="3">
        <f>TITRES_STAT!B43</f>
        <v>42061</v>
      </c>
      <c r="B40" s="6">
        <f>TITRES_STAT!D43</f>
        <v>2.9104999999999999</v>
      </c>
      <c r="C40" s="2">
        <f t="shared" si="0"/>
        <v>-8.799999999999919E-3</v>
      </c>
      <c r="D40" s="2">
        <f t="shared" si="1"/>
        <v>2.9237000000000002</v>
      </c>
      <c r="E40" s="2">
        <f t="shared" si="2"/>
        <v>2.9082499999999998</v>
      </c>
      <c r="F40" s="2">
        <f t="shared" si="3"/>
        <v>2.9463949999999994</v>
      </c>
      <c r="G40" s="2"/>
      <c r="H40" s="2"/>
      <c r="I40" s="2">
        <f t="array" ref="I40">SUMPRODUCT(B24:B43, (ROW(B24:B43)-ROW(B24)+1)) / (20*21/2)</f>
        <v>2.9097271428571427</v>
      </c>
      <c r="J40" s="2">
        <f t="shared" si="4"/>
        <v>2.9453989709296908</v>
      </c>
      <c r="K40" s="2"/>
    </row>
    <row r="41" spans="1:11" ht="13.5" x14ac:dyDescent="0.25">
      <c r="A41" s="3">
        <f>TITRES_STAT!B44</f>
        <v>42062</v>
      </c>
      <c r="B41" s="6">
        <f>TITRES_STAT!D44</f>
        <v>2.9104999999999999</v>
      </c>
      <c r="C41" s="2">
        <f t="shared" si="0"/>
        <v>0</v>
      </c>
      <c r="D41" s="2">
        <f t="shared" si="1"/>
        <v>2.9192999999999998</v>
      </c>
      <c r="E41" s="2">
        <f t="shared" si="2"/>
        <v>2.9100199999999998</v>
      </c>
      <c r="F41" s="2">
        <f t="shared" si="3"/>
        <v>2.9406649999999996</v>
      </c>
      <c r="G41" s="2"/>
      <c r="H41" s="2"/>
      <c r="I41" s="2">
        <f t="array" ref="I41">SUMPRODUCT(B25:B44, (ROW(B25:B44)-ROW(B25)+1)) / (20*21/2)</f>
        <v>2.90416619047619</v>
      </c>
      <c r="J41" s="2">
        <f t="shared" si="4"/>
        <v>2.9420752594125772</v>
      </c>
      <c r="K41" s="2"/>
    </row>
    <row r="42" spans="1:11" ht="13.5" x14ac:dyDescent="0.25">
      <c r="A42" s="3">
        <f>TITRES_STAT!B45</f>
        <v>42065</v>
      </c>
      <c r="B42" s="6">
        <f>TITRES_STAT!D45</f>
        <v>2.9016000000000002</v>
      </c>
      <c r="C42" s="2">
        <f t="shared" si="0"/>
        <v>-8.8999999999996859E-3</v>
      </c>
      <c r="D42" s="2">
        <f t="shared" si="1"/>
        <v>2.9131199999999997</v>
      </c>
      <c r="E42" s="2">
        <f t="shared" si="2"/>
        <v>2.9109000000000003</v>
      </c>
      <c r="F42" s="2">
        <f t="shared" si="3"/>
        <v>2.9344899999999998</v>
      </c>
      <c r="G42" s="2"/>
      <c r="H42" s="2"/>
      <c r="I42" s="2">
        <f t="array" ref="I42">SUMPRODUCT(B26:B45, (ROW(B26:B45)-ROW(B26)+1)) / (20*21/2)</f>
        <v>2.9028814285714284</v>
      </c>
      <c r="J42" s="2">
        <f t="shared" si="4"/>
        <v>2.9382204728018557</v>
      </c>
      <c r="K42" s="2"/>
    </row>
    <row r="43" spans="1:11" ht="13.5" x14ac:dyDescent="0.25">
      <c r="A43" s="3">
        <f>TITRES_STAT!B46</f>
        <v>42066</v>
      </c>
      <c r="B43" s="6">
        <f>TITRES_STAT!D46</f>
        <v>2.8664000000000001</v>
      </c>
      <c r="C43" s="2">
        <f t="shared" si="0"/>
        <v>-3.520000000000012E-2</v>
      </c>
      <c r="D43" s="2">
        <f t="shared" si="1"/>
        <v>2.9016600000000001</v>
      </c>
      <c r="E43" s="2">
        <f t="shared" si="2"/>
        <v>2.9082599999999998</v>
      </c>
      <c r="F43" s="2">
        <f t="shared" si="3"/>
        <v>2.9247899999999998</v>
      </c>
      <c r="G43" s="2"/>
      <c r="H43" s="2"/>
      <c r="I43" s="2">
        <f t="array" ref="I43">SUMPRODUCT(B27:B46, (ROW(B27:B46)-ROW(B27)+1)) / (20*21/2)</f>
        <v>2.9015347619047613</v>
      </c>
      <c r="J43" s="2">
        <f t="shared" si="4"/>
        <v>2.9313804277731075</v>
      </c>
      <c r="K43" s="2"/>
    </row>
    <row r="44" spans="1:11" ht="13.5" x14ac:dyDescent="0.25">
      <c r="A44" s="3">
        <f>TITRES_STAT!B47</f>
        <v>42067</v>
      </c>
      <c r="B44" s="6">
        <f>TITRES_STAT!D47</f>
        <v>2.8664000000000001</v>
      </c>
      <c r="C44" s="2">
        <f t="shared" si="0"/>
        <v>0</v>
      </c>
      <c r="D44" s="2">
        <f t="shared" si="1"/>
        <v>2.8910800000000001</v>
      </c>
      <c r="E44" s="2">
        <f t="shared" si="2"/>
        <v>2.9056199999999999</v>
      </c>
      <c r="F44" s="2">
        <f t="shared" si="3"/>
        <v>2.9150899999999997</v>
      </c>
      <c r="G44" s="2"/>
      <c r="H44" s="2"/>
      <c r="I44" s="2">
        <f t="array" ref="I44">SUMPRODUCT(B28:B47, (ROW(B28:B47)-ROW(B28)+1)) / (20*21/2)</f>
        <v>2.9005242857142854</v>
      </c>
      <c r="J44" s="2">
        <f t="shared" si="4"/>
        <v>2.92519181560424</v>
      </c>
      <c r="K44" s="2"/>
    </row>
    <row r="45" spans="1:11" ht="13.5" x14ac:dyDescent="0.25">
      <c r="A45" s="3">
        <f>TITRES_STAT!B48</f>
        <v>42068</v>
      </c>
      <c r="B45" s="6">
        <f>TITRES_STAT!D48</f>
        <v>2.9016000000000002</v>
      </c>
      <c r="C45" s="2">
        <f t="shared" si="0"/>
        <v>3.520000000000012E-2</v>
      </c>
      <c r="D45" s="2">
        <f t="shared" si="1"/>
        <v>2.8893</v>
      </c>
      <c r="E45" s="2">
        <f t="shared" si="2"/>
        <v>2.9064999999999999</v>
      </c>
      <c r="F45" s="2">
        <f t="shared" si="3"/>
        <v>2.91134</v>
      </c>
      <c r="G45" s="2"/>
      <c r="H45" s="2"/>
      <c r="I45" s="2">
        <f t="array" ref="I45">SUMPRODUCT(B29:B48, (ROW(B29:B48)-ROW(B29)+1)) / (20*21/2)</f>
        <v>2.8998080952380949</v>
      </c>
      <c r="J45" s="2">
        <f t="shared" si="4"/>
        <v>2.9229449760228841</v>
      </c>
      <c r="K45" s="2"/>
    </row>
    <row r="46" spans="1:11" ht="13.5" x14ac:dyDescent="0.25">
      <c r="A46" s="3">
        <f>TITRES_STAT!B49</f>
        <v>42069</v>
      </c>
      <c r="B46" s="6">
        <f>TITRES_STAT!D49</f>
        <v>2.8972000000000002</v>
      </c>
      <c r="C46" s="2">
        <f t="shared" si="0"/>
        <v>-4.3999999999999595E-3</v>
      </c>
      <c r="D46" s="2">
        <f t="shared" si="1"/>
        <v>2.8866400000000003</v>
      </c>
      <c r="E46" s="2">
        <f t="shared" si="2"/>
        <v>2.9029700000000003</v>
      </c>
      <c r="F46" s="2">
        <f t="shared" si="3"/>
        <v>2.9078100000000004</v>
      </c>
      <c r="G46" s="2"/>
      <c r="H46" s="2"/>
      <c r="I46" s="2">
        <f t="array" ref="I46">SUMPRODUCT(B30:B49, (ROW(B30:B49)-ROW(B30)+1)) / (20*21/2)</f>
        <v>2.8997838095238095</v>
      </c>
      <c r="J46" s="2">
        <f t="shared" si="4"/>
        <v>2.920493073544514</v>
      </c>
      <c r="K46" s="2"/>
    </row>
    <row r="47" spans="1:11" ht="13.5" x14ac:dyDescent="0.25">
      <c r="A47" s="3">
        <f>TITRES_STAT!B50</f>
        <v>42072</v>
      </c>
      <c r="B47" s="6">
        <f>TITRES_STAT!D50</f>
        <v>2.8972000000000002</v>
      </c>
      <c r="C47" s="2">
        <f t="shared" si="0"/>
        <v>0</v>
      </c>
      <c r="D47" s="2">
        <f t="shared" si="1"/>
        <v>2.8857599999999999</v>
      </c>
      <c r="E47" s="2">
        <f t="shared" si="2"/>
        <v>2.8994399999999998</v>
      </c>
      <c r="F47" s="2">
        <f t="shared" si="3"/>
        <v>2.9047200000000002</v>
      </c>
      <c r="G47" s="2"/>
      <c r="H47" s="2"/>
      <c r="I47" s="2">
        <f t="array" ref="I47">SUMPRODUCT(B31:B50, (ROW(B31:B50)-ROW(B31)+1)) / (20*21/2)</f>
        <v>2.8922280952380954</v>
      </c>
      <c r="J47" s="2">
        <f t="shared" si="4"/>
        <v>2.9182746855878938</v>
      </c>
      <c r="K47" s="2"/>
    </row>
    <row r="48" spans="1:11" ht="13.5" x14ac:dyDescent="0.25">
      <c r="A48" s="3">
        <f>TITRES_STAT!B51</f>
        <v>42073</v>
      </c>
      <c r="B48" s="6">
        <f>TITRES_STAT!D51</f>
        <v>2.8972000000000002</v>
      </c>
      <c r="C48" s="2">
        <f t="shared" si="0"/>
        <v>0</v>
      </c>
      <c r="D48" s="2">
        <f t="shared" si="1"/>
        <v>2.8919199999999998</v>
      </c>
      <c r="E48" s="2">
        <f t="shared" si="2"/>
        <v>2.8967900000000002</v>
      </c>
      <c r="F48" s="2">
        <f t="shared" si="3"/>
        <v>2.9018549999999999</v>
      </c>
      <c r="G48" s="2"/>
      <c r="H48" s="2"/>
      <c r="I48" s="2">
        <f t="array" ref="I48">SUMPRODUCT(B32:B51, (ROW(B32:B51)-ROW(B32)+1)) / (20*21/2)</f>
        <v>2.8892923809523809</v>
      </c>
      <c r="J48" s="2">
        <f t="shared" si="4"/>
        <v>2.9162675726747609</v>
      </c>
      <c r="K48" s="2"/>
    </row>
    <row r="49" spans="1:11" ht="13.5" x14ac:dyDescent="0.25">
      <c r="A49" s="3">
        <f>TITRES_STAT!B52</f>
        <v>42074</v>
      </c>
      <c r="B49" s="6">
        <f>TITRES_STAT!D52</f>
        <v>2.9016000000000002</v>
      </c>
      <c r="C49" s="2">
        <f t="shared" si="0"/>
        <v>4.3999999999999595E-3</v>
      </c>
      <c r="D49" s="2">
        <f t="shared" si="1"/>
        <v>2.8989599999999998</v>
      </c>
      <c r="E49" s="2">
        <f t="shared" si="2"/>
        <v>2.8950200000000001</v>
      </c>
      <c r="F49" s="2">
        <f t="shared" si="3"/>
        <v>2.9016349999999997</v>
      </c>
      <c r="G49" s="2"/>
      <c r="H49" s="2"/>
      <c r="I49" s="2">
        <f t="array" ref="I49">SUMPRODUCT(B33:B52, (ROW(B33:B52)-ROW(B33)+1)) / (20*21/2)</f>
        <v>2.8860538095238097</v>
      </c>
      <c r="J49" s="2">
        <f t="shared" si="4"/>
        <v>2.9148706609914505</v>
      </c>
      <c r="K49" s="2"/>
    </row>
    <row r="50" spans="1:11" ht="13.5" x14ac:dyDescent="0.25">
      <c r="A50" s="3">
        <f>TITRES_STAT!B53</f>
        <v>42075</v>
      </c>
      <c r="B50" s="6">
        <f>TITRES_STAT!D53</f>
        <v>2.8222999999999998</v>
      </c>
      <c r="C50" s="2">
        <f t="shared" si="0"/>
        <v>-7.930000000000037E-2</v>
      </c>
      <c r="D50" s="2">
        <f t="shared" si="1"/>
        <v>2.8831000000000002</v>
      </c>
      <c r="E50" s="2">
        <f t="shared" si="2"/>
        <v>2.8862000000000001</v>
      </c>
      <c r="F50" s="2">
        <f t="shared" si="3"/>
        <v>2.8972249999999997</v>
      </c>
      <c r="G50" s="2">
        <f t="shared" ref="G50:G113" si="5">AVERAGE(B1:B50)</f>
        <v>2.978577551020408</v>
      </c>
      <c r="H50" s="2"/>
      <c r="I50" s="2">
        <f t="array" ref="I50">SUMPRODUCT(B34:B53, (ROW(B34:B53)-ROW(B34)+1)) / (20*21/2)</f>
        <v>2.8829623809523808</v>
      </c>
      <c r="J50" s="2">
        <f t="shared" si="4"/>
        <v>2.9060544075636932</v>
      </c>
      <c r="K50" s="2">
        <f>G50</f>
        <v>2.978577551020408</v>
      </c>
    </row>
    <row r="51" spans="1:11" ht="13.5" x14ac:dyDescent="0.25">
      <c r="A51" s="3">
        <f>TITRES_STAT!B54</f>
        <v>42076</v>
      </c>
      <c r="B51" s="6">
        <f>TITRES_STAT!D54</f>
        <v>2.8664000000000001</v>
      </c>
      <c r="C51" s="2">
        <f t="shared" si="0"/>
        <v>4.410000000000025E-2</v>
      </c>
      <c r="D51" s="2">
        <f t="shared" si="1"/>
        <v>2.8769400000000003</v>
      </c>
      <c r="E51" s="2">
        <f t="shared" si="2"/>
        <v>2.8817900000000001</v>
      </c>
      <c r="F51" s="2">
        <f t="shared" si="3"/>
        <v>2.8959049999999995</v>
      </c>
      <c r="G51" s="2">
        <f t="shared" si="5"/>
        <v>2.976334</v>
      </c>
      <c r="H51" s="2"/>
      <c r="I51" s="2">
        <f t="array" ref="I51">SUMPRODUCT(B35:B54, (ROW(B35:B54)-ROW(B35)+1)) / (20*21/2)</f>
        <v>2.8795990476190472</v>
      </c>
      <c r="J51" s="2">
        <f t="shared" si="4"/>
        <v>2.9022777973195319</v>
      </c>
      <c r="K51" s="2">
        <f t="shared" ref="K51:K114" si="6">$K$4*B51+(1-$K$4)*K50</f>
        <v>2.974178431372549</v>
      </c>
    </row>
    <row r="52" spans="1:11" ht="13.5" x14ac:dyDescent="0.25">
      <c r="A52" s="3">
        <f>TITRES_STAT!B55</f>
        <v>42079</v>
      </c>
      <c r="B52" s="6">
        <f>TITRES_STAT!D55</f>
        <v>2.8618999999999999</v>
      </c>
      <c r="C52" s="2">
        <f t="shared" si="0"/>
        <v>-4.5000000000001705E-3</v>
      </c>
      <c r="D52" s="2">
        <f t="shared" si="1"/>
        <v>2.8698800000000002</v>
      </c>
      <c r="E52" s="2">
        <f t="shared" si="2"/>
        <v>2.8778199999999998</v>
      </c>
      <c r="F52" s="2">
        <f t="shared" si="3"/>
        <v>2.8943599999999998</v>
      </c>
      <c r="G52" s="2">
        <f t="shared" si="5"/>
        <v>2.9707759999999994</v>
      </c>
      <c r="H52" s="2"/>
      <c r="I52" s="2">
        <f t="array" ref="I52">SUMPRODUCT(B36:B55, (ROW(B36:B55)-ROW(B36)+1)) / (20*21/2)</f>
        <v>2.8764038095238091</v>
      </c>
      <c r="J52" s="2">
        <f t="shared" si="4"/>
        <v>2.8984322928129096</v>
      </c>
      <c r="K52" s="2">
        <f t="shared" si="6"/>
        <v>2.9697753556324491</v>
      </c>
    </row>
    <row r="53" spans="1:11" ht="13.5" x14ac:dyDescent="0.25">
      <c r="A53" s="3">
        <f>TITRES_STAT!B56</f>
        <v>42080</v>
      </c>
      <c r="B53" s="6">
        <f>TITRES_STAT!D56</f>
        <v>2.8618999999999999</v>
      </c>
      <c r="C53" s="2">
        <f t="shared" si="0"/>
        <v>0</v>
      </c>
      <c r="D53" s="2">
        <f t="shared" si="1"/>
        <v>2.8628200000000001</v>
      </c>
      <c r="E53" s="2">
        <f t="shared" si="2"/>
        <v>2.8773699999999995</v>
      </c>
      <c r="F53" s="2">
        <f t="shared" si="3"/>
        <v>2.8928149999999997</v>
      </c>
      <c r="G53" s="2">
        <f t="shared" si="5"/>
        <v>2.9648659999999993</v>
      </c>
      <c r="H53" s="2"/>
      <c r="I53" s="2">
        <f t="array" ref="I53">SUMPRODUCT(B37:B56, (ROW(B37:B56)-ROW(B37)+1)) / (20*21/2)</f>
        <v>2.8691766666666667</v>
      </c>
      <c r="J53" s="2">
        <f t="shared" si="4"/>
        <v>2.8949530268307275</v>
      </c>
      <c r="K53" s="2">
        <f t="shared" si="6"/>
        <v>2.9655449495292161</v>
      </c>
    </row>
    <row r="54" spans="1:11" ht="13.5" x14ac:dyDescent="0.25">
      <c r="A54" s="3">
        <f>TITRES_STAT!B57</f>
        <v>42081</v>
      </c>
      <c r="B54" s="6">
        <f>TITRES_STAT!D57</f>
        <v>2.8574999999999999</v>
      </c>
      <c r="C54" s="2">
        <f t="shared" si="0"/>
        <v>-4.3999999999999595E-3</v>
      </c>
      <c r="D54" s="2">
        <f t="shared" si="1"/>
        <v>2.8540000000000001</v>
      </c>
      <c r="E54" s="2">
        <f t="shared" si="2"/>
        <v>2.8764799999999995</v>
      </c>
      <c r="F54" s="2">
        <f t="shared" si="3"/>
        <v>2.8910499999999995</v>
      </c>
      <c r="G54" s="2">
        <f t="shared" si="5"/>
        <v>2.9588679999999994</v>
      </c>
      <c r="H54" s="2"/>
      <c r="I54" s="2">
        <f t="array" ref="I54">SUMPRODUCT(B38:B57, (ROW(B38:B57)-ROW(B38)+1)) / (20*21/2)</f>
        <v>2.8654595238095233</v>
      </c>
      <c r="J54" s="2">
        <f t="shared" si="4"/>
        <v>2.8913860718944679</v>
      </c>
      <c r="K54" s="2">
        <f t="shared" si="6"/>
        <v>2.9613078926849328</v>
      </c>
    </row>
    <row r="55" spans="1:11" ht="13.5" x14ac:dyDescent="0.25">
      <c r="A55" s="3">
        <f>TITRES_STAT!B58</f>
        <v>42082</v>
      </c>
      <c r="B55" s="6">
        <f>TITRES_STAT!D58</f>
        <v>2.8574999999999999</v>
      </c>
      <c r="C55" s="2">
        <f t="shared" si="0"/>
        <v>0</v>
      </c>
      <c r="D55" s="2">
        <f t="shared" si="1"/>
        <v>2.86104</v>
      </c>
      <c r="E55" s="2">
        <f t="shared" si="2"/>
        <v>2.8720699999999999</v>
      </c>
      <c r="F55" s="2">
        <f t="shared" si="3"/>
        <v>2.8892850000000001</v>
      </c>
      <c r="G55" s="2">
        <f t="shared" si="5"/>
        <v>2.9538399999999991</v>
      </c>
      <c r="H55" s="2"/>
      <c r="I55" s="2">
        <f t="array" ref="I55">SUMPRODUCT(B39:B58, (ROW(B39:B58)-ROW(B39)+1)) / (20*21/2)</f>
        <v>2.8621623809523808</v>
      </c>
      <c r="J55" s="2">
        <f t="shared" si="4"/>
        <v>2.8881588269521377</v>
      </c>
      <c r="K55" s="2">
        <f t="shared" si="6"/>
        <v>2.9572369949325825</v>
      </c>
    </row>
    <row r="56" spans="1:11" ht="13.5" x14ac:dyDescent="0.25">
      <c r="A56" s="3">
        <f>TITRES_STAT!B59</f>
        <v>42086</v>
      </c>
      <c r="B56" s="6">
        <f>TITRES_STAT!D59</f>
        <v>2.8134000000000001</v>
      </c>
      <c r="C56" s="2">
        <f t="shared" si="0"/>
        <v>-4.4099999999999806E-2</v>
      </c>
      <c r="D56" s="2">
        <f t="shared" si="1"/>
        <v>2.8504399999999999</v>
      </c>
      <c r="E56" s="2">
        <f t="shared" si="2"/>
        <v>2.8636900000000005</v>
      </c>
      <c r="F56" s="2">
        <f t="shared" si="3"/>
        <v>2.8833299999999999</v>
      </c>
      <c r="G56" s="2">
        <f t="shared" si="5"/>
        <v>2.9479299999999991</v>
      </c>
      <c r="H56" s="2"/>
      <c r="I56" s="2">
        <f t="array" ref="I56">SUMPRODUCT(B40:B59, (ROW(B40:B59)-ROW(B40)+1)) / (20*21/2)</f>
        <v>2.8613480952380952</v>
      </c>
      <c r="J56" s="2">
        <f t="shared" si="4"/>
        <v>2.881038938670982</v>
      </c>
      <c r="K56" s="2">
        <f t="shared" si="6"/>
        <v>2.9515963284646385</v>
      </c>
    </row>
    <row r="57" spans="1:11" ht="13.5" x14ac:dyDescent="0.25">
      <c r="A57" s="3">
        <f>TITRES_STAT!B60</f>
        <v>42087</v>
      </c>
      <c r="B57" s="6">
        <f>TITRES_STAT!D60</f>
        <v>2.8443000000000001</v>
      </c>
      <c r="C57" s="2">
        <f t="shared" si="0"/>
        <v>3.0899999999999928E-2</v>
      </c>
      <c r="D57" s="2">
        <f t="shared" si="1"/>
        <v>2.8469199999999999</v>
      </c>
      <c r="E57" s="2">
        <f t="shared" si="2"/>
        <v>2.8584000000000005</v>
      </c>
      <c r="F57" s="2">
        <f t="shared" si="3"/>
        <v>2.8789199999999999</v>
      </c>
      <c r="G57" s="2">
        <f t="shared" si="5"/>
        <v>2.9429899999999991</v>
      </c>
      <c r="H57" s="2"/>
      <c r="I57" s="2">
        <f t="array" ref="I57">SUMPRODUCT(B41:B60, (ROW(B41:B60)-ROW(B41)+1)) / (20*21/2)</f>
        <v>2.8641380952380953</v>
      </c>
      <c r="J57" s="2">
        <f t="shared" si="4"/>
        <v>2.8775399921308886</v>
      </c>
      <c r="K57" s="2">
        <f t="shared" si="6"/>
        <v>2.9473886293091627</v>
      </c>
    </row>
    <row r="58" spans="1:11" ht="13.5" x14ac:dyDescent="0.25">
      <c r="A58" s="3">
        <f>TITRES_STAT!B61</f>
        <v>42088</v>
      </c>
      <c r="B58" s="6">
        <f>TITRES_STAT!D61</f>
        <v>2.8443000000000001</v>
      </c>
      <c r="C58" s="2">
        <f t="shared" si="0"/>
        <v>0</v>
      </c>
      <c r="D58" s="2">
        <f t="shared" si="1"/>
        <v>2.8433999999999999</v>
      </c>
      <c r="E58" s="2">
        <f t="shared" si="2"/>
        <v>2.85311</v>
      </c>
      <c r="F58" s="2">
        <f t="shared" si="3"/>
        <v>2.8749499999999997</v>
      </c>
      <c r="G58" s="2">
        <f t="shared" si="5"/>
        <v>2.9381399999999989</v>
      </c>
      <c r="H58" s="2"/>
      <c r="I58" s="2">
        <f t="array" ref="I58">SUMPRODUCT(B42:B61, (ROW(B42:B61)-ROW(B42)+1)) / (20*21/2)</f>
        <v>2.8631895238095231</v>
      </c>
      <c r="J58" s="2">
        <f t="shared" si="4"/>
        <v>2.8743742785946136</v>
      </c>
      <c r="K58" s="2">
        <f t="shared" si="6"/>
        <v>2.9433459379637052</v>
      </c>
    </row>
    <row r="59" spans="1:11" ht="13.5" x14ac:dyDescent="0.25">
      <c r="A59" s="3">
        <f>TITRES_STAT!B62</f>
        <v>42089</v>
      </c>
      <c r="B59" s="6">
        <f>TITRES_STAT!D62</f>
        <v>2.8664000000000001</v>
      </c>
      <c r="C59" s="2">
        <f t="shared" si="0"/>
        <v>2.2100000000000009E-2</v>
      </c>
      <c r="D59" s="2">
        <f t="shared" si="1"/>
        <v>2.84518</v>
      </c>
      <c r="E59" s="2">
        <f t="shared" si="2"/>
        <v>2.8495900000000001</v>
      </c>
      <c r="F59" s="2">
        <f t="shared" si="3"/>
        <v>2.8723049999999999</v>
      </c>
      <c r="G59" s="2">
        <f t="shared" si="5"/>
        <v>2.9355839999999991</v>
      </c>
      <c r="H59" s="2"/>
      <c r="I59" s="2">
        <f t="array" ref="I59">SUMPRODUCT(B43:B62, (ROW(B43:B62)-ROW(B43)+1)) / (20*21/2)</f>
        <v>2.8629009523809521</v>
      </c>
      <c r="J59" s="2">
        <f t="shared" si="4"/>
        <v>2.8736148234903647</v>
      </c>
      <c r="K59" s="2">
        <f t="shared" si="6"/>
        <v>2.9403284502004228</v>
      </c>
    </row>
    <row r="60" spans="1:11" ht="13.5" x14ac:dyDescent="0.25">
      <c r="A60" s="3">
        <f>TITRES_STAT!B63</f>
        <v>42090</v>
      </c>
      <c r="B60" s="6">
        <f>TITRES_STAT!D63</f>
        <v>2.9016000000000002</v>
      </c>
      <c r="C60" s="2">
        <f t="shared" si="0"/>
        <v>3.520000000000012E-2</v>
      </c>
      <c r="D60" s="2">
        <f t="shared" si="1"/>
        <v>2.8540000000000001</v>
      </c>
      <c r="E60" s="2">
        <f t="shared" si="2"/>
        <v>2.8575200000000001</v>
      </c>
      <c r="F60" s="2">
        <f t="shared" si="3"/>
        <v>2.8718599999999999</v>
      </c>
      <c r="G60" s="2">
        <f t="shared" si="5"/>
        <v>2.932496</v>
      </c>
      <c r="H60" s="2"/>
      <c r="I60" s="2">
        <f t="array" ref="I60">SUMPRODUCT(B44:B63, (ROW(B44:B63)-ROW(B44)+1)) / (20*21/2)</f>
        <v>2.8623514285714289</v>
      </c>
      <c r="J60" s="2">
        <f t="shared" si="4"/>
        <v>2.8762800783960443</v>
      </c>
      <c r="K60" s="2">
        <f t="shared" si="6"/>
        <v>2.9388096874474652</v>
      </c>
    </row>
    <row r="61" spans="1:11" ht="13.5" x14ac:dyDescent="0.25">
      <c r="A61" s="3">
        <f>TITRES_STAT!B64</f>
        <v>42093</v>
      </c>
      <c r="B61" s="6">
        <f>TITRES_STAT!D64</f>
        <v>2.8618999999999999</v>
      </c>
      <c r="C61" s="2">
        <f t="shared" si="0"/>
        <v>-3.9700000000000291E-2</v>
      </c>
      <c r="D61" s="2">
        <f t="shared" si="1"/>
        <v>2.8637000000000001</v>
      </c>
      <c r="E61" s="2">
        <f t="shared" si="2"/>
        <v>2.8570699999999993</v>
      </c>
      <c r="F61" s="2">
        <f t="shared" si="3"/>
        <v>2.8694299999999999</v>
      </c>
      <c r="G61" s="2">
        <f t="shared" si="5"/>
        <v>2.9288799999999999</v>
      </c>
      <c r="H61" s="2"/>
      <c r="I61" s="2">
        <f t="array" ref="I61">SUMPRODUCT(B45:B64, (ROW(B45:B64)-ROW(B45)+1)) / (20*21/2)</f>
        <v>2.8601471428571421</v>
      </c>
      <c r="J61" s="2">
        <f t="shared" si="4"/>
        <v>2.8749105471202303</v>
      </c>
      <c r="K61" s="2">
        <f t="shared" si="6"/>
        <v>2.9357936212730547</v>
      </c>
    </row>
    <row r="62" spans="1:11" ht="13.5" x14ac:dyDescent="0.25">
      <c r="A62" s="3">
        <f>TITRES_STAT!B65</f>
        <v>42094</v>
      </c>
      <c r="B62" s="6">
        <f>TITRES_STAT!D65</f>
        <v>2.8664000000000001</v>
      </c>
      <c r="C62" s="2">
        <f t="shared" si="0"/>
        <v>4.5000000000001705E-3</v>
      </c>
      <c r="D62" s="2">
        <f t="shared" si="1"/>
        <v>2.8681200000000002</v>
      </c>
      <c r="E62" s="2">
        <f t="shared" si="2"/>
        <v>2.8575199999999996</v>
      </c>
      <c r="F62" s="2">
        <f t="shared" si="3"/>
        <v>2.8676699999999995</v>
      </c>
      <c r="G62" s="2">
        <f t="shared" si="5"/>
        <v>2.9256180000000001</v>
      </c>
      <c r="H62" s="2"/>
      <c r="I62" s="2">
        <f t="array" ref="I62">SUMPRODUCT(B46:B65, (ROW(B46:B65)-ROW(B46)+1)) / (20*21/2)</f>
        <v>2.8580480952380949</v>
      </c>
      <c r="J62" s="2">
        <f t="shared" si="4"/>
        <v>2.8741000188230652</v>
      </c>
      <c r="K62" s="2">
        <f t="shared" si="6"/>
        <v>2.9330723027917585</v>
      </c>
    </row>
    <row r="63" spans="1:11" ht="13.5" x14ac:dyDescent="0.25">
      <c r="A63" s="3">
        <f>TITRES_STAT!B66</f>
        <v>42095</v>
      </c>
      <c r="B63" s="6">
        <f>TITRES_STAT!D66</f>
        <v>2.8618999999999999</v>
      </c>
      <c r="C63" s="2">
        <f t="shared" si="0"/>
        <v>-4.5000000000001705E-3</v>
      </c>
      <c r="D63" s="2">
        <f t="shared" si="1"/>
        <v>2.8716400000000002</v>
      </c>
      <c r="E63" s="2">
        <f t="shared" si="2"/>
        <v>2.8575199999999996</v>
      </c>
      <c r="F63" s="2">
        <f t="shared" si="3"/>
        <v>2.8674449999999991</v>
      </c>
      <c r="G63" s="2">
        <f t="shared" si="5"/>
        <v>2.9223539999999999</v>
      </c>
      <c r="H63" s="2"/>
      <c r="I63" s="2">
        <f t="array" ref="I63">SUMPRODUCT(B47:B66, (ROW(B47:B66)-ROW(B47)+1)) / (20*21/2)</f>
        <v>2.8562219047619042</v>
      </c>
      <c r="J63" s="2">
        <f t="shared" si="4"/>
        <v>2.8729381122684874</v>
      </c>
      <c r="K63" s="2">
        <f t="shared" si="6"/>
        <v>2.9302812320940426</v>
      </c>
    </row>
    <row r="64" spans="1:11" ht="13.5" x14ac:dyDescent="0.25">
      <c r="A64" s="3">
        <f>TITRES_STAT!B67</f>
        <v>42096</v>
      </c>
      <c r="B64" s="6">
        <f>TITRES_STAT!D67</f>
        <v>2.8443000000000001</v>
      </c>
      <c r="C64" s="2">
        <f t="shared" si="0"/>
        <v>-1.7599999999999838E-2</v>
      </c>
      <c r="D64" s="2">
        <f t="shared" si="1"/>
        <v>2.8672200000000005</v>
      </c>
      <c r="E64" s="2">
        <f t="shared" si="2"/>
        <v>2.8561999999999999</v>
      </c>
      <c r="F64" s="2">
        <f t="shared" si="3"/>
        <v>2.8663399999999992</v>
      </c>
      <c r="G64" s="2">
        <f t="shared" si="5"/>
        <v>2.9205020000000004</v>
      </c>
      <c r="H64" s="2"/>
      <c r="I64" s="2">
        <f t="array" ref="I64">SUMPRODUCT(B48:B67, (ROW(B48:B67)-ROW(B48)+1)) / (20*21/2)</f>
        <v>2.851285714285714</v>
      </c>
      <c r="J64" s="2">
        <f t="shared" si="4"/>
        <v>2.8702106730048222</v>
      </c>
      <c r="K64" s="2">
        <f t="shared" si="6"/>
        <v>2.9269094190707468</v>
      </c>
    </row>
    <row r="65" spans="1:11" ht="13.5" x14ac:dyDescent="0.25">
      <c r="A65" s="3">
        <f>TITRES_STAT!B68</f>
        <v>42097</v>
      </c>
      <c r="B65" s="6">
        <f>TITRES_STAT!D68</f>
        <v>2.8443000000000001</v>
      </c>
      <c r="C65" s="2">
        <f t="shared" si="0"/>
        <v>0</v>
      </c>
      <c r="D65" s="2">
        <f t="shared" si="1"/>
        <v>2.8557600000000001</v>
      </c>
      <c r="E65" s="2">
        <f t="shared" si="2"/>
        <v>2.8548800000000001</v>
      </c>
      <c r="F65" s="2">
        <f t="shared" si="3"/>
        <v>2.8634749999999993</v>
      </c>
      <c r="G65" s="2">
        <f t="shared" si="5"/>
        <v>2.9162680000000005</v>
      </c>
      <c r="H65" s="2"/>
      <c r="I65" s="2">
        <f t="array" ref="I65">SUMPRODUCT(B49:B68, (ROW(B49:B68)-ROW(B49)+1)) / (20*21/2)</f>
        <v>2.8467695238095239</v>
      </c>
      <c r="J65" s="2">
        <f t="shared" si="4"/>
        <v>2.8677429898615059</v>
      </c>
      <c r="K65" s="2">
        <f t="shared" si="6"/>
        <v>2.9236698340091491</v>
      </c>
    </row>
    <row r="66" spans="1:11" ht="13.5" x14ac:dyDescent="0.25">
      <c r="A66" s="3">
        <f>TITRES_STAT!B69</f>
        <v>42100</v>
      </c>
      <c r="B66" s="6">
        <f>TITRES_STAT!D69</f>
        <v>2.8443000000000001</v>
      </c>
      <c r="C66" s="2">
        <f t="shared" si="0"/>
        <v>0</v>
      </c>
      <c r="D66" s="2">
        <f t="shared" si="1"/>
        <v>2.8522400000000001</v>
      </c>
      <c r="E66" s="2">
        <f t="shared" si="2"/>
        <v>2.8579699999999999</v>
      </c>
      <c r="F66" s="2">
        <f t="shared" si="3"/>
        <v>2.8608299999999995</v>
      </c>
      <c r="G66" s="2">
        <f t="shared" si="5"/>
        <v>2.9123000000000001</v>
      </c>
      <c r="H66" s="2"/>
      <c r="I66" s="2">
        <f t="array" ref="I66">SUMPRODUCT(B50:B69, (ROW(B50:B69)-ROW(B50)+1)) / (20*21/2)</f>
        <v>2.8338542857142852</v>
      </c>
      <c r="J66" s="2">
        <f t="shared" si="4"/>
        <v>2.8655103241604101</v>
      </c>
      <c r="K66" s="2">
        <f t="shared" si="6"/>
        <v>2.9205572914989864</v>
      </c>
    </row>
    <row r="67" spans="1:11" ht="13.5" x14ac:dyDescent="0.25">
      <c r="A67" s="3">
        <f>TITRES_STAT!B70</f>
        <v>42101</v>
      </c>
      <c r="B67" s="6">
        <f>TITRES_STAT!D70</f>
        <v>2.8090000000000002</v>
      </c>
      <c r="C67" s="2">
        <f t="shared" si="0"/>
        <v>-3.5299999999999887E-2</v>
      </c>
      <c r="D67" s="2">
        <f t="shared" si="1"/>
        <v>2.8407600000000004</v>
      </c>
      <c r="E67" s="2">
        <f t="shared" si="2"/>
        <v>2.8544400000000003</v>
      </c>
      <c r="F67" s="2">
        <f t="shared" si="3"/>
        <v>2.8564199999999995</v>
      </c>
      <c r="G67" s="2">
        <f t="shared" si="5"/>
        <v>2.9077140000000004</v>
      </c>
      <c r="H67" s="2"/>
      <c r="I67" s="2">
        <f t="array" ref="I67">SUMPRODUCT(B51:B70, (ROW(B51:B70)-ROW(B51)+1)) / (20*21/2)</f>
        <v>2.8239257142857137</v>
      </c>
      <c r="J67" s="2">
        <f t="shared" si="4"/>
        <v>2.8601283885260851</v>
      </c>
      <c r="K67" s="2">
        <f t="shared" si="6"/>
        <v>2.9161824957539282</v>
      </c>
    </row>
    <row r="68" spans="1:11" ht="13.5" x14ac:dyDescent="0.25">
      <c r="A68" s="3">
        <f>TITRES_STAT!B71</f>
        <v>42102</v>
      </c>
      <c r="B68" s="6">
        <f>TITRES_STAT!D71</f>
        <v>2.8090000000000002</v>
      </c>
      <c r="C68" s="2">
        <f t="shared" ref="C68:C131" si="7">B68-B67</f>
        <v>0</v>
      </c>
      <c r="D68" s="2">
        <f t="shared" si="1"/>
        <v>2.8301799999999999</v>
      </c>
      <c r="E68" s="2">
        <f t="shared" si="2"/>
        <v>2.8509100000000003</v>
      </c>
      <c r="F68" s="2">
        <f t="shared" si="3"/>
        <v>2.852009999999999</v>
      </c>
      <c r="G68" s="2">
        <f t="shared" si="5"/>
        <v>2.9032160000000005</v>
      </c>
      <c r="H68" s="2"/>
      <c r="I68" s="2">
        <f t="array" ref="I68">SUMPRODUCT(B52:B71, (ROW(B52:B71)-ROW(B52)+1)) / (20*21/2)</f>
        <v>2.8290914285714286</v>
      </c>
      <c r="J68" s="2">
        <f t="shared" si="4"/>
        <v>2.8552590181902673</v>
      </c>
      <c r="K68" s="2">
        <f t="shared" si="6"/>
        <v>2.9119792606263233</v>
      </c>
    </row>
    <row r="69" spans="1:11" ht="13.5" x14ac:dyDescent="0.25">
      <c r="A69" s="3">
        <f>TITRES_STAT!B72</f>
        <v>42104</v>
      </c>
      <c r="B69" s="6">
        <f>TITRES_STAT!D72</f>
        <v>2.7164000000000001</v>
      </c>
      <c r="C69" s="2">
        <f t="shared" si="7"/>
        <v>-9.2600000000000016E-2</v>
      </c>
      <c r="D69" s="2">
        <f t="shared" si="1"/>
        <v>2.8045999999999998</v>
      </c>
      <c r="E69" s="2">
        <f t="shared" si="2"/>
        <v>2.8359100000000006</v>
      </c>
      <c r="F69" s="2">
        <f t="shared" si="3"/>
        <v>2.8427499999999992</v>
      </c>
      <c r="G69" s="2">
        <f t="shared" si="5"/>
        <v>2.8969540000000005</v>
      </c>
      <c r="H69" s="2"/>
      <c r="I69" s="2">
        <f t="array" ref="I69">SUMPRODUCT(B53:B72, (ROW(B53:B72)-ROW(B53)+1)) / (20*21/2)</f>
        <v>2.833712380952381</v>
      </c>
      <c r="J69" s="2">
        <f t="shared" si="4"/>
        <v>2.8420343497911942</v>
      </c>
      <c r="K69" s="2">
        <f t="shared" si="6"/>
        <v>2.9043094856998009</v>
      </c>
    </row>
    <row r="70" spans="1:11" ht="13.5" x14ac:dyDescent="0.25">
      <c r="A70" s="3">
        <f>TITRES_STAT!B73</f>
        <v>42107</v>
      </c>
      <c r="B70" s="6">
        <f>TITRES_STAT!D73</f>
        <v>2.7385000000000002</v>
      </c>
      <c r="C70" s="2">
        <f t="shared" si="7"/>
        <v>2.2100000000000009E-2</v>
      </c>
      <c r="D70" s="2">
        <f t="shared" ref="D70:D133" si="8">AVERAGE(B66:B70)</f>
        <v>2.7834399999999997</v>
      </c>
      <c r="E70" s="2">
        <f t="shared" si="2"/>
        <v>2.8196000000000003</v>
      </c>
      <c r="F70" s="2">
        <f t="shared" si="3"/>
        <v>2.8385599999999993</v>
      </c>
      <c r="G70" s="2">
        <f t="shared" si="5"/>
        <v>2.8912219999999995</v>
      </c>
      <c r="H70" s="2"/>
      <c r="I70" s="2">
        <f t="array" ref="I70">SUMPRODUCT(B54:B73, (ROW(B54:B73)-ROW(B54)+1)) / (20*21/2)</f>
        <v>2.8361119047619052</v>
      </c>
      <c r="J70" s="2">
        <f t="shared" si="4"/>
        <v>2.8321739355253661</v>
      </c>
      <c r="K70" s="2">
        <f t="shared" si="6"/>
        <v>2.8978071529272595</v>
      </c>
    </row>
    <row r="71" spans="1:11" ht="13.5" x14ac:dyDescent="0.25">
      <c r="A71" s="3">
        <f>TITRES_STAT!B74</f>
        <v>42108</v>
      </c>
      <c r="B71" s="6">
        <f>TITRES_STAT!D74</f>
        <v>2.8927999999999998</v>
      </c>
      <c r="C71" s="2">
        <f t="shared" si="7"/>
        <v>0.15429999999999966</v>
      </c>
      <c r="D71" s="2">
        <f t="shared" si="8"/>
        <v>2.7931400000000002</v>
      </c>
      <c r="E71" s="2">
        <f t="shared" si="2"/>
        <v>2.8226900000000001</v>
      </c>
      <c r="F71" s="2">
        <f t="shared" si="3"/>
        <v>2.8398799999999991</v>
      </c>
      <c r="G71" s="2">
        <f t="shared" si="5"/>
        <v>2.888576</v>
      </c>
      <c r="H71" s="2"/>
      <c r="I71" s="2">
        <f t="array" ref="I71">SUMPRODUCT(B55:B74, (ROW(B55:B74)-ROW(B55)+1)) / (20*21/2)</f>
        <v>2.8384900000000002</v>
      </c>
      <c r="J71" s="2">
        <f t="shared" si="4"/>
        <v>2.8379478464277121</v>
      </c>
      <c r="K71" s="2">
        <f t="shared" si="6"/>
        <v>2.8976107939889357</v>
      </c>
    </row>
    <row r="72" spans="1:11" ht="13.5" x14ac:dyDescent="0.25">
      <c r="A72" s="3">
        <f>TITRES_STAT!B75</f>
        <v>42109</v>
      </c>
      <c r="B72" s="6">
        <f>TITRES_STAT!D75</f>
        <v>2.8883999999999999</v>
      </c>
      <c r="C72" s="2">
        <f t="shared" si="7"/>
        <v>-4.3999999999999595E-3</v>
      </c>
      <c r="D72" s="2">
        <f t="shared" si="8"/>
        <v>2.8090199999999994</v>
      </c>
      <c r="E72" s="2">
        <f t="shared" si="2"/>
        <v>2.8248900000000003</v>
      </c>
      <c r="F72" s="2">
        <f t="shared" si="3"/>
        <v>2.8412049999999991</v>
      </c>
      <c r="G72" s="2">
        <f t="shared" si="5"/>
        <v>2.8858420000000002</v>
      </c>
      <c r="H72" s="2"/>
      <c r="I72" s="2">
        <f t="array" ref="I72">SUMPRODUCT(B56:B75, (ROW(B56:B75)-ROW(B56)+1)) / (20*21/2)</f>
        <v>2.8487971428571428</v>
      </c>
      <c r="J72" s="2">
        <f t="shared" si="4"/>
        <v>2.842752813434597</v>
      </c>
      <c r="K72" s="2">
        <f t="shared" si="6"/>
        <v>2.8972495863815269</v>
      </c>
    </row>
    <row r="73" spans="1:11" ht="13.5" x14ac:dyDescent="0.25">
      <c r="A73" s="3">
        <f>TITRES_STAT!B76</f>
        <v>42110</v>
      </c>
      <c r="B73" s="6">
        <f>TITRES_STAT!D76</f>
        <v>2.8664000000000001</v>
      </c>
      <c r="C73" s="2">
        <f t="shared" si="7"/>
        <v>-2.1999999999999797E-2</v>
      </c>
      <c r="D73" s="2">
        <f t="shared" si="8"/>
        <v>2.8205</v>
      </c>
      <c r="E73" s="2">
        <f t="shared" si="2"/>
        <v>2.8253400000000002</v>
      </c>
      <c r="F73" s="2">
        <f t="shared" si="3"/>
        <v>2.8414299999999995</v>
      </c>
      <c r="G73" s="2">
        <f t="shared" si="5"/>
        <v>2.8819619999999997</v>
      </c>
      <c r="H73" s="2"/>
      <c r="I73" s="2">
        <f t="array" ref="I73">SUMPRODUCT(B57:B76, (ROW(B57:B76)-ROW(B57)+1)) / (20*21/2)</f>
        <v>2.8737871428571431</v>
      </c>
      <c r="J73" s="2">
        <f t="shared" si="4"/>
        <v>2.8450049264408257</v>
      </c>
      <c r="K73" s="2">
        <f t="shared" si="6"/>
        <v>2.8960397986802904</v>
      </c>
    </row>
    <row r="74" spans="1:11" ht="13.5" x14ac:dyDescent="0.25">
      <c r="A74" s="3">
        <f>TITRES_STAT!B77</f>
        <v>42111</v>
      </c>
      <c r="B74" s="6">
        <f>TITRES_STAT!D77</f>
        <v>2.8664000000000001</v>
      </c>
      <c r="C74" s="2">
        <f t="shared" si="7"/>
        <v>0</v>
      </c>
      <c r="D74" s="2">
        <f t="shared" si="8"/>
        <v>2.8505000000000003</v>
      </c>
      <c r="E74" s="2">
        <f t="shared" si="2"/>
        <v>2.8275499999999996</v>
      </c>
      <c r="F74" s="2">
        <f t="shared" si="3"/>
        <v>2.8418749999999995</v>
      </c>
      <c r="G74" s="2">
        <f t="shared" si="5"/>
        <v>2.878082</v>
      </c>
      <c r="H74" s="2"/>
      <c r="I74" s="2">
        <f t="array" ref="I74">SUMPRODUCT(B58:B77, (ROW(B58:B77)-ROW(B58)+1)) / (20*21/2)</f>
        <v>2.9150080952380955</v>
      </c>
      <c r="J74" s="2">
        <f t="shared" si="4"/>
        <v>2.8470425524940803</v>
      </c>
      <c r="K74" s="2">
        <f t="shared" si="6"/>
        <v>2.8948774536340043</v>
      </c>
    </row>
    <row r="75" spans="1:11" ht="13.5" x14ac:dyDescent="0.25">
      <c r="A75" s="3">
        <f>TITRES_STAT!B78</f>
        <v>42114</v>
      </c>
      <c r="B75" s="6">
        <f>TITRES_STAT!D78</f>
        <v>2.9500999999999999</v>
      </c>
      <c r="C75" s="2">
        <f t="shared" si="7"/>
        <v>8.3699999999999886E-2</v>
      </c>
      <c r="D75" s="2">
        <f t="shared" si="8"/>
        <v>2.8928200000000004</v>
      </c>
      <c r="E75" s="2">
        <f t="shared" si="2"/>
        <v>2.8381299999999996</v>
      </c>
      <c r="F75" s="2">
        <f t="shared" si="3"/>
        <v>2.8465049999999996</v>
      </c>
      <c r="G75" s="2">
        <f t="shared" si="5"/>
        <v>2.8775520000000001</v>
      </c>
      <c r="H75" s="2"/>
      <c r="I75" s="2">
        <f t="array" ref="I75">SUMPRODUCT(B59:B78, (ROW(B59:B78)-ROW(B59)+1)) / (20*21/2)</f>
        <v>2.9729823809523808</v>
      </c>
      <c r="J75" s="2">
        <f t="shared" si="4"/>
        <v>2.856857547494644</v>
      </c>
      <c r="K75" s="2">
        <f t="shared" si="6"/>
        <v>2.8970430436875731</v>
      </c>
    </row>
    <row r="76" spans="1:11" ht="13.5" x14ac:dyDescent="0.25">
      <c r="A76" s="3">
        <f>TITRES_STAT!B79</f>
        <v>42115</v>
      </c>
      <c r="B76" s="6">
        <f>TITRES_STAT!D79</f>
        <v>3.1089000000000002</v>
      </c>
      <c r="C76" s="2">
        <f t="shared" si="7"/>
        <v>0.15880000000000027</v>
      </c>
      <c r="D76" s="2">
        <f t="shared" si="8"/>
        <v>2.9360400000000002</v>
      </c>
      <c r="E76" s="2">
        <f t="shared" ref="E76:E139" si="9">AVERAGE(B67:B76)</f>
        <v>2.8645899999999997</v>
      </c>
      <c r="F76" s="2">
        <f t="shared" si="3"/>
        <v>2.8612799999999998</v>
      </c>
      <c r="G76" s="2">
        <f t="shared" si="5"/>
        <v>2.8803740000000007</v>
      </c>
      <c r="H76" s="2"/>
      <c r="I76" s="2">
        <f t="array" ref="I76">SUMPRODUCT(B60:B79, (ROW(B60:B79)-ROW(B60)+1)) / (20*21/2)</f>
        <v>3.0362699999999996</v>
      </c>
      <c r="J76" s="2">
        <f t="shared" si="4"/>
        <v>2.880861590590392</v>
      </c>
      <c r="K76" s="2">
        <f t="shared" si="6"/>
        <v>2.9053511596213939</v>
      </c>
    </row>
    <row r="77" spans="1:11" ht="13.5" x14ac:dyDescent="0.25">
      <c r="A77" s="3">
        <f>TITRES_STAT!B80</f>
        <v>42116</v>
      </c>
      <c r="B77" s="6">
        <f>TITRES_STAT!D80</f>
        <v>3.2940999999999998</v>
      </c>
      <c r="C77" s="2">
        <f t="shared" si="7"/>
        <v>0.18519999999999959</v>
      </c>
      <c r="D77" s="2">
        <f t="shared" si="8"/>
        <v>3.0171800000000002</v>
      </c>
      <c r="E77" s="2">
        <f t="shared" si="9"/>
        <v>2.9130999999999991</v>
      </c>
      <c r="F77" s="2">
        <f t="shared" si="3"/>
        <v>2.8837699999999997</v>
      </c>
      <c r="G77" s="2">
        <f t="shared" si="5"/>
        <v>2.8870760000000009</v>
      </c>
      <c r="H77" s="2"/>
      <c r="I77" s="2">
        <f t="array" ref="I77">SUMPRODUCT(B61:B80, (ROW(B61:B80)-ROW(B61)+1)) / (20*21/2)</f>
        <v>3.0995180952380954</v>
      </c>
      <c r="J77" s="2">
        <f t="shared" si="4"/>
        <v>2.9202176295817832</v>
      </c>
      <c r="K77" s="2">
        <f t="shared" si="6"/>
        <v>2.9205962121852611</v>
      </c>
    </row>
    <row r="78" spans="1:11" ht="13.5" x14ac:dyDescent="0.25">
      <c r="A78" s="3">
        <f>TITRES_STAT!B81</f>
        <v>42117</v>
      </c>
      <c r="B78" s="6">
        <f>TITRES_STAT!D81</f>
        <v>3.4925000000000002</v>
      </c>
      <c r="C78" s="2">
        <f t="shared" si="7"/>
        <v>0.19840000000000035</v>
      </c>
      <c r="D78" s="2">
        <f t="shared" si="8"/>
        <v>3.1423999999999999</v>
      </c>
      <c r="E78" s="2">
        <f t="shared" si="9"/>
        <v>2.9814500000000002</v>
      </c>
      <c r="F78" s="2">
        <f t="shared" si="3"/>
        <v>2.9161799999999998</v>
      </c>
      <c r="G78" s="2">
        <f t="shared" si="5"/>
        <v>2.8978360000000003</v>
      </c>
      <c r="H78" s="2"/>
      <c r="I78" s="2">
        <f t="array" ref="I78">SUMPRODUCT(B62:B81, (ROW(B62:B81)-ROW(B62)+1)) / (20*21/2)</f>
        <v>3.1610500000000004</v>
      </c>
      <c r="J78" s="2">
        <f t="shared" si="4"/>
        <v>2.974720712478756</v>
      </c>
      <c r="K78" s="2">
        <f t="shared" si="6"/>
        <v>2.9430238117074081</v>
      </c>
    </row>
    <row r="79" spans="1:11" ht="13.5" x14ac:dyDescent="0.25">
      <c r="A79" s="3">
        <f>TITRES_STAT!B82</f>
        <v>42118</v>
      </c>
      <c r="B79" s="6">
        <f>TITRES_STAT!D82</f>
        <v>3.5807000000000002</v>
      </c>
      <c r="C79" s="2">
        <f t="shared" si="7"/>
        <v>8.8200000000000056E-2</v>
      </c>
      <c r="D79" s="2">
        <f t="shared" si="8"/>
        <v>3.2852599999999996</v>
      </c>
      <c r="E79" s="2">
        <f t="shared" si="9"/>
        <v>3.0678800000000002</v>
      </c>
      <c r="F79" s="2">
        <f t="shared" si="3"/>
        <v>2.9518949999999999</v>
      </c>
      <c r="G79" s="2">
        <f t="shared" si="5"/>
        <v>2.9113300000000004</v>
      </c>
      <c r="H79" s="2"/>
      <c r="I79" s="2">
        <f t="array" ref="I79">SUMPRODUCT(B63:B82, (ROW(B63:B82)-ROW(B63)+1)) / (20*21/2)</f>
        <v>3.2201638095238092</v>
      </c>
      <c r="J79" s="2">
        <f t="shared" si="4"/>
        <v>3.0324330255760175</v>
      </c>
      <c r="K79" s="2">
        <f t="shared" si="6"/>
        <v>2.9680307210522159</v>
      </c>
    </row>
    <row r="80" spans="1:11" ht="13.5" x14ac:dyDescent="0.25">
      <c r="A80" s="3">
        <f>TITRES_STAT!B83</f>
        <v>42121</v>
      </c>
      <c r="B80" s="6">
        <f>TITRES_STAT!D83</f>
        <v>3.6160000000000001</v>
      </c>
      <c r="C80" s="2">
        <f t="shared" si="7"/>
        <v>3.5299999999999887E-2</v>
      </c>
      <c r="D80" s="2">
        <f t="shared" si="8"/>
        <v>3.4184400000000004</v>
      </c>
      <c r="E80" s="2">
        <f t="shared" si="9"/>
        <v>3.1556299999999999</v>
      </c>
      <c r="F80" s="2">
        <f t="shared" si="3"/>
        <v>2.9876149999999999</v>
      </c>
      <c r="G80" s="2">
        <f t="shared" si="5"/>
        <v>2.9254400000000005</v>
      </c>
      <c r="H80" s="2"/>
      <c r="I80" s="2">
        <f t="array" ref="I80">SUMPRODUCT(B64:B83, (ROW(B64:B83)-ROW(B64)+1)) / (20*21/2)</f>
        <v>3.2768180952380952</v>
      </c>
      <c r="J80" s="2">
        <f t="shared" si="4"/>
        <v>3.0880108326640161</v>
      </c>
      <c r="K80" s="2">
        <f t="shared" si="6"/>
        <v>2.9934412810109525</v>
      </c>
    </row>
    <row r="81" spans="1:11" ht="13.5" x14ac:dyDescent="0.25">
      <c r="A81" s="3">
        <f>TITRES_STAT!B84</f>
        <v>42122</v>
      </c>
      <c r="B81" s="6">
        <f>TITRES_STAT!D84</f>
        <v>3.6337000000000002</v>
      </c>
      <c r="C81" s="2">
        <f t="shared" si="7"/>
        <v>1.7700000000000049E-2</v>
      </c>
      <c r="D81" s="2">
        <f t="shared" si="8"/>
        <v>3.5234000000000001</v>
      </c>
      <c r="E81" s="2">
        <f t="shared" si="9"/>
        <v>3.2297199999999995</v>
      </c>
      <c r="F81" s="2">
        <f t="shared" si="3"/>
        <v>3.026205</v>
      </c>
      <c r="G81" s="2">
        <f t="shared" si="5"/>
        <v>2.9402580000000005</v>
      </c>
      <c r="H81" s="2"/>
      <c r="I81" s="2">
        <f t="array" ref="I81">SUMPRODUCT(B65:B84, (ROW(B65:B84)-ROW(B65)+1)) / (20*21/2)</f>
        <v>3.32757619047619</v>
      </c>
      <c r="J81" s="2">
        <f t="shared" si="4"/>
        <v>3.1399812295531575</v>
      </c>
      <c r="K81" s="2">
        <f t="shared" si="6"/>
        <v>3.0185494660693468</v>
      </c>
    </row>
    <row r="82" spans="1:11" ht="13.5" x14ac:dyDescent="0.25">
      <c r="A82" s="3">
        <f>TITRES_STAT!B85</f>
        <v>42123</v>
      </c>
      <c r="B82" s="6">
        <f>TITRES_STAT!D85</f>
        <v>3.6469</v>
      </c>
      <c r="C82" s="2">
        <f t="shared" si="7"/>
        <v>1.3199999999999878E-2</v>
      </c>
      <c r="D82" s="2">
        <f t="shared" si="8"/>
        <v>3.59396</v>
      </c>
      <c r="E82" s="2">
        <f t="shared" si="9"/>
        <v>3.3055700000000003</v>
      </c>
      <c r="F82" s="2">
        <f t="shared" si="3"/>
        <v>3.0652300000000001</v>
      </c>
      <c r="G82" s="2">
        <f t="shared" si="5"/>
        <v>2.955340000000001</v>
      </c>
      <c r="H82" s="2"/>
      <c r="I82" s="2">
        <f t="array" ref="I82">SUMPRODUCT(B66:B85, (ROW(B66:B85)-ROW(B66)+1)) / (20*21/2)</f>
        <v>3.3724495238095247</v>
      </c>
      <c r="J82" s="2">
        <f t="shared" si="4"/>
        <v>3.1882592076909519</v>
      </c>
      <c r="K82" s="2">
        <f t="shared" si="6"/>
        <v>3.0431906634783923</v>
      </c>
    </row>
    <row r="83" spans="1:11" ht="13.5" x14ac:dyDescent="0.25">
      <c r="A83" s="3">
        <f>TITRES_STAT!B86</f>
        <v>42124</v>
      </c>
      <c r="B83" s="6">
        <f>TITRES_STAT!D86</f>
        <v>3.6600999999999999</v>
      </c>
      <c r="C83" s="2">
        <f t="shared" si="7"/>
        <v>1.3199999999999878E-2</v>
      </c>
      <c r="D83" s="2">
        <f t="shared" si="8"/>
        <v>3.6274799999999998</v>
      </c>
      <c r="E83" s="2">
        <f t="shared" si="9"/>
        <v>3.3849400000000003</v>
      </c>
      <c r="F83" s="2">
        <f t="shared" si="3"/>
        <v>3.10514</v>
      </c>
      <c r="G83" s="2">
        <f t="shared" si="5"/>
        <v>2.970686000000001</v>
      </c>
      <c r="H83" s="2"/>
      <c r="I83" s="2">
        <f t="array" ref="I83">SUMPRODUCT(B67:B86, (ROW(B67:B86)-ROW(B67)+1)) / (20*21/2)</f>
        <v>3.4199528571428575</v>
      </c>
      <c r="J83" s="2">
        <f t="shared" si="4"/>
        <v>3.2331964260060992</v>
      </c>
      <c r="K83" s="2">
        <f t="shared" si="6"/>
        <v>3.06738318647924</v>
      </c>
    </row>
    <row r="84" spans="1:11" ht="13.5" x14ac:dyDescent="0.25">
      <c r="A84" s="3">
        <f>TITRES_STAT!B87</f>
        <v>42128</v>
      </c>
      <c r="B84" s="6">
        <f>TITRES_STAT!D87</f>
        <v>3.6381000000000001</v>
      </c>
      <c r="C84" s="2">
        <f t="shared" si="7"/>
        <v>-2.1999999999999797E-2</v>
      </c>
      <c r="D84" s="2">
        <f t="shared" si="8"/>
        <v>3.63896</v>
      </c>
      <c r="E84" s="2">
        <f t="shared" si="9"/>
        <v>3.46211</v>
      </c>
      <c r="F84" s="2">
        <f t="shared" ref="F84:F147" si="10">AVERAGE(B65:B84)</f>
        <v>3.1448299999999998</v>
      </c>
      <c r="G84" s="2">
        <f t="shared" si="5"/>
        <v>2.9855920000000009</v>
      </c>
      <c r="H84" s="2"/>
      <c r="I84" s="2">
        <f t="array" ref="I84">SUMPRODUCT(B68:B87, (ROW(B68:B87)-ROW(B68)+1)) / (20*21/2)</f>
        <v>3.4815233333333335</v>
      </c>
      <c r="J84" s="2">
        <f t="shared" si="4"/>
        <v>3.2717586711483753</v>
      </c>
      <c r="K84" s="2">
        <f t="shared" si="6"/>
        <v>3.0897642379898582</v>
      </c>
    </row>
    <row r="85" spans="1:11" ht="13.5" x14ac:dyDescent="0.25">
      <c r="A85" s="3">
        <f>TITRES_STAT!B88</f>
        <v>42129</v>
      </c>
      <c r="B85" s="6">
        <f>TITRES_STAT!D88</f>
        <v>3.6160000000000001</v>
      </c>
      <c r="C85" s="2">
        <f t="shared" si="7"/>
        <v>-2.2100000000000009E-2</v>
      </c>
      <c r="D85" s="2">
        <f t="shared" si="8"/>
        <v>3.63896</v>
      </c>
      <c r="E85" s="2">
        <f t="shared" si="9"/>
        <v>3.5287000000000006</v>
      </c>
      <c r="F85" s="2">
        <f t="shared" si="10"/>
        <v>3.1834149999999997</v>
      </c>
      <c r="G85" s="2">
        <f t="shared" si="5"/>
        <v>3.0000560000000012</v>
      </c>
      <c r="H85" s="2"/>
      <c r="I85" s="2">
        <f t="array" ref="I85">SUMPRODUCT(B69:B88, (ROW(B69:B88)-ROW(B69)+1)) / (20*21/2)</f>
        <v>3.5380328571428574</v>
      </c>
      <c r="J85" s="2">
        <f t="shared" ref="J85:J148" si="11">$J$4*B85+J84*(1-$J$4)</f>
        <v>3.3045435596104347</v>
      </c>
      <c r="K85" s="2">
        <f t="shared" si="6"/>
        <v>3.1104009345392756</v>
      </c>
    </row>
    <row r="86" spans="1:11" ht="13.5" x14ac:dyDescent="0.25">
      <c r="A86" s="3">
        <f>TITRES_STAT!B89</f>
        <v>42130</v>
      </c>
      <c r="B86" s="6">
        <f>TITRES_STAT!D89</f>
        <v>3.6821999999999999</v>
      </c>
      <c r="C86" s="2">
        <f t="shared" si="7"/>
        <v>6.6199999999999815E-2</v>
      </c>
      <c r="D86" s="2">
        <f t="shared" si="8"/>
        <v>3.6486599999999996</v>
      </c>
      <c r="E86" s="2">
        <f t="shared" si="9"/>
        <v>3.5860300000000001</v>
      </c>
      <c r="F86" s="2">
        <f t="shared" si="10"/>
        <v>3.2253099999999995</v>
      </c>
      <c r="G86" s="2">
        <f t="shared" si="5"/>
        <v>3.0150500000000009</v>
      </c>
      <c r="H86" s="2"/>
      <c r="I86" s="2">
        <f t="array" ref="I86">SUMPRODUCT(B70:B89, (ROW(B70:B89)-ROW(B70)+1)) / (20*21/2)</f>
        <v>3.5945195238095247</v>
      </c>
      <c r="J86" s="2">
        <f t="shared" si="11"/>
        <v>3.3405108396475365</v>
      </c>
      <c r="K86" s="2">
        <f t="shared" si="6"/>
        <v>3.1328244273024413</v>
      </c>
    </row>
    <row r="87" spans="1:11" ht="13.5" x14ac:dyDescent="0.25">
      <c r="A87" s="3">
        <f>TITRES_STAT!B90</f>
        <v>42131</v>
      </c>
      <c r="B87" s="6">
        <f>TITRES_STAT!D90</f>
        <v>3.8717999999999999</v>
      </c>
      <c r="C87" s="2">
        <f t="shared" si="7"/>
        <v>0.18959999999999999</v>
      </c>
      <c r="D87" s="2">
        <f t="shared" si="8"/>
        <v>3.6936399999999998</v>
      </c>
      <c r="E87" s="2">
        <f t="shared" si="9"/>
        <v>3.6438000000000001</v>
      </c>
      <c r="F87" s="2">
        <f t="shared" si="10"/>
        <v>3.2784499999999994</v>
      </c>
      <c r="G87" s="2">
        <f t="shared" si="5"/>
        <v>3.0338360000000004</v>
      </c>
      <c r="H87" s="2"/>
      <c r="I87" s="2">
        <f t="array" ref="I87">SUMPRODUCT(B71:B90, (ROW(B71:B90)-ROW(B71)+1)) / (20*21/2)</f>
        <v>3.6439952380952381</v>
      </c>
      <c r="J87" s="2">
        <f t="shared" si="11"/>
        <v>3.3911098073001522</v>
      </c>
      <c r="K87" s="2">
        <f t="shared" si="6"/>
        <v>3.161803861525875</v>
      </c>
    </row>
    <row r="88" spans="1:11" ht="13.5" x14ac:dyDescent="0.25">
      <c r="A88" s="3">
        <f>TITRES_STAT!B91</f>
        <v>42132</v>
      </c>
      <c r="B88" s="6">
        <f>TITRES_STAT!D91</f>
        <v>3.8717999999999999</v>
      </c>
      <c r="C88" s="2">
        <f t="shared" si="7"/>
        <v>0</v>
      </c>
      <c r="D88" s="2">
        <f t="shared" si="8"/>
        <v>3.7359800000000001</v>
      </c>
      <c r="E88" s="2">
        <f t="shared" si="9"/>
        <v>3.6817300000000004</v>
      </c>
      <c r="F88" s="2">
        <f t="shared" si="10"/>
        <v>3.3315899999999998</v>
      </c>
      <c r="G88" s="2">
        <f t="shared" si="5"/>
        <v>3.0527980000000015</v>
      </c>
      <c r="H88" s="2"/>
      <c r="I88" s="2">
        <f t="array" ref="I88">SUMPRODUCT(B72:B91, (ROW(B72:B91)-ROW(B72)+1)) / (20*21/2)</f>
        <v>3.6769614285714289</v>
      </c>
      <c r="J88" s="2">
        <f t="shared" si="11"/>
        <v>3.4368898256525187</v>
      </c>
      <c r="K88" s="2">
        <f t="shared" si="6"/>
        <v>3.1896468473483894</v>
      </c>
    </row>
    <row r="89" spans="1:11" ht="13.5" x14ac:dyDescent="0.25">
      <c r="A89" s="3">
        <f>TITRES_STAT!B92</f>
        <v>42135</v>
      </c>
      <c r="B89" s="6">
        <f>TITRES_STAT!D92</f>
        <v>3.9247000000000001</v>
      </c>
      <c r="C89" s="2">
        <f t="shared" si="7"/>
        <v>5.2900000000000169E-2</v>
      </c>
      <c r="D89" s="2">
        <f t="shared" si="8"/>
        <v>3.7932999999999999</v>
      </c>
      <c r="E89" s="2">
        <f t="shared" si="9"/>
        <v>3.7161300000000006</v>
      </c>
      <c r="F89" s="2">
        <f t="shared" si="10"/>
        <v>3.3920050000000002</v>
      </c>
      <c r="G89" s="2">
        <f t="shared" si="5"/>
        <v>3.0729060000000015</v>
      </c>
      <c r="H89" s="2"/>
      <c r="I89" s="2">
        <f t="array" ref="I89">SUMPRODUCT(B73:B92, (ROW(B73:B92)-ROW(B73)+1)) / (20*21/2)</f>
        <v>3.7140228571428571</v>
      </c>
      <c r="J89" s="2">
        <f t="shared" si="11"/>
        <v>3.4833479374951359</v>
      </c>
      <c r="K89" s="2">
        <f t="shared" si="6"/>
        <v>3.2184724611778641</v>
      </c>
    </row>
    <row r="90" spans="1:11" ht="13.5" x14ac:dyDescent="0.25">
      <c r="A90" s="3">
        <f>TITRES_STAT!B93</f>
        <v>42136</v>
      </c>
      <c r="B90" s="6">
        <f>TITRES_STAT!D93</f>
        <v>3.9115000000000002</v>
      </c>
      <c r="C90" s="2">
        <f t="shared" si="7"/>
        <v>-1.3199999999999878E-2</v>
      </c>
      <c r="D90" s="2">
        <f t="shared" si="8"/>
        <v>3.8524000000000003</v>
      </c>
      <c r="E90" s="2">
        <f t="shared" si="9"/>
        <v>3.7456800000000001</v>
      </c>
      <c r="F90" s="2">
        <f t="shared" si="10"/>
        <v>3.4506550000000002</v>
      </c>
      <c r="G90" s="2">
        <f t="shared" si="5"/>
        <v>3.0929260000000012</v>
      </c>
      <c r="H90" s="2"/>
      <c r="I90" s="2">
        <f t="array" ref="I90">SUMPRODUCT(B74:B93, (ROW(B74:B93)-ROW(B74)+1)) / (20*21/2)</f>
        <v>3.7379385714285722</v>
      </c>
      <c r="J90" s="2">
        <f t="shared" si="11"/>
        <v>3.5241243244003613</v>
      </c>
      <c r="K90" s="2">
        <f t="shared" si="6"/>
        <v>3.245650011719909</v>
      </c>
    </row>
    <row r="91" spans="1:11" ht="13.5" x14ac:dyDescent="0.25">
      <c r="A91" s="3">
        <f>TITRES_STAT!B94</f>
        <v>42137</v>
      </c>
      <c r="B91" s="6">
        <f>TITRES_STAT!D94</f>
        <v>3.7968000000000002</v>
      </c>
      <c r="C91" s="2">
        <f t="shared" si="7"/>
        <v>-0.11470000000000002</v>
      </c>
      <c r="D91" s="2">
        <f t="shared" si="8"/>
        <v>3.8753199999999999</v>
      </c>
      <c r="E91" s="2">
        <f t="shared" si="9"/>
        <v>3.7619899999999995</v>
      </c>
      <c r="F91" s="2">
        <f t="shared" si="10"/>
        <v>3.4958550000000002</v>
      </c>
      <c r="G91" s="2">
        <f t="shared" si="5"/>
        <v>3.1106520000000004</v>
      </c>
      <c r="H91" s="2"/>
      <c r="I91" s="2">
        <f t="array" ref="I91">SUMPRODUCT(B75:B94, (ROW(B75:B94)-ROW(B75)+1)) / (20*21/2)</f>
        <v>3.7641476190476184</v>
      </c>
      <c r="J91" s="2">
        <f t="shared" si="11"/>
        <v>3.5500934363622316</v>
      </c>
      <c r="K91" s="2">
        <f t="shared" si="6"/>
        <v>3.2672637367505009</v>
      </c>
    </row>
    <row r="92" spans="1:11" ht="13.5" x14ac:dyDescent="0.25">
      <c r="A92" s="3">
        <f>TITRES_STAT!B95</f>
        <v>42138</v>
      </c>
      <c r="B92" s="6">
        <f>TITRES_STAT!D95</f>
        <v>3.8849999999999998</v>
      </c>
      <c r="C92" s="2">
        <f t="shared" si="7"/>
        <v>8.8199999999999612E-2</v>
      </c>
      <c r="D92" s="2">
        <f t="shared" si="8"/>
        <v>3.8779600000000003</v>
      </c>
      <c r="E92" s="2">
        <f t="shared" si="9"/>
        <v>3.7857999999999996</v>
      </c>
      <c r="F92" s="2">
        <f t="shared" si="10"/>
        <v>3.5456850000000011</v>
      </c>
      <c r="G92" s="2">
        <f t="shared" si="5"/>
        <v>3.1303199999999998</v>
      </c>
      <c r="H92" s="2"/>
      <c r="I92" s="2">
        <f t="array" ref="I92">SUMPRODUCT(B76:B95, (ROW(B76:B95)-ROW(B76)+1)) / (20*21/2)</f>
        <v>3.7805519047619045</v>
      </c>
      <c r="J92" s="2">
        <f t="shared" si="11"/>
        <v>3.5819892995658287</v>
      </c>
      <c r="K92" s="2">
        <f t="shared" si="6"/>
        <v>3.2914886882504812</v>
      </c>
    </row>
    <row r="93" spans="1:11" ht="13.5" x14ac:dyDescent="0.25">
      <c r="A93" s="3">
        <f>TITRES_STAT!B96</f>
        <v>42139</v>
      </c>
      <c r="B93" s="6">
        <f>TITRES_STAT!D96</f>
        <v>3.7968000000000002</v>
      </c>
      <c r="C93" s="2">
        <f t="shared" si="7"/>
        <v>-8.8199999999999612E-2</v>
      </c>
      <c r="D93" s="2">
        <f t="shared" si="8"/>
        <v>3.8629599999999997</v>
      </c>
      <c r="E93" s="2">
        <f t="shared" si="9"/>
        <v>3.7994700000000003</v>
      </c>
      <c r="F93" s="2">
        <f t="shared" si="10"/>
        <v>3.5922050000000012</v>
      </c>
      <c r="G93" s="2">
        <f t="shared" si="5"/>
        <v>3.1489279999999997</v>
      </c>
      <c r="H93" s="2"/>
      <c r="I93" s="2">
        <f t="array" ref="I93">SUMPRODUCT(B77:B96, (ROW(B77:B96)-ROW(B77)+1)) / (20*21/2)</f>
        <v>3.7987161904761906</v>
      </c>
      <c r="J93" s="2">
        <f t="shared" si="11"/>
        <v>3.6024474615119404</v>
      </c>
      <c r="K93" s="2">
        <f t="shared" si="6"/>
        <v>3.3113048181230114</v>
      </c>
    </row>
    <row r="94" spans="1:11" ht="13.5" x14ac:dyDescent="0.25">
      <c r="A94" s="3">
        <f>TITRES_STAT!B97</f>
        <v>42142</v>
      </c>
      <c r="B94" s="6">
        <f>TITRES_STAT!D97</f>
        <v>3.8673999999999999</v>
      </c>
      <c r="C94" s="2">
        <f t="shared" si="7"/>
        <v>7.0599999999999774E-2</v>
      </c>
      <c r="D94" s="2">
        <f t="shared" si="8"/>
        <v>3.8515000000000001</v>
      </c>
      <c r="E94" s="2">
        <f t="shared" si="9"/>
        <v>3.8224000000000005</v>
      </c>
      <c r="F94" s="2">
        <f t="shared" si="10"/>
        <v>3.642255</v>
      </c>
      <c r="G94" s="2">
        <f t="shared" si="5"/>
        <v>3.1689479999999999</v>
      </c>
      <c r="H94" s="2"/>
      <c r="I94" s="2">
        <f t="array" ref="I94">SUMPRODUCT(B78:B97, (ROW(B78:B97)-ROW(B78)+1)) / (20*21/2)</f>
        <v>3.8132266666666665</v>
      </c>
      <c r="J94" s="2">
        <f t="shared" si="11"/>
        <v>3.6276810366060412</v>
      </c>
      <c r="K94" s="2">
        <f t="shared" si="6"/>
        <v>3.3331124723142658</v>
      </c>
    </row>
    <row r="95" spans="1:11" ht="13.5" x14ac:dyDescent="0.25">
      <c r="A95" s="3">
        <f>TITRES_STAT!B98</f>
        <v>42143</v>
      </c>
      <c r="B95" s="6">
        <f>TITRES_STAT!D98</f>
        <v>3.8144999999999998</v>
      </c>
      <c r="C95" s="2">
        <f t="shared" si="7"/>
        <v>-5.2900000000000169E-2</v>
      </c>
      <c r="D95" s="2">
        <f t="shared" si="8"/>
        <v>3.8320999999999996</v>
      </c>
      <c r="E95" s="2">
        <f t="shared" si="9"/>
        <v>3.8422500000000008</v>
      </c>
      <c r="F95" s="2">
        <f t="shared" si="10"/>
        <v>3.6854750000000003</v>
      </c>
      <c r="G95" s="2">
        <f t="shared" si="5"/>
        <v>3.1872059999999998</v>
      </c>
      <c r="H95" s="2"/>
      <c r="I95" s="2">
        <f t="array" ref="I95">SUMPRODUCT(B79:B98, (ROW(B79:B98)-ROW(B79)+1)) / (20*21/2)</f>
        <v>3.830841428571429</v>
      </c>
      <c r="J95" s="2">
        <f t="shared" si="11"/>
        <v>3.6454733188340374</v>
      </c>
      <c r="K95" s="2">
        <f t="shared" si="6"/>
        <v>3.3519904145764516</v>
      </c>
    </row>
    <row r="96" spans="1:11" ht="13.5" x14ac:dyDescent="0.25">
      <c r="A96" s="3">
        <f>TITRES_STAT!B99</f>
        <v>42144</v>
      </c>
      <c r="B96" s="6">
        <f>TITRES_STAT!D99</f>
        <v>3.8761999999999999</v>
      </c>
      <c r="C96" s="2">
        <f t="shared" si="7"/>
        <v>6.1700000000000088E-2</v>
      </c>
      <c r="D96" s="2">
        <f t="shared" si="8"/>
        <v>3.8479799999999997</v>
      </c>
      <c r="E96" s="2">
        <f t="shared" si="9"/>
        <v>3.86165</v>
      </c>
      <c r="F96" s="2">
        <f t="shared" si="10"/>
        <v>3.7238399999999992</v>
      </c>
      <c r="G96" s="2">
        <f t="shared" si="5"/>
        <v>3.2067859999999997</v>
      </c>
      <c r="H96" s="2"/>
      <c r="I96" s="2">
        <f t="array" ref="I96">SUMPRODUCT(B80:B99, (ROW(B80:B99)-ROW(B80)+1)) / (20*21/2)</f>
        <v>3.8446590476190479</v>
      </c>
      <c r="J96" s="2">
        <f t="shared" si="11"/>
        <v>3.6674472884688907</v>
      </c>
      <c r="K96" s="2">
        <f t="shared" si="6"/>
        <v>3.3725476532205123</v>
      </c>
    </row>
    <row r="97" spans="1:11" ht="13.5" x14ac:dyDescent="0.25">
      <c r="A97" s="3">
        <f>TITRES_STAT!B100</f>
        <v>42145</v>
      </c>
      <c r="B97" s="6">
        <f>TITRES_STAT!D100</f>
        <v>3.8761999999999999</v>
      </c>
      <c r="C97" s="2">
        <f t="shared" si="7"/>
        <v>0</v>
      </c>
      <c r="D97" s="2">
        <f t="shared" si="8"/>
        <v>3.8462200000000002</v>
      </c>
      <c r="E97" s="2">
        <f t="shared" si="9"/>
        <v>3.8620899999999998</v>
      </c>
      <c r="F97" s="2">
        <f t="shared" si="10"/>
        <v>3.7529449999999991</v>
      </c>
      <c r="G97" s="2">
        <f t="shared" si="5"/>
        <v>3.2263660000000001</v>
      </c>
      <c r="H97" s="2"/>
      <c r="I97" s="2">
        <f t="array" ref="I97">SUMPRODUCT(B81:B100, (ROW(B81:B100)-ROW(B81)+1)) / (20*21/2)</f>
        <v>3.8556023809523809</v>
      </c>
      <c r="J97" s="2">
        <f t="shared" si="11"/>
        <v>3.687328499090901</v>
      </c>
      <c r="K97" s="2">
        <f t="shared" si="6"/>
        <v>3.3922987256432373</v>
      </c>
    </row>
    <row r="98" spans="1:11" ht="13.5" x14ac:dyDescent="0.25">
      <c r="A98" s="3">
        <f>TITRES_STAT!B101</f>
        <v>42146</v>
      </c>
      <c r="B98" s="6">
        <f>TITRES_STAT!D101</f>
        <v>3.9379</v>
      </c>
      <c r="C98" s="2">
        <f t="shared" si="7"/>
        <v>6.1700000000000088E-2</v>
      </c>
      <c r="D98" s="2">
        <f t="shared" si="8"/>
        <v>3.8744399999999999</v>
      </c>
      <c r="E98" s="2">
        <f t="shared" si="9"/>
        <v>3.8686999999999996</v>
      </c>
      <c r="F98" s="2">
        <f t="shared" si="10"/>
        <v>3.7752150000000002</v>
      </c>
      <c r="G98" s="2">
        <f t="shared" si="5"/>
        <v>3.2471800000000002</v>
      </c>
      <c r="H98" s="2"/>
      <c r="I98" s="2">
        <f t="array" ref="I98">SUMPRODUCT(B82:B101, (ROW(B82:B101)-ROW(B82)+1)) / (20*21/2)</f>
        <v>3.8605404761904767</v>
      </c>
      <c r="J98" s="2">
        <f t="shared" si="11"/>
        <v>3.7111924515584342</v>
      </c>
      <c r="K98" s="2">
        <f t="shared" si="6"/>
        <v>3.413694854049385</v>
      </c>
    </row>
    <row r="99" spans="1:11" ht="13.5" x14ac:dyDescent="0.25">
      <c r="A99" s="3">
        <f>TITRES_STAT!B102</f>
        <v>42149</v>
      </c>
      <c r="B99" s="6">
        <f>TITRES_STAT!D102</f>
        <v>3.9203000000000001</v>
      </c>
      <c r="C99" s="2">
        <f t="shared" si="7"/>
        <v>-1.7599999999999838E-2</v>
      </c>
      <c r="D99" s="2">
        <f t="shared" si="8"/>
        <v>3.8850199999999999</v>
      </c>
      <c r="E99" s="2">
        <f t="shared" si="9"/>
        <v>3.8682600000000003</v>
      </c>
      <c r="F99" s="2">
        <f t="shared" si="10"/>
        <v>3.7921949999999995</v>
      </c>
      <c r="G99" s="2">
        <f t="shared" si="5"/>
        <v>3.2675540000000001</v>
      </c>
      <c r="H99" s="2"/>
      <c r="I99" s="2">
        <f t="array" ref="I99">SUMPRODUCT(B83:B102, (ROW(B83:B102)-ROW(B83)+1)) / (20*21/2)</f>
        <v>3.8614647619047613</v>
      </c>
      <c r="J99" s="2">
        <f t="shared" si="11"/>
        <v>3.7311074561719164</v>
      </c>
      <c r="K99" s="2">
        <f t="shared" si="6"/>
        <v>3.4335617225180366</v>
      </c>
    </row>
    <row r="100" spans="1:11" ht="13.5" x14ac:dyDescent="0.25">
      <c r="A100" s="3">
        <f>TITRES_STAT!B103</f>
        <v>42150</v>
      </c>
      <c r="B100" s="6">
        <f>TITRES_STAT!D103</f>
        <v>3.9070999999999998</v>
      </c>
      <c r="C100" s="2">
        <f t="shared" si="7"/>
        <v>-1.3200000000000323E-2</v>
      </c>
      <c r="D100" s="2">
        <f t="shared" si="8"/>
        <v>3.9035400000000005</v>
      </c>
      <c r="E100" s="2">
        <f t="shared" si="9"/>
        <v>3.8678199999999996</v>
      </c>
      <c r="F100" s="2">
        <f t="shared" si="10"/>
        <v>3.8067499999999996</v>
      </c>
      <c r="G100" s="2">
        <f t="shared" si="5"/>
        <v>3.2892500000000009</v>
      </c>
      <c r="H100" s="2"/>
      <c r="I100" s="2">
        <f t="array" ref="I100">SUMPRODUCT(B84:B103, (ROW(B84:B103)-ROW(B84)+1)) / (20*21/2)</f>
        <v>3.861528095238095</v>
      </c>
      <c r="J100" s="2">
        <f t="shared" si="11"/>
        <v>3.7478686508222099</v>
      </c>
      <c r="K100" s="2">
        <f t="shared" si="6"/>
        <v>3.4521318510467411</v>
      </c>
    </row>
    <row r="101" spans="1:11" ht="13.5" x14ac:dyDescent="0.25">
      <c r="A101" s="3">
        <f>TITRES_STAT!B104</f>
        <v>42151</v>
      </c>
      <c r="B101" s="6">
        <f>TITRES_STAT!D104</f>
        <v>3.8586</v>
      </c>
      <c r="C101" s="2">
        <f t="shared" si="7"/>
        <v>-4.8499999999999766E-2</v>
      </c>
      <c r="D101" s="2">
        <f t="shared" si="8"/>
        <v>3.90002</v>
      </c>
      <c r="E101" s="2">
        <f t="shared" si="9"/>
        <v>3.8740000000000001</v>
      </c>
      <c r="F101" s="2">
        <f t="shared" si="10"/>
        <v>3.8179949999999989</v>
      </c>
      <c r="G101" s="2">
        <f t="shared" si="5"/>
        <v>3.3090940000000004</v>
      </c>
      <c r="H101" s="2"/>
      <c r="I101" s="2">
        <f t="array" ref="I101">SUMPRODUCT(B85:B104, (ROW(B85:B104)-ROW(B85)+1)) / (20*21/2)</f>
        <v>3.8511361904761912</v>
      </c>
      <c r="J101" s="2">
        <f t="shared" si="11"/>
        <v>3.7584144936010473</v>
      </c>
      <c r="K101" s="2">
        <f t="shared" si="6"/>
        <v>3.468071778456673</v>
      </c>
    </row>
    <row r="102" spans="1:11" ht="13.5" x14ac:dyDescent="0.25">
      <c r="A102" s="3">
        <f>TITRES_STAT!B105</f>
        <v>42152</v>
      </c>
      <c r="B102" s="6">
        <f>TITRES_STAT!D105</f>
        <v>3.8277000000000001</v>
      </c>
      <c r="C102" s="2">
        <f t="shared" si="7"/>
        <v>-3.0899999999999928E-2</v>
      </c>
      <c r="D102" s="2">
        <f t="shared" si="8"/>
        <v>3.89032</v>
      </c>
      <c r="E102" s="2">
        <f t="shared" si="9"/>
        <v>3.8682700000000003</v>
      </c>
      <c r="F102" s="2">
        <f t="shared" si="10"/>
        <v>3.8270349999999995</v>
      </c>
      <c r="G102" s="2">
        <f t="shared" si="5"/>
        <v>3.3284100000000008</v>
      </c>
      <c r="H102" s="2"/>
      <c r="I102" s="2">
        <f t="array" ref="I102">SUMPRODUCT(B86:B105, (ROW(B86:B105)-ROW(B86)+1)) / (20*21/2)</f>
        <v>3.8474576190476188</v>
      </c>
      <c r="J102" s="2">
        <f t="shared" si="11"/>
        <v>3.7650131132580906</v>
      </c>
      <c r="K102" s="2">
        <f t="shared" si="6"/>
        <v>3.4821748459681761</v>
      </c>
    </row>
    <row r="103" spans="1:11" ht="13.5" x14ac:dyDescent="0.25">
      <c r="A103" s="3">
        <f>TITRES_STAT!B106</f>
        <v>42153</v>
      </c>
      <c r="B103" s="6">
        <f>TITRES_STAT!D106</f>
        <v>3.8277000000000001</v>
      </c>
      <c r="C103" s="2">
        <f t="shared" si="7"/>
        <v>0</v>
      </c>
      <c r="D103" s="2">
        <f t="shared" si="8"/>
        <v>3.8682799999999999</v>
      </c>
      <c r="E103" s="2">
        <f t="shared" si="9"/>
        <v>3.8713600000000001</v>
      </c>
      <c r="F103" s="2">
        <f t="shared" si="10"/>
        <v>3.8354149999999989</v>
      </c>
      <c r="G103" s="2">
        <f t="shared" si="5"/>
        <v>3.3477260000000006</v>
      </c>
      <c r="H103" s="2"/>
      <c r="I103" s="2">
        <f t="array" ref="I103">SUMPRODUCT(B87:B106, (ROW(B87:B106)-ROW(B87)+1)) / (20*21/2)</f>
        <v>3.8445828571428575</v>
      </c>
      <c r="J103" s="2">
        <f t="shared" si="11"/>
        <v>3.7709832929477964</v>
      </c>
      <c r="K103" s="2">
        <f t="shared" si="6"/>
        <v>3.4957248520086401</v>
      </c>
    </row>
    <row r="104" spans="1:11" ht="13.5" x14ac:dyDescent="0.25">
      <c r="A104" s="3">
        <f>TITRES_STAT!B107</f>
        <v>42156</v>
      </c>
      <c r="B104" s="6">
        <f>TITRES_STAT!D107</f>
        <v>3.7263000000000002</v>
      </c>
      <c r="C104" s="2">
        <f t="shared" si="7"/>
        <v>-0.10139999999999993</v>
      </c>
      <c r="D104" s="2">
        <f t="shared" si="8"/>
        <v>3.8294799999999993</v>
      </c>
      <c r="E104" s="2">
        <f t="shared" si="9"/>
        <v>3.8572499999999996</v>
      </c>
      <c r="F104" s="2">
        <f t="shared" si="10"/>
        <v>3.8398249999999998</v>
      </c>
      <c r="G104" s="2">
        <f t="shared" si="5"/>
        <v>3.3651020000000007</v>
      </c>
      <c r="H104" s="2"/>
      <c r="I104" s="2">
        <f t="array" ref="I104">SUMPRODUCT(B88:B107, (ROW(B88:B107)-ROW(B88)+1)) / (20*21/2)</f>
        <v>3.8343333333333329</v>
      </c>
      <c r="J104" s="2">
        <f t="shared" si="11"/>
        <v>3.7667277412384825</v>
      </c>
      <c r="K104" s="2">
        <f t="shared" si="6"/>
        <v>3.5047670146749681</v>
      </c>
    </row>
    <row r="105" spans="1:11" ht="13.5" x14ac:dyDescent="0.25">
      <c r="A105" s="3">
        <f>TITRES_STAT!B108</f>
        <v>42157</v>
      </c>
      <c r="B105" s="6">
        <f>TITRES_STAT!D108</f>
        <v>3.8012000000000001</v>
      </c>
      <c r="C105" s="2">
        <f t="shared" si="7"/>
        <v>7.4899999999999967E-2</v>
      </c>
      <c r="D105" s="2">
        <f t="shared" si="8"/>
        <v>3.8083</v>
      </c>
      <c r="E105" s="2">
        <f t="shared" si="9"/>
        <v>3.8559200000000002</v>
      </c>
      <c r="F105" s="2">
        <f t="shared" si="10"/>
        <v>3.8490849999999988</v>
      </c>
      <c r="G105" s="2">
        <f t="shared" si="5"/>
        <v>3.3839760000000001</v>
      </c>
      <c r="H105" s="2"/>
      <c r="I105" s="2">
        <f t="array" ref="I105">SUMPRODUCT(B89:B108, (ROW(B89:B108)-ROW(B89)+1)) / (20*21/2)</f>
        <v>3.831814761904762</v>
      </c>
      <c r="J105" s="2">
        <f t="shared" si="11"/>
        <v>3.770010813501484</v>
      </c>
      <c r="K105" s="2">
        <f t="shared" si="6"/>
        <v>3.5163918376288912</v>
      </c>
    </row>
    <row r="106" spans="1:11" ht="13.5" x14ac:dyDescent="0.25">
      <c r="A106" s="3">
        <f>TITRES_STAT!B109</f>
        <v>42158</v>
      </c>
      <c r="B106" s="6">
        <f>TITRES_STAT!D109</f>
        <v>3.8189000000000002</v>
      </c>
      <c r="C106" s="2">
        <f t="shared" si="7"/>
        <v>1.7700000000000049E-2</v>
      </c>
      <c r="D106" s="2">
        <f t="shared" si="8"/>
        <v>3.80036</v>
      </c>
      <c r="E106" s="2">
        <f t="shared" si="9"/>
        <v>3.85019</v>
      </c>
      <c r="F106" s="2">
        <f t="shared" si="10"/>
        <v>3.8559199999999989</v>
      </c>
      <c r="G106" s="2">
        <f t="shared" si="5"/>
        <v>3.4040860000000004</v>
      </c>
      <c r="H106" s="2"/>
      <c r="I106" s="2">
        <f t="array" ref="I106">SUMPRODUCT(B90:B109, (ROW(B90:B109)-ROW(B90)+1)) / (20*21/2)</f>
        <v>3.8223842857142856</v>
      </c>
      <c r="J106" s="2">
        <f t="shared" si="11"/>
        <v>3.7746669265013426</v>
      </c>
      <c r="K106" s="2">
        <f t="shared" si="6"/>
        <v>3.5282549028199153</v>
      </c>
    </row>
    <row r="107" spans="1:11" ht="13.5" x14ac:dyDescent="0.25">
      <c r="A107" s="3">
        <f>TITRES_STAT!B110</f>
        <v>42159</v>
      </c>
      <c r="B107" s="6">
        <f>TITRES_STAT!D110</f>
        <v>3.7483</v>
      </c>
      <c r="C107" s="2">
        <f t="shared" si="7"/>
        <v>-7.0600000000000218E-2</v>
      </c>
      <c r="D107" s="2">
        <f t="shared" si="8"/>
        <v>3.7844799999999998</v>
      </c>
      <c r="E107" s="2">
        <f t="shared" si="9"/>
        <v>3.8374000000000001</v>
      </c>
      <c r="F107" s="2">
        <f t="shared" si="10"/>
        <v>3.8497449999999995</v>
      </c>
      <c r="G107" s="2">
        <f t="shared" si="5"/>
        <v>3.4221660000000007</v>
      </c>
      <c r="H107" s="2"/>
      <c r="I107" s="2">
        <f t="array" ref="I107">SUMPRODUCT(B91:B110, (ROW(B91:B110)-ROW(B91)+1)) / (20*21/2)</f>
        <v>3.8209366666666669</v>
      </c>
      <c r="J107" s="2">
        <f t="shared" si="11"/>
        <v>3.7721557906440721</v>
      </c>
      <c r="K107" s="2">
        <f t="shared" si="6"/>
        <v>3.5368841223171734</v>
      </c>
    </row>
    <row r="108" spans="1:11" ht="13.5" x14ac:dyDescent="0.25">
      <c r="A108" s="3">
        <f>TITRES_STAT!B111</f>
        <v>42160</v>
      </c>
      <c r="B108" s="6">
        <f>TITRES_STAT!D111</f>
        <v>3.8233000000000001</v>
      </c>
      <c r="C108" s="2">
        <f t="shared" si="7"/>
        <v>7.5000000000000178E-2</v>
      </c>
      <c r="D108" s="2">
        <f t="shared" si="8"/>
        <v>3.7835999999999999</v>
      </c>
      <c r="E108" s="2">
        <f t="shared" si="9"/>
        <v>3.8259400000000006</v>
      </c>
      <c r="F108" s="2">
        <f t="shared" si="10"/>
        <v>3.8473199999999999</v>
      </c>
      <c r="G108" s="2">
        <f t="shared" si="5"/>
        <v>3.4417460000000002</v>
      </c>
      <c r="H108" s="2"/>
      <c r="I108" s="2">
        <f t="array" ref="I108">SUMPRODUCT(B92:B111, (ROW(B92:B111)-ROW(B92)+1)) / (20*21/2)</f>
        <v>3.8178042857142849</v>
      </c>
      <c r="J108" s="2">
        <f t="shared" si="11"/>
        <v>3.7770266677255893</v>
      </c>
      <c r="K108" s="2">
        <f t="shared" si="6"/>
        <v>3.5481161175204217</v>
      </c>
    </row>
    <row r="109" spans="1:11" ht="13.5" x14ac:dyDescent="0.25">
      <c r="A109" s="3">
        <f>TITRES_STAT!B112</f>
        <v>42163</v>
      </c>
      <c r="B109" s="6">
        <f>TITRES_STAT!D112</f>
        <v>3.7483</v>
      </c>
      <c r="C109" s="2">
        <f t="shared" si="7"/>
        <v>-7.5000000000000178E-2</v>
      </c>
      <c r="D109" s="2">
        <f t="shared" si="8"/>
        <v>3.7880000000000003</v>
      </c>
      <c r="E109" s="2">
        <f t="shared" si="9"/>
        <v>3.8087400000000002</v>
      </c>
      <c r="F109" s="2">
        <f t="shared" si="10"/>
        <v>3.8385000000000007</v>
      </c>
      <c r="G109" s="2">
        <f t="shared" si="5"/>
        <v>3.459384</v>
      </c>
      <c r="H109" s="2"/>
      <c r="I109" s="2">
        <f t="array" ref="I109">SUMPRODUCT(B93:B112, (ROW(B93:B112)-ROW(B93)+1)) / (20*21/2)</f>
        <v>3.8138128571428567</v>
      </c>
      <c r="J109" s="2">
        <f t="shared" si="11"/>
        <v>3.7742907946088664</v>
      </c>
      <c r="K109" s="2">
        <f t="shared" si="6"/>
        <v>3.5559664658529542</v>
      </c>
    </row>
    <row r="110" spans="1:11" ht="13.5" x14ac:dyDescent="0.25">
      <c r="A110" s="3">
        <f>TITRES_STAT!B113</f>
        <v>42164</v>
      </c>
      <c r="B110" s="6">
        <f>TITRES_STAT!D113</f>
        <v>3.8233000000000001</v>
      </c>
      <c r="C110" s="2">
        <f t="shared" si="7"/>
        <v>7.5000000000000178E-2</v>
      </c>
      <c r="D110" s="2">
        <f t="shared" si="8"/>
        <v>3.7924199999999999</v>
      </c>
      <c r="E110" s="2">
        <f t="shared" si="9"/>
        <v>3.80036</v>
      </c>
      <c r="F110" s="2">
        <f t="shared" si="10"/>
        <v>3.8340900000000007</v>
      </c>
      <c r="G110" s="2">
        <f t="shared" si="5"/>
        <v>3.4778179999999992</v>
      </c>
      <c r="H110" s="2"/>
      <c r="I110" s="2">
        <f t="array" ref="I110">SUMPRODUCT(B94:B113, (ROW(B94:B113)-ROW(B94)+1)) / (20*21/2)</f>
        <v>3.8102623809523806</v>
      </c>
      <c r="J110" s="2">
        <f t="shared" si="11"/>
        <v>3.7789583379794505</v>
      </c>
      <c r="K110" s="2">
        <f t="shared" si="6"/>
        <v>3.5664501338587207</v>
      </c>
    </row>
    <row r="111" spans="1:11" ht="13.5" x14ac:dyDescent="0.25">
      <c r="A111" s="3">
        <f>TITRES_STAT!B114</f>
        <v>42165</v>
      </c>
      <c r="B111" s="6">
        <f>TITRES_STAT!D114</f>
        <v>3.8012000000000001</v>
      </c>
      <c r="C111" s="2">
        <f t="shared" si="7"/>
        <v>-2.2100000000000009E-2</v>
      </c>
      <c r="D111" s="2">
        <f t="shared" si="8"/>
        <v>3.7888800000000002</v>
      </c>
      <c r="E111" s="2">
        <f t="shared" si="9"/>
        <v>3.7946200000000005</v>
      </c>
      <c r="F111" s="2">
        <f t="shared" si="10"/>
        <v>3.8343099999999999</v>
      </c>
      <c r="G111" s="2">
        <f t="shared" si="5"/>
        <v>3.4966039999999992</v>
      </c>
      <c r="H111" s="2"/>
      <c r="I111" s="2">
        <f t="array" ref="I111">SUMPRODUCT(B95:B114, (ROW(B95:B114)-ROW(B95)+1)) / (20*21/2)</f>
        <v>3.7991709523809525</v>
      </c>
      <c r="J111" s="2">
        <f t="shared" si="11"/>
        <v>3.7810765915052169</v>
      </c>
      <c r="K111" s="2">
        <f t="shared" si="6"/>
        <v>3.5756560109623003</v>
      </c>
    </row>
    <row r="112" spans="1:11" ht="13.5" x14ac:dyDescent="0.25">
      <c r="A112" s="3">
        <f>TITRES_STAT!B115</f>
        <v>42166</v>
      </c>
      <c r="B112" s="6">
        <f>TITRES_STAT!D115</f>
        <v>3.7924000000000002</v>
      </c>
      <c r="C112" s="2">
        <f t="shared" si="7"/>
        <v>-8.799999999999919E-3</v>
      </c>
      <c r="D112" s="2">
        <f t="shared" si="8"/>
        <v>3.7976999999999999</v>
      </c>
      <c r="E112" s="2">
        <f t="shared" si="9"/>
        <v>3.7910899999999996</v>
      </c>
      <c r="F112" s="2">
        <f t="shared" si="10"/>
        <v>3.8296800000000006</v>
      </c>
      <c r="G112" s="2">
        <f t="shared" si="5"/>
        <v>3.5151239999999988</v>
      </c>
      <c r="H112" s="2"/>
      <c r="I112" s="2">
        <f t="array" ref="I112">SUMPRODUCT(B96:B115, (ROW(B96:B115)-ROW(B96)+1)) / (20*21/2)</f>
        <v>3.7976338095238091</v>
      </c>
      <c r="J112" s="2">
        <f t="shared" si="11"/>
        <v>3.7821550113618629</v>
      </c>
      <c r="K112" s="2">
        <f t="shared" si="6"/>
        <v>3.5841557752382887</v>
      </c>
    </row>
    <row r="113" spans="1:11" ht="13.5" x14ac:dyDescent="0.25">
      <c r="A113" s="3">
        <f>TITRES_STAT!B116</f>
        <v>42167</v>
      </c>
      <c r="B113" s="6">
        <f>TITRES_STAT!D116</f>
        <v>3.7924000000000002</v>
      </c>
      <c r="C113" s="2">
        <f t="shared" si="7"/>
        <v>0</v>
      </c>
      <c r="D113" s="2">
        <f t="shared" si="8"/>
        <v>3.7915199999999998</v>
      </c>
      <c r="E113" s="2">
        <f t="shared" si="9"/>
        <v>3.78756</v>
      </c>
      <c r="F113" s="2">
        <f t="shared" si="10"/>
        <v>3.8294600000000001</v>
      </c>
      <c r="G113" s="2">
        <f t="shared" si="5"/>
        <v>3.533733999999999</v>
      </c>
      <c r="H113" s="2"/>
      <c r="I113" s="2">
        <f t="array" ref="I113">SUMPRODUCT(B97:B116, (ROW(B97:B116)-ROW(B97)+1)) / (20*21/2)</f>
        <v>3.7969866666666663</v>
      </c>
      <c r="J113" s="2">
        <f t="shared" si="11"/>
        <v>3.783130724565495</v>
      </c>
      <c r="K113" s="2">
        <f t="shared" si="6"/>
        <v>3.5923222154250225</v>
      </c>
    </row>
    <row r="114" spans="1:11" ht="13.5" x14ac:dyDescent="0.25">
      <c r="A114" s="3">
        <f>TITRES_STAT!B117</f>
        <v>42170</v>
      </c>
      <c r="B114" s="6">
        <f>TITRES_STAT!D117</f>
        <v>3.7130000000000001</v>
      </c>
      <c r="C114" s="2">
        <f t="shared" si="7"/>
        <v>-7.9400000000000137E-2</v>
      </c>
      <c r="D114" s="2">
        <f t="shared" si="8"/>
        <v>3.7844600000000002</v>
      </c>
      <c r="E114" s="2">
        <f t="shared" si="9"/>
        <v>3.7862300000000007</v>
      </c>
      <c r="F114" s="2">
        <f t="shared" si="10"/>
        <v>3.8217399999999997</v>
      </c>
      <c r="G114" s="2">
        <f t="shared" ref="G114:G177" si="12">AVERAGE(B65:B114)</f>
        <v>3.5511079999999988</v>
      </c>
      <c r="H114" s="2"/>
      <c r="I114" s="2">
        <f t="array" ref="I114">SUMPRODUCT(B98:B117, (ROW(B98:B117)-ROW(B98)+1)) / (20*21/2)</f>
        <v>3.8071285714285716</v>
      </c>
      <c r="J114" s="2">
        <f t="shared" si="11"/>
        <v>3.7764516079402095</v>
      </c>
      <c r="K114" s="2">
        <f t="shared" si="6"/>
        <v>3.5970546775652177</v>
      </c>
    </row>
    <row r="115" spans="1:11" ht="13.5" x14ac:dyDescent="0.25">
      <c r="A115" s="3">
        <f>TITRES_STAT!B118</f>
        <v>42171</v>
      </c>
      <c r="B115" s="6">
        <f>TITRES_STAT!D118</f>
        <v>3.8056000000000001</v>
      </c>
      <c r="C115" s="2">
        <f t="shared" si="7"/>
        <v>9.2600000000000016E-2</v>
      </c>
      <c r="D115" s="2">
        <f t="shared" si="8"/>
        <v>3.7809200000000005</v>
      </c>
      <c r="E115" s="2">
        <f t="shared" si="9"/>
        <v>3.78667</v>
      </c>
      <c r="F115" s="2">
        <f t="shared" si="10"/>
        <v>3.8212950000000001</v>
      </c>
      <c r="G115" s="2">
        <f t="shared" si="12"/>
        <v>3.5703339999999986</v>
      </c>
      <c r="H115" s="2"/>
      <c r="I115" s="2">
        <f t="array" ref="I115">SUMPRODUCT(B99:B118, (ROW(B99:B118)-ROW(B99)+1)) / (20*21/2)</f>
        <v>3.8279633333333338</v>
      </c>
      <c r="J115" s="2">
        <f t="shared" si="11"/>
        <v>3.7792276452792373</v>
      </c>
      <c r="K115" s="2">
        <f t="shared" ref="K115:K178" si="13">$K$4*B115+(1-$K$4)*K114</f>
        <v>3.6052329255038371</v>
      </c>
    </row>
    <row r="116" spans="1:11" ht="13.5" x14ac:dyDescent="0.25">
      <c r="A116" s="3">
        <f>TITRES_STAT!B119</f>
        <v>42172</v>
      </c>
      <c r="B116" s="6">
        <f>TITRES_STAT!D119</f>
        <v>3.8144999999999998</v>
      </c>
      <c r="C116" s="2">
        <f t="shared" si="7"/>
        <v>8.8999999999996859E-3</v>
      </c>
      <c r="D116" s="2">
        <f t="shared" si="8"/>
        <v>3.7835799999999997</v>
      </c>
      <c r="E116" s="2">
        <f t="shared" si="9"/>
        <v>3.7862300000000007</v>
      </c>
      <c r="F116" s="2">
        <f t="shared" si="10"/>
        <v>3.8182099999999997</v>
      </c>
      <c r="G116" s="2">
        <f t="shared" si="12"/>
        <v>3.5897379999999988</v>
      </c>
      <c r="H116" s="2"/>
      <c r="I116" s="2">
        <f t="array" ref="I116">SUMPRODUCT(B100:B119, (ROW(B100:B119)-ROW(B100)+1)) / (20*21/2)</f>
        <v>3.8415909523809519</v>
      </c>
      <c r="J116" s="2">
        <f t="shared" si="11"/>
        <v>3.7825869171574054</v>
      </c>
      <c r="K116" s="2">
        <f t="shared" si="13"/>
        <v>3.6134394774448633</v>
      </c>
    </row>
    <row r="117" spans="1:11" ht="13.5" x14ac:dyDescent="0.25">
      <c r="A117" s="3">
        <f>TITRES_STAT!B120</f>
        <v>42173</v>
      </c>
      <c r="B117" s="6">
        <f>TITRES_STAT!D120</f>
        <v>3.9247000000000001</v>
      </c>
      <c r="C117" s="2">
        <f t="shared" si="7"/>
        <v>0.1102000000000003</v>
      </c>
      <c r="D117" s="2">
        <f t="shared" si="8"/>
        <v>3.8100399999999999</v>
      </c>
      <c r="E117" s="2">
        <f t="shared" si="9"/>
        <v>3.8038700000000008</v>
      </c>
      <c r="F117" s="2">
        <f t="shared" si="10"/>
        <v>3.8206350000000002</v>
      </c>
      <c r="G117" s="2">
        <f t="shared" si="12"/>
        <v>3.6120519999999989</v>
      </c>
      <c r="H117" s="2"/>
      <c r="I117" s="2">
        <f t="array" ref="I117">SUMPRODUCT(B101:B120, (ROW(B101:B120)-ROW(B101)+1)) / (20*21/2)</f>
        <v>3.8591876190476193</v>
      </c>
      <c r="J117" s="2">
        <f t="shared" si="11"/>
        <v>3.7961214964757475</v>
      </c>
      <c r="K117" s="2">
        <f t="shared" si="13"/>
        <v>3.6256457724470255</v>
      </c>
    </row>
    <row r="118" spans="1:11" ht="13.5" x14ac:dyDescent="0.25">
      <c r="A118" s="3">
        <f>TITRES_STAT!B121</f>
        <v>42174</v>
      </c>
      <c r="B118" s="6">
        <f>TITRES_STAT!D121</f>
        <v>4.0393999999999997</v>
      </c>
      <c r="C118" s="2">
        <f t="shared" si="7"/>
        <v>0.11469999999999958</v>
      </c>
      <c r="D118" s="2">
        <f t="shared" si="8"/>
        <v>3.8594400000000002</v>
      </c>
      <c r="E118" s="2">
        <f t="shared" si="9"/>
        <v>3.8254799999999998</v>
      </c>
      <c r="F118" s="2">
        <f t="shared" si="10"/>
        <v>3.8257100000000008</v>
      </c>
      <c r="G118" s="2">
        <f t="shared" si="12"/>
        <v>3.6366599999999996</v>
      </c>
      <c r="H118" s="2"/>
      <c r="I118" s="2">
        <f t="array" ref="I118">SUMPRODUCT(B102:B121, (ROW(B102:B121)-ROW(B102)+1)) / (20*21/2)</f>
        <v>3.8762804761904763</v>
      </c>
      <c r="J118" s="2">
        <f t="shared" si="11"/>
        <v>3.8192908777637715</v>
      </c>
      <c r="K118" s="2">
        <f t="shared" si="13"/>
        <v>3.6418714284294955</v>
      </c>
    </row>
    <row r="119" spans="1:11" ht="13.5" x14ac:dyDescent="0.25">
      <c r="A119" s="3">
        <f>TITRES_STAT!B122</f>
        <v>42177</v>
      </c>
      <c r="B119" s="6">
        <f>TITRES_STAT!D122</f>
        <v>3.9687999999999999</v>
      </c>
      <c r="C119" s="2">
        <f t="shared" si="7"/>
        <v>-7.0599999999999774E-2</v>
      </c>
      <c r="D119" s="2">
        <f t="shared" si="8"/>
        <v>3.9105999999999996</v>
      </c>
      <c r="E119" s="2">
        <f t="shared" si="9"/>
        <v>3.8475299999999999</v>
      </c>
      <c r="F119" s="2">
        <f t="shared" si="10"/>
        <v>3.8281350000000005</v>
      </c>
      <c r="G119" s="2">
        <f t="shared" si="12"/>
        <v>3.6617079999999991</v>
      </c>
      <c r="H119" s="2"/>
      <c r="I119" s="2">
        <f t="array" ref="I119">SUMPRODUCT(B103:B122, (ROW(B103:B122)-ROW(B103)+1)) / (20*21/2)</f>
        <v>3.8926385714285718</v>
      </c>
      <c r="J119" s="2">
        <f t="shared" si="11"/>
        <v>3.8335298417862695</v>
      </c>
      <c r="K119" s="2">
        <f t="shared" si="13"/>
        <v>3.6546921567263779</v>
      </c>
    </row>
    <row r="120" spans="1:11" ht="13.5" x14ac:dyDescent="0.25">
      <c r="A120" s="3">
        <f>TITRES_STAT!B123</f>
        <v>42178</v>
      </c>
      <c r="B120" s="6">
        <f>TITRES_STAT!D123</f>
        <v>4.0129000000000001</v>
      </c>
      <c r="C120" s="2">
        <f t="shared" si="7"/>
        <v>4.410000000000025E-2</v>
      </c>
      <c r="D120" s="2">
        <f t="shared" si="8"/>
        <v>3.9520600000000004</v>
      </c>
      <c r="E120" s="2">
        <f t="shared" si="9"/>
        <v>3.8664900000000002</v>
      </c>
      <c r="F120" s="2">
        <f t="shared" si="10"/>
        <v>3.8334250000000005</v>
      </c>
      <c r="G120" s="2">
        <f t="shared" si="12"/>
        <v>3.6871959999999984</v>
      </c>
      <c r="H120" s="2"/>
      <c r="I120" s="2">
        <f t="array" ref="I120">SUMPRODUCT(B104:B123, (ROW(B104:B123)-ROW(B104)+1)) / (20*21/2)</f>
        <v>3.9114766666666672</v>
      </c>
      <c r="J120" s="2">
        <f t="shared" si="11"/>
        <v>3.8506127139971009</v>
      </c>
      <c r="K120" s="2">
        <f t="shared" si="13"/>
        <v>3.6687395231292652</v>
      </c>
    </row>
    <row r="121" spans="1:11" ht="13.5" x14ac:dyDescent="0.25">
      <c r="A121" s="3">
        <f>TITRES_STAT!B124</f>
        <v>42179</v>
      </c>
      <c r="B121" s="6">
        <f>TITRES_STAT!D124</f>
        <v>4.0129000000000001</v>
      </c>
      <c r="C121" s="2">
        <f t="shared" si="7"/>
        <v>0</v>
      </c>
      <c r="D121" s="2">
        <f t="shared" si="8"/>
        <v>3.9917400000000001</v>
      </c>
      <c r="E121" s="2">
        <f t="shared" si="9"/>
        <v>3.8876600000000003</v>
      </c>
      <c r="F121" s="2">
        <f t="shared" si="10"/>
        <v>3.8411400000000007</v>
      </c>
      <c r="G121" s="2">
        <f t="shared" si="12"/>
        <v>3.7095979999999984</v>
      </c>
      <c r="H121" s="2"/>
      <c r="I121" s="2">
        <f t="array" ref="I121">SUMPRODUCT(B105:B124, (ROW(B105:B124)-ROW(B105)+1)) / (20*21/2)</f>
        <v>3.9292647619047623</v>
      </c>
      <c r="J121" s="2">
        <f t="shared" si="11"/>
        <v>3.8660686459973768</v>
      </c>
      <c r="K121" s="2">
        <f t="shared" si="13"/>
        <v>3.682236012418314</v>
      </c>
    </row>
    <row r="122" spans="1:11" ht="13.5" x14ac:dyDescent="0.25">
      <c r="A122" s="3">
        <f>TITRES_STAT!B125</f>
        <v>42180</v>
      </c>
      <c r="B122" s="6">
        <f>TITRES_STAT!D125</f>
        <v>4.0129000000000001</v>
      </c>
      <c r="C122" s="2">
        <f t="shared" si="7"/>
        <v>0</v>
      </c>
      <c r="D122" s="2">
        <f t="shared" si="8"/>
        <v>4.0093800000000002</v>
      </c>
      <c r="E122" s="2">
        <f t="shared" si="9"/>
        <v>3.9097100000000005</v>
      </c>
      <c r="F122" s="2">
        <f t="shared" si="10"/>
        <v>3.8504000000000005</v>
      </c>
      <c r="G122" s="2">
        <f t="shared" si="12"/>
        <v>3.7320879999999987</v>
      </c>
      <c r="H122" s="2"/>
      <c r="I122" s="2">
        <f t="array" ref="I122">SUMPRODUCT(B106:B125, (ROW(B106:B125)-ROW(B106)+1)) / (20*21/2)</f>
        <v>3.9455200000000006</v>
      </c>
      <c r="J122" s="2">
        <f t="shared" si="11"/>
        <v>3.880052584473817</v>
      </c>
      <c r="K122" s="2">
        <f t="shared" si="13"/>
        <v>3.6952032276175961</v>
      </c>
    </row>
    <row r="123" spans="1:11" ht="13.5" x14ac:dyDescent="0.25">
      <c r="A123" s="3">
        <f>TITRES_STAT!B126</f>
        <v>42181</v>
      </c>
      <c r="B123" s="6">
        <f>TITRES_STAT!D126</f>
        <v>4.0481999999999996</v>
      </c>
      <c r="C123" s="2">
        <f t="shared" si="7"/>
        <v>3.5299999999999443E-2</v>
      </c>
      <c r="D123" s="2">
        <f t="shared" si="8"/>
        <v>4.0111400000000001</v>
      </c>
      <c r="E123" s="2">
        <f t="shared" si="9"/>
        <v>3.9352900000000006</v>
      </c>
      <c r="F123" s="2">
        <f t="shared" si="10"/>
        <v>3.8614249999999997</v>
      </c>
      <c r="G123" s="2">
        <f t="shared" si="12"/>
        <v>3.755723999999999</v>
      </c>
      <c r="H123" s="2"/>
      <c r="I123" s="2">
        <f t="array" ref="I123">SUMPRODUCT(B107:B126, (ROW(B107:B126)-ROW(B107)+1)) / (20*21/2)</f>
        <v>3.9593323809523806</v>
      </c>
      <c r="J123" s="2">
        <f t="shared" si="11"/>
        <v>3.8960666240477391</v>
      </c>
      <c r="K123" s="2">
        <f t="shared" si="13"/>
        <v>3.7090462382992593</v>
      </c>
    </row>
    <row r="124" spans="1:11" ht="13.5" x14ac:dyDescent="0.25">
      <c r="A124" s="3">
        <f>TITRES_STAT!B127</f>
        <v>42184</v>
      </c>
      <c r="B124" s="6">
        <f>TITRES_STAT!D127</f>
        <v>4.0481999999999996</v>
      </c>
      <c r="C124" s="2">
        <f t="shared" si="7"/>
        <v>0</v>
      </c>
      <c r="D124" s="2">
        <f t="shared" si="8"/>
        <v>4.0270200000000003</v>
      </c>
      <c r="E124" s="2">
        <f t="shared" si="9"/>
        <v>3.9688100000000004</v>
      </c>
      <c r="F124" s="2">
        <f t="shared" si="10"/>
        <v>3.8775199999999996</v>
      </c>
      <c r="G124" s="2">
        <f t="shared" si="12"/>
        <v>3.7793599999999987</v>
      </c>
      <c r="H124" s="2"/>
      <c r="I124" s="2">
        <f t="array" ref="I124">SUMPRODUCT(B108:B127, (ROW(B108:B127)-ROW(B108)+1)) / (20*21/2)</f>
        <v>3.9708590476190477</v>
      </c>
      <c r="J124" s="2">
        <f t="shared" si="11"/>
        <v>3.9105555169955735</v>
      </c>
      <c r="K124" s="2">
        <f t="shared" si="13"/>
        <v>3.7223463858169357</v>
      </c>
    </row>
    <row r="125" spans="1:11" ht="13.5" x14ac:dyDescent="0.25">
      <c r="A125" s="3">
        <f>TITRES_STAT!B128</f>
        <v>42185</v>
      </c>
      <c r="B125" s="6">
        <f>TITRES_STAT!D128</f>
        <v>4.0481999999999996</v>
      </c>
      <c r="C125" s="2">
        <f t="shared" si="7"/>
        <v>0</v>
      </c>
      <c r="D125" s="2">
        <f t="shared" si="8"/>
        <v>4.0340800000000003</v>
      </c>
      <c r="E125" s="2">
        <f t="shared" si="9"/>
        <v>3.9930700000000008</v>
      </c>
      <c r="F125" s="2">
        <f t="shared" si="10"/>
        <v>3.8898699999999997</v>
      </c>
      <c r="G125" s="2">
        <f t="shared" si="12"/>
        <v>3.8013219999999994</v>
      </c>
      <c r="H125" s="2"/>
      <c r="I125" s="2">
        <f t="array" ref="I125">SUMPRODUCT(B109:B128, (ROW(B109:B128)-ROW(B109)+1)) / (20*21/2)</f>
        <v>3.9802457142857142</v>
      </c>
      <c r="J125" s="2">
        <f t="shared" si="11"/>
        <v>3.9236645153769474</v>
      </c>
      <c r="K125" s="2">
        <f t="shared" si="13"/>
        <v>3.735124958922154</v>
      </c>
    </row>
    <row r="126" spans="1:11" ht="13.5" x14ac:dyDescent="0.25">
      <c r="A126" s="3">
        <f>TITRES_STAT!B129</f>
        <v>42186</v>
      </c>
      <c r="B126" s="6">
        <f>TITRES_STAT!D129</f>
        <v>4.0349000000000004</v>
      </c>
      <c r="C126" s="2">
        <f t="shared" si="7"/>
        <v>-1.3299999999999201E-2</v>
      </c>
      <c r="D126" s="2">
        <f t="shared" si="8"/>
        <v>4.0384799999999998</v>
      </c>
      <c r="E126" s="2">
        <f t="shared" si="9"/>
        <v>4.0151100000000008</v>
      </c>
      <c r="F126" s="2">
        <f t="shared" si="10"/>
        <v>3.9006699999999994</v>
      </c>
      <c r="G126" s="2">
        <f t="shared" si="12"/>
        <v>3.8198419999999986</v>
      </c>
      <c r="H126" s="2"/>
      <c r="I126" s="2">
        <f t="array" ref="I126">SUMPRODUCT(B110:B129, (ROW(B110:B129)-ROW(B110)+1)) / (20*21/2)</f>
        <v>3.9887295238095244</v>
      </c>
      <c r="J126" s="2">
        <f t="shared" si="11"/>
        <v>3.9342583710553334</v>
      </c>
      <c r="K126" s="2">
        <f t="shared" si="13"/>
        <v>3.7468808428859912</v>
      </c>
    </row>
    <row r="127" spans="1:11" ht="13.5" x14ac:dyDescent="0.25">
      <c r="A127" s="3">
        <f>TITRES_STAT!B130</f>
        <v>42187</v>
      </c>
      <c r="B127" s="6">
        <f>TITRES_STAT!D130</f>
        <v>4.0217000000000001</v>
      </c>
      <c r="C127" s="2">
        <f t="shared" si="7"/>
        <v>-1.3200000000000323E-2</v>
      </c>
      <c r="D127" s="2">
        <f t="shared" si="8"/>
        <v>4.0402399999999989</v>
      </c>
      <c r="E127" s="2">
        <f t="shared" si="9"/>
        <v>4.0248100000000004</v>
      </c>
      <c r="F127" s="2">
        <f t="shared" si="10"/>
        <v>3.9143400000000006</v>
      </c>
      <c r="G127" s="2">
        <f t="shared" si="12"/>
        <v>3.8343939999999992</v>
      </c>
      <c r="H127" s="2"/>
      <c r="I127" s="2">
        <f t="array" ref="I127">SUMPRODUCT(B111:B130, (ROW(B111:B130)-ROW(B111)+1)) / (20*21/2)</f>
        <v>3.9942771428571424</v>
      </c>
      <c r="J127" s="2">
        <f t="shared" si="11"/>
        <v>3.94258614524054</v>
      </c>
      <c r="K127" s="2">
        <f t="shared" si="13"/>
        <v>3.7576580647335995</v>
      </c>
    </row>
    <row r="128" spans="1:11" ht="13.5" x14ac:dyDescent="0.25">
      <c r="A128" s="3">
        <f>TITRES_STAT!B131</f>
        <v>42188</v>
      </c>
      <c r="B128" s="6">
        <f>TITRES_STAT!D131</f>
        <v>4.0129000000000001</v>
      </c>
      <c r="C128" s="2">
        <f t="shared" si="7"/>
        <v>-8.799999999999919E-3</v>
      </c>
      <c r="D128" s="2">
        <f t="shared" si="8"/>
        <v>4.0331799999999998</v>
      </c>
      <c r="E128" s="2">
        <f t="shared" si="9"/>
        <v>4.0221600000000013</v>
      </c>
      <c r="F128" s="2">
        <f t="shared" si="10"/>
        <v>3.9238200000000001</v>
      </c>
      <c r="G128" s="2">
        <f t="shared" si="12"/>
        <v>3.8448019999999996</v>
      </c>
      <c r="H128" s="2"/>
      <c r="I128" s="2">
        <f t="array" ref="I128">SUMPRODUCT(B112:B131, (ROW(B112:B131)-ROW(B112)+1)) / (20*21/2)</f>
        <v>3.993539047619048</v>
      </c>
      <c r="J128" s="2">
        <f t="shared" si="11"/>
        <v>3.9492827028366788</v>
      </c>
      <c r="K128" s="2">
        <f t="shared" si="13"/>
        <v>3.7676675523911056</v>
      </c>
    </row>
    <row r="129" spans="1:11" ht="13.5" x14ac:dyDescent="0.25">
      <c r="A129" s="3">
        <f>TITRES_STAT!B132</f>
        <v>42191</v>
      </c>
      <c r="B129" s="6">
        <f>TITRES_STAT!D132</f>
        <v>4.0129000000000001</v>
      </c>
      <c r="C129" s="2">
        <f t="shared" si="7"/>
        <v>0</v>
      </c>
      <c r="D129" s="2">
        <f t="shared" si="8"/>
        <v>4.0261200000000006</v>
      </c>
      <c r="E129" s="2">
        <f t="shared" si="9"/>
        <v>4.0265700000000013</v>
      </c>
      <c r="F129" s="2">
        <f t="shared" si="10"/>
        <v>3.9370500000000002</v>
      </c>
      <c r="G129" s="2">
        <f t="shared" si="12"/>
        <v>3.8534459999999999</v>
      </c>
      <c r="H129" s="2"/>
      <c r="I129" s="2">
        <f t="array" ref="I129">SUMPRODUCT(B113:B132, (ROW(B113:B132)-ROW(B113)+1)) / (20*21/2)</f>
        <v>3.9984547619047617</v>
      </c>
      <c r="J129" s="2">
        <f t="shared" si="11"/>
        <v>3.9553414930427095</v>
      </c>
      <c r="K129" s="2">
        <f t="shared" si="13"/>
        <v>3.7772845111208664</v>
      </c>
    </row>
    <row r="130" spans="1:11" ht="13.5" x14ac:dyDescent="0.25">
      <c r="A130" s="3">
        <f>TITRES_STAT!B133</f>
        <v>42192</v>
      </c>
      <c r="B130" s="6">
        <f>TITRES_STAT!D133</f>
        <v>3.9952999999999999</v>
      </c>
      <c r="C130" s="2">
        <f t="shared" si="7"/>
        <v>-1.7600000000000282E-2</v>
      </c>
      <c r="D130" s="2">
        <f t="shared" si="8"/>
        <v>4.0155399999999997</v>
      </c>
      <c r="E130" s="2">
        <f t="shared" si="9"/>
        <v>4.0248100000000004</v>
      </c>
      <c r="F130" s="2">
        <f t="shared" si="10"/>
        <v>3.9456500000000005</v>
      </c>
      <c r="G130" s="2">
        <f t="shared" si="12"/>
        <v>3.8610319999999998</v>
      </c>
      <c r="H130" s="2"/>
      <c r="I130" s="2">
        <f t="array" ref="I130">SUMPRODUCT(B114:B133, (ROW(B114:B133)-ROW(B114)+1)) / (20*21/2)</f>
        <v>3.9952195238095247</v>
      </c>
      <c r="J130" s="2">
        <f t="shared" si="11"/>
        <v>3.9591470651338798</v>
      </c>
      <c r="K130" s="2">
        <f t="shared" si="13"/>
        <v>3.7858341381357348</v>
      </c>
    </row>
    <row r="131" spans="1:11" ht="13.5" x14ac:dyDescent="0.25">
      <c r="A131" s="3">
        <f>TITRES_STAT!B134</f>
        <v>42193</v>
      </c>
      <c r="B131" s="6">
        <f>TITRES_STAT!D134</f>
        <v>3.9379</v>
      </c>
      <c r="C131" s="2">
        <f t="shared" si="7"/>
        <v>-5.7399999999999896E-2</v>
      </c>
      <c r="D131" s="2">
        <f t="shared" si="8"/>
        <v>3.9961399999999996</v>
      </c>
      <c r="E131" s="2">
        <f t="shared" si="9"/>
        <v>4.0173100000000002</v>
      </c>
      <c r="F131" s="2">
        <f t="shared" si="10"/>
        <v>3.9524850000000007</v>
      </c>
      <c r="G131" s="2">
        <f t="shared" si="12"/>
        <v>3.8671159999999998</v>
      </c>
      <c r="H131" s="2"/>
      <c r="I131" s="2">
        <f t="array" ref="I131">SUMPRODUCT(B115:B134, (ROW(B115:B134)-ROW(B115)+1)) / (20*21/2)</f>
        <v>3.9909142857142861</v>
      </c>
      <c r="J131" s="2">
        <f t="shared" si="11"/>
        <v>3.9571235351211294</v>
      </c>
      <c r="K131" s="2">
        <f t="shared" si="13"/>
        <v>3.7917975052676671</v>
      </c>
    </row>
    <row r="132" spans="1:11" ht="13.5" x14ac:dyDescent="0.25">
      <c r="A132" s="3">
        <f>TITRES_STAT!B135</f>
        <v>42194</v>
      </c>
      <c r="B132" s="6">
        <f>TITRES_STAT!D135</f>
        <v>4.0041000000000002</v>
      </c>
      <c r="C132" s="2">
        <f t="shared" ref="C132:C195" si="14">B132-B131</f>
        <v>6.6200000000000259E-2</v>
      </c>
      <c r="D132" s="2">
        <f t="shared" si="8"/>
        <v>3.9926200000000001</v>
      </c>
      <c r="E132" s="2">
        <f t="shared" si="9"/>
        <v>4.0164299999999997</v>
      </c>
      <c r="F132" s="2">
        <f t="shared" si="10"/>
        <v>3.9630700000000005</v>
      </c>
      <c r="G132" s="2">
        <f t="shared" si="12"/>
        <v>3.87426</v>
      </c>
      <c r="H132" s="2"/>
      <c r="I132" s="2">
        <f t="array" ref="I132">SUMPRODUCT(B116:B135, (ROW(B116:B135)-ROW(B116)+1)) / (20*21/2)</f>
        <v>3.9814009523809526</v>
      </c>
      <c r="J132" s="2">
        <f t="shared" si="11"/>
        <v>3.9615974841572124</v>
      </c>
      <c r="K132" s="2">
        <f t="shared" si="13"/>
        <v>3.8001230932963863</v>
      </c>
    </row>
    <row r="133" spans="1:11" ht="13.5" x14ac:dyDescent="0.25">
      <c r="A133" s="3">
        <f>TITRES_STAT!B136</f>
        <v>42195</v>
      </c>
      <c r="B133" s="6">
        <f>TITRES_STAT!D136</f>
        <v>3.9291</v>
      </c>
      <c r="C133" s="2">
        <f t="shared" si="14"/>
        <v>-7.5000000000000178E-2</v>
      </c>
      <c r="D133" s="2">
        <f t="shared" si="8"/>
        <v>3.9758599999999999</v>
      </c>
      <c r="E133" s="2">
        <f t="shared" si="9"/>
        <v>4.0045200000000003</v>
      </c>
      <c r="F133" s="2">
        <f t="shared" si="10"/>
        <v>3.9699050000000007</v>
      </c>
      <c r="G133" s="2">
        <f t="shared" si="12"/>
        <v>3.8796399999999993</v>
      </c>
      <c r="H133" s="2"/>
      <c r="I133" s="2">
        <f t="array" ref="I133">SUMPRODUCT(B117:B136, (ROW(B117:B136)-ROW(B117)+1)) / (20*21/2)</f>
        <v>3.9711114285714286</v>
      </c>
      <c r="J133" s="2">
        <f t="shared" si="11"/>
        <v>3.9585024856660493</v>
      </c>
      <c r="K133" s="2">
        <f t="shared" si="13"/>
        <v>3.805181011206332</v>
      </c>
    </row>
    <row r="134" spans="1:11" ht="13.5" x14ac:dyDescent="0.25">
      <c r="A134" s="3">
        <f>TITRES_STAT!B137</f>
        <v>42198</v>
      </c>
      <c r="B134" s="6">
        <f>TITRES_STAT!D137</f>
        <v>3.9247000000000001</v>
      </c>
      <c r="C134" s="2">
        <f t="shared" si="14"/>
        <v>-4.3999999999999595E-3</v>
      </c>
      <c r="D134" s="2">
        <f t="shared" ref="D134:D197" si="15">AVERAGE(B130:B134)</f>
        <v>3.9582199999999998</v>
      </c>
      <c r="E134" s="2">
        <f t="shared" si="9"/>
        <v>3.9921700000000002</v>
      </c>
      <c r="F134" s="2">
        <f t="shared" si="10"/>
        <v>3.980490000000001</v>
      </c>
      <c r="G134" s="2">
        <f t="shared" si="12"/>
        <v>3.8853719999999998</v>
      </c>
      <c r="H134" s="2"/>
      <c r="I134" s="2">
        <f t="array" ref="I134">SUMPRODUCT(B118:B137, (ROW(B118:B137)-ROW(B118)+1)) / (20*21/2)</f>
        <v>3.9496042857142855</v>
      </c>
      <c r="J134" s="2">
        <f t="shared" si="11"/>
        <v>3.9552832013169019</v>
      </c>
      <c r="K134" s="2">
        <f t="shared" si="13"/>
        <v>3.809868030374711</v>
      </c>
    </row>
    <row r="135" spans="1:11" ht="13.5" x14ac:dyDescent="0.25">
      <c r="A135" s="3">
        <f>TITRES_STAT!B138</f>
        <v>42199</v>
      </c>
      <c r="B135" s="6">
        <f>TITRES_STAT!D138</f>
        <v>3.8805999999999998</v>
      </c>
      <c r="C135" s="2">
        <f t="shared" si="14"/>
        <v>-4.410000000000025E-2</v>
      </c>
      <c r="D135" s="2">
        <f t="shared" si="15"/>
        <v>3.9352800000000001</v>
      </c>
      <c r="E135" s="2">
        <f t="shared" si="9"/>
        <v>3.9754100000000001</v>
      </c>
      <c r="F135" s="2">
        <f t="shared" si="10"/>
        <v>3.9842400000000011</v>
      </c>
      <c r="G135" s="2">
        <f t="shared" si="12"/>
        <v>3.8906639999999997</v>
      </c>
      <c r="H135" s="2"/>
      <c r="I135" s="2">
        <f t="array" ref="I135">SUMPRODUCT(B119:B138, (ROW(B119:B138)-ROW(B119)+1)) / (20*21/2)</f>
        <v>3.939379047619048</v>
      </c>
      <c r="J135" s="2">
        <f t="shared" si="11"/>
        <v>3.9481705154771971</v>
      </c>
      <c r="K135" s="2">
        <f t="shared" si="13"/>
        <v>3.8126418331051148</v>
      </c>
    </row>
    <row r="136" spans="1:11" ht="13.5" x14ac:dyDescent="0.25">
      <c r="A136" s="3">
        <f>TITRES_STAT!B139</f>
        <v>42200</v>
      </c>
      <c r="B136" s="6">
        <f>TITRES_STAT!D139</f>
        <v>3.8761999999999999</v>
      </c>
      <c r="C136" s="2">
        <f t="shared" si="14"/>
        <v>-4.3999999999999595E-3</v>
      </c>
      <c r="D136" s="2">
        <f t="shared" si="15"/>
        <v>3.9229399999999996</v>
      </c>
      <c r="E136" s="2">
        <f t="shared" si="9"/>
        <v>3.9595399999999996</v>
      </c>
      <c r="F136" s="2">
        <f t="shared" si="10"/>
        <v>3.9873250000000007</v>
      </c>
      <c r="G136" s="2">
        <f t="shared" si="12"/>
        <v>3.8945440000000002</v>
      </c>
      <c r="H136" s="2"/>
      <c r="I136" s="2">
        <f t="array" ref="I136">SUMPRODUCT(B120:B139, (ROW(B120:B139)-ROW(B120)+1)) / (20*21/2)</f>
        <v>3.9190280952380956</v>
      </c>
      <c r="J136" s="2">
        <f t="shared" si="11"/>
        <v>3.9413161806698449</v>
      </c>
      <c r="K136" s="2">
        <f t="shared" si="13"/>
        <v>3.8151343102382476</v>
      </c>
    </row>
    <row r="137" spans="1:11" ht="13.5" x14ac:dyDescent="0.25">
      <c r="A137" s="3">
        <f>TITRES_STAT!B140</f>
        <v>42201</v>
      </c>
      <c r="B137" s="6">
        <f>TITRES_STAT!D140</f>
        <v>3.7614999999999998</v>
      </c>
      <c r="C137" s="2">
        <f t="shared" si="14"/>
        <v>-0.11470000000000002</v>
      </c>
      <c r="D137" s="2">
        <f t="shared" si="15"/>
        <v>3.8744199999999993</v>
      </c>
      <c r="E137" s="2">
        <f t="shared" si="9"/>
        <v>3.9335200000000001</v>
      </c>
      <c r="F137" s="2">
        <f t="shared" si="10"/>
        <v>3.9791650000000005</v>
      </c>
      <c r="G137" s="2">
        <f t="shared" si="12"/>
        <v>3.8923380000000005</v>
      </c>
      <c r="H137" s="2"/>
      <c r="I137" s="2">
        <f t="array" ref="I137">SUMPRODUCT(B121:B140, (ROW(B121:B140)-ROW(B121)+1)) / (20*21/2)</f>
        <v>3.9030471428571429</v>
      </c>
      <c r="J137" s="2">
        <f t="shared" si="11"/>
        <v>3.9241908301298598</v>
      </c>
      <c r="K137" s="2">
        <f t="shared" si="13"/>
        <v>3.8130310039543951</v>
      </c>
    </row>
    <row r="138" spans="1:11" ht="13.5" x14ac:dyDescent="0.25">
      <c r="A138" s="3">
        <f>TITRES_STAT!B141</f>
        <v>42205</v>
      </c>
      <c r="B138" s="6">
        <f>TITRES_STAT!D141</f>
        <v>3.8717999999999999</v>
      </c>
      <c r="C138" s="2">
        <f t="shared" si="14"/>
        <v>0.11030000000000006</v>
      </c>
      <c r="D138" s="2">
        <f t="shared" si="15"/>
        <v>3.8629599999999997</v>
      </c>
      <c r="E138" s="2">
        <f t="shared" si="9"/>
        <v>3.9194100000000005</v>
      </c>
      <c r="F138" s="2">
        <f t="shared" si="10"/>
        <v>3.9707850000000002</v>
      </c>
      <c r="G138" s="2">
        <f t="shared" si="12"/>
        <v>3.892338000000001</v>
      </c>
      <c r="H138" s="2"/>
      <c r="I138" s="2">
        <f t="array" ref="I138">SUMPRODUCT(B122:B141, (ROW(B122:B141)-ROW(B122)+1)) / (20*21/2)</f>
        <v>3.887278095238095</v>
      </c>
      <c r="J138" s="2">
        <f t="shared" si="11"/>
        <v>3.9192012272603494</v>
      </c>
      <c r="K138" s="2">
        <f t="shared" si="13"/>
        <v>3.8153356704659873</v>
      </c>
    </row>
    <row r="139" spans="1:11" ht="13.5" x14ac:dyDescent="0.25">
      <c r="A139" s="3">
        <f>TITRES_STAT!B142</f>
        <v>42206</v>
      </c>
      <c r="B139" s="6">
        <f>TITRES_STAT!D142</f>
        <v>3.7570999999999999</v>
      </c>
      <c r="C139" s="2">
        <f t="shared" si="14"/>
        <v>-0.11470000000000002</v>
      </c>
      <c r="D139" s="2">
        <f t="shared" si="15"/>
        <v>3.8294400000000004</v>
      </c>
      <c r="E139" s="2">
        <f t="shared" si="9"/>
        <v>3.8938300000000003</v>
      </c>
      <c r="F139" s="2">
        <f t="shared" si="10"/>
        <v>3.9601999999999995</v>
      </c>
      <c r="G139" s="2">
        <f t="shared" si="12"/>
        <v>3.8889860000000009</v>
      </c>
      <c r="H139" s="2"/>
      <c r="I139" s="2">
        <f t="array" ref="I139">SUMPRODUCT(B123:B142, (ROW(B123:B142)-ROW(B123)+1)) / (20*21/2)</f>
        <v>3.8726009523809526</v>
      </c>
      <c r="J139" s="2">
        <f t="shared" si="11"/>
        <v>3.9037630151403158</v>
      </c>
      <c r="K139" s="2">
        <f t="shared" si="13"/>
        <v>3.8130519186830076</v>
      </c>
    </row>
    <row r="140" spans="1:11" ht="13.5" x14ac:dyDescent="0.25">
      <c r="A140" s="3">
        <f>TITRES_STAT!B143</f>
        <v>42207</v>
      </c>
      <c r="B140" s="6">
        <f>TITRES_STAT!D143</f>
        <v>3.7924000000000002</v>
      </c>
      <c r="C140" s="2">
        <f t="shared" si="14"/>
        <v>3.5300000000000331E-2</v>
      </c>
      <c r="D140" s="2">
        <f t="shared" si="15"/>
        <v>3.8117999999999994</v>
      </c>
      <c r="E140" s="2">
        <f t="shared" ref="E140:E203" si="16">AVERAGE(B131:B140)</f>
        <v>3.8735400000000006</v>
      </c>
      <c r="F140" s="2">
        <f t="shared" si="10"/>
        <v>3.9491749999999994</v>
      </c>
      <c r="G140" s="2">
        <f t="shared" si="12"/>
        <v>3.8866040000000002</v>
      </c>
      <c r="H140" s="2"/>
      <c r="I140" s="2">
        <f t="array" ref="I140">SUMPRODUCT(B124:B143, (ROW(B124:B143)-ROW(B124)+1)) / (20*21/2)</f>
        <v>3.8669966666666662</v>
      </c>
      <c r="J140" s="2">
        <f t="shared" si="11"/>
        <v>3.8931570136983811</v>
      </c>
      <c r="K140" s="2">
        <f t="shared" si="13"/>
        <v>3.8122420395189685</v>
      </c>
    </row>
    <row r="141" spans="1:11" ht="13.5" x14ac:dyDescent="0.25">
      <c r="A141" s="3">
        <f>TITRES_STAT!B144</f>
        <v>42208</v>
      </c>
      <c r="B141" s="6">
        <f>TITRES_STAT!D144</f>
        <v>3.7835999999999999</v>
      </c>
      <c r="C141" s="2">
        <f t="shared" si="14"/>
        <v>-8.8000000000003631E-3</v>
      </c>
      <c r="D141" s="2">
        <f t="shared" si="15"/>
        <v>3.7932800000000002</v>
      </c>
      <c r="E141" s="2">
        <f t="shared" si="16"/>
        <v>3.8581099999999999</v>
      </c>
      <c r="F141" s="2">
        <f t="shared" si="10"/>
        <v>3.93771</v>
      </c>
      <c r="G141" s="2">
        <f t="shared" si="12"/>
        <v>3.8863400000000001</v>
      </c>
      <c r="H141" s="2"/>
      <c r="I141" s="2">
        <f t="array" ref="I141">SUMPRODUCT(B125:B144, (ROW(B125:B144)-ROW(B125)+1)) / (20*21/2)</f>
        <v>3.8622533333333324</v>
      </c>
      <c r="J141" s="2">
        <f t="shared" si="11"/>
        <v>3.8827230123937735</v>
      </c>
      <c r="K141" s="2">
        <f t="shared" si="13"/>
        <v>3.8111188222829306</v>
      </c>
    </row>
    <row r="142" spans="1:11" ht="13.5" x14ac:dyDescent="0.25">
      <c r="A142" s="3">
        <f>TITRES_STAT!B145</f>
        <v>42209</v>
      </c>
      <c r="B142" s="6">
        <f>TITRES_STAT!D145</f>
        <v>3.7835999999999999</v>
      </c>
      <c r="C142" s="2">
        <f t="shared" si="14"/>
        <v>0</v>
      </c>
      <c r="D142" s="2">
        <f t="shared" si="15"/>
        <v>3.7977000000000003</v>
      </c>
      <c r="E142" s="2">
        <f t="shared" si="16"/>
        <v>3.8360599999999998</v>
      </c>
      <c r="F142" s="2">
        <f t="shared" si="10"/>
        <v>3.9262450000000002</v>
      </c>
      <c r="G142" s="2">
        <f t="shared" si="12"/>
        <v>3.8843120000000004</v>
      </c>
      <c r="H142" s="2"/>
      <c r="I142" s="2">
        <f t="array" ref="I142">SUMPRODUCT(B126:B145, (ROW(B126:B145)-ROW(B126)+1)) / (20*21/2)</f>
        <v>3.8583709523809517</v>
      </c>
      <c r="J142" s="2">
        <f t="shared" si="11"/>
        <v>3.8732827254991284</v>
      </c>
      <c r="K142" s="2">
        <f t="shared" si="13"/>
        <v>3.8100396527816396</v>
      </c>
    </row>
    <row r="143" spans="1:11" ht="13.5" x14ac:dyDescent="0.25">
      <c r="A143" s="3">
        <f>TITRES_STAT!B146</f>
        <v>42212</v>
      </c>
      <c r="B143" s="6">
        <f>TITRES_STAT!D146</f>
        <v>3.8673999999999999</v>
      </c>
      <c r="C143" s="2">
        <f t="shared" si="14"/>
        <v>8.3800000000000097E-2</v>
      </c>
      <c r="D143" s="2">
        <f t="shared" si="15"/>
        <v>3.7968199999999994</v>
      </c>
      <c r="E143" s="2">
        <f t="shared" si="16"/>
        <v>3.8298900000000002</v>
      </c>
      <c r="F143" s="2">
        <f t="shared" si="10"/>
        <v>3.917205</v>
      </c>
      <c r="G143" s="2">
        <f t="shared" si="12"/>
        <v>3.8857240000000006</v>
      </c>
      <c r="H143" s="2"/>
      <c r="I143" s="2">
        <f t="array" ref="I143">SUMPRODUCT(B127:B146, (ROW(B127:B146)-ROW(B127)+1)) / (20*21/2)</f>
        <v>3.8549114285714285</v>
      </c>
      <c r="J143" s="2">
        <f t="shared" si="11"/>
        <v>3.872722465927783</v>
      </c>
      <c r="K143" s="2">
        <f t="shared" si="13"/>
        <v>3.8122890781627521</v>
      </c>
    </row>
    <row r="144" spans="1:11" ht="13.5" x14ac:dyDescent="0.25">
      <c r="A144" s="3">
        <f>TITRES_STAT!B147</f>
        <v>42213</v>
      </c>
      <c r="B144" s="6">
        <f>TITRES_STAT!D147</f>
        <v>3.8673999999999999</v>
      </c>
      <c r="C144" s="2">
        <f t="shared" si="14"/>
        <v>0</v>
      </c>
      <c r="D144" s="2">
        <f t="shared" si="15"/>
        <v>3.8188800000000001</v>
      </c>
      <c r="E144" s="2">
        <f t="shared" si="16"/>
        <v>3.8241600000000004</v>
      </c>
      <c r="F144" s="2">
        <f t="shared" si="10"/>
        <v>3.9081650000000012</v>
      </c>
      <c r="G144" s="2">
        <f t="shared" si="12"/>
        <v>3.8857240000000006</v>
      </c>
      <c r="H144" s="2"/>
      <c r="I144" s="2">
        <f t="array" ref="I144">SUMPRODUCT(B128:B147, (ROW(B128:B147)-ROW(B128)+1)) / (20*21/2)</f>
        <v>3.8522714285714286</v>
      </c>
      <c r="J144" s="2">
        <f t="shared" si="11"/>
        <v>3.8722155644108511</v>
      </c>
      <c r="K144" s="2">
        <f t="shared" si="13"/>
        <v>3.8144502907838209</v>
      </c>
    </row>
    <row r="145" spans="1:11" ht="13.5" x14ac:dyDescent="0.25">
      <c r="A145" s="3">
        <f>TITRES_STAT!B148</f>
        <v>42214</v>
      </c>
      <c r="B145" s="6">
        <f>TITRES_STAT!D148</f>
        <v>3.8673999999999999</v>
      </c>
      <c r="C145" s="2">
        <f t="shared" si="14"/>
        <v>0</v>
      </c>
      <c r="D145" s="2">
        <f t="shared" si="15"/>
        <v>3.8338799999999997</v>
      </c>
      <c r="E145" s="2">
        <f t="shared" si="16"/>
        <v>3.8228399999999993</v>
      </c>
      <c r="F145" s="2">
        <f t="shared" si="10"/>
        <v>3.8991250000000006</v>
      </c>
      <c r="G145" s="2">
        <f t="shared" si="12"/>
        <v>3.8867820000000002</v>
      </c>
      <c r="H145" s="2"/>
      <c r="I145" s="2">
        <f t="array" ref="I145">SUMPRODUCT(B129:B148, (ROW(B129:B148)-ROW(B129)+1)) / (20*21/2)</f>
        <v>3.8490642857142849</v>
      </c>
      <c r="J145" s="2">
        <f t="shared" si="11"/>
        <v>3.8717569392288653</v>
      </c>
      <c r="K145" s="2">
        <f t="shared" si="13"/>
        <v>3.8165267499687694</v>
      </c>
    </row>
    <row r="146" spans="1:11" ht="13.5" x14ac:dyDescent="0.25">
      <c r="A146" s="3">
        <f>TITRES_STAT!B149</f>
        <v>42215</v>
      </c>
      <c r="B146" s="6">
        <f>TITRES_STAT!D149</f>
        <v>3.8628</v>
      </c>
      <c r="C146" s="2">
        <f t="shared" si="14"/>
        <v>-4.5999999999999375E-3</v>
      </c>
      <c r="D146" s="2">
        <f t="shared" si="15"/>
        <v>3.84972</v>
      </c>
      <c r="E146" s="2">
        <f t="shared" si="16"/>
        <v>3.8214999999999995</v>
      </c>
      <c r="F146" s="2">
        <f t="shared" si="10"/>
        <v>3.8905200000000009</v>
      </c>
      <c r="G146" s="2">
        <f t="shared" si="12"/>
        <v>3.886514</v>
      </c>
      <c r="H146" s="2"/>
      <c r="I146" s="2">
        <f t="array" ref="I146">SUMPRODUCT(B130:B149, (ROW(B130:B149)-ROW(B130)+1)) / (20*21/2)</f>
        <v>3.8369333333333335</v>
      </c>
      <c r="J146" s="2">
        <f t="shared" si="11"/>
        <v>3.8709038973975449</v>
      </c>
      <c r="K146" s="2">
        <f t="shared" si="13"/>
        <v>3.8183413872248959</v>
      </c>
    </row>
    <row r="147" spans="1:11" ht="13.5" x14ac:dyDescent="0.25">
      <c r="A147" s="3">
        <f>TITRES_STAT!B150</f>
        <v>42216</v>
      </c>
      <c r="B147" s="6">
        <f>TITRES_STAT!D150</f>
        <v>3.8628</v>
      </c>
      <c r="C147" s="2">
        <f t="shared" si="14"/>
        <v>0</v>
      </c>
      <c r="D147" s="2">
        <f t="shared" si="15"/>
        <v>3.8655599999999999</v>
      </c>
      <c r="E147" s="2">
        <f t="shared" si="16"/>
        <v>3.8316300000000005</v>
      </c>
      <c r="F147" s="2">
        <f t="shared" si="10"/>
        <v>3.8825750000000001</v>
      </c>
      <c r="G147" s="2">
        <f t="shared" si="12"/>
        <v>3.8862460000000003</v>
      </c>
      <c r="H147" s="2"/>
      <c r="I147" s="2">
        <f t="array" ref="I147">SUMPRODUCT(B131:B150, (ROW(B131:B150)-ROW(B131)+1)) / (20*21/2)</f>
        <v>3.8348876190476191</v>
      </c>
      <c r="J147" s="2">
        <f t="shared" si="11"/>
        <v>3.8701320976453979</v>
      </c>
      <c r="K147" s="2">
        <f t="shared" si="13"/>
        <v>3.8200848622356842</v>
      </c>
    </row>
    <row r="148" spans="1:11" ht="13.5" x14ac:dyDescent="0.25">
      <c r="A148" s="3">
        <f>TITRES_STAT!B151</f>
        <v>42219</v>
      </c>
      <c r="B148" s="6">
        <f>TITRES_STAT!D151</f>
        <v>3.8489</v>
      </c>
      <c r="C148" s="2">
        <f t="shared" si="14"/>
        <v>-1.3900000000000023E-2</v>
      </c>
      <c r="D148" s="2">
        <f t="shared" si="15"/>
        <v>3.8618600000000001</v>
      </c>
      <c r="E148" s="2">
        <f t="shared" si="16"/>
        <v>3.8293399999999997</v>
      </c>
      <c r="F148" s="2">
        <f t="shared" ref="F148:F211" si="17">AVERAGE(B129:B148)</f>
        <v>3.8743749999999997</v>
      </c>
      <c r="G148" s="2">
        <f t="shared" si="12"/>
        <v>3.8844660000000006</v>
      </c>
      <c r="H148" s="2"/>
      <c r="I148" s="2">
        <f t="array" ref="I148">SUMPRODUCT(B132:B151, (ROW(B132:B151)-ROW(B132)+1)) / (20*21/2)</f>
        <v>3.8335833333333333</v>
      </c>
      <c r="J148" s="2">
        <f t="shared" si="11"/>
        <v>3.868109993107741</v>
      </c>
      <c r="K148" s="2">
        <f t="shared" si="13"/>
        <v>3.8212148676382065</v>
      </c>
    </row>
    <row r="149" spans="1:11" ht="13.5" x14ac:dyDescent="0.25">
      <c r="A149" s="3">
        <f>TITRES_STAT!B152</f>
        <v>42220</v>
      </c>
      <c r="B149" s="6">
        <f>TITRES_STAT!D152</f>
        <v>3.7469999999999999</v>
      </c>
      <c r="C149" s="2">
        <f t="shared" si="14"/>
        <v>-0.1019000000000001</v>
      </c>
      <c r="D149" s="2">
        <f t="shared" si="15"/>
        <v>3.83778</v>
      </c>
      <c r="E149" s="2">
        <f t="shared" si="16"/>
        <v>3.8283299999999998</v>
      </c>
      <c r="F149" s="2">
        <f t="shared" si="17"/>
        <v>3.8610799999999998</v>
      </c>
      <c r="G149" s="2">
        <f t="shared" si="12"/>
        <v>3.8810000000000002</v>
      </c>
      <c r="H149" s="2"/>
      <c r="I149" s="2">
        <f t="array" ref="I149">SUMPRODUCT(B133:B152, (ROW(B133:B152)-ROW(B133)+1)) / (20*21/2)</f>
        <v>3.8327471428571429</v>
      </c>
      <c r="J149" s="2">
        <f t="shared" ref="J149:J212" si="18">$J$4*B149+J148*(1-$J$4)</f>
        <v>3.8565757080498608</v>
      </c>
      <c r="K149" s="2">
        <f t="shared" si="13"/>
        <v>3.8183044806720026</v>
      </c>
    </row>
    <row r="150" spans="1:11" ht="13.5" x14ac:dyDescent="0.25">
      <c r="A150" s="3">
        <f>TITRES_STAT!B153</f>
        <v>42221</v>
      </c>
      <c r="B150" s="6">
        <f>TITRES_STAT!D153</f>
        <v>3.8395999999999999</v>
      </c>
      <c r="C150" s="2">
        <f t="shared" si="14"/>
        <v>9.2600000000000016E-2</v>
      </c>
      <c r="D150" s="2">
        <f t="shared" si="15"/>
        <v>3.8322200000000004</v>
      </c>
      <c r="E150" s="2">
        <f t="shared" si="16"/>
        <v>3.8330499999999992</v>
      </c>
      <c r="F150" s="2">
        <f t="shared" si="17"/>
        <v>3.8532950000000006</v>
      </c>
      <c r="G150" s="2">
        <f t="shared" si="12"/>
        <v>3.8796499999999998</v>
      </c>
      <c r="H150" s="2"/>
      <c r="I150" s="2">
        <f t="array" ref="I150">SUMPRODUCT(B134:B153, (ROW(B134:B153)-ROW(B134)+1)) / (20*21/2)</f>
        <v>3.8278466666666668</v>
      </c>
      <c r="J150" s="2">
        <f t="shared" si="18"/>
        <v>3.854958973949874</v>
      </c>
      <c r="K150" s="2">
        <f t="shared" si="13"/>
        <v>3.8191395990770221</v>
      </c>
    </row>
    <row r="151" spans="1:11" ht="13.5" x14ac:dyDescent="0.25">
      <c r="A151" s="3">
        <f>TITRES_STAT!B154</f>
        <v>42222</v>
      </c>
      <c r="B151" s="6">
        <f>TITRES_STAT!D154</f>
        <v>3.8395999999999999</v>
      </c>
      <c r="C151" s="2">
        <f t="shared" si="14"/>
        <v>0</v>
      </c>
      <c r="D151" s="2">
        <f t="shared" si="15"/>
        <v>3.8275800000000002</v>
      </c>
      <c r="E151" s="2">
        <f t="shared" si="16"/>
        <v>3.8386499999999999</v>
      </c>
      <c r="F151" s="2">
        <f t="shared" si="17"/>
        <v>3.848380000000001</v>
      </c>
      <c r="G151" s="2">
        <f t="shared" si="12"/>
        <v>3.8792699999999991</v>
      </c>
      <c r="H151" s="2"/>
      <c r="I151" s="2">
        <f t="array" ref="I151">SUMPRODUCT(B135:B154, (ROW(B135:B154)-ROW(B135)+1)) / (20*21/2)</f>
        <v>3.8240528571428567</v>
      </c>
      <c r="J151" s="2">
        <f t="shared" si="18"/>
        <v>3.8534962145260763</v>
      </c>
      <c r="K151" s="2">
        <f t="shared" si="13"/>
        <v>3.8199419677406685</v>
      </c>
    </row>
    <row r="152" spans="1:11" ht="13.5" x14ac:dyDescent="0.25">
      <c r="A152" s="3">
        <f>TITRES_STAT!B155</f>
        <v>42223</v>
      </c>
      <c r="B152" s="6">
        <f>TITRES_STAT!D155</f>
        <v>3.8395999999999999</v>
      </c>
      <c r="C152" s="2">
        <f t="shared" si="14"/>
        <v>0</v>
      </c>
      <c r="D152" s="2">
        <f t="shared" si="15"/>
        <v>3.8229400000000004</v>
      </c>
      <c r="E152" s="2">
        <f t="shared" si="16"/>
        <v>3.8442499999999997</v>
      </c>
      <c r="F152" s="2">
        <f t="shared" si="17"/>
        <v>3.8401550000000007</v>
      </c>
      <c r="G152" s="2">
        <f t="shared" si="12"/>
        <v>3.879508</v>
      </c>
      <c r="H152" s="2"/>
      <c r="I152" s="2">
        <f t="array" ref="I152">SUMPRODUCT(B136:B155, (ROW(B136:B155)-ROW(B136)+1)) / (20*21/2)</f>
        <v>3.8199990476190475</v>
      </c>
      <c r="J152" s="2">
        <f t="shared" si="18"/>
        <v>3.8521727655235929</v>
      </c>
      <c r="K152" s="2">
        <f t="shared" si="13"/>
        <v>3.820712870966525</v>
      </c>
    </row>
    <row r="153" spans="1:11" ht="13.5" x14ac:dyDescent="0.25">
      <c r="A153" s="3">
        <f>TITRES_STAT!B156</f>
        <v>42226</v>
      </c>
      <c r="B153" s="6">
        <f>TITRES_STAT!D156</f>
        <v>3.7887</v>
      </c>
      <c r="C153" s="2">
        <f t="shared" si="14"/>
        <v>-5.0899999999999945E-2</v>
      </c>
      <c r="D153" s="2">
        <f t="shared" si="15"/>
        <v>3.8108999999999993</v>
      </c>
      <c r="E153" s="2">
        <f t="shared" si="16"/>
        <v>3.8363799999999997</v>
      </c>
      <c r="F153" s="2">
        <f t="shared" si="17"/>
        <v>3.8331350000000013</v>
      </c>
      <c r="G153" s="2">
        <f t="shared" si="12"/>
        <v>3.8787279999999993</v>
      </c>
      <c r="H153" s="2"/>
      <c r="I153" s="2">
        <f t="array" ref="I153">SUMPRODUCT(B137:B156, (ROW(B137:B156)-ROW(B137)+1)) / (20*21/2)</f>
        <v>3.8159671428571427</v>
      </c>
      <c r="J153" s="2">
        <f t="shared" si="18"/>
        <v>3.8461277402356315</v>
      </c>
      <c r="K153" s="2">
        <f t="shared" si="13"/>
        <v>3.8194574642619554</v>
      </c>
    </row>
    <row r="154" spans="1:11" ht="13.5" x14ac:dyDescent="0.25">
      <c r="A154" s="3">
        <f>TITRES_STAT!B157</f>
        <v>42227</v>
      </c>
      <c r="B154" s="6">
        <f>TITRES_STAT!D157</f>
        <v>3.7932999999999999</v>
      </c>
      <c r="C154" s="2">
        <f t="shared" si="14"/>
        <v>4.5999999999999375E-3</v>
      </c>
      <c r="D154" s="2">
        <f t="shared" si="15"/>
        <v>3.82016</v>
      </c>
      <c r="E154" s="2">
        <f t="shared" si="16"/>
        <v>3.8289700000000004</v>
      </c>
      <c r="F154" s="2">
        <f t="shared" si="17"/>
        <v>3.8265650000000009</v>
      </c>
      <c r="G154" s="2">
        <f t="shared" si="12"/>
        <v>3.8800679999999996</v>
      </c>
      <c r="H154" s="2"/>
      <c r="I154" s="2">
        <f t="array" ref="I154">SUMPRODUCT(B138:B157, (ROW(B138:B157)-ROW(B138)+1)) / (20*21/2)</f>
        <v>3.8049009523809514</v>
      </c>
      <c r="J154" s="2">
        <f t="shared" si="18"/>
        <v>3.8410965268798574</v>
      </c>
      <c r="K154" s="2">
        <f t="shared" si="13"/>
        <v>3.8184316813497219</v>
      </c>
    </row>
    <row r="155" spans="1:11" ht="13.5" x14ac:dyDescent="0.25">
      <c r="A155" s="3">
        <f>TITRES_STAT!B158</f>
        <v>42228</v>
      </c>
      <c r="B155" s="6">
        <f>TITRES_STAT!D158</f>
        <v>3.7839999999999998</v>
      </c>
      <c r="C155" s="2">
        <f t="shared" si="14"/>
        <v>-9.300000000000086E-3</v>
      </c>
      <c r="D155" s="2">
        <f t="shared" si="15"/>
        <v>3.8090400000000004</v>
      </c>
      <c r="E155" s="2">
        <f t="shared" si="16"/>
        <v>3.82063</v>
      </c>
      <c r="F155" s="2">
        <f t="shared" si="17"/>
        <v>3.8217350000000003</v>
      </c>
      <c r="G155" s="2">
        <f t="shared" si="12"/>
        <v>3.8797239999999995</v>
      </c>
      <c r="H155" s="2"/>
      <c r="I155" s="2">
        <f t="array" ref="I155">SUMPRODUCT(B139:B158, (ROW(B139:B158)-ROW(B139)+1)) / (20*21/2)</f>
        <v>3.7945623809523807</v>
      </c>
      <c r="J155" s="2">
        <f t="shared" si="18"/>
        <v>3.8356587624151093</v>
      </c>
      <c r="K155" s="2">
        <f t="shared" si="13"/>
        <v>3.8170814193360076</v>
      </c>
    </row>
    <row r="156" spans="1:11" ht="13.5" x14ac:dyDescent="0.25">
      <c r="A156" s="3">
        <f>TITRES_STAT!B159</f>
        <v>42230</v>
      </c>
      <c r="B156" s="6">
        <f>TITRES_STAT!D159</f>
        <v>3.7793999999999999</v>
      </c>
      <c r="C156" s="2">
        <f t="shared" si="14"/>
        <v>-4.5999999999999375E-3</v>
      </c>
      <c r="D156" s="2">
        <f t="shared" si="15"/>
        <v>3.7969999999999997</v>
      </c>
      <c r="E156" s="2">
        <f t="shared" si="16"/>
        <v>3.81229</v>
      </c>
      <c r="F156" s="2">
        <f t="shared" si="17"/>
        <v>3.8168949999999997</v>
      </c>
      <c r="G156" s="2">
        <f t="shared" si="12"/>
        <v>3.8789339999999988</v>
      </c>
      <c r="H156" s="2"/>
      <c r="I156" s="2">
        <f t="array" ref="I156">SUMPRODUCT(B140:B159, (ROW(B140:B159)-ROW(B140)+1)) / (20*21/2)</f>
        <v>3.784130952380953</v>
      </c>
      <c r="J156" s="2">
        <f t="shared" si="18"/>
        <v>3.8303007850422421</v>
      </c>
      <c r="K156" s="2">
        <f t="shared" si="13"/>
        <v>3.8156037166169487</v>
      </c>
    </row>
    <row r="157" spans="1:11" ht="13.5" x14ac:dyDescent="0.25">
      <c r="A157" s="3">
        <f>TITRES_STAT!B160</f>
        <v>42233</v>
      </c>
      <c r="B157" s="6">
        <f>TITRES_STAT!D160</f>
        <v>3.7006999999999999</v>
      </c>
      <c r="C157" s="2">
        <f t="shared" si="14"/>
        <v>-7.8699999999999992E-2</v>
      </c>
      <c r="D157" s="2">
        <f t="shared" si="15"/>
        <v>3.7692199999999998</v>
      </c>
      <c r="E157" s="2">
        <f t="shared" si="16"/>
        <v>3.7960799999999999</v>
      </c>
      <c r="F157" s="2">
        <f t="shared" si="17"/>
        <v>3.8138549999999993</v>
      </c>
      <c r="G157" s="2">
        <f t="shared" si="12"/>
        <v>3.8779819999999994</v>
      </c>
      <c r="H157" s="2"/>
      <c r="I157" s="2">
        <f t="array" ref="I157">SUMPRODUCT(B141:B160, (ROW(B141:B160)-ROW(B141)+1)) / (20*21/2)</f>
        <v>3.7726666666666668</v>
      </c>
      <c r="J157" s="2">
        <f t="shared" si="18"/>
        <v>3.8179578531334575</v>
      </c>
      <c r="K157" s="2">
        <f t="shared" si="13"/>
        <v>3.8110976885143235</v>
      </c>
    </row>
    <row r="158" spans="1:11" ht="13.5" x14ac:dyDescent="0.25">
      <c r="A158" s="3">
        <f>TITRES_STAT!B161</f>
        <v>42234</v>
      </c>
      <c r="B158" s="6">
        <f>TITRES_STAT!D161</f>
        <v>3.7052999999999998</v>
      </c>
      <c r="C158" s="2">
        <f t="shared" si="14"/>
        <v>4.5999999999999375E-3</v>
      </c>
      <c r="D158" s="2">
        <f t="shared" si="15"/>
        <v>3.7525399999999998</v>
      </c>
      <c r="E158" s="2">
        <f t="shared" si="16"/>
        <v>3.7817199999999991</v>
      </c>
      <c r="F158" s="2">
        <f t="shared" si="17"/>
        <v>3.8055299999999987</v>
      </c>
      <c r="G158" s="2">
        <f t="shared" si="12"/>
        <v>3.875621999999999</v>
      </c>
      <c r="H158" s="2"/>
      <c r="I158" s="2">
        <f t="array" ref="I158">SUMPRODUCT(B142:B161, (ROW(B142:B161)-ROW(B142)+1)) / (20*21/2)</f>
        <v>3.7595276190476188</v>
      </c>
      <c r="J158" s="2">
        <f t="shared" si="18"/>
        <v>3.8072285337874141</v>
      </c>
      <c r="K158" s="2">
        <f t="shared" si="13"/>
        <v>3.8069487595529772</v>
      </c>
    </row>
    <row r="159" spans="1:11" ht="13.5" x14ac:dyDescent="0.25">
      <c r="A159" s="3">
        <f>TITRES_STAT!B162</f>
        <v>42235</v>
      </c>
      <c r="B159" s="6">
        <f>TITRES_STAT!D162</f>
        <v>3.6960000000000002</v>
      </c>
      <c r="C159" s="2">
        <f t="shared" si="14"/>
        <v>-9.2999999999996419E-3</v>
      </c>
      <c r="D159" s="2">
        <f t="shared" si="15"/>
        <v>3.7330799999999997</v>
      </c>
      <c r="E159" s="2">
        <f t="shared" si="16"/>
        <v>3.7766199999999999</v>
      </c>
      <c r="F159" s="2">
        <f t="shared" si="17"/>
        <v>3.8024749999999989</v>
      </c>
      <c r="G159" s="2">
        <f t="shared" si="12"/>
        <v>3.8745759999999985</v>
      </c>
      <c r="H159" s="2"/>
      <c r="I159" s="2">
        <f t="array" ref="I159">SUMPRODUCT(B143:B162, (ROW(B143:B162)-ROW(B143)+1)) / (20*21/2)</f>
        <v>3.755362857142857</v>
      </c>
      <c r="J159" s="2">
        <f t="shared" si="18"/>
        <v>3.7966353400933746</v>
      </c>
      <c r="K159" s="2">
        <f t="shared" si="13"/>
        <v>3.8025978278058017</v>
      </c>
    </row>
    <row r="160" spans="1:11" ht="13.5" x14ac:dyDescent="0.25">
      <c r="A160" s="3">
        <f>TITRES_STAT!B163</f>
        <v>42236</v>
      </c>
      <c r="B160" s="6">
        <f>TITRES_STAT!D163</f>
        <v>3.6821000000000002</v>
      </c>
      <c r="C160" s="2">
        <f t="shared" si="14"/>
        <v>-1.3900000000000023E-2</v>
      </c>
      <c r="D160" s="2">
        <f t="shared" si="15"/>
        <v>3.7126999999999994</v>
      </c>
      <c r="E160" s="2">
        <f t="shared" si="16"/>
        <v>3.7608699999999997</v>
      </c>
      <c r="F160" s="2">
        <f t="shared" si="17"/>
        <v>3.7969599999999994</v>
      </c>
      <c r="G160" s="2">
        <f t="shared" si="12"/>
        <v>3.871751999999999</v>
      </c>
      <c r="H160" s="2"/>
      <c r="I160" s="2">
        <f t="array" ref="I160">SUMPRODUCT(B144:B163, (ROW(B144:B163)-ROW(B144)+1)) / (20*21/2)</f>
        <v>3.7557819047619043</v>
      </c>
      <c r="J160" s="2">
        <f t="shared" si="18"/>
        <v>3.7857272124654342</v>
      </c>
      <c r="K160" s="2">
        <f t="shared" si="13"/>
        <v>3.7978724227938097</v>
      </c>
    </row>
    <row r="161" spans="1:11" ht="13.5" x14ac:dyDescent="0.25">
      <c r="A161" s="3">
        <f>TITRES_STAT!B164</f>
        <v>42237</v>
      </c>
      <c r="B161" s="6">
        <f>TITRES_STAT!D164</f>
        <v>3.6589999999999998</v>
      </c>
      <c r="C161" s="2">
        <f t="shared" si="14"/>
        <v>-2.3100000000000342E-2</v>
      </c>
      <c r="D161" s="2">
        <f t="shared" si="15"/>
        <v>3.6886200000000002</v>
      </c>
      <c r="E161" s="2">
        <f t="shared" si="16"/>
        <v>3.74281</v>
      </c>
      <c r="F161" s="2">
        <f t="shared" si="17"/>
        <v>3.7907299999999999</v>
      </c>
      <c r="G161" s="2">
        <f t="shared" si="12"/>
        <v>3.8689079999999989</v>
      </c>
      <c r="H161" s="2"/>
      <c r="I161" s="2">
        <f t="array" ref="I161">SUMPRODUCT(B145:B164, (ROW(B145:B164)-ROW(B145)+1)) / (20*21/2)</f>
        <v>3.7565538095238091</v>
      </c>
      <c r="J161" s="2">
        <f t="shared" si="18"/>
        <v>3.773657954135393</v>
      </c>
      <c r="K161" s="2">
        <f t="shared" si="13"/>
        <v>3.7924264454293466</v>
      </c>
    </row>
    <row r="162" spans="1:11" ht="13.5" x14ac:dyDescent="0.25">
      <c r="A162" s="3">
        <f>TITRES_STAT!B165</f>
        <v>42240</v>
      </c>
      <c r="B162" s="6">
        <f>TITRES_STAT!D165</f>
        <v>3.7469999999999999</v>
      </c>
      <c r="C162" s="2">
        <f t="shared" si="14"/>
        <v>8.8000000000000078E-2</v>
      </c>
      <c r="D162" s="2">
        <f t="shared" si="15"/>
        <v>3.6978800000000001</v>
      </c>
      <c r="E162" s="2">
        <f t="shared" si="16"/>
        <v>3.7335500000000001</v>
      </c>
      <c r="F162" s="2">
        <f t="shared" si="17"/>
        <v>3.7889000000000004</v>
      </c>
      <c r="G162" s="2">
        <f t="shared" si="12"/>
        <v>3.8679999999999994</v>
      </c>
      <c r="H162" s="2"/>
      <c r="I162" s="2">
        <f t="array" ref="I162">SUMPRODUCT(B146:B165, (ROW(B146:B165)-ROW(B146)+1)) / (20*21/2)</f>
        <v>3.7576785714285714</v>
      </c>
      <c r="J162" s="2">
        <f t="shared" si="18"/>
        <v>3.7711191013605934</v>
      </c>
      <c r="K162" s="2">
        <f t="shared" si="13"/>
        <v>3.7906450161968235</v>
      </c>
    </row>
    <row r="163" spans="1:11" ht="13.5" x14ac:dyDescent="0.25">
      <c r="A163" s="3">
        <f>TITRES_STAT!B166</f>
        <v>42241</v>
      </c>
      <c r="B163" s="6">
        <f>TITRES_STAT!D166</f>
        <v>3.7932999999999999</v>
      </c>
      <c r="C163" s="2">
        <f t="shared" si="14"/>
        <v>4.6300000000000008E-2</v>
      </c>
      <c r="D163" s="2">
        <f t="shared" si="15"/>
        <v>3.7154799999999994</v>
      </c>
      <c r="E163" s="2">
        <f t="shared" si="16"/>
        <v>3.7340100000000001</v>
      </c>
      <c r="F163" s="2">
        <f t="shared" si="17"/>
        <v>3.7851950000000003</v>
      </c>
      <c r="G163" s="2">
        <f t="shared" si="12"/>
        <v>3.8680179999999984</v>
      </c>
      <c r="H163" s="2"/>
      <c r="I163" s="2">
        <f t="array" ref="I163">SUMPRODUCT(B147:B166, (ROW(B147:B166)-ROW(B147)+1)) / (20*21/2)</f>
        <v>3.7485657142857138</v>
      </c>
      <c r="J163" s="2">
        <f t="shared" si="18"/>
        <v>3.77323156789768</v>
      </c>
      <c r="K163" s="2">
        <f t="shared" si="13"/>
        <v>3.7907491332087129</v>
      </c>
    </row>
    <row r="164" spans="1:11" ht="13.5" x14ac:dyDescent="0.25">
      <c r="A164" s="3">
        <f>TITRES_STAT!B167</f>
        <v>42242</v>
      </c>
      <c r="B164" s="6">
        <f>TITRES_STAT!D167</f>
        <v>3.7932999999999999</v>
      </c>
      <c r="C164" s="2">
        <f t="shared" si="14"/>
        <v>0</v>
      </c>
      <c r="D164" s="2">
        <f t="shared" si="15"/>
        <v>3.7349400000000004</v>
      </c>
      <c r="E164" s="2">
        <f t="shared" si="16"/>
        <v>3.7340100000000001</v>
      </c>
      <c r="F164" s="2">
        <f t="shared" si="17"/>
        <v>3.7814900000000002</v>
      </c>
      <c r="G164" s="2">
        <f t="shared" si="12"/>
        <v>3.8696239999999991</v>
      </c>
      <c r="H164" s="2"/>
      <c r="I164" s="2">
        <f t="array" ref="I164">SUMPRODUCT(B148:B167, (ROW(B148:B167)-ROW(B148)+1)) / (20*21/2)</f>
        <v>3.7486942857142855</v>
      </c>
      <c r="J164" s="2">
        <f t="shared" si="18"/>
        <v>3.7751428471455197</v>
      </c>
      <c r="K164" s="2">
        <f t="shared" si="13"/>
        <v>3.7908491672005282</v>
      </c>
    </row>
    <row r="165" spans="1:11" ht="13.5" x14ac:dyDescent="0.25">
      <c r="A165" s="3">
        <f>TITRES_STAT!B168</f>
        <v>42243</v>
      </c>
      <c r="B165" s="6">
        <f>TITRES_STAT!D168</f>
        <v>3.7932999999999999</v>
      </c>
      <c r="C165" s="2">
        <f t="shared" si="14"/>
        <v>0</v>
      </c>
      <c r="D165" s="2">
        <f t="shared" si="15"/>
        <v>3.7571799999999995</v>
      </c>
      <c r="E165" s="2">
        <f t="shared" si="16"/>
        <v>3.7349399999999995</v>
      </c>
      <c r="F165" s="2">
        <f t="shared" si="17"/>
        <v>3.7777850000000002</v>
      </c>
      <c r="G165" s="2">
        <f t="shared" si="12"/>
        <v>3.869377999999998</v>
      </c>
      <c r="H165" s="2"/>
      <c r="I165" s="2">
        <f t="array" ref="I165">SUMPRODUCT(B149:B168, (ROW(B149:B168)-ROW(B149)+1)) / (20*21/2)</f>
        <v>3.7475023809523806</v>
      </c>
      <c r="J165" s="2">
        <f t="shared" si="18"/>
        <v>3.7768720997983269</v>
      </c>
      <c r="K165" s="2">
        <f t="shared" si="13"/>
        <v>3.7909452782907036</v>
      </c>
    </row>
    <row r="166" spans="1:11" ht="13.5" x14ac:dyDescent="0.25">
      <c r="A166" s="3">
        <f>TITRES_STAT!B169</f>
        <v>42244</v>
      </c>
      <c r="B166" s="6">
        <f>TITRES_STAT!D169</f>
        <v>3.6821000000000002</v>
      </c>
      <c r="C166" s="2">
        <f t="shared" si="14"/>
        <v>-0.11119999999999974</v>
      </c>
      <c r="D166" s="2">
        <f t="shared" si="15"/>
        <v>3.7618</v>
      </c>
      <c r="E166" s="2">
        <f t="shared" si="16"/>
        <v>3.7252099999999997</v>
      </c>
      <c r="F166" s="2">
        <f t="shared" si="17"/>
        <v>3.7687499999999998</v>
      </c>
      <c r="G166" s="2">
        <f t="shared" si="12"/>
        <v>3.8667299999999978</v>
      </c>
      <c r="H166" s="2"/>
      <c r="I166" s="2">
        <f t="array" ref="I166">SUMPRODUCT(B150:B169, (ROW(B150:B169)-ROW(B150)+1)) / (20*21/2)</f>
        <v>3.7344214285714283</v>
      </c>
      <c r="J166" s="2">
        <f t="shared" si="18"/>
        <v>3.7678461855318197</v>
      </c>
      <c r="K166" s="2">
        <f t="shared" si="13"/>
        <v>3.7866768360047938</v>
      </c>
    </row>
    <row r="167" spans="1:11" ht="13.5" x14ac:dyDescent="0.25">
      <c r="A167" s="3">
        <f>TITRES_STAT!B170</f>
        <v>42247</v>
      </c>
      <c r="B167" s="6">
        <f>TITRES_STAT!D170</f>
        <v>3.7700999999999998</v>
      </c>
      <c r="C167" s="2">
        <f t="shared" si="14"/>
        <v>8.7999999999999634E-2</v>
      </c>
      <c r="D167" s="2">
        <f t="shared" si="15"/>
        <v>3.7664200000000001</v>
      </c>
      <c r="E167" s="2">
        <f t="shared" si="16"/>
        <v>3.7321499999999994</v>
      </c>
      <c r="F167" s="2">
        <f t="shared" si="17"/>
        <v>3.7641150000000003</v>
      </c>
      <c r="G167" s="2">
        <f t="shared" si="12"/>
        <v>3.8636379999999986</v>
      </c>
      <c r="H167" s="2"/>
      <c r="I167" s="2">
        <f t="array" ref="I167">SUMPRODUCT(B151:B170, (ROW(B151:B170)-ROW(B151)+1)) / (20*21/2)</f>
        <v>3.7241457142857142</v>
      </c>
      <c r="J167" s="2">
        <f t="shared" si="18"/>
        <v>3.7680608345287894</v>
      </c>
      <c r="K167" s="2">
        <f t="shared" si="13"/>
        <v>3.7860267640046055</v>
      </c>
    </row>
    <row r="168" spans="1:11" ht="13.5" x14ac:dyDescent="0.25">
      <c r="A168" s="3">
        <f>TITRES_STAT!B171</f>
        <v>42248</v>
      </c>
      <c r="B168" s="6">
        <f>TITRES_STAT!D171</f>
        <v>3.7515999999999998</v>
      </c>
      <c r="C168" s="2">
        <f t="shared" si="14"/>
        <v>-1.8499999999999961E-2</v>
      </c>
      <c r="D168" s="2">
        <f t="shared" si="15"/>
        <v>3.7580799999999996</v>
      </c>
      <c r="E168" s="2">
        <f t="shared" si="16"/>
        <v>3.7367799999999987</v>
      </c>
      <c r="F168" s="2">
        <f t="shared" si="17"/>
        <v>3.7592499999999993</v>
      </c>
      <c r="G168" s="2">
        <f t="shared" si="12"/>
        <v>3.8578819999999983</v>
      </c>
      <c r="H168" s="2"/>
      <c r="I168" s="2">
        <f t="array" ref="I168">SUMPRODUCT(B152:B171, (ROW(B152:B171)-ROW(B152)+1)) / (20*21/2)</f>
        <v>3.7152342857142853</v>
      </c>
      <c r="J168" s="2">
        <f t="shared" si="18"/>
        <v>3.766493136002238</v>
      </c>
      <c r="K168" s="2">
        <f t="shared" si="13"/>
        <v>3.7846766948279544</v>
      </c>
    </row>
    <row r="169" spans="1:11" ht="13.5" x14ac:dyDescent="0.25">
      <c r="A169" s="3">
        <f>TITRES_STAT!B172</f>
        <v>42249</v>
      </c>
      <c r="B169" s="6">
        <f>TITRES_STAT!D172</f>
        <v>3.6219000000000001</v>
      </c>
      <c r="C169" s="2">
        <f t="shared" si="14"/>
        <v>-0.1296999999999997</v>
      </c>
      <c r="D169" s="2">
        <f t="shared" si="15"/>
        <v>3.7237999999999998</v>
      </c>
      <c r="E169" s="2">
        <f t="shared" si="16"/>
        <v>3.7293700000000003</v>
      </c>
      <c r="F169" s="2">
        <f t="shared" si="17"/>
        <v>3.7529949999999999</v>
      </c>
      <c r="G169" s="2">
        <f t="shared" si="12"/>
        <v>3.8509439999999988</v>
      </c>
      <c r="H169" s="2"/>
      <c r="I169" s="2">
        <f t="array" ref="I169">SUMPRODUCT(B153:B172, (ROW(B153:B172)-ROW(B153)+1)) / (20*21/2)</f>
        <v>3.6970842857142858</v>
      </c>
      <c r="J169" s="2">
        <f t="shared" si="18"/>
        <v>3.7527223611448819</v>
      </c>
      <c r="K169" s="2">
        <f t="shared" si="13"/>
        <v>3.7782932950307799</v>
      </c>
    </row>
    <row r="170" spans="1:11" ht="13.5" x14ac:dyDescent="0.25">
      <c r="A170" s="3">
        <f>TITRES_STAT!B173</f>
        <v>42250</v>
      </c>
      <c r="B170" s="6">
        <f>TITRES_STAT!D173</f>
        <v>3.6450999999999998</v>
      </c>
      <c r="C170" s="2">
        <f t="shared" si="14"/>
        <v>2.3199999999999665E-2</v>
      </c>
      <c r="D170" s="2">
        <f t="shared" si="15"/>
        <v>3.6941600000000001</v>
      </c>
      <c r="E170" s="2">
        <f t="shared" si="16"/>
        <v>3.7256699999999996</v>
      </c>
      <c r="F170" s="2">
        <f t="shared" si="17"/>
        <v>3.7432699999999999</v>
      </c>
      <c r="G170" s="2">
        <f t="shared" si="12"/>
        <v>3.8435879999999991</v>
      </c>
      <c r="H170" s="2"/>
      <c r="I170" s="2">
        <f t="array" ref="I170">SUMPRODUCT(B154:B173, (ROW(B154:B173)-ROW(B154)+1)) / (20*21/2)</f>
        <v>3.6785838095238095</v>
      </c>
      <c r="J170" s="2">
        <f t="shared" si="18"/>
        <v>3.7424726124644172</v>
      </c>
      <c r="K170" s="2">
        <f t="shared" si="13"/>
        <v>3.7730700285589847</v>
      </c>
    </row>
    <row r="171" spans="1:11" ht="13.5" x14ac:dyDescent="0.25">
      <c r="A171" s="3">
        <f>TITRES_STAT!B174</f>
        <v>42251</v>
      </c>
      <c r="B171" s="6">
        <f>TITRES_STAT!D174</f>
        <v>3.6497000000000002</v>
      </c>
      <c r="C171" s="2">
        <f t="shared" si="14"/>
        <v>4.6000000000003816E-3</v>
      </c>
      <c r="D171" s="2">
        <f t="shared" si="15"/>
        <v>3.6876799999999994</v>
      </c>
      <c r="E171" s="2">
        <f t="shared" si="16"/>
        <v>3.7247400000000006</v>
      </c>
      <c r="F171" s="2">
        <f t="shared" si="17"/>
        <v>3.7337750000000001</v>
      </c>
      <c r="G171" s="2">
        <f t="shared" si="12"/>
        <v>3.8363240000000003</v>
      </c>
      <c r="H171" s="2"/>
      <c r="I171" s="2">
        <f t="array" ref="I171">SUMPRODUCT(B155:B174, (ROW(B155:B174)-ROW(B155)+1)) / (20*21/2)</f>
        <v>3.6582452380952386</v>
      </c>
      <c r="J171" s="2">
        <f t="shared" si="18"/>
        <v>3.7336371255630443</v>
      </c>
      <c r="K171" s="2">
        <f t="shared" si="13"/>
        <v>3.7682319882233384</v>
      </c>
    </row>
    <row r="172" spans="1:11" ht="13.5" x14ac:dyDescent="0.25">
      <c r="A172" s="3">
        <f>TITRES_STAT!B175</f>
        <v>42254</v>
      </c>
      <c r="B172" s="6">
        <f>TITRES_STAT!D175</f>
        <v>3.5432000000000001</v>
      </c>
      <c r="C172" s="2">
        <f t="shared" si="14"/>
        <v>-0.10650000000000004</v>
      </c>
      <c r="D172" s="2">
        <f t="shared" si="15"/>
        <v>3.6422999999999996</v>
      </c>
      <c r="E172" s="2">
        <f t="shared" si="16"/>
        <v>3.7043599999999999</v>
      </c>
      <c r="F172" s="2">
        <f t="shared" si="17"/>
        <v>3.7189549999999998</v>
      </c>
      <c r="G172" s="2">
        <f t="shared" si="12"/>
        <v>3.8269300000000004</v>
      </c>
      <c r="H172" s="2"/>
      <c r="I172" s="2">
        <f t="array" ref="I172">SUMPRODUCT(B156:B175, (ROW(B156:B175)-ROW(B156)+1)) / (20*21/2)</f>
        <v>3.6247880952380953</v>
      </c>
      <c r="J172" s="2">
        <f t="shared" si="18"/>
        <v>3.715500256461802</v>
      </c>
      <c r="K172" s="2">
        <f t="shared" si="13"/>
        <v>3.7594072043714428</v>
      </c>
    </row>
    <row r="173" spans="1:11" ht="13.5" x14ac:dyDescent="0.25">
      <c r="A173" s="3">
        <f>TITRES_STAT!B176</f>
        <v>42255</v>
      </c>
      <c r="B173" s="6">
        <f>TITRES_STAT!D176</f>
        <v>3.5247000000000002</v>
      </c>
      <c r="C173" s="2">
        <f t="shared" si="14"/>
        <v>-1.8499999999999961E-2</v>
      </c>
      <c r="D173" s="2">
        <f t="shared" si="15"/>
        <v>3.5969199999999999</v>
      </c>
      <c r="E173" s="2">
        <f t="shared" si="16"/>
        <v>3.6774999999999998</v>
      </c>
      <c r="F173" s="2">
        <f t="shared" si="17"/>
        <v>3.705754999999999</v>
      </c>
      <c r="G173" s="2">
        <f t="shared" si="12"/>
        <v>3.8164600000000002</v>
      </c>
      <c r="H173" s="2"/>
      <c r="I173" s="2">
        <f t="array" ref="I173">SUMPRODUCT(B157:B176, (ROW(B157:B176)-ROW(B157)+1)) / (20*21/2)</f>
        <v>3.6009433333333329</v>
      </c>
      <c r="J173" s="2">
        <f t="shared" si="18"/>
        <v>3.6973288034654401</v>
      </c>
      <c r="K173" s="2">
        <f t="shared" si="13"/>
        <v>3.7502030002784452</v>
      </c>
    </row>
    <row r="174" spans="1:11" ht="13.5" x14ac:dyDescent="0.25">
      <c r="A174" s="3">
        <f>TITRES_STAT!B177</f>
        <v>42256</v>
      </c>
      <c r="B174" s="6">
        <f>TITRES_STAT!D177</f>
        <v>3.4922</v>
      </c>
      <c r="C174" s="2">
        <f t="shared" si="14"/>
        <v>-3.2500000000000195E-2</v>
      </c>
      <c r="D174" s="2">
        <f t="shared" si="15"/>
        <v>3.57098</v>
      </c>
      <c r="E174" s="2">
        <f t="shared" si="16"/>
        <v>3.6473899999999992</v>
      </c>
      <c r="F174" s="2">
        <f t="shared" si="17"/>
        <v>3.6906999999999996</v>
      </c>
      <c r="G174" s="2">
        <f t="shared" si="12"/>
        <v>3.8053399999999997</v>
      </c>
      <c r="H174" s="2"/>
      <c r="I174" s="2">
        <f t="array" ref="I174">SUMPRODUCT(B158:B177, (ROW(B158:B177)-ROW(B158)+1)) / (20*21/2)</f>
        <v>3.5748571428571432</v>
      </c>
      <c r="J174" s="2">
        <f t="shared" si="18"/>
        <v>3.6777927269449218</v>
      </c>
      <c r="K174" s="2">
        <f t="shared" si="13"/>
        <v>3.7400852355616436</v>
      </c>
    </row>
    <row r="175" spans="1:11" ht="13.5" x14ac:dyDescent="0.25">
      <c r="A175" s="3">
        <f>TITRES_STAT!B178</f>
        <v>42257</v>
      </c>
      <c r="B175" s="6">
        <f>TITRES_STAT!D178</f>
        <v>3.3393999999999999</v>
      </c>
      <c r="C175" s="2">
        <f t="shared" si="14"/>
        <v>-0.15280000000000005</v>
      </c>
      <c r="D175" s="2">
        <f t="shared" si="15"/>
        <v>3.5098400000000005</v>
      </c>
      <c r="E175" s="2">
        <f t="shared" si="16"/>
        <v>3.6019999999999994</v>
      </c>
      <c r="F175" s="2">
        <f t="shared" si="17"/>
        <v>3.6684699999999992</v>
      </c>
      <c r="G175" s="2">
        <f t="shared" si="12"/>
        <v>3.7911640000000002</v>
      </c>
      <c r="H175" s="2"/>
      <c r="I175" s="2">
        <f t="array" ref="I175">SUMPRODUCT(B159:B178, (ROW(B159:B178)-ROW(B159)+1)) / (20*21/2)</f>
        <v>3.5494290476190482</v>
      </c>
      <c r="J175" s="2">
        <f t="shared" si="18"/>
        <v>3.6455648481882625</v>
      </c>
      <c r="K175" s="2">
        <f t="shared" si="13"/>
        <v>3.7243720890690302</v>
      </c>
    </row>
    <row r="176" spans="1:11" ht="13.5" x14ac:dyDescent="0.25">
      <c r="A176" s="3">
        <f>TITRES_STAT!B179</f>
        <v>42258</v>
      </c>
      <c r="B176" s="6">
        <f>TITRES_STAT!D179</f>
        <v>3.4180999999999999</v>
      </c>
      <c r="C176" s="2">
        <f t="shared" si="14"/>
        <v>7.8699999999999992E-2</v>
      </c>
      <c r="D176" s="2">
        <f t="shared" si="15"/>
        <v>3.4635199999999999</v>
      </c>
      <c r="E176" s="2">
        <f t="shared" si="16"/>
        <v>3.5756000000000001</v>
      </c>
      <c r="F176" s="2">
        <f t="shared" si="17"/>
        <v>3.6504049999999992</v>
      </c>
      <c r="G176" s="2">
        <f t="shared" si="12"/>
        <v>3.7788280000000003</v>
      </c>
      <c r="H176" s="2"/>
      <c r="I176" s="2">
        <f t="array" ref="I176">SUMPRODUCT(B160:B179, (ROW(B160:B179)-ROW(B160)+1)) / (20*21/2)</f>
        <v>3.5313442857142858</v>
      </c>
      <c r="J176" s="2">
        <f t="shared" si="18"/>
        <v>3.6239015293131902</v>
      </c>
      <c r="K176" s="2">
        <f t="shared" si="13"/>
        <v>3.7123614189094605</v>
      </c>
    </row>
    <row r="177" spans="1:11" ht="13.5" x14ac:dyDescent="0.25">
      <c r="A177" s="3">
        <f>TITRES_STAT!B180</f>
        <v>42261</v>
      </c>
      <c r="B177" s="6">
        <f>TITRES_STAT!D180</f>
        <v>3.3765000000000001</v>
      </c>
      <c r="C177" s="2">
        <f t="shared" si="14"/>
        <v>-4.1599999999999859E-2</v>
      </c>
      <c r="D177" s="2">
        <f t="shared" si="15"/>
        <v>3.43018</v>
      </c>
      <c r="E177" s="2">
        <f t="shared" si="16"/>
        <v>3.5362399999999994</v>
      </c>
      <c r="F177" s="2">
        <f t="shared" si="17"/>
        <v>3.6341949999999996</v>
      </c>
      <c r="G177" s="2">
        <f t="shared" si="12"/>
        <v>3.765924</v>
      </c>
      <c r="H177" s="2"/>
      <c r="I177" s="2">
        <f t="array" ref="I177">SUMPRODUCT(B161:B180, (ROW(B161:B180)-ROW(B161)+1)) / (20*21/2)</f>
        <v>3.5145385714285715</v>
      </c>
      <c r="J177" s="2">
        <f t="shared" si="18"/>
        <v>3.6003394789024101</v>
      </c>
      <c r="K177" s="2">
        <f t="shared" si="13"/>
        <v>3.6991903828737955</v>
      </c>
    </row>
    <row r="178" spans="1:11" ht="13.5" x14ac:dyDescent="0.25">
      <c r="A178" s="3">
        <f>TITRES_STAT!B181</f>
        <v>42262</v>
      </c>
      <c r="B178" s="6">
        <f>TITRES_STAT!D181</f>
        <v>3.3672</v>
      </c>
      <c r="C178" s="2">
        <f t="shared" si="14"/>
        <v>-9.300000000000086E-3</v>
      </c>
      <c r="D178" s="2">
        <f t="shared" si="15"/>
        <v>3.3986800000000001</v>
      </c>
      <c r="E178" s="2">
        <f t="shared" si="16"/>
        <v>3.4978000000000002</v>
      </c>
      <c r="F178" s="2">
        <f t="shared" si="17"/>
        <v>3.6172899999999983</v>
      </c>
      <c r="G178" s="2">
        <f t="shared" ref="G178:G241" si="19">AVERAGE(B129:B178)</f>
        <v>3.7530100000000006</v>
      </c>
      <c r="H178" s="2"/>
      <c r="I178" s="2">
        <f t="array" ref="I178">SUMPRODUCT(B162:B181, (ROW(B162:B181)-ROW(B162)+1)) / (20*21/2)</f>
        <v>3.498507619047619</v>
      </c>
      <c r="J178" s="2">
        <f t="shared" si="18"/>
        <v>3.5781357190069425</v>
      </c>
      <c r="K178" s="2">
        <f t="shared" si="13"/>
        <v>3.6861711521728626</v>
      </c>
    </row>
    <row r="179" spans="1:11" ht="13.5" x14ac:dyDescent="0.25">
      <c r="A179" s="3">
        <f>TITRES_STAT!B182</f>
        <v>42263</v>
      </c>
      <c r="B179" s="6">
        <f>TITRES_STAT!D182</f>
        <v>3.4274</v>
      </c>
      <c r="C179" s="2">
        <f t="shared" si="14"/>
        <v>6.0200000000000031E-2</v>
      </c>
      <c r="D179" s="2">
        <f t="shared" si="15"/>
        <v>3.3857200000000001</v>
      </c>
      <c r="E179" s="2">
        <f t="shared" si="16"/>
        <v>3.4783500000000003</v>
      </c>
      <c r="F179" s="2">
        <f t="shared" si="17"/>
        <v>3.6038600000000001</v>
      </c>
      <c r="G179" s="2">
        <f t="shared" si="19"/>
        <v>3.7413000000000007</v>
      </c>
      <c r="H179" s="2"/>
      <c r="I179" s="2">
        <f t="array" ref="I179">SUMPRODUCT(B163:B182, (ROW(B163:B182)-ROW(B163)+1)) / (20*21/2)</f>
        <v>3.4836014285714287</v>
      </c>
      <c r="J179" s="2">
        <f t="shared" si="18"/>
        <v>3.5637799362443765</v>
      </c>
      <c r="K179" s="2">
        <f t="shared" ref="K179:K242" si="20">$K$4*B179+(1-$K$4)*K178</f>
        <v>3.6760232638523584</v>
      </c>
    </row>
    <row r="180" spans="1:11" ht="13.5" x14ac:dyDescent="0.25">
      <c r="A180" s="3">
        <f>TITRES_STAT!B183</f>
        <v>42264</v>
      </c>
      <c r="B180" s="6">
        <f>TITRES_STAT!D183</f>
        <v>3.4274</v>
      </c>
      <c r="C180" s="2">
        <f t="shared" si="14"/>
        <v>0</v>
      </c>
      <c r="D180" s="2">
        <f t="shared" si="15"/>
        <v>3.4033199999999999</v>
      </c>
      <c r="E180" s="2">
        <f t="shared" si="16"/>
        <v>3.4565800000000002</v>
      </c>
      <c r="F180" s="2">
        <f t="shared" si="17"/>
        <v>3.5911250000000003</v>
      </c>
      <c r="G180" s="2">
        <f t="shared" si="19"/>
        <v>3.7299420000000016</v>
      </c>
      <c r="H180" s="2"/>
      <c r="I180" s="2">
        <f t="array" ref="I180">SUMPRODUCT(B164:B183, (ROW(B164:B183)-ROW(B164)+1)) / (20*21/2)</f>
        <v>3.469791428571428</v>
      </c>
      <c r="J180" s="2">
        <f t="shared" si="18"/>
        <v>3.5507913708877696</v>
      </c>
      <c r="K180" s="2">
        <f t="shared" si="20"/>
        <v>3.6662733319365799</v>
      </c>
    </row>
    <row r="181" spans="1:11" ht="13.5" x14ac:dyDescent="0.25">
      <c r="A181" s="3">
        <f>TITRES_STAT!B184</f>
        <v>42265</v>
      </c>
      <c r="B181" s="6">
        <f>TITRES_STAT!D184</f>
        <v>3.4228000000000001</v>
      </c>
      <c r="C181" s="2">
        <f t="shared" si="14"/>
        <v>-4.5999999999999375E-3</v>
      </c>
      <c r="D181" s="2">
        <f t="shared" si="15"/>
        <v>3.4042599999999998</v>
      </c>
      <c r="E181" s="2">
        <f t="shared" si="16"/>
        <v>3.4338899999999994</v>
      </c>
      <c r="F181" s="2">
        <f t="shared" si="17"/>
        <v>3.5793150000000002</v>
      </c>
      <c r="G181" s="2">
        <f t="shared" si="19"/>
        <v>3.7196400000000018</v>
      </c>
      <c r="H181" s="2"/>
      <c r="I181" s="2">
        <f t="array" ref="I181">SUMPRODUCT(B165:B184, (ROW(B165:B184)-ROW(B165)+1)) / (20*21/2)</f>
        <v>3.4577680952380949</v>
      </c>
      <c r="J181" s="2">
        <f t="shared" si="18"/>
        <v>3.5386017165175057</v>
      </c>
      <c r="K181" s="2">
        <f t="shared" si="20"/>
        <v>3.6567253581351458</v>
      </c>
    </row>
    <row r="182" spans="1:11" ht="13.5" x14ac:dyDescent="0.25">
      <c r="A182" s="3">
        <f>TITRES_STAT!B185</f>
        <v>42268</v>
      </c>
      <c r="B182" s="6">
        <f>TITRES_STAT!D185</f>
        <v>3.4228000000000001</v>
      </c>
      <c r="C182" s="2">
        <f t="shared" si="14"/>
        <v>0</v>
      </c>
      <c r="D182" s="2">
        <f t="shared" si="15"/>
        <v>3.4135199999999997</v>
      </c>
      <c r="E182" s="2">
        <f t="shared" si="16"/>
        <v>3.4218500000000001</v>
      </c>
      <c r="F182" s="2">
        <f t="shared" si="17"/>
        <v>3.5631049999999993</v>
      </c>
      <c r="G182" s="2">
        <f t="shared" si="19"/>
        <v>3.7080140000000017</v>
      </c>
      <c r="H182" s="2"/>
      <c r="I182" s="2">
        <f t="array" ref="I182">SUMPRODUCT(B166:B185, (ROW(B166:B185)-ROW(B166)+1)) / (20*21/2)</f>
        <v>3.4523885714285716</v>
      </c>
      <c r="J182" s="2">
        <f t="shared" si="18"/>
        <v>3.5275729816110766</v>
      </c>
      <c r="K182" s="2">
        <f t="shared" si="20"/>
        <v>3.6475518146788657</v>
      </c>
    </row>
    <row r="183" spans="1:11" ht="13.5" x14ac:dyDescent="0.25">
      <c r="A183" s="3">
        <f>TITRES_STAT!B186</f>
        <v>42269</v>
      </c>
      <c r="B183" s="6">
        <f>TITRES_STAT!D186</f>
        <v>3.4180999999999999</v>
      </c>
      <c r="C183" s="2">
        <f t="shared" si="14"/>
        <v>-4.7000000000001485E-3</v>
      </c>
      <c r="D183" s="2">
        <f t="shared" si="15"/>
        <v>3.4237000000000002</v>
      </c>
      <c r="E183" s="2">
        <f t="shared" si="16"/>
        <v>3.4111899999999999</v>
      </c>
      <c r="F183" s="2">
        <f t="shared" si="17"/>
        <v>3.544344999999999</v>
      </c>
      <c r="G183" s="2">
        <f t="shared" si="19"/>
        <v>3.6977940000000018</v>
      </c>
      <c r="H183" s="2"/>
      <c r="I183" s="2">
        <f t="array" ref="I183">SUMPRODUCT(B167:B186, (ROW(B167:B186)-ROW(B167)+1)) / (20*21/2)</f>
        <v>3.4463433333333335</v>
      </c>
      <c r="J183" s="2">
        <f t="shared" si="18"/>
        <v>3.5171469833624029</v>
      </c>
      <c r="K183" s="2">
        <f t="shared" si="20"/>
        <v>3.6385537042993024</v>
      </c>
    </row>
    <row r="184" spans="1:11" ht="13.5" x14ac:dyDescent="0.25">
      <c r="A184" s="3">
        <f>TITRES_STAT!B187</f>
        <v>42270</v>
      </c>
      <c r="B184" s="6">
        <f>TITRES_STAT!D187</f>
        <v>3.4180999999999999</v>
      </c>
      <c r="C184" s="2">
        <f t="shared" si="14"/>
        <v>0</v>
      </c>
      <c r="D184" s="2">
        <f t="shared" si="15"/>
        <v>3.4218399999999995</v>
      </c>
      <c r="E184" s="2">
        <f t="shared" si="16"/>
        <v>3.4037799999999998</v>
      </c>
      <c r="F184" s="2">
        <f t="shared" si="17"/>
        <v>3.5255849999999995</v>
      </c>
      <c r="G184" s="2">
        <f t="shared" si="19"/>
        <v>3.6876620000000018</v>
      </c>
      <c r="H184" s="2"/>
      <c r="I184" s="2">
        <f t="array" ref="I184">SUMPRODUCT(B168:B187, (ROW(B168:B187)-ROW(B168)+1)) / (20*21/2)</f>
        <v>3.4414228571428565</v>
      </c>
      <c r="J184" s="2">
        <f t="shared" si="18"/>
        <v>3.5077139373278885</v>
      </c>
      <c r="K184" s="2">
        <f t="shared" si="20"/>
        <v>3.6299084609934473</v>
      </c>
    </row>
    <row r="185" spans="1:11" ht="13.5" x14ac:dyDescent="0.25">
      <c r="A185" s="3">
        <f>TITRES_STAT!B188</f>
        <v>42275</v>
      </c>
      <c r="B185" s="6">
        <f>TITRES_STAT!D188</f>
        <v>3.4691000000000001</v>
      </c>
      <c r="C185" s="2">
        <f t="shared" si="14"/>
        <v>5.1000000000000156E-2</v>
      </c>
      <c r="D185" s="2">
        <f t="shared" si="15"/>
        <v>3.43018</v>
      </c>
      <c r="E185" s="2">
        <f t="shared" si="16"/>
        <v>3.4167499999999995</v>
      </c>
      <c r="F185" s="2">
        <f t="shared" si="17"/>
        <v>3.5093749999999999</v>
      </c>
      <c r="G185" s="2">
        <f t="shared" si="19"/>
        <v>3.6794320000000011</v>
      </c>
      <c r="H185" s="2"/>
      <c r="I185" s="2">
        <f t="array" ref="I185">SUMPRODUCT(B169:B188, (ROW(B169:B188)-ROW(B169)+1)) / (20*21/2)</f>
        <v>3.4353985714285713</v>
      </c>
      <c r="J185" s="2">
        <f t="shared" si="18"/>
        <v>3.5040364194871372</v>
      </c>
      <c r="K185" s="2">
        <f t="shared" si="20"/>
        <v>3.6236022468368416</v>
      </c>
    </row>
    <row r="186" spans="1:11" ht="13.5" x14ac:dyDescent="0.25">
      <c r="A186" s="3">
        <f>TITRES_STAT!B189</f>
        <v>42276</v>
      </c>
      <c r="B186" s="6">
        <f>TITRES_STAT!D189</f>
        <v>3.4459</v>
      </c>
      <c r="C186" s="2">
        <f t="shared" si="14"/>
        <v>-2.3200000000000109E-2</v>
      </c>
      <c r="D186" s="2">
        <f t="shared" si="15"/>
        <v>3.4348000000000001</v>
      </c>
      <c r="E186" s="2">
        <f t="shared" si="16"/>
        <v>3.4195299999999995</v>
      </c>
      <c r="F186" s="2">
        <f t="shared" si="17"/>
        <v>3.4975650000000003</v>
      </c>
      <c r="G186" s="2">
        <f t="shared" si="19"/>
        <v>3.6708260000000008</v>
      </c>
      <c r="H186" s="2"/>
      <c r="I186" s="2">
        <f t="array" ref="I186">SUMPRODUCT(B170:B189, (ROW(B170:B189)-ROW(B170)+1)) / (20*21/2)</f>
        <v>3.4309623809523813</v>
      </c>
      <c r="J186" s="2">
        <f t="shared" si="18"/>
        <v>3.4984996176312193</v>
      </c>
      <c r="K186" s="2">
        <f t="shared" si="20"/>
        <v>3.616633531274613</v>
      </c>
    </row>
    <row r="187" spans="1:11" ht="13.5" x14ac:dyDescent="0.25">
      <c r="A187" s="3">
        <f>TITRES_STAT!B190</f>
        <v>42277</v>
      </c>
      <c r="B187" s="6">
        <f>TITRES_STAT!D190</f>
        <v>3.4459</v>
      </c>
      <c r="C187" s="2">
        <f t="shared" si="14"/>
        <v>0</v>
      </c>
      <c r="D187" s="2">
        <f t="shared" si="15"/>
        <v>3.4394199999999997</v>
      </c>
      <c r="E187" s="2">
        <f t="shared" si="16"/>
        <v>3.4264699999999997</v>
      </c>
      <c r="F187" s="2">
        <f t="shared" si="17"/>
        <v>3.4813549999999993</v>
      </c>
      <c r="G187" s="2">
        <f t="shared" si="19"/>
        <v>3.6645140000000005</v>
      </c>
      <c r="H187" s="2"/>
      <c r="I187" s="2">
        <f t="array" ref="I187">SUMPRODUCT(B171:B190, (ROW(B171:B190)-ROW(B171)+1)) / (20*21/2)</f>
        <v>3.4266204761904762</v>
      </c>
      <c r="J187" s="2">
        <f t="shared" si="18"/>
        <v>3.4934901302377699</v>
      </c>
      <c r="K187" s="2">
        <f t="shared" si="20"/>
        <v>3.6099380986756087</v>
      </c>
    </row>
    <row r="188" spans="1:11" ht="13.5" x14ac:dyDescent="0.25">
      <c r="A188" s="3">
        <f>TITRES_STAT!B191</f>
        <v>42278</v>
      </c>
      <c r="B188" s="6">
        <f>TITRES_STAT!D191</f>
        <v>3.4180999999999999</v>
      </c>
      <c r="C188" s="2">
        <f t="shared" si="14"/>
        <v>-2.7800000000000047E-2</v>
      </c>
      <c r="D188" s="2">
        <f t="shared" si="15"/>
        <v>3.4394199999999997</v>
      </c>
      <c r="E188" s="2">
        <f t="shared" si="16"/>
        <v>3.4315600000000002</v>
      </c>
      <c r="F188" s="2">
        <f t="shared" si="17"/>
        <v>3.46468</v>
      </c>
      <c r="G188" s="2">
        <f t="shared" si="19"/>
        <v>3.6554400000000005</v>
      </c>
      <c r="H188" s="2"/>
      <c r="I188" s="2">
        <f t="array" ref="I188">SUMPRODUCT(B172:B191, (ROW(B172:B191)-ROW(B172)+1)) / (20*21/2)</f>
        <v>3.4216414285714287</v>
      </c>
      <c r="J188" s="2">
        <f t="shared" si="18"/>
        <v>3.4863101178341731</v>
      </c>
      <c r="K188" s="2">
        <f t="shared" si="20"/>
        <v>3.6024150359824474</v>
      </c>
    </row>
    <row r="189" spans="1:11" ht="13.5" x14ac:dyDescent="0.25">
      <c r="A189" s="3">
        <f>TITRES_STAT!B192</f>
        <v>42279</v>
      </c>
      <c r="B189" s="6">
        <f>TITRES_STAT!D192</f>
        <v>3.4180999999999999</v>
      </c>
      <c r="C189" s="2">
        <f t="shared" si="14"/>
        <v>0</v>
      </c>
      <c r="D189" s="2">
        <f t="shared" si="15"/>
        <v>3.4394199999999997</v>
      </c>
      <c r="E189" s="2">
        <f t="shared" si="16"/>
        <v>3.4306299999999998</v>
      </c>
      <c r="F189" s="2">
        <f t="shared" si="17"/>
        <v>3.4544900000000007</v>
      </c>
      <c r="G189" s="2">
        <f t="shared" si="19"/>
        <v>3.6486600000000005</v>
      </c>
      <c r="H189" s="2"/>
      <c r="I189" s="2">
        <f t="array" ref="I189">SUMPRODUCT(B173:B192, (ROW(B173:B192)-ROW(B173)+1)) / (20*21/2)</f>
        <v>3.4178971428571425</v>
      </c>
      <c r="J189" s="2">
        <f t="shared" si="18"/>
        <v>3.4798139161356807</v>
      </c>
      <c r="K189" s="2">
        <f t="shared" si="20"/>
        <v>3.5951869953556845</v>
      </c>
    </row>
    <row r="190" spans="1:11" ht="13.5" x14ac:dyDescent="0.25">
      <c r="A190" s="3">
        <f>TITRES_STAT!B193</f>
        <v>42282</v>
      </c>
      <c r="B190" s="6">
        <f>TITRES_STAT!D193</f>
        <v>3.4089</v>
      </c>
      <c r="C190" s="2">
        <f t="shared" si="14"/>
        <v>-9.1999999999998749E-3</v>
      </c>
      <c r="D190" s="2">
        <f t="shared" si="15"/>
        <v>3.4273799999999994</v>
      </c>
      <c r="E190" s="2">
        <f t="shared" si="16"/>
        <v>3.4287800000000006</v>
      </c>
      <c r="F190" s="2">
        <f t="shared" si="17"/>
        <v>3.4426800000000006</v>
      </c>
      <c r="G190" s="2">
        <f t="shared" si="19"/>
        <v>3.6409899999999999</v>
      </c>
      <c r="H190" s="2"/>
      <c r="I190" s="2">
        <f t="array" ref="I190">SUMPRODUCT(B174:B193, (ROW(B174:B193)-ROW(B174)+1)) / (20*21/2)</f>
        <v>3.4148804761904756</v>
      </c>
      <c r="J190" s="2">
        <f t="shared" si="18"/>
        <v>3.4730602098370444</v>
      </c>
      <c r="K190" s="2">
        <f t="shared" si="20"/>
        <v>3.5878816229887951</v>
      </c>
    </row>
    <row r="191" spans="1:11" ht="13.5" x14ac:dyDescent="0.25">
      <c r="A191" s="3">
        <f>TITRES_STAT!B194</f>
        <v>42283</v>
      </c>
      <c r="B191" s="6">
        <f>TITRES_STAT!D194</f>
        <v>3.3904000000000001</v>
      </c>
      <c r="C191" s="2">
        <f t="shared" si="14"/>
        <v>-1.8499999999999961E-2</v>
      </c>
      <c r="D191" s="2">
        <f t="shared" si="15"/>
        <v>3.4162799999999995</v>
      </c>
      <c r="E191" s="2">
        <f t="shared" si="16"/>
        <v>3.4255400000000003</v>
      </c>
      <c r="F191" s="2">
        <f t="shared" si="17"/>
        <v>3.4297150000000003</v>
      </c>
      <c r="G191" s="2">
        <f t="shared" si="19"/>
        <v>3.6331259999999999</v>
      </c>
      <c r="H191" s="2"/>
      <c r="I191" s="2">
        <f t="array" ref="I191">SUMPRODUCT(B175:B194, (ROW(B175:B194)-ROW(B175)+1)) / (20*21/2)</f>
        <v>3.4111795238095235</v>
      </c>
      <c r="J191" s="2">
        <f t="shared" si="18"/>
        <v>3.4651878089001831</v>
      </c>
      <c r="K191" s="2">
        <f t="shared" si="20"/>
        <v>3.5801372456166858</v>
      </c>
    </row>
    <row r="192" spans="1:11" ht="13.5" x14ac:dyDescent="0.25">
      <c r="A192" s="3">
        <f>TITRES_STAT!B195</f>
        <v>42284</v>
      </c>
      <c r="B192" s="6">
        <f>TITRES_STAT!D195</f>
        <v>3.3904000000000001</v>
      </c>
      <c r="C192" s="2">
        <f t="shared" si="14"/>
        <v>0</v>
      </c>
      <c r="D192" s="2">
        <f t="shared" si="15"/>
        <v>3.4051800000000001</v>
      </c>
      <c r="E192" s="2">
        <f t="shared" si="16"/>
        <v>3.4222999999999999</v>
      </c>
      <c r="F192" s="2">
        <f t="shared" si="17"/>
        <v>3.4220750000000009</v>
      </c>
      <c r="G192" s="2">
        <f t="shared" si="19"/>
        <v>3.6252620000000002</v>
      </c>
      <c r="H192" s="2"/>
      <c r="I192" s="2">
        <f t="array" ref="I192">SUMPRODUCT(B176:B195, (ROW(B176:B195)-ROW(B176)+1)) / (20*21/2)</f>
        <v>3.3952295238095238</v>
      </c>
      <c r="J192" s="2">
        <f t="shared" si="18"/>
        <v>3.4580651604334989</v>
      </c>
      <c r="K192" s="2">
        <f t="shared" si="20"/>
        <v>3.5726965693179924</v>
      </c>
    </row>
    <row r="193" spans="1:11" ht="13.5" x14ac:dyDescent="0.25">
      <c r="A193" s="3">
        <f>TITRES_STAT!B196</f>
        <v>42285</v>
      </c>
      <c r="B193" s="6">
        <f>TITRES_STAT!D196</f>
        <v>3.3904000000000001</v>
      </c>
      <c r="C193" s="2">
        <f t="shared" si="14"/>
        <v>0</v>
      </c>
      <c r="D193" s="2">
        <f t="shared" si="15"/>
        <v>3.3996400000000002</v>
      </c>
      <c r="E193" s="2">
        <f t="shared" si="16"/>
        <v>3.4195299999999995</v>
      </c>
      <c r="F193" s="2">
        <f t="shared" si="17"/>
        <v>3.4153600000000006</v>
      </c>
      <c r="G193" s="2">
        <f t="shared" si="19"/>
        <v>3.6157219999999999</v>
      </c>
      <c r="H193" s="2"/>
      <c r="I193" s="2">
        <f t="array" ref="I193">SUMPRODUCT(B177:B196, (ROW(B177:B196)-ROW(B177)+1)) / (20*21/2)</f>
        <v>3.390771428571429</v>
      </c>
      <c r="J193" s="2">
        <f t="shared" si="18"/>
        <v>3.4516208594398323</v>
      </c>
      <c r="K193" s="2">
        <f t="shared" si="20"/>
        <v>3.5655476842466989</v>
      </c>
    </row>
    <row r="194" spans="1:11" ht="13.5" x14ac:dyDescent="0.25">
      <c r="A194" s="3">
        <f>TITRES_STAT!B197</f>
        <v>42286</v>
      </c>
      <c r="B194" s="6">
        <f>TITRES_STAT!D197</f>
        <v>3.3765000000000001</v>
      </c>
      <c r="C194" s="2">
        <f t="shared" si="14"/>
        <v>-1.3900000000000023E-2</v>
      </c>
      <c r="D194" s="2">
        <f t="shared" si="15"/>
        <v>3.3913200000000003</v>
      </c>
      <c r="E194" s="2">
        <f t="shared" si="16"/>
        <v>3.4153700000000002</v>
      </c>
      <c r="F194" s="2">
        <f t="shared" si="17"/>
        <v>3.4095750000000011</v>
      </c>
      <c r="G194" s="2">
        <f t="shared" si="19"/>
        <v>3.6059039999999998</v>
      </c>
      <c r="H194" s="2"/>
      <c r="I194" s="2">
        <f t="array" ref="I194">SUMPRODUCT(B178:B197, (ROW(B178:B197)-ROW(B178)+1)) / (20*21/2)</f>
        <v>3.3866000000000001</v>
      </c>
      <c r="J194" s="2">
        <f t="shared" si="18"/>
        <v>3.4444664918741341</v>
      </c>
      <c r="K194" s="2">
        <f t="shared" si="20"/>
        <v>3.5581340495703579</v>
      </c>
    </row>
    <row r="195" spans="1:11" ht="13.5" x14ac:dyDescent="0.25">
      <c r="A195" s="3">
        <f>TITRES_STAT!B198</f>
        <v>42289</v>
      </c>
      <c r="B195" s="6">
        <f>TITRES_STAT!D198</f>
        <v>3.2421000000000002</v>
      </c>
      <c r="C195" s="2">
        <f t="shared" si="14"/>
        <v>-0.13439999999999985</v>
      </c>
      <c r="D195" s="2">
        <f t="shared" si="15"/>
        <v>3.3579599999999998</v>
      </c>
      <c r="E195" s="2">
        <f t="shared" si="16"/>
        <v>3.3926699999999999</v>
      </c>
      <c r="F195" s="2">
        <f t="shared" si="17"/>
        <v>3.4047100000000001</v>
      </c>
      <c r="G195" s="2">
        <f t="shared" si="19"/>
        <v>3.5933979999999996</v>
      </c>
      <c r="H195" s="2"/>
      <c r="I195" s="2">
        <f t="array" ref="I195">SUMPRODUCT(B179:B198, (ROW(B179:B198)-ROW(B179)+1)) / (20*21/2)</f>
        <v>3.3736980952380957</v>
      </c>
      <c r="J195" s="2">
        <f t="shared" si="18"/>
        <v>3.4251934926480261</v>
      </c>
      <c r="K195" s="2">
        <f t="shared" si="20"/>
        <v>3.545740557430344</v>
      </c>
    </row>
    <row r="196" spans="1:11" ht="13.5" x14ac:dyDescent="0.25">
      <c r="A196" s="3">
        <f>TITRES_STAT!B199</f>
        <v>42290</v>
      </c>
      <c r="B196" s="6">
        <f>TITRES_STAT!D199</f>
        <v>3.3578999999999999</v>
      </c>
      <c r="C196" s="2">
        <f t="shared" ref="C196:C259" si="21">B196-B195</f>
        <v>0.11579999999999968</v>
      </c>
      <c r="D196" s="2">
        <f t="shared" si="15"/>
        <v>3.3514600000000003</v>
      </c>
      <c r="E196" s="2">
        <f t="shared" si="16"/>
        <v>3.3838699999999995</v>
      </c>
      <c r="F196" s="2">
        <f t="shared" si="17"/>
        <v>3.4017000000000004</v>
      </c>
      <c r="G196" s="2">
        <f t="shared" si="19"/>
        <v>3.5832999999999995</v>
      </c>
      <c r="H196" s="2"/>
      <c r="I196" s="2">
        <f t="array" ref="I196">SUMPRODUCT(B180:B199, (ROW(B180:B199)-ROW(B180)+1)) / (20*21/2)</f>
        <v>3.352014761904762</v>
      </c>
      <c r="J196" s="2">
        <f t="shared" si="18"/>
        <v>3.4187845885863091</v>
      </c>
      <c r="K196" s="2">
        <f t="shared" si="20"/>
        <v>3.5383742610605267</v>
      </c>
    </row>
    <row r="197" spans="1:11" ht="13.5" x14ac:dyDescent="0.25">
      <c r="A197" s="3">
        <f>TITRES_STAT!B200</f>
        <v>42293</v>
      </c>
      <c r="B197" s="6">
        <f>TITRES_STAT!D200</f>
        <v>3.3578999999999999</v>
      </c>
      <c r="C197" s="2">
        <f t="shared" si="21"/>
        <v>0</v>
      </c>
      <c r="D197" s="2">
        <f t="shared" si="15"/>
        <v>3.3449600000000004</v>
      </c>
      <c r="E197" s="2">
        <f t="shared" si="16"/>
        <v>3.37507</v>
      </c>
      <c r="F197" s="2">
        <f t="shared" si="17"/>
        <v>3.4007700000000001</v>
      </c>
      <c r="G197" s="2">
        <f t="shared" si="19"/>
        <v>3.5732019999999993</v>
      </c>
      <c r="H197" s="2"/>
      <c r="I197" s="2">
        <f t="array" ref="I197">SUMPRODUCT(B181:B200, (ROW(B181:B200)-ROW(B181)+1)) / (20*21/2)</f>
        <v>3.3487761904761908</v>
      </c>
      <c r="J197" s="2">
        <f t="shared" si="18"/>
        <v>3.4129860563399936</v>
      </c>
      <c r="K197" s="2">
        <f t="shared" si="20"/>
        <v>3.5312968390581529</v>
      </c>
    </row>
    <row r="198" spans="1:11" ht="13.5" x14ac:dyDescent="0.25">
      <c r="A198" s="3">
        <f>TITRES_STAT!B201</f>
        <v>42296</v>
      </c>
      <c r="B198" s="6">
        <f>TITRES_STAT!D201</f>
        <v>3.2652999999999999</v>
      </c>
      <c r="C198" s="2">
        <f t="shared" si="21"/>
        <v>-9.2600000000000016E-2</v>
      </c>
      <c r="D198" s="2">
        <f t="shared" ref="D198:D261" si="22">AVERAGE(B194:B198)</f>
        <v>3.3199400000000003</v>
      </c>
      <c r="E198" s="2">
        <f t="shared" si="16"/>
        <v>3.3597900000000003</v>
      </c>
      <c r="F198" s="2">
        <f t="shared" si="17"/>
        <v>3.3956749999999998</v>
      </c>
      <c r="G198" s="2">
        <f t="shared" si="19"/>
        <v>3.5615299999999985</v>
      </c>
      <c r="H198" s="2"/>
      <c r="I198" s="2">
        <f t="array" ref="I198">SUMPRODUCT(B182:B201, (ROW(B182:B201)-ROW(B182)+1)) / (20*21/2)</f>
        <v>3.3419409523809529</v>
      </c>
      <c r="J198" s="2">
        <f t="shared" si="18"/>
        <v>3.3989207176409471</v>
      </c>
      <c r="K198" s="2">
        <f t="shared" si="20"/>
        <v>3.5208655904676371</v>
      </c>
    </row>
    <row r="199" spans="1:11" ht="13.5" x14ac:dyDescent="0.25">
      <c r="A199" s="3">
        <f>TITRES_STAT!B202</f>
        <v>42297</v>
      </c>
      <c r="B199" s="6">
        <f>TITRES_STAT!D202</f>
        <v>3.1680000000000001</v>
      </c>
      <c r="C199" s="2">
        <f t="shared" si="21"/>
        <v>-9.729999999999972E-2</v>
      </c>
      <c r="D199" s="2">
        <f t="shared" si="22"/>
        <v>3.2782399999999994</v>
      </c>
      <c r="E199" s="2">
        <f t="shared" si="16"/>
        <v>3.3347800000000007</v>
      </c>
      <c r="F199" s="2">
        <f t="shared" si="17"/>
        <v>3.3827050000000005</v>
      </c>
      <c r="G199" s="2">
        <f t="shared" si="19"/>
        <v>3.5499499999999991</v>
      </c>
      <c r="H199" s="2"/>
      <c r="I199" s="2">
        <f t="array" ref="I199">SUMPRODUCT(B183:B202, (ROW(B183:B202)-ROW(B183)+1)) / (20*21/2)</f>
        <v>3.3383047619047619</v>
      </c>
      <c r="J199" s="2">
        <f t="shared" si="18"/>
        <v>3.3769282683418091</v>
      </c>
      <c r="K199" s="2">
        <f t="shared" si="20"/>
        <v>3.5070277241747889</v>
      </c>
    </row>
    <row r="200" spans="1:11" ht="13.5" x14ac:dyDescent="0.25">
      <c r="A200" s="3">
        <f>TITRES_STAT!B203</f>
        <v>42298</v>
      </c>
      <c r="B200" s="6">
        <f>TITRES_STAT!D203</f>
        <v>3.3487</v>
      </c>
      <c r="C200" s="2">
        <f t="shared" si="21"/>
        <v>0.18069999999999986</v>
      </c>
      <c r="D200" s="2">
        <f t="shared" si="22"/>
        <v>3.2995600000000005</v>
      </c>
      <c r="E200" s="2">
        <f t="shared" si="16"/>
        <v>3.3287599999999999</v>
      </c>
      <c r="F200" s="2">
        <f t="shared" si="17"/>
        <v>3.3787700000000003</v>
      </c>
      <c r="G200" s="2">
        <f t="shared" si="19"/>
        <v>3.5401319999999994</v>
      </c>
      <c r="H200" s="2"/>
      <c r="I200" s="2">
        <f t="array" ref="I200">SUMPRODUCT(B184:B203, (ROW(B184:B203)-ROW(B184)+1)) / (20*21/2)</f>
        <v>3.3346399999999994</v>
      </c>
      <c r="J200" s="2">
        <f t="shared" si="18"/>
        <v>3.3742398618330656</v>
      </c>
      <c r="K200" s="2">
        <f t="shared" si="20"/>
        <v>3.5008187938149935</v>
      </c>
    </row>
    <row r="201" spans="1:11" ht="13.5" x14ac:dyDescent="0.25">
      <c r="A201" s="3">
        <f>TITRES_STAT!B204</f>
        <v>42299</v>
      </c>
      <c r="B201" s="6">
        <f>TITRES_STAT!D204</f>
        <v>3.3069999999999999</v>
      </c>
      <c r="C201" s="2">
        <f t="shared" si="21"/>
        <v>-4.170000000000007E-2</v>
      </c>
      <c r="D201" s="2">
        <f t="shared" si="22"/>
        <v>3.28938</v>
      </c>
      <c r="E201" s="2">
        <f t="shared" si="16"/>
        <v>3.3204199999999999</v>
      </c>
      <c r="F201" s="2">
        <f t="shared" si="17"/>
        <v>3.3729800000000005</v>
      </c>
      <c r="G201" s="2">
        <f t="shared" si="19"/>
        <v>3.5294799999999991</v>
      </c>
      <c r="H201" s="2">
        <f>AVERAGE(B2:B201)</f>
        <v>3.4235445000000002</v>
      </c>
      <c r="I201" s="2">
        <f t="array" ref="I201">SUMPRODUCT(B185:B204, (ROW(B185:B204)-ROW(B185)+1)) / (20*21/2)</f>
        <v>3.3318419047619043</v>
      </c>
      <c r="J201" s="2">
        <f t="shared" si="18"/>
        <v>3.367836065468012</v>
      </c>
      <c r="K201" s="2">
        <f t="shared" si="20"/>
        <v>3.4932180568026405</v>
      </c>
    </row>
    <row r="202" spans="1:11" ht="13.5" x14ac:dyDescent="0.25">
      <c r="A202" s="3">
        <f>TITRES_STAT!B205</f>
        <v>42300</v>
      </c>
      <c r="B202" s="6">
        <f>TITRES_STAT!D205</f>
        <v>3.3348</v>
      </c>
      <c r="C202" s="2">
        <f t="shared" si="21"/>
        <v>2.7800000000000047E-2</v>
      </c>
      <c r="D202" s="2">
        <f t="shared" si="22"/>
        <v>3.2847599999999999</v>
      </c>
      <c r="E202" s="2">
        <f t="shared" si="16"/>
        <v>3.3148600000000004</v>
      </c>
      <c r="F202" s="2">
        <f t="shared" si="17"/>
        <v>3.3685800000000001</v>
      </c>
      <c r="G202" s="2">
        <f t="shared" si="19"/>
        <v>3.5193839999999987</v>
      </c>
      <c r="H202" s="2">
        <f t="shared" ref="H202:H265" si="23">AVERAGE(B3:B202)</f>
        <v>3.4245195000000002</v>
      </c>
      <c r="I202" s="2">
        <f t="array" ref="I202">SUMPRODUCT(B186:B205, (ROW(B186:B205)-ROW(B186)+1)) / (20*21/2)</f>
        <v>3.3294404761904763</v>
      </c>
      <c r="J202" s="2">
        <f t="shared" si="18"/>
        <v>3.3646897735186778</v>
      </c>
      <c r="K202" s="2">
        <f t="shared" si="20"/>
        <v>3.4870055839868508</v>
      </c>
    </row>
    <row r="203" spans="1:11" ht="13.5" x14ac:dyDescent="0.25">
      <c r="A203" s="3">
        <f>TITRES_STAT!B206</f>
        <v>42303</v>
      </c>
      <c r="B203" s="6">
        <f>TITRES_STAT!D206</f>
        <v>3.3300999999999998</v>
      </c>
      <c r="C203" s="2">
        <f t="shared" si="21"/>
        <v>-4.7000000000001485E-3</v>
      </c>
      <c r="D203" s="2">
        <f t="shared" si="22"/>
        <v>3.2977199999999995</v>
      </c>
      <c r="E203" s="2">
        <f t="shared" si="16"/>
        <v>3.3088300000000004</v>
      </c>
      <c r="F203" s="2">
        <f t="shared" si="17"/>
        <v>3.3641800000000002</v>
      </c>
      <c r="G203" s="2">
        <f t="shared" si="19"/>
        <v>3.5102119999999979</v>
      </c>
      <c r="H203" s="2">
        <f t="shared" si="23"/>
        <v>3.4253830000000005</v>
      </c>
      <c r="I203" s="2">
        <f t="array" ref="I203">SUMPRODUCT(B187:B206, (ROW(B187:B206)-ROW(B187)+1)) / (20*21/2)</f>
        <v>3.3272309523809529</v>
      </c>
      <c r="J203" s="2">
        <f t="shared" si="18"/>
        <v>3.361395509374042</v>
      </c>
      <c r="K203" s="2">
        <f t="shared" si="20"/>
        <v>3.4808524238305036</v>
      </c>
    </row>
    <row r="204" spans="1:11" ht="13.5" x14ac:dyDescent="0.25">
      <c r="A204" s="3">
        <f>TITRES_STAT!B207</f>
        <v>42304</v>
      </c>
      <c r="B204" s="6">
        <f>TITRES_STAT!D207</f>
        <v>3.3348</v>
      </c>
      <c r="C204" s="2">
        <f t="shared" si="21"/>
        <v>4.7000000000001485E-3</v>
      </c>
      <c r="D204" s="2">
        <f t="shared" si="22"/>
        <v>3.33108</v>
      </c>
      <c r="E204" s="2">
        <f t="shared" ref="E204:E267" si="24">AVERAGE(B195:B204)</f>
        <v>3.3046599999999997</v>
      </c>
      <c r="F204" s="2">
        <f t="shared" si="17"/>
        <v>3.3600150000000006</v>
      </c>
      <c r="G204" s="2">
        <f t="shared" si="19"/>
        <v>3.5010419999999982</v>
      </c>
      <c r="H204" s="2">
        <f t="shared" si="23"/>
        <v>3.4262700000000001</v>
      </c>
      <c r="I204" s="2">
        <f t="array" ref="I204">SUMPRODUCT(B188:B207, (ROW(B188:B207)-ROW(B188)+1)) / (20*21/2)</f>
        <v>3.3251347619047618</v>
      </c>
      <c r="J204" s="2">
        <f t="shared" si="18"/>
        <v>3.3588626037193716</v>
      </c>
      <c r="K204" s="2">
        <f t="shared" si="20"/>
        <v>3.4751248777979353</v>
      </c>
    </row>
    <row r="205" spans="1:11" ht="13.5" x14ac:dyDescent="0.25">
      <c r="A205" s="3">
        <f>TITRES_STAT!B208</f>
        <v>42305</v>
      </c>
      <c r="B205" s="6">
        <f>TITRES_STAT!D208</f>
        <v>3.3348</v>
      </c>
      <c r="C205" s="2">
        <f t="shared" si="21"/>
        <v>0</v>
      </c>
      <c r="D205" s="2">
        <f t="shared" si="22"/>
        <v>3.3283</v>
      </c>
      <c r="E205" s="2">
        <f t="shared" si="24"/>
        <v>3.3139300000000005</v>
      </c>
      <c r="F205" s="2">
        <f t="shared" si="17"/>
        <v>3.3532999999999999</v>
      </c>
      <c r="G205" s="2">
        <f t="shared" si="19"/>
        <v>3.4920579999999988</v>
      </c>
      <c r="H205" s="2">
        <f t="shared" si="23"/>
        <v>3.4273995000000004</v>
      </c>
      <c r="I205" s="2">
        <f t="array" ref="I205">SUMPRODUCT(B189:B208, (ROW(B189:B208)-ROW(B189)+1)) / (20*21/2)</f>
        <v>3.3236119047619046</v>
      </c>
      <c r="J205" s="2">
        <f t="shared" si="18"/>
        <v>3.3565709271746695</v>
      </c>
      <c r="K205" s="2">
        <f t="shared" si="20"/>
        <v>3.4696219414137031</v>
      </c>
    </row>
    <row r="206" spans="1:11" ht="13.5" x14ac:dyDescent="0.25">
      <c r="A206" s="3">
        <f>TITRES_STAT!B209</f>
        <v>42306</v>
      </c>
      <c r="B206" s="6">
        <f>TITRES_STAT!D209</f>
        <v>3.3300999999999998</v>
      </c>
      <c r="C206" s="2">
        <f t="shared" si="21"/>
        <v>-4.7000000000001485E-3</v>
      </c>
      <c r="D206" s="2">
        <f t="shared" si="22"/>
        <v>3.3329200000000001</v>
      </c>
      <c r="E206" s="2">
        <f t="shared" si="24"/>
        <v>3.3111500000000005</v>
      </c>
      <c r="F206" s="2">
        <f t="shared" si="17"/>
        <v>3.3475100000000007</v>
      </c>
      <c r="G206" s="2">
        <f t="shared" si="19"/>
        <v>3.4830719999999986</v>
      </c>
      <c r="H206" s="2">
        <f t="shared" si="23"/>
        <v>3.4285055000000004</v>
      </c>
      <c r="I206" s="2">
        <f t="array" ref="I206">SUMPRODUCT(B190:B209, (ROW(B190:B209)-ROW(B190)+1)) / (20*21/2)</f>
        <v>3.3220919047619044</v>
      </c>
      <c r="J206" s="2">
        <f t="shared" si="18"/>
        <v>3.3540498864913677</v>
      </c>
      <c r="K206" s="2">
        <f t="shared" si="20"/>
        <v>3.4641504927308127</v>
      </c>
    </row>
    <row r="207" spans="1:11" ht="13.5" x14ac:dyDescent="0.25">
      <c r="A207" s="3">
        <f>TITRES_STAT!B210</f>
        <v>42307</v>
      </c>
      <c r="B207" s="6">
        <f>TITRES_STAT!D210</f>
        <v>3.3254999999999999</v>
      </c>
      <c r="C207" s="2">
        <f t="shared" si="21"/>
        <v>-4.5999999999999375E-3</v>
      </c>
      <c r="D207" s="2">
        <f t="shared" si="22"/>
        <v>3.3310599999999995</v>
      </c>
      <c r="E207" s="2">
        <f t="shared" si="24"/>
        <v>3.3079100000000006</v>
      </c>
      <c r="F207" s="2">
        <f t="shared" si="17"/>
        <v>3.3414900000000012</v>
      </c>
      <c r="G207" s="2">
        <f t="shared" si="19"/>
        <v>3.4755679999999991</v>
      </c>
      <c r="H207" s="2">
        <f t="shared" si="23"/>
        <v>3.4296765000000007</v>
      </c>
      <c r="I207" s="2">
        <f t="array" ref="I207">SUMPRODUCT(B191:B210, (ROW(B191:B210)-ROW(B191)+1)) / (20*21/2)</f>
        <v>3.3210347619047615</v>
      </c>
      <c r="J207" s="2">
        <f t="shared" si="18"/>
        <v>3.3513308496826659</v>
      </c>
      <c r="K207" s="2">
        <f t="shared" si="20"/>
        <v>3.4587132185060749</v>
      </c>
    </row>
    <row r="208" spans="1:11" ht="13.5" x14ac:dyDescent="0.25">
      <c r="A208" s="3">
        <f>TITRES_STAT!B211</f>
        <v>42310</v>
      </c>
      <c r="B208" s="6">
        <f>TITRES_STAT!D211</f>
        <v>3.3254999999999999</v>
      </c>
      <c r="C208" s="2">
        <f t="shared" si="21"/>
        <v>0</v>
      </c>
      <c r="D208" s="2">
        <f t="shared" si="22"/>
        <v>3.3301400000000001</v>
      </c>
      <c r="E208" s="2">
        <f t="shared" si="24"/>
        <v>3.31393</v>
      </c>
      <c r="F208" s="2">
        <f t="shared" si="17"/>
        <v>3.3368600000000006</v>
      </c>
      <c r="G208" s="2">
        <f t="shared" si="19"/>
        <v>3.4679719999999987</v>
      </c>
      <c r="H208" s="2">
        <f t="shared" si="23"/>
        <v>3.4308700000000005</v>
      </c>
      <c r="I208" s="2">
        <f t="array" ref="I208">SUMPRODUCT(B192:B211, (ROW(B192:B211)-ROW(B192)+1)) / (20*21/2)</f>
        <v>3.3203966666666664</v>
      </c>
      <c r="J208" s="2">
        <f t="shared" si="18"/>
        <v>3.3488707687605075</v>
      </c>
      <c r="K208" s="2">
        <f t="shared" si="20"/>
        <v>3.4534891707215229</v>
      </c>
    </row>
    <row r="209" spans="1:11" ht="13.5" x14ac:dyDescent="0.25">
      <c r="A209" s="3">
        <f>TITRES_STAT!B212</f>
        <v>42311</v>
      </c>
      <c r="B209" s="6">
        <f>TITRES_STAT!D212</f>
        <v>3.3209</v>
      </c>
      <c r="C209" s="2">
        <f t="shared" si="21"/>
        <v>-4.5999999999999375E-3</v>
      </c>
      <c r="D209" s="2">
        <f t="shared" si="22"/>
        <v>3.3273600000000001</v>
      </c>
      <c r="E209" s="2">
        <f t="shared" si="24"/>
        <v>3.3292200000000003</v>
      </c>
      <c r="F209" s="2">
        <f t="shared" si="17"/>
        <v>3.3320000000000007</v>
      </c>
      <c r="G209" s="2">
        <f t="shared" si="19"/>
        <v>3.460469999999999</v>
      </c>
      <c r="H209" s="2">
        <f t="shared" si="23"/>
        <v>3.432503500000001</v>
      </c>
      <c r="I209" s="2">
        <f t="array" ref="I209">SUMPRODUCT(B193:B212, (ROW(B193:B212)-ROW(B193)+1)) / (20*21/2)</f>
        <v>3.3112609523809522</v>
      </c>
      <c r="J209" s="2">
        <f t="shared" si="18"/>
        <v>3.3462068860214118</v>
      </c>
      <c r="K209" s="2">
        <f t="shared" si="20"/>
        <v>3.44828959539911</v>
      </c>
    </row>
    <row r="210" spans="1:11" ht="13.5" x14ac:dyDescent="0.25">
      <c r="A210" s="3">
        <f>TITRES_STAT!B213</f>
        <v>42312</v>
      </c>
      <c r="B210" s="6">
        <f>TITRES_STAT!D213</f>
        <v>3.3209</v>
      </c>
      <c r="C210" s="2">
        <f t="shared" si="21"/>
        <v>0</v>
      </c>
      <c r="D210" s="2">
        <f t="shared" si="22"/>
        <v>3.3245800000000001</v>
      </c>
      <c r="E210" s="2">
        <f t="shared" si="24"/>
        <v>3.3264400000000003</v>
      </c>
      <c r="F210" s="2">
        <f t="shared" si="17"/>
        <v>3.3276000000000003</v>
      </c>
      <c r="G210" s="2">
        <f t="shared" si="19"/>
        <v>3.4532459999999987</v>
      </c>
      <c r="H210" s="2">
        <f t="shared" si="23"/>
        <v>3.4338280000000014</v>
      </c>
      <c r="I210" s="2">
        <f t="array" ref="I210">SUMPRODUCT(B194:B213, (ROW(B194:B213)-ROW(B194)+1)) / (20*21/2)</f>
        <v>3.299811904761905</v>
      </c>
      <c r="J210" s="2">
        <f t="shared" si="18"/>
        <v>3.3437967064003251</v>
      </c>
      <c r="K210" s="2">
        <f t="shared" si="20"/>
        <v>3.4432939249913015</v>
      </c>
    </row>
    <row r="211" spans="1:11" ht="13.5" x14ac:dyDescent="0.25">
      <c r="A211" s="3">
        <f>TITRES_STAT!B214</f>
        <v>42313</v>
      </c>
      <c r="B211" s="6">
        <f>TITRES_STAT!D214</f>
        <v>3.3209</v>
      </c>
      <c r="C211" s="2">
        <f t="shared" si="21"/>
        <v>0</v>
      </c>
      <c r="D211" s="2">
        <f t="shared" si="22"/>
        <v>3.3227400000000005</v>
      </c>
      <c r="E211" s="2">
        <f t="shared" si="24"/>
        <v>3.3278300000000001</v>
      </c>
      <c r="F211" s="2">
        <f t="shared" si="17"/>
        <v>3.324125</v>
      </c>
      <c r="G211" s="2">
        <f t="shared" si="19"/>
        <v>3.4464839999999985</v>
      </c>
      <c r="H211" s="2">
        <f t="shared" si="23"/>
        <v>3.4352190000000018</v>
      </c>
      <c r="I211" s="2">
        <f t="array" ref="I211">SUMPRODUCT(B195:B214, (ROW(B195:B214)-ROW(B195)+1)) / (20*21/2)</f>
        <v>3.2804704761904757</v>
      </c>
      <c r="J211" s="2">
        <f t="shared" si="18"/>
        <v>3.3416160676955324</v>
      </c>
      <c r="K211" s="2">
        <f t="shared" si="20"/>
        <v>3.4384941632269368</v>
      </c>
    </row>
    <row r="212" spans="1:11" ht="13.5" x14ac:dyDescent="0.25">
      <c r="A212" s="3">
        <f>TITRES_STAT!B215</f>
        <v>42314</v>
      </c>
      <c r="B212" s="6">
        <f>TITRES_STAT!D215</f>
        <v>3.2282000000000002</v>
      </c>
      <c r="C212" s="2">
        <f t="shared" si="21"/>
        <v>-9.2699999999999783E-2</v>
      </c>
      <c r="D212" s="2">
        <f t="shared" si="22"/>
        <v>3.30328</v>
      </c>
      <c r="E212" s="2">
        <f t="shared" si="24"/>
        <v>3.31717</v>
      </c>
      <c r="F212" s="2">
        <f t="shared" ref="F212:F275" si="25">AVERAGE(B193:B212)</f>
        <v>3.3160150000000002</v>
      </c>
      <c r="G212" s="2">
        <f t="shared" si="19"/>
        <v>3.4361079999999982</v>
      </c>
      <c r="H212" s="2">
        <f t="shared" si="23"/>
        <v>3.4362125000000021</v>
      </c>
      <c r="I212" s="2">
        <f t="array" ref="I212">SUMPRODUCT(B196:B215, (ROW(B196:B215)-ROW(B196)+1)) / (20*21/2)</f>
        <v>3.2611066666666666</v>
      </c>
      <c r="J212" s="2">
        <f t="shared" si="18"/>
        <v>3.3308145374388154</v>
      </c>
      <c r="K212" s="2">
        <f t="shared" si="20"/>
        <v>3.4302473332964687</v>
      </c>
    </row>
    <row r="213" spans="1:11" ht="13.5" x14ac:dyDescent="0.25">
      <c r="A213" s="3">
        <f>TITRES_STAT!B216</f>
        <v>42317</v>
      </c>
      <c r="B213" s="6">
        <f>TITRES_STAT!D216</f>
        <v>3.1958000000000002</v>
      </c>
      <c r="C213" s="2">
        <f t="shared" si="21"/>
        <v>-3.2399999999999984E-2</v>
      </c>
      <c r="D213" s="2">
        <f t="shared" si="22"/>
        <v>3.2773399999999997</v>
      </c>
      <c r="E213" s="2">
        <f t="shared" si="24"/>
        <v>3.3037400000000003</v>
      </c>
      <c r="F213" s="2">
        <f t="shared" si="25"/>
        <v>3.3062850000000004</v>
      </c>
      <c r="G213" s="2">
        <f t="shared" si="19"/>
        <v>3.424157999999998</v>
      </c>
      <c r="H213" s="2">
        <f t="shared" si="23"/>
        <v>3.4370660000000015</v>
      </c>
      <c r="I213" s="2">
        <f t="array" ref="I213">SUMPRODUCT(B197:B216, (ROW(B197:B216)-ROW(B197)+1)) / (20*21/2)</f>
        <v>3.2424704761904759</v>
      </c>
      <c r="J213" s="2">
        <f t="shared" ref="J213:J276" si="26">$J$4*B213+J212*(1-$J$4)</f>
        <v>3.31795601006369</v>
      </c>
      <c r="K213" s="2">
        <f t="shared" si="20"/>
        <v>3.4210533202260192</v>
      </c>
    </row>
    <row r="214" spans="1:11" ht="13.5" x14ac:dyDescent="0.25">
      <c r="A214" s="3">
        <f>TITRES_STAT!B217</f>
        <v>42318</v>
      </c>
      <c r="B214" s="6">
        <f>TITRES_STAT!D217</f>
        <v>3.1032000000000002</v>
      </c>
      <c r="C214" s="2">
        <f t="shared" si="21"/>
        <v>-9.2600000000000016E-2</v>
      </c>
      <c r="D214" s="2">
        <f t="shared" si="22"/>
        <v>3.2338</v>
      </c>
      <c r="E214" s="2">
        <f t="shared" si="24"/>
        <v>3.2805800000000005</v>
      </c>
      <c r="F214" s="2">
        <f t="shared" si="25"/>
        <v>3.2926200000000003</v>
      </c>
      <c r="G214" s="2">
        <f t="shared" si="19"/>
        <v>3.4103559999999984</v>
      </c>
      <c r="H214" s="2">
        <f t="shared" si="23"/>
        <v>3.4378975000000018</v>
      </c>
      <c r="I214" s="2">
        <f t="array" ref="I214">SUMPRODUCT(B198:B217, (ROW(B198:B217)-ROW(B198)+1)) / (20*21/2)</f>
        <v>3.2176180952380951</v>
      </c>
      <c r="J214" s="2">
        <f t="shared" si="26"/>
        <v>3.2975030567242913</v>
      </c>
      <c r="K214" s="2">
        <f t="shared" si="20"/>
        <v>3.4085884841387246</v>
      </c>
    </row>
    <row r="215" spans="1:11" ht="13.5" x14ac:dyDescent="0.25">
      <c r="A215" s="3">
        <f>TITRES_STAT!B218</f>
        <v>42319</v>
      </c>
      <c r="B215" s="6">
        <f>TITRES_STAT!D218</f>
        <v>3.0893000000000002</v>
      </c>
      <c r="C215" s="2">
        <f t="shared" si="21"/>
        <v>-1.3900000000000023E-2</v>
      </c>
      <c r="D215" s="2">
        <f t="shared" si="22"/>
        <v>3.1874800000000003</v>
      </c>
      <c r="E215" s="2">
        <f t="shared" si="24"/>
        <v>3.2560300000000004</v>
      </c>
      <c r="F215" s="2">
        <f t="shared" si="25"/>
        <v>3.28498</v>
      </c>
      <c r="G215" s="2">
        <f t="shared" si="19"/>
        <v>3.3962759999999985</v>
      </c>
      <c r="H215" s="2">
        <f t="shared" si="23"/>
        <v>3.4380640000000016</v>
      </c>
      <c r="I215" s="2">
        <f t="array" ref="I215">SUMPRODUCT(B199:B218, (ROW(B199:B218)-ROW(B199)+1)) / (20*21/2)</f>
        <v>3.2019147619047619</v>
      </c>
      <c r="J215" s="2">
        <f t="shared" si="26"/>
        <v>3.277674194179121</v>
      </c>
      <c r="K215" s="2">
        <f t="shared" si="20"/>
        <v>3.3960673671136767</v>
      </c>
    </row>
    <row r="216" spans="1:11" ht="13.5" x14ac:dyDescent="0.25">
      <c r="A216" s="3">
        <f>TITRES_STAT!B219</f>
        <v>42320</v>
      </c>
      <c r="B216" s="6">
        <f>TITRES_STAT!D219</f>
        <v>3.0893000000000002</v>
      </c>
      <c r="C216" s="2">
        <f t="shared" si="21"/>
        <v>0</v>
      </c>
      <c r="D216" s="2">
        <f t="shared" si="22"/>
        <v>3.1411600000000002</v>
      </c>
      <c r="E216" s="2">
        <f t="shared" si="24"/>
        <v>3.2319500000000003</v>
      </c>
      <c r="F216" s="2">
        <f t="shared" si="25"/>
        <v>3.2715500000000004</v>
      </c>
      <c r="G216" s="2">
        <f t="shared" si="19"/>
        <v>3.3844199999999991</v>
      </c>
      <c r="H216" s="2">
        <f t="shared" si="23"/>
        <v>3.4382970000000013</v>
      </c>
      <c r="I216" s="2">
        <f t="array" ref="I216">SUMPRODUCT(B200:B219, (ROW(B200:B219)-ROW(B200)+1)) / (20*21/2)</f>
        <v>3.1883733333333333</v>
      </c>
      <c r="J216" s="2">
        <f t="shared" si="26"/>
        <v>3.2597337947334903</v>
      </c>
      <c r="K216" s="2">
        <f t="shared" si="20"/>
        <v>3.3840372742856895</v>
      </c>
    </row>
    <row r="217" spans="1:11" ht="13.5" x14ac:dyDescent="0.25">
      <c r="A217" s="3">
        <f>TITRES_STAT!B220</f>
        <v>42321</v>
      </c>
      <c r="B217" s="6">
        <f>TITRES_STAT!D220</f>
        <v>3.0106000000000002</v>
      </c>
      <c r="C217" s="2">
        <f t="shared" si="21"/>
        <v>-7.8699999999999992E-2</v>
      </c>
      <c r="D217" s="2">
        <f t="shared" si="22"/>
        <v>3.0976400000000002</v>
      </c>
      <c r="E217" s="2">
        <f t="shared" si="24"/>
        <v>3.200460000000001</v>
      </c>
      <c r="F217" s="2">
        <f t="shared" si="25"/>
        <v>3.2541850000000005</v>
      </c>
      <c r="G217" s="2">
        <f t="shared" si="19"/>
        <v>3.3692299999999991</v>
      </c>
      <c r="H217" s="2">
        <f t="shared" si="23"/>
        <v>3.4381585000000014</v>
      </c>
      <c r="I217" s="2">
        <f t="array" ref="I217">SUMPRODUCT(B201:B220, (ROW(B201:B220)-ROW(B201)+1)) / (20*21/2)</f>
        <v>3.1751404761904762</v>
      </c>
      <c r="J217" s="2">
        <f t="shared" si="26"/>
        <v>3.2360067666636341</v>
      </c>
      <c r="K217" s="2">
        <f t="shared" si="20"/>
        <v>3.3693926752940939</v>
      </c>
    </row>
    <row r="218" spans="1:11" ht="13.5" x14ac:dyDescent="0.25">
      <c r="A218" s="3">
        <f>TITRES_STAT!B221</f>
        <v>42324</v>
      </c>
      <c r="B218" s="6">
        <f>TITRES_STAT!D221</f>
        <v>3.0893000000000002</v>
      </c>
      <c r="C218" s="2">
        <f t="shared" si="21"/>
        <v>7.8699999999999992E-2</v>
      </c>
      <c r="D218" s="2">
        <f t="shared" si="22"/>
        <v>3.0763400000000001</v>
      </c>
      <c r="E218" s="2">
        <f t="shared" si="24"/>
        <v>3.1768400000000003</v>
      </c>
      <c r="F218" s="2">
        <f t="shared" si="25"/>
        <v>3.2453850000000002</v>
      </c>
      <c r="G218" s="2">
        <f t="shared" si="19"/>
        <v>3.3559839999999999</v>
      </c>
      <c r="H218" s="2">
        <f t="shared" si="23"/>
        <v>3.4384355000000011</v>
      </c>
      <c r="I218" s="2">
        <f t="array" ref="I218">SUMPRODUCT(B202:B221, (ROW(B202:B221)-ROW(B202)+1)) / (20*21/2)</f>
        <v>3.1626385714285714</v>
      </c>
      <c r="J218" s="2">
        <f t="shared" si="26"/>
        <v>3.22203469364805</v>
      </c>
      <c r="K218" s="2">
        <f t="shared" si="20"/>
        <v>3.3584086488119729</v>
      </c>
    </row>
    <row r="219" spans="1:11" ht="13.5" x14ac:dyDescent="0.25">
      <c r="A219" s="3">
        <f>TITRES_STAT!B222</f>
        <v>42325</v>
      </c>
      <c r="B219" s="6">
        <f>TITRES_STAT!D222</f>
        <v>3.1032000000000002</v>
      </c>
      <c r="C219" s="2">
        <f t="shared" si="21"/>
        <v>1.3900000000000023E-2</v>
      </c>
      <c r="D219" s="2">
        <f t="shared" si="22"/>
        <v>3.0763399999999996</v>
      </c>
      <c r="E219" s="2">
        <f t="shared" si="24"/>
        <v>3.1550700000000007</v>
      </c>
      <c r="F219" s="2">
        <f t="shared" si="25"/>
        <v>3.2421449999999998</v>
      </c>
      <c r="G219" s="2">
        <f t="shared" si="19"/>
        <v>3.3456099999999998</v>
      </c>
      <c r="H219" s="2">
        <f t="shared" si="23"/>
        <v>3.4388040000000011</v>
      </c>
      <c r="I219" s="2">
        <f t="array" ref="I219">SUMPRODUCT(B203:B222, (ROW(B203:B222)-ROW(B203)+1)) / (20*21/2)</f>
        <v>3.150243333333334</v>
      </c>
      <c r="J219" s="2">
        <f t="shared" si="26"/>
        <v>3.2107171037768074</v>
      </c>
      <c r="K219" s="2">
        <f t="shared" si="20"/>
        <v>3.3484004665056211</v>
      </c>
    </row>
    <row r="220" spans="1:11" ht="13.5" x14ac:dyDescent="0.25">
      <c r="A220" s="3">
        <f>TITRES_STAT!B223</f>
        <v>42326</v>
      </c>
      <c r="B220" s="6">
        <f>TITRES_STAT!D223</f>
        <v>3.1032000000000002</v>
      </c>
      <c r="C220" s="2">
        <f t="shared" si="21"/>
        <v>0</v>
      </c>
      <c r="D220" s="2">
        <f t="shared" si="22"/>
        <v>3.0791200000000005</v>
      </c>
      <c r="E220" s="2">
        <f t="shared" si="24"/>
        <v>3.1333000000000006</v>
      </c>
      <c r="F220" s="2">
        <f t="shared" si="25"/>
        <v>3.2298700000000005</v>
      </c>
      <c r="G220" s="2">
        <f t="shared" si="19"/>
        <v>3.3347719999999996</v>
      </c>
      <c r="H220" s="2">
        <f t="shared" si="23"/>
        <v>3.439194500000001</v>
      </c>
      <c r="I220" s="2">
        <f t="array" ref="I220">SUMPRODUCT(B204:B223, (ROW(B204:B223)-ROW(B204)+1)) / (20*21/2)</f>
        <v>3.139017142857143</v>
      </c>
      <c r="J220" s="2">
        <f t="shared" si="26"/>
        <v>3.2004773796075878</v>
      </c>
      <c r="K220" s="2">
        <f t="shared" si="20"/>
        <v>3.3387847619367732</v>
      </c>
    </row>
    <row r="221" spans="1:11" ht="13.5" x14ac:dyDescent="0.25">
      <c r="A221" s="3">
        <f>TITRES_STAT!B224</f>
        <v>42327</v>
      </c>
      <c r="B221" s="6">
        <f>TITRES_STAT!D224</f>
        <v>3.0985999999999998</v>
      </c>
      <c r="C221" s="2">
        <f t="shared" si="21"/>
        <v>-4.6000000000003816E-3</v>
      </c>
      <c r="D221" s="2">
        <f t="shared" si="22"/>
        <v>3.0809799999999998</v>
      </c>
      <c r="E221" s="2">
        <f t="shared" si="24"/>
        <v>3.1110700000000007</v>
      </c>
      <c r="F221" s="2">
        <f t="shared" si="25"/>
        <v>3.2194500000000006</v>
      </c>
      <c r="G221" s="2">
        <f t="shared" si="19"/>
        <v>3.3237499999999995</v>
      </c>
      <c r="H221" s="2">
        <f t="shared" si="23"/>
        <v>3.4395620000000013</v>
      </c>
      <c r="I221" s="2">
        <f t="array" ref="I221">SUMPRODUCT(B205:B224, (ROW(B205:B224)-ROW(B205)+1)) / (20*21/2)</f>
        <v>3.1377566666666672</v>
      </c>
      <c r="J221" s="2">
        <f t="shared" si="26"/>
        <v>3.1907747720259128</v>
      </c>
      <c r="K221" s="2">
        <f t="shared" si="20"/>
        <v>3.329365751664743</v>
      </c>
    </row>
    <row r="222" spans="1:11" ht="13.5" x14ac:dyDescent="0.25">
      <c r="A222" s="3">
        <f>TITRES_STAT!B225</f>
        <v>42328</v>
      </c>
      <c r="B222" s="6">
        <f>TITRES_STAT!D225</f>
        <v>3.0893000000000002</v>
      </c>
      <c r="C222" s="2">
        <f t="shared" si="21"/>
        <v>-9.2999999999996419E-3</v>
      </c>
      <c r="D222" s="2">
        <f t="shared" si="22"/>
        <v>3.0967199999999999</v>
      </c>
      <c r="E222" s="2">
        <f t="shared" si="24"/>
        <v>3.0971800000000007</v>
      </c>
      <c r="F222" s="2">
        <f t="shared" si="25"/>
        <v>3.2071750000000003</v>
      </c>
      <c r="G222" s="2">
        <f t="shared" si="19"/>
        <v>3.3146719999999998</v>
      </c>
      <c r="H222" s="2">
        <f t="shared" si="23"/>
        <v>3.4398830000000014</v>
      </c>
      <c r="I222" s="2">
        <f t="array" ref="I222">SUMPRODUCT(B206:B225, (ROW(B206:B225)-ROW(B206)+1)) / (20*21/2)</f>
        <v>3.1385480952380957</v>
      </c>
      <c r="J222" s="2">
        <f t="shared" si="26"/>
        <v>3.181110508023445</v>
      </c>
      <c r="K222" s="2">
        <f t="shared" si="20"/>
        <v>3.3199514084622042</v>
      </c>
    </row>
    <row r="223" spans="1:11" ht="13.5" x14ac:dyDescent="0.25">
      <c r="A223" s="3">
        <f>TITRES_STAT!B226</f>
        <v>42331</v>
      </c>
      <c r="B223" s="6">
        <f>TITRES_STAT!D226</f>
        <v>3.0893000000000002</v>
      </c>
      <c r="C223" s="2">
        <f t="shared" si="21"/>
        <v>0</v>
      </c>
      <c r="D223" s="2">
        <f t="shared" si="22"/>
        <v>3.0967199999999999</v>
      </c>
      <c r="E223" s="2">
        <f t="shared" si="24"/>
        <v>3.0865300000000007</v>
      </c>
      <c r="F223" s="2">
        <f t="shared" si="25"/>
        <v>3.1951350000000005</v>
      </c>
      <c r="G223" s="2">
        <f t="shared" si="19"/>
        <v>3.3059640000000003</v>
      </c>
      <c r="H223" s="2">
        <f t="shared" si="23"/>
        <v>3.4400275000000011</v>
      </c>
      <c r="I223" s="2">
        <f t="array" ref="I223">SUMPRODUCT(B207:B226, (ROW(B207:B226)-ROW(B207)+1)) / (20*21/2)</f>
        <v>3.1400014285714288</v>
      </c>
      <c r="J223" s="2">
        <f t="shared" si="26"/>
        <v>3.1723666501164498</v>
      </c>
      <c r="K223" s="2">
        <f t="shared" si="20"/>
        <v>3.3109062551891766</v>
      </c>
    </row>
    <row r="224" spans="1:11" ht="13.5" x14ac:dyDescent="0.25">
      <c r="A224" s="3">
        <f>TITRES_STAT!B227</f>
        <v>42332</v>
      </c>
      <c r="B224" s="6">
        <f>TITRES_STAT!D227</f>
        <v>3.1819000000000002</v>
      </c>
      <c r="C224" s="2">
        <f t="shared" si="21"/>
        <v>9.2600000000000016E-2</v>
      </c>
      <c r="D224" s="2">
        <f t="shared" si="22"/>
        <v>3.11246</v>
      </c>
      <c r="E224" s="2">
        <f t="shared" si="24"/>
        <v>3.0944000000000003</v>
      </c>
      <c r="F224" s="2">
        <f t="shared" si="25"/>
        <v>3.1874900000000004</v>
      </c>
      <c r="G224" s="2">
        <f t="shared" si="19"/>
        <v>3.2997580000000011</v>
      </c>
      <c r="H224" s="2">
        <f t="shared" si="23"/>
        <v>3.4406350000000017</v>
      </c>
      <c r="I224" s="2">
        <f t="array" ref="I224">SUMPRODUCT(B208:B227, (ROW(B208:B227)-ROW(B208)+1)) / (20*21/2)</f>
        <v>3.1522466666666666</v>
      </c>
      <c r="J224" s="2">
        <f t="shared" si="26"/>
        <v>3.1732745882005973</v>
      </c>
      <c r="K224" s="2">
        <f t="shared" si="20"/>
        <v>3.3058471863582288</v>
      </c>
    </row>
    <row r="225" spans="1:11" ht="13.5" x14ac:dyDescent="0.25">
      <c r="A225" s="3">
        <f>TITRES_STAT!B228</f>
        <v>42333</v>
      </c>
      <c r="B225" s="6">
        <f>TITRES_STAT!D228</f>
        <v>3.1958000000000002</v>
      </c>
      <c r="C225" s="2">
        <f t="shared" si="21"/>
        <v>1.3900000000000023E-2</v>
      </c>
      <c r="D225" s="2">
        <f t="shared" si="22"/>
        <v>3.1309800000000001</v>
      </c>
      <c r="E225" s="2">
        <f t="shared" si="24"/>
        <v>3.1050500000000008</v>
      </c>
      <c r="F225" s="2">
        <f t="shared" si="25"/>
        <v>3.1805400000000001</v>
      </c>
      <c r="G225" s="2">
        <f t="shared" si="19"/>
        <v>3.2968860000000006</v>
      </c>
      <c r="H225" s="2">
        <f t="shared" si="23"/>
        <v>3.4417310000000017</v>
      </c>
      <c r="I225" s="2">
        <f t="array" ref="I225">SUMPRODUCT(B209:B228, (ROW(B209:B228)-ROW(B209)+1)) / (20*21/2)</f>
        <v>3.1804780952380951</v>
      </c>
      <c r="J225" s="2">
        <f t="shared" si="26"/>
        <v>3.1754198655148258</v>
      </c>
      <c r="K225" s="2">
        <f t="shared" si="20"/>
        <v>3.3015316104226122</v>
      </c>
    </row>
    <row r="226" spans="1:11" ht="13.5" x14ac:dyDescent="0.25">
      <c r="A226" s="3">
        <f>TITRES_STAT!B229</f>
        <v>42334</v>
      </c>
      <c r="B226" s="6">
        <f>TITRES_STAT!D229</f>
        <v>3.1958000000000002</v>
      </c>
      <c r="C226" s="2">
        <f t="shared" si="21"/>
        <v>0</v>
      </c>
      <c r="D226" s="2">
        <f t="shared" si="22"/>
        <v>3.15042</v>
      </c>
      <c r="E226" s="2">
        <f t="shared" si="24"/>
        <v>3.1156999999999995</v>
      </c>
      <c r="F226" s="2">
        <f t="shared" si="25"/>
        <v>3.1738249999999999</v>
      </c>
      <c r="G226" s="2">
        <f t="shared" si="19"/>
        <v>3.2924400000000009</v>
      </c>
      <c r="H226" s="2">
        <f t="shared" si="23"/>
        <v>3.4428710000000011</v>
      </c>
      <c r="I226" s="2">
        <f t="array" ref="I226">SUMPRODUCT(B210:B229, (ROW(B210:B229)-ROW(B210)+1)) / (20*21/2)</f>
        <v>3.2172923809523808</v>
      </c>
      <c r="J226" s="2">
        <f t="shared" si="26"/>
        <v>3.1773608307038899</v>
      </c>
      <c r="K226" s="2">
        <f t="shared" si="20"/>
        <v>3.2973852727589805</v>
      </c>
    </row>
    <row r="227" spans="1:11" ht="13.5" x14ac:dyDescent="0.25">
      <c r="A227" s="3">
        <f>TITRES_STAT!B230</f>
        <v>42335</v>
      </c>
      <c r="B227" s="6">
        <f>TITRES_STAT!D230</f>
        <v>3.3024</v>
      </c>
      <c r="C227" s="2">
        <f t="shared" si="21"/>
        <v>0.10659999999999981</v>
      </c>
      <c r="D227" s="2">
        <f t="shared" si="22"/>
        <v>3.1930400000000003</v>
      </c>
      <c r="E227" s="2">
        <f t="shared" si="24"/>
        <v>3.1448799999999997</v>
      </c>
      <c r="F227" s="2">
        <f t="shared" si="25"/>
        <v>3.1726700000000005</v>
      </c>
      <c r="G227" s="2">
        <f t="shared" si="19"/>
        <v>3.2909580000000007</v>
      </c>
      <c r="H227" s="2">
        <f t="shared" si="23"/>
        <v>3.4445880000000018</v>
      </c>
      <c r="I227" s="2">
        <f t="array" ref="I227">SUMPRODUCT(B211:B230, (ROW(B211:B230)-ROW(B211)+1)) / (20*21/2)</f>
        <v>3.250290000000001</v>
      </c>
      <c r="J227" s="2">
        <f t="shared" si="26"/>
        <v>3.1892693230178049</v>
      </c>
      <c r="K227" s="2">
        <f t="shared" si="20"/>
        <v>3.2975819287292167</v>
      </c>
    </row>
    <row r="228" spans="1:11" ht="13.5" x14ac:dyDescent="0.25">
      <c r="A228" s="3">
        <f>TITRES_STAT!B231</f>
        <v>42338</v>
      </c>
      <c r="B228" s="6">
        <f>TITRES_STAT!D231</f>
        <v>3.4691000000000001</v>
      </c>
      <c r="C228" s="2">
        <f t="shared" si="21"/>
        <v>0.16670000000000007</v>
      </c>
      <c r="D228" s="2">
        <f t="shared" si="22"/>
        <v>3.2690000000000006</v>
      </c>
      <c r="E228" s="2">
        <f t="shared" si="24"/>
        <v>3.1828599999999998</v>
      </c>
      <c r="F228" s="2">
        <f t="shared" si="25"/>
        <v>3.1798499999999996</v>
      </c>
      <c r="G228" s="2">
        <f t="shared" si="19"/>
        <v>3.292996</v>
      </c>
      <c r="H228" s="2">
        <f t="shared" si="23"/>
        <v>3.4471610000000017</v>
      </c>
      <c r="I228" s="2">
        <f t="array" ref="I228">SUMPRODUCT(B212:B231, (ROW(B212:B231)-ROW(B212)+1)) / (20*21/2)</f>
        <v>3.2822509523809522</v>
      </c>
      <c r="J228" s="2">
        <f t="shared" si="26"/>
        <v>3.2159198636827759</v>
      </c>
      <c r="K228" s="2">
        <f t="shared" si="20"/>
        <v>3.3043081276025807</v>
      </c>
    </row>
    <row r="229" spans="1:11" ht="13.5" x14ac:dyDescent="0.25">
      <c r="A229" s="3">
        <f>TITRES_STAT!B232</f>
        <v>42339</v>
      </c>
      <c r="B229" s="6">
        <f>TITRES_STAT!D232</f>
        <v>3.5663999999999998</v>
      </c>
      <c r="C229" s="2">
        <f t="shared" si="21"/>
        <v>9.729999999999972E-2</v>
      </c>
      <c r="D229" s="2">
        <f t="shared" si="22"/>
        <v>3.3459000000000003</v>
      </c>
      <c r="E229" s="2">
        <f t="shared" si="24"/>
        <v>3.2291799999999995</v>
      </c>
      <c r="F229" s="2">
        <f t="shared" si="25"/>
        <v>3.1921249999999999</v>
      </c>
      <c r="G229" s="2">
        <f t="shared" si="19"/>
        <v>3.2957759999999996</v>
      </c>
      <c r="H229" s="2">
        <f t="shared" si="23"/>
        <v>3.4504630000000018</v>
      </c>
      <c r="I229" s="2">
        <f t="array" ref="I229">SUMPRODUCT(B213:B232, (ROW(B213:B232)-ROW(B213)+1)) / (20*21/2)</f>
        <v>3.3131752380952384</v>
      </c>
      <c r="J229" s="2">
        <f t="shared" si="26"/>
        <v>3.2492989242844166</v>
      </c>
      <c r="K229" s="2">
        <f t="shared" si="20"/>
        <v>3.3145862402456165</v>
      </c>
    </row>
    <row r="230" spans="1:11" ht="13.5" x14ac:dyDescent="0.25">
      <c r="A230" s="3">
        <f>TITRES_STAT!B233</f>
        <v>42340</v>
      </c>
      <c r="B230" s="6">
        <f>TITRES_STAT!D233</f>
        <v>3.5386000000000002</v>
      </c>
      <c r="C230" s="2">
        <f t="shared" si="21"/>
        <v>-2.7799999999999603E-2</v>
      </c>
      <c r="D230" s="2">
        <f t="shared" si="22"/>
        <v>3.4144600000000005</v>
      </c>
      <c r="E230" s="2">
        <f t="shared" si="24"/>
        <v>3.2727200000000005</v>
      </c>
      <c r="F230" s="2">
        <f t="shared" si="25"/>
        <v>3.2030099999999999</v>
      </c>
      <c r="G230" s="2">
        <f t="shared" si="19"/>
        <v>3.2979999999999996</v>
      </c>
      <c r="H230" s="2">
        <f t="shared" si="23"/>
        <v>3.453603500000002</v>
      </c>
      <c r="I230" s="2">
        <f t="array" ref="I230">SUMPRODUCT(B214:B233, (ROW(B214:B233)-ROW(B214)+1)) / (20*21/2)</f>
        <v>3.3426214285714289</v>
      </c>
      <c r="J230" s="2">
        <f t="shared" si="26"/>
        <v>3.2768514076859008</v>
      </c>
      <c r="K230" s="2">
        <f t="shared" si="20"/>
        <v>3.3233710935693179</v>
      </c>
    </row>
    <row r="231" spans="1:11" ht="13.5" x14ac:dyDescent="0.25">
      <c r="A231" s="3">
        <f>TITRES_STAT!B234</f>
        <v>42341</v>
      </c>
      <c r="B231" s="6">
        <f>TITRES_STAT!D234</f>
        <v>3.5386000000000002</v>
      </c>
      <c r="C231" s="2">
        <f t="shared" si="21"/>
        <v>0</v>
      </c>
      <c r="D231" s="2">
        <f t="shared" si="22"/>
        <v>3.4830199999999998</v>
      </c>
      <c r="E231" s="2">
        <f t="shared" si="24"/>
        <v>3.3167200000000001</v>
      </c>
      <c r="F231" s="2">
        <f t="shared" si="25"/>
        <v>3.2138949999999999</v>
      </c>
      <c r="G231" s="2">
        <f t="shared" si="19"/>
        <v>3.3003160000000005</v>
      </c>
      <c r="H231" s="2">
        <f t="shared" si="23"/>
        <v>3.4568325000000022</v>
      </c>
      <c r="I231" s="2">
        <f t="array" ref="I231">SUMPRODUCT(B215:B234, (ROW(B215:B234)-ROW(B215)+1)) / (20*21/2)</f>
        <v>3.3558733333333337</v>
      </c>
      <c r="J231" s="2">
        <f t="shared" si="26"/>
        <v>3.3017798450491482</v>
      </c>
      <c r="K231" s="2">
        <f t="shared" si="20"/>
        <v>3.3318114428411092</v>
      </c>
    </row>
    <row r="232" spans="1:11" ht="13.5" x14ac:dyDescent="0.25">
      <c r="A232" s="3">
        <f>TITRES_STAT!B235</f>
        <v>42342</v>
      </c>
      <c r="B232" s="6">
        <f>TITRES_STAT!D235</f>
        <v>3.5386000000000002</v>
      </c>
      <c r="C232" s="2">
        <f t="shared" si="21"/>
        <v>0</v>
      </c>
      <c r="D232" s="2">
        <f t="shared" si="22"/>
        <v>3.5302599999999997</v>
      </c>
      <c r="E232" s="2">
        <f t="shared" si="24"/>
        <v>3.36165</v>
      </c>
      <c r="F232" s="2">
        <f t="shared" si="25"/>
        <v>3.2294150000000004</v>
      </c>
      <c r="G232" s="2">
        <f t="shared" si="19"/>
        <v>3.302632</v>
      </c>
      <c r="H232" s="2">
        <f t="shared" si="23"/>
        <v>3.4600615000000023</v>
      </c>
      <c r="I232" s="2">
        <f t="array" ref="I232">SUMPRODUCT(B216:B235, (ROW(B216:B235)-ROW(B216)+1)) / (20*21/2)</f>
        <v>3.36558</v>
      </c>
      <c r="J232" s="2">
        <f t="shared" si="26"/>
        <v>3.3243341455206581</v>
      </c>
      <c r="K232" s="2">
        <f t="shared" si="20"/>
        <v>3.3399207980238108</v>
      </c>
    </row>
    <row r="233" spans="1:11" ht="13.5" x14ac:dyDescent="0.25">
      <c r="A233" s="3">
        <f>TITRES_STAT!B236</f>
        <v>42345</v>
      </c>
      <c r="B233" s="6">
        <f>TITRES_STAT!D236</f>
        <v>3.5386000000000002</v>
      </c>
      <c r="C233" s="2">
        <f t="shared" si="21"/>
        <v>0</v>
      </c>
      <c r="D233" s="2">
        <f t="shared" si="22"/>
        <v>3.5441600000000002</v>
      </c>
      <c r="E233" s="2">
        <f t="shared" si="24"/>
        <v>3.4065799999999995</v>
      </c>
      <c r="F233" s="2">
        <f t="shared" si="25"/>
        <v>3.2465549999999999</v>
      </c>
      <c r="G233" s="2">
        <f t="shared" si="19"/>
        <v>3.3050420000000003</v>
      </c>
      <c r="H233" s="2">
        <f t="shared" si="23"/>
        <v>3.4632905000000016</v>
      </c>
      <c r="I233" s="2">
        <f t="array" ref="I233">SUMPRODUCT(B217:B236, (ROW(B217:B236)-ROW(B217)+1)) / (20*21/2)</f>
        <v>3.373985238095238</v>
      </c>
      <c r="J233" s="2">
        <f t="shared" si="26"/>
        <v>3.3447404173758337</v>
      </c>
      <c r="K233" s="2">
        <f t="shared" si="20"/>
        <v>3.3477121392777791</v>
      </c>
    </row>
    <row r="234" spans="1:11" ht="13.5" x14ac:dyDescent="0.25">
      <c r="A234" s="3">
        <f>TITRES_STAT!B237</f>
        <v>42346</v>
      </c>
      <c r="B234" s="6">
        <f>TITRES_STAT!D237</f>
        <v>3.3856999999999999</v>
      </c>
      <c r="C234" s="2">
        <f t="shared" si="21"/>
        <v>-0.15290000000000026</v>
      </c>
      <c r="D234" s="2">
        <f t="shared" si="22"/>
        <v>3.5080200000000006</v>
      </c>
      <c r="E234" s="2">
        <f t="shared" si="24"/>
        <v>3.4269599999999998</v>
      </c>
      <c r="F234" s="2">
        <f t="shared" si="25"/>
        <v>3.2606800000000007</v>
      </c>
      <c r="G234" s="2">
        <f t="shared" si="19"/>
        <v>3.3043939999999998</v>
      </c>
      <c r="H234" s="2">
        <f t="shared" si="23"/>
        <v>3.4657550000000015</v>
      </c>
      <c r="I234" s="2">
        <f t="array" ref="I234">SUMPRODUCT(B218:B237, (ROW(B218:B237)-ROW(B218)+1)) / (20*21/2)</f>
        <v>3.3806414285714288</v>
      </c>
      <c r="J234" s="2">
        <f t="shared" si="26"/>
        <v>3.3486413300067066</v>
      </c>
      <c r="K234" s="2">
        <f t="shared" si="20"/>
        <v>3.3492018593061013</v>
      </c>
    </row>
    <row r="235" spans="1:11" ht="13.5" x14ac:dyDescent="0.25">
      <c r="A235" s="3">
        <f>TITRES_STAT!B238</f>
        <v>42347</v>
      </c>
      <c r="B235" s="6">
        <f>TITRES_STAT!D238</f>
        <v>3.3626</v>
      </c>
      <c r="C235" s="2">
        <f t="shared" si="21"/>
        <v>-2.3099999999999898E-2</v>
      </c>
      <c r="D235" s="2">
        <f t="shared" si="22"/>
        <v>3.47282</v>
      </c>
      <c r="E235" s="2">
        <f t="shared" si="24"/>
        <v>3.4436399999999998</v>
      </c>
      <c r="F235" s="2">
        <f t="shared" si="25"/>
        <v>3.2743450000000003</v>
      </c>
      <c r="G235" s="2">
        <f t="shared" si="19"/>
        <v>3.3022639999999992</v>
      </c>
      <c r="H235" s="2">
        <f t="shared" si="23"/>
        <v>3.4681040000000021</v>
      </c>
      <c r="I235" s="2">
        <f t="array" ref="I235">SUMPRODUCT(B219:B238, (ROW(B219:B238)-ROW(B219)+1)) / (20*21/2)</f>
        <v>3.3852057142857146</v>
      </c>
      <c r="J235" s="2">
        <f t="shared" si="26"/>
        <v>3.349970727148925</v>
      </c>
      <c r="K235" s="2">
        <f t="shared" si="20"/>
        <v>3.3497272765882151</v>
      </c>
    </row>
    <row r="236" spans="1:11" ht="13.5" x14ac:dyDescent="0.25">
      <c r="A236" s="3">
        <f>TITRES_STAT!B239</f>
        <v>42348</v>
      </c>
      <c r="B236" s="6">
        <f>TITRES_STAT!D239</f>
        <v>3.3626</v>
      </c>
      <c r="C236" s="2">
        <f t="shared" si="21"/>
        <v>0</v>
      </c>
      <c r="D236" s="2">
        <f t="shared" si="22"/>
        <v>3.4376200000000003</v>
      </c>
      <c r="E236" s="2">
        <f t="shared" si="24"/>
        <v>3.4603199999999994</v>
      </c>
      <c r="F236" s="2">
        <f t="shared" si="25"/>
        <v>3.2880099999999999</v>
      </c>
      <c r="G236" s="2">
        <f t="shared" si="19"/>
        <v>3.300597999999999</v>
      </c>
      <c r="H236" s="2">
        <f t="shared" si="23"/>
        <v>3.4702545000000016</v>
      </c>
      <c r="I236" s="2">
        <f t="array" ref="I236">SUMPRODUCT(B220:B239, (ROW(B220:B239)-ROW(B220)+1)) / (20*21/2)</f>
        <v>3.3911604761904761</v>
      </c>
      <c r="J236" s="2">
        <f t="shared" si="26"/>
        <v>3.3511735150395037</v>
      </c>
      <c r="K236" s="2">
        <f t="shared" si="20"/>
        <v>3.3502320892710302</v>
      </c>
    </row>
    <row r="237" spans="1:11" ht="13.5" x14ac:dyDescent="0.25">
      <c r="A237" s="3">
        <f>TITRES_STAT!B240</f>
        <v>42349</v>
      </c>
      <c r="B237" s="6">
        <f>TITRES_STAT!D240</f>
        <v>3.3578999999999999</v>
      </c>
      <c r="C237" s="2">
        <f t="shared" si="21"/>
        <v>-4.7000000000001485E-3</v>
      </c>
      <c r="D237" s="2">
        <f t="shared" si="22"/>
        <v>3.4014800000000003</v>
      </c>
      <c r="E237" s="2">
        <f t="shared" si="24"/>
        <v>3.4658699999999998</v>
      </c>
      <c r="F237" s="2">
        <f t="shared" si="25"/>
        <v>3.3053750000000002</v>
      </c>
      <c r="G237" s="2">
        <f t="shared" si="19"/>
        <v>3.298837999999999</v>
      </c>
      <c r="H237" s="2">
        <f t="shared" si="23"/>
        <v>3.4723815000000009</v>
      </c>
      <c r="I237" s="2">
        <f t="array" ref="I237">SUMPRODUCT(B221:B240, (ROW(B221:B240)-ROW(B221)+1)) / (20*21/2)</f>
        <v>3.396230000000001</v>
      </c>
      <c r="J237" s="2">
        <f t="shared" si="26"/>
        <v>3.351814132654789</v>
      </c>
      <c r="K237" s="2">
        <f t="shared" si="20"/>
        <v>3.3505327916525585</v>
      </c>
    </row>
    <row r="238" spans="1:11" ht="13.5" x14ac:dyDescent="0.25">
      <c r="A238" s="3">
        <f>TITRES_STAT!B241</f>
        <v>42352</v>
      </c>
      <c r="B238" s="6">
        <f>TITRES_STAT!D241</f>
        <v>3.3532999999999999</v>
      </c>
      <c r="C238" s="2">
        <f t="shared" si="21"/>
        <v>-4.5999999999999375E-3</v>
      </c>
      <c r="D238" s="2">
        <f t="shared" si="22"/>
        <v>3.3644200000000004</v>
      </c>
      <c r="E238" s="2">
        <f t="shared" si="24"/>
        <v>3.4542900000000003</v>
      </c>
      <c r="F238" s="2">
        <f t="shared" si="25"/>
        <v>3.3185750000000005</v>
      </c>
      <c r="G238" s="2">
        <f t="shared" si="19"/>
        <v>3.2975419999999991</v>
      </c>
      <c r="H238" s="2">
        <f t="shared" si="23"/>
        <v>3.4745295000000009</v>
      </c>
      <c r="I238" s="2">
        <f t="array" ref="I238">SUMPRODUCT(B222:B241, (ROW(B222:B241)-ROW(B222)+1)) / (20*21/2)</f>
        <v>3.3990780952380946</v>
      </c>
      <c r="J238" s="2">
        <f t="shared" si="26"/>
        <v>3.3519556438305234</v>
      </c>
      <c r="K238" s="2">
        <f t="shared" si="20"/>
        <v>3.350641309626968</v>
      </c>
    </row>
    <row r="239" spans="1:11" ht="13.5" x14ac:dyDescent="0.25">
      <c r="A239" s="3">
        <f>TITRES_STAT!B242</f>
        <v>42353</v>
      </c>
      <c r="B239" s="6">
        <f>TITRES_STAT!D242</f>
        <v>3.3811</v>
      </c>
      <c r="C239" s="2">
        <f t="shared" si="21"/>
        <v>2.7800000000000047E-2</v>
      </c>
      <c r="D239" s="2">
        <f t="shared" si="22"/>
        <v>3.3634999999999997</v>
      </c>
      <c r="E239" s="2">
        <f t="shared" si="24"/>
        <v>3.4357600000000006</v>
      </c>
      <c r="F239" s="2">
        <f t="shared" si="25"/>
        <v>3.3324699999999998</v>
      </c>
      <c r="G239" s="2">
        <f t="shared" si="19"/>
        <v>3.2968019999999996</v>
      </c>
      <c r="H239" s="2">
        <f t="shared" si="23"/>
        <v>3.4768385000000008</v>
      </c>
      <c r="I239" s="2">
        <f t="array" ref="I239">SUMPRODUCT(B223:B242, (ROW(B223:B242)-ROW(B223)+1)) / (20*21/2)</f>
        <v>3.3992790476190469</v>
      </c>
      <c r="J239" s="2">
        <f t="shared" si="26"/>
        <v>3.354731296799045</v>
      </c>
      <c r="K239" s="2">
        <f t="shared" si="20"/>
        <v>3.3518357680729696</v>
      </c>
    </row>
    <row r="240" spans="1:11" ht="13.5" x14ac:dyDescent="0.25">
      <c r="A240" s="3">
        <f>TITRES_STAT!B243</f>
        <v>42354</v>
      </c>
      <c r="B240" s="6">
        <f>TITRES_STAT!D243</f>
        <v>3.3856999999999999</v>
      </c>
      <c r="C240" s="2">
        <f t="shared" si="21"/>
        <v>4.5999999999999375E-3</v>
      </c>
      <c r="D240" s="2">
        <f t="shared" si="22"/>
        <v>3.3681199999999998</v>
      </c>
      <c r="E240" s="2">
        <f t="shared" si="24"/>
        <v>3.4204700000000003</v>
      </c>
      <c r="F240" s="2">
        <f t="shared" si="25"/>
        <v>3.3465950000000007</v>
      </c>
      <c r="G240" s="2">
        <f t="shared" si="19"/>
        <v>3.2963379999999995</v>
      </c>
      <c r="H240" s="2">
        <f t="shared" si="23"/>
        <v>3.4792145000000003</v>
      </c>
      <c r="I240" s="2">
        <f t="array" ref="I240">SUMPRODUCT(B224:B243, (ROW(B224:B243)-ROW(B224)+1)) / (20*21/2)</f>
        <v>3.3964071428571434</v>
      </c>
      <c r="J240" s="2">
        <f t="shared" si="26"/>
        <v>3.3576806971038979</v>
      </c>
      <c r="K240" s="2">
        <f t="shared" si="20"/>
        <v>3.3531637771681471</v>
      </c>
    </row>
    <row r="241" spans="1:11" ht="13.5" x14ac:dyDescent="0.25">
      <c r="A241" s="3">
        <f>TITRES_STAT!B244</f>
        <v>42355</v>
      </c>
      <c r="B241" s="6">
        <f>TITRES_STAT!D244</f>
        <v>3.3765000000000001</v>
      </c>
      <c r="C241" s="2">
        <f t="shared" si="21"/>
        <v>-9.1999999999998749E-3</v>
      </c>
      <c r="D241" s="2">
        <f t="shared" si="22"/>
        <v>3.3709000000000002</v>
      </c>
      <c r="E241" s="2">
        <f t="shared" si="24"/>
        <v>3.4042600000000007</v>
      </c>
      <c r="F241" s="2">
        <f t="shared" si="25"/>
        <v>3.36049</v>
      </c>
      <c r="G241" s="2">
        <f t="shared" si="19"/>
        <v>3.2960599999999993</v>
      </c>
      <c r="H241" s="2">
        <f t="shared" si="23"/>
        <v>3.4815445000000005</v>
      </c>
      <c r="I241" s="2">
        <f t="array" ref="I241">SUMPRODUCT(B225:B244, (ROW(B225:B244)-ROW(B225)+1)) / (20*21/2)</f>
        <v>3.3923223809523804</v>
      </c>
      <c r="J241" s="2">
        <f t="shared" si="26"/>
        <v>3.3594730116654317</v>
      </c>
      <c r="K241" s="2">
        <f t="shared" si="20"/>
        <v>3.3540789231615533</v>
      </c>
    </row>
    <row r="242" spans="1:11" ht="13.5" x14ac:dyDescent="0.25">
      <c r="A242" s="3">
        <f>TITRES_STAT!B245</f>
        <v>42356</v>
      </c>
      <c r="B242" s="6">
        <f>TITRES_STAT!D245</f>
        <v>3.3626</v>
      </c>
      <c r="C242" s="2">
        <f t="shared" si="21"/>
        <v>-1.3900000000000023E-2</v>
      </c>
      <c r="D242" s="2">
        <f t="shared" si="22"/>
        <v>3.3718400000000002</v>
      </c>
      <c r="E242" s="2">
        <f t="shared" si="24"/>
        <v>3.38666</v>
      </c>
      <c r="F242" s="2">
        <f t="shared" si="25"/>
        <v>3.3741549999999996</v>
      </c>
      <c r="G242" s="2">
        <f t="shared" ref="G242:G305" si="27">AVERAGE(B193:B242)</f>
        <v>3.2955039999999993</v>
      </c>
      <c r="H242" s="2">
        <f t="shared" si="23"/>
        <v>3.4838494999999998</v>
      </c>
      <c r="I242" s="2">
        <f t="array" ref="I242">SUMPRODUCT(B226:B245, (ROW(B226:B245)-ROW(B226)+1)) / (20*21/2)</f>
        <v>3.3896752380952377</v>
      </c>
      <c r="J242" s="2">
        <f t="shared" si="26"/>
        <v>3.3597708200782477</v>
      </c>
      <c r="K242" s="2">
        <f t="shared" si="20"/>
        <v>3.3544130830375711</v>
      </c>
    </row>
    <row r="243" spans="1:11" ht="13.5" x14ac:dyDescent="0.25">
      <c r="A243" s="3">
        <f>TITRES_STAT!B246</f>
        <v>42359</v>
      </c>
      <c r="B243" s="6">
        <f>TITRES_STAT!D246</f>
        <v>3.3439999999999999</v>
      </c>
      <c r="C243" s="2">
        <f t="shared" si="21"/>
        <v>-1.8600000000000172E-2</v>
      </c>
      <c r="D243" s="2">
        <f t="shared" si="22"/>
        <v>3.3699800000000004</v>
      </c>
      <c r="E243" s="2">
        <f t="shared" si="24"/>
        <v>3.3672000000000004</v>
      </c>
      <c r="F243" s="2">
        <f t="shared" si="25"/>
        <v>3.3868899999999988</v>
      </c>
      <c r="G243" s="2">
        <f t="shared" si="27"/>
        <v>3.2945759999999988</v>
      </c>
      <c r="H243" s="2">
        <f t="shared" si="23"/>
        <v>3.4862375000000001</v>
      </c>
      <c r="I243" s="2">
        <f t="array" ref="I243">SUMPRODUCT(B227:B246, (ROW(B227:B246)-ROW(B227)+1)) / (20*21/2)</f>
        <v>3.3862119047619053</v>
      </c>
      <c r="J243" s="2">
        <f t="shared" si="26"/>
        <v>3.3582688372136524</v>
      </c>
      <c r="K243" s="2">
        <f t="shared" ref="K243:K306" si="28">$K$4*B243+(1-$K$4)*K242</f>
        <v>3.3540047268400195</v>
      </c>
    </row>
    <row r="244" spans="1:11" ht="13.5" x14ac:dyDescent="0.25">
      <c r="A244" s="3">
        <f>TITRES_STAT!B247</f>
        <v>42360</v>
      </c>
      <c r="B244" s="6">
        <f>TITRES_STAT!D247</f>
        <v>3.3439999999999999</v>
      </c>
      <c r="C244" s="2">
        <f t="shared" si="21"/>
        <v>0</v>
      </c>
      <c r="D244" s="2">
        <f t="shared" si="22"/>
        <v>3.3625599999999998</v>
      </c>
      <c r="E244" s="2">
        <f t="shared" si="24"/>
        <v>3.3630299999999997</v>
      </c>
      <c r="F244" s="2">
        <f t="shared" si="25"/>
        <v>3.3949949999999993</v>
      </c>
      <c r="G244" s="2">
        <f t="shared" si="27"/>
        <v>3.2939259999999986</v>
      </c>
      <c r="H244" s="2">
        <f t="shared" si="23"/>
        <v>3.4886255000000004</v>
      </c>
      <c r="I244" s="2">
        <f t="array" ref="I244">SUMPRODUCT(B228:B247, (ROW(B228:B247)-ROW(B228)+1)) / (20*21/2)</f>
        <v>3.378846666666667</v>
      </c>
      <c r="J244" s="2">
        <f t="shared" si="26"/>
        <v>3.3569099003361615</v>
      </c>
      <c r="K244" s="2">
        <f t="shared" si="28"/>
        <v>3.3536123846109991</v>
      </c>
    </row>
    <row r="245" spans="1:11" ht="13.5" x14ac:dyDescent="0.25">
      <c r="A245" s="3">
        <f>TITRES_STAT!B248</f>
        <v>42361</v>
      </c>
      <c r="B245" s="6">
        <f>TITRES_STAT!D248</f>
        <v>3.3672</v>
      </c>
      <c r="C245" s="2">
        <f t="shared" si="21"/>
        <v>2.3200000000000109E-2</v>
      </c>
      <c r="D245" s="2">
        <f t="shared" si="22"/>
        <v>3.35886</v>
      </c>
      <c r="E245" s="2">
        <f t="shared" si="24"/>
        <v>3.3634900000000001</v>
      </c>
      <c r="F245" s="2">
        <f t="shared" si="25"/>
        <v>3.4035649999999995</v>
      </c>
      <c r="G245" s="2">
        <f t="shared" si="27"/>
        <v>3.2964279999999984</v>
      </c>
      <c r="H245" s="2">
        <f t="shared" si="23"/>
        <v>3.4909535000000012</v>
      </c>
      <c r="I245" s="2">
        <f t="array" ref="I245">SUMPRODUCT(B229:B248, (ROW(B229:B248)-ROW(B229)+1)) / (20*21/2)</f>
        <v>3.3757366666666662</v>
      </c>
      <c r="J245" s="2">
        <f t="shared" si="26"/>
        <v>3.3578899098279558</v>
      </c>
      <c r="K245" s="2">
        <f t="shared" si="28"/>
        <v>3.3541452322733125</v>
      </c>
    </row>
    <row r="246" spans="1:11" ht="13.5" x14ac:dyDescent="0.25">
      <c r="A246" s="3">
        <f>TITRES_STAT!B249</f>
        <v>42363</v>
      </c>
      <c r="B246" s="6">
        <f>TITRES_STAT!D249</f>
        <v>3.3672</v>
      </c>
      <c r="C246" s="2">
        <f t="shared" si="21"/>
        <v>0</v>
      </c>
      <c r="D246" s="2">
        <f t="shared" si="22"/>
        <v>3.3570000000000002</v>
      </c>
      <c r="E246" s="2">
        <f t="shared" si="24"/>
        <v>3.3639500000000004</v>
      </c>
      <c r="F246" s="2">
        <f t="shared" si="25"/>
        <v>3.4121350000000001</v>
      </c>
      <c r="G246" s="2">
        <f t="shared" si="27"/>
        <v>3.296613999999999</v>
      </c>
      <c r="H246" s="2">
        <f t="shared" si="23"/>
        <v>3.4933035000000006</v>
      </c>
      <c r="I246" s="2">
        <f t="array" ref="I246">SUMPRODUCT(B230:B249, (ROW(B230:B249)-ROW(B230)+1)) / (20*21/2)</f>
        <v>3.3792171428571431</v>
      </c>
      <c r="J246" s="2">
        <f t="shared" si="26"/>
        <v>3.358776585082436</v>
      </c>
      <c r="K246" s="2">
        <f t="shared" si="28"/>
        <v>3.354657183948869</v>
      </c>
    </row>
    <row r="247" spans="1:11" ht="13.5" x14ac:dyDescent="0.25">
      <c r="A247" s="3">
        <f>TITRES_STAT!B250</f>
        <v>42366</v>
      </c>
      <c r="B247" s="6">
        <f>TITRES_STAT!D250</f>
        <v>3.3348</v>
      </c>
      <c r="C247" s="2">
        <f t="shared" si="21"/>
        <v>-3.2399999999999984E-2</v>
      </c>
      <c r="D247" s="2">
        <f t="shared" si="22"/>
        <v>3.3514400000000002</v>
      </c>
      <c r="E247" s="2">
        <f t="shared" si="24"/>
        <v>3.3616400000000004</v>
      </c>
      <c r="F247" s="2">
        <f t="shared" si="25"/>
        <v>3.4137549999999997</v>
      </c>
      <c r="G247" s="2">
        <f t="shared" si="27"/>
        <v>3.2961519999999997</v>
      </c>
      <c r="H247" s="2">
        <f t="shared" si="23"/>
        <v>3.4954915000000004</v>
      </c>
      <c r="I247" s="2">
        <f t="array" ref="I247">SUMPRODUCT(B231:B250, (ROW(B231:B250)-ROW(B231)+1)) / (20*21/2)</f>
        <v>3.3806238095238088</v>
      </c>
      <c r="J247" s="2">
        <f t="shared" si="26"/>
        <v>3.356493100788871</v>
      </c>
      <c r="K247" s="2">
        <f t="shared" si="28"/>
        <v>3.3538784708528353</v>
      </c>
    </row>
    <row r="248" spans="1:11" ht="13.5" x14ac:dyDescent="0.25">
      <c r="A248" s="3">
        <f>TITRES_STAT!B251</f>
        <v>42367</v>
      </c>
      <c r="B248" s="6">
        <f>TITRES_STAT!D251</f>
        <v>3.3811</v>
      </c>
      <c r="C248" s="2">
        <f t="shared" si="21"/>
        <v>4.6300000000000008E-2</v>
      </c>
      <c r="D248" s="2">
        <f t="shared" si="22"/>
        <v>3.35886</v>
      </c>
      <c r="E248" s="2">
        <f t="shared" si="24"/>
        <v>3.3644200000000004</v>
      </c>
      <c r="F248" s="2">
        <f t="shared" si="25"/>
        <v>3.4093550000000001</v>
      </c>
      <c r="G248" s="2">
        <f t="shared" si="27"/>
        <v>3.2984680000000002</v>
      </c>
      <c r="H248" s="2">
        <f t="shared" si="23"/>
        <v>3.4979110000000002</v>
      </c>
      <c r="I248" s="2">
        <f t="array" ref="I248">SUMPRODUCT(B232:B251, (ROW(B232:B251)-ROW(B232)+1)) / (20*21/2)</f>
        <v>3.4006899999999995</v>
      </c>
      <c r="J248" s="2">
        <f t="shared" si="26"/>
        <v>3.3588366149994546</v>
      </c>
      <c r="K248" s="2">
        <f t="shared" si="28"/>
        <v>3.3549459817997831</v>
      </c>
    </row>
    <row r="249" spans="1:11" ht="13.5" x14ac:dyDescent="0.25">
      <c r="A249" s="3">
        <f>TITRES_STAT!B252</f>
        <v>42368</v>
      </c>
      <c r="B249" s="6">
        <f>TITRES_STAT!D252</f>
        <v>3.4459</v>
      </c>
      <c r="C249" s="2">
        <f t="shared" si="21"/>
        <v>6.4799999999999969E-2</v>
      </c>
      <c r="D249" s="2">
        <f t="shared" si="22"/>
        <v>3.3792400000000002</v>
      </c>
      <c r="E249" s="2">
        <f t="shared" si="24"/>
        <v>3.3709000000000002</v>
      </c>
      <c r="F249" s="2">
        <f t="shared" si="25"/>
        <v>3.4033299999999995</v>
      </c>
      <c r="G249" s="2">
        <f t="shared" si="27"/>
        <v>3.3040259999999999</v>
      </c>
      <c r="H249" s="2">
        <f t="shared" si="23"/>
        <v>3.5006325000000009</v>
      </c>
      <c r="I249" s="2">
        <f t="array" ref="I249">SUMPRODUCT(B233:B252, (ROW(B233:B252)-ROW(B233)+1)) / (20*21/2)</f>
        <v>3.413816190476191</v>
      </c>
      <c r="J249" s="2">
        <f t="shared" si="26"/>
        <v>3.3671283659518876</v>
      </c>
      <c r="K249" s="2">
        <f t="shared" si="28"/>
        <v>3.3585128060429286</v>
      </c>
    </row>
    <row r="250" spans="1:11" ht="13.5" x14ac:dyDescent="0.25">
      <c r="A250" s="3">
        <f>TITRES_STAT!B253</f>
        <v>42369</v>
      </c>
      <c r="B250" s="6">
        <f>TITRES_STAT!D253</f>
        <v>3.4180999999999999</v>
      </c>
      <c r="C250" s="2">
        <f t="shared" si="21"/>
        <v>-2.7800000000000047E-2</v>
      </c>
      <c r="D250" s="2">
        <f t="shared" si="22"/>
        <v>3.3894199999999999</v>
      </c>
      <c r="E250" s="2">
        <f t="shared" si="24"/>
        <v>3.3741400000000006</v>
      </c>
      <c r="F250" s="2">
        <f t="shared" si="25"/>
        <v>3.3973049999999994</v>
      </c>
      <c r="G250" s="2">
        <f t="shared" si="27"/>
        <v>3.3054140000000003</v>
      </c>
      <c r="H250" s="2">
        <f t="shared" si="23"/>
        <v>3.5036115000000008</v>
      </c>
      <c r="I250" s="2">
        <f t="array" ref="I250">SUMPRODUCT(B234:B253, (ROW(B234:B253)-ROW(B234)+1)) / (20*21/2)</f>
        <v>3.4251709523809524</v>
      </c>
      <c r="J250" s="2">
        <f t="shared" si="26"/>
        <v>3.371982807289803</v>
      </c>
      <c r="K250" s="2">
        <f t="shared" si="28"/>
        <v>3.3608495587471272</v>
      </c>
    </row>
    <row r="251" spans="1:11" ht="13.5" x14ac:dyDescent="0.25">
      <c r="A251" s="3">
        <f>TITRES_STAT!B254</f>
        <v>42373</v>
      </c>
      <c r="B251" s="6">
        <f>TITRES_STAT!D254</f>
        <v>3.6080000000000001</v>
      </c>
      <c r="C251" s="2">
        <f t="shared" si="21"/>
        <v>0.18990000000000018</v>
      </c>
      <c r="D251" s="2">
        <f t="shared" si="22"/>
        <v>3.4375799999999996</v>
      </c>
      <c r="E251" s="2">
        <f t="shared" si="24"/>
        <v>3.3972900000000004</v>
      </c>
      <c r="F251" s="2">
        <f t="shared" si="25"/>
        <v>3.4007750000000008</v>
      </c>
      <c r="G251" s="2">
        <f t="shared" si="27"/>
        <v>3.3114339999999998</v>
      </c>
      <c r="H251" s="2">
        <f t="shared" si="23"/>
        <v>3.5073195000000004</v>
      </c>
      <c r="I251" s="2">
        <f t="array" ref="I251">SUMPRODUCT(B235:B254, (ROW(B235:B254)-ROW(B235)+1)) / (20*21/2)</f>
        <v>3.4313285714285708</v>
      </c>
      <c r="J251" s="2">
        <f t="shared" si="26"/>
        <v>3.3944606351669648</v>
      </c>
      <c r="K251" s="2">
        <f t="shared" si="28"/>
        <v>3.3705417329139067</v>
      </c>
    </row>
    <row r="252" spans="1:11" ht="13.5" x14ac:dyDescent="0.25">
      <c r="A252" s="3">
        <f>TITRES_STAT!B255</f>
        <v>42374</v>
      </c>
      <c r="B252" s="6">
        <f>TITRES_STAT!D255</f>
        <v>3.5386000000000002</v>
      </c>
      <c r="C252" s="2">
        <f t="shared" si="21"/>
        <v>-6.9399999999999906E-2</v>
      </c>
      <c r="D252" s="2">
        <f t="shared" si="22"/>
        <v>3.4783400000000002</v>
      </c>
      <c r="E252" s="2">
        <f t="shared" si="24"/>
        <v>3.4148900000000006</v>
      </c>
      <c r="F252" s="2">
        <f t="shared" si="25"/>
        <v>3.4007750000000003</v>
      </c>
      <c r="G252" s="2">
        <f t="shared" si="27"/>
        <v>3.3155100000000006</v>
      </c>
      <c r="H252" s="2">
        <f t="shared" si="23"/>
        <v>3.5107030000000004</v>
      </c>
      <c r="I252" s="2">
        <f t="array" ref="I252">SUMPRODUCT(B236:B255, (ROW(B236:B255)-ROW(B236)+1)) / (20*21/2)</f>
        <v>3.437110952380952</v>
      </c>
      <c r="J252" s="2">
        <f t="shared" si="26"/>
        <v>3.4081881937224923</v>
      </c>
      <c r="K252" s="2">
        <f t="shared" si="28"/>
        <v>3.3771322531917929</v>
      </c>
    </row>
    <row r="253" spans="1:11" ht="13.5" x14ac:dyDescent="0.25">
      <c r="A253" s="3">
        <f>TITRES_STAT!B256</f>
        <v>42375</v>
      </c>
      <c r="B253" s="6">
        <f>TITRES_STAT!D256</f>
        <v>3.52</v>
      </c>
      <c r="C253" s="2">
        <f t="shared" si="21"/>
        <v>-1.8600000000000172E-2</v>
      </c>
      <c r="D253" s="2">
        <f t="shared" si="22"/>
        <v>3.5061200000000001</v>
      </c>
      <c r="E253" s="2">
        <f t="shared" si="24"/>
        <v>3.43249</v>
      </c>
      <c r="F253" s="2">
        <f t="shared" si="25"/>
        <v>3.399845</v>
      </c>
      <c r="G253" s="2">
        <f t="shared" si="27"/>
        <v>3.3193080000000008</v>
      </c>
      <c r="H253" s="2">
        <f t="shared" si="23"/>
        <v>3.5139935000000002</v>
      </c>
      <c r="I253" s="2">
        <f t="array" ref="I253">SUMPRODUCT(B237:B256, (ROW(B237:B256)-ROW(B237)+1)) / (20*21/2)</f>
        <v>3.4344652380952381</v>
      </c>
      <c r="J253" s="2">
        <f t="shared" si="26"/>
        <v>3.4188369371774927</v>
      </c>
      <c r="K253" s="2">
        <f t="shared" si="28"/>
        <v>3.3827349099293698</v>
      </c>
    </row>
    <row r="254" spans="1:11" ht="13.5" x14ac:dyDescent="0.25">
      <c r="A254" s="3">
        <f>TITRES_STAT!B257</f>
        <v>42376</v>
      </c>
      <c r="B254" s="6">
        <f>TITRES_STAT!D257</f>
        <v>3.4645000000000001</v>
      </c>
      <c r="C254" s="2">
        <f t="shared" si="21"/>
        <v>-5.5499999999999883E-2</v>
      </c>
      <c r="D254" s="2">
        <f t="shared" si="22"/>
        <v>3.5098399999999996</v>
      </c>
      <c r="E254" s="2">
        <f t="shared" si="24"/>
        <v>3.4445399999999999</v>
      </c>
      <c r="F254" s="2">
        <f t="shared" si="25"/>
        <v>3.4037850000000001</v>
      </c>
      <c r="G254" s="2">
        <f t="shared" si="27"/>
        <v>3.321902000000001</v>
      </c>
      <c r="H254" s="2">
        <f t="shared" si="23"/>
        <v>3.5170285000000008</v>
      </c>
      <c r="I254" s="2">
        <f t="array" ref="I254">SUMPRODUCT(B238:B257, (ROW(B238:B257)-ROW(B238)+1)) / (20*21/2)</f>
        <v>3.4295219047619043</v>
      </c>
      <c r="J254" s="2">
        <f t="shared" si="26"/>
        <v>3.4231858003034454</v>
      </c>
      <c r="K254" s="2">
        <f t="shared" si="28"/>
        <v>3.3859413840497865</v>
      </c>
    </row>
    <row r="255" spans="1:11" ht="13.5" x14ac:dyDescent="0.25">
      <c r="A255" s="3">
        <f>TITRES_STAT!B258</f>
        <v>42377</v>
      </c>
      <c r="B255" s="6">
        <f>TITRES_STAT!D258</f>
        <v>3.4645000000000001</v>
      </c>
      <c r="C255" s="2">
        <f t="shared" si="21"/>
        <v>0</v>
      </c>
      <c r="D255" s="2">
        <f t="shared" si="22"/>
        <v>3.51912</v>
      </c>
      <c r="E255" s="2">
        <f t="shared" si="24"/>
        <v>3.4542699999999997</v>
      </c>
      <c r="F255" s="2">
        <f t="shared" si="25"/>
        <v>3.4088800000000008</v>
      </c>
      <c r="G255" s="2">
        <f t="shared" si="27"/>
        <v>3.3244960000000003</v>
      </c>
      <c r="H255" s="2">
        <f t="shared" si="23"/>
        <v>3.5200635000000005</v>
      </c>
      <c r="I255" s="2">
        <f t="array" ref="I255">SUMPRODUCT(B239:B258, (ROW(B239:B258)-ROW(B239)+1)) / (20*21/2)</f>
        <v>3.4223785714285717</v>
      </c>
      <c r="J255" s="2">
        <f t="shared" si="26"/>
        <v>3.4271204859888313</v>
      </c>
      <c r="K255" s="2">
        <f t="shared" si="28"/>
        <v>3.3890221140870498</v>
      </c>
    </row>
    <row r="256" spans="1:11" ht="13.5" x14ac:dyDescent="0.25">
      <c r="A256" s="3">
        <f>TITRES_STAT!B259</f>
        <v>42380</v>
      </c>
      <c r="B256" s="6">
        <f>TITRES_STAT!D259</f>
        <v>3.3811</v>
      </c>
      <c r="C256" s="2">
        <f t="shared" si="21"/>
        <v>-8.3400000000000141E-2</v>
      </c>
      <c r="D256" s="2">
        <f t="shared" si="22"/>
        <v>3.4737400000000003</v>
      </c>
      <c r="E256" s="2">
        <f t="shared" si="24"/>
        <v>3.4556600000000004</v>
      </c>
      <c r="F256" s="2">
        <f t="shared" si="25"/>
        <v>3.4098050000000009</v>
      </c>
      <c r="G256" s="2">
        <f t="shared" si="27"/>
        <v>3.3255160000000008</v>
      </c>
      <c r="H256" s="2">
        <f t="shared" si="23"/>
        <v>3.5229020000000002</v>
      </c>
      <c r="I256" s="2">
        <f t="array" ref="I256">SUMPRODUCT(B240:B259, (ROW(B240:B259)-ROW(B240)+1)) / (20*21/2)</f>
        <v>3.414875714285714</v>
      </c>
      <c r="J256" s="2">
        <f t="shared" si="26"/>
        <v>3.4227375825613238</v>
      </c>
      <c r="K256" s="2">
        <f t="shared" si="28"/>
        <v>3.3887114429463816</v>
      </c>
    </row>
    <row r="257" spans="1:11" ht="13.5" x14ac:dyDescent="0.25">
      <c r="A257" s="3">
        <f>TITRES_STAT!B260</f>
        <v>42381</v>
      </c>
      <c r="B257" s="6">
        <f>TITRES_STAT!D260</f>
        <v>3.3578999999999999</v>
      </c>
      <c r="C257" s="2">
        <f t="shared" si="21"/>
        <v>-2.3200000000000109E-2</v>
      </c>
      <c r="D257" s="2">
        <f t="shared" si="22"/>
        <v>3.4376000000000007</v>
      </c>
      <c r="E257" s="2">
        <f t="shared" si="24"/>
        <v>3.4579700000000004</v>
      </c>
      <c r="F257" s="2">
        <f t="shared" si="25"/>
        <v>3.4098050000000009</v>
      </c>
      <c r="G257" s="2">
        <f t="shared" si="27"/>
        <v>3.3261640000000003</v>
      </c>
      <c r="H257" s="2">
        <f t="shared" si="23"/>
        <v>3.5254700000000003</v>
      </c>
      <c r="I257" s="2">
        <f t="array" ref="I257">SUMPRODUCT(B241:B260, (ROW(B241:B260)-ROW(B241)+1)) / (20*21/2)</f>
        <v>3.4071776190476188</v>
      </c>
      <c r="J257" s="2">
        <f t="shared" si="26"/>
        <v>3.4165625746983403</v>
      </c>
      <c r="K257" s="2">
        <f t="shared" si="28"/>
        <v>3.3875031510661313</v>
      </c>
    </row>
    <row r="258" spans="1:11" ht="13.5" x14ac:dyDescent="0.25">
      <c r="A258" s="3">
        <f>TITRES_STAT!B261</f>
        <v>42382</v>
      </c>
      <c r="B258" s="6">
        <f>TITRES_STAT!D261</f>
        <v>3.3348</v>
      </c>
      <c r="C258" s="2">
        <f t="shared" si="21"/>
        <v>-2.3099999999999898E-2</v>
      </c>
      <c r="D258" s="2">
        <f t="shared" si="22"/>
        <v>3.40056</v>
      </c>
      <c r="E258" s="2">
        <f t="shared" si="24"/>
        <v>3.4533399999999999</v>
      </c>
      <c r="F258" s="2">
        <f t="shared" si="25"/>
        <v>3.4088800000000008</v>
      </c>
      <c r="G258" s="2">
        <f t="shared" si="27"/>
        <v>3.3263499999999997</v>
      </c>
      <c r="H258" s="2">
        <f t="shared" si="23"/>
        <v>3.5279224999999999</v>
      </c>
      <c r="I258" s="2">
        <f t="array" ref="I258">SUMPRODUCT(B242:B261, (ROW(B242:B261)-ROW(B242)+1)) / (20*21/2)</f>
        <v>3.3984423809523805</v>
      </c>
      <c r="J258" s="2">
        <f t="shared" si="26"/>
        <v>3.408775662822308</v>
      </c>
      <c r="K258" s="2">
        <f t="shared" si="28"/>
        <v>3.3854363608282441</v>
      </c>
    </row>
    <row r="259" spans="1:11" ht="13.5" x14ac:dyDescent="0.25">
      <c r="A259" s="3">
        <f>TITRES_STAT!B262</f>
        <v>42384</v>
      </c>
      <c r="B259" s="6">
        <f>TITRES_STAT!D262</f>
        <v>3.3300999999999998</v>
      </c>
      <c r="C259" s="2">
        <f t="shared" si="21"/>
        <v>-4.7000000000001485E-3</v>
      </c>
      <c r="D259" s="2">
        <f t="shared" si="22"/>
        <v>3.3736800000000002</v>
      </c>
      <c r="E259" s="2">
        <f t="shared" si="24"/>
        <v>3.4417599999999999</v>
      </c>
      <c r="F259" s="2">
        <f t="shared" si="25"/>
        <v>3.4063300000000005</v>
      </c>
      <c r="G259" s="2">
        <f t="shared" si="27"/>
        <v>3.3265339999999997</v>
      </c>
      <c r="H259" s="2">
        <f t="shared" si="23"/>
        <v>3.5302409999999997</v>
      </c>
      <c r="I259" s="2">
        <f t="array" ref="I259">SUMPRODUCT(B243:B262, (ROW(B243:B262)-ROW(B243)+1)) / (20*21/2)</f>
        <v>3.3811971428571432</v>
      </c>
      <c r="J259" s="2">
        <f t="shared" si="26"/>
        <v>3.4012827425535166</v>
      </c>
      <c r="K259" s="2">
        <f t="shared" si="28"/>
        <v>3.3832663074624305</v>
      </c>
    </row>
    <row r="260" spans="1:11" ht="13.5" x14ac:dyDescent="0.25">
      <c r="A260" s="3">
        <f>TITRES_STAT!B263</f>
        <v>42387</v>
      </c>
      <c r="B260" s="6">
        <f>TITRES_STAT!D263</f>
        <v>3.3254999999999999</v>
      </c>
      <c r="C260" s="2">
        <f t="shared" ref="C260:C323" si="29">B260-B259</f>
        <v>-4.5999999999999375E-3</v>
      </c>
      <c r="D260" s="2">
        <f t="shared" si="22"/>
        <v>3.3458799999999997</v>
      </c>
      <c r="E260" s="2">
        <f t="shared" si="24"/>
        <v>3.4325000000000001</v>
      </c>
      <c r="F260" s="2">
        <f t="shared" si="25"/>
        <v>3.4033200000000008</v>
      </c>
      <c r="G260" s="2">
        <f t="shared" si="27"/>
        <v>3.3266260000000001</v>
      </c>
      <c r="H260" s="2">
        <f t="shared" si="23"/>
        <v>3.5323605000000002</v>
      </c>
      <c r="I260" s="2">
        <f t="array" ref="I260">SUMPRODUCT(B244:B263, (ROW(B244:B263)-ROW(B244)+1)) / (20*21/2)</f>
        <v>3.3602261904761894</v>
      </c>
      <c r="J260" s="2">
        <f t="shared" si="26"/>
        <v>3.3940653385008006</v>
      </c>
      <c r="K260" s="2">
        <f t="shared" si="28"/>
        <v>3.3810009620717469</v>
      </c>
    </row>
    <row r="261" spans="1:11" ht="13.5" x14ac:dyDescent="0.25">
      <c r="A261" s="3">
        <f>TITRES_STAT!B264</f>
        <v>42388</v>
      </c>
      <c r="B261" s="6">
        <f>TITRES_STAT!D264</f>
        <v>3.3115999999999999</v>
      </c>
      <c r="C261" s="2">
        <f t="shared" si="29"/>
        <v>-1.3900000000000023E-2</v>
      </c>
      <c r="D261" s="2">
        <f t="shared" si="22"/>
        <v>3.3319800000000002</v>
      </c>
      <c r="E261" s="2">
        <f t="shared" si="24"/>
        <v>3.4028599999999996</v>
      </c>
      <c r="F261" s="2">
        <f t="shared" si="25"/>
        <v>3.4000750000000011</v>
      </c>
      <c r="G261" s="2">
        <f t="shared" si="27"/>
        <v>3.3264399999999994</v>
      </c>
      <c r="H261" s="2">
        <f t="shared" si="23"/>
        <v>3.5346089999999997</v>
      </c>
      <c r="I261" s="2">
        <f t="array" ref="I261">SUMPRODUCT(B245:B264, (ROW(B245:B264)-ROW(B245)+1)) / (20*21/2)</f>
        <v>3.3312423809523812</v>
      </c>
      <c r="J261" s="2">
        <f t="shared" si="26"/>
        <v>3.3862114967388197</v>
      </c>
      <c r="K261" s="2">
        <f t="shared" si="28"/>
        <v>3.3782793557159922</v>
      </c>
    </row>
    <row r="262" spans="1:11" ht="13.5" x14ac:dyDescent="0.25">
      <c r="A262" s="3">
        <f>TITRES_STAT!B265</f>
        <v>42389</v>
      </c>
      <c r="B262" s="6">
        <f>TITRES_STAT!D265</f>
        <v>3.2189999999999999</v>
      </c>
      <c r="C262" s="2">
        <f t="shared" si="29"/>
        <v>-9.2600000000000016E-2</v>
      </c>
      <c r="D262" s="2">
        <f t="shared" ref="D262:D325" si="30">AVERAGE(B258:B262)</f>
        <v>3.3042000000000002</v>
      </c>
      <c r="E262" s="2">
        <f t="shared" si="24"/>
        <v>3.3709000000000002</v>
      </c>
      <c r="F262" s="2">
        <f t="shared" si="25"/>
        <v>3.3928950000000007</v>
      </c>
      <c r="G262" s="2">
        <f t="shared" si="27"/>
        <v>3.3262559999999994</v>
      </c>
      <c r="H262" s="2">
        <f t="shared" si="23"/>
        <v>3.5363720000000005</v>
      </c>
      <c r="I262" s="2">
        <f t="array" ref="I262">SUMPRODUCT(B246:B265, (ROW(B246:B265)-ROW(B246)+1)) / (20*21/2)</f>
        <v>3.303077619047619</v>
      </c>
      <c r="J262" s="2">
        <f t="shared" si="26"/>
        <v>3.3702865922875036</v>
      </c>
      <c r="K262" s="2">
        <f t="shared" si="28"/>
        <v>3.372033106472228</v>
      </c>
    </row>
    <row r="263" spans="1:11" ht="13.5" x14ac:dyDescent="0.25">
      <c r="A263" s="3">
        <f>TITRES_STAT!B266</f>
        <v>42390</v>
      </c>
      <c r="B263" s="6">
        <f>TITRES_STAT!D266</f>
        <v>3.1726999999999999</v>
      </c>
      <c r="C263" s="2">
        <f t="shared" si="29"/>
        <v>-4.6300000000000008E-2</v>
      </c>
      <c r="D263" s="2">
        <f t="shared" si="30"/>
        <v>3.2717799999999997</v>
      </c>
      <c r="E263" s="2">
        <f t="shared" si="24"/>
        <v>3.3361700000000001</v>
      </c>
      <c r="F263" s="2">
        <f t="shared" si="25"/>
        <v>3.3843300000000007</v>
      </c>
      <c r="G263" s="2">
        <f t="shared" si="27"/>
        <v>3.3257939999999993</v>
      </c>
      <c r="H263" s="2">
        <f t="shared" si="23"/>
        <v>3.5379260000000006</v>
      </c>
      <c r="I263" s="2">
        <f t="array" ref="I263">SUMPRODUCT(B247:B266, (ROW(B247:B266)-ROW(B247)+1)) / (20*21/2)</f>
        <v>3.2674833333333329</v>
      </c>
      <c r="J263" s="2">
        <f t="shared" si="26"/>
        <v>3.3514688215934556</v>
      </c>
      <c r="K263" s="2">
        <f t="shared" si="28"/>
        <v>3.3642161219046898</v>
      </c>
    </row>
    <row r="264" spans="1:11" ht="13.5" x14ac:dyDescent="0.25">
      <c r="A264" s="3">
        <f>TITRES_STAT!B267</f>
        <v>42391</v>
      </c>
      <c r="B264" s="6">
        <f>TITRES_STAT!D267</f>
        <v>3.08</v>
      </c>
      <c r="C264" s="2">
        <f t="shared" si="29"/>
        <v>-9.2699999999999783E-2</v>
      </c>
      <c r="D264" s="2">
        <f t="shared" si="30"/>
        <v>3.2217600000000006</v>
      </c>
      <c r="E264" s="2">
        <f t="shared" si="24"/>
        <v>3.2977199999999995</v>
      </c>
      <c r="F264" s="2">
        <f t="shared" si="25"/>
        <v>3.37113</v>
      </c>
      <c r="G264" s="2">
        <f t="shared" si="27"/>
        <v>3.3253299999999997</v>
      </c>
      <c r="H264" s="2">
        <f t="shared" si="23"/>
        <v>3.539104500000001</v>
      </c>
      <c r="I264" s="2">
        <f t="array" ref="I264">SUMPRODUCT(B248:B267, (ROW(B248:B267)-ROW(B248)+1)) / (20*21/2)</f>
        <v>3.236367142857143</v>
      </c>
      <c r="J264" s="2">
        <f t="shared" si="26"/>
        <v>3.3256146481083646</v>
      </c>
      <c r="K264" s="2">
        <f t="shared" si="28"/>
        <v>3.3530703916339175</v>
      </c>
    </row>
    <row r="265" spans="1:11" ht="13.5" x14ac:dyDescent="0.25">
      <c r="A265" s="3">
        <f>TITRES_STAT!B268</f>
        <v>42394</v>
      </c>
      <c r="B265" s="6">
        <f>TITRES_STAT!D268</f>
        <v>3.0754000000000001</v>
      </c>
      <c r="C265" s="2">
        <f t="shared" si="29"/>
        <v>-4.5999999999999375E-3</v>
      </c>
      <c r="D265" s="2">
        <f t="shared" si="30"/>
        <v>3.1717399999999998</v>
      </c>
      <c r="E265" s="2">
        <f t="shared" si="24"/>
        <v>3.2588099999999995</v>
      </c>
      <c r="F265" s="2">
        <f t="shared" si="25"/>
        <v>3.3565400000000003</v>
      </c>
      <c r="G265" s="2">
        <f t="shared" si="27"/>
        <v>3.3250519999999995</v>
      </c>
      <c r="H265" s="2">
        <f t="shared" si="23"/>
        <v>3.54026</v>
      </c>
      <c r="I265" s="2">
        <f t="array" ref="I265">SUMPRODUCT(B249:B268, (ROW(B249:B268)-ROW(B249)+1)) / (20*21/2)</f>
        <v>3.2112042857142855</v>
      </c>
      <c r="J265" s="2">
        <f t="shared" si="26"/>
        <v>3.3017846816218537</v>
      </c>
      <c r="K265" s="2">
        <f t="shared" si="28"/>
        <v>3.342181356667882</v>
      </c>
    </row>
    <row r="266" spans="1:11" ht="13.5" x14ac:dyDescent="0.25">
      <c r="A266" s="3">
        <f>TITRES_STAT!B269</f>
        <v>42395</v>
      </c>
      <c r="B266" s="6">
        <f>TITRES_STAT!D269</f>
        <v>2.9828000000000001</v>
      </c>
      <c r="C266" s="2">
        <f t="shared" si="29"/>
        <v>-9.2600000000000016E-2</v>
      </c>
      <c r="D266" s="2">
        <f t="shared" si="30"/>
        <v>3.1059800000000002</v>
      </c>
      <c r="E266" s="2">
        <f t="shared" si="24"/>
        <v>3.2189799999999997</v>
      </c>
      <c r="F266" s="2">
        <f t="shared" si="25"/>
        <v>3.3373200000000005</v>
      </c>
      <c r="G266" s="2">
        <f t="shared" si="27"/>
        <v>3.3229219999999993</v>
      </c>
      <c r="H266" s="2">
        <f t="shared" ref="H266:H329" si="31">AVERAGE(B67:B266)</f>
        <v>3.5409525000000004</v>
      </c>
      <c r="I266" s="2">
        <f t="array" ref="I266">SUMPRODUCT(B250:B269, (ROW(B250:B269)-ROW(B250)+1)) / (20*21/2)</f>
        <v>3.1875852380952385</v>
      </c>
      <c r="J266" s="2">
        <f t="shared" si="26"/>
        <v>3.2714051881340582</v>
      </c>
      <c r="K266" s="2">
        <f t="shared" si="28"/>
        <v>3.3280879701318868</v>
      </c>
    </row>
    <row r="267" spans="1:11" ht="13.5" x14ac:dyDescent="0.25">
      <c r="A267" s="3">
        <f>TITRES_STAT!B270</f>
        <v>42396</v>
      </c>
      <c r="B267" s="6">
        <f>TITRES_STAT!D270</f>
        <v>3.0106000000000002</v>
      </c>
      <c r="C267" s="2">
        <f t="shared" si="29"/>
        <v>2.7800000000000047E-2</v>
      </c>
      <c r="D267" s="2">
        <f t="shared" si="30"/>
        <v>3.0643000000000002</v>
      </c>
      <c r="E267" s="2">
        <f t="shared" si="24"/>
        <v>3.18425</v>
      </c>
      <c r="F267" s="2">
        <f t="shared" si="25"/>
        <v>3.32111</v>
      </c>
      <c r="G267" s="2">
        <f t="shared" si="27"/>
        <v>3.3229219999999997</v>
      </c>
      <c r="H267" s="2">
        <f t="shared" si="31"/>
        <v>3.5419604999999996</v>
      </c>
      <c r="I267" s="2">
        <f t="array" ref="I267">SUMPRODUCT(B251:B270, (ROW(B251:B270)-ROW(B251)+1)) / (20*21/2)</f>
        <v>3.1587614285714283</v>
      </c>
      <c r="J267" s="2">
        <f t="shared" si="26"/>
        <v>3.2465665987879575</v>
      </c>
      <c r="K267" s="2">
        <f t="shared" si="28"/>
        <v>3.3156374614992643</v>
      </c>
    </row>
    <row r="268" spans="1:11" ht="13.5" x14ac:dyDescent="0.25">
      <c r="A268" s="3">
        <f>TITRES_STAT!B271</f>
        <v>42397</v>
      </c>
      <c r="B268" s="6">
        <f>TITRES_STAT!D271</f>
        <v>3.0569000000000002</v>
      </c>
      <c r="C268" s="2">
        <f t="shared" si="29"/>
        <v>4.6300000000000008E-2</v>
      </c>
      <c r="D268" s="2">
        <f t="shared" si="30"/>
        <v>3.0411400000000004</v>
      </c>
      <c r="E268" s="2">
        <f t="shared" ref="E268:E331" si="32">AVERAGE(B259:B268)</f>
        <v>3.15646</v>
      </c>
      <c r="F268" s="2">
        <f t="shared" si="25"/>
        <v>3.3048999999999999</v>
      </c>
      <c r="G268" s="2">
        <f t="shared" si="27"/>
        <v>3.3222739999999997</v>
      </c>
      <c r="H268" s="2">
        <f t="shared" si="31"/>
        <v>3.5431999999999992</v>
      </c>
      <c r="I268" s="2">
        <f t="array" ref="I268">SUMPRODUCT(B252:B271, (ROW(B252:B271)-ROW(B252)+1)) / (20*21/2)</f>
        <v>3.1315628571428573</v>
      </c>
      <c r="J268" s="2">
        <f t="shared" si="26"/>
        <v>3.2285031131891042</v>
      </c>
      <c r="K268" s="2">
        <f t="shared" si="28"/>
        <v>3.3054908943816463</v>
      </c>
    </row>
    <row r="269" spans="1:11" ht="13.5" x14ac:dyDescent="0.25">
      <c r="A269" s="3">
        <f>TITRES_STAT!B272</f>
        <v>42398</v>
      </c>
      <c r="B269" s="6">
        <f>TITRES_STAT!D272</f>
        <v>3.0569000000000002</v>
      </c>
      <c r="C269" s="2">
        <f t="shared" si="29"/>
        <v>0</v>
      </c>
      <c r="D269" s="2">
        <f t="shared" si="30"/>
        <v>3.0365200000000003</v>
      </c>
      <c r="E269" s="2">
        <f t="shared" si="32"/>
        <v>3.1291400000000005</v>
      </c>
      <c r="F269" s="2">
        <f t="shared" si="25"/>
        <v>3.2854499999999995</v>
      </c>
      <c r="G269" s="2">
        <f t="shared" si="27"/>
        <v>3.321348</v>
      </c>
      <c r="H269" s="2">
        <f t="shared" si="31"/>
        <v>3.5449024999999996</v>
      </c>
      <c r="I269" s="2">
        <f t="array" ref="I269">SUMPRODUCT(B253:B272, (ROW(B253:B272)-ROW(B253)+1)) / (20*21/2)</f>
        <v>3.1078114285714284</v>
      </c>
      <c r="J269" s="2">
        <f t="shared" si="26"/>
        <v>3.2121599595520465</v>
      </c>
      <c r="K269" s="2">
        <f t="shared" si="28"/>
        <v>3.2957422318568761</v>
      </c>
    </row>
    <row r="270" spans="1:11" ht="13.5" x14ac:dyDescent="0.25">
      <c r="A270" s="3">
        <f>TITRES_STAT!B273</f>
        <v>42401</v>
      </c>
      <c r="B270" s="6">
        <f>TITRES_STAT!D273</f>
        <v>2.9828000000000001</v>
      </c>
      <c r="C270" s="2">
        <f t="shared" si="29"/>
        <v>-7.4100000000000055E-2</v>
      </c>
      <c r="D270" s="2">
        <f t="shared" si="30"/>
        <v>3.0179999999999998</v>
      </c>
      <c r="E270" s="2">
        <f t="shared" si="32"/>
        <v>3.0948699999999998</v>
      </c>
      <c r="F270" s="2">
        <f t="shared" si="25"/>
        <v>3.2636849999999997</v>
      </c>
      <c r="G270" s="2">
        <f t="shared" si="27"/>
        <v>3.31894</v>
      </c>
      <c r="H270" s="2">
        <f t="shared" si="31"/>
        <v>3.5461239999999994</v>
      </c>
      <c r="I270" s="2">
        <f t="array" ref="I270">SUMPRODUCT(B254:B273, (ROW(B254:B273)-ROW(B254)+1)) / (20*21/2)</f>
        <v>3.0867066666666667</v>
      </c>
      <c r="J270" s="2">
        <f t="shared" si="26"/>
        <v>3.1903161538804232</v>
      </c>
      <c r="K270" s="2">
        <f t="shared" si="28"/>
        <v>3.2834699874703324</v>
      </c>
    </row>
    <row r="271" spans="1:11" ht="13.5" x14ac:dyDescent="0.25">
      <c r="A271" s="3">
        <f>TITRES_STAT!B274</f>
        <v>42402</v>
      </c>
      <c r="B271" s="6">
        <f>TITRES_STAT!D274</f>
        <v>2.9781</v>
      </c>
      <c r="C271" s="2">
        <f t="shared" si="29"/>
        <v>-4.7000000000001485E-3</v>
      </c>
      <c r="D271" s="2">
        <f t="shared" si="30"/>
        <v>3.0170600000000003</v>
      </c>
      <c r="E271" s="2">
        <f t="shared" si="32"/>
        <v>3.0615200000000002</v>
      </c>
      <c r="F271" s="2">
        <f t="shared" si="25"/>
        <v>3.2321899999999992</v>
      </c>
      <c r="G271" s="2">
        <f t="shared" si="27"/>
        <v>3.3165300000000006</v>
      </c>
      <c r="H271" s="2">
        <f t="shared" si="31"/>
        <v>3.5465504999999995</v>
      </c>
      <c r="I271" s="2">
        <f t="array" ref="I271">SUMPRODUCT(B255:B274, (ROW(B255:B274)-ROW(B255)+1)) / (20*21/2)</f>
        <v>3.0619790476190469</v>
      </c>
      <c r="J271" s="2">
        <f t="shared" si="26"/>
        <v>3.1701050916060973</v>
      </c>
      <c r="K271" s="2">
        <f t="shared" si="28"/>
        <v>3.271494693844045</v>
      </c>
    </row>
    <row r="272" spans="1:11" ht="13.5" x14ac:dyDescent="0.25">
      <c r="A272" s="3">
        <f>TITRES_STAT!B275</f>
        <v>42403</v>
      </c>
      <c r="B272" s="6">
        <f>TITRES_STAT!D275</f>
        <v>2.9828000000000001</v>
      </c>
      <c r="C272" s="2">
        <f t="shared" si="29"/>
        <v>4.7000000000001485E-3</v>
      </c>
      <c r="D272" s="2">
        <f t="shared" si="30"/>
        <v>3.0115000000000003</v>
      </c>
      <c r="E272" s="2">
        <f t="shared" si="32"/>
        <v>3.0379</v>
      </c>
      <c r="F272" s="2">
        <f t="shared" si="25"/>
        <v>3.2043999999999997</v>
      </c>
      <c r="G272" s="2">
        <f t="shared" si="27"/>
        <v>3.3144000000000005</v>
      </c>
      <c r="H272" s="2">
        <f t="shared" si="31"/>
        <v>3.5470224999999993</v>
      </c>
      <c r="I272" s="2">
        <f t="array" ref="I272">SUMPRODUCT(B256:B275, (ROW(B256:B275)-ROW(B256)+1)) / (20*21/2)</f>
        <v>3.0460352380952385</v>
      </c>
      <c r="J272" s="2">
        <f t="shared" si="26"/>
        <v>3.1522665114531359</v>
      </c>
      <c r="K272" s="2">
        <f t="shared" si="28"/>
        <v>3.2601733333011413</v>
      </c>
    </row>
    <row r="273" spans="1:11" ht="13.5" x14ac:dyDescent="0.25">
      <c r="A273" s="3">
        <f>TITRES_STAT!B276</f>
        <v>42404</v>
      </c>
      <c r="B273" s="6">
        <f>TITRES_STAT!D276</f>
        <v>2.9828000000000001</v>
      </c>
      <c r="C273" s="2">
        <f t="shared" si="29"/>
        <v>0</v>
      </c>
      <c r="D273" s="2">
        <f t="shared" si="30"/>
        <v>2.99668</v>
      </c>
      <c r="E273" s="2">
        <f t="shared" si="32"/>
        <v>3.0189100000000009</v>
      </c>
      <c r="F273" s="2">
        <f t="shared" si="25"/>
        <v>3.1775399999999991</v>
      </c>
      <c r="G273" s="2">
        <f t="shared" si="27"/>
        <v>3.3122700000000003</v>
      </c>
      <c r="H273" s="2">
        <f t="shared" si="31"/>
        <v>3.5476044999999994</v>
      </c>
      <c r="I273" s="2">
        <f t="array" ref="I273">SUMPRODUCT(B257:B276, (ROW(B257:B276)-ROW(B257)+1)) / (20*21/2)</f>
        <v>3.0323852380952379</v>
      </c>
      <c r="J273" s="2">
        <f t="shared" si="26"/>
        <v>3.1361268436956946</v>
      </c>
      <c r="K273" s="2">
        <f t="shared" si="28"/>
        <v>3.2492959476814889</v>
      </c>
    </row>
    <row r="274" spans="1:11" ht="13.5" x14ac:dyDescent="0.25">
      <c r="A274" s="3">
        <f>TITRES_STAT!B277</f>
        <v>42405</v>
      </c>
      <c r="B274" s="6">
        <f>TITRES_STAT!D277</f>
        <v>2.9178999999999999</v>
      </c>
      <c r="C274" s="2">
        <f t="shared" si="29"/>
        <v>-6.490000000000018E-2</v>
      </c>
      <c r="D274" s="2">
        <f t="shared" si="30"/>
        <v>2.96888</v>
      </c>
      <c r="E274" s="2">
        <f t="shared" si="32"/>
        <v>3.0027000000000004</v>
      </c>
      <c r="F274" s="2">
        <f t="shared" si="25"/>
        <v>3.1502099999999991</v>
      </c>
      <c r="G274" s="2">
        <f t="shared" si="27"/>
        <v>3.3069900000000008</v>
      </c>
      <c r="H274" s="2">
        <f t="shared" si="31"/>
        <v>3.5478619999999994</v>
      </c>
      <c r="I274" s="2">
        <f t="array" ref="I274">SUMPRODUCT(B258:B277, (ROW(B258:B277)-ROW(B258)+1)) / (20*21/2)</f>
        <v>3.014450952380952</v>
      </c>
      <c r="J274" s="2">
        <f t="shared" si="26"/>
        <v>3.1153433347722954</v>
      </c>
      <c r="K274" s="2">
        <f t="shared" si="28"/>
        <v>3.236300028164568</v>
      </c>
    </row>
    <row r="275" spans="1:11" ht="13.5" x14ac:dyDescent="0.25">
      <c r="A275" s="3">
        <f>TITRES_STAT!B278</f>
        <v>42408</v>
      </c>
      <c r="B275" s="6">
        <f>TITRES_STAT!D278</f>
        <v>2.9828000000000001</v>
      </c>
      <c r="C275" s="2">
        <f t="shared" si="29"/>
        <v>6.490000000000018E-2</v>
      </c>
      <c r="D275" s="2">
        <f t="shared" si="30"/>
        <v>2.96888</v>
      </c>
      <c r="E275" s="2">
        <f t="shared" si="32"/>
        <v>2.9934400000000005</v>
      </c>
      <c r="F275" s="2">
        <f t="shared" si="25"/>
        <v>3.1261249999999992</v>
      </c>
      <c r="G275" s="2">
        <f t="shared" si="27"/>
        <v>3.3027300000000008</v>
      </c>
      <c r="H275" s="2">
        <f t="shared" si="31"/>
        <v>3.5480255000000001</v>
      </c>
      <c r="I275" s="2">
        <f t="array" ref="I275">SUMPRODUCT(B259:B278, (ROW(B259:B278)-ROW(B259)+1)) / (20*21/2)</f>
        <v>2.9981738095238093</v>
      </c>
      <c r="J275" s="2">
        <f t="shared" si="26"/>
        <v>3.1027201600320771</v>
      </c>
      <c r="K275" s="2">
        <f t="shared" si="28"/>
        <v>3.2263588505894871</v>
      </c>
    </row>
    <row r="276" spans="1:11" ht="13.5" x14ac:dyDescent="0.25">
      <c r="A276" s="3">
        <f>TITRES_STAT!B279</f>
        <v>42409</v>
      </c>
      <c r="B276" s="6">
        <f>TITRES_STAT!D279</f>
        <v>2.9828000000000001</v>
      </c>
      <c r="C276" s="2">
        <f t="shared" si="29"/>
        <v>0</v>
      </c>
      <c r="D276" s="2">
        <f t="shared" si="30"/>
        <v>2.9698199999999999</v>
      </c>
      <c r="E276" s="2">
        <f t="shared" si="32"/>
        <v>2.9934400000000005</v>
      </c>
      <c r="F276" s="2">
        <f t="shared" ref="F276:F339" si="33">AVERAGE(B257:B276)</f>
        <v>3.1062099999999995</v>
      </c>
      <c r="G276" s="2">
        <f t="shared" si="27"/>
        <v>3.2984700000000009</v>
      </c>
      <c r="H276" s="2">
        <f t="shared" si="31"/>
        <v>3.5473950000000003</v>
      </c>
      <c r="I276" s="2">
        <f t="array" ref="I276">SUMPRODUCT(B260:B279, (ROW(B260:B279)-ROW(B260)+1)) / (20*21/2)</f>
        <v>2.98390380952381</v>
      </c>
      <c r="J276" s="2">
        <f t="shared" si="26"/>
        <v>3.0912991924099744</v>
      </c>
      <c r="K276" s="2">
        <f t="shared" si="28"/>
        <v>3.2168075231153894</v>
      </c>
    </row>
    <row r="277" spans="1:11" ht="13.5" x14ac:dyDescent="0.25">
      <c r="A277" s="3">
        <f>TITRES_STAT!B280</f>
        <v>42410</v>
      </c>
      <c r="B277" s="6">
        <f>TITRES_STAT!D280</f>
        <v>2.9178999999999999</v>
      </c>
      <c r="C277" s="2">
        <f t="shared" si="29"/>
        <v>-6.490000000000018E-2</v>
      </c>
      <c r="D277" s="2">
        <f t="shared" si="30"/>
        <v>2.9568400000000006</v>
      </c>
      <c r="E277" s="2">
        <f t="shared" si="32"/>
        <v>2.9841700000000002</v>
      </c>
      <c r="F277" s="2">
        <f t="shared" si="33"/>
        <v>3.0842099999999997</v>
      </c>
      <c r="G277" s="2">
        <f t="shared" si="27"/>
        <v>3.2907800000000007</v>
      </c>
      <c r="H277" s="2">
        <f t="shared" si="31"/>
        <v>3.5455140000000007</v>
      </c>
      <c r="I277" s="2">
        <f t="array" ref="I277">SUMPRODUCT(B261:B280, (ROW(B261:B280)-ROW(B261)+1)) / (20*21/2)</f>
        <v>2.9711804761904763</v>
      </c>
      <c r="J277" s="2">
        <f t="shared" ref="J277:J340" si="34">$J$4*B277+J276*(1-$J$4)</f>
        <v>3.0747849836090246</v>
      </c>
      <c r="K277" s="2">
        <f t="shared" si="28"/>
        <v>3.2050856594638057</v>
      </c>
    </row>
    <row r="278" spans="1:11" ht="13.5" x14ac:dyDescent="0.25">
      <c r="A278" s="3">
        <f>TITRES_STAT!B281</f>
        <v>42411</v>
      </c>
      <c r="B278" s="6">
        <f>TITRES_STAT!D281</f>
        <v>2.9133</v>
      </c>
      <c r="C278" s="2">
        <f t="shared" si="29"/>
        <v>-4.5999999999999375E-3</v>
      </c>
      <c r="D278" s="2">
        <f t="shared" si="30"/>
        <v>2.9429400000000001</v>
      </c>
      <c r="E278" s="2">
        <f t="shared" si="32"/>
        <v>2.9698099999999998</v>
      </c>
      <c r="F278" s="2">
        <f t="shared" si="33"/>
        <v>3.0631349999999995</v>
      </c>
      <c r="G278" s="2">
        <f t="shared" si="27"/>
        <v>3.2796640000000008</v>
      </c>
      <c r="H278" s="2">
        <f t="shared" si="31"/>
        <v>3.5426180000000009</v>
      </c>
      <c r="I278" s="2">
        <f t="array" ref="I278">SUMPRODUCT(B262:B281, (ROW(B262:B281)-ROW(B262)+1)) / (20*21/2)</f>
        <v>2.9595561904761909</v>
      </c>
      <c r="J278" s="2">
        <f t="shared" si="34"/>
        <v>3.0594054613605461</v>
      </c>
      <c r="K278" s="2">
        <f t="shared" si="28"/>
        <v>3.193643084582872</v>
      </c>
    </row>
    <row r="279" spans="1:11" ht="13.5" x14ac:dyDescent="0.25">
      <c r="A279" s="3">
        <f>TITRES_STAT!B282</f>
        <v>42412</v>
      </c>
      <c r="B279" s="6">
        <f>TITRES_STAT!D282</f>
        <v>2.9133</v>
      </c>
      <c r="C279" s="2">
        <f t="shared" si="29"/>
        <v>0</v>
      </c>
      <c r="D279" s="2">
        <f t="shared" si="30"/>
        <v>2.9420199999999999</v>
      </c>
      <c r="E279" s="2">
        <f t="shared" si="32"/>
        <v>2.9554499999999999</v>
      </c>
      <c r="F279" s="2">
        <f t="shared" si="33"/>
        <v>3.0422949999999997</v>
      </c>
      <c r="G279" s="2">
        <f t="shared" si="27"/>
        <v>3.2666020000000002</v>
      </c>
      <c r="H279" s="2">
        <f t="shared" si="31"/>
        <v>3.5392810000000012</v>
      </c>
      <c r="I279" s="2">
        <f t="array" ref="I279">SUMPRODUCT(B263:B282, (ROW(B263:B282)-ROW(B263)+1)) / (20*21/2)</f>
        <v>2.9498947619047624</v>
      </c>
      <c r="J279" s="2">
        <f t="shared" si="34"/>
        <v>3.0454906555166845</v>
      </c>
      <c r="K279" s="2">
        <f t="shared" si="28"/>
        <v>3.1826492381286418</v>
      </c>
    </row>
    <row r="280" spans="1:11" ht="13.5" x14ac:dyDescent="0.25">
      <c r="A280" s="3">
        <f>TITRES_STAT!B283</f>
        <v>42415</v>
      </c>
      <c r="B280" s="6">
        <f>TITRES_STAT!D283</f>
        <v>2.9087000000000001</v>
      </c>
      <c r="C280" s="2">
        <f t="shared" si="29"/>
        <v>-4.5999999999999375E-3</v>
      </c>
      <c r="D280" s="2">
        <f t="shared" si="30"/>
        <v>2.9272</v>
      </c>
      <c r="E280" s="2">
        <f t="shared" si="32"/>
        <v>2.9480399999999998</v>
      </c>
      <c r="F280" s="2">
        <f t="shared" si="33"/>
        <v>3.021455</v>
      </c>
      <c r="G280" s="2">
        <f t="shared" si="27"/>
        <v>3.2540040000000001</v>
      </c>
      <c r="H280" s="2">
        <f t="shared" si="31"/>
        <v>3.5357445000000012</v>
      </c>
      <c r="I280" s="2">
        <f t="array" ref="I280">SUMPRODUCT(B264:B283, (ROW(B264:B283)-ROW(B264)+1)) / (20*21/2)</f>
        <v>2.9417552380952388</v>
      </c>
      <c r="J280" s="2">
        <f t="shared" si="34"/>
        <v>3.0324629740389049</v>
      </c>
      <c r="K280" s="2">
        <f t="shared" si="28"/>
        <v>3.1719061307510481</v>
      </c>
    </row>
    <row r="281" spans="1:11" ht="13.5" x14ac:dyDescent="0.25">
      <c r="A281" s="3">
        <f>TITRES_STAT!B284</f>
        <v>42416</v>
      </c>
      <c r="B281" s="6">
        <f>TITRES_STAT!D284</f>
        <v>2.8994</v>
      </c>
      <c r="C281" s="2">
        <f t="shared" si="29"/>
        <v>-9.300000000000086E-3</v>
      </c>
      <c r="D281" s="2">
        <f t="shared" si="30"/>
        <v>2.91052</v>
      </c>
      <c r="E281" s="2">
        <f t="shared" si="32"/>
        <v>2.9401699999999997</v>
      </c>
      <c r="F281" s="2">
        <f t="shared" si="33"/>
        <v>3.000845</v>
      </c>
      <c r="G281" s="2">
        <f t="shared" si="27"/>
        <v>3.2412200000000007</v>
      </c>
      <c r="H281" s="2">
        <f t="shared" si="31"/>
        <v>3.5320730000000009</v>
      </c>
      <c r="I281" s="2">
        <f t="array" ref="I281">SUMPRODUCT(B265:B284, (ROW(B265:B284)-ROW(B265)+1)) / (20*21/2)</f>
        <v>2.9362409523809521</v>
      </c>
      <c r="J281" s="2">
        <f t="shared" si="34"/>
        <v>3.0197903098447236</v>
      </c>
      <c r="K281" s="2">
        <f t="shared" si="28"/>
        <v>3.1612196158196344</v>
      </c>
    </row>
    <row r="282" spans="1:11" ht="13.5" x14ac:dyDescent="0.25">
      <c r="A282" s="3">
        <f>TITRES_STAT!B285</f>
        <v>42417</v>
      </c>
      <c r="B282" s="6">
        <f>TITRES_STAT!D285</f>
        <v>2.8994</v>
      </c>
      <c r="C282" s="2">
        <f t="shared" si="29"/>
        <v>0</v>
      </c>
      <c r="D282" s="2">
        <f t="shared" si="30"/>
        <v>2.9068200000000002</v>
      </c>
      <c r="E282" s="2">
        <f t="shared" si="32"/>
        <v>2.9318300000000002</v>
      </c>
      <c r="F282" s="2">
        <f t="shared" si="33"/>
        <v>2.9848650000000001</v>
      </c>
      <c r="G282" s="2">
        <f t="shared" si="27"/>
        <v>3.2284360000000003</v>
      </c>
      <c r="H282" s="2">
        <f t="shared" si="31"/>
        <v>3.5283355000000012</v>
      </c>
      <c r="I282" s="2">
        <f t="array" ref="I282">SUMPRODUCT(B266:B285, (ROW(B266:B285)-ROW(B266)+1)) / (20*21/2)</f>
        <v>2.9310823809523812</v>
      </c>
      <c r="J282" s="2">
        <f t="shared" si="34"/>
        <v>3.0083245660499882</v>
      </c>
      <c r="K282" s="2">
        <f t="shared" si="28"/>
        <v>3.150952179905139</v>
      </c>
    </row>
    <row r="283" spans="1:11" ht="13.5" x14ac:dyDescent="0.25">
      <c r="A283" s="3">
        <f>TITRES_STAT!B286</f>
        <v>42418</v>
      </c>
      <c r="B283" s="6">
        <f>TITRES_STAT!D286</f>
        <v>2.8994</v>
      </c>
      <c r="C283" s="2">
        <f t="shared" si="29"/>
        <v>0</v>
      </c>
      <c r="D283" s="2">
        <f t="shared" si="30"/>
        <v>2.9040399999999997</v>
      </c>
      <c r="E283" s="2">
        <f t="shared" si="32"/>
        <v>2.9234900000000001</v>
      </c>
      <c r="F283" s="2">
        <f t="shared" si="33"/>
        <v>2.9712000000000005</v>
      </c>
      <c r="G283" s="2">
        <f t="shared" si="27"/>
        <v>3.215652</v>
      </c>
      <c r="H283" s="2">
        <f t="shared" si="31"/>
        <v>3.5245320000000011</v>
      </c>
      <c r="I283" s="2">
        <f t="array" ref="I283">SUMPRODUCT(B267:B286, (ROW(B267:B286)-ROW(B267)+1)) / (20*21/2)</f>
        <v>2.9271557142857141</v>
      </c>
      <c r="J283" s="2">
        <f t="shared" si="34"/>
        <v>2.9979507978547515</v>
      </c>
      <c r="K283" s="2">
        <f t="shared" si="28"/>
        <v>3.14108738853631</v>
      </c>
    </row>
    <row r="284" spans="1:11" ht="13.5" x14ac:dyDescent="0.25">
      <c r="A284" s="3">
        <f>TITRES_STAT!B287</f>
        <v>42419</v>
      </c>
      <c r="B284" s="6">
        <f>TITRES_STAT!D287</f>
        <v>2.9133</v>
      </c>
      <c r="C284" s="2">
        <f t="shared" si="29"/>
        <v>1.3900000000000023E-2</v>
      </c>
      <c r="D284" s="2">
        <f t="shared" si="30"/>
        <v>2.9040399999999997</v>
      </c>
      <c r="E284" s="2">
        <f t="shared" si="32"/>
        <v>2.9230299999999998</v>
      </c>
      <c r="F284" s="2">
        <f t="shared" si="33"/>
        <v>2.9628650000000003</v>
      </c>
      <c r="G284" s="2">
        <f t="shared" si="27"/>
        <v>3.2062040000000001</v>
      </c>
      <c r="H284" s="2">
        <f t="shared" si="31"/>
        <v>3.5209080000000004</v>
      </c>
      <c r="I284" s="2">
        <f t="array" ref="I284">SUMPRODUCT(B268:B287, (ROW(B268:B287)-ROW(B268)+1)) / (20*21/2)</f>
        <v>2.9195885714285716</v>
      </c>
      <c r="J284" s="2">
        <f t="shared" si="34"/>
        <v>2.9898888171066798</v>
      </c>
      <c r="K284" s="2">
        <f t="shared" si="28"/>
        <v>3.1321545497701804</v>
      </c>
    </row>
    <row r="285" spans="1:11" ht="13.5" x14ac:dyDescent="0.25">
      <c r="A285" s="3">
        <f>TITRES_STAT!B288</f>
        <v>42422</v>
      </c>
      <c r="B285" s="6">
        <f>TITRES_STAT!D288</f>
        <v>2.9087000000000001</v>
      </c>
      <c r="C285" s="2">
        <f t="shared" si="29"/>
        <v>-4.5999999999999375E-3</v>
      </c>
      <c r="D285" s="2">
        <f t="shared" si="30"/>
        <v>2.9040399999999997</v>
      </c>
      <c r="E285" s="2">
        <f t="shared" si="32"/>
        <v>2.9156199999999997</v>
      </c>
      <c r="F285" s="2">
        <f t="shared" si="33"/>
        <v>2.9545300000000005</v>
      </c>
      <c r="G285" s="2">
        <f t="shared" si="27"/>
        <v>3.1971260000000008</v>
      </c>
      <c r="H285" s="2">
        <f t="shared" si="31"/>
        <v>3.5173715000000012</v>
      </c>
      <c r="I285" s="2">
        <f t="array" ref="I285">SUMPRODUCT(B269:B288, (ROW(B269:B288)-ROW(B269)+1)) / (20*21/2)</f>
        <v>2.9126833333333333</v>
      </c>
      <c r="J285" s="2">
        <f t="shared" si="34"/>
        <v>2.9821565488108055</v>
      </c>
      <c r="K285" s="2">
        <f t="shared" si="28"/>
        <v>3.1233916262497812</v>
      </c>
    </row>
    <row r="286" spans="1:11" ht="13.5" x14ac:dyDescent="0.25">
      <c r="A286" s="3">
        <f>TITRES_STAT!B289</f>
        <v>42423</v>
      </c>
      <c r="B286" s="6">
        <f>TITRES_STAT!D289</f>
        <v>2.9133</v>
      </c>
      <c r="C286" s="2">
        <f t="shared" si="29"/>
        <v>4.5999999999999375E-3</v>
      </c>
      <c r="D286" s="2">
        <f t="shared" si="30"/>
        <v>2.9068199999999997</v>
      </c>
      <c r="E286" s="2">
        <f t="shared" si="32"/>
        <v>2.9086699999999999</v>
      </c>
      <c r="F286" s="2">
        <f t="shared" si="33"/>
        <v>2.9510550000000006</v>
      </c>
      <c r="G286" s="2">
        <f t="shared" si="27"/>
        <v>3.1881400000000006</v>
      </c>
      <c r="H286" s="2">
        <f t="shared" si="31"/>
        <v>3.5135270000000007</v>
      </c>
      <c r="I286" s="2">
        <f t="array" ref="I286">SUMPRODUCT(B270:B289, (ROW(B270:B289)-ROW(B270)+1)) / (20*21/2)</f>
        <v>2.9066604761904764</v>
      </c>
      <c r="J286" s="2">
        <f t="shared" si="34"/>
        <v>2.9755987822573955</v>
      </c>
      <c r="K286" s="2">
        <f t="shared" si="28"/>
        <v>3.1151527389458682</v>
      </c>
    </row>
    <row r="287" spans="1:11" ht="13.5" x14ac:dyDescent="0.25">
      <c r="A287" s="3">
        <f>TITRES_STAT!B290</f>
        <v>42424</v>
      </c>
      <c r="B287" s="6">
        <f>TITRES_STAT!D290</f>
        <v>2.8715999999999999</v>
      </c>
      <c r="C287" s="2">
        <f t="shared" si="29"/>
        <v>-4.170000000000007E-2</v>
      </c>
      <c r="D287" s="2">
        <f t="shared" si="30"/>
        <v>2.9012599999999997</v>
      </c>
      <c r="E287" s="2">
        <f t="shared" si="32"/>
        <v>2.9040400000000002</v>
      </c>
      <c r="F287" s="2">
        <f t="shared" si="33"/>
        <v>2.9441050000000004</v>
      </c>
      <c r="G287" s="2">
        <f t="shared" si="27"/>
        <v>3.1784140000000001</v>
      </c>
      <c r="H287" s="2">
        <f t="shared" si="31"/>
        <v>3.5085260000000007</v>
      </c>
      <c r="I287" s="2">
        <f t="array" ref="I287">SUMPRODUCT(B271:B290, (ROW(B271:B290)-ROW(B271)+1)) / (20*21/2)</f>
        <v>2.9015200000000001</v>
      </c>
      <c r="J287" s="2">
        <f t="shared" si="34"/>
        <v>2.9656941363281195</v>
      </c>
      <c r="K287" s="2">
        <f t="shared" si="28"/>
        <v>3.1056016511440694</v>
      </c>
    </row>
    <row r="288" spans="1:11" ht="13.5" x14ac:dyDescent="0.25">
      <c r="A288" s="3">
        <f>TITRES_STAT!B291</f>
        <v>42425</v>
      </c>
      <c r="B288" s="6">
        <f>TITRES_STAT!D291</f>
        <v>2.8715999999999999</v>
      </c>
      <c r="C288" s="2">
        <f t="shared" si="29"/>
        <v>0</v>
      </c>
      <c r="D288" s="2">
        <f t="shared" si="30"/>
        <v>2.8957000000000002</v>
      </c>
      <c r="E288" s="2">
        <f t="shared" si="32"/>
        <v>2.8998699999999999</v>
      </c>
      <c r="F288" s="2">
        <f t="shared" si="33"/>
        <v>2.9348400000000003</v>
      </c>
      <c r="G288" s="2">
        <f t="shared" si="27"/>
        <v>3.1687800000000004</v>
      </c>
      <c r="H288" s="2">
        <f t="shared" si="31"/>
        <v>3.5035250000000002</v>
      </c>
      <c r="I288" s="2">
        <f t="array" ref="I288">SUMPRODUCT(B272:B291, (ROW(B272:B291)-ROW(B272)+1)) / (20*21/2)</f>
        <v>2.8991185714285712</v>
      </c>
      <c r="J288" s="2">
        <f t="shared" si="34"/>
        <v>2.9567327900111557</v>
      </c>
      <c r="K288" s="2">
        <f t="shared" si="28"/>
        <v>3.0964251158050864</v>
      </c>
    </row>
    <row r="289" spans="1:11" ht="13.5" x14ac:dyDescent="0.25">
      <c r="A289" s="3">
        <f>TITRES_STAT!B292</f>
        <v>42426</v>
      </c>
      <c r="B289" s="6">
        <f>TITRES_STAT!D292</f>
        <v>2.8715999999999999</v>
      </c>
      <c r="C289" s="2">
        <f t="shared" si="29"/>
        <v>0</v>
      </c>
      <c r="D289" s="2">
        <f t="shared" si="30"/>
        <v>2.8873600000000001</v>
      </c>
      <c r="E289" s="2">
        <f t="shared" si="32"/>
        <v>2.8957000000000002</v>
      </c>
      <c r="F289" s="2">
        <f t="shared" si="33"/>
        <v>2.9255750000000003</v>
      </c>
      <c r="G289" s="2">
        <f t="shared" si="27"/>
        <v>3.1585900000000002</v>
      </c>
      <c r="H289" s="2">
        <f t="shared" si="31"/>
        <v>3.4982594999999996</v>
      </c>
      <c r="I289" s="2">
        <f t="array" ref="I289">SUMPRODUCT(B273:B292, (ROW(B273:B292)-ROW(B273)+1)) / (20*21/2)</f>
        <v>2.8971138095238098</v>
      </c>
      <c r="J289" s="2">
        <f t="shared" si="34"/>
        <v>2.9486249052481885</v>
      </c>
      <c r="K289" s="2">
        <f t="shared" si="28"/>
        <v>3.087608444597044</v>
      </c>
    </row>
    <row r="290" spans="1:11" ht="13.5" x14ac:dyDescent="0.25">
      <c r="A290" s="3">
        <f>TITRES_STAT!B293</f>
        <v>42429</v>
      </c>
      <c r="B290" s="6">
        <f>TITRES_STAT!D293</f>
        <v>2.8715999999999999</v>
      </c>
      <c r="C290" s="2">
        <f t="shared" si="29"/>
        <v>0</v>
      </c>
      <c r="D290" s="2">
        <f t="shared" si="30"/>
        <v>2.8799400000000004</v>
      </c>
      <c r="E290" s="2">
        <f t="shared" si="32"/>
        <v>2.8919900000000003</v>
      </c>
      <c r="F290" s="2">
        <f t="shared" si="33"/>
        <v>2.9200150000000002</v>
      </c>
      <c r="G290" s="2">
        <f t="shared" si="27"/>
        <v>3.1483080000000006</v>
      </c>
      <c r="H290" s="2">
        <f t="shared" si="31"/>
        <v>3.4930599999999998</v>
      </c>
      <c r="I290" s="2">
        <f t="array" ref="I290">SUMPRODUCT(B274:B293, (ROW(B274:B293)-ROW(B274)+1)) / (20*21/2)</f>
        <v>2.8928804761904767</v>
      </c>
      <c r="J290" s="2">
        <f t="shared" si="34"/>
        <v>2.9412891999864561</v>
      </c>
      <c r="K290" s="2">
        <f t="shared" si="28"/>
        <v>3.0791375252010815</v>
      </c>
    </row>
    <row r="291" spans="1:11" ht="13.5" x14ac:dyDescent="0.25">
      <c r="A291" s="3">
        <f>TITRES_STAT!B294</f>
        <v>42430</v>
      </c>
      <c r="B291" s="6">
        <f>TITRES_STAT!D294</f>
        <v>2.8948</v>
      </c>
      <c r="C291" s="2">
        <f t="shared" si="29"/>
        <v>2.3200000000000109E-2</v>
      </c>
      <c r="D291" s="2">
        <f t="shared" si="30"/>
        <v>2.8762400000000001</v>
      </c>
      <c r="E291" s="2">
        <f t="shared" si="32"/>
        <v>2.8915300000000004</v>
      </c>
      <c r="F291" s="2">
        <f t="shared" si="33"/>
        <v>2.9158500000000003</v>
      </c>
      <c r="G291" s="2">
        <f t="shared" si="27"/>
        <v>3.1386740000000004</v>
      </c>
      <c r="H291" s="2">
        <f t="shared" si="31"/>
        <v>3.4885499999999996</v>
      </c>
      <c r="I291" s="2">
        <f t="array" ref="I291">SUMPRODUCT(B275:B294, (ROW(B275:B294)-ROW(B275)+1)) / (20*21/2)</f>
        <v>2.8891985714285715</v>
      </c>
      <c r="J291" s="2">
        <f t="shared" si="34"/>
        <v>2.9368616571306032</v>
      </c>
      <c r="K291" s="2">
        <f t="shared" si="28"/>
        <v>3.0719086026441764</v>
      </c>
    </row>
    <row r="292" spans="1:11" ht="13.5" x14ac:dyDescent="0.25">
      <c r="A292" s="3">
        <f>TITRES_STAT!B295</f>
        <v>42431</v>
      </c>
      <c r="B292" s="6">
        <f>TITRES_STAT!D295</f>
        <v>2.8948</v>
      </c>
      <c r="C292" s="2">
        <f t="shared" si="29"/>
        <v>0</v>
      </c>
      <c r="D292" s="2">
        <f t="shared" si="30"/>
        <v>2.8808799999999999</v>
      </c>
      <c r="E292" s="2">
        <f t="shared" si="32"/>
        <v>2.89107</v>
      </c>
      <c r="F292" s="2">
        <f t="shared" si="33"/>
        <v>2.9114500000000008</v>
      </c>
      <c r="G292" s="2">
        <f t="shared" si="27"/>
        <v>3.1293180000000005</v>
      </c>
      <c r="H292" s="2">
        <f t="shared" si="31"/>
        <v>3.4835989999999994</v>
      </c>
      <c r="I292" s="2">
        <f t="array" ref="I292">SUMPRODUCT(B276:B295, (ROW(B276:B295)-ROW(B276)+1)) / (20*21/2)</f>
        <v>2.8782542857142857</v>
      </c>
      <c r="J292" s="2">
        <f t="shared" si="34"/>
        <v>2.9328557850229267</v>
      </c>
      <c r="K292" s="2">
        <f t="shared" si="28"/>
        <v>3.0649631672463657</v>
      </c>
    </row>
    <row r="293" spans="1:11" ht="13.5" x14ac:dyDescent="0.25">
      <c r="A293" s="3">
        <f>TITRES_STAT!B296</f>
        <v>42432</v>
      </c>
      <c r="B293" s="6">
        <f>TITRES_STAT!D296</f>
        <v>2.867</v>
      </c>
      <c r="C293" s="2">
        <f t="shared" si="29"/>
        <v>-2.7800000000000047E-2</v>
      </c>
      <c r="D293" s="2">
        <f t="shared" si="30"/>
        <v>2.8799599999999996</v>
      </c>
      <c r="E293" s="2">
        <f t="shared" si="32"/>
        <v>2.8878300000000001</v>
      </c>
      <c r="F293" s="2">
        <f t="shared" si="33"/>
        <v>2.9056600000000006</v>
      </c>
      <c r="G293" s="2">
        <f t="shared" si="27"/>
        <v>3.1197780000000002</v>
      </c>
      <c r="H293" s="2">
        <f t="shared" si="31"/>
        <v>3.4789499999999993</v>
      </c>
      <c r="I293" s="2">
        <f t="array" ref="I293">SUMPRODUCT(B277:B296, (ROW(B277:B296)-ROW(B277)+1)) / (20*21/2)</f>
        <v>2.8739795238095245</v>
      </c>
      <c r="J293" s="2">
        <f t="shared" si="34"/>
        <v>2.9265838054969335</v>
      </c>
      <c r="K293" s="2">
        <f t="shared" si="28"/>
        <v>3.057199905785724</v>
      </c>
    </row>
    <row r="294" spans="1:11" ht="13.5" x14ac:dyDescent="0.25">
      <c r="A294" s="3">
        <f>TITRES_STAT!B297</f>
        <v>42433</v>
      </c>
      <c r="B294" s="6">
        <f>TITRES_STAT!D297</f>
        <v>2.867</v>
      </c>
      <c r="C294" s="2">
        <f t="shared" si="29"/>
        <v>0</v>
      </c>
      <c r="D294" s="2">
        <f t="shared" si="30"/>
        <v>2.8790400000000007</v>
      </c>
      <c r="E294" s="2">
        <f t="shared" si="32"/>
        <v>2.8832000000000004</v>
      </c>
      <c r="F294" s="2">
        <f t="shared" si="33"/>
        <v>2.9031150000000006</v>
      </c>
      <c r="G294" s="2">
        <f t="shared" si="27"/>
        <v>3.1102379999999998</v>
      </c>
      <c r="H294" s="2">
        <f t="shared" si="31"/>
        <v>3.4739479999999987</v>
      </c>
      <c r="I294" s="2">
        <f t="array" ref="I294">SUMPRODUCT(B278:B297, (ROW(B278:B297)-ROW(B278)+1)) / (20*21/2)</f>
        <v>2.8703442857142858</v>
      </c>
      <c r="J294" s="2">
        <f t="shared" si="34"/>
        <v>2.9209091573543682</v>
      </c>
      <c r="K294" s="2">
        <f t="shared" si="28"/>
        <v>3.0497410859509899</v>
      </c>
    </row>
    <row r="295" spans="1:11" ht="13.5" x14ac:dyDescent="0.25">
      <c r="A295" s="3">
        <f>TITRES_STAT!B298</f>
        <v>42436</v>
      </c>
      <c r="B295" s="6">
        <f>TITRES_STAT!D298</f>
        <v>2.7881999999999998</v>
      </c>
      <c r="C295" s="2">
        <f t="shared" si="29"/>
        <v>-7.8800000000000203E-2</v>
      </c>
      <c r="D295" s="2">
        <f t="shared" si="30"/>
        <v>2.8623600000000002</v>
      </c>
      <c r="E295" s="2">
        <f t="shared" si="32"/>
        <v>2.8711500000000005</v>
      </c>
      <c r="F295" s="2">
        <f t="shared" si="33"/>
        <v>2.8933849999999999</v>
      </c>
      <c r="G295" s="2">
        <f t="shared" si="27"/>
        <v>3.0986579999999999</v>
      </c>
      <c r="H295" s="2">
        <f t="shared" si="31"/>
        <v>3.4688164999999982</v>
      </c>
      <c r="I295" s="2">
        <f t="array" ref="I295">SUMPRODUCT(B279:B298, (ROW(B279:B298)-ROW(B279)+1)) / (20*21/2)</f>
        <v>2.8670395238095243</v>
      </c>
      <c r="J295" s="2">
        <f t="shared" si="34"/>
        <v>2.9082701899872854</v>
      </c>
      <c r="K295" s="2">
        <f t="shared" si="28"/>
        <v>3.0394845727764412</v>
      </c>
    </row>
    <row r="296" spans="1:11" ht="13.5" x14ac:dyDescent="0.25">
      <c r="A296" s="3">
        <f>TITRES_STAT!B299</f>
        <v>42437</v>
      </c>
      <c r="B296" s="6">
        <f>TITRES_STAT!D299</f>
        <v>2.8485</v>
      </c>
      <c r="C296" s="2">
        <f t="shared" si="29"/>
        <v>6.0300000000000242E-2</v>
      </c>
      <c r="D296" s="2">
        <f t="shared" si="30"/>
        <v>2.8531</v>
      </c>
      <c r="E296" s="2">
        <f t="shared" si="32"/>
        <v>2.8646700000000003</v>
      </c>
      <c r="F296" s="2">
        <f t="shared" si="33"/>
        <v>2.8866700000000001</v>
      </c>
      <c r="G296" s="2">
        <f t="shared" si="27"/>
        <v>3.0882839999999998</v>
      </c>
      <c r="H296" s="2">
        <f t="shared" si="31"/>
        <v>3.463677999999998</v>
      </c>
      <c r="I296" s="2">
        <f t="array" ref="I296">SUMPRODUCT(B280:B299, (ROW(B280:B299)-ROW(B280)+1)) / (20*21/2)</f>
        <v>2.8635957142857142</v>
      </c>
      <c r="J296" s="2">
        <f t="shared" si="34"/>
        <v>2.9025777909408772</v>
      </c>
      <c r="K296" s="2">
        <f t="shared" si="28"/>
        <v>3.031994981687169</v>
      </c>
    </row>
    <row r="297" spans="1:11" ht="13.5" x14ac:dyDescent="0.25">
      <c r="A297" s="3">
        <f>TITRES_STAT!B300</f>
        <v>42438</v>
      </c>
      <c r="B297" s="6">
        <f>TITRES_STAT!D300</f>
        <v>2.8485</v>
      </c>
      <c r="C297" s="2">
        <f t="shared" si="29"/>
        <v>0</v>
      </c>
      <c r="D297" s="2">
        <f t="shared" si="30"/>
        <v>2.8438399999999997</v>
      </c>
      <c r="E297" s="2">
        <f t="shared" si="32"/>
        <v>2.8623600000000002</v>
      </c>
      <c r="F297" s="2">
        <f t="shared" si="33"/>
        <v>2.8832</v>
      </c>
      <c r="G297" s="2">
        <f t="shared" si="27"/>
        <v>3.0785579999999997</v>
      </c>
      <c r="H297" s="2">
        <f t="shared" si="31"/>
        <v>3.4585394999999979</v>
      </c>
      <c r="I297" s="2">
        <f t="array" ref="I297">SUMPRODUCT(B281:B300, (ROW(B281:B300)-ROW(B281)+1)) / (20*21/2)</f>
        <v>2.8697495238095243</v>
      </c>
      <c r="J297" s="2">
        <f t="shared" si="34"/>
        <v>2.8974275251369841</v>
      </c>
      <c r="K297" s="2">
        <f t="shared" si="28"/>
        <v>3.0247991000523782</v>
      </c>
    </row>
    <row r="298" spans="1:11" ht="13.5" x14ac:dyDescent="0.25">
      <c r="A298" s="3">
        <f>TITRES_STAT!B301</f>
        <v>42439</v>
      </c>
      <c r="B298" s="6">
        <f>TITRES_STAT!D301</f>
        <v>2.8485</v>
      </c>
      <c r="C298" s="2">
        <f t="shared" si="29"/>
        <v>0</v>
      </c>
      <c r="D298" s="2">
        <f t="shared" si="30"/>
        <v>2.8401399999999999</v>
      </c>
      <c r="E298" s="2">
        <f t="shared" si="32"/>
        <v>2.8600500000000002</v>
      </c>
      <c r="F298" s="2">
        <f t="shared" si="33"/>
        <v>2.8799600000000005</v>
      </c>
      <c r="G298" s="2">
        <f t="shared" si="27"/>
        <v>3.0679059999999998</v>
      </c>
      <c r="H298" s="2">
        <f t="shared" si="31"/>
        <v>3.4530924999999972</v>
      </c>
      <c r="I298" s="2">
        <f t="array" ref="I298">SUMPRODUCT(B282:B301, (ROW(B282:B301)-ROW(B282)+1)) / (20*21/2)</f>
        <v>2.8814823809523813</v>
      </c>
      <c r="J298" s="2">
        <f t="shared" si="34"/>
        <v>2.8927677608382236</v>
      </c>
      <c r="K298" s="2">
        <f t="shared" si="28"/>
        <v>3.0178854098542458</v>
      </c>
    </row>
    <row r="299" spans="1:11" ht="13.5" x14ac:dyDescent="0.25">
      <c r="A299" s="3">
        <f>TITRES_STAT!B302</f>
        <v>42440</v>
      </c>
      <c r="B299" s="6">
        <f>TITRES_STAT!D302</f>
        <v>2.8437999999999999</v>
      </c>
      <c r="C299" s="2">
        <f t="shared" si="29"/>
        <v>-4.7000000000001485E-3</v>
      </c>
      <c r="D299" s="2">
        <f t="shared" si="30"/>
        <v>2.8354999999999997</v>
      </c>
      <c r="E299" s="2">
        <f t="shared" si="32"/>
        <v>2.8572700000000006</v>
      </c>
      <c r="F299" s="2">
        <f t="shared" si="33"/>
        <v>2.8764850000000002</v>
      </c>
      <c r="G299" s="2">
        <f t="shared" si="27"/>
        <v>3.0558639999999992</v>
      </c>
      <c r="H299" s="2">
        <f t="shared" si="31"/>
        <v>3.4477099999999972</v>
      </c>
      <c r="I299" s="2">
        <f t="array" ref="I299">SUMPRODUCT(B283:B302, (ROW(B283:B302)-ROW(B283)+1)) / (20*21/2)</f>
        <v>2.8909680952380952</v>
      </c>
      <c r="J299" s="2">
        <f t="shared" si="34"/>
        <v>2.8881041645679164</v>
      </c>
      <c r="K299" s="2">
        <f t="shared" si="28"/>
        <v>3.0110585310364324</v>
      </c>
    </row>
    <row r="300" spans="1:11" ht="13.5" x14ac:dyDescent="0.25">
      <c r="A300" s="3">
        <f>TITRES_STAT!B303</f>
        <v>42443</v>
      </c>
      <c r="B300" s="6">
        <f>TITRES_STAT!D303</f>
        <v>2.9411</v>
      </c>
      <c r="C300" s="2">
        <f t="shared" si="29"/>
        <v>9.7300000000000164E-2</v>
      </c>
      <c r="D300" s="2">
        <f t="shared" si="30"/>
        <v>2.8660800000000002</v>
      </c>
      <c r="E300" s="2">
        <f t="shared" si="32"/>
        <v>2.8642200000000004</v>
      </c>
      <c r="F300" s="2">
        <f t="shared" si="33"/>
        <v>2.8781050000000006</v>
      </c>
      <c r="G300" s="2">
        <f t="shared" si="27"/>
        <v>3.0463239999999998</v>
      </c>
      <c r="H300" s="2">
        <f t="shared" si="31"/>
        <v>3.4428799999999971</v>
      </c>
      <c r="I300" s="2">
        <f t="array" ref="I300">SUMPRODUCT(B284:B303, (ROW(B284:B303)-ROW(B284)+1)) / (20*21/2)</f>
        <v>2.8996090476190477</v>
      </c>
      <c r="J300" s="2">
        <f t="shared" si="34"/>
        <v>2.8931513869900196</v>
      </c>
      <c r="K300" s="2">
        <f t="shared" si="28"/>
        <v>3.0083150592310819</v>
      </c>
    </row>
    <row r="301" spans="1:11" ht="13.5" x14ac:dyDescent="0.25">
      <c r="A301" s="3">
        <f>TITRES_STAT!B304</f>
        <v>42444</v>
      </c>
      <c r="B301" s="6">
        <f>TITRES_STAT!D304</f>
        <v>3.0013000000000001</v>
      </c>
      <c r="C301" s="2">
        <f t="shared" si="29"/>
        <v>6.0200000000000031E-2</v>
      </c>
      <c r="D301" s="2">
        <f t="shared" si="30"/>
        <v>2.8966400000000005</v>
      </c>
      <c r="E301" s="2">
        <f t="shared" si="32"/>
        <v>2.87487</v>
      </c>
      <c r="F301" s="2">
        <f t="shared" si="33"/>
        <v>2.8832000000000004</v>
      </c>
      <c r="G301" s="2">
        <f t="shared" si="27"/>
        <v>3.0341899999999993</v>
      </c>
      <c r="H301" s="2">
        <f t="shared" si="31"/>
        <v>3.4385934999999965</v>
      </c>
      <c r="I301" s="2">
        <f t="array" ref="I301">SUMPRODUCT(B285:B304, (ROW(B285:B304)-ROW(B285)+1)) / (20*21/2)</f>
        <v>2.9061133333333333</v>
      </c>
      <c r="J301" s="2">
        <f t="shared" si="34"/>
        <v>2.9034512548957321</v>
      </c>
      <c r="K301" s="2">
        <f t="shared" si="28"/>
        <v>3.0080399588690785</v>
      </c>
    </row>
    <row r="302" spans="1:11" ht="13.5" x14ac:dyDescent="0.25">
      <c r="A302" s="3">
        <f>TITRES_STAT!B305</f>
        <v>42445</v>
      </c>
      <c r="B302" s="6">
        <f>TITRES_STAT!D305</f>
        <v>2.9828000000000001</v>
      </c>
      <c r="C302" s="2">
        <f t="shared" si="29"/>
        <v>-1.8499999999999961E-2</v>
      </c>
      <c r="D302" s="2">
        <f t="shared" si="30"/>
        <v>2.9234999999999998</v>
      </c>
      <c r="E302" s="2">
        <f t="shared" si="32"/>
        <v>2.8836699999999995</v>
      </c>
      <c r="F302" s="2">
        <f t="shared" si="33"/>
        <v>2.8873700000000002</v>
      </c>
      <c r="G302" s="2">
        <f t="shared" si="27"/>
        <v>3.0230739999999998</v>
      </c>
      <c r="H302" s="2">
        <f t="shared" si="31"/>
        <v>3.4343689999999971</v>
      </c>
      <c r="I302" s="2">
        <f t="array" ref="I302">SUMPRODUCT(B286:B305, (ROW(B286:B305)-ROW(B286)+1)) / (20*21/2)</f>
        <v>2.9123971428571434</v>
      </c>
      <c r="J302" s="2">
        <f t="shared" si="34"/>
        <v>2.9110082782389957</v>
      </c>
      <c r="K302" s="2">
        <f t="shared" si="28"/>
        <v>3.0070501565604877</v>
      </c>
    </row>
    <row r="303" spans="1:11" ht="13.5" x14ac:dyDescent="0.25">
      <c r="A303" s="3">
        <f>TITRES_STAT!B306</f>
        <v>42446</v>
      </c>
      <c r="B303" s="6">
        <f>TITRES_STAT!D306</f>
        <v>2.9781</v>
      </c>
      <c r="C303" s="2">
        <f t="shared" si="29"/>
        <v>-4.7000000000001485E-3</v>
      </c>
      <c r="D303" s="2">
        <f t="shared" si="30"/>
        <v>2.9494200000000004</v>
      </c>
      <c r="E303" s="2">
        <f t="shared" si="32"/>
        <v>2.8947799999999999</v>
      </c>
      <c r="F303" s="2">
        <f t="shared" si="33"/>
        <v>2.891305</v>
      </c>
      <c r="G303" s="2">
        <f t="shared" si="27"/>
        <v>3.0122360000000001</v>
      </c>
      <c r="H303" s="2">
        <f t="shared" si="31"/>
        <v>3.4301209999999971</v>
      </c>
      <c r="I303" s="2">
        <f t="array" ref="I303">SUMPRODUCT(B287:B306, (ROW(B287:B306)-ROW(B287)+1)) / (20*21/2)</f>
        <v>2.9184385714285717</v>
      </c>
      <c r="J303" s="2">
        <f t="shared" si="34"/>
        <v>2.9173979660257578</v>
      </c>
      <c r="K303" s="2">
        <f t="shared" si="28"/>
        <v>3.0059148563032139</v>
      </c>
    </row>
    <row r="304" spans="1:11" ht="13.5" x14ac:dyDescent="0.25">
      <c r="A304" s="3">
        <f>TITRES_STAT!B307</f>
        <v>42447</v>
      </c>
      <c r="B304" s="6">
        <f>TITRES_STAT!D307</f>
        <v>2.9596</v>
      </c>
      <c r="C304" s="2">
        <f t="shared" si="29"/>
        <v>-1.8499999999999961E-2</v>
      </c>
      <c r="D304" s="2">
        <f t="shared" si="30"/>
        <v>2.9725799999999998</v>
      </c>
      <c r="E304" s="2">
        <f t="shared" si="32"/>
        <v>2.9040399999999997</v>
      </c>
      <c r="F304" s="2">
        <f t="shared" si="33"/>
        <v>2.8936200000000003</v>
      </c>
      <c r="G304" s="2">
        <f t="shared" si="27"/>
        <v>3.002138</v>
      </c>
      <c r="H304" s="2">
        <f t="shared" si="31"/>
        <v>3.4262874999999973</v>
      </c>
      <c r="I304" s="2">
        <f t="array" ref="I304">SUMPRODUCT(B288:B307, (ROW(B288:B307)-ROW(B288)+1)) / (20*21/2)</f>
        <v>2.9242595238095239</v>
      </c>
      <c r="J304" s="2">
        <f t="shared" si="34"/>
        <v>2.921417207356638</v>
      </c>
      <c r="K304" s="2">
        <f t="shared" si="28"/>
        <v>3.0040985874285782</v>
      </c>
    </row>
    <row r="305" spans="1:11" ht="13.5" x14ac:dyDescent="0.25">
      <c r="A305" s="3">
        <f>TITRES_STAT!B308</f>
        <v>42450</v>
      </c>
      <c r="B305" s="6">
        <f>TITRES_STAT!D308</f>
        <v>2.9596</v>
      </c>
      <c r="C305" s="2">
        <f t="shared" si="29"/>
        <v>0</v>
      </c>
      <c r="D305" s="2">
        <f t="shared" si="30"/>
        <v>2.97628</v>
      </c>
      <c r="E305" s="2">
        <f t="shared" si="32"/>
        <v>2.9211800000000006</v>
      </c>
      <c r="F305" s="2">
        <f t="shared" si="33"/>
        <v>2.8961650000000003</v>
      </c>
      <c r="G305" s="2">
        <f t="shared" si="27"/>
        <v>2.9920400000000003</v>
      </c>
      <c r="H305" s="2">
        <f t="shared" si="31"/>
        <v>3.4220794999999975</v>
      </c>
      <c r="I305" s="2">
        <f t="array" ref="I305">SUMPRODUCT(B289:B308, (ROW(B289:B308)-ROW(B289)+1)) / (20*21/2)</f>
        <v>2.9292233333333337</v>
      </c>
      <c r="J305" s="2">
        <f t="shared" si="34"/>
        <v>2.9250536637988631</v>
      </c>
      <c r="K305" s="2">
        <f t="shared" si="28"/>
        <v>3.0023535447843201</v>
      </c>
    </row>
    <row r="306" spans="1:11" ht="13.5" x14ac:dyDescent="0.25">
      <c r="A306" s="3">
        <f>TITRES_STAT!B309</f>
        <v>42451</v>
      </c>
      <c r="B306" s="6">
        <f>TITRES_STAT!D309</f>
        <v>2.9596</v>
      </c>
      <c r="C306" s="2">
        <f t="shared" si="29"/>
        <v>0</v>
      </c>
      <c r="D306" s="2">
        <f t="shared" si="30"/>
        <v>2.96794</v>
      </c>
      <c r="E306" s="2">
        <f t="shared" si="32"/>
        <v>2.9322900000000005</v>
      </c>
      <c r="F306" s="2">
        <f t="shared" si="33"/>
        <v>2.8984800000000002</v>
      </c>
      <c r="G306" s="2">
        <f t="shared" ref="G306:G369" si="35">AVERAGE(B257:B306)</f>
        <v>2.9836100000000005</v>
      </c>
      <c r="H306" s="2">
        <f t="shared" si="31"/>
        <v>3.4177829999999978</v>
      </c>
      <c r="I306" s="2">
        <f t="array" ref="I306">SUMPRODUCT(B290:B309, (ROW(B290:B309)-ROW(B290)+1)) / (20*21/2)</f>
        <v>2.9333423809523809</v>
      </c>
      <c r="J306" s="2">
        <f t="shared" si="34"/>
        <v>2.9283437910561143</v>
      </c>
      <c r="K306" s="2">
        <f t="shared" si="28"/>
        <v>3.0006769351849352</v>
      </c>
    </row>
    <row r="307" spans="1:11" ht="13.5" x14ac:dyDescent="0.25">
      <c r="A307" s="3">
        <f>TITRES_STAT!B310</f>
        <v>42452</v>
      </c>
      <c r="B307" s="6">
        <f>TITRES_STAT!D310</f>
        <v>2.9596</v>
      </c>
      <c r="C307" s="2">
        <f t="shared" si="29"/>
        <v>0</v>
      </c>
      <c r="D307" s="2">
        <f t="shared" si="30"/>
        <v>2.9632999999999998</v>
      </c>
      <c r="E307" s="2">
        <f t="shared" si="32"/>
        <v>2.9434000000000005</v>
      </c>
      <c r="F307" s="2">
        <f t="shared" si="33"/>
        <v>2.9028800000000006</v>
      </c>
      <c r="G307" s="2">
        <f t="shared" si="35"/>
        <v>2.9756440000000004</v>
      </c>
      <c r="H307" s="2">
        <f t="shared" si="31"/>
        <v>3.4138394999999973</v>
      </c>
      <c r="I307" s="2">
        <f t="array" ref="I307">SUMPRODUCT(B291:B310, (ROW(B291:B310)-ROW(B291)+1)) / (20*21/2)</f>
        <v>2.9335628571428569</v>
      </c>
      <c r="J307" s="2">
        <f t="shared" si="34"/>
        <v>2.9313205728602938</v>
      </c>
      <c r="K307" s="2">
        <f t="shared" ref="K307:K370" si="36">$K$4*B307+(1-$K$4)*K306</f>
        <v>2.9990660749816045</v>
      </c>
    </row>
    <row r="308" spans="1:11" ht="13.5" x14ac:dyDescent="0.25">
      <c r="A308" s="3">
        <f>TITRES_STAT!B311</f>
        <v>42453</v>
      </c>
      <c r="B308" s="6">
        <f>TITRES_STAT!D311</f>
        <v>2.9550000000000001</v>
      </c>
      <c r="C308" s="2">
        <f t="shared" si="29"/>
        <v>-4.5999999999999375E-3</v>
      </c>
      <c r="D308" s="2">
        <f t="shared" si="30"/>
        <v>2.9586800000000002</v>
      </c>
      <c r="E308" s="2">
        <f t="shared" si="32"/>
        <v>2.9540500000000001</v>
      </c>
      <c r="F308" s="2">
        <f t="shared" si="33"/>
        <v>2.9070500000000004</v>
      </c>
      <c r="G308" s="2">
        <f t="shared" si="35"/>
        <v>2.9680480000000005</v>
      </c>
      <c r="H308" s="2">
        <f t="shared" si="31"/>
        <v>3.4094979999999979</v>
      </c>
      <c r="I308" s="2">
        <f t="array" ref="I308">SUMPRODUCT(B292:B311, (ROW(B292:B311)-ROW(B292)+1)) / (20*21/2)</f>
        <v>2.9331466666666666</v>
      </c>
      <c r="J308" s="2">
        <f t="shared" si="34"/>
        <v>2.933575756397409</v>
      </c>
      <c r="K308" s="2">
        <f t="shared" si="36"/>
        <v>2.9973379936097766</v>
      </c>
    </row>
    <row r="309" spans="1:11" ht="13.5" x14ac:dyDescent="0.25">
      <c r="A309" s="3">
        <f>TITRES_STAT!B312</f>
        <v>42454</v>
      </c>
      <c r="B309" s="6">
        <f>TITRES_STAT!D312</f>
        <v>2.9502999999999999</v>
      </c>
      <c r="C309" s="2">
        <f t="shared" si="29"/>
        <v>-4.7000000000001485E-3</v>
      </c>
      <c r="D309" s="2">
        <f t="shared" si="30"/>
        <v>2.95682</v>
      </c>
      <c r="E309" s="2">
        <f t="shared" si="32"/>
        <v>2.9646999999999997</v>
      </c>
      <c r="F309" s="2">
        <f t="shared" si="33"/>
        <v>2.9109850000000002</v>
      </c>
      <c r="G309" s="2">
        <f t="shared" si="35"/>
        <v>2.960452000000001</v>
      </c>
      <c r="H309" s="2">
        <f t="shared" si="31"/>
        <v>3.4055079999999975</v>
      </c>
      <c r="I309" s="2">
        <f t="array" ref="I309">SUMPRODUCT(B293:B312, (ROW(B293:B312)-ROW(B293)+1)) / (20*21/2)</f>
        <v>2.9353119047619045</v>
      </c>
      <c r="J309" s="2">
        <f t="shared" si="34"/>
        <v>2.9351685415024176</v>
      </c>
      <c r="K309" s="2">
        <f t="shared" si="36"/>
        <v>2.9954933664093932</v>
      </c>
    </row>
    <row r="310" spans="1:11" ht="13.5" x14ac:dyDescent="0.25">
      <c r="A310" s="3">
        <f>TITRES_STAT!B313</f>
        <v>42457</v>
      </c>
      <c r="B310" s="6">
        <f>TITRES_STAT!D313</f>
        <v>2.9133</v>
      </c>
      <c r="C310" s="2">
        <f t="shared" si="29"/>
        <v>-3.6999999999999922E-2</v>
      </c>
      <c r="D310" s="2">
        <f t="shared" si="30"/>
        <v>2.9475600000000002</v>
      </c>
      <c r="E310" s="2">
        <f t="shared" si="32"/>
        <v>2.9619200000000001</v>
      </c>
      <c r="F310" s="2">
        <f t="shared" si="33"/>
        <v>2.9130700000000003</v>
      </c>
      <c r="G310" s="2">
        <f t="shared" si="35"/>
        <v>2.9522080000000006</v>
      </c>
      <c r="H310" s="2">
        <f t="shared" si="31"/>
        <v>3.4009579999999975</v>
      </c>
      <c r="I310" s="2">
        <f t="array" ref="I310">SUMPRODUCT(B294:B313, (ROW(B294:B313)-ROW(B294)+1)) / (20*21/2)</f>
        <v>2.9372785714285712</v>
      </c>
      <c r="J310" s="2">
        <f t="shared" si="34"/>
        <v>2.9330858232640917</v>
      </c>
      <c r="K310" s="2">
        <f t="shared" si="36"/>
        <v>2.9922700971384368</v>
      </c>
    </row>
    <row r="311" spans="1:11" ht="13.5" x14ac:dyDescent="0.25">
      <c r="A311" s="3">
        <f>TITRES_STAT!B314</f>
        <v>42458</v>
      </c>
      <c r="B311" s="6">
        <f>TITRES_STAT!D314</f>
        <v>2.9087000000000001</v>
      </c>
      <c r="C311" s="2">
        <f t="shared" si="29"/>
        <v>-4.5999999999999375E-3</v>
      </c>
      <c r="D311" s="2">
        <f t="shared" si="30"/>
        <v>2.9373800000000001</v>
      </c>
      <c r="E311" s="2">
        <f t="shared" si="32"/>
        <v>2.9526599999999998</v>
      </c>
      <c r="F311" s="2">
        <f t="shared" si="33"/>
        <v>2.9137650000000006</v>
      </c>
      <c r="G311" s="2">
        <f t="shared" si="35"/>
        <v>2.9441500000000009</v>
      </c>
      <c r="H311" s="2">
        <f t="shared" si="31"/>
        <v>3.3964954999999977</v>
      </c>
      <c r="I311" s="2">
        <f t="array" ref="I311">SUMPRODUCT(B295:B314, (ROW(B295:B314)-ROW(B295)+1)) / (20*21/2)</f>
        <v>2.9380285714285712</v>
      </c>
      <c r="J311" s="2">
        <f t="shared" si="34"/>
        <v>2.9307633639056068</v>
      </c>
      <c r="K311" s="2">
        <f t="shared" si="36"/>
        <v>2.9889928384271256</v>
      </c>
    </row>
    <row r="312" spans="1:11" ht="13.5" x14ac:dyDescent="0.25">
      <c r="A312" s="3">
        <f>TITRES_STAT!B315</f>
        <v>42459</v>
      </c>
      <c r="B312" s="6">
        <f>TITRES_STAT!D315</f>
        <v>2.9365000000000001</v>
      </c>
      <c r="C312" s="2">
        <f t="shared" si="29"/>
        <v>2.7800000000000047E-2</v>
      </c>
      <c r="D312" s="2">
        <f t="shared" si="30"/>
        <v>2.93276</v>
      </c>
      <c r="E312" s="2">
        <f t="shared" si="32"/>
        <v>2.9480299999999997</v>
      </c>
      <c r="F312" s="2">
        <f t="shared" si="33"/>
        <v>2.9158500000000003</v>
      </c>
      <c r="G312" s="2">
        <f t="shared" si="35"/>
        <v>2.9385000000000008</v>
      </c>
      <c r="H312" s="2">
        <f t="shared" si="31"/>
        <v>3.3922159999999981</v>
      </c>
      <c r="I312" s="2">
        <f t="array" ref="I312">SUMPRODUCT(B296:B315, (ROW(B296:B315)-ROW(B296)+1)) / (20*21/2)</f>
        <v>2.9362823809523815</v>
      </c>
      <c r="J312" s="2">
        <f t="shared" si="34"/>
        <v>2.9313097102003107</v>
      </c>
      <c r="K312" s="2">
        <f t="shared" si="36"/>
        <v>2.9869342957437088</v>
      </c>
    </row>
    <row r="313" spans="1:11" ht="13.5" x14ac:dyDescent="0.25">
      <c r="A313" s="3">
        <f>TITRES_STAT!B316</f>
        <v>42460</v>
      </c>
      <c r="B313" s="6">
        <f>TITRES_STAT!D316</f>
        <v>2.9365000000000001</v>
      </c>
      <c r="C313" s="2">
        <f t="shared" si="29"/>
        <v>0</v>
      </c>
      <c r="D313" s="2">
        <f t="shared" si="30"/>
        <v>2.9290600000000002</v>
      </c>
      <c r="E313" s="2">
        <f t="shared" si="32"/>
        <v>2.9438699999999995</v>
      </c>
      <c r="F313" s="2">
        <f t="shared" si="33"/>
        <v>2.9193250000000006</v>
      </c>
      <c r="G313" s="2">
        <f t="shared" si="35"/>
        <v>2.9337760000000008</v>
      </c>
      <c r="H313" s="2">
        <f t="shared" si="31"/>
        <v>3.3879364999999977</v>
      </c>
      <c r="I313" s="2">
        <f t="array" ref="I313">SUMPRODUCT(B297:B316, (ROW(B297:B316)-ROW(B297)+1)) / (20*21/2)</f>
        <v>2.9335466666666661</v>
      </c>
      <c r="J313" s="2">
        <f t="shared" si="34"/>
        <v>2.9318040235145668</v>
      </c>
      <c r="K313" s="2">
        <f t="shared" si="36"/>
        <v>2.9849564802243478</v>
      </c>
    </row>
    <row r="314" spans="1:11" ht="13.5" x14ac:dyDescent="0.25">
      <c r="A314" s="3">
        <f>TITRES_STAT!B317</f>
        <v>42461</v>
      </c>
      <c r="B314" s="6">
        <f>TITRES_STAT!D317</f>
        <v>2.9272</v>
      </c>
      <c r="C314" s="2">
        <f t="shared" si="29"/>
        <v>-9.300000000000086E-3</v>
      </c>
      <c r="D314" s="2">
        <f t="shared" si="30"/>
        <v>2.9244399999999997</v>
      </c>
      <c r="E314" s="2">
        <f t="shared" si="32"/>
        <v>2.9406299999999996</v>
      </c>
      <c r="F314" s="2">
        <f t="shared" si="33"/>
        <v>2.9223350000000003</v>
      </c>
      <c r="G314" s="2">
        <f t="shared" si="35"/>
        <v>2.9307200000000004</v>
      </c>
      <c r="H314" s="2">
        <f t="shared" si="31"/>
        <v>3.3840074999999978</v>
      </c>
      <c r="I314" s="2">
        <f t="array" ref="I314">SUMPRODUCT(B298:B317, (ROW(B298:B317)-ROW(B298)+1)) / (20*21/2)</f>
        <v>2.9301304761904761</v>
      </c>
      <c r="J314" s="2">
        <f t="shared" si="34"/>
        <v>2.9313655450846081</v>
      </c>
      <c r="K314" s="2">
        <f t="shared" si="36"/>
        <v>2.9826915202155497</v>
      </c>
    </row>
    <row r="315" spans="1:11" ht="13.5" x14ac:dyDescent="0.25">
      <c r="A315" s="3">
        <f>TITRES_STAT!B318</f>
        <v>42464</v>
      </c>
      <c r="B315" s="6">
        <f>TITRES_STAT!D318</f>
        <v>2.9039999999999999</v>
      </c>
      <c r="C315" s="2">
        <f t="shared" si="29"/>
        <v>-2.3200000000000109E-2</v>
      </c>
      <c r="D315" s="2">
        <f t="shared" si="30"/>
        <v>2.92258</v>
      </c>
      <c r="E315" s="2">
        <f t="shared" si="32"/>
        <v>2.9350699999999996</v>
      </c>
      <c r="F315" s="2">
        <f t="shared" si="33"/>
        <v>2.9281250000000005</v>
      </c>
      <c r="G315" s="2">
        <f t="shared" si="35"/>
        <v>2.927292</v>
      </c>
      <c r="H315" s="2">
        <f t="shared" si="31"/>
        <v>3.3794994999999979</v>
      </c>
      <c r="I315" s="2">
        <f t="array" ref="I315">SUMPRODUCT(B299:B318, (ROW(B299:B318)-ROW(B299)+1)) / (20*21/2)</f>
        <v>2.9198747619047616</v>
      </c>
      <c r="J315" s="2">
        <f t="shared" si="34"/>
        <v>2.9287593026955978</v>
      </c>
      <c r="K315" s="2">
        <f t="shared" si="36"/>
        <v>2.9796055782463124</v>
      </c>
    </row>
    <row r="316" spans="1:11" ht="13.5" x14ac:dyDescent="0.25">
      <c r="A316" s="3">
        <f>TITRES_STAT!B319</f>
        <v>42465</v>
      </c>
      <c r="B316" s="6">
        <f>TITRES_STAT!D319</f>
        <v>2.8994</v>
      </c>
      <c r="C316" s="2">
        <f t="shared" si="29"/>
        <v>-4.5999999999999375E-3</v>
      </c>
      <c r="D316" s="2">
        <f t="shared" si="30"/>
        <v>2.9207200000000002</v>
      </c>
      <c r="E316" s="2">
        <f t="shared" si="32"/>
        <v>2.9290499999999997</v>
      </c>
      <c r="F316" s="2">
        <f t="shared" si="33"/>
        <v>2.9306700000000006</v>
      </c>
      <c r="G316" s="2">
        <f t="shared" si="35"/>
        <v>2.9256240000000004</v>
      </c>
      <c r="H316" s="2">
        <f t="shared" si="31"/>
        <v>3.3749239999999974</v>
      </c>
      <c r="I316" s="2">
        <f t="array" ref="I316">SUMPRODUCT(B300:B319, (ROW(B300:B319)-ROW(B300)+1)) / (20*21/2)</f>
        <v>2.9097295238095238</v>
      </c>
      <c r="J316" s="2">
        <f t="shared" si="34"/>
        <v>2.9259631786293507</v>
      </c>
      <c r="K316" s="2">
        <f t="shared" si="36"/>
        <v>2.9764602614523397</v>
      </c>
    </row>
    <row r="317" spans="1:11" ht="13.5" x14ac:dyDescent="0.25">
      <c r="A317" s="3">
        <f>TITRES_STAT!B320</f>
        <v>42466</v>
      </c>
      <c r="B317" s="6">
        <f>TITRES_STAT!D320</f>
        <v>2.8948</v>
      </c>
      <c r="C317" s="2">
        <f t="shared" si="29"/>
        <v>-4.5999999999999375E-3</v>
      </c>
      <c r="D317" s="2">
        <f t="shared" si="30"/>
        <v>2.9123799999999997</v>
      </c>
      <c r="E317" s="2">
        <f t="shared" si="32"/>
        <v>2.9225699999999999</v>
      </c>
      <c r="F317" s="2">
        <f t="shared" si="33"/>
        <v>2.9329850000000008</v>
      </c>
      <c r="G317" s="2">
        <f t="shared" si="35"/>
        <v>2.923308</v>
      </c>
      <c r="H317" s="2">
        <f t="shared" si="31"/>
        <v>3.3697744999999975</v>
      </c>
      <c r="I317" s="2">
        <f t="array" ref="I317">SUMPRODUCT(B301:B320, (ROW(B301:B320)-ROW(B301)+1)) / (20*21/2)</f>
        <v>2.9054057142857141</v>
      </c>
      <c r="J317" s="2">
        <f t="shared" si="34"/>
        <v>2.9229952568551267</v>
      </c>
      <c r="K317" s="2">
        <f t="shared" si="36"/>
        <v>2.9732578982581304</v>
      </c>
    </row>
    <row r="318" spans="1:11" ht="13.5" x14ac:dyDescent="0.25">
      <c r="A318" s="3">
        <f>TITRES_STAT!B321</f>
        <v>42467</v>
      </c>
      <c r="B318" s="6">
        <f>TITRES_STAT!D321</f>
        <v>2.8252999999999999</v>
      </c>
      <c r="C318" s="2">
        <f t="shared" si="29"/>
        <v>-6.9500000000000117E-2</v>
      </c>
      <c r="D318" s="2">
        <f t="shared" si="30"/>
        <v>2.8901399999999997</v>
      </c>
      <c r="E318" s="2">
        <f t="shared" si="32"/>
        <v>2.9096000000000002</v>
      </c>
      <c r="F318" s="2">
        <f t="shared" si="33"/>
        <v>2.9318250000000008</v>
      </c>
      <c r="G318" s="2">
        <f t="shared" si="35"/>
        <v>2.9186760000000005</v>
      </c>
      <c r="H318" s="2">
        <f t="shared" si="31"/>
        <v>3.3637039999999971</v>
      </c>
      <c r="I318" s="2">
        <f t="array" ref="I318">SUMPRODUCT(B302:B321, (ROW(B302:B321)-ROW(B302)+1)) / (20*21/2)</f>
        <v>2.902670476190476</v>
      </c>
      <c r="J318" s="2">
        <f t="shared" si="34"/>
        <v>2.913690946678448</v>
      </c>
      <c r="K318" s="2">
        <f t="shared" si="36"/>
        <v>2.9674556277382038</v>
      </c>
    </row>
    <row r="319" spans="1:11" ht="13.5" x14ac:dyDescent="0.25">
      <c r="A319" s="3">
        <f>TITRES_STAT!B322</f>
        <v>42468</v>
      </c>
      <c r="B319" s="6">
        <f>TITRES_STAT!D322</f>
        <v>2.8252999999999999</v>
      </c>
      <c r="C319" s="2">
        <f t="shared" si="29"/>
        <v>0</v>
      </c>
      <c r="D319" s="2">
        <f t="shared" si="30"/>
        <v>2.8697600000000003</v>
      </c>
      <c r="E319" s="2">
        <f t="shared" si="32"/>
        <v>2.8970999999999996</v>
      </c>
      <c r="F319" s="2">
        <f t="shared" si="33"/>
        <v>2.9309000000000003</v>
      </c>
      <c r="G319" s="2">
        <f t="shared" si="35"/>
        <v>2.9140439999999996</v>
      </c>
      <c r="H319" s="2">
        <f t="shared" si="31"/>
        <v>3.3579864999999973</v>
      </c>
      <c r="I319" s="2">
        <f t="array" ref="I319">SUMPRODUCT(B303:B322, (ROW(B303:B322)-ROW(B303)+1)) / (20*21/2)</f>
        <v>2.9043919047619049</v>
      </c>
      <c r="J319" s="2">
        <f t="shared" si="34"/>
        <v>2.9052727612805005</v>
      </c>
      <c r="K319" s="2">
        <f t="shared" si="36"/>
        <v>2.9618808972386668</v>
      </c>
    </row>
    <row r="320" spans="1:11" ht="13.5" x14ac:dyDescent="0.25">
      <c r="A320" s="3">
        <f>TITRES_STAT!B323</f>
        <v>42471</v>
      </c>
      <c r="B320" s="6">
        <f>TITRES_STAT!D323</f>
        <v>2.8855</v>
      </c>
      <c r="C320" s="2">
        <f t="shared" si="29"/>
        <v>6.0200000000000031E-2</v>
      </c>
      <c r="D320" s="2">
        <f t="shared" si="30"/>
        <v>2.8660600000000001</v>
      </c>
      <c r="E320" s="2">
        <f t="shared" si="32"/>
        <v>2.8943199999999996</v>
      </c>
      <c r="F320" s="2">
        <f t="shared" si="33"/>
        <v>2.9281200000000003</v>
      </c>
      <c r="G320" s="2">
        <f t="shared" si="35"/>
        <v>2.9120979999999999</v>
      </c>
      <c r="H320" s="2">
        <f t="shared" si="31"/>
        <v>3.3523494999999981</v>
      </c>
      <c r="I320" s="2">
        <f t="array" ref="I320">SUMPRODUCT(B304:B323, (ROW(B304:B323)-ROW(B304)+1)) / (20*21/2)</f>
        <v>2.9085119047619044</v>
      </c>
      <c r="J320" s="2">
        <f t="shared" si="34"/>
        <v>2.9033896411585478</v>
      </c>
      <c r="K320" s="2">
        <f t="shared" si="36"/>
        <v>2.9588855679351895</v>
      </c>
    </row>
    <row r="321" spans="1:11" ht="13.5" x14ac:dyDescent="0.25">
      <c r="A321" s="3">
        <f>TITRES_STAT!B324</f>
        <v>42472</v>
      </c>
      <c r="B321" s="6">
        <f>TITRES_STAT!D324</f>
        <v>2.8994</v>
      </c>
      <c r="C321" s="2">
        <f t="shared" si="29"/>
        <v>1.3900000000000023E-2</v>
      </c>
      <c r="D321" s="2">
        <f t="shared" si="30"/>
        <v>2.8660600000000001</v>
      </c>
      <c r="E321" s="2">
        <f t="shared" si="32"/>
        <v>2.8933899999999997</v>
      </c>
      <c r="F321" s="2">
        <f t="shared" si="33"/>
        <v>2.923025</v>
      </c>
      <c r="G321" s="2">
        <f t="shared" si="35"/>
        <v>2.9105240000000006</v>
      </c>
      <c r="H321" s="2">
        <f t="shared" si="31"/>
        <v>3.3467819999999984</v>
      </c>
      <c r="I321" s="2">
        <f t="array" ref="I321">SUMPRODUCT(B305:B324, (ROW(B305:B324)-ROW(B305)+1)) / (20*21/2)</f>
        <v>2.9126980952380954</v>
      </c>
      <c r="J321" s="2">
        <f t="shared" si="34"/>
        <v>2.9030096753339238</v>
      </c>
      <c r="K321" s="2">
        <f t="shared" si="36"/>
        <v>2.956552800565182</v>
      </c>
    </row>
    <row r="322" spans="1:11" ht="13.5" x14ac:dyDescent="0.25">
      <c r="A322" s="3">
        <f>TITRES_STAT!B325</f>
        <v>42473</v>
      </c>
      <c r="B322" s="6">
        <f>TITRES_STAT!D325</f>
        <v>2.9411</v>
      </c>
      <c r="C322" s="2">
        <f t="shared" si="29"/>
        <v>4.170000000000007E-2</v>
      </c>
      <c r="D322" s="2">
        <f t="shared" si="30"/>
        <v>2.8753199999999999</v>
      </c>
      <c r="E322" s="2">
        <f t="shared" si="32"/>
        <v>2.8938499999999996</v>
      </c>
      <c r="F322" s="2">
        <f t="shared" si="33"/>
        <v>2.9209399999999994</v>
      </c>
      <c r="G322" s="2">
        <f t="shared" si="35"/>
        <v>2.9096900000000003</v>
      </c>
      <c r="H322" s="2">
        <f t="shared" si="31"/>
        <v>3.341422999999998</v>
      </c>
      <c r="I322" s="2">
        <f t="array" ref="I322">SUMPRODUCT(B306:B325, (ROW(B306:B325)-ROW(B306)+1)) / (20*21/2)</f>
        <v>2.9186338095238096</v>
      </c>
      <c r="J322" s="2">
        <f t="shared" si="34"/>
        <v>2.9066373253021216</v>
      </c>
      <c r="K322" s="2">
        <f t="shared" si="36"/>
        <v>2.9559468083861553</v>
      </c>
    </row>
    <row r="323" spans="1:11" ht="13.5" x14ac:dyDescent="0.25">
      <c r="A323" s="3">
        <f>TITRES_STAT!B326</f>
        <v>42474</v>
      </c>
      <c r="B323" s="6">
        <f>TITRES_STAT!D326</f>
        <v>2.9641999999999999</v>
      </c>
      <c r="C323" s="2">
        <f t="shared" si="29"/>
        <v>2.3099999999999898E-2</v>
      </c>
      <c r="D323" s="2">
        <f t="shared" si="30"/>
        <v>2.9030999999999998</v>
      </c>
      <c r="E323" s="2">
        <f t="shared" si="32"/>
        <v>2.89662</v>
      </c>
      <c r="F323" s="2">
        <f t="shared" si="33"/>
        <v>2.9202449999999995</v>
      </c>
      <c r="G323" s="2">
        <f t="shared" si="35"/>
        <v>2.9093179999999994</v>
      </c>
      <c r="H323" s="2">
        <f t="shared" si="31"/>
        <v>3.3360029999999976</v>
      </c>
      <c r="I323" s="2">
        <f t="array" ref="I323">SUMPRODUCT(B307:B326, (ROW(B307:B326)-ROW(B307)+1)) / (20*21/2)</f>
        <v>2.9244590476190471</v>
      </c>
      <c r="J323" s="2">
        <f t="shared" si="34"/>
        <v>2.9121194847971577</v>
      </c>
      <c r="K323" s="2">
        <f t="shared" si="36"/>
        <v>2.9562704629592473</v>
      </c>
    </row>
    <row r="324" spans="1:11" ht="13.5" x14ac:dyDescent="0.25">
      <c r="A324" s="3">
        <f>TITRES_STAT!B327</f>
        <v>42475</v>
      </c>
      <c r="B324" s="6">
        <f>TITRES_STAT!D327</f>
        <v>2.9641999999999999</v>
      </c>
      <c r="C324" s="2">
        <f t="shared" ref="C324:C387" si="37">B324-B323</f>
        <v>0</v>
      </c>
      <c r="D324" s="2">
        <f t="shared" si="30"/>
        <v>2.9308800000000002</v>
      </c>
      <c r="E324" s="2">
        <f t="shared" si="32"/>
        <v>2.9003199999999998</v>
      </c>
      <c r="F324" s="2">
        <f t="shared" si="33"/>
        <v>2.9204749999999997</v>
      </c>
      <c r="G324" s="2">
        <f t="shared" si="35"/>
        <v>2.9102440000000001</v>
      </c>
      <c r="H324" s="2">
        <f t="shared" si="31"/>
        <v>3.3305829999999976</v>
      </c>
      <c r="I324" s="2">
        <f t="array" ref="I324">SUMPRODUCT(B308:B327, (ROW(B308:B327)-ROW(B308)+1)) / (20*21/2)</f>
        <v>2.9284023809523805</v>
      </c>
      <c r="J324" s="2">
        <f t="shared" si="34"/>
        <v>2.9170795338640949</v>
      </c>
      <c r="K324" s="2">
        <f t="shared" si="36"/>
        <v>2.9565814251961395</v>
      </c>
    </row>
    <row r="325" spans="1:11" ht="13.5" x14ac:dyDescent="0.25">
      <c r="A325" s="3">
        <f>TITRES_STAT!B328</f>
        <v>42478</v>
      </c>
      <c r="B325" s="6">
        <f>TITRES_STAT!D328</f>
        <v>2.9828000000000001</v>
      </c>
      <c r="C325" s="2">
        <f t="shared" si="37"/>
        <v>1.8600000000000172E-2</v>
      </c>
      <c r="D325" s="2">
        <f t="shared" si="30"/>
        <v>2.9503399999999997</v>
      </c>
      <c r="E325" s="2">
        <f t="shared" si="32"/>
        <v>2.9081999999999999</v>
      </c>
      <c r="F325" s="2">
        <f t="shared" si="33"/>
        <v>2.9216349999999993</v>
      </c>
      <c r="G325" s="2">
        <f t="shared" si="35"/>
        <v>2.9102440000000001</v>
      </c>
      <c r="H325" s="2">
        <f t="shared" si="31"/>
        <v>3.3252559999999973</v>
      </c>
      <c r="I325" s="2">
        <f t="array" ref="I325">SUMPRODUCT(B309:B328, (ROW(B309:B328)-ROW(B309)+1)) / (20*21/2)</f>
        <v>2.9323238095238096</v>
      </c>
      <c r="J325" s="2">
        <f t="shared" si="34"/>
        <v>2.9233386258770384</v>
      </c>
      <c r="K325" s="2">
        <f t="shared" si="36"/>
        <v>2.9576096046002123</v>
      </c>
    </row>
    <row r="326" spans="1:11" ht="13.5" x14ac:dyDescent="0.25">
      <c r="A326" s="3">
        <f>TITRES_STAT!B329</f>
        <v>42479</v>
      </c>
      <c r="B326" s="6">
        <f>TITRES_STAT!D329</f>
        <v>2.9828000000000001</v>
      </c>
      <c r="C326" s="2">
        <f t="shared" si="37"/>
        <v>0</v>
      </c>
      <c r="D326" s="2">
        <f t="shared" ref="D326:D389" si="38">AVERAGE(B322:B326)</f>
        <v>2.9670200000000002</v>
      </c>
      <c r="E326" s="2">
        <f t="shared" si="32"/>
        <v>2.9165399999999999</v>
      </c>
      <c r="F326" s="2">
        <f t="shared" si="33"/>
        <v>2.9227949999999994</v>
      </c>
      <c r="G326" s="2">
        <f t="shared" si="35"/>
        <v>2.9102439999999996</v>
      </c>
      <c r="H326" s="2">
        <f t="shared" si="31"/>
        <v>3.319995499999997</v>
      </c>
      <c r="I326" s="2">
        <f t="array" ref="I326">SUMPRODUCT(B310:B329, (ROW(B310:B329)-ROW(B310)+1)) / (20*21/2)</f>
        <v>2.9278204761904765</v>
      </c>
      <c r="J326" s="2">
        <f t="shared" si="34"/>
        <v>2.9290016138887491</v>
      </c>
      <c r="K326" s="2">
        <f t="shared" si="36"/>
        <v>2.9585974632433416</v>
      </c>
    </row>
    <row r="327" spans="1:11" ht="13.5" x14ac:dyDescent="0.25">
      <c r="A327" s="3">
        <f>TITRES_STAT!B330</f>
        <v>42480</v>
      </c>
      <c r="B327" s="6">
        <f>TITRES_STAT!D330</f>
        <v>2.9641999999999999</v>
      </c>
      <c r="C327" s="2">
        <f t="shared" si="37"/>
        <v>-1.8600000000000172E-2</v>
      </c>
      <c r="D327" s="2">
        <f t="shared" si="38"/>
        <v>2.9716400000000003</v>
      </c>
      <c r="E327" s="2">
        <f t="shared" si="32"/>
        <v>2.9234800000000001</v>
      </c>
      <c r="F327" s="2">
        <f t="shared" si="33"/>
        <v>2.9230249999999995</v>
      </c>
      <c r="G327" s="2">
        <f t="shared" si="35"/>
        <v>2.9111699999999998</v>
      </c>
      <c r="H327" s="2">
        <f t="shared" si="31"/>
        <v>3.3147079999999973</v>
      </c>
      <c r="I327" s="2">
        <f t="array" ref="I327">SUMPRODUCT(B311:B330, (ROW(B311:B330)-ROW(B311)+1)) / (20*21/2)</f>
        <v>2.92367</v>
      </c>
      <c r="J327" s="2">
        <f t="shared" si="34"/>
        <v>2.9323538411374397</v>
      </c>
      <c r="K327" s="2">
        <f t="shared" si="36"/>
        <v>2.9588171705671322</v>
      </c>
    </row>
    <row r="328" spans="1:11" ht="13.5" x14ac:dyDescent="0.25">
      <c r="A328" s="3">
        <f>TITRES_STAT!B331</f>
        <v>42481</v>
      </c>
      <c r="B328" s="6">
        <f>TITRES_STAT!D331</f>
        <v>2.9641999999999999</v>
      </c>
      <c r="C328" s="2">
        <f t="shared" si="37"/>
        <v>0</v>
      </c>
      <c r="D328" s="2">
        <f t="shared" si="38"/>
        <v>2.9716399999999998</v>
      </c>
      <c r="E328" s="2">
        <f t="shared" si="32"/>
        <v>2.93737</v>
      </c>
      <c r="F328" s="2">
        <f t="shared" si="33"/>
        <v>2.923484999999999</v>
      </c>
      <c r="G328" s="2">
        <f t="shared" si="35"/>
        <v>2.9121879999999991</v>
      </c>
      <c r="H328" s="2">
        <f t="shared" si="31"/>
        <v>3.3094644999999967</v>
      </c>
      <c r="I328" s="2">
        <f t="array" ref="I328">SUMPRODUCT(B312:B331, (ROW(B312:B331)-ROW(B312)+1)) / (20*21/2)</f>
        <v>2.9276390476190479</v>
      </c>
      <c r="J328" s="2">
        <f t="shared" si="34"/>
        <v>2.9353868086481598</v>
      </c>
      <c r="K328" s="2">
        <f t="shared" si="36"/>
        <v>2.9590282619174411</v>
      </c>
    </row>
    <row r="329" spans="1:11" ht="13.5" x14ac:dyDescent="0.25">
      <c r="A329" s="3">
        <f>TITRES_STAT!B332</f>
        <v>42482</v>
      </c>
      <c r="B329" s="6">
        <f>TITRES_STAT!D332</f>
        <v>2.8761999999999999</v>
      </c>
      <c r="C329" s="2">
        <f t="shared" si="37"/>
        <v>-8.8000000000000078E-2</v>
      </c>
      <c r="D329" s="2">
        <f t="shared" si="38"/>
        <v>2.95404</v>
      </c>
      <c r="E329" s="2">
        <f t="shared" si="32"/>
        <v>2.9424600000000001</v>
      </c>
      <c r="F329" s="2">
        <f t="shared" si="33"/>
        <v>2.9197799999999989</v>
      </c>
      <c r="G329" s="2">
        <f t="shared" si="35"/>
        <v>2.9114459999999998</v>
      </c>
      <c r="H329" s="2">
        <f t="shared" si="31"/>
        <v>3.3037809999999967</v>
      </c>
      <c r="I329" s="2">
        <f t="array" ref="I329">SUMPRODUCT(B313:B332, (ROW(B313:B332)-ROW(B313)+1)) / (20*21/2)</f>
        <v>2.933575238095238</v>
      </c>
      <c r="J329" s="2">
        <f t="shared" si="34"/>
        <v>2.9297499697292877</v>
      </c>
      <c r="K329" s="2">
        <f t="shared" si="36"/>
        <v>2.9557800947834241</v>
      </c>
    </row>
    <row r="330" spans="1:11" ht="13.5" x14ac:dyDescent="0.25">
      <c r="A330" s="3">
        <f>TITRES_STAT!B333</f>
        <v>42485</v>
      </c>
      <c r="B330" s="6">
        <f>TITRES_STAT!D333</f>
        <v>2.8761999999999999</v>
      </c>
      <c r="C330" s="2">
        <f t="shared" si="37"/>
        <v>0</v>
      </c>
      <c r="D330" s="2">
        <f t="shared" si="38"/>
        <v>2.9327200000000007</v>
      </c>
      <c r="E330" s="2">
        <f t="shared" si="32"/>
        <v>2.9415300000000002</v>
      </c>
      <c r="F330" s="2">
        <f t="shared" si="33"/>
        <v>2.917924999999999</v>
      </c>
      <c r="G330" s="2">
        <f t="shared" si="35"/>
        <v>2.9107960000000004</v>
      </c>
      <c r="H330" s="2">
        <f t="shared" ref="H330:H393" si="39">AVERAGE(B131:B330)</f>
        <v>3.2981854999999967</v>
      </c>
      <c r="I330" s="2">
        <f t="array" ref="I330">SUMPRODUCT(B314:B333, (ROW(B314:B333)-ROW(B314)+1)) / (20*21/2)</f>
        <v>2.9370814285714286</v>
      </c>
      <c r="J330" s="2">
        <f t="shared" si="34"/>
        <v>2.924649972612213</v>
      </c>
      <c r="K330" s="2">
        <f t="shared" si="36"/>
        <v>2.9526593067527016</v>
      </c>
    </row>
    <row r="331" spans="1:11" ht="13.5" x14ac:dyDescent="0.25">
      <c r="A331" s="3">
        <f>TITRES_STAT!B334</f>
        <v>42486</v>
      </c>
      <c r="B331" s="6">
        <f>TITRES_STAT!D334</f>
        <v>2.9596</v>
      </c>
      <c r="C331" s="2">
        <f t="shared" si="37"/>
        <v>8.3400000000000141E-2</v>
      </c>
      <c r="D331" s="2">
        <f t="shared" si="38"/>
        <v>2.9280800000000005</v>
      </c>
      <c r="E331" s="2">
        <f t="shared" si="32"/>
        <v>2.9475500000000006</v>
      </c>
      <c r="F331" s="2">
        <f t="shared" si="33"/>
        <v>2.920469999999999</v>
      </c>
      <c r="G331" s="2">
        <f t="shared" si="35"/>
        <v>2.9120000000000004</v>
      </c>
      <c r="H331" s="2">
        <f t="shared" si="39"/>
        <v>3.2932939999999973</v>
      </c>
      <c r="I331" s="2">
        <f t="array" ref="I331">SUMPRODUCT(B315:B334, (ROW(B315:B334)-ROW(B315)+1)) / (20*21/2)</f>
        <v>2.9554776190476191</v>
      </c>
      <c r="J331" s="2">
        <f t="shared" si="34"/>
        <v>2.927978546649145</v>
      </c>
      <c r="K331" s="2">
        <f t="shared" si="36"/>
        <v>2.9529314908016153</v>
      </c>
    </row>
    <row r="332" spans="1:11" ht="13.5" x14ac:dyDescent="0.25">
      <c r="A332" s="3">
        <f>TITRES_STAT!B335</f>
        <v>42487</v>
      </c>
      <c r="B332" s="6">
        <f>TITRES_STAT!D335</f>
        <v>2.9828000000000001</v>
      </c>
      <c r="C332" s="2">
        <f t="shared" si="37"/>
        <v>2.3200000000000109E-2</v>
      </c>
      <c r="D332" s="2">
        <f t="shared" si="38"/>
        <v>2.9318</v>
      </c>
      <c r="E332" s="2">
        <f t="shared" ref="E332:E395" si="40">AVERAGE(B323:B332)</f>
        <v>2.9517200000000008</v>
      </c>
      <c r="F332" s="2">
        <f t="shared" si="33"/>
        <v>2.9227849999999989</v>
      </c>
      <c r="G332" s="2">
        <f t="shared" si="35"/>
        <v>2.9136679999999999</v>
      </c>
      <c r="H332" s="2">
        <f t="shared" si="39"/>
        <v>3.2881874999999976</v>
      </c>
      <c r="I332" s="2">
        <f t="array" ref="I332">SUMPRODUCT(B316:B335, (ROW(B316:B335)-ROW(B316)+1)) / (20*21/2)</f>
        <v>2.9778171428571434</v>
      </c>
      <c r="J332" s="2">
        <f t="shared" si="34"/>
        <v>2.9331996374444649</v>
      </c>
      <c r="K332" s="2">
        <f t="shared" si="36"/>
        <v>2.9541028048878264</v>
      </c>
    </row>
    <row r="333" spans="1:11" ht="13.5" x14ac:dyDescent="0.25">
      <c r="A333" s="3">
        <f>TITRES_STAT!B336</f>
        <v>42488</v>
      </c>
      <c r="B333" s="6">
        <f>TITRES_STAT!D336</f>
        <v>2.9596</v>
      </c>
      <c r="C333" s="2">
        <f t="shared" si="37"/>
        <v>-2.3200000000000109E-2</v>
      </c>
      <c r="D333" s="2">
        <f t="shared" si="38"/>
        <v>2.9308800000000002</v>
      </c>
      <c r="E333" s="2">
        <f t="shared" si="40"/>
        <v>2.95126</v>
      </c>
      <c r="F333" s="2">
        <f t="shared" si="33"/>
        <v>2.9239399999999991</v>
      </c>
      <c r="G333" s="2">
        <f t="shared" si="35"/>
        <v>2.9148720000000004</v>
      </c>
      <c r="H333" s="2">
        <f t="shared" si="39"/>
        <v>3.2833399999999973</v>
      </c>
      <c r="I333" s="2">
        <f t="array" ref="I333">SUMPRODUCT(B317:B336, (ROW(B317:B336)-ROW(B317)+1)) / (20*21/2)</f>
        <v>2.9966995238095242</v>
      </c>
      <c r="J333" s="2">
        <f t="shared" si="34"/>
        <v>2.9357139576878493</v>
      </c>
      <c r="K333" s="2">
        <f t="shared" si="36"/>
        <v>2.9543183811667353</v>
      </c>
    </row>
    <row r="334" spans="1:11" ht="13.5" x14ac:dyDescent="0.25">
      <c r="A334" s="3">
        <f>TITRES_STAT!B337</f>
        <v>42489</v>
      </c>
      <c r="B334" s="6">
        <f>TITRES_STAT!D337</f>
        <v>3.1171000000000002</v>
      </c>
      <c r="C334" s="2">
        <f t="shared" si="37"/>
        <v>0.1575000000000002</v>
      </c>
      <c r="D334" s="2">
        <f t="shared" si="38"/>
        <v>2.97906</v>
      </c>
      <c r="E334" s="2">
        <f t="shared" si="40"/>
        <v>2.9665500000000002</v>
      </c>
      <c r="F334" s="2">
        <f t="shared" si="33"/>
        <v>2.9334349999999998</v>
      </c>
      <c r="G334" s="2">
        <f t="shared" si="35"/>
        <v>2.9189480000000003</v>
      </c>
      <c r="H334" s="2">
        <f t="shared" si="39"/>
        <v>3.2793019999999977</v>
      </c>
      <c r="I334" s="2">
        <f t="array" ref="I334">SUMPRODUCT(B318:B337, (ROW(B318:B337)-ROW(B318)+1)) / (20*21/2)</f>
        <v>3.0192604761904764</v>
      </c>
      <c r="J334" s="2">
        <f t="shared" si="34"/>
        <v>2.9529888188604354</v>
      </c>
      <c r="K334" s="2">
        <f t="shared" si="36"/>
        <v>2.9607019740621574</v>
      </c>
    </row>
    <row r="335" spans="1:11" ht="13.5" x14ac:dyDescent="0.25">
      <c r="A335" s="3">
        <f>TITRES_STAT!B338</f>
        <v>42492</v>
      </c>
      <c r="B335" s="6">
        <f>TITRES_STAT!D338</f>
        <v>3.1680000000000001</v>
      </c>
      <c r="C335" s="2">
        <f t="shared" si="37"/>
        <v>5.0899999999999945E-2</v>
      </c>
      <c r="D335" s="2">
        <f t="shared" si="38"/>
        <v>3.03742</v>
      </c>
      <c r="E335" s="2">
        <f t="shared" si="40"/>
        <v>2.9850700000000003</v>
      </c>
      <c r="F335" s="2">
        <f t="shared" si="33"/>
        <v>2.9466349999999997</v>
      </c>
      <c r="G335" s="2">
        <f t="shared" si="35"/>
        <v>2.9241340000000005</v>
      </c>
      <c r="H335" s="2">
        <f t="shared" si="39"/>
        <v>3.2757389999999975</v>
      </c>
      <c r="I335" s="2">
        <f t="array" ref="I335">SUMPRODUCT(B319:B338, (ROW(B319:B338)-ROW(B319)+1)) / (20*21/2)</f>
        <v>3.0443595238095233</v>
      </c>
      <c r="J335" s="2">
        <f t="shared" si="34"/>
        <v>2.9734660742070607</v>
      </c>
      <c r="K335" s="2">
        <f t="shared" si="36"/>
        <v>2.9688313084126614</v>
      </c>
    </row>
    <row r="336" spans="1:11" ht="13.5" x14ac:dyDescent="0.25">
      <c r="A336" s="3">
        <f>TITRES_STAT!B339</f>
        <v>42493</v>
      </c>
      <c r="B336" s="6">
        <f>TITRES_STAT!D339</f>
        <v>3.1448999999999998</v>
      </c>
      <c r="C336" s="2">
        <f t="shared" si="37"/>
        <v>-2.3100000000000342E-2</v>
      </c>
      <c r="D336" s="2">
        <f t="shared" si="38"/>
        <v>3.0744799999999999</v>
      </c>
      <c r="E336" s="2">
        <f t="shared" si="40"/>
        <v>3.0012799999999999</v>
      </c>
      <c r="F336" s="2">
        <f t="shared" si="33"/>
        <v>2.9589099999999995</v>
      </c>
      <c r="G336" s="2">
        <f t="shared" si="35"/>
        <v>2.928766</v>
      </c>
      <c r="H336" s="2">
        <f t="shared" si="39"/>
        <v>3.272082499999998</v>
      </c>
      <c r="I336" s="2">
        <f t="array" ref="I336">SUMPRODUCT(B320:B339, (ROW(B320:B339)-ROW(B320)+1)) / (20*21/2)</f>
        <v>3.0674957142857147</v>
      </c>
      <c r="J336" s="2">
        <f t="shared" si="34"/>
        <v>2.9897931147587693</v>
      </c>
      <c r="K336" s="2">
        <f t="shared" si="36"/>
        <v>2.975735962984714</v>
      </c>
    </row>
    <row r="337" spans="1:11" ht="13.5" x14ac:dyDescent="0.25">
      <c r="A337" s="3">
        <f>TITRES_STAT!B340</f>
        <v>42494</v>
      </c>
      <c r="B337" s="6">
        <f>TITRES_STAT!D340</f>
        <v>3.1958000000000002</v>
      </c>
      <c r="C337" s="2">
        <f t="shared" si="37"/>
        <v>5.0900000000000389E-2</v>
      </c>
      <c r="D337" s="2">
        <f t="shared" si="38"/>
        <v>3.1170800000000005</v>
      </c>
      <c r="E337" s="2">
        <f t="shared" si="40"/>
        <v>3.0244399999999998</v>
      </c>
      <c r="F337" s="2">
        <f t="shared" si="33"/>
        <v>2.9739599999999995</v>
      </c>
      <c r="G337" s="2">
        <f t="shared" si="35"/>
        <v>2.9352499999999999</v>
      </c>
      <c r="H337" s="2">
        <f t="shared" si="39"/>
        <v>3.2692539999999979</v>
      </c>
      <c r="I337" s="2">
        <f t="array" ref="I337">SUMPRODUCT(B321:B340, (ROW(B321:B340)-ROW(B321)+1)) / (20*21/2)</f>
        <v>3.0886690476190477</v>
      </c>
      <c r="J337" s="2">
        <f t="shared" si="34"/>
        <v>3.0094128181150768</v>
      </c>
      <c r="K337" s="2">
        <f t="shared" si="36"/>
        <v>2.9843659252206076</v>
      </c>
    </row>
    <row r="338" spans="1:11" ht="13.5" x14ac:dyDescent="0.25">
      <c r="A338" s="3">
        <f>TITRES_STAT!B341</f>
        <v>42495</v>
      </c>
      <c r="B338" s="6">
        <f>TITRES_STAT!D341</f>
        <v>3.2374999999999998</v>
      </c>
      <c r="C338" s="2">
        <f t="shared" si="37"/>
        <v>4.1699999999999626E-2</v>
      </c>
      <c r="D338" s="2">
        <f t="shared" si="38"/>
        <v>3.1726599999999996</v>
      </c>
      <c r="E338" s="2">
        <f t="shared" si="40"/>
        <v>3.0517700000000003</v>
      </c>
      <c r="F338" s="2">
        <f t="shared" si="33"/>
        <v>2.9945699999999995</v>
      </c>
      <c r="G338" s="2">
        <f t="shared" si="35"/>
        <v>2.9425680000000001</v>
      </c>
      <c r="H338" s="2">
        <f t="shared" si="39"/>
        <v>3.2660824999999982</v>
      </c>
      <c r="I338" s="2">
        <f t="array" ref="I338">SUMPRODUCT(B322:B341, (ROW(B322:B341)-ROW(B322)+1)) / (20*21/2)</f>
        <v>3.1064042857142855</v>
      </c>
      <c r="J338" s="2">
        <f t="shared" si="34"/>
        <v>3.0311354068660217</v>
      </c>
      <c r="K338" s="2">
        <f t="shared" si="36"/>
        <v>2.9942927516825448</v>
      </c>
    </row>
    <row r="339" spans="1:11" ht="13.5" x14ac:dyDescent="0.25">
      <c r="A339" s="3">
        <f>TITRES_STAT!B342</f>
        <v>42496</v>
      </c>
      <c r="B339" s="6">
        <f>TITRES_STAT!D342</f>
        <v>3.2374999999999998</v>
      </c>
      <c r="C339" s="2">
        <f t="shared" si="37"/>
        <v>0</v>
      </c>
      <c r="D339" s="2">
        <f t="shared" si="38"/>
        <v>3.1967400000000006</v>
      </c>
      <c r="E339" s="2">
        <f t="shared" si="40"/>
        <v>3.0879000000000003</v>
      </c>
      <c r="F339" s="2">
        <f t="shared" si="33"/>
        <v>3.01518</v>
      </c>
      <c r="G339" s="2">
        <f t="shared" si="35"/>
        <v>2.9498860000000002</v>
      </c>
      <c r="H339" s="2">
        <f t="shared" si="39"/>
        <v>3.2634844999999975</v>
      </c>
      <c r="I339" s="2">
        <f t="array" ref="I339">SUMPRODUCT(B323:B342, (ROW(B323:B342)-ROW(B323)+1)) / (20*21/2)</f>
        <v>3.1204080952380955</v>
      </c>
      <c r="J339" s="2">
        <f t="shared" si="34"/>
        <v>3.0507891776406861</v>
      </c>
      <c r="K339" s="2">
        <f t="shared" si="36"/>
        <v>3.0038302908322492</v>
      </c>
    </row>
    <row r="340" spans="1:11" ht="13.5" x14ac:dyDescent="0.25">
      <c r="A340" s="3">
        <f>TITRES_STAT!B343</f>
        <v>42499</v>
      </c>
      <c r="B340" s="6">
        <f>TITRES_STAT!D343</f>
        <v>3.2374999999999998</v>
      </c>
      <c r="C340" s="2">
        <f t="shared" si="37"/>
        <v>0</v>
      </c>
      <c r="D340" s="2">
        <f t="shared" si="38"/>
        <v>3.2106400000000002</v>
      </c>
      <c r="E340" s="2">
        <f t="shared" si="40"/>
        <v>3.1240300000000003</v>
      </c>
      <c r="F340" s="2">
        <f t="shared" ref="F340:F403" si="41">AVERAGE(B321:B340)</f>
        <v>3.0327799999999998</v>
      </c>
      <c r="G340" s="2">
        <f t="shared" si="35"/>
        <v>2.9572040000000004</v>
      </c>
      <c r="H340" s="2">
        <f t="shared" si="39"/>
        <v>3.2607099999999969</v>
      </c>
      <c r="I340" s="2">
        <f t="array" ref="I340">SUMPRODUCT(B324:B343, (ROW(B324:B343)-ROW(B324)+1)) / (20*21/2)</f>
        <v>3.1331990476190477</v>
      </c>
      <c r="J340" s="2">
        <f t="shared" si="34"/>
        <v>3.0685711607225254</v>
      </c>
      <c r="K340" s="2">
        <f t="shared" si="36"/>
        <v>3.0129938088388277</v>
      </c>
    </row>
    <row r="341" spans="1:11" ht="13.5" x14ac:dyDescent="0.25">
      <c r="A341" s="3">
        <f>TITRES_STAT!B344</f>
        <v>42500</v>
      </c>
      <c r="B341" s="6">
        <f>TITRES_STAT!D344</f>
        <v>3.2189999999999999</v>
      </c>
      <c r="C341" s="2">
        <f t="shared" si="37"/>
        <v>-1.8499999999999961E-2</v>
      </c>
      <c r="D341" s="2">
        <f t="shared" si="38"/>
        <v>3.2254600000000004</v>
      </c>
      <c r="E341" s="2">
        <f t="shared" si="40"/>
        <v>3.1499700000000002</v>
      </c>
      <c r="F341" s="2">
        <f t="shared" si="41"/>
        <v>3.0487599999999997</v>
      </c>
      <c r="G341" s="2">
        <f t="shared" si="35"/>
        <v>2.9636880000000003</v>
      </c>
      <c r="H341" s="2">
        <f t="shared" si="39"/>
        <v>3.2578869999999971</v>
      </c>
      <c r="I341" s="2">
        <f t="array" ref="I341">SUMPRODUCT(B325:B344, (ROW(B325:B344)-ROW(B325)+1)) / (20*21/2)</f>
        <v>3.1448871428571432</v>
      </c>
      <c r="J341" s="2">
        <f t="shared" ref="J341:J404" si="42">$J$4*B341+J340*(1-$J$4)</f>
        <v>3.0828977168441898</v>
      </c>
      <c r="K341" s="2">
        <f t="shared" si="36"/>
        <v>3.021072483002011</v>
      </c>
    </row>
    <row r="342" spans="1:11" ht="13.5" x14ac:dyDescent="0.25">
      <c r="A342" s="3">
        <f>TITRES_STAT!B345</f>
        <v>42501</v>
      </c>
      <c r="B342" s="6">
        <f>TITRES_STAT!D345</f>
        <v>3.1958000000000002</v>
      </c>
      <c r="C342" s="2">
        <f t="shared" si="37"/>
        <v>-2.3199999999999665E-2</v>
      </c>
      <c r="D342" s="2">
        <f t="shared" si="38"/>
        <v>3.2254599999999995</v>
      </c>
      <c r="E342" s="2">
        <f t="shared" si="40"/>
        <v>3.1712700000000007</v>
      </c>
      <c r="F342" s="2">
        <f t="shared" si="41"/>
        <v>3.0614949999999999</v>
      </c>
      <c r="G342" s="2">
        <f t="shared" si="35"/>
        <v>2.9697080000000007</v>
      </c>
      <c r="H342" s="2">
        <f t="shared" si="39"/>
        <v>3.2549479999999975</v>
      </c>
      <c r="I342" s="2">
        <f t="array" ref="I342">SUMPRODUCT(B326:B345, (ROW(B326:B345)-ROW(B326)+1)) / (20*21/2)</f>
        <v>3.1554723809523813</v>
      </c>
      <c r="J342" s="2">
        <f t="shared" si="42"/>
        <v>3.093650315239981</v>
      </c>
      <c r="K342" s="2">
        <f t="shared" si="36"/>
        <v>3.0279245424921286</v>
      </c>
    </row>
    <row r="343" spans="1:11" ht="13.5" x14ac:dyDescent="0.25">
      <c r="A343" s="3">
        <f>TITRES_STAT!B346</f>
        <v>42502</v>
      </c>
      <c r="B343" s="6">
        <f>TITRES_STAT!D346</f>
        <v>3.1958000000000002</v>
      </c>
      <c r="C343" s="2">
        <f t="shared" si="37"/>
        <v>0</v>
      </c>
      <c r="D343" s="2">
        <f t="shared" si="38"/>
        <v>3.21712</v>
      </c>
      <c r="E343" s="2">
        <f t="shared" si="40"/>
        <v>3.19489</v>
      </c>
      <c r="F343" s="2">
        <f t="shared" si="41"/>
        <v>3.0730749999999993</v>
      </c>
      <c r="G343" s="2">
        <f t="shared" si="35"/>
        <v>2.9762840000000002</v>
      </c>
      <c r="H343" s="2">
        <f t="shared" si="39"/>
        <v>3.2515899999999984</v>
      </c>
      <c r="I343" s="2">
        <f t="array" ref="I343">SUMPRODUCT(B327:B346, (ROW(B327:B346)-ROW(B327)+1)) / (20*21/2)</f>
        <v>3.1641671428571425</v>
      </c>
      <c r="J343" s="2">
        <f t="shared" si="42"/>
        <v>3.1033788566456968</v>
      </c>
      <c r="K343" s="2">
        <f t="shared" si="36"/>
        <v>3.0345078937669472</v>
      </c>
    </row>
    <row r="344" spans="1:11" ht="13.5" x14ac:dyDescent="0.25">
      <c r="A344" s="3">
        <f>TITRES_STAT!B347</f>
        <v>42503</v>
      </c>
      <c r="B344" s="6">
        <f>TITRES_STAT!D347</f>
        <v>3.1958000000000002</v>
      </c>
      <c r="C344" s="2">
        <f t="shared" si="37"/>
        <v>0</v>
      </c>
      <c r="D344" s="2">
        <f t="shared" si="38"/>
        <v>3.20878</v>
      </c>
      <c r="E344" s="2">
        <f t="shared" si="40"/>
        <v>3.2027600000000001</v>
      </c>
      <c r="F344" s="2">
        <f t="shared" si="41"/>
        <v>3.0846549999999993</v>
      </c>
      <c r="G344" s="2">
        <f t="shared" si="35"/>
        <v>2.9828600000000001</v>
      </c>
      <c r="H344" s="2">
        <f t="shared" si="39"/>
        <v>3.2482319999999989</v>
      </c>
      <c r="I344" s="2">
        <f t="array" ref="I344">SUMPRODUCT(B328:B347, (ROW(B328:B347)-ROW(B328)+1)) / (20*21/2)</f>
        <v>3.1718914285714281</v>
      </c>
      <c r="J344" s="2">
        <f t="shared" si="42"/>
        <v>3.1121808702984874</v>
      </c>
      <c r="K344" s="2">
        <f t="shared" si="36"/>
        <v>3.0408330744035377</v>
      </c>
    </row>
    <row r="345" spans="1:11" ht="13.5" x14ac:dyDescent="0.25">
      <c r="A345" s="3">
        <f>TITRES_STAT!B348</f>
        <v>42506</v>
      </c>
      <c r="B345" s="6">
        <f>TITRES_STAT!D348</f>
        <v>3.1958000000000002</v>
      </c>
      <c r="C345" s="2">
        <f t="shared" si="37"/>
        <v>0</v>
      </c>
      <c r="D345" s="2">
        <f t="shared" si="38"/>
        <v>3.2004400000000004</v>
      </c>
      <c r="E345" s="2">
        <f t="shared" si="40"/>
        <v>3.2055400000000001</v>
      </c>
      <c r="F345" s="2">
        <f t="shared" si="41"/>
        <v>3.0953049999999993</v>
      </c>
      <c r="G345" s="2">
        <f t="shared" si="35"/>
        <v>2.991012</v>
      </c>
      <c r="H345" s="2">
        <f t="shared" si="39"/>
        <v>3.244873999999998</v>
      </c>
      <c r="I345" s="2">
        <f t="array" ref="I345">SUMPRODUCT(B329:B348, (ROW(B329:B348)-ROW(B329)+1)) / (20*21/2)</f>
        <v>3.1697280952380953</v>
      </c>
      <c r="J345" s="2">
        <f t="shared" si="42"/>
        <v>3.1201445969367265</v>
      </c>
      <c r="K345" s="2">
        <f t="shared" si="36"/>
        <v>3.0469102087406541</v>
      </c>
    </row>
    <row r="346" spans="1:11" ht="13.5" x14ac:dyDescent="0.25">
      <c r="A346" s="3">
        <f>TITRES_STAT!B349</f>
        <v>42507</v>
      </c>
      <c r="B346" s="6">
        <f>TITRES_STAT!D349</f>
        <v>3.1865999999999999</v>
      </c>
      <c r="C346" s="2">
        <f t="shared" si="37"/>
        <v>-9.200000000000319E-3</v>
      </c>
      <c r="D346" s="2">
        <f t="shared" si="38"/>
        <v>3.1939600000000001</v>
      </c>
      <c r="E346" s="2">
        <f t="shared" si="40"/>
        <v>3.2097099999999998</v>
      </c>
      <c r="F346" s="2">
        <f t="shared" si="41"/>
        <v>3.105494999999999</v>
      </c>
      <c r="G346" s="2">
        <f t="shared" si="35"/>
        <v>2.9977739999999993</v>
      </c>
      <c r="H346" s="2">
        <f t="shared" si="39"/>
        <v>3.2414929999999975</v>
      </c>
      <c r="I346" s="2">
        <f t="array" ref="I346">SUMPRODUCT(B330:B349, (ROW(B330:B349)-ROW(B330)+1)) / (20*21/2)</f>
        <v>3.1665090476190469</v>
      </c>
      <c r="J346" s="2">
        <f t="shared" si="42"/>
        <v>3.1264736829427529</v>
      </c>
      <c r="K346" s="2">
        <f t="shared" si="36"/>
        <v>3.0523882397704325</v>
      </c>
    </row>
    <row r="347" spans="1:11" ht="13.5" x14ac:dyDescent="0.25">
      <c r="A347" s="3">
        <f>TITRES_STAT!B350</f>
        <v>42508</v>
      </c>
      <c r="B347" s="6">
        <f>TITRES_STAT!D350</f>
        <v>3.1865999999999999</v>
      </c>
      <c r="C347" s="2">
        <f t="shared" si="37"/>
        <v>0</v>
      </c>
      <c r="D347" s="2">
        <f t="shared" si="38"/>
        <v>3.1921200000000001</v>
      </c>
      <c r="E347" s="2">
        <f t="shared" si="40"/>
        <v>3.2087899999999991</v>
      </c>
      <c r="F347" s="2">
        <f t="shared" si="41"/>
        <v>3.116614999999999</v>
      </c>
      <c r="G347" s="2">
        <f t="shared" si="35"/>
        <v>3.0045359999999994</v>
      </c>
      <c r="H347" s="2">
        <f t="shared" si="39"/>
        <v>3.2381119999999983</v>
      </c>
      <c r="I347" s="2">
        <f t="array" ref="I347">SUMPRODUCT(B331:B350, (ROW(B331:B350)-ROW(B331)+1)) / (20*21/2)</f>
        <v>3.1702180952380949</v>
      </c>
      <c r="J347" s="2">
        <f t="shared" si="42"/>
        <v>3.132199998852967</v>
      </c>
      <c r="K347" s="2">
        <f t="shared" si="36"/>
        <v>3.0576514460539448</v>
      </c>
    </row>
    <row r="348" spans="1:11" ht="13.5" x14ac:dyDescent="0.25">
      <c r="A348" s="3">
        <f>TITRES_STAT!B351</f>
        <v>42509</v>
      </c>
      <c r="B348" s="6">
        <f>TITRES_STAT!D351</f>
        <v>3.0939000000000001</v>
      </c>
      <c r="C348" s="2">
        <f t="shared" si="37"/>
        <v>-9.2699999999999783E-2</v>
      </c>
      <c r="D348" s="2">
        <f t="shared" si="38"/>
        <v>3.1717400000000002</v>
      </c>
      <c r="E348" s="2">
        <f t="shared" si="40"/>
        <v>3.1944299999999997</v>
      </c>
      <c r="F348" s="2">
        <f t="shared" si="41"/>
        <v>3.1230999999999995</v>
      </c>
      <c r="G348" s="2">
        <f t="shared" si="35"/>
        <v>3.0094439999999993</v>
      </c>
      <c r="H348" s="2">
        <f t="shared" si="39"/>
        <v>3.2343369999999978</v>
      </c>
      <c r="I348" s="2">
        <f t="array" ref="I348">SUMPRODUCT(B332:B351, (ROW(B332:B351)-ROW(B332)+1)) / (20*21/2)</f>
        <v>3.1720676190476187</v>
      </c>
      <c r="J348" s="2">
        <f t="shared" si="42"/>
        <v>3.1285523799145891</v>
      </c>
      <c r="K348" s="2">
        <f t="shared" si="36"/>
        <v>3.059072957973398</v>
      </c>
    </row>
    <row r="349" spans="1:11" ht="13.5" x14ac:dyDescent="0.25">
      <c r="A349" s="3">
        <f>TITRES_STAT!B352</f>
        <v>42510</v>
      </c>
      <c r="B349" s="6">
        <f>TITRES_STAT!D352</f>
        <v>3.0893000000000002</v>
      </c>
      <c r="C349" s="2">
        <f t="shared" si="37"/>
        <v>-4.5999999999999375E-3</v>
      </c>
      <c r="D349" s="2">
        <f t="shared" si="38"/>
        <v>3.1504400000000001</v>
      </c>
      <c r="E349" s="2">
        <f t="shared" si="40"/>
        <v>3.1796099999999998</v>
      </c>
      <c r="F349" s="2">
        <f t="shared" si="41"/>
        <v>3.1337549999999998</v>
      </c>
      <c r="G349" s="2">
        <f t="shared" si="35"/>
        <v>3.0143539999999995</v>
      </c>
      <c r="H349" s="2">
        <f t="shared" si="39"/>
        <v>3.2310484999999978</v>
      </c>
      <c r="I349" s="2">
        <f t="array" ref="I349">SUMPRODUCT(B333:B352, (ROW(B333:B352)-ROW(B333)+1)) / (20*21/2)</f>
        <v>3.172924761904762</v>
      </c>
      <c r="J349" s="2">
        <f t="shared" si="42"/>
        <v>3.1248140580179617</v>
      </c>
      <c r="K349" s="2">
        <f t="shared" si="36"/>
        <v>3.0602583321705197</v>
      </c>
    </row>
    <row r="350" spans="1:11" ht="13.5" x14ac:dyDescent="0.25">
      <c r="A350" s="3">
        <f>TITRES_STAT!B353</f>
        <v>42513</v>
      </c>
      <c r="B350" s="6">
        <f>TITRES_STAT!D353</f>
        <v>3.1726999999999999</v>
      </c>
      <c r="C350" s="2">
        <f t="shared" si="37"/>
        <v>8.3399999999999697E-2</v>
      </c>
      <c r="D350" s="2">
        <f t="shared" si="38"/>
        <v>3.1458199999999996</v>
      </c>
      <c r="E350" s="2">
        <f t="shared" si="40"/>
        <v>3.17313</v>
      </c>
      <c r="F350" s="2">
        <f t="shared" si="41"/>
        <v>3.1485799999999995</v>
      </c>
      <c r="G350" s="2">
        <f t="shared" si="35"/>
        <v>3.0189859999999995</v>
      </c>
      <c r="H350" s="2">
        <f t="shared" si="39"/>
        <v>3.2277139999999975</v>
      </c>
      <c r="I350" s="2">
        <f t="array" ref="I350">SUMPRODUCT(B334:B353, (ROW(B334:B353)-ROW(B334)+1)) / (20*21/2)</f>
        <v>3.1729000000000003</v>
      </c>
      <c r="J350" s="2">
        <f t="shared" si="42"/>
        <v>3.129374623921013</v>
      </c>
      <c r="K350" s="2">
        <f t="shared" si="36"/>
        <v>3.0646678093403033</v>
      </c>
    </row>
    <row r="351" spans="1:11" ht="13.5" x14ac:dyDescent="0.25">
      <c r="A351" s="3">
        <f>TITRES_STAT!B354</f>
        <v>42514</v>
      </c>
      <c r="B351" s="6">
        <f>TITRES_STAT!D354</f>
        <v>3.1680000000000001</v>
      </c>
      <c r="C351" s="2">
        <f t="shared" si="37"/>
        <v>-4.6999999999997044E-3</v>
      </c>
      <c r="D351" s="2">
        <f t="shared" si="38"/>
        <v>3.1421000000000001</v>
      </c>
      <c r="E351" s="2">
        <f t="shared" si="40"/>
        <v>3.1680300000000003</v>
      </c>
      <c r="F351" s="2">
        <f t="shared" si="41"/>
        <v>3.1589999999999998</v>
      </c>
      <c r="G351" s="2">
        <f t="shared" si="35"/>
        <v>3.0223199999999997</v>
      </c>
      <c r="H351" s="2">
        <f t="shared" si="39"/>
        <v>3.2243559999999976</v>
      </c>
      <c r="I351" s="2">
        <f t="array" ref="I351">SUMPRODUCT(B335:B354, (ROW(B335:B354)-ROW(B335)+1)) / (20*21/2)</f>
        <v>3.169682857142857</v>
      </c>
      <c r="J351" s="2">
        <f t="shared" si="42"/>
        <v>3.1330532311666306</v>
      </c>
      <c r="K351" s="2">
        <f t="shared" si="36"/>
        <v>3.0687200521112721</v>
      </c>
    </row>
    <row r="352" spans="1:11" ht="13.5" x14ac:dyDescent="0.25">
      <c r="A352" s="3">
        <f>TITRES_STAT!B355</f>
        <v>42515</v>
      </c>
      <c r="B352" s="6">
        <f>TITRES_STAT!D355</f>
        <v>3.1680000000000001</v>
      </c>
      <c r="C352" s="2">
        <f t="shared" si="37"/>
        <v>0</v>
      </c>
      <c r="D352" s="2">
        <f t="shared" si="38"/>
        <v>3.1383800000000002</v>
      </c>
      <c r="E352" s="2">
        <f t="shared" si="40"/>
        <v>3.1652499999999999</v>
      </c>
      <c r="F352" s="2">
        <f t="shared" si="41"/>
        <v>3.1682599999999996</v>
      </c>
      <c r="G352" s="2">
        <f t="shared" si="35"/>
        <v>3.026024</v>
      </c>
      <c r="H352" s="2">
        <f t="shared" si="39"/>
        <v>3.2209979999999971</v>
      </c>
      <c r="I352" s="2">
        <f t="array" ref="I352">SUMPRODUCT(B336:B355, (ROW(B336:B355)-ROW(B336)+1)) / (20*21/2)</f>
        <v>3.1685333333333334</v>
      </c>
      <c r="J352" s="2">
        <f t="shared" si="42"/>
        <v>3.1363814948650468</v>
      </c>
      <c r="K352" s="2">
        <f t="shared" si="36"/>
        <v>3.0726133834010265</v>
      </c>
    </row>
    <row r="353" spans="1:11" ht="13.5" x14ac:dyDescent="0.25">
      <c r="A353" s="3">
        <f>TITRES_STAT!B356</f>
        <v>42516</v>
      </c>
      <c r="B353" s="6">
        <f>TITRES_STAT!D356</f>
        <v>3.1680000000000001</v>
      </c>
      <c r="C353" s="2">
        <f t="shared" si="37"/>
        <v>0</v>
      </c>
      <c r="D353" s="2">
        <f t="shared" si="38"/>
        <v>3.1531999999999996</v>
      </c>
      <c r="E353" s="2">
        <f t="shared" si="40"/>
        <v>3.1624699999999999</v>
      </c>
      <c r="F353" s="2">
        <f t="shared" si="41"/>
        <v>3.1786799999999995</v>
      </c>
      <c r="G353" s="2">
        <f t="shared" si="35"/>
        <v>3.0298219999999998</v>
      </c>
      <c r="H353" s="2">
        <f t="shared" si="39"/>
        <v>3.2178944999999972</v>
      </c>
      <c r="I353" s="2">
        <f t="array" ref="I353">SUMPRODUCT(B337:B356, (ROW(B337:B356)-ROW(B337)+1)) / (20*21/2)</f>
        <v>3.1669457142857143</v>
      </c>
      <c r="J353" s="2">
        <f t="shared" si="42"/>
        <v>3.1393927810683757</v>
      </c>
      <c r="K353" s="2">
        <f t="shared" si="36"/>
        <v>3.076354035032359</v>
      </c>
    </row>
    <row r="354" spans="1:11" ht="13.5" x14ac:dyDescent="0.25">
      <c r="A354" s="3">
        <f>TITRES_STAT!B357</f>
        <v>42517</v>
      </c>
      <c r="B354" s="6">
        <f>TITRES_STAT!D357</f>
        <v>3.1448999999999998</v>
      </c>
      <c r="C354" s="2">
        <f t="shared" si="37"/>
        <v>-2.3100000000000342E-2</v>
      </c>
      <c r="D354" s="2">
        <f t="shared" si="38"/>
        <v>3.16432</v>
      </c>
      <c r="E354" s="2">
        <f t="shared" si="40"/>
        <v>3.1573799999999999</v>
      </c>
      <c r="F354" s="2">
        <f t="shared" si="41"/>
        <v>3.1800699999999997</v>
      </c>
      <c r="G354" s="2">
        <f t="shared" si="35"/>
        <v>3.033528</v>
      </c>
      <c r="H354" s="2">
        <f t="shared" si="39"/>
        <v>3.2146524999999975</v>
      </c>
      <c r="I354" s="2">
        <f t="array" ref="I354">SUMPRODUCT(B338:B357, (ROW(B338:B357)-ROW(B338)+1)) / (20*21/2)</f>
        <v>3.1652699999999996</v>
      </c>
      <c r="J354" s="2">
        <f t="shared" si="42"/>
        <v>3.1399172781094831</v>
      </c>
      <c r="K354" s="2">
        <f t="shared" si="36"/>
        <v>3.0790421120899136</v>
      </c>
    </row>
    <row r="355" spans="1:11" ht="13.5" x14ac:dyDescent="0.25">
      <c r="A355" s="3">
        <f>TITRES_STAT!B358</f>
        <v>42520</v>
      </c>
      <c r="B355" s="6">
        <f>TITRES_STAT!D358</f>
        <v>3.1680000000000001</v>
      </c>
      <c r="C355" s="2">
        <f t="shared" si="37"/>
        <v>2.3100000000000342E-2</v>
      </c>
      <c r="D355" s="2">
        <f t="shared" si="38"/>
        <v>3.1633800000000001</v>
      </c>
      <c r="E355" s="2">
        <f t="shared" si="40"/>
        <v>3.1545999999999994</v>
      </c>
      <c r="F355" s="2">
        <f t="shared" si="41"/>
        <v>3.1800699999999997</v>
      </c>
      <c r="G355" s="2">
        <f t="shared" si="35"/>
        <v>3.0376960000000004</v>
      </c>
      <c r="H355" s="2">
        <f t="shared" si="39"/>
        <v>3.2115724999999973</v>
      </c>
      <c r="I355" s="2">
        <f t="array" ref="I355">SUMPRODUCT(B339:B358, (ROW(B339:B358)-ROW(B339)+1)) / (20*21/2)</f>
        <v>3.1575771428571429</v>
      </c>
      <c r="J355" s="2">
        <f t="shared" si="42"/>
        <v>3.1425918230514371</v>
      </c>
      <c r="K355" s="2">
        <f t="shared" si="36"/>
        <v>3.0825306567138386</v>
      </c>
    </row>
    <row r="356" spans="1:11" ht="13.5" x14ac:dyDescent="0.25">
      <c r="A356" s="3">
        <f>TITRES_STAT!B359</f>
        <v>42521</v>
      </c>
      <c r="B356" s="6">
        <f>TITRES_STAT!D359</f>
        <v>3.1634000000000002</v>
      </c>
      <c r="C356" s="2">
        <f t="shared" si="37"/>
        <v>-4.5999999999999375E-3</v>
      </c>
      <c r="D356" s="2">
        <f t="shared" si="38"/>
        <v>3.1624600000000003</v>
      </c>
      <c r="E356" s="2">
        <f t="shared" si="40"/>
        <v>3.1522799999999997</v>
      </c>
      <c r="F356" s="2">
        <f t="shared" si="41"/>
        <v>3.1809949999999998</v>
      </c>
      <c r="G356" s="2">
        <f t="shared" si="35"/>
        <v>3.0417719999999999</v>
      </c>
      <c r="H356" s="2">
        <f t="shared" si="39"/>
        <v>3.208492499999998</v>
      </c>
      <c r="I356" s="2">
        <f t="array" ref="I356">SUMPRODUCT(B340:B359, (ROW(B340:B359)-ROW(B340)+1)) / (20*21/2)</f>
        <v>3.151421904761905</v>
      </c>
      <c r="J356" s="2">
        <f t="shared" si="42"/>
        <v>3.1445735541893955</v>
      </c>
      <c r="K356" s="2">
        <f t="shared" si="36"/>
        <v>3.0857020035093745</v>
      </c>
    </row>
    <row r="357" spans="1:11" ht="13.5" x14ac:dyDescent="0.25">
      <c r="A357" s="3">
        <f>TITRES_STAT!B360</f>
        <v>42522</v>
      </c>
      <c r="B357" s="6">
        <f>TITRES_STAT!D360</f>
        <v>3.1634000000000002</v>
      </c>
      <c r="C357" s="2">
        <f t="shared" si="37"/>
        <v>0</v>
      </c>
      <c r="D357" s="2">
        <f t="shared" si="38"/>
        <v>3.16154</v>
      </c>
      <c r="E357" s="2">
        <f t="shared" si="40"/>
        <v>3.1499599999999996</v>
      </c>
      <c r="F357" s="2">
        <f t="shared" si="41"/>
        <v>3.1793749999999994</v>
      </c>
      <c r="G357" s="2">
        <f t="shared" si="35"/>
        <v>3.0458479999999999</v>
      </c>
      <c r="H357" s="2">
        <f t="shared" si="39"/>
        <v>3.205805999999999</v>
      </c>
      <c r="I357" s="2">
        <f t="array" ref="I357">SUMPRODUCT(B341:B360, (ROW(B341:B360)-ROW(B341)+1)) / (20*21/2)</f>
        <v>3.1445604761904762</v>
      </c>
      <c r="J357" s="2">
        <f t="shared" si="42"/>
        <v>3.1463665490285009</v>
      </c>
      <c r="K357" s="2">
        <f t="shared" si="36"/>
        <v>3.0887489837639088</v>
      </c>
    </row>
    <row r="358" spans="1:11" ht="13.5" x14ac:dyDescent="0.25">
      <c r="A358" s="3">
        <f>TITRES_STAT!B361</f>
        <v>42523</v>
      </c>
      <c r="B358" s="6">
        <f>TITRES_STAT!D361</f>
        <v>3.0985999999999998</v>
      </c>
      <c r="C358" s="2">
        <f t="shared" si="37"/>
        <v>-6.4800000000000413E-2</v>
      </c>
      <c r="D358" s="2">
        <f t="shared" si="38"/>
        <v>3.1476600000000001</v>
      </c>
      <c r="E358" s="2">
        <f t="shared" si="40"/>
        <v>3.1504299999999996</v>
      </c>
      <c r="F358" s="2">
        <f t="shared" si="41"/>
        <v>3.1724299999999994</v>
      </c>
      <c r="G358" s="2">
        <f t="shared" si="35"/>
        <v>3.0487200000000003</v>
      </c>
      <c r="H358" s="2">
        <f t="shared" si="39"/>
        <v>3.2027724999999987</v>
      </c>
      <c r="I358" s="2">
        <f t="array" ref="I358">SUMPRODUCT(B342:B361, (ROW(B342:B361)-ROW(B342)+1)) / (20*21/2)</f>
        <v>3.1436780952380956</v>
      </c>
      <c r="J358" s="2">
        <f t="shared" si="42"/>
        <v>3.1418173538829293</v>
      </c>
      <c r="K358" s="2">
        <f t="shared" si="36"/>
        <v>3.0891352981261084</v>
      </c>
    </row>
    <row r="359" spans="1:11" ht="13.5" x14ac:dyDescent="0.25">
      <c r="A359" s="3">
        <f>TITRES_STAT!B362</f>
        <v>42524</v>
      </c>
      <c r="B359" s="6">
        <f>TITRES_STAT!D362</f>
        <v>3.1078000000000001</v>
      </c>
      <c r="C359" s="2">
        <f t="shared" si="37"/>
        <v>9.200000000000319E-3</v>
      </c>
      <c r="D359" s="2">
        <f t="shared" si="38"/>
        <v>3.1402399999999999</v>
      </c>
      <c r="E359" s="2">
        <f t="shared" si="40"/>
        <v>3.1522800000000002</v>
      </c>
      <c r="F359" s="2">
        <f t="shared" si="41"/>
        <v>3.1659449999999998</v>
      </c>
      <c r="G359" s="2">
        <f t="shared" si="35"/>
        <v>3.0518700000000001</v>
      </c>
      <c r="H359" s="2">
        <f t="shared" si="39"/>
        <v>3.1998314999999984</v>
      </c>
      <c r="I359" s="2">
        <f t="array" ref="I359">SUMPRODUCT(B343:B362, (ROW(B343:B362)-ROW(B343)+1)) / (20*21/2)</f>
        <v>3.1378314285714293</v>
      </c>
      <c r="J359" s="2">
        <f t="shared" si="42"/>
        <v>3.1385776058940791</v>
      </c>
      <c r="K359" s="2">
        <f t="shared" si="36"/>
        <v>3.0898672472192024</v>
      </c>
    </row>
    <row r="360" spans="1:11" ht="13.5" x14ac:dyDescent="0.25">
      <c r="A360" s="3">
        <f>TITRES_STAT!B363</f>
        <v>42527</v>
      </c>
      <c r="B360" s="6">
        <f>TITRES_STAT!D363</f>
        <v>3.0939000000000001</v>
      </c>
      <c r="C360" s="2">
        <f t="shared" si="37"/>
        <v>-1.3900000000000023E-2</v>
      </c>
      <c r="D360" s="2">
        <f t="shared" si="38"/>
        <v>3.1254200000000001</v>
      </c>
      <c r="E360" s="2">
        <f t="shared" si="40"/>
        <v>3.1444000000000001</v>
      </c>
      <c r="F360" s="2">
        <f t="shared" si="41"/>
        <v>3.1587649999999998</v>
      </c>
      <c r="G360" s="2">
        <f t="shared" si="35"/>
        <v>3.055482</v>
      </c>
      <c r="H360" s="2">
        <f t="shared" si="39"/>
        <v>3.196890499999999</v>
      </c>
      <c r="I360" s="2">
        <f t="array" ref="I360">SUMPRODUCT(B344:B363, (ROW(B344:B363)-ROW(B344)+1)) / (20*21/2)</f>
        <v>3.1311461904761901</v>
      </c>
      <c r="J360" s="2">
        <f t="shared" si="42"/>
        <v>3.1343225958089289</v>
      </c>
      <c r="K360" s="2">
        <f t="shared" si="36"/>
        <v>3.0900253943870766</v>
      </c>
    </row>
    <row r="361" spans="1:11" ht="13.5" x14ac:dyDescent="0.25">
      <c r="A361" s="3">
        <f>TITRES_STAT!B364</f>
        <v>42528</v>
      </c>
      <c r="B361" s="6">
        <f>TITRES_STAT!D364</f>
        <v>3.1495000000000002</v>
      </c>
      <c r="C361" s="2">
        <f t="shared" si="37"/>
        <v>5.5600000000000094E-2</v>
      </c>
      <c r="D361" s="2">
        <f t="shared" si="38"/>
        <v>3.1226400000000001</v>
      </c>
      <c r="E361" s="2">
        <f t="shared" si="40"/>
        <v>3.1425500000000004</v>
      </c>
      <c r="F361" s="2">
        <f t="shared" si="41"/>
        <v>3.1552899999999999</v>
      </c>
      <c r="G361" s="2">
        <f t="shared" si="35"/>
        <v>3.0602979999999995</v>
      </c>
      <c r="H361" s="2">
        <f t="shared" si="39"/>
        <v>3.194342999999999</v>
      </c>
      <c r="I361" s="2">
        <f t="array" ref="I361">SUMPRODUCT(B345:B364, (ROW(B345:B364)-ROW(B345)+1)) / (20*21/2)</f>
        <v>3.1267838095238099</v>
      </c>
      <c r="J361" s="2">
        <f t="shared" si="42"/>
        <v>3.1357680628747451</v>
      </c>
      <c r="K361" s="2">
        <f t="shared" si="36"/>
        <v>3.0923577318620934</v>
      </c>
    </row>
    <row r="362" spans="1:11" ht="13.5" x14ac:dyDescent="0.25">
      <c r="A362" s="3">
        <f>TITRES_STAT!B365</f>
        <v>42529</v>
      </c>
      <c r="B362" s="6">
        <f>TITRES_STAT!D365</f>
        <v>3.0939000000000001</v>
      </c>
      <c r="C362" s="2">
        <f t="shared" si="37"/>
        <v>-5.5600000000000094E-2</v>
      </c>
      <c r="D362" s="2">
        <f t="shared" si="38"/>
        <v>3.1087400000000001</v>
      </c>
      <c r="E362" s="2">
        <f t="shared" si="40"/>
        <v>3.1351400000000007</v>
      </c>
      <c r="F362" s="2">
        <f t="shared" si="41"/>
        <v>3.1501950000000001</v>
      </c>
      <c r="G362" s="2">
        <f t="shared" si="35"/>
        <v>3.0634459999999994</v>
      </c>
      <c r="H362" s="2">
        <f t="shared" si="39"/>
        <v>3.1910774999999991</v>
      </c>
      <c r="I362" s="2">
        <f t="array" ref="I362">SUMPRODUCT(B346:B365, (ROW(B346:B365)-ROW(B346)+1)) / (20*21/2)</f>
        <v>3.1255319047619046</v>
      </c>
      <c r="J362" s="2">
        <f t="shared" si="42"/>
        <v>3.1317806283152456</v>
      </c>
      <c r="K362" s="2">
        <f t="shared" si="36"/>
        <v>3.0924182129655406</v>
      </c>
    </row>
    <row r="363" spans="1:11" ht="13.5" x14ac:dyDescent="0.25">
      <c r="A363" s="3">
        <f>TITRES_STAT!B366</f>
        <v>42530</v>
      </c>
      <c r="B363" s="6">
        <f>TITRES_STAT!D366</f>
        <v>3.08</v>
      </c>
      <c r="C363" s="2">
        <f t="shared" si="37"/>
        <v>-1.3900000000000023E-2</v>
      </c>
      <c r="D363" s="2">
        <f t="shared" si="38"/>
        <v>3.1050200000000001</v>
      </c>
      <c r="E363" s="2">
        <f t="shared" si="40"/>
        <v>3.1263400000000003</v>
      </c>
      <c r="F363" s="2">
        <f t="shared" si="41"/>
        <v>3.1444049999999999</v>
      </c>
      <c r="G363" s="2">
        <f t="shared" si="35"/>
        <v>3.066316</v>
      </c>
      <c r="H363" s="2">
        <f t="shared" si="39"/>
        <v>3.1875109999999989</v>
      </c>
      <c r="I363" s="2">
        <f t="array" ref="I363">SUMPRODUCT(B347:B366, (ROW(B347:B366)-ROW(B347)+1)) / (20*21/2)</f>
        <v>3.1281342857142862</v>
      </c>
      <c r="J363" s="2">
        <f t="shared" si="42"/>
        <v>3.1268491399042699</v>
      </c>
      <c r="K363" s="2">
        <f t="shared" si="36"/>
        <v>3.0919312242217938</v>
      </c>
    </row>
    <row r="364" spans="1:11" ht="13.5" x14ac:dyDescent="0.25">
      <c r="A364" s="3">
        <f>TITRES_STAT!B367</f>
        <v>42531</v>
      </c>
      <c r="B364" s="6">
        <f>TITRES_STAT!D367</f>
        <v>3.0985999999999998</v>
      </c>
      <c r="C364" s="2">
        <f t="shared" si="37"/>
        <v>1.8599999999999728E-2</v>
      </c>
      <c r="D364" s="2">
        <f t="shared" si="38"/>
        <v>3.10318</v>
      </c>
      <c r="E364" s="2">
        <f t="shared" si="40"/>
        <v>3.1217100000000007</v>
      </c>
      <c r="F364" s="2">
        <f t="shared" si="41"/>
        <v>3.1395449999999996</v>
      </c>
      <c r="G364" s="2">
        <f t="shared" si="35"/>
        <v>3.069744</v>
      </c>
      <c r="H364" s="2">
        <f t="shared" si="39"/>
        <v>3.1840374999999996</v>
      </c>
      <c r="I364" s="2">
        <f t="array" ref="I364">SUMPRODUCT(B348:B367, (ROW(B348:B367)-ROW(B348)+1)) / (20*21/2)</f>
        <v>3.1299614285714288</v>
      </c>
      <c r="J364" s="2">
        <f t="shared" si="42"/>
        <v>3.1241587456276725</v>
      </c>
      <c r="K364" s="2">
        <f t="shared" si="36"/>
        <v>3.0921927448405473</v>
      </c>
    </row>
    <row r="365" spans="1:11" ht="13.5" x14ac:dyDescent="0.25">
      <c r="A365" s="3">
        <f>TITRES_STAT!B368</f>
        <v>42534</v>
      </c>
      <c r="B365" s="6">
        <f>TITRES_STAT!D368</f>
        <v>3.1263999999999998</v>
      </c>
      <c r="C365" s="2">
        <f t="shared" si="37"/>
        <v>2.7800000000000047E-2</v>
      </c>
      <c r="D365" s="2">
        <f t="shared" si="38"/>
        <v>3.10968</v>
      </c>
      <c r="E365" s="2">
        <f t="shared" si="40"/>
        <v>3.1175500000000005</v>
      </c>
      <c r="F365" s="2">
        <f t="shared" si="41"/>
        <v>3.1360749999999991</v>
      </c>
      <c r="G365" s="2">
        <f t="shared" si="35"/>
        <v>3.074192</v>
      </c>
      <c r="H365" s="2">
        <f t="shared" si="39"/>
        <v>3.1807029999999998</v>
      </c>
      <c r="I365" s="2">
        <f t="array" ref="I365">SUMPRODUCT(B349:B368, (ROW(B349:B368)-ROW(B349)+1)) / (20*21/2)</f>
        <v>3.1293052380952378</v>
      </c>
      <c r="J365" s="2">
        <f t="shared" si="42"/>
        <v>3.124372198425037</v>
      </c>
      <c r="K365" s="2">
        <f t="shared" si="36"/>
        <v>3.0935342058271926</v>
      </c>
    </row>
    <row r="366" spans="1:11" ht="13.5" x14ac:dyDescent="0.25">
      <c r="A366" s="3">
        <f>TITRES_STAT!B369</f>
        <v>42535</v>
      </c>
      <c r="B366" s="6">
        <f>TITRES_STAT!D369</f>
        <v>3.1634000000000002</v>
      </c>
      <c r="C366" s="2">
        <f t="shared" si="37"/>
        <v>3.7000000000000366E-2</v>
      </c>
      <c r="D366" s="2">
        <f t="shared" si="38"/>
        <v>3.11246</v>
      </c>
      <c r="E366" s="2">
        <f t="shared" si="40"/>
        <v>3.1175500000000005</v>
      </c>
      <c r="F366" s="2">
        <f t="shared" si="41"/>
        <v>3.1349149999999995</v>
      </c>
      <c r="G366" s="2">
        <f t="shared" si="35"/>
        <v>3.079472</v>
      </c>
      <c r="H366" s="2">
        <f t="shared" si="39"/>
        <v>3.1781094999999993</v>
      </c>
      <c r="I366" s="2">
        <f t="array" ref="I366">SUMPRODUCT(B350:B369, (ROW(B350:B369)-ROW(B350)+1)) / (20*21/2)</f>
        <v>3.1284942857142863</v>
      </c>
      <c r="J366" s="2">
        <f t="shared" si="42"/>
        <v>3.128089131908367</v>
      </c>
      <c r="K366" s="2">
        <f t="shared" si="36"/>
        <v>3.0962740408927929</v>
      </c>
    </row>
    <row r="367" spans="1:11" ht="13.5" x14ac:dyDescent="0.25">
      <c r="A367" s="3">
        <f>TITRES_STAT!B370</f>
        <v>42536</v>
      </c>
      <c r="B367" s="6">
        <f>TITRES_STAT!D370</f>
        <v>3.1541000000000001</v>
      </c>
      <c r="C367" s="2">
        <f t="shared" si="37"/>
        <v>-9.300000000000086E-3</v>
      </c>
      <c r="D367" s="2">
        <f t="shared" si="38"/>
        <v>3.1244999999999998</v>
      </c>
      <c r="E367" s="2">
        <f t="shared" si="40"/>
        <v>3.1166200000000002</v>
      </c>
      <c r="F367" s="2">
        <f t="shared" si="41"/>
        <v>3.1332899999999997</v>
      </c>
      <c r="G367" s="2">
        <f t="shared" si="35"/>
        <v>3.0846580000000001</v>
      </c>
      <c r="H367" s="2">
        <f t="shared" si="39"/>
        <v>3.1750294999999995</v>
      </c>
      <c r="I367" s="2">
        <f t="array" ref="I367">SUMPRODUCT(B351:B370, (ROW(B351:B370)-ROW(B351)+1)) / (20*21/2)</f>
        <v>3.1275066666666671</v>
      </c>
      <c r="J367" s="2">
        <f t="shared" si="42"/>
        <v>3.1305663574409035</v>
      </c>
      <c r="K367" s="2">
        <f t="shared" si="36"/>
        <v>3.0985417255636643</v>
      </c>
    </row>
    <row r="368" spans="1:11" ht="13.5" x14ac:dyDescent="0.25">
      <c r="A368" s="3">
        <f>TITRES_STAT!B371</f>
        <v>42537</v>
      </c>
      <c r="B368" s="6">
        <f>TITRES_STAT!D371</f>
        <v>3.1263999999999998</v>
      </c>
      <c r="C368" s="2">
        <f t="shared" si="37"/>
        <v>-2.770000000000028E-2</v>
      </c>
      <c r="D368" s="2">
        <f t="shared" si="38"/>
        <v>3.1337800000000002</v>
      </c>
      <c r="E368" s="2">
        <f t="shared" si="40"/>
        <v>3.1193999999999997</v>
      </c>
      <c r="F368" s="2">
        <f t="shared" si="41"/>
        <v>3.1349149999999995</v>
      </c>
      <c r="G368" s="2">
        <f t="shared" si="35"/>
        <v>3.0906799999999999</v>
      </c>
      <c r="H368" s="2">
        <f t="shared" si="39"/>
        <v>3.1719034999999991</v>
      </c>
      <c r="I368" s="2">
        <f t="array" ref="I368">SUMPRODUCT(B352:B371, (ROW(B352:B371)-ROW(B352)+1)) / (20*21/2)</f>
        <v>3.1298252380952385</v>
      </c>
      <c r="J368" s="2">
        <f t="shared" si="42"/>
        <v>3.1301695614941507</v>
      </c>
      <c r="K368" s="2">
        <f t="shared" si="36"/>
        <v>3.099634206914109</v>
      </c>
    </row>
    <row r="369" spans="1:11" ht="13.5" x14ac:dyDescent="0.25">
      <c r="A369" s="3">
        <f>TITRES_STAT!B372</f>
        <v>42538</v>
      </c>
      <c r="B369" s="6">
        <f>TITRES_STAT!D372</f>
        <v>3.1263999999999998</v>
      </c>
      <c r="C369" s="2">
        <f t="shared" si="37"/>
        <v>0</v>
      </c>
      <c r="D369" s="2">
        <f t="shared" si="38"/>
        <v>3.1393399999999998</v>
      </c>
      <c r="E369" s="2">
        <f t="shared" si="40"/>
        <v>3.1212599999999999</v>
      </c>
      <c r="F369" s="2">
        <f t="shared" si="41"/>
        <v>3.1367699999999994</v>
      </c>
      <c r="G369" s="2">
        <f t="shared" si="35"/>
        <v>3.0967020000000001</v>
      </c>
      <c r="H369" s="2">
        <f t="shared" si="39"/>
        <v>3.1694259999999987</v>
      </c>
      <c r="I369" s="2">
        <f t="array" ref="I369">SUMPRODUCT(B353:B372, (ROW(B353:B372)-ROW(B353)+1)) / (20*21/2)</f>
        <v>3.1268923809523805</v>
      </c>
      <c r="J369" s="2">
        <f t="shared" si="42"/>
        <v>3.1298105556375648</v>
      </c>
      <c r="K369" s="2">
        <f t="shared" si="36"/>
        <v>3.1006838458586539</v>
      </c>
    </row>
    <row r="370" spans="1:11" ht="13.5" x14ac:dyDescent="0.25">
      <c r="A370" s="3">
        <f>TITRES_STAT!B373</f>
        <v>42541</v>
      </c>
      <c r="B370" s="6">
        <f>TITRES_STAT!D373</f>
        <v>3.1263999999999998</v>
      </c>
      <c r="C370" s="2">
        <f t="shared" si="37"/>
        <v>0</v>
      </c>
      <c r="D370" s="2">
        <f t="shared" si="38"/>
        <v>3.1393400000000002</v>
      </c>
      <c r="E370" s="2">
        <f t="shared" si="40"/>
        <v>3.1245099999999999</v>
      </c>
      <c r="F370" s="2">
        <f t="shared" si="41"/>
        <v>3.1344549999999995</v>
      </c>
      <c r="G370" s="2">
        <f t="shared" ref="G370:G433" si="43">AVERAGE(B321:B370)</f>
        <v>3.1015199999999998</v>
      </c>
      <c r="H370" s="2">
        <f t="shared" si="39"/>
        <v>3.1668324999999986</v>
      </c>
      <c r="I370" s="2">
        <f t="array" ref="I370">SUMPRODUCT(B354:B373, (ROW(B354:B373)-ROW(B354)+1)) / (20*21/2)</f>
        <v>3.1291157142857147</v>
      </c>
      <c r="J370" s="2">
        <f t="shared" si="42"/>
        <v>3.1294857408149395</v>
      </c>
      <c r="K370" s="2">
        <f t="shared" si="36"/>
        <v>3.1016923224916479</v>
      </c>
    </row>
    <row r="371" spans="1:11" ht="13.5" x14ac:dyDescent="0.25">
      <c r="A371" s="3">
        <f>TITRES_STAT!B374</f>
        <v>42542</v>
      </c>
      <c r="B371" s="6">
        <f>TITRES_STAT!D374</f>
        <v>3.1587999999999998</v>
      </c>
      <c r="C371" s="2">
        <f t="shared" si="37"/>
        <v>3.2399999999999984E-2</v>
      </c>
      <c r="D371" s="2">
        <f t="shared" si="38"/>
        <v>3.13842</v>
      </c>
      <c r="E371" s="2">
        <f t="shared" si="40"/>
        <v>3.1254400000000002</v>
      </c>
      <c r="F371" s="2">
        <f t="shared" si="41"/>
        <v>3.1339949999999996</v>
      </c>
      <c r="G371" s="2">
        <f t="shared" si="43"/>
        <v>3.1067080000000002</v>
      </c>
      <c r="H371" s="2">
        <f t="shared" si="39"/>
        <v>3.1643779999999988</v>
      </c>
      <c r="I371" s="2">
        <f t="array" ref="I371">SUMPRODUCT(B355:B374, (ROW(B355:B374)-ROW(B355)+1)) / (20*21/2)</f>
        <v>3.1269957142857145</v>
      </c>
      <c r="J371" s="2">
        <f t="shared" si="42"/>
        <v>3.1322775750230405</v>
      </c>
      <c r="K371" s="2">
        <f t="shared" ref="K371:K434" si="44">$K$4*B371+(1-$K$4)*K370</f>
        <v>3.1039318392566813</v>
      </c>
    </row>
    <row r="372" spans="1:11" ht="13.5" x14ac:dyDescent="0.25">
      <c r="A372" s="3">
        <f>TITRES_STAT!B375</f>
        <v>42543</v>
      </c>
      <c r="B372" s="6">
        <f>TITRES_STAT!D375</f>
        <v>3.1032000000000002</v>
      </c>
      <c r="C372" s="2">
        <f t="shared" si="37"/>
        <v>-5.559999999999965E-2</v>
      </c>
      <c r="D372" s="2">
        <f t="shared" si="38"/>
        <v>3.1282399999999995</v>
      </c>
      <c r="E372" s="2">
        <f t="shared" si="40"/>
        <v>3.1263700000000001</v>
      </c>
      <c r="F372" s="2">
        <f t="shared" si="41"/>
        <v>3.1307549999999997</v>
      </c>
      <c r="G372" s="2">
        <f t="shared" si="43"/>
        <v>3.10995</v>
      </c>
      <c r="H372" s="2">
        <f t="shared" si="39"/>
        <v>3.162177999999999</v>
      </c>
      <c r="I372" s="2">
        <f t="array" ref="I372">SUMPRODUCT(B356:B375, (ROW(B356:B375)-ROW(B356)+1)) / (20*21/2)</f>
        <v>3.1246142857142858</v>
      </c>
      <c r="J372" s="2">
        <f t="shared" si="42"/>
        <v>3.1295082821637035</v>
      </c>
      <c r="K372" s="2">
        <f t="shared" si="44"/>
        <v>3.1039031396779881</v>
      </c>
    </row>
    <row r="373" spans="1:11" ht="13.5" x14ac:dyDescent="0.25">
      <c r="A373" s="3">
        <f>TITRES_STAT!B376</f>
        <v>42544</v>
      </c>
      <c r="B373" s="6">
        <f>TITRES_STAT!D376</f>
        <v>3.1541000000000001</v>
      </c>
      <c r="C373" s="2">
        <f t="shared" si="37"/>
        <v>5.0899999999999945E-2</v>
      </c>
      <c r="D373" s="2">
        <f t="shared" si="38"/>
        <v>3.1337800000000002</v>
      </c>
      <c r="E373" s="2">
        <f t="shared" si="40"/>
        <v>3.1337800000000002</v>
      </c>
      <c r="F373" s="2">
        <f t="shared" si="41"/>
        <v>3.1300599999999994</v>
      </c>
      <c r="G373" s="2">
        <f t="shared" si="43"/>
        <v>3.1137479999999997</v>
      </c>
      <c r="H373" s="2">
        <f t="shared" si="39"/>
        <v>3.1603249999999985</v>
      </c>
      <c r="I373" s="2">
        <f t="array" ref="I373">SUMPRODUCT(B357:B376, (ROW(B357:B376)-ROW(B357)+1)) / (20*21/2)</f>
        <v>3.1273890476190473</v>
      </c>
      <c r="J373" s="2">
        <f t="shared" si="42"/>
        <v>3.1318503505290649</v>
      </c>
      <c r="K373" s="2">
        <f t="shared" si="44"/>
        <v>3.1058716440043419</v>
      </c>
    </row>
    <row r="374" spans="1:11" ht="13.5" x14ac:dyDescent="0.25">
      <c r="A374" s="3">
        <f>TITRES_STAT!B377</f>
        <v>42545</v>
      </c>
      <c r="B374" s="6">
        <f>TITRES_STAT!D377</f>
        <v>3.1078000000000001</v>
      </c>
      <c r="C374" s="2">
        <f t="shared" si="37"/>
        <v>-4.6300000000000008E-2</v>
      </c>
      <c r="D374" s="2">
        <f t="shared" si="38"/>
        <v>3.1300600000000003</v>
      </c>
      <c r="E374" s="2">
        <f t="shared" si="40"/>
        <v>3.1347</v>
      </c>
      <c r="F374" s="2">
        <f t="shared" si="41"/>
        <v>3.1282049999999999</v>
      </c>
      <c r="G374" s="2">
        <f t="shared" si="43"/>
        <v>3.1166200000000002</v>
      </c>
      <c r="H374" s="2">
        <f t="shared" si="39"/>
        <v>3.158402999999999</v>
      </c>
      <c r="I374" s="2">
        <f t="array" ref="I374">SUMPRODUCT(B358:B377, (ROW(B358:B377)-ROW(B358)+1)) / (20*21/2)</f>
        <v>3.1302080952380953</v>
      </c>
      <c r="J374" s="2">
        <f t="shared" si="42"/>
        <v>3.1295598409548684</v>
      </c>
      <c r="K374" s="2">
        <f t="shared" si="44"/>
        <v>3.1059472658080933</v>
      </c>
    </row>
    <row r="375" spans="1:11" ht="13.5" x14ac:dyDescent="0.25">
      <c r="A375" s="3">
        <f>TITRES_STAT!B378</f>
        <v>42548</v>
      </c>
      <c r="B375" s="6">
        <f>TITRES_STAT!D378</f>
        <v>3.1032000000000002</v>
      </c>
      <c r="C375" s="2">
        <f t="shared" si="37"/>
        <v>-4.5999999999999375E-3</v>
      </c>
      <c r="D375" s="2">
        <f t="shared" si="38"/>
        <v>3.1254200000000005</v>
      </c>
      <c r="E375" s="2">
        <f t="shared" si="40"/>
        <v>3.1323800000000004</v>
      </c>
      <c r="F375" s="2">
        <f t="shared" si="41"/>
        <v>3.124965</v>
      </c>
      <c r="G375" s="2">
        <f t="shared" si="43"/>
        <v>3.1190280000000001</v>
      </c>
      <c r="H375" s="2">
        <f t="shared" si="39"/>
        <v>3.1572219999999991</v>
      </c>
      <c r="I375" s="2">
        <f t="array" ref="I375">SUMPRODUCT(B359:B378, (ROW(B359:B378)-ROW(B359)+1)) / (20*21/2)</f>
        <v>3.1420523809523808</v>
      </c>
      <c r="J375" s="2">
        <f t="shared" si="42"/>
        <v>3.127049379911548</v>
      </c>
      <c r="K375" s="2">
        <f t="shared" si="44"/>
        <v>3.1058395298940509</v>
      </c>
    </row>
    <row r="376" spans="1:11" ht="13.5" x14ac:dyDescent="0.25">
      <c r="A376" s="3">
        <f>TITRES_STAT!B379</f>
        <v>42549</v>
      </c>
      <c r="B376" s="6">
        <f>TITRES_STAT!D379</f>
        <v>3.1541000000000001</v>
      </c>
      <c r="C376" s="2">
        <f t="shared" si="37"/>
        <v>5.0899999999999945E-2</v>
      </c>
      <c r="D376" s="2">
        <f t="shared" si="38"/>
        <v>3.1244800000000006</v>
      </c>
      <c r="E376" s="2">
        <f t="shared" si="40"/>
        <v>3.1314500000000001</v>
      </c>
      <c r="F376" s="2">
        <f t="shared" si="41"/>
        <v>3.1244999999999998</v>
      </c>
      <c r="G376" s="2">
        <f t="shared" si="43"/>
        <v>3.1224539999999994</v>
      </c>
      <c r="H376" s="2">
        <f t="shared" si="39"/>
        <v>3.1559019999999998</v>
      </c>
      <c r="I376" s="2">
        <f t="array" ref="I376">SUMPRODUCT(B360:B379, (ROW(B360:B379)-ROW(B360)+1)) / (20*21/2)</f>
        <v>3.1484595238095241</v>
      </c>
      <c r="J376" s="2">
        <f t="shared" si="42"/>
        <v>3.1296256294437814</v>
      </c>
      <c r="K376" s="2">
        <f t="shared" si="44"/>
        <v>3.1077320973491864</v>
      </c>
    </row>
    <row r="377" spans="1:11" ht="13.5" x14ac:dyDescent="0.25">
      <c r="A377" s="3">
        <f>TITRES_STAT!B380</f>
        <v>42550</v>
      </c>
      <c r="B377" s="6">
        <f>TITRES_STAT!D380</f>
        <v>3.1541000000000001</v>
      </c>
      <c r="C377" s="2">
        <f t="shared" si="37"/>
        <v>0</v>
      </c>
      <c r="D377" s="2">
        <f t="shared" si="38"/>
        <v>3.1346600000000002</v>
      </c>
      <c r="E377" s="2">
        <f t="shared" si="40"/>
        <v>3.1314500000000001</v>
      </c>
      <c r="F377" s="2">
        <f t="shared" si="41"/>
        <v>3.1240349999999997</v>
      </c>
      <c r="G377" s="2">
        <f t="shared" si="43"/>
        <v>3.1262519999999996</v>
      </c>
      <c r="H377" s="2">
        <f t="shared" si="39"/>
        <v>3.1547899999999998</v>
      </c>
      <c r="I377" s="2">
        <f t="array" ref="I377">SUMPRODUCT(B361:B380, (ROW(B361:B380)-ROW(B361)+1)) / (20*21/2)</f>
        <v>3.1544333333333334</v>
      </c>
      <c r="J377" s="2">
        <f t="shared" si="42"/>
        <v>3.131956521877707</v>
      </c>
      <c r="K377" s="2">
        <f t="shared" si="44"/>
        <v>3.1095504464727481</v>
      </c>
    </row>
    <row r="378" spans="1:11" ht="13.5" x14ac:dyDescent="0.25">
      <c r="A378" s="3">
        <f>TITRES_STAT!B381</f>
        <v>42551</v>
      </c>
      <c r="B378" s="6">
        <f>TITRES_STAT!D381</f>
        <v>3.2484000000000002</v>
      </c>
      <c r="C378" s="2">
        <f t="shared" si="37"/>
        <v>9.430000000000005E-2</v>
      </c>
      <c r="D378" s="2">
        <f t="shared" si="38"/>
        <v>3.1535199999999999</v>
      </c>
      <c r="E378" s="2">
        <f t="shared" si="40"/>
        <v>3.1436500000000001</v>
      </c>
      <c r="F378" s="2">
        <f t="shared" si="41"/>
        <v>3.1315249999999999</v>
      </c>
      <c r="G378" s="2">
        <f t="shared" si="43"/>
        <v>3.1319360000000001</v>
      </c>
      <c r="H378" s="2">
        <f t="shared" si="39"/>
        <v>3.1541959999999993</v>
      </c>
      <c r="I378" s="2">
        <f t="array" ref="I378">SUMPRODUCT(B362:B381, (ROW(B362:B381)-ROW(B362)+1)) / (20*21/2)</f>
        <v>3.1518790476190475</v>
      </c>
      <c r="J378" s="2">
        <f t="shared" si="42"/>
        <v>3.1430463769369732</v>
      </c>
      <c r="K378" s="2">
        <f t="shared" si="44"/>
        <v>3.114995527003229</v>
      </c>
    </row>
    <row r="379" spans="1:11" ht="13.5" x14ac:dyDescent="0.25">
      <c r="A379" s="3">
        <f>TITRES_STAT!B382</f>
        <v>42552</v>
      </c>
      <c r="B379" s="6">
        <f>TITRES_STAT!D382</f>
        <v>3.1987999999999999</v>
      </c>
      <c r="C379" s="2">
        <f t="shared" si="37"/>
        <v>-4.9600000000000311E-2</v>
      </c>
      <c r="D379" s="2">
        <f t="shared" si="38"/>
        <v>3.1717200000000001</v>
      </c>
      <c r="E379" s="2">
        <f t="shared" si="40"/>
        <v>3.15089</v>
      </c>
      <c r="F379" s="2">
        <f t="shared" si="41"/>
        <v>3.1360749999999999</v>
      </c>
      <c r="G379" s="2">
        <f t="shared" si="43"/>
        <v>3.1383880000000004</v>
      </c>
      <c r="H379" s="2">
        <f t="shared" si="39"/>
        <v>3.1530529999999994</v>
      </c>
      <c r="I379" s="2">
        <f t="array" ref="I379">SUMPRODUCT(B363:B382, (ROW(B363:B382)-ROW(B363)+1)) / (20*21/2)</f>
        <v>3.1575199999999999</v>
      </c>
      <c r="J379" s="2">
        <f t="shared" si="42"/>
        <v>3.1483562458001186</v>
      </c>
      <c r="K379" s="2">
        <f t="shared" si="44"/>
        <v>3.118281976924671</v>
      </c>
    </row>
    <row r="380" spans="1:11" ht="13.5" x14ac:dyDescent="0.25">
      <c r="A380" s="3">
        <f>TITRES_STAT!B383</f>
        <v>42555</v>
      </c>
      <c r="B380" s="6">
        <f>TITRES_STAT!D383</f>
        <v>3.1987999999999999</v>
      </c>
      <c r="C380" s="2">
        <f t="shared" si="37"/>
        <v>0</v>
      </c>
      <c r="D380" s="2">
        <f t="shared" si="38"/>
        <v>3.1908400000000001</v>
      </c>
      <c r="E380" s="2">
        <f t="shared" si="40"/>
        <v>3.1581299999999999</v>
      </c>
      <c r="F380" s="2">
        <f t="shared" si="41"/>
        <v>3.1413199999999994</v>
      </c>
      <c r="G380" s="2">
        <f t="shared" si="43"/>
        <v>3.1448400000000003</v>
      </c>
      <c r="H380" s="2">
        <f t="shared" si="39"/>
        <v>3.1519099999999995</v>
      </c>
      <c r="I380" s="2">
        <f t="array" ref="I380">SUMPRODUCT(B364:B383, (ROW(B364:B383)-ROW(B364)+1)) / (20*21/2)</f>
        <v>3.1626614285714285</v>
      </c>
      <c r="J380" s="2">
        <f t="shared" si="42"/>
        <v>3.1531604128667738</v>
      </c>
      <c r="K380" s="2">
        <f t="shared" si="44"/>
        <v>3.121439546457037</v>
      </c>
    </row>
    <row r="381" spans="1:11" ht="13.5" x14ac:dyDescent="0.25">
      <c r="A381" s="3">
        <f>TITRES_STAT!B384</f>
        <v>42559</v>
      </c>
      <c r="B381" s="6">
        <f>TITRES_STAT!D384</f>
        <v>3.1145</v>
      </c>
      <c r="C381" s="2">
        <f t="shared" si="37"/>
        <v>-8.429999999999982E-2</v>
      </c>
      <c r="D381" s="2">
        <f t="shared" si="38"/>
        <v>3.1829200000000002</v>
      </c>
      <c r="E381" s="2">
        <f t="shared" si="40"/>
        <v>3.1536999999999997</v>
      </c>
      <c r="F381" s="2">
        <f t="shared" si="41"/>
        <v>3.1395699999999995</v>
      </c>
      <c r="G381" s="2">
        <f t="shared" si="43"/>
        <v>3.1479380000000003</v>
      </c>
      <c r="H381" s="2">
        <f t="shared" si="39"/>
        <v>3.1503685000000003</v>
      </c>
      <c r="I381" s="2">
        <f t="array" ref="I381">SUMPRODUCT(B365:B384, (ROW(B365:B384)-ROW(B365)+1)) / (20*21/2)</f>
        <v>3.1672371428571426</v>
      </c>
      <c r="J381" s="2">
        <f t="shared" si="42"/>
        <v>3.1494784687842241</v>
      </c>
      <c r="K381" s="2">
        <f t="shared" si="44"/>
        <v>3.1211674073802906</v>
      </c>
    </row>
    <row r="382" spans="1:11" ht="13.5" x14ac:dyDescent="0.25">
      <c r="A382" s="3">
        <f>TITRES_STAT!B385</f>
        <v>42562</v>
      </c>
      <c r="B382" s="6">
        <f>TITRES_STAT!D385</f>
        <v>3.1987999999999999</v>
      </c>
      <c r="C382" s="2">
        <f t="shared" si="37"/>
        <v>8.429999999999982E-2</v>
      </c>
      <c r="D382" s="2">
        <f t="shared" si="38"/>
        <v>3.1918600000000001</v>
      </c>
      <c r="E382" s="2">
        <f t="shared" si="40"/>
        <v>3.1632599999999997</v>
      </c>
      <c r="F382" s="2">
        <f t="shared" si="41"/>
        <v>3.1448149999999999</v>
      </c>
      <c r="G382" s="2">
        <f t="shared" si="43"/>
        <v>3.1522580000000007</v>
      </c>
      <c r="H382" s="2">
        <f t="shared" si="39"/>
        <v>3.1492485000000006</v>
      </c>
      <c r="I382" s="2">
        <f t="array" ref="I382">SUMPRODUCT(B366:B385, (ROW(B366:B385)-ROW(B366)+1)) / (20*21/2)</f>
        <v>3.1713357142857141</v>
      </c>
      <c r="J382" s="2">
        <f t="shared" si="42"/>
        <v>3.1541757574714411</v>
      </c>
      <c r="K382" s="2">
        <f t="shared" si="44"/>
        <v>3.1242118227771418</v>
      </c>
    </row>
    <row r="383" spans="1:11" ht="13.5" x14ac:dyDescent="0.25">
      <c r="A383" s="3">
        <f>TITRES_STAT!B386</f>
        <v>42563</v>
      </c>
      <c r="B383" s="6">
        <f>TITRES_STAT!D386</f>
        <v>3.1987999999999999</v>
      </c>
      <c r="C383" s="2">
        <f t="shared" si="37"/>
        <v>0</v>
      </c>
      <c r="D383" s="2">
        <f t="shared" si="38"/>
        <v>3.18194</v>
      </c>
      <c r="E383" s="2">
        <f t="shared" si="40"/>
        <v>3.1677299999999997</v>
      </c>
      <c r="F383" s="2">
        <f t="shared" si="41"/>
        <v>3.1507549999999998</v>
      </c>
      <c r="G383" s="2">
        <f t="shared" si="43"/>
        <v>3.1570420000000006</v>
      </c>
      <c r="H383" s="2">
        <f t="shared" si="39"/>
        <v>3.1481520000000014</v>
      </c>
      <c r="I383" s="2">
        <f t="array" ref="I383">SUMPRODUCT(B367:B386, (ROW(B367:B386)-ROW(B367)+1)) / (20*21/2)</f>
        <v>3.1750895238095236</v>
      </c>
      <c r="J383" s="2">
        <f t="shared" si="42"/>
        <v>3.158425685331304</v>
      </c>
      <c r="K383" s="2">
        <f t="shared" si="44"/>
        <v>3.1271368493349008</v>
      </c>
    </row>
    <row r="384" spans="1:11" ht="13.5" x14ac:dyDescent="0.25">
      <c r="A384" s="3">
        <f>TITRES_STAT!B387</f>
        <v>42564</v>
      </c>
      <c r="B384" s="6">
        <f>TITRES_STAT!D387</f>
        <v>3.1987999999999999</v>
      </c>
      <c r="C384" s="2">
        <f t="shared" si="37"/>
        <v>0</v>
      </c>
      <c r="D384" s="2">
        <f t="shared" si="38"/>
        <v>3.18194</v>
      </c>
      <c r="E384" s="2">
        <f t="shared" si="40"/>
        <v>3.1768299999999998</v>
      </c>
      <c r="F384" s="2">
        <f t="shared" si="41"/>
        <v>3.1557649999999997</v>
      </c>
      <c r="G384" s="2">
        <f t="shared" si="43"/>
        <v>3.1586760000000003</v>
      </c>
      <c r="H384" s="2">
        <f t="shared" si="39"/>
        <v>3.1470555000000013</v>
      </c>
      <c r="I384" s="2">
        <f t="array" ref="I384">SUMPRODUCT(B368:B387, (ROW(B368:B387)-ROW(B368)+1)) / (20*21/2)</f>
        <v>3.177265238095238</v>
      </c>
      <c r="J384" s="2">
        <f t="shared" si="42"/>
        <v>3.1622708581568939</v>
      </c>
      <c r="K384" s="2">
        <f t="shared" si="44"/>
        <v>3.1299471689688261</v>
      </c>
    </row>
    <row r="385" spans="1:11" ht="13.5" x14ac:dyDescent="0.25">
      <c r="A385" s="3">
        <f>TITRES_STAT!B388</f>
        <v>42565</v>
      </c>
      <c r="B385" s="6">
        <f>TITRES_STAT!D388</f>
        <v>3.1987999999999999</v>
      </c>
      <c r="C385" s="2">
        <f t="shared" si="37"/>
        <v>0</v>
      </c>
      <c r="D385" s="2">
        <f t="shared" si="38"/>
        <v>3.18194</v>
      </c>
      <c r="E385" s="2">
        <f t="shared" si="40"/>
        <v>3.1863899999999994</v>
      </c>
      <c r="F385" s="2">
        <f t="shared" si="41"/>
        <v>3.1593849999999999</v>
      </c>
      <c r="G385" s="2">
        <f t="shared" si="43"/>
        <v>3.1592920000000011</v>
      </c>
      <c r="H385" s="2">
        <f t="shared" si="39"/>
        <v>3.1457040000000012</v>
      </c>
      <c r="I385" s="2">
        <f t="array" ref="I385">SUMPRODUCT(B369:B388, (ROW(B369:B388)-ROW(B369)+1)) / (20*21/2)</f>
        <v>3.1736319047619044</v>
      </c>
      <c r="J385" s="2">
        <f t="shared" si="42"/>
        <v>3.1657498240467135</v>
      </c>
      <c r="K385" s="2">
        <f t="shared" si="44"/>
        <v>3.1326472799896563</v>
      </c>
    </row>
    <row r="386" spans="1:11" ht="13.5" x14ac:dyDescent="0.25">
      <c r="A386" s="3">
        <f>TITRES_STAT!B389</f>
        <v>42566</v>
      </c>
      <c r="B386" s="6">
        <f>TITRES_STAT!D389</f>
        <v>3.1987999999999999</v>
      </c>
      <c r="C386" s="2">
        <f t="shared" si="37"/>
        <v>0</v>
      </c>
      <c r="D386" s="2">
        <f t="shared" si="38"/>
        <v>3.1987999999999999</v>
      </c>
      <c r="E386" s="2">
        <f t="shared" si="40"/>
        <v>3.1908599999999994</v>
      </c>
      <c r="F386" s="2">
        <f t="shared" si="41"/>
        <v>3.1611549999999995</v>
      </c>
      <c r="G386" s="2">
        <f t="shared" si="43"/>
        <v>3.1603700000000017</v>
      </c>
      <c r="H386" s="2">
        <f t="shared" si="39"/>
        <v>3.1444685000000008</v>
      </c>
      <c r="I386" s="2">
        <f t="array" ref="I386">SUMPRODUCT(B370:B389, (ROW(B370:B389)-ROW(B370)+1)) / (20*21/2)</f>
        <v>3.170007619047619</v>
      </c>
      <c r="J386" s="2">
        <f t="shared" si="42"/>
        <v>3.1688974598517885</v>
      </c>
      <c r="K386" s="2">
        <f t="shared" si="44"/>
        <v>3.1352415043037873</v>
      </c>
    </row>
    <row r="387" spans="1:11" ht="13.5" x14ac:dyDescent="0.25">
      <c r="A387" s="3">
        <f>TITRES_STAT!B390</f>
        <v>42569</v>
      </c>
      <c r="B387" s="6">
        <f>TITRES_STAT!D390</f>
        <v>3.1840000000000002</v>
      </c>
      <c r="C387" s="2">
        <f t="shared" si="37"/>
        <v>-1.4799999999999702E-2</v>
      </c>
      <c r="D387" s="2">
        <f t="shared" si="38"/>
        <v>3.1958399999999996</v>
      </c>
      <c r="E387" s="2">
        <f t="shared" si="40"/>
        <v>3.1938499999999999</v>
      </c>
      <c r="F387" s="2">
        <f t="shared" si="41"/>
        <v>3.1626499999999993</v>
      </c>
      <c r="G387" s="2">
        <f t="shared" si="43"/>
        <v>3.1601340000000011</v>
      </c>
      <c r="H387" s="2">
        <f t="shared" si="39"/>
        <v>3.1431590000000011</v>
      </c>
      <c r="I387" s="2">
        <f t="array" ref="I387">SUMPRODUCT(B371:B390, (ROW(B371:B390)-ROW(B371)+1)) / (20*21/2)</f>
        <v>3.1711066666666667</v>
      </c>
      <c r="J387" s="2">
        <f t="shared" si="42"/>
        <v>3.1703357970087609</v>
      </c>
      <c r="K387" s="2">
        <f t="shared" si="44"/>
        <v>3.137153602174227</v>
      </c>
    </row>
    <row r="388" spans="1:11" ht="13.5" x14ac:dyDescent="0.25">
      <c r="A388" s="3">
        <f>TITRES_STAT!B391</f>
        <v>42570</v>
      </c>
      <c r="B388" s="6">
        <f>TITRES_STAT!D391</f>
        <v>3.1244999999999998</v>
      </c>
      <c r="C388" s="2">
        <f t="shared" ref="C388:C451" si="45">B388-B387</f>
        <v>-5.950000000000033E-2</v>
      </c>
      <c r="D388" s="2">
        <f t="shared" si="38"/>
        <v>3.1809799999999999</v>
      </c>
      <c r="E388" s="2">
        <f t="shared" si="40"/>
        <v>3.18146</v>
      </c>
      <c r="F388" s="2">
        <f t="shared" si="41"/>
        <v>3.1625549999999993</v>
      </c>
      <c r="G388" s="2">
        <f t="shared" si="43"/>
        <v>3.157874000000001</v>
      </c>
      <c r="H388" s="2">
        <f t="shared" si="39"/>
        <v>3.1416910000000011</v>
      </c>
      <c r="I388" s="2">
        <f t="array" ref="I388">SUMPRODUCT(B372:B391, (ROW(B372:B391)-ROW(B372)+1)) / (20*21/2)</f>
        <v>3.1719790476190486</v>
      </c>
      <c r="J388" s="2">
        <f t="shared" si="42"/>
        <v>3.1659704830079267</v>
      </c>
      <c r="K388" s="2">
        <f t="shared" si="44"/>
        <v>3.1366573824811201</v>
      </c>
    </row>
    <row r="389" spans="1:11" ht="13.5" x14ac:dyDescent="0.25">
      <c r="A389" s="3">
        <f>TITRES_STAT!B392</f>
        <v>42571</v>
      </c>
      <c r="B389" s="6">
        <f>TITRES_STAT!D392</f>
        <v>3.1244999999999998</v>
      </c>
      <c r="C389" s="2">
        <f t="shared" si="45"/>
        <v>0</v>
      </c>
      <c r="D389" s="2">
        <f t="shared" si="38"/>
        <v>3.1661199999999998</v>
      </c>
      <c r="E389" s="2">
        <f t="shared" si="40"/>
        <v>3.1740300000000001</v>
      </c>
      <c r="F389" s="2">
        <f t="shared" si="41"/>
        <v>3.1624599999999994</v>
      </c>
      <c r="G389" s="2">
        <f t="shared" si="43"/>
        <v>3.1556140000000017</v>
      </c>
      <c r="H389" s="2">
        <f t="shared" si="39"/>
        <v>3.1402230000000015</v>
      </c>
      <c r="I389" s="2">
        <f t="array" ref="I389">SUMPRODUCT(B373:B392, (ROW(B373:B392)-ROW(B373)+1)) / (20*21/2)</f>
        <v>3.1732552380952388</v>
      </c>
      <c r="J389" s="2">
        <f t="shared" si="42"/>
        <v>3.1620209131976482</v>
      </c>
      <c r="K389" s="2">
        <f t="shared" si="44"/>
        <v>3.1361806223838213</v>
      </c>
    </row>
    <row r="390" spans="1:11" ht="13.5" x14ac:dyDescent="0.25">
      <c r="A390" s="3">
        <f>TITRES_STAT!B393</f>
        <v>42572</v>
      </c>
      <c r="B390" s="6">
        <f>TITRES_STAT!D393</f>
        <v>3.1739999999999999</v>
      </c>
      <c r="C390" s="2">
        <f t="shared" si="45"/>
        <v>4.9500000000000099E-2</v>
      </c>
      <c r="D390" s="2">
        <f t="shared" ref="D390:D453" si="46">AVERAGE(B386:B390)</f>
        <v>3.1611599999999997</v>
      </c>
      <c r="E390" s="2">
        <f t="shared" si="40"/>
        <v>3.1715500000000003</v>
      </c>
      <c r="F390" s="2">
        <f t="shared" si="41"/>
        <v>3.164839999999999</v>
      </c>
      <c r="G390" s="2">
        <f t="shared" si="43"/>
        <v>3.1543440000000014</v>
      </c>
      <c r="H390" s="2">
        <f t="shared" si="39"/>
        <v>3.1390485000000012</v>
      </c>
      <c r="I390" s="2">
        <f t="array" ref="I390">SUMPRODUCT(B374:B393, (ROW(B374:B393)-ROW(B374)+1)) / (20*21/2)</f>
        <v>3.1736942857142854</v>
      </c>
      <c r="J390" s="2">
        <f t="shared" si="42"/>
        <v>3.163161778607396</v>
      </c>
      <c r="K390" s="2">
        <f t="shared" si="44"/>
        <v>3.1376637352315147</v>
      </c>
    </row>
    <row r="391" spans="1:11" ht="13.5" x14ac:dyDescent="0.25">
      <c r="A391" s="3">
        <f>TITRES_STAT!B394</f>
        <v>42573</v>
      </c>
      <c r="B391" s="6">
        <f>TITRES_STAT!D394</f>
        <v>3.1739999999999999</v>
      </c>
      <c r="C391" s="2">
        <f t="shared" si="45"/>
        <v>0</v>
      </c>
      <c r="D391" s="2">
        <f t="shared" si="46"/>
        <v>3.1561999999999997</v>
      </c>
      <c r="E391" s="2">
        <f t="shared" si="40"/>
        <v>3.1775000000000002</v>
      </c>
      <c r="F391" s="2">
        <f t="shared" si="41"/>
        <v>3.1655999999999991</v>
      </c>
      <c r="G391" s="2">
        <f t="shared" si="43"/>
        <v>3.1534440000000017</v>
      </c>
      <c r="H391" s="2">
        <f t="shared" si="39"/>
        <v>3.137966500000001</v>
      </c>
      <c r="I391" s="2">
        <f t="array" ref="I391">SUMPRODUCT(B375:B394, (ROW(B375:B394)-ROW(B375)+1)) / (20*21/2)</f>
        <v>3.1740385714285719</v>
      </c>
      <c r="J391" s="2">
        <f t="shared" si="42"/>
        <v>3.164193990168596</v>
      </c>
      <c r="K391" s="2">
        <f t="shared" si="44"/>
        <v>3.1390886867910632</v>
      </c>
    </row>
    <row r="392" spans="1:11" ht="13.5" x14ac:dyDescent="0.25">
      <c r="A392" s="3">
        <f>TITRES_STAT!B395</f>
        <v>42577</v>
      </c>
      <c r="B392" s="6">
        <f>TITRES_STAT!D395</f>
        <v>3.1789999999999998</v>
      </c>
      <c r="C392" s="2">
        <f t="shared" si="45"/>
        <v>4.9999999999998934E-3</v>
      </c>
      <c r="D392" s="2">
        <f t="shared" si="46"/>
        <v>3.1551999999999998</v>
      </c>
      <c r="E392" s="2">
        <f t="shared" si="40"/>
        <v>3.1755199999999997</v>
      </c>
      <c r="F392" s="2">
        <f t="shared" si="41"/>
        <v>3.169389999999999</v>
      </c>
      <c r="G392" s="2">
        <f t="shared" si="43"/>
        <v>3.1531080000000018</v>
      </c>
      <c r="H392" s="2">
        <f t="shared" si="39"/>
        <v>3.1369095000000016</v>
      </c>
      <c r="I392" s="2">
        <f t="array" ref="I392">SUMPRODUCT(B376:B395, (ROW(B376:B395)-ROW(B376)+1)) / (20*21/2)</f>
        <v>3.1740676190476194</v>
      </c>
      <c r="J392" s="2">
        <f t="shared" si="42"/>
        <v>3.1656040863430155</v>
      </c>
      <c r="K392" s="2">
        <f t="shared" si="44"/>
        <v>3.1406538363286689</v>
      </c>
    </row>
    <row r="393" spans="1:11" ht="13.5" x14ac:dyDescent="0.25">
      <c r="A393" s="3">
        <f>TITRES_STAT!B396</f>
        <v>42578</v>
      </c>
      <c r="B393" s="6">
        <f>TITRES_STAT!D396</f>
        <v>3.1739999999999999</v>
      </c>
      <c r="C393" s="2">
        <f t="shared" si="45"/>
        <v>-4.9999999999998934E-3</v>
      </c>
      <c r="D393" s="2">
        <f t="shared" si="46"/>
        <v>3.1650999999999998</v>
      </c>
      <c r="E393" s="2">
        <f t="shared" si="40"/>
        <v>3.1730399999999994</v>
      </c>
      <c r="F393" s="2">
        <f t="shared" si="41"/>
        <v>3.1703849999999991</v>
      </c>
      <c r="G393" s="2">
        <f t="shared" si="43"/>
        <v>3.1526720000000017</v>
      </c>
      <c r="H393" s="2">
        <f t="shared" si="39"/>
        <v>3.1358275000000013</v>
      </c>
      <c r="I393" s="2">
        <f t="array" ref="I393">SUMPRODUCT(B377:B396, (ROW(B377:B396)-ROW(B377)+1)) / (20*21/2)</f>
        <v>3.1808452380952374</v>
      </c>
      <c r="J393" s="2">
        <f t="shared" si="42"/>
        <v>3.1664036971674898</v>
      </c>
      <c r="K393" s="2">
        <f t="shared" si="44"/>
        <v>3.1419615290216623</v>
      </c>
    </row>
    <row r="394" spans="1:11" ht="13.5" x14ac:dyDescent="0.25">
      <c r="A394" s="3">
        <f>TITRES_STAT!B397</f>
        <v>42579</v>
      </c>
      <c r="B394" s="6">
        <f>TITRES_STAT!D397</f>
        <v>3.1739999999999999</v>
      </c>
      <c r="C394" s="2">
        <f t="shared" si="45"/>
        <v>0</v>
      </c>
      <c r="D394" s="2">
        <f t="shared" si="46"/>
        <v>3.1749999999999998</v>
      </c>
      <c r="E394" s="2">
        <f t="shared" si="40"/>
        <v>3.1705599999999996</v>
      </c>
      <c r="F394" s="2">
        <f t="shared" si="41"/>
        <v>3.1736949999999995</v>
      </c>
      <c r="G394" s="2">
        <f t="shared" si="43"/>
        <v>3.152236000000002</v>
      </c>
      <c r="H394" s="2">
        <f t="shared" ref="H394:H457" si="47">AVERAGE(B195:B394)</f>
        <v>3.134815000000001</v>
      </c>
      <c r="I394" s="2">
        <f t="array" ref="I394">SUMPRODUCT(B378:B397, (ROW(B378:B397)-ROW(B378)+1)) / (20*21/2)</f>
        <v>3.1975642857142854</v>
      </c>
      <c r="J394" s="2">
        <f t="shared" si="42"/>
        <v>3.1671271545801094</v>
      </c>
      <c r="K394" s="2">
        <f t="shared" si="44"/>
        <v>3.143217939648264</v>
      </c>
    </row>
    <row r="395" spans="1:11" ht="13.5" x14ac:dyDescent="0.25">
      <c r="A395" s="3">
        <f>TITRES_STAT!B398</f>
        <v>42580</v>
      </c>
      <c r="B395" s="6">
        <f>TITRES_STAT!D398</f>
        <v>3.1739999999999999</v>
      </c>
      <c r="C395" s="2">
        <f t="shared" si="45"/>
        <v>0</v>
      </c>
      <c r="D395" s="2">
        <f t="shared" si="46"/>
        <v>3.1749999999999998</v>
      </c>
      <c r="E395" s="2">
        <f t="shared" si="40"/>
        <v>3.1680799999999993</v>
      </c>
      <c r="F395" s="2">
        <f t="shared" si="41"/>
        <v>3.1772349999999991</v>
      </c>
      <c r="G395" s="2">
        <f t="shared" si="43"/>
        <v>3.1518000000000019</v>
      </c>
      <c r="H395" s="2">
        <f t="shared" si="47"/>
        <v>3.1344745000000014</v>
      </c>
      <c r="I395" s="2">
        <f t="array" ref="I395">SUMPRODUCT(B379:B398, (ROW(B379:B398)-ROW(B379)+1)) / (20*21/2)</f>
        <v>3.2133147619047615</v>
      </c>
      <c r="J395" s="2">
        <f t="shared" si="42"/>
        <v>3.1677817112867652</v>
      </c>
      <c r="K395" s="2">
        <f t="shared" si="44"/>
        <v>3.1444250792699009</v>
      </c>
    </row>
    <row r="396" spans="1:11" ht="13.5" x14ac:dyDescent="0.25">
      <c r="A396" s="3">
        <f>TITRES_STAT!B399</f>
        <v>42583</v>
      </c>
      <c r="B396" s="6">
        <f>TITRES_STAT!D399</f>
        <v>3.2484000000000002</v>
      </c>
      <c r="C396" s="2">
        <f t="shared" si="45"/>
        <v>7.4400000000000244E-2</v>
      </c>
      <c r="D396" s="2">
        <f t="shared" si="46"/>
        <v>3.1898799999999996</v>
      </c>
      <c r="E396" s="2">
        <f t="shared" ref="E396:E459" si="48">AVERAGE(B387:B396)</f>
        <v>3.1730399999999994</v>
      </c>
      <c r="F396" s="2">
        <f t="shared" si="41"/>
        <v>3.1819499999999992</v>
      </c>
      <c r="G396" s="2">
        <f t="shared" si="43"/>
        <v>3.1530360000000024</v>
      </c>
      <c r="H396" s="2">
        <f t="shared" si="47"/>
        <v>3.1339270000000012</v>
      </c>
      <c r="I396" s="2">
        <f t="array" ref="I396">SUMPRODUCT(B380:B399, (ROW(B380:B399)-ROW(B380)+1)) / (20*21/2)</f>
        <v>3.2299647619047618</v>
      </c>
      <c r="J396" s="2">
        <f t="shared" si="42"/>
        <v>3.1754596435451687</v>
      </c>
      <c r="K396" s="2">
        <f t="shared" si="44"/>
        <v>3.1485025271416696</v>
      </c>
    </row>
    <row r="397" spans="1:11" ht="13.5" x14ac:dyDescent="0.25">
      <c r="A397" s="3">
        <f>TITRES_STAT!B400</f>
        <v>42584</v>
      </c>
      <c r="B397" s="6">
        <f>TITRES_STAT!D400</f>
        <v>3.3574999999999999</v>
      </c>
      <c r="C397" s="2">
        <f t="shared" si="45"/>
        <v>0.10909999999999975</v>
      </c>
      <c r="D397" s="2">
        <f t="shared" si="46"/>
        <v>3.2255799999999999</v>
      </c>
      <c r="E397" s="2">
        <f t="shared" si="48"/>
        <v>3.1903899999999998</v>
      </c>
      <c r="F397" s="2">
        <f t="shared" si="41"/>
        <v>3.1921200000000001</v>
      </c>
      <c r="G397" s="2">
        <f t="shared" si="43"/>
        <v>3.1564540000000019</v>
      </c>
      <c r="H397" s="2">
        <f t="shared" si="47"/>
        <v>3.1339250000000014</v>
      </c>
      <c r="I397" s="2">
        <f t="array" ref="I397">SUMPRODUCT(B381:B400, (ROW(B381:B400)-ROW(B381)+1)) / (20*21/2)</f>
        <v>3.250511904761904</v>
      </c>
      <c r="J397" s="2">
        <f t="shared" si="42"/>
        <v>3.1927968203503907</v>
      </c>
      <c r="K397" s="2">
        <f t="shared" si="44"/>
        <v>3.1566985064694473</v>
      </c>
    </row>
    <row r="398" spans="1:11" ht="13.5" x14ac:dyDescent="0.25">
      <c r="A398" s="3">
        <f>TITRES_STAT!B401</f>
        <v>42585</v>
      </c>
      <c r="B398" s="6">
        <f>TITRES_STAT!D401</f>
        <v>3.3574999999999999</v>
      </c>
      <c r="C398" s="2">
        <f t="shared" si="45"/>
        <v>0</v>
      </c>
      <c r="D398" s="2">
        <f t="shared" si="46"/>
        <v>3.2622799999999996</v>
      </c>
      <c r="E398" s="2">
        <f t="shared" si="48"/>
        <v>3.2136900000000006</v>
      </c>
      <c r="F398" s="2">
        <f t="shared" si="41"/>
        <v>3.1975749999999996</v>
      </c>
      <c r="G398" s="2">
        <f t="shared" si="43"/>
        <v>3.1617260000000011</v>
      </c>
      <c r="H398" s="2">
        <f t="shared" si="47"/>
        <v>3.134386000000001</v>
      </c>
      <c r="I398" s="2">
        <f t="array" ref="I398">SUMPRODUCT(B382:B401, (ROW(B382:B401)-ROW(B382)+1)) / (20*21/2)</f>
        <v>3.2699961904761907</v>
      </c>
      <c r="J398" s="2">
        <f t="shared" si="42"/>
        <v>3.2084828374598771</v>
      </c>
      <c r="K398" s="2">
        <f t="shared" si="44"/>
        <v>3.1645730748431946</v>
      </c>
    </row>
    <row r="399" spans="1:11" ht="13.5" x14ac:dyDescent="0.25">
      <c r="A399" s="3">
        <f>TITRES_STAT!B402</f>
        <v>42586</v>
      </c>
      <c r="B399" s="6">
        <f>TITRES_STAT!D402</f>
        <v>3.3723999999999998</v>
      </c>
      <c r="C399" s="2">
        <f t="shared" si="45"/>
        <v>1.4899999999999913E-2</v>
      </c>
      <c r="D399" s="2">
        <f t="shared" si="46"/>
        <v>3.3019599999999998</v>
      </c>
      <c r="E399" s="2">
        <f t="shared" si="48"/>
        <v>3.23848</v>
      </c>
      <c r="F399" s="2">
        <f t="shared" si="41"/>
        <v>3.2062550000000001</v>
      </c>
      <c r="G399" s="2">
        <f t="shared" si="43"/>
        <v>3.1673880000000008</v>
      </c>
      <c r="H399" s="2">
        <f t="shared" si="47"/>
        <v>3.1354080000000009</v>
      </c>
      <c r="I399" s="2">
        <f t="array" ref="I399">SUMPRODUCT(B383:B402, (ROW(B383:B402)-ROW(B383)+1)) / (20*21/2)</f>
        <v>3.288959047619048</v>
      </c>
      <c r="J399" s="2">
        <f t="shared" si="42"/>
        <v>3.2240939957970318</v>
      </c>
      <c r="K399" s="2">
        <f t="shared" si="44"/>
        <v>3.1727231503395399</v>
      </c>
    </row>
    <row r="400" spans="1:11" ht="13.5" x14ac:dyDescent="0.25">
      <c r="A400" s="3">
        <f>TITRES_STAT!B403</f>
        <v>42587</v>
      </c>
      <c r="B400" s="6">
        <f>TITRES_STAT!D403</f>
        <v>3.4220000000000002</v>
      </c>
      <c r="C400" s="2">
        <f t="shared" si="45"/>
        <v>4.9600000000000311E-2</v>
      </c>
      <c r="D400" s="2">
        <f t="shared" si="46"/>
        <v>3.3515600000000001</v>
      </c>
      <c r="E400" s="2">
        <f t="shared" si="48"/>
        <v>3.2632799999999995</v>
      </c>
      <c r="F400" s="2">
        <f t="shared" si="41"/>
        <v>3.2174150000000004</v>
      </c>
      <c r="G400" s="2">
        <f t="shared" si="43"/>
        <v>3.1723740000000009</v>
      </c>
      <c r="H400" s="2">
        <f t="shared" si="47"/>
        <v>3.135774500000001</v>
      </c>
      <c r="I400" s="2">
        <f t="array" ref="I400">SUMPRODUCT(B384:B403, (ROW(B384:B403)-ROW(B384)+1)) / (20*21/2)</f>
        <v>3.3077642857142853</v>
      </c>
      <c r="J400" s="2">
        <f t="shared" si="42"/>
        <v>3.2429421866735049</v>
      </c>
      <c r="K400" s="2">
        <f t="shared" si="44"/>
        <v>3.1824987130713227</v>
      </c>
    </row>
    <row r="401" spans="1:11" ht="13.5" x14ac:dyDescent="0.25">
      <c r="A401" s="3">
        <f>TITRES_STAT!B404</f>
        <v>42590</v>
      </c>
      <c r="B401" s="6">
        <f>TITRES_STAT!D404</f>
        <v>3.4220000000000002</v>
      </c>
      <c r="C401" s="2">
        <f t="shared" si="45"/>
        <v>0</v>
      </c>
      <c r="D401" s="2">
        <f t="shared" si="46"/>
        <v>3.3862800000000002</v>
      </c>
      <c r="E401" s="2">
        <f t="shared" si="48"/>
        <v>3.2880799999999999</v>
      </c>
      <c r="F401" s="2">
        <f t="shared" si="41"/>
        <v>3.2327900000000001</v>
      </c>
      <c r="G401" s="2">
        <f t="shared" si="43"/>
        <v>3.1774540000000009</v>
      </c>
      <c r="H401" s="2">
        <f t="shared" si="47"/>
        <v>3.136349500000001</v>
      </c>
      <c r="I401" s="2">
        <f t="array" ref="I401">SUMPRODUCT(B385:B404, (ROW(B385:B404)-ROW(B385)+1)) / (20*21/2)</f>
        <v>3.3254119047619048</v>
      </c>
      <c r="J401" s="2">
        <f t="shared" si="42"/>
        <v>3.2599953117522187</v>
      </c>
      <c r="K401" s="2">
        <f t="shared" si="44"/>
        <v>3.1918909204018595</v>
      </c>
    </row>
    <row r="402" spans="1:11" ht="13.5" x14ac:dyDescent="0.25">
      <c r="A402" s="3">
        <f>TITRES_STAT!B405</f>
        <v>42591</v>
      </c>
      <c r="B402" s="6">
        <f>TITRES_STAT!D405</f>
        <v>3.4319000000000002</v>
      </c>
      <c r="C402" s="2">
        <f t="shared" si="45"/>
        <v>9.9000000000000199E-3</v>
      </c>
      <c r="D402" s="2">
        <f t="shared" si="46"/>
        <v>3.40116</v>
      </c>
      <c r="E402" s="2">
        <f t="shared" si="48"/>
        <v>3.3133699999999999</v>
      </c>
      <c r="F402" s="2">
        <f t="shared" si="41"/>
        <v>3.2444449999999998</v>
      </c>
      <c r="G402" s="2">
        <f t="shared" si="43"/>
        <v>3.182732000000001</v>
      </c>
      <c r="H402" s="2">
        <f t="shared" si="47"/>
        <v>3.1368350000000009</v>
      </c>
      <c r="I402" s="2">
        <f t="array" ref="I402">SUMPRODUCT(B386:B405, (ROW(B386:B405)-ROW(B386)+1)) / (20*21/2)</f>
        <v>3.3419019047619045</v>
      </c>
      <c r="J402" s="2">
        <f t="shared" si="42"/>
        <v>3.2763671868234363</v>
      </c>
      <c r="K402" s="2">
        <f t="shared" si="44"/>
        <v>3.2013030411704144</v>
      </c>
    </row>
    <row r="403" spans="1:11" ht="13.5" x14ac:dyDescent="0.25">
      <c r="A403" s="3">
        <f>TITRES_STAT!B406</f>
        <v>42592</v>
      </c>
      <c r="B403" s="6">
        <f>TITRES_STAT!D406</f>
        <v>3.4419</v>
      </c>
      <c r="C403" s="2">
        <f t="shared" si="45"/>
        <v>9.9999999999997868E-3</v>
      </c>
      <c r="D403" s="2">
        <f t="shared" si="46"/>
        <v>3.41804</v>
      </c>
      <c r="E403" s="2">
        <f t="shared" si="48"/>
        <v>3.3401599999999996</v>
      </c>
      <c r="F403" s="2">
        <f t="shared" si="41"/>
        <v>3.2565999999999997</v>
      </c>
      <c r="G403" s="2">
        <f t="shared" si="43"/>
        <v>3.1882100000000007</v>
      </c>
      <c r="H403" s="2">
        <f t="shared" si="47"/>
        <v>3.1373940000000018</v>
      </c>
      <c r="I403" s="2">
        <f t="array" ref="I403">SUMPRODUCT(B387:B406, (ROW(B387:B406)-ROW(B387)+1)) / (20*21/2)</f>
        <v>3.3572342857142856</v>
      </c>
      <c r="J403" s="2">
        <f t="shared" si="42"/>
        <v>3.2921322166497755</v>
      </c>
      <c r="K403" s="2">
        <f t="shared" si="44"/>
        <v>3.2107382160264768</v>
      </c>
    </row>
    <row r="404" spans="1:11" ht="13.5" x14ac:dyDescent="0.25">
      <c r="A404" s="3">
        <f>TITRES_STAT!B407</f>
        <v>42593</v>
      </c>
      <c r="B404" s="6">
        <f>TITRES_STAT!D407</f>
        <v>3.4419</v>
      </c>
      <c r="C404" s="2">
        <f t="shared" si="45"/>
        <v>0</v>
      </c>
      <c r="D404" s="2">
        <f t="shared" si="46"/>
        <v>3.43194</v>
      </c>
      <c r="E404" s="2">
        <f t="shared" si="48"/>
        <v>3.3669500000000001</v>
      </c>
      <c r="F404" s="2">
        <f t="shared" ref="F404:F467" si="49">AVERAGE(B385:B404)</f>
        <v>3.2687549999999996</v>
      </c>
      <c r="G404" s="2">
        <f t="shared" si="43"/>
        <v>3.1941500000000014</v>
      </c>
      <c r="H404" s="2">
        <f t="shared" si="47"/>
        <v>3.137929500000002</v>
      </c>
      <c r="I404" s="2">
        <f t="array" ref="I404">SUMPRODUCT(B388:B407, (ROW(B388:B407)-ROW(B388)+1)) / (20*21/2)</f>
        <v>3.3695138095238093</v>
      </c>
      <c r="J404" s="2">
        <f t="shared" si="42"/>
        <v>3.3063958150640826</v>
      </c>
      <c r="K404" s="2">
        <f t="shared" si="44"/>
        <v>3.2198033840254388</v>
      </c>
    </row>
    <row r="405" spans="1:11" ht="13.5" x14ac:dyDescent="0.25">
      <c r="A405" s="3">
        <f>TITRES_STAT!B408</f>
        <v>42594</v>
      </c>
      <c r="B405" s="6">
        <f>TITRES_STAT!D408</f>
        <v>3.4419</v>
      </c>
      <c r="C405" s="2">
        <f t="shared" si="45"/>
        <v>0</v>
      </c>
      <c r="D405" s="2">
        <f t="shared" si="46"/>
        <v>3.4359200000000003</v>
      </c>
      <c r="E405" s="2">
        <f t="shared" si="48"/>
        <v>3.3937399999999998</v>
      </c>
      <c r="F405" s="2">
        <f t="shared" si="49"/>
        <v>3.2809099999999995</v>
      </c>
      <c r="G405" s="2">
        <f t="shared" si="43"/>
        <v>3.1996280000000015</v>
      </c>
      <c r="H405" s="2">
        <f t="shared" si="47"/>
        <v>3.1384650000000023</v>
      </c>
      <c r="I405" s="2">
        <f t="array" ref="I405">SUMPRODUCT(B389:B408, (ROW(B389:B408)-ROW(B389)+1)) / (20*21/2)</f>
        <v>3.3806600000000007</v>
      </c>
      <c r="J405" s="2">
        <f t="shared" ref="J405:J468" si="50">$J$4*B405+J404*(1-$J$4)</f>
        <v>3.31930097553417</v>
      </c>
      <c r="K405" s="2">
        <f t="shared" si="44"/>
        <v>3.2285130552401275</v>
      </c>
    </row>
    <row r="406" spans="1:11" ht="13.5" x14ac:dyDescent="0.25">
      <c r="A406" s="3">
        <f>TITRES_STAT!B409</f>
        <v>42597</v>
      </c>
      <c r="B406" s="6">
        <f>TITRES_STAT!D409</f>
        <v>3.4419</v>
      </c>
      <c r="C406" s="2">
        <f t="shared" si="45"/>
        <v>0</v>
      </c>
      <c r="D406" s="2">
        <f t="shared" si="46"/>
        <v>3.4399000000000002</v>
      </c>
      <c r="E406" s="2">
        <f t="shared" si="48"/>
        <v>3.4130899999999995</v>
      </c>
      <c r="F406" s="2">
        <f t="shared" si="49"/>
        <v>3.2930649999999995</v>
      </c>
      <c r="G406" s="2">
        <f t="shared" si="43"/>
        <v>3.2051980000000015</v>
      </c>
      <c r="H406" s="2">
        <f t="shared" si="47"/>
        <v>3.1390240000000023</v>
      </c>
      <c r="I406" s="2">
        <f t="array" ref="I406">SUMPRODUCT(B390:B409, (ROW(B390:B409)-ROW(B390)+1)) / (20*21/2)</f>
        <v>3.3903895238095241</v>
      </c>
      <c r="J406" s="2">
        <f t="shared" si="50"/>
        <v>3.330977073102344</v>
      </c>
      <c r="K406" s="2">
        <f t="shared" si="44"/>
        <v>3.2368811707209071</v>
      </c>
    </row>
    <row r="407" spans="1:11" ht="13.5" x14ac:dyDescent="0.25">
      <c r="A407" s="3">
        <f>TITRES_STAT!B410</f>
        <v>42598</v>
      </c>
      <c r="B407" s="6">
        <f>TITRES_STAT!D410</f>
        <v>3.4220000000000002</v>
      </c>
      <c r="C407" s="2">
        <f t="shared" si="45"/>
        <v>-1.9899999999999807E-2</v>
      </c>
      <c r="D407" s="2">
        <f t="shared" si="46"/>
        <v>3.4379199999999996</v>
      </c>
      <c r="E407" s="2">
        <f t="shared" si="48"/>
        <v>3.41954</v>
      </c>
      <c r="F407" s="2">
        <f t="shared" si="49"/>
        <v>3.3049649999999993</v>
      </c>
      <c r="G407" s="2">
        <f t="shared" si="43"/>
        <v>3.2103700000000015</v>
      </c>
      <c r="H407" s="2">
        <f t="shared" si="47"/>
        <v>3.1395065000000018</v>
      </c>
      <c r="I407" s="2">
        <f t="array" ref="I407">SUMPRODUCT(B391:B410, (ROW(B391:B410)-ROW(B391)+1)) / (20*21/2)</f>
        <v>3.3987023809523818</v>
      </c>
      <c r="J407" s="2">
        <f t="shared" si="50"/>
        <v>3.3396459232830731</v>
      </c>
      <c r="K407" s="2">
        <f t="shared" si="44"/>
        <v>3.2441407326534208</v>
      </c>
    </row>
    <row r="408" spans="1:11" ht="13.5" x14ac:dyDescent="0.25">
      <c r="A408" s="3">
        <f>TITRES_STAT!B411</f>
        <v>42599</v>
      </c>
      <c r="B408" s="6">
        <f>TITRES_STAT!D411</f>
        <v>3.4220000000000002</v>
      </c>
      <c r="C408" s="2">
        <f t="shared" si="45"/>
        <v>0</v>
      </c>
      <c r="D408" s="2">
        <f t="shared" si="46"/>
        <v>3.4339399999999998</v>
      </c>
      <c r="E408" s="2">
        <f t="shared" si="48"/>
        <v>3.4259900000000001</v>
      </c>
      <c r="F408" s="2">
        <f t="shared" si="49"/>
        <v>3.3198399999999992</v>
      </c>
      <c r="G408" s="2">
        <f t="shared" si="43"/>
        <v>3.2168380000000019</v>
      </c>
      <c r="H408" s="2">
        <f t="shared" si="47"/>
        <v>3.1399890000000021</v>
      </c>
      <c r="I408" s="2">
        <f t="array" ref="I408">SUMPRODUCT(B392:B411, (ROW(B392:B411)-ROW(B392)+1)) / (20*21/2)</f>
        <v>3.405834285714286</v>
      </c>
      <c r="J408" s="2">
        <f t="shared" si="50"/>
        <v>3.3474891686846853</v>
      </c>
      <c r="K408" s="2">
        <f t="shared" si="44"/>
        <v>3.2511156058826987</v>
      </c>
    </row>
    <row r="409" spans="1:11" ht="13.5" x14ac:dyDescent="0.25">
      <c r="A409" s="3">
        <f>TITRES_STAT!B412</f>
        <v>42600</v>
      </c>
      <c r="B409" s="6">
        <f>TITRES_STAT!D412</f>
        <v>3.4220000000000002</v>
      </c>
      <c r="C409" s="2">
        <f t="shared" si="45"/>
        <v>0</v>
      </c>
      <c r="D409" s="2">
        <f t="shared" si="46"/>
        <v>3.4299599999999999</v>
      </c>
      <c r="E409" s="2">
        <f t="shared" si="48"/>
        <v>3.4309500000000002</v>
      </c>
      <c r="F409" s="2">
        <f t="shared" si="49"/>
        <v>3.3347149999999983</v>
      </c>
      <c r="G409" s="2">
        <f t="shared" si="43"/>
        <v>3.2231220000000018</v>
      </c>
      <c r="H409" s="2">
        <f t="shared" si="47"/>
        <v>3.1404945000000026</v>
      </c>
      <c r="I409" s="2">
        <f t="array" ref="I409">SUMPRODUCT(B393:B412, (ROW(B393:B412)-ROW(B393)+1)) / (20*21/2)</f>
        <v>3.4165090476190483</v>
      </c>
      <c r="J409" s="2">
        <f t="shared" si="50"/>
        <v>3.3545854383337628</v>
      </c>
      <c r="K409" s="2">
        <f t="shared" si="44"/>
        <v>3.2578169546716125</v>
      </c>
    </row>
    <row r="410" spans="1:11" ht="13.5" x14ac:dyDescent="0.25">
      <c r="A410" s="3">
        <f>TITRES_STAT!B413</f>
        <v>42601</v>
      </c>
      <c r="B410" s="6">
        <f>TITRES_STAT!D413</f>
        <v>3.4220000000000002</v>
      </c>
      <c r="C410" s="2">
        <f t="shared" si="45"/>
        <v>0</v>
      </c>
      <c r="D410" s="2">
        <f t="shared" si="46"/>
        <v>3.42598</v>
      </c>
      <c r="E410" s="2">
        <f t="shared" si="48"/>
        <v>3.4309500000000002</v>
      </c>
      <c r="F410" s="2">
        <f t="shared" si="49"/>
        <v>3.3471149999999987</v>
      </c>
      <c r="G410" s="2">
        <f t="shared" si="43"/>
        <v>3.2296840000000016</v>
      </c>
      <c r="H410" s="2">
        <f t="shared" si="47"/>
        <v>3.1410000000000027</v>
      </c>
      <c r="I410" s="2">
        <f t="array" ref="I410">SUMPRODUCT(B394:B413, (ROW(B394:B413)-ROW(B394)+1)) / (20*21/2)</f>
        <v>3.4210666666666678</v>
      </c>
      <c r="J410" s="2">
        <f t="shared" si="50"/>
        <v>3.3610058727781662</v>
      </c>
      <c r="K410" s="2">
        <f t="shared" si="44"/>
        <v>3.2642555054688045</v>
      </c>
    </row>
    <row r="411" spans="1:11" ht="13.5" x14ac:dyDescent="0.25">
      <c r="A411" s="3">
        <f>TITRES_STAT!B414</f>
        <v>42604</v>
      </c>
      <c r="B411" s="6">
        <f>TITRES_STAT!D414</f>
        <v>3.4220000000000002</v>
      </c>
      <c r="C411" s="2">
        <f t="shared" si="45"/>
        <v>0</v>
      </c>
      <c r="D411" s="2">
        <f t="shared" si="46"/>
        <v>3.4219999999999997</v>
      </c>
      <c r="E411" s="2">
        <f t="shared" si="48"/>
        <v>3.4309500000000002</v>
      </c>
      <c r="F411" s="2">
        <f t="shared" si="49"/>
        <v>3.3595149999999991</v>
      </c>
      <c r="G411" s="2">
        <f t="shared" si="43"/>
        <v>3.2351340000000008</v>
      </c>
      <c r="H411" s="2">
        <f t="shared" si="47"/>
        <v>3.1415055000000027</v>
      </c>
      <c r="I411" s="2">
        <f t="array" ref="I411">SUMPRODUCT(B395:B414, (ROW(B395:B414)-ROW(B395)+1)) / (20*21/2)</f>
        <v>3.4197195238095235</v>
      </c>
      <c r="J411" s="2">
        <f t="shared" si="50"/>
        <v>3.3668148372754838</v>
      </c>
      <c r="K411" s="2">
        <f t="shared" si="44"/>
        <v>3.2704415640778715</v>
      </c>
    </row>
    <row r="412" spans="1:11" ht="13.5" x14ac:dyDescent="0.25">
      <c r="A412" s="3">
        <f>TITRES_STAT!B415</f>
        <v>42605</v>
      </c>
      <c r="B412" s="6">
        <f>TITRES_STAT!D415</f>
        <v>3.4716</v>
      </c>
      <c r="C412" s="2">
        <f t="shared" si="45"/>
        <v>4.9599999999999866E-2</v>
      </c>
      <c r="D412" s="2">
        <f t="shared" si="46"/>
        <v>3.4319200000000003</v>
      </c>
      <c r="E412" s="2">
        <f t="shared" si="48"/>
        <v>3.4349200000000004</v>
      </c>
      <c r="F412" s="2">
        <f t="shared" si="49"/>
        <v>3.3741449999999986</v>
      </c>
      <c r="G412" s="2">
        <f t="shared" si="43"/>
        <v>3.2426880000000007</v>
      </c>
      <c r="H412" s="2">
        <f t="shared" si="47"/>
        <v>3.1427225000000032</v>
      </c>
      <c r="I412" s="2">
        <f t="array" ref="I412">SUMPRODUCT(B396:B415, (ROW(B396:B415)-ROW(B396)+1)) / (20*21/2)</f>
        <v>3.4174276190476189</v>
      </c>
      <c r="J412" s="2">
        <f t="shared" si="50"/>
        <v>3.3767943765825805</v>
      </c>
      <c r="K412" s="2">
        <f t="shared" si="44"/>
        <v>3.2783301301924648</v>
      </c>
    </row>
    <row r="413" spans="1:11" ht="13.5" x14ac:dyDescent="0.25">
      <c r="A413" s="3">
        <f>TITRES_STAT!B416</f>
        <v>42606</v>
      </c>
      <c r="B413" s="6">
        <f>TITRES_STAT!D416</f>
        <v>3.4220000000000002</v>
      </c>
      <c r="C413" s="2">
        <f t="shared" si="45"/>
        <v>-4.9599999999999866E-2</v>
      </c>
      <c r="D413" s="2">
        <f t="shared" si="46"/>
        <v>3.4319200000000003</v>
      </c>
      <c r="E413" s="2">
        <f t="shared" si="48"/>
        <v>3.4329299999999998</v>
      </c>
      <c r="F413" s="2">
        <f t="shared" si="49"/>
        <v>3.3865449999999981</v>
      </c>
      <c r="G413" s="2">
        <f t="shared" si="43"/>
        <v>3.2495280000000002</v>
      </c>
      <c r="H413" s="2">
        <f t="shared" si="47"/>
        <v>3.1438535000000032</v>
      </c>
      <c r="I413" s="2">
        <f t="array" ref="I413">SUMPRODUCT(B397:B416, (ROW(B397:B416)-ROW(B397)+1)) / (20*21/2)</f>
        <v>3.4137242857142858</v>
      </c>
      <c r="J413" s="2">
        <f t="shared" si="50"/>
        <v>3.3810996740509061</v>
      </c>
      <c r="K413" s="2">
        <f t="shared" si="44"/>
        <v>3.2839642427339371</v>
      </c>
    </row>
    <row r="414" spans="1:11" ht="13.5" x14ac:dyDescent="0.25">
      <c r="A414" s="3">
        <f>TITRES_STAT!B417</f>
        <v>42607</v>
      </c>
      <c r="B414" s="6">
        <f>TITRES_STAT!D417</f>
        <v>3.3723999999999998</v>
      </c>
      <c r="C414" s="2">
        <f t="shared" si="45"/>
        <v>-4.9600000000000311E-2</v>
      </c>
      <c r="D414" s="2">
        <f t="shared" si="46"/>
        <v>3.4219999999999997</v>
      </c>
      <c r="E414" s="2">
        <f t="shared" si="48"/>
        <v>3.42598</v>
      </c>
      <c r="F414" s="2">
        <f t="shared" si="49"/>
        <v>3.3964649999999992</v>
      </c>
      <c r="G414" s="2">
        <f t="shared" si="43"/>
        <v>3.255004</v>
      </c>
      <c r="H414" s="2">
        <f t="shared" si="47"/>
        <v>3.1451995000000035</v>
      </c>
      <c r="I414" s="2">
        <f t="array" ref="I414">SUMPRODUCT(B398:B417, (ROW(B398:B417)-ROW(B398)+1)) / (20*21/2)</f>
        <v>3.4094538095238098</v>
      </c>
      <c r="J414" s="2">
        <f t="shared" si="50"/>
        <v>3.3802711336651057</v>
      </c>
      <c r="K414" s="2">
        <f t="shared" si="44"/>
        <v>3.2874323116463318</v>
      </c>
    </row>
    <row r="415" spans="1:11" ht="13.5" x14ac:dyDescent="0.25">
      <c r="A415" s="3">
        <f>TITRES_STAT!B418</f>
        <v>42608</v>
      </c>
      <c r="B415" s="6">
        <f>TITRES_STAT!D418</f>
        <v>3.3723999999999998</v>
      </c>
      <c r="C415" s="2">
        <f t="shared" si="45"/>
        <v>0</v>
      </c>
      <c r="D415" s="2">
        <f t="shared" si="46"/>
        <v>3.4120799999999996</v>
      </c>
      <c r="E415" s="2">
        <f t="shared" si="48"/>
        <v>3.4190300000000002</v>
      </c>
      <c r="F415" s="2">
        <f t="shared" si="49"/>
        <v>3.4063849999999989</v>
      </c>
      <c r="G415" s="2">
        <f t="shared" si="43"/>
        <v>3.2599240000000003</v>
      </c>
      <c r="H415" s="2">
        <f t="shared" si="47"/>
        <v>3.1466150000000028</v>
      </c>
      <c r="I415" s="2">
        <f t="array" ref="I415">SUMPRODUCT(B399:B418, (ROW(B399:B418)-ROW(B399)+1)) / (20*21/2)</f>
        <v>3.4145833333333333</v>
      </c>
      <c r="J415" s="2">
        <f t="shared" si="50"/>
        <v>3.3795215018874765</v>
      </c>
      <c r="K415" s="2">
        <f t="shared" si="44"/>
        <v>3.2907643778562794</v>
      </c>
    </row>
    <row r="416" spans="1:11" ht="13.5" x14ac:dyDescent="0.25">
      <c r="A416" s="3">
        <f>TITRES_STAT!B419</f>
        <v>42611</v>
      </c>
      <c r="B416" s="6">
        <f>TITRES_STAT!D419</f>
        <v>3.3675000000000002</v>
      </c>
      <c r="C416" s="2">
        <f t="shared" si="45"/>
        <v>-4.8999999999996824E-3</v>
      </c>
      <c r="D416" s="2">
        <f t="shared" si="46"/>
        <v>3.4011800000000001</v>
      </c>
      <c r="E416" s="2">
        <f t="shared" si="48"/>
        <v>3.4115899999999995</v>
      </c>
      <c r="F416" s="2">
        <f t="shared" si="49"/>
        <v>3.4123399999999995</v>
      </c>
      <c r="G416" s="2">
        <f t="shared" si="43"/>
        <v>3.2640060000000002</v>
      </c>
      <c r="H416" s="2">
        <f t="shared" si="47"/>
        <v>3.1480060000000027</v>
      </c>
      <c r="I416" s="2">
        <f t="array" ref="I416">SUMPRODUCT(B400:B419, (ROW(B400:B419)-ROW(B400)+1)) / (20*21/2)</f>
        <v>3.4187166666666675</v>
      </c>
      <c r="J416" s="2">
        <f t="shared" si="50"/>
        <v>3.3783765969458122</v>
      </c>
      <c r="K416" s="2">
        <f t="shared" si="44"/>
        <v>3.2937736179403467</v>
      </c>
    </row>
    <row r="417" spans="1:11" ht="13.5" x14ac:dyDescent="0.25">
      <c r="A417" s="3">
        <f>TITRES_STAT!B420</f>
        <v>42612</v>
      </c>
      <c r="B417" s="6">
        <f>TITRES_STAT!D420</f>
        <v>3.3675000000000002</v>
      </c>
      <c r="C417" s="2">
        <f t="shared" si="45"/>
        <v>0</v>
      </c>
      <c r="D417" s="2">
        <f t="shared" si="46"/>
        <v>3.3803599999999996</v>
      </c>
      <c r="E417" s="2">
        <f t="shared" si="48"/>
        <v>3.4061399999999997</v>
      </c>
      <c r="F417" s="2">
        <f t="shared" si="49"/>
        <v>3.4128400000000001</v>
      </c>
      <c r="G417" s="2">
        <f t="shared" si="43"/>
        <v>3.2682740000000008</v>
      </c>
      <c r="H417" s="2">
        <f t="shared" si="47"/>
        <v>3.1497905000000022</v>
      </c>
      <c r="I417" s="2">
        <f t="array" ref="I417">SUMPRODUCT(B401:B420, (ROW(B401:B420)-ROW(B401)+1)) / (20*21/2)</f>
        <v>3.4186438095238092</v>
      </c>
      <c r="J417" s="2">
        <f t="shared" si="50"/>
        <v>3.3773407305700207</v>
      </c>
      <c r="K417" s="2">
        <f t="shared" si="44"/>
        <v>3.2966648486093528</v>
      </c>
    </row>
    <row r="418" spans="1:11" ht="13.5" x14ac:dyDescent="0.25">
      <c r="A418" s="3">
        <f>TITRES_STAT!B421</f>
        <v>42613</v>
      </c>
      <c r="B418" s="6">
        <f>TITRES_STAT!D421</f>
        <v>3.4666999999999999</v>
      </c>
      <c r="C418" s="2">
        <f t="shared" si="45"/>
        <v>9.9199999999999733E-2</v>
      </c>
      <c r="D418" s="2">
        <f t="shared" si="46"/>
        <v>3.3893</v>
      </c>
      <c r="E418" s="2">
        <f t="shared" si="48"/>
        <v>3.4106099999999997</v>
      </c>
      <c r="F418" s="2">
        <f t="shared" si="49"/>
        <v>3.4182999999999999</v>
      </c>
      <c r="G418" s="2">
        <f t="shared" si="43"/>
        <v>3.2750800000000009</v>
      </c>
      <c r="H418" s="2">
        <f t="shared" si="47"/>
        <v>3.1516775000000026</v>
      </c>
      <c r="I418" s="2">
        <f t="array" ref="I418">SUMPRODUCT(B402:B421, (ROW(B402:B421)-ROW(B402)+1)) / (20*21/2)</f>
        <v>3.4185709523809531</v>
      </c>
      <c r="J418" s="2">
        <f t="shared" si="50"/>
        <v>3.3858511371823998</v>
      </c>
      <c r="K418" s="2">
        <f t="shared" si="44"/>
        <v>3.3033328937619273</v>
      </c>
    </row>
    <row r="419" spans="1:11" ht="13.5" x14ac:dyDescent="0.25">
      <c r="A419" s="3">
        <f>TITRES_STAT!B422</f>
        <v>42614</v>
      </c>
      <c r="B419" s="6">
        <f>TITRES_STAT!D422</f>
        <v>3.4617</v>
      </c>
      <c r="C419" s="2">
        <f t="shared" si="45"/>
        <v>-4.9999999999998934E-3</v>
      </c>
      <c r="D419" s="2">
        <f t="shared" si="46"/>
        <v>3.4071599999999997</v>
      </c>
      <c r="E419" s="2">
        <f t="shared" si="48"/>
        <v>3.4145799999999995</v>
      </c>
      <c r="F419" s="2">
        <f t="shared" si="49"/>
        <v>3.4227649999999992</v>
      </c>
      <c r="G419" s="2">
        <f t="shared" si="43"/>
        <v>3.2817860000000008</v>
      </c>
      <c r="H419" s="2">
        <f t="shared" si="47"/>
        <v>3.1534700000000013</v>
      </c>
      <c r="I419" s="2">
        <f t="array" ref="I419">SUMPRODUCT(B403:B422, (ROW(B403:B422)-ROW(B403)+1)) / (20*21/2)</f>
        <v>3.4180314285714286</v>
      </c>
      <c r="J419" s="2">
        <f t="shared" si="50"/>
        <v>3.3930748384031237</v>
      </c>
      <c r="K419" s="2">
        <f t="shared" si="44"/>
        <v>3.3095433685163616</v>
      </c>
    </row>
    <row r="420" spans="1:11" ht="13.5" x14ac:dyDescent="0.25">
      <c r="A420" s="3">
        <f>TITRES_STAT!B423</f>
        <v>42615</v>
      </c>
      <c r="B420" s="6">
        <f>TITRES_STAT!D423</f>
        <v>3.4220000000000002</v>
      </c>
      <c r="C420" s="2">
        <f t="shared" si="45"/>
        <v>-3.9699999999999847E-2</v>
      </c>
      <c r="D420" s="2">
        <f t="shared" si="46"/>
        <v>3.4170799999999999</v>
      </c>
      <c r="E420" s="2">
        <f t="shared" si="48"/>
        <v>3.4145799999999995</v>
      </c>
      <c r="F420" s="2">
        <f t="shared" si="49"/>
        <v>3.4227649999999996</v>
      </c>
      <c r="G420" s="2">
        <f t="shared" si="43"/>
        <v>3.2876980000000002</v>
      </c>
      <c r="H420" s="2">
        <f t="shared" si="47"/>
        <v>3.1550640000000016</v>
      </c>
      <c r="I420" s="2">
        <f t="array" ref="I420">SUMPRODUCT(B404:B423, (ROW(B404:B423)-ROW(B404)+1)) / (20*21/2)</f>
        <v>3.4175623809523801</v>
      </c>
      <c r="J420" s="2">
        <f t="shared" si="50"/>
        <v>3.3958296156980645</v>
      </c>
      <c r="K420" s="2">
        <f t="shared" si="44"/>
        <v>3.3139534324961124</v>
      </c>
    </row>
    <row r="421" spans="1:11" ht="13.5" x14ac:dyDescent="0.25">
      <c r="A421" s="3">
        <f>TITRES_STAT!B424</f>
        <v>42618</v>
      </c>
      <c r="B421" s="6">
        <f>TITRES_STAT!D424</f>
        <v>3.4220000000000002</v>
      </c>
      <c r="C421" s="2">
        <f t="shared" si="45"/>
        <v>0</v>
      </c>
      <c r="D421" s="2">
        <f t="shared" si="46"/>
        <v>3.4279800000000002</v>
      </c>
      <c r="E421" s="2">
        <f t="shared" si="48"/>
        <v>3.4145799999999999</v>
      </c>
      <c r="F421" s="2">
        <f t="shared" si="49"/>
        <v>3.4227649999999996</v>
      </c>
      <c r="G421" s="2">
        <f t="shared" si="43"/>
        <v>3.2929620000000006</v>
      </c>
      <c r="H421" s="2">
        <f t="shared" si="47"/>
        <v>3.1566810000000021</v>
      </c>
      <c r="I421" s="2">
        <f t="array" ref="I421">SUMPRODUCT(B405:B424, (ROW(B405:B424)-ROW(B405)+1)) / (20*21/2)</f>
        <v>3.4172114285714281</v>
      </c>
      <c r="J421" s="2">
        <f t="shared" si="50"/>
        <v>3.3983220332506296</v>
      </c>
      <c r="K421" s="2">
        <f t="shared" si="44"/>
        <v>3.3181905527903828</v>
      </c>
    </row>
    <row r="422" spans="1:11" ht="13.5" x14ac:dyDescent="0.25">
      <c r="A422" s="3">
        <f>TITRES_STAT!B425</f>
        <v>42619</v>
      </c>
      <c r="B422" s="6">
        <f>TITRES_STAT!D425</f>
        <v>3.4171</v>
      </c>
      <c r="C422" s="2">
        <f t="shared" si="45"/>
        <v>-4.9000000000001265E-3</v>
      </c>
      <c r="D422" s="2">
        <f t="shared" si="46"/>
        <v>3.4379000000000004</v>
      </c>
      <c r="E422" s="2">
        <f t="shared" si="48"/>
        <v>3.4091299999999998</v>
      </c>
      <c r="F422" s="2">
        <f t="shared" si="49"/>
        <v>3.4220250000000001</v>
      </c>
      <c r="G422" s="2">
        <f t="shared" si="43"/>
        <v>3.2992400000000002</v>
      </c>
      <c r="H422" s="2">
        <f t="shared" si="47"/>
        <v>3.158320000000002</v>
      </c>
      <c r="I422" s="2">
        <f t="array" ref="I422">SUMPRODUCT(B406:B425, (ROW(B406:B425)-ROW(B406)+1)) / (20*21/2)</f>
        <v>3.416978571428571</v>
      </c>
      <c r="J422" s="2">
        <f t="shared" si="50"/>
        <v>3.4001104110362839</v>
      </c>
      <c r="K422" s="2">
        <f t="shared" si="44"/>
        <v>3.3220693546417404</v>
      </c>
    </row>
    <row r="423" spans="1:11" ht="13.5" x14ac:dyDescent="0.25">
      <c r="A423" s="3">
        <f>TITRES_STAT!B426</f>
        <v>42620</v>
      </c>
      <c r="B423" s="6">
        <f>TITRES_STAT!D426</f>
        <v>3.4171</v>
      </c>
      <c r="C423" s="2">
        <f t="shared" si="45"/>
        <v>0</v>
      </c>
      <c r="D423" s="2">
        <f t="shared" si="46"/>
        <v>3.4279800000000002</v>
      </c>
      <c r="E423" s="2">
        <f t="shared" si="48"/>
        <v>3.4086400000000006</v>
      </c>
      <c r="F423" s="2">
        <f t="shared" si="49"/>
        <v>3.420785</v>
      </c>
      <c r="G423" s="2">
        <f t="shared" si="43"/>
        <v>3.3045000000000004</v>
      </c>
      <c r="H423" s="2">
        <f t="shared" si="47"/>
        <v>3.1599590000000024</v>
      </c>
      <c r="I423" s="2">
        <f t="array" ref="I423">SUMPRODUCT(B407:B426, (ROW(B407:B426)-ROW(B407)+1)) / (20*21/2)</f>
        <v>3.4168638095238091</v>
      </c>
      <c r="J423" s="2">
        <f t="shared" si="50"/>
        <v>3.4017284671280663</v>
      </c>
      <c r="K423" s="2">
        <f t="shared" si="44"/>
        <v>3.3257960466165741</v>
      </c>
    </row>
    <row r="424" spans="1:11" ht="13.5" x14ac:dyDescent="0.25">
      <c r="A424" s="3">
        <f>TITRES_STAT!B427</f>
        <v>42621</v>
      </c>
      <c r="B424" s="6">
        <f>TITRES_STAT!D427</f>
        <v>3.4171</v>
      </c>
      <c r="C424" s="2">
        <f t="shared" si="45"/>
        <v>0</v>
      </c>
      <c r="D424" s="2">
        <f t="shared" si="46"/>
        <v>3.4190600000000004</v>
      </c>
      <c r="E424" s="2">
        <f t="shared" si="48"/>
        <v>3.4131100000000005</v>
      </c>
      <c r="F424" s="2">
        <f t="shared" si="49"/>
        <v>3.4195450000000003</v>
      </c>
      <c r="G424" s="2">
        <f t="shared" si="43"/>
        <v>3.3106860000000005</v>
      </c>
      <c r="H424" s="2">
        <f t="shared" si="47"/>
        <v>3.161135000000002</v>
      </c>
      <c r="I424" s="2">
        <f t="array" ref="I424">SUMPRODUCT(B408:B427, (ROW(B408:B427)-ROW(B408)+1)) / (20*21/2)</f>
        <v>3.4074195238095237</v>
      </c>
      <c r="J424" s="2">
        <f t="shared" si="50"/>
        <v>3.403192422639679</v>
      </c>
      <c r="K424" s="2">
        <f t="shared" si="44"/>
        <v>3.3293765938080813</v>
      </c>
    </row>
    <row r="425" spans="1:11" ht="13.5" x14ac:dyDescent="0.25">
      <c r="A425" s="3">
        <f>TITRES_STAT!B428</f>
        <v>42622</v>
      </c>
      <c r="B425" s="6">
        <f>TITRES_STAT!D428</f>
        <v>3.4171</v>
      </c>
      <c r="C425" s="2">
        <f t="shared" si="45"/>
        <v>0</v>
      </c>
      <c r="D425" s="2">
        <f t="shared" si="46"/>
        <v>3.4180799999999998</v>
      </c>
      <c r="E425" s="2">
        <f t="shared" si="48"/>
        <v>3.4175800000000001</v>
      </c>
      <c r="F425" s="2">
        <f t="shared" si="49"/>
        <v>3.4183050000000001</v>
      </c>
      <c r="G425" s="2">
        <f t="shared" si="43"/>
        <v>3.3169640000000005</v>
      </c>
      <c r="H425" s="2">
        <f t="shared" si="47"/>
        <v>3.1622415000000021</v>
      </c>
      <c r="I425" s="2">
        <f t="array" ref="I425">SUMPRODUCT(B409:B428, (ROW(B409:B428)-ROW(B409)+1)) / (20*21/2)</f>
        <v>3.398470952380952</v>
      </c>
      <c r="J425" s="2">
        <f t="shared" si="50"/>
        <v>3.4045169538168527</v>
      </c>
      <c r="K425" s="2">
        <f t="shared" si="44"/>
        <v>3.3328167273842353</v>
      </c>
    </row>
    <row r="426" spans="1:11" ht="13.5" x14ac:dyDescent="0.25">
      <c r="A426" s="3">
        <f>TITRES_STAT!B429</f>
        <v>42627</v>
      </c>
      <c r="B426" s="6">
        <f>TITRES_STAT!D429</f>
        <v>3.4171</v>
      </c>
      <c r="C426" s="2">
        <f t="shared" si="45"/>
        <v>0</v>
      </c>
      <c r="D426" s="2">
        <f t="shared" si="46"/>
        <v>3.4171</v>
      </c>
      <c r="E426" s="2">
        <f t="shared" si="48"/>
        <v>3.4225400000000006</v>
      </c>
      <c r="F426" s="2">
        <f t="shared" si="49"/>
        <v>3.4170649999999996</v>
      </c>
      <c r="G426" s="2">
        <f t="shared" si="43"/>
        <v>3.3222240000000003</v>
      </c>
      <c r="H426" s="2">
        <f t="shared" si="47"/>
        <v>3.1633480000000027</v>
      </c>
      <c r="I426" s="2">
        <f t="array" ref="I426">SUMPRODUCT(B410:B429, (ROW(B410:B429)-ROW(B410)+1)) / (20*21/2)</f>
        <v>3.3928466666666672</v>
      </c>
      <c r="J426" s="2">
        <f t="shared" si="50"/>
        <v>3.4057153391676289</v>
      </c>
      <c r="K426" s="2">
        <f t="shared" si="44"/>
        <v>3.336121953761324</v>
      </c>
    </row>
    <row r="427" spans="1:11" ht="13.5" x14ac:dyDescent="0.25">
      <c r="A427" s="3">
        <f>TITRES_STAT!B430</f>
        <v>42628</v>
      </c>
      <c r="B427" s="6">
        <f>TITRES_STAT!D430</f>
        <v>3.3178999999999998</v>
      </c>
      <c r="C427" s="2">
        <f t="shared" si="45"/>
        <v>-9.9200000000000177E-2</v>
      </c>
      <c r="D427" s="2">
        <f t="shared" si="46"/>
        <v>3.3972600000000002</v>
      </c>
      <c r="E427" s="2">
        <f t="shared" si="48"/>
        <v>3.417580000000001</v>
      </c>
      <c r="F427" s="2">
        <f t="shared" si="49"/>
        <v>3.4118599999999994</v>
      </c>
      <c r="G427" s="2">
        <f t="shared" si="43"/>
        <v>3.3255000000000008</v>
      </c>
      <c r="H427" s="2">
        <f t="shared" si="47"/>
        <v>3.1634255000000024</v>
      </c>
      <c r="I427" s="2">
        <f t="array" ref="I427">SUMPRODUCT(B411:B430, (ROW(B411:B430)-ROW(B411)+1)) / (20*21/2)</f>
        <v>3.3875766666666669</v>
      </c>
      <c r="J427" s="2">
        <f t="shared" si="50"/>
        <v>3.3973519735326168</v>
      </c>
      <c r="K427" s="2">
        <f t="shared" si="44"/>
        <v>3.3354073673393114</v>
      </c>
    </row>
    <row r="428" spans="1:11" ht="13.5" x14ac:dyDescent="0.25">
      <c r="A428" s="3">
        <f>TITRES_STAT!B431</f>
        <v>42629</v>
      </c>
      <c r="B428" s="6">
        <f>TITRES_STAT!D431</f>
        <v>3.3178999999999998</v>
      </c>
      <c r="C428" s="2">
        <f t="shared" si="45"/>
        <v>0</v>
      </c>
      <c r="D428" s="2">
        <f t="shared" si="46"/>
        <v>3.3774199999999999</v>
      </c>
      <c r="E428" s="2">
        <f t="shared" si="48"/>
        <v>3.4027000000000007</v>
      </c>
      <c r="F428" s="2">
        <f t="shared" si="49"/>
        <v>3.4066549999999984</v>
      </c>
      <c r="G428" s="2">
        <f t="shared" si="43"/>
        <v>3.3268900000000006</v>
      </c>
      <c r="H428" s="2">
        <f t="shared" si="47"/>
        <v>3.1626695000000025</v>
      </c>
      <c r="I428" s="2">
        <f t="array" ref="I428">SUMPRODUCT(B412:B431, (ROW(B412:B431)-ROW(B412)+1)) / (20*21/2)</f>
        <v>3.3798323809523807</v>
      </c>
      <c r="J428" s="2">
        <f t="shared" si="50"/>
        <v>3.3897851189104626</v>
      </c>
      <c r="K428" s="2">
        <f t="shared" si="44"/>
        <v>3.3347208039142404</v>
      </c>
    </row>
    <row r="429" spans="1:11" ht="13.5" x14ac:dyDescent="0.25">
      <c r="A429" s="3">
        <f>TITRES_STAT!B432</f>
        <v>42632</v>
      </c>
      <c r="B429" s="6">
        <f>TITRES_STAT!D432</f>
        <v>3.3475999999999999</v>
      </c>
      <c r="C429" s="2">
        <f t="shared" si="45"/>
        <v>2.970000000000006E-2</v>
      </c>
      <c r="D429" s="2">
        <f t="shared" si="46"/>
        <v>3.3635199999999998</v>
      </c>
      <c r="E429" s="2">
        <f t="shared" si="48"/>
        <v>3.3912900000000006</v>
      </c>
      <c r="F429" s="2">
        <f t="shared" si="49"/>
        <v>3.4029349999999985</v>
      </c>
      <c r="G429" s="2">
        <f t="shared" si="43"/>
        <v>3.3298660000000009</v>
      </c>
      <c r="H429" s="2">
        <f t="shared" si="47"/>
        <v>3.1615755000000023</v>
      </c>
      <c r="I429" s="2">
        <f t="array" ref="I429">SUMPRODUCT(B413:B432, (ROW(B413:B432)-ROW(B413)+1)) / (20*21/2)</f>
        <v>3.3810790476190484</v>
      </c>
      <c r="J429" s="2">
        <f t="shared" si="50"/>
        <v>3.385767488538038</v>
      </c>
      <c r="K429" s="2">
        <f t="shared" si="44"/>
        <v>3.3352258704274078</v>
      </c>
    </row>
    <row r="430" spans="1:11" ht="13.5" x14ac:dyDescent="0.25">
      <c r="A430" s="3">
        <f>TITRES_STAT!B433</f>
        <v>42633</v>
      </c>
      <c r="B430" s="6">
        <f>TITRES_STAT!D433</f>
        <v>3.3475999999999999</v>
      </c>
      <c r="C430" s="2">
        <f t="shared" si="45"/>
        <v>0</v>
      </c>
      <c r="D430" s="2">
        <f t="shared" si="46"/>
        <v>3.3496200000000003</v>
      </c>
      <c r="E430" s="2">
        <f t="shared" si="48"/>
        <v>3.3838500000000002</v>
      </c>
      <c r="F430" s="2">
        <f t="shared" si="49"/>
        <v>3.3992149999999994</v>
      </c>
      <c r="G430" s="2">
        <f t="shared" si="43"/>
        <v>3.3328420000000012</v>
      </c>
      <c r="H430" s="2">
        <f t="shared" si="47"/>
        <v>3.1606205000000021</v>
      </c>
      <c r="I430" s="2">
        <f t="array" ref="I430">SUMPRODUCT(B414:B433, (ROW(B414:B433)-ROW(B414)+1)) / (20*21/2)</f>
        <v>3.3821661904761906</v>
      </c>
      <c r="J430" s="2">
        <f t="shared" si="50"/>
        <v>3.3821324896296536</v>
      </c>
      <c r="K430" s="2">
        <f t="shared" si="44"/>
        <v>3.3357111304106466</v>
      </c>
    </row>
    <row r="431" spans="1:11" ht="13.5" x14ac:dyDescent="0.25">
      <c r="A431" s="3">
        <f>TITRES_STAT!B434</f>
        <v>42634</v>
      </c>
      <c r="B431" s="6">
        <f>TITRES_STAT!D434</f>
        <v>3.3178999999999998</v>
      </c>
      <c r="C431" s="2">
        <f t="shared" si="45"/>
        <v>-2.970000000000006E-2</v>
      </c>
      <c r="D431" s="2">
        <f t="shared" si="46"/>
        <v>3.3297799999999995</v>
      </c>
      <c r="E431" s="2">
        <f t="shared" si="48"/>
        <v>3.37344</v>
      </c>
      <c r="F431" s="2">
        <f t="shared" si="49"/>
        <v>3.3940099999999993</v>
      </c>
      <c r="G431" s="2">
        <f t="shared" si="43"/>
        <v>3.3369100000000009</v>
      </c>
      <c r="H431" s="2">
        <f t="shared" si="47"/>
        <v>3.1595170000000019</v>
      </c>
      <c r="I431" s="2">
        <f t="array" ref="I431">SUMPRODUCT(B415:B434, (ROW(B415:B434)-ROW(B415)+1)) / (20*21/2)</f>
        <v>3.3838142857142852</v>
      </c>
      <c r="J431" s="2">
        <f t="shared" si="50"/>
        <v>3.3760151096649249</v>
      </c>
      <c r="K431" s="2">
        <f t="shared" si="44"/>
        <v>3.3350126547082684</v>
      </c>
    </row>
    <row r="432" spans="1:11" ht="13.5" x14ac:dyDescent="0.25">
      <c r="A432" s="3">
        <f>TITRES_STAT!B435</f>
        <v>42635</v>
      </c>
      <c r="B432" s="6">
        <f>TITRES_STAT!D435</f>
        <v>3.4070999999999998</v>
      </c>
      <c r="C432" s="2">
        <f t="shared" si="45"/>
        <v>8.9199999999999946E-2</v>
      </c>
      <c r="D432" s="2">
        <f t="shared" si="46"/>
        <v>3.34762</v>
      </c>
      <c r="E432" s="2">
        <f t="shared" si="48"/>
        <v>3.3724400000000001</v>
      </c>
      <c r="F432" s="2">
        <f t="shared" si="49"/>
        <v>3.3907849999999997</v>
      </c>
      <c r="G432" s="2">
        <f t="shared" si="43"/>
        <v>3.3410760000000006</v>
      </c>
      <c r="H432" s="2">
        <f t="shared" si="47"/>
        <v>3.1588595000000028</v>
      </c>
      <c r="I432" s="2">
        <f t="array" ref="I432">SUMPRODUCT(B416:B435, (ROW(B416:B435)-ROW(B416)+1)) / (20*21/2)</f>
        <v>3.3819923809523806</v>
      </c>
      <c r="J432" s="2">
        <f t="shared" si="50"/>
        <v>3.3789755754111224</v>
      </c>
      <c r="K432" s="2">
        <f t="shared" si="44"/>
        <v>3.3378396094255911</v>
      </c>
    </row>
    <row r="433" spans="1:11" ht="13.5" x14ac:dyDescent="0.25">
      <c r="A433" s="3">
        <f>TITRES_STAT!B436</f>
        <v>42636</v>
      </c>
      <c r="B433" s="6">
        <f>TITRES_STAT!D436</f>
        <v>3.4022000000000001</v>
      </c>
      <c r="C433" s="2">
        <f t="shared" si="45"/>
        <v>-4.8999999999996824E-3</v>
      </c>
      <c r="D433" s="2">
        <f t="shared" si="46"/>
        <v>3.3644799999999995</v>
      </c>
      <c r="E433" s="2">
        <f t="shared" si="48"/>
        <v>3.3709499999999997</v>
      </c>
      <c r="F433" s="2">
        <f t="shared" si="49"/>
        <v>3.3897949999999994</v>
      </c>
      <c r="G433" s="2">
        <f t="shared" si="43"/>
        <v>3.3451440000000003</v>
      </c>
      <c r="H433" s="2">
        <f t="shared" si="47"/>
        <v>3.1581775000000021</v>
      </c>
      <c r="I433" s="2">
        <f t="array" ref="I433">SUMPRODUCT(B417:B436, (ROW(B417:B436)-ROW(B417)+1)) / (20*21/2)</f>
        <v>3.3730847619047624</v>
      </c>
      <c r="J433" s="2">
        <f t="shared" si="50"/>
        <v>3.381187425371968</v>
      </c>
      <c r="K433" s="2">
        <f t="shared" si="44"/>
        <v>3.3403635463108619</v>
      </c>
    </row>
    <row r="434" spans="1:11" ht="13.5" x14ac:dyDescent="0.25">
      <c r="A434" s="3">
        <f>TITRES_STAT!B437</f>
        <v>42639</v>
      </c>
      <c r="B434" s="6">
        <f>TITRES_STAT!D437</f>
        <v>3.4070999999999998</v>
      </c>
      <c r="C434" s="2">
        <f t="shared" si="45"/>
        <v>4.8999999999996824E-3</v>
      </c>
      <c r="D434" s="2">
        <f t="shared" si="46"/>
        <v>3.3763800000000002</v>
      </c>
      <c r="E434" s="2">
        <f t="shared" si="48"/>
        <v>3.3699500000000002</v>
      </c>
      <c r="F434" s="2">
        <f t="shared" si="49"/>
        <v>3.3915300000000004</v>
      </c>
      <c r="G434" s="2">
        <f t="shared" ref="G434:G497" si="51">AVERAGE(B385:B434)</f>
        <v>3.3493100000000005</v>
      </c>
      <c r="H434" s="2">
        <f t="shared" si="47"/>
        <v>3.1582845000000033</v>
      </c>
      <c r="I434" s="2">
        <f t="array" ref="I434">SUMPRODUCT(B418:B437, (ROW(B418:B437)-ROW(B418)+1)) / (20*21/2)</f>
        <v>3.3715938095238096</v>
      </c>
      <c r="J434" s="2">
        <f t="shared" si="50"/>
        <v>3.3836552896222569</v>
      </c>
      <c r="K434" s="2">
        <f t="shared" si="44"/>
        <v>3.3429806621418083</v>
      </c>
    </row>
    <row r="435" spans="1:11" ht="13.5" x14ac:dyDescent="0.25">
      <c r="A435" s="3">
        <f>TITRES_STAT!B438</f>
        <v>42640</v>
      </c>
      <c r="B435" s="6">
        <f>TITRES_STAT!D438</f>
        <v>3.3723999999999998</v>
      </c>
      <c r="C435" s="2">
        <f t="shared" si="45"/>
        <v>-3.4699999999999953E-2</v>
      </c>
      <c r="D435" s="2">
        <f t="shared" si="46"/>
        <v>3.3813400000000002</v>
      </c>
      <c r="E435" s="2">
        <f t="shared" si="48"/>
        <v>3.3654800000000002</v>
      </c>
      <c r="F435" s="2">
        <f t="shared" si="49"/>
        <v>3.3915300000000004</v>
      </c>
      <c r="G435" s="2">
        <f t="shared" si="51"/>
        <v>3.3527820000000004</v>
      </c>
      <c r="H435" s="2">
        <f t="shared" si="47"/>
        <v>3.1583335000000035</v>
      </c>
      <c r="I435" s="2">
        <f t="array" ref="I435">SUMPRODUCT(B419:B438, (ROW(B419:B438)-ROW(B419)+1)) / (20*21/2)</f>
        <v>3.3700795238095234</v>
      </c>
      <c r="J435" s="2">
        <f t="shared" si="50"/>
        <v>3.3825833572772801</v>
      </c>
      <c r="K435" s="2">
        <f t="shared" ref="K435:K498" si="52">$K$4*B435+(1-$K$4)*K434</f>
        <v>3.3441343616656591</v>
      </c>
    </row>
    <row r="436" spans="1:11" ht="13.5" x14ac:dyDescent="0.25">
      <c r="A436" s="3">
        <f>TITRES_STAT!B439</f>
        <v>42641</v>
      </c>
      <c r="B436" s="6">
        <f>TITRES_STAT!D439</f>
        <v>3.298</v>
      </c>
      <c r="C436" s="2">
        <f t="shared" si="45"/>
        <v>-7.43999999999998E-2</v>
      </c>
      <c r="D436" s="2">
        <f t="shared" si="46"/>
        <v>3.3773600000000004</v>
      </c>
      <c r="E436" s="2">
        <f t="shared" si="48"/>
        <v>3.3535699999999999</v>
      </c>
      <c r="F436" s="2">
        <f t="shared" si="49"/>
        <v>3.3880550000000005</v>
      </c>
      <c r="G436" s="2">
        <f t="shared" si="51"/>
        <v>3.3547660000000001</v>
      </c>
      <c r="H436" s="2">
        <f t="shared" si="47"/>
        <v>3.1580105000000027</v>
      </c>
      <c r="I436" s="2">
        <f t="array" ref="I436">SUMPRODUCT(B420:B439, (ROW(B420:B439)-ROW(B420)+1)) / (20*21/2)</f>
        <v>3.3784619047619051</v>
      </c>
      <c r="J436" s="2">
        <f t="shared" si="50"/>
        <v>3.3745277994413487</v>
      </c>
      <c r="K436" s="2">
        <f t="shared" si="52"/>
        <v>3.3423251710121038</v>
      </c>
    </row>
    <row r="437" spans="1:11" ht="13.5" x14ac:dyDescent="0.25">
      <c r="A437" s="3">
        <f>TITRES_STAT!B440</f>
        <v>42642</v>
      </c>
      <c r="B437" s="6">
        <f>TITRES_STAT!D440</f>
        <v>3.3723999999999998</v>
      </c>
      <c r="C437" s="2">
        <f t="shared" si="45"/>
        <v>7.43999999999998E-2</v>
      </c>
      <c r="D437" s="2">
        <f t="shared" si="46"/>
        <v>3.3704200000000002</v>
      </c>
      <c r="E437" s="2">
        <f t="shared" si="48"/>
        <v>3.3590199999999997</v>
      </c>
      <c r="F437" s="2">
        <f t="shared" si="49"/>
        <v>3.3883000000000001</v>
      </c>
      <c r="G437" s="2">
        <f t="shared" si="51"/>
        <v>3.3585340000000006</v>
      </c>
      <c r="H437" s="2">
        <f t="shared" si="47"/>
        <v>3.1580830000000026</v>
      </c>
      <c r="I437" s="2">
        <f t="array" ref="I437">SUMPRODUCT(B421:B440, (ROW(B421:B440)-ROW(B421)+1)) / (20*21/2)</f>
        <v>3.3849114285714288</v>
      </c>
      <c r="J437" s="2">
        <f t="shared" si="50"/>
        <v>3.3743251518755062</v>
      </c>
      <c r="K437" s="2">
        <f t="shared" si="52"/>
        <v>3.3435045760704525</v>
      </c>
    </row>
    <row r="438" spans="1:11" ht="13.5" x14ac:dyDescent="0.25">
      <c r="A438" s="3">
        <f>TITRES_STAT!B441</f>
        <v>42643</v>
      </c>
      <c r="B438" s="6">
        <f>TITRES_STAT!D441</f>
        <v>3.3723999999999998</v>
      </c>
      <c r="C438" s="2">
        <f t="shared" si="45"/>
        <v>0</v>
      </c>
      <c r="D438" s="2">
        <f t="shared" si="46"/>
        <v>3.3644599999999998</v>
      </c>
      <c r="E438" s="2">
        <f t="shared" si="48"/>
        <v>3.3644699999999994</v>
      </c>
      <c r="F438" s="2">
        <f t="shared" si="49"/>
        <v>3.383585000000001</v>
      </c>
      <c r="G438" s="2">
        <f t="shared" si="51"/>
        <v>3.3634920000000004</v>
      </c>
      <c r="H438" s="2">
        <f t="shared" si="47"/>
        <v>3.1581785000000027</v>
      </c>
      <c r="I438" s="2">
        <f t="array" ref="I438">SUMPRODUCT(B422:B441, (ROW(B422:B441)-ROW(B422)+1)) / (20*21/2)</f>
        <v>3.388380952380952</v>
      </c>
      <c r="J438" s="2">
        <f t="shared" si="50"/>
        <v>3.3741418040778388</v>
      </c>
      <c r="K438" s="2">
        <f t="shared" si="52"/>
        <v>3.3446377299500427</v>
      </c>
    </row>
    <row r="439" spans="1:11" ht="13.5" x14ac:dyDescent="0.25">
      <c r="A439" s="3">
        <f>TITRES_STAT!B442</f>
        <v>42647</v>
      </c>
      <c r="B439" s="6">
        <f>TITRES_STAT!D442</f>
        <v>3.4716</v>
      </c>
      <c r="C439" s="2">
        <f t="shared" si="45"/>
        <v>9.9200000000000177E-2</v>
      </c>
      <c r="D439" s="2">
        <f t="shared" si="46"/>
        <v>3.3773599999999995</v>
      </c>
      <c r="E439" s="2">
        <f t="shared" si="48"/>
        <v>3.3768700000000003</v>
      </c>
      <c r="F439" s="2">
        <f t="shared" si="49"/>
        <v>3.38408</v>
      </c>
      <c r="G439" s="2">
        <f t="shared" si="51"/>
        <v>3.3704340000000004</v>
      </c>
      <c r="H439" s="2">
        <f t="shared" si="47"/>
        <v>3.158631000000002</v>
      </c>
      <c r="I439" s="2">
        <f t="array" ref="I439">SUMPRODUCT(B423:B442, (ROW(B423:B442)-ROW(B423)+1)) / (20*21/2)</f>
        <v>3.3909076190476188</v>
      </c>
      <c r="J439" s="2">
        <f t="shared" si="50"/>
        <v>3.3834235370228067</v>
      </c>
      <c r="K439" s="2">
        <f t="shared" si="52"/>
        <v>3.3496166425010214</v>
      </c>
    </row>
    <row r="440" spans="1:11" ht="13.5" x14ac:dyDescent="0.25">
      <c r="A440" s="3">
        <f>TITRES_STAT!B443</f>
        <v>42648</v>
      </c>
      <c r="B440" s="6">
        <f>TITRES_STAT!D443</f>
        <v>3.4518</v>
      </c>
      <c r="C440" s="2">
        <f t="shared" si="45"/>
        <v>-1.980000000000004E-2</v>
      </c>
      <c r="D440" s="2">
        <f t="shared" si="46"/>
        <v>3.39324</v>
      </c>
      <c r="E440" s="2">
        <f t="shared" si="48"/>
        <v>3.3872900000000001</v>
      </c>
      <c r="F440" s="2">
        <f t="shared" si="49"/>
        <v>3.3855700000000004</v>
      </c>
      <c r="G440" s="2">
        <f t="shared" si="51"/>
        <v>3.3759899999999994</v>
      </c>
      <c r="H440" s="2">
        <f t="shared" si="47"/>
        <v>3.158961500000002</v>
      </c>
      <c r="I440" s="2">
        <f t="array" ref="I440">SUMPRODUCT(B424:B443, (ROW(B424:B443)-ROW(B424)+1)) / (20*21/2)</f>
        <v>3.4052676190476188</v>
      </c>
      <c r="J440" s="2">
        <f t="shared" si="50"/>
        <v>3.3899355811158727</v>
      </c>
      <c r="K440" s="2">
        <f t="shared" si="52"/>
        <v>3.3536238329911776</v>
      </c>
    </row>
    <row r="441" spans="1:11" ht="13.5" x14ac:dyDescent="0.25">
      <c r="A441" s="3">
        <f>TITRES_STAT!B444</f>
        <v>42649</v>
      </c>
      <c r="B441" s="6">
        <f>TITRES_STAT!D444</f>
        <v>3.4220000000000002</v>
      </c>
      <c r="C441" s="2">
        <f t="shared" si="45"/>
        <v>-2.9799999999999827E-2</v>
      </c>
      <c r="D441" s="2">
        <f t="shared" si="46"/>
        <v>3.41804</v>
      </c>
      <c r="E441" s="2">
        <f t="shared" si="48"/>
        <v>3.3976999999999995</v>
      </c>
      <c r="F441" s="2">
        <f t="shared" si="49"/>
        <v>3.38557</v>
      </c>
      <c r="G441" s="2">
        <f t="shared" si="51"/>
        <v>3.3809499999999999</v>
      </c>
      <c r="H441" s="2">
        <f t="shared" si="47"/>
        <v>3.1591890000000018</v>
      </c>
      <c r="I441" s="2">
        <f t="array" ref="I441">SUMPRODUCT(B425:B444, (ROW(B425:B444)-ROW(B425)+1)) / (20*21/2)</f>
        <v>3.4176419047619047</v>
      </c>
      <c r="J441" s="2">
        <f t="shared" si="50"/>
        <v>3.3929893352953133</v>
      </c>
      <c r="K441" s="2">
        <f t="shared" si="52"/>
        <v>3.3563052513052494</v>
      </c>
    </row>
    <row r="442" spans="1:11" ht="13.5" x14ac:dyDescent="0.25">
      <c r="A442" s="3">
        <f>TITRES_STAT!B445</f>
        <v>42650</v>
      </c>
      <c r="B442" s="6">
        <f>TITRES_STAT!D445</f>
        <v>3.4121000000000001</v>
      </c>
      <c r="C442" s="2">
        <f t="shared" si="45"/>
        <v>-9.9000000000000199E-3</v>
      </c>
      <c r="D442" s="2">
        <f t="shared" si="46"/>
        <v>3.42598</v>
      </c>
      <c r="E442" s="2">
        <f t="shared" si="48"/>
        <v>3.3982000000000001</v>
      </c>
      <c r="F442" s="2">
        <f t="shared" si="49"/>
        <v>3.3853200000000001</v>
      </c>
      <c r="G442" s="2">
        <f t="shared" si="51"/>
        <v>3.3856120000000005</v>
      </c>
      <c r="H442" s="2">
        <f t="shared" si="47"/>
        <v>3.1594365000000009</v>
      </c>
      <c r="I442" s="2">
        <f t="array" ref="I442">SUMPRODUCT(B426:B445, (ROW(B426:B445)-ROW(B426)+1)) / (20*21/2)</f>
        <v>3.4295204761904761</v>
      </c>
      <c r="J442" s="2">
        <f t="shared" si="50"/>
        <v>3.3948093986005214</v>
      </c>
      <c r="K442" s="2">
        <f t="shared" si="52"/>
        <v>3.3584932806658276</v>
      </c>
    </row>
    <row r="443" spans="1:11" ht="13.5" x14ac:dyDescent="0.25">
      <c r="A443" s="3">
        <f>TITRES_STAT!B446</f>
        <v>42653</v>
      </c>
      <c r="B443" s="6">
        <f>TITRES_STAT!D446</f>
        <v>3.5360999999999998</v>
      </c>
      <c r="C443" s="2">
        <f t="shared" si="45"/>
        <v>0.12399999999999967</v>
      </c>
      <c r="D443" s="2">
        <f t="shared" si="46"/>
        <v>3.4587200000000005</v>
      </c>
      <c r="E443" s="2">
        <f t="shared" si="48"/>
        <v>3.4115899999999995</v>
      </c>
      <c r="F443" s="2">
        <f t="shared" si="49"/>
        <v>3.39127</v>
      </c>
      <c r="G443" s="2">
        <f t="shared" si="51"/>
        <v>3.3928539999999998</v>
      </c>
      <c r="H443" s="2">
        <f t="shared" si="47"/>
        <v>3.160397000000001</v>
      </c>
      <c r="I443" s="2">
        <f t="array" ref="I443">SUMPRODUCT(B427:B446, (ROW(B427:B446)-ROW(B427)+1)) / (20*21/2)</f>
        <v>3.4409033333333334</v>
      </c>
      <c r="J443" s="2">
        <f t="shared" si="50"/>
        <v>3.4082656463528531</v>
      </c>
      <c r="K443" s="2">
        <f t="shared" si="52"/>
        <v>3.3654582500514816</v>
      </c>
    </row>
    <row r="444" spans="1:11" ht="13.5" x14ac:dyDescent="0.25">
      <c r="A444" s="3">
        <f>TITRES_STAT!B447</f>
        <v>42654</v>
      </c>
      <c r="B444" s="6">
        <f>TITRES_STAT!D447</f>
        <v>3.5211999999999999</v>
      </c>
      <c r="C444" s="2">
        <f t="shared" si="45"/>
        <v>-1.4899999999999913E-2</v>
      </c>
      <c r="D444" s="2">
        <f t="shared" si="46"/>
        <v>3.4686399999999997</v>
      </c>
      <c r="E444" s="2">
        <f t="shared" si="48"/>
        <v>3.4229999999999996</v>
      </c>
      <c r="F444" s="2">
        <f t="shared" si="49"/>
        <v>3.3964749999999997</v>
      </c>
      <c r="G444" s="2">
        <f t="shared" si="51"/>
        <v>3.3997980000000001</v>
      </c>
      <c r="H444" s="2">
        <f t="shared" si="47"/>
        <v>3.1612830000000018</v>
      </c>
      <c r="I444" s="2">
        <f t="array" ref="I444">SUMPRODUCT(B428:B447, (ROW(B428:B447)-ROW(B428)+1)) / (20*21/2)</f>
        <v>3.4513142857142856</v>
      </c>
      <c r="J444" s="2">
        <f t="shared" si="50"/>
        <v>3.419021299081153</v>
      </c>
      <c r="K444" s="2">
        <f t="shared" si="52"/>
        <v>3.3715657696573058</v>
      </c>
    </row>
    <row r="445" spans="1:11" ht="13.5" x14ac:dyDescent="0.25">
      <c r="A445" s="3">
        <f>TITRES_STAT!B448</f>
        <v>42655</v>
      </c>
      <c r="B445" s="6">
        <f>TITRES_STAT!D448</f>
        <v>3.5211999999999999</v>
      </c>
      <c r="C445" s="2">
        <f t="shared" si="45"/>
        <v>0</v>
      </c>
      <c r="D445" s="2">
        <f t="shared" si="46"/>
        <v>3.4825200000000001</v>
      </c>
      <c r="E445" s="2">
        <f t="shared" si="48"/>
        <v>3.4378799999999998</v>
      </c>
      <c r="F445" s="2">
        <f t="shared" si="49"/>
        <v>3.4016799999999998</v>
      </c>
      <c r="G445" s="2">
        <f t="shared" si="51"/>
        <v>3.4067419999999995</v>
      </c>
      <c r="H445" s="2">
        <f t="shared" si="47"/>
        <v>3.1620530000000024</v>
      </c>
      <c r="I445" s="2">
        <f t="array" ref="I445">SUMPRODUCT(B429:B448, (ROW(B429:B448)-ROW(B429)+1)) / (20*21/2)</f>
        <v>3.4607809523809525</v>
      </c>
      <c r="J445" s="2">
        <f t="shared" si="50"/>
        <v>3.4287526039305671</v>
      </c>
      <c r="K445" s="2">
        <f t="shared" si="52"/>
        <v>3.3774337786903526</v>
      </c>
    </row>
    <row r="446" spans="1:11" ht="13.5" x14ac:dyDescent="0.25">
      <c r="A446" s="3">
        <f>TITRES_STAT!B449</f>
        <v>42656</v>
      </c>
      <c r="B446" s="6">
        <f>TITRES_STAT!D449</f>
        <v>3.5211999999999999</v>
      </c>
      <c r="C446" s="2">
        <f t="shared" si="45"/>
        <v>0</v>
      </c>
      <c r="D446" s="2">
        <f t="shared" si="46"/>
        <v>3.5023600000000004</v>
      </c>
      <c r="E446" s="2">
        <f t="shared" si="48"/>
        <v>3.4601999999999995</v>
      </c>
      <c r="F446" s="2">
        <f t="shared" si="49"/>
        <v>3.4068849999999991</v>
      </c>
      <c r="G446" s="2">
        <f t="shared" si="51"/>
        <v>3.4121979999999992</v>
      </c>
      <c r="H446" s="2">
        <f t="shared" si="47"/>
        <v>3.1628230000000017</v>
      </c>
      <c r="I446" s="2">
        <f t="array" ref="I446">SUMPRODUCT(B430:B449, (ROW(B430:B449)-ROW(B430)+1)) / (20*21/2)</f>
        <v>3.4603319047619054</v>
      </c>
      <c r="J446" s="2">
        <f t="shared" si="50"/>
        <v>3.437557117841942</v>
      </c>
      <c r="K446" s="2">
        <f t="shared" si="52"/>
        <v>3.3830716697221033</v>
      </c>
    </row>
    <row r="447" spans="1:11" ht="13.5" x14ac:dyDescent="0.25">
      <c r="A447" s="3">
        <f>TITRES_STAT!B450</f>
        <v>42657</v>
      </c>
      <c r="B447" s="6">
        <f>TITRES_STAT!D450</f>
        <v>3.5162</v>
      </c>
      <c r="C447" s="2">
        <f t="shared" si="45"/>
        <v>-4.9999999999998934E-3</v>
      </c>
      <c r="D447" s="2">
        <f t="shared" si="46"/>
        <v>3.52318</v>
      </c>
      <c r="E447" s="2">
        <f t="shared" si="48"/>
        <v>3.4745800000000004</v>
      </c>
      <c r="F447" s="2">
        <f t="shared" si="49"/>
        <v>3.4167999999999994</v>
      </c>
      <c r="G447" s="2">
        <f t="shared" si="51"/>
        <v>3.4153719999999992</v>
      </c>
      <c r="H447" s="2">
        <f t="shared" si="47"/>
        <v>3.1637300000000028</v>
      </c>
      <c r="I447" s="2">
        <f t="array" ref="I447">SUMPRODUCT(B431:B450, (ROW(B431:B450)-ROW(B431)+1)) / (20*21/2)</f>
        <v>3.4595285714285713</v>
      </c>
      <c r="J447" s="2">
        <f t="shared" si="50"/>
        <v>3.4450469161427093</v>
      </c>
      <c r="K447" s="2">
        <f t="shared" si="52"/>
        <v>3.3882923885565308</v>
      </c>
    </row>
    <row r="448" spans="1:11" ht="13.5" x14ac:dyDescent="0.25">
      <c r="A448" s="3">
        <f>TITRES_STAT!B451</f>
        <v>42660</v>
      </c>
      <c r="B448" s="6">
        <f>TITRES_STAT!D451</f>
        <v>3.5162</v>
      </c>
      <c r="C448" s="2">
        <f t="shared" si="45"/>
        <v>0</v>
      </c>
      <c r="D448" s="2">
        <f t="shared" si="46"/>
        <v>3.5192000000000001</v>
      </c>
      <c r="E448" s="2">
        <f t="shared" si="48"/>
        <v>3.4889600000000001</v>
      </c>
      <c r="F448" s="2">
        <f t="shared" si="49"/>
        <v>3.4267149999999993</v>
      </c>
      <c r="G448" s="2">
        <f t="shared" si="51"/>
        <v>3.4185459999999988</v>
      </c>
      <c r="H448" s="2">
        <f t="shared" si="47"/>
        <v>3.1644055000000026</v>
      </c>
      <c r="I448" s="2">
        <f t="array" ref="I448">SUMPRODUCT(B432:B451, (ROW(B432:B451)-ROW(B432)+1)) / (20*21/2)</f>
        <v>3.4583709523809527</v>
      </c>
      <c r="J448" s="2">
        <f t="shared" si="50"/>
        <v>3.451823400319594</v>
      </c>
      <c r="K448" s="2">
        <f t="shared" si="52"/>
        <v>3.3933083733190199</v>
      </c>
    </row>
    <row r="449" spans="1:11" ht="13.5" x14ac:dyDescent="0.25">
      <c r="A449" s="3">
        <f>TITRES_STAT!B452</f>
        <v>42661</v>
      </c>
      <c r="B449" s="6">
        <f>TITRES_STAT!D452</f>
        <v>3.4220000000000002</v>
      </c>
      <c r="C449" s="2">
        <f t="shared" si="45"/>
        <v>-9.4199999999999839E-2</v>
      </c>
      <c r="D449" s="2">
        <f t="shared" si="46"/>
        <v>3.4993600000000002</v>
      </c>
      <c r="E449" s="2">
        <f t="shared" si="48"/>
        <v>3.4840000000000004</v>
      </c>
      <c r="F449" s="2">
        <f t="shared" si="49"/>
        <v>3.4304350000000001</v>
      </c>
      <c r="G449" s="2">
        <f t="shared" si="51"/>
        <v>3.4195379999999989</v>
      </c>
      <c r="H449" s="2">
        <f t="shared" si="47"/>
        <v>3.1642860000000028</v>
      </c>
      <c r="I449" s="2">
        <f t="array" ref="I449">SUMPRODUCT(B433:B452, (ROW(B433:B452)-ROW(B433)+1)) / (20*21/2)</f>
        <v>3.4614414285714292</v>
      </c>
      <c r="J449" s="2">
        <f t="shared" si="50"/>
        <v>3.4489830764796325</v>
      </c>
      <c r="K449" s="2">
        <f t="shared" si="52"/>
        <v>3.3944335351496466</v>
      </c>
    </row>
    <row r="450" spans="1:11" ht="13.5" x14ac:dyDescent="0.25">
      <c r="A450" s="3">
        <f>TITRES_STAT!B453</f>
        <v>42662</v>
      </c>
      <c r="B450" s="6">
        <f>TITRES_STAT!D453</f>
        <v>3.4220000000000002</v>
      </c>
      <c r="C450" s="2">
        <f t="shared" si="45"/>
        <v>0</v>
      </c>
      <c r="D450" s="2">
        <f t="shared" si="46"/>
        <v>3.4795199999999999</v>
      </c>
      <c r="E450" s="2">
        <f t="shared" si="48"/>
        <v>3.48102</v>
      </c>
      <c r="F450" s="2">
        <f t="shared" si="49"/>
        <v>3.4341549999999996</v>
      </c>
      <c r="G450" s="2">
        <f t="shared" si="51"/>
        <v>3.4195379999999993</v>
      </c>
      <c r="H450" s="2">
        <f t="shared" si="47"/>
        <v>3.1643055000000029</v>
      </c>
      <c r="I450" s="2">
        <f t="array" ref="I450">SUMPRODUCT(B434:B453, (ROW(B434:B453)-ROW(B434)+1)) / (20*21/2)</f>
        <v>3.464204761904762</v>
      </c>
      <c r="J450" s="2">
        <f t="shared" si="50"/>
        <v>3.4464132596720485</v>
      </c>
      <c r="K450" s="2">
        <f t="shared" si="52"/>
        <v>3.3955145729869156</v>
      </c>
    </row>
    <row r="451" spans="1:11" ht="13.5" x14ac:dyDescent="0.25">
      <c r="A451" s="3">
        <f>TITRES_STAT!B454</f>
        <v>42663</v>
      </c>
      <c r="B451" s="6">
        <f>TITRES_STAT!D454</f>
        <v>3.4220000000000002</v>
      </c>
      <c r="C451" s="2">
        <f t="shared" si="45"/>
        <v>0</v>
      </c>
      <c r="D451" s="2">
        <f t="shared" si="46"/>
        <v>3.4596800000000001</v>
      </c>
      <c r="E451" s="2">
        <f t="shared" si="48"/>
        <v>3.48102</v>
      </c>
      <c r="F451" s="2">
        <f t="shared" si="49"/>
        <v>3.4393599999999993</v>
      </c>
      <c r="G451" s="2">
        <f t="shared" si="51"/>
        <v>3.4195379999999993</v>
      </c>
      <c r="H451" s="2">
        <f t="shared" si="47"/>
        <v>3.163375500000003</v>
      </c>
      <c r="I451" s="2">
        <f t="array" ref="I451">SUMPRODUCT(B435:B454, (ROW(B435:B454)-ROW(B435)+1)) / (20*21/2)</f>
        <v>3.4666376190476189</v>
      </c>
      <c r="J451" s="2">
        <f t="shared" si="50"/>
        <v>3.4440881873223295</v>
      </c>
      <c r="K451" s="2">
        <f t="shared" si="52"/>
        <v>3.3965532171835076</v>
      </c>
    </row>
    <row r="452" spans="1:11" ht="13.5" x14ac:dyDescent="0.25">
      <c r="A452" s="3">
        <f>TITRES_STAT!B455</f>
        <v>42664</v>
      </c>
      <c r="B452" s="6">
        <f>TITRES_STAT!D455</f>
        <v>3.4716</v>
      </c>
      <c r="C452" s="2">
        <f t="shared" ref="C452:C515" si="53">B452-B451</f>
        <v>4.9599999999999866E-2</v>
      </c>
      <c r="D452" s="2">
        <f t="shared" si="46"/>
        <v>3.4507600000000003</v>
      </c>
      <c r="E452" s="2">
        <f t="shared" si="48"/>
        <v>3.4869700000000003</v>
      </c>
      <c r="F452" s="2">
        <f t="shared" si="49"/>
        <v>3.4425849999999989</v>
      </c>
      <c r="G452" s="2">
        <f t="shared" si="51"/>
        <v>3.4203319999999993</v>
      </c>
      <c r="H452" s="2">
        <f t="shared" si="47"/>
        <v>3.1630405000000037</v>
      </c>
      <c r="I452" s="2">
        <f t="array" ref="I452">SUMPRODUCT(B436:B455, (ROW(B436:B455)-ROW(B436)+1)) / (20*21/2)</f>
        <v>3.4687633333333339</v>
      </c>
      <c r="J452" s="2">
        <f t="shared" si="50"/>
        <v>3.4467083599582984</v>
      </c>
      <c r="K452" s="2">
        <f t="shared" si="52"/>
        <v>3.3994962282743506</v>
      </c>
    </row>
    <row r="453" spans="1:11" ht="13.5" x14ac:dyDescent="0.25">
      <c r="A453" s="3">
        <f>TITRES_STAT!B456</f>
        <v>42667</v>
      </c>
      <c r="B453" s="6">
        <f>TITRES_STAT!D456</f>
        <v>3.4716</v>
      </c>
      <c r="C453" s="2">
        <f t="shared" si="53"/>
        <v>0</v>
      </c>
      <c r="D453" s="2">
        <f t="shared" si="46"/>
        <v>3.44184</v>
      </c>
      <c r="E453" s="2">
        <f t="shared" si="48"/>
        <v>3.4805199999999998</v>
      </c>
      <c r="F453" s="2">
        <f t="shared" si="49"/>
        <v>3.446054999999999</v>
      </c>
      <c r="G453" s="2">
        <f t="shared" si="51"/>
        <v>3.4209259999999997</v>
      </c>
      <c r="H453" s="2">
        <f t="shared" si="47"/>
        <v>3.1627985000000036</v>
      </c>
      <c r="I453" s="2">
        <f t="array" ref="I453">SUMPRODUCT(B437:B456, (ROW(B437:B456)-ROW(B437)+1)) / (20*21/2)</f>
        <v>3.4656928571428569</v>
      </c>
      <c r="J453" s="2">
        <f t="shared" si="50"/>
        <v>3.4490789923432223</v>
      </c>
      <c r="K453" s="2">
        <f t="shared" si="52"/>
        <v>3.4023238271655525</v>
      </c>
    </row>
    <row r="454" spans="1:11" ht="13.5" x14ac:dyDescent="0.25">
      <c r="A454" s="3">
        <f>TITRES_STAT!B457</f>
        <v>42668</v>
      </c>
      <c r="B454" s="6">
        <f>TITRES_STAT!D457</f>
        <v>3.4716</v>
      </c>
      <c r="C454" s="2">
        <f t="shared" si="53"/>
        <v>0</v>
      </c>
      <c r="D454" s="2">
        <f t="shared" ref="D454:D517" si="54">AVERAGE(B450:B454)</f>
        <v>3.4517600000000002</v>
      </c>
      <c r="E454" s="2">
        <f t="shared" si="48"/>
        <v>3.4755600000000002</v>
      </c>
      <c r="F454" s="2">
        <f t="shared" si="49"/>
        <v>3.449279999999999</v>
      </c>
      <c r="G454" s="2">
        <f t="shared" si="51"/>
        <v>3.4215199999999988</v>
      </c>
      <c r="H454" s="2">
        <f t="shared" si="47"/>
        <v>3.1628340000000041</v>
      </c>
      <c r="I454" s="2">
        <f t="array" ref="I454">SUMPRODUCT(B438:B457, (ROW(B438:B457)-ROW(B438)+1)) / (20*21/2)</f>
        <v>3.4620319047619041</v>
      </c>
      <c r="J454" s="2">
        <f t="shared" si="50"/>
        <v>3.4512238502152965</v>
      </c>
      <c r="K454" s="2">
        <f t="shared" si="52"/>
        <v>3.4050405398257269</v>
      </c>
    </row>
    <row r="455" spans="1:11" ht="13.5" x14ac:dyDescent="0.25">
      <c r="A455" s="3">
        <f>TITRES_STAT!B458</f>
        <v>42669</v>
      </c>
      <c r="B455" s="6">
        <f>TITRES_STAT!D458</f>
        <v>3.4716</v>
      </c>
      <c r="C455" s="2">
        <f t="shared" si="53"/>
        <v>0</v>
      </c>
      <c r="D455" s="2">
        <f t="shared" si="54"/>
        <v>3.4616799999999999</v>
      </c>
      <c r="E455" s="2">
        <f t="shared" si="48"/>
        <v>3.4705999999999997</v>
      </c>
      <c r="F455" s="2">
        <f t="shared" si="49"/>
        <v>3.4542399999999995</v>
      </c>
      <c r="G455" s="2">
        <f t="shared" si="51"/>
        <v>3.4221139999999988</v>
      </c>
      <c r="H455" s="2">
        <f t="shared" si="47"/>
        <v>3.1628695000000038</v>
      </c>
      <c r="I455" s="2">
        <f t="array" ref="I455">SUMPRODUCT(B439:B458, (ROW(B439:B458)-ROW(B439)+1)) / (20*21/2)</f>
        <v>3.4623919047619047</v>
      </c>
      <c r="J455" s="2">
        <f t="shared" si="50"/>
        <v>3.4531644359090778</v>
      </c>
      <c r="K455" s="2">
        <f t="shared" si="52"/>
        <v>3.4076507147345221</v>
      </c>
    </row>
    <row r="456" spans="1:11" ht="13.5" x14ac:dyDescent="0.25">
      <c r="A456" s="3">
        <f>TITRES_STAT!B459</f>
        <v>42670</v>
      </c>
      <c r="B456" s="6">
        <f>TITRES_STAT!D459</f>
        <v>3.4220000000000002</v>
      </c>
      <c r="C456" s="2">
        <f t="shared" si="53"/>
        <v>-4.9599999999999866E-2</v>
      </c>
      <c r="D456" s="2">
        <f t="shared" si="54"/>
        <v>3.4616799999999999</v>
      </c>
      <c r="E456" s="2">
        <f t="shared" si="48"/>
        <v>3.4606799999999991</v>
      </c>
      <c r="F456" s="2">
        <f t="shared" si="49"/>
        <v>3.4604399999999993</v>
      </c>
      <c r="G456" s="2">
        <f t="shared" si="51"/>
        <v>3.4217159999999982</v>
      </c>
      <c r="H456" s="2">
        <f t="shared" si="47"/>
        <v>3.1630740000000035</v>
      </c>
      <c r="I456" s="2">
        <f t="array" ref="I456">SUMPRODUCT(B440:B459, (ROW(B440:B459)-ROW(B440)+1)) / (20*21/2)</f>
        <v>3.4623028571428569</v>
      </c>
      <c r="J456" s="2">
        <f t="shared" si="50"/>
        <v>3.4501963943939278</v>
      </c>
      <c r="K456" s="2">
        <f t="shared" si="52"/>
        <v>3.4082134318037567</v>
      </c>
    </row>
    <row r="457" spans="1:11" ht="13.5" x14ac:dyDescent="0.25">
      <c r="A457" s="3">
        <f>TITRES_STAT!B460</f>
        <v>42671</v>
      </c>
      <c r="B457" s="6">
        <f>TITRES_STAT!D460</f>
        <v>3.4220000000000002</v>
      </c>
      <c r="C457" s="2">
        <f t="shared" si="53"/>
        <v>0</v>
      </c>
      <c r="D457" s="2">
        <f t="shared" si="54"/>
        <v>3.4517600000000002</v>
      </c>
      <c r="E457" s="2">
        <f t="shared" si="48"/>
        <v>3.45126</v>
      </c>
      <c r="F457" s="2">
        <f t="shared" si="49"/>
        <v>3.4629199999999996</v>
      </c>
      <c r="G457" s="2">
        <f t="shared" si="51"/>
        <v>3.4217159999999982</v>
      </c>
      <c r="H457" s="2">
        <f t="shared" si="47"/>
        <v>3.1633945000000039</v>
      </c>
      <c r="I457" s="2">
        <f t="array" ref="I457">SUMPRODUCT(B441:B460, (ROW(B441:B460)-ROW(B441)+1)) / (20*21/2)</f>
        <v>3.4532561904761905</v>
      </c>
      <c r="J457" s="2">
        <f t="shared" si="50"/>
        <v>3.4475110234992679</v>
      </c>
      <c r="K457" s="2">
        <f t="shared" si="52"/>
        <v>3.408754081536943</v>
      </c>
    </row>
    <row r="458" spans="1:11" ht="13.5" x14ac:dyDescent="0.25">
      <c r="A458" s="3">
        <f>TITRES_STAT!B461</f>
        <v>42674</v>
      </c>
      <c r="B458" s="6">
        <f>TITRES_STAT!D461</f>
        <v>3.4666999999999999</v>
      </c>
      <c r="C458" s="2">
        <f t="shared" si="53"/>
        <v>4.469999999999974E-2</v>
      </c>
      <c r="D458" s="2">
        <f t="shared" si="54"/>
        <v>3.4507800000000004</v>
      </c>
      <c r="E458" s="2">
        <f t="shared" si="48"/>
        <v>3.4463099999999995</v>
      </c>
      <c r="F458" s="2">
        <f t="shared" si="49"/>
        <v>3.467635</v>
      </c>
      <c r="G458" s="2">
        <f t="shared" si="51"/>
        <v>3.4226099999999979</v>
      </c>
      <c r="H458" s="2">
        <f t="shared" ref="H458:H521" si="55">AVERAGE(B259:B458)</f>
        <v>3.1640540000000033</v>
      </c>
      <c r="I458" s="2">
        <f t="array" ref="I458">SUMPRODUCT(B442:B461, (ROW(B442:B461)-ROW(B442)+1)) / (20*21/2)</f>
        <v>3.4521495238095232</v>
      </c>
      <c r="J458" s="2">
        <f t="shared" si="50"/>
        <v>3.4493385450707663</v>
      </c>
      <c r="K458" s="2">
        <f t="shared" si="52"/>
        <v>3.4110264704962785</v>
      </c>
    </row>
    <row r="459" spans="1:11" ht="13.5" x14ac:dyDescent="0.25">
      <c r="A459" s="3">
        <f>TITRES_STAT!B462</f>
        <v>42675</v>
      </c>
      <c r="B459" s="6">
        <f>TITRES_STAT!D462</f>
        <v>3.4666999999999999</v>
      </c>
      <c r="C459" s="2">
        <f t="shared" si="53"/>
        <v>0</v>
      </c>
      <c r="D459" s="2">
        <f t="shared" si="54"/>
        <v>3.4497999999999998</v>
      </c>
      <c r="E459" s="2">
        <f t="shared" si="48"/>
        <v>3.4507800000000004</v>
      </c>
      <c r="F459" s="2">
        <f t="shared" si="49"/>
        <v>3.4673900000000004</v>
      </c>
      <c r="G459" s="2">
        <f t="shared" si="51"/>
        <v>3.4235039999999981</v>
      </c>
      <c r="H459" s="2">
        <f t="shared" si="55"/>
        <v>3.1647370000000037</v>
      </c>
      <c r="I459" s="2">
        <f t="array" ref="I459">SUMPRODUCT(B443:B462, (ROW(B443:B462)-ROW(B443)+1)) / (20*21/2)</f>
        <v>3.4509009523809526</v>
      </c>
      <c r="J459" s="2">
        <f t="shared" si="50"/>
        <v>3.4509920169687889</v>
      </c>
      <c r="K459" s="2">
        <f t="shared" si="52"/>
        <v>3.413209746163091</v>
      </c>
    </row>
    <row r="460" spans="1:11" ht="13.5" x14ac:dyDescent="0.25">
      <c r="A460" s="3">
        <f>TITRES_STAT!B463</f>
        <v>42676</v>
      </c>
      <c r="B460" s="6">
        <f>TITRES_STAT!D463</f>
        <v>3.3723999999999998</v>
      </c>
      <c r="C460" s="2">
        <f t="shared" si="53"/>
        <v>-9.430000000000005E-2</v>
      </c>
      <c r="D460" s="2">
        <f t="shared" si="54"/>
        <v>3.4299599999999999</v>
      </c>
      <c r="E460" s="2">
        <f t="shared" ref="E460:E523" si="56">AVERAGE(B451:B460)</f>
        <v>3.4458199999999999</v>
      </c>
      <c r="F460" s="2">
        <f t="shared" si="49"/>
        <v>3.4634200000000002</v>
      </c>
      <c r="G460" s="2">
        <f t="shared" si="51"/>
        <v>3.4225119999999989</v>
      </c>
      <c r="H460" s="2">
        <f t="shared" si="55"/>
        <v>3.1649715000000027</v>
      </c>
      <c r="I460" s="2">
        <f t="array" ref="I460">SUMPRODUCT(B444:B463, (ROW(B444:B463)-ROW(B444)+1)) / (20*21/2)</f>
        <v>3.4494633333333327</v>
      </c>
      <c r="J460" s="2">
        <f t="shared" si="50"/>
        <v>3.4435070629717615</v>
      </c>
      <c r="K460" s="2">
        <f t="shared" si="52"/>
        <v>3.4116093639606171</v>
      </c>
    </row>
    <row r="461" spans="1:11" ht="13.5" x14ac:dyDescent="0.25">
      <c r="A461" s="3">
        <f>TITRES_STAT!B464</f>
        <v>42677</v>
      </c>
      <c r="B461" s="6">
        <f>TITRES_STAT!D464</f>
        <v>3.4518</v>
      </c>
      <c r="C461" s="2">
        <f t="shared" si="53"/>
        <v>7.9400000000000137E-2</v>
      </c>
      <c r="D461" s="2">
        <f t="shared" si="54"/>
        <v>3.4359199999999994</v>
      </c>
      <c r="E461" s="2">
        <f t="shared" si="56"/>
        <v>3.4487999999999999</v>
      </c>
      <c r="F461" s="2">
        <f t="shared" si="49"/>
        <v>3.464910000000001</v>
      </c>
      <c r="G461" s="2">
        <f t="shared" si="51"/>
        <v>3.4231079999999987</v>
      </c>
      <c r="H461" s="2">
        <f t="shared" si="55"/>
        <v>3.165672500000003</v>
      </c>
      <c r="I461" s="2">
        <f t="array" ref="I461">SUMPRODUCT(B445:B464, (ROW(B445:B464)-ROW(B445)+1)) / (20*21/2)</f>
        <v>3.4432271428571424</v>
      </c>
      <c r="J461" s="2">
        <f t="shared" si="50"/>
        <v>3.4442968664982603</v>
      </c>
      <c r="K461" s="2">
        <f t="shared" si="52"/>
        <v>3.4131854673347108</v>
      </c>
    </row>
    <row r="462" spans="1:11" ht="13.5" x14ac:dyDescent="0.25">
      <c r="A462" s="3">
        <f>TITRES_STAT!B465</f>
        <v>42678</v>
      </c>
      <c r="B462" s="6">
        <f>TITRES_STAT!D465</f>
        <v>3.4518</v>
      </c>
      <c r="C462" s="2">
        <f t="shared" si="53"/>
        <v>0</v>
      </c>
      <c r="D462" s="2">
        <f t="shared" si="54"/>
        <v>3.4418799999999998</v>
      </c>
      <c r="E462" s="2">
        <f t="shared" si="56"/>
        <v>3.4468199999999998</v>
      </c>
      <c r="F462" s="2">
        <f t="shared" si="49"/>
        <v>3.4668950000000009</v>
      </c>
      <c r="G462" s="2">
        <f t="shared" si="51"/>
        <v>3.4227119999999984</v>
      </c>
      <c r="H462" s="2">
        <f t="shared" si="55"/>
        <v>3.1668365000000027</v>
      </c>
      <c r="I462" s="2">
        <f t="array" ref="I462">SUMPRODUCT(B446:B465, (ROW(B446:B465)-ROW(B446)+1)) / (20*21/2)</f>
        <v>3.4399433333333329</v>
      </c>
      <c r="J462" s="2">
        <f t="shared" si="50"/>
        <v>3.445011450641283</v>
      </c>
      <c r="K462" s="2">
        <f t="shared" si="52"/>
        <v>3.41469976273335</v>
      </c>
    </row>
    <row r="463" spans="1:11" ht="13.5" x14ac:dyDescent="0.25">
      <c r="A463" s="3">
        <f>TITRES_STAT!B466</f>
        <v>42681</v>
      </c>
      <c r="B463" s="6">
        <f>TITRES_STAT!D466</f>
        <v>3.4518</v>
      </c>
      <c r="C463" s="2">
        <f t="shared" si="53"/>
        <v>0</v>
      </c>
      <c r="D463" s="2">
        <f t="shared" si="54"/>
        <v>3.4389000000000003</v>
      </c>
      <c r="E463" s="2">
        <f t="shared" si="56"/>
        <v>3.4448400000000001</v>
      </c>
      <c r="F463" s="2">
        <f t="shared" si="49"/>
        <v>3.4626800000000002</v>
      </c>
      <c r="G463" s="2">
        <f t="shared" si="51"/>
        <v>3.4233079999999982</v>
      </c>
      <c r="H463" s="2">
        <f t="shared" si="55"/>
        <v>3.1682320000000037</v>
      </c>
      <c r="I463" s="2">
        <f t="array" ref="I463">SUMPRODUCT(B447:B466, (ROW(B447:B466)-ROW(B447)+1)) / (20*21/2)</f>
        <v>3.437131904761904</v>
      </c>
      <c r="J463" s="2">
        <f t="shared" si="50"/>
        <v>3.4456579791516373</v>
      </c>
      <c r="K463" s="2">
        <f t="shared" si="52"/>
        <v>3.416154673998709</v>
      </c>
    </row>
    <row r="464" spans="1:11" ht="13.5" x14ac:dyDescent="0.25">
      <c r="A464" s="3">
        <f>TITRES_STAT!B467</f>
        <v>42682</v>
      </c>
      <c r="B464" s="6">
        <f>TITRES_STAT!D467</f>
        <v>3.3972000000000002</v>
      </c>
      <c r="C464" s="2">
        <f t="shared" si="53"/>
        <v>-5.459999999999976E-2</v>
      </c>
      <c r="D464" s="2">
        <f t="shared" si="54"/>
        <v>3.4249999999999998</v>
      </c>
      <c r="E464" s="2">
        <f t="shared" si="56"/>
        <v>3.4373999999999993</v>
      </c>
      <c r="F464" s="2">
        <f t="shared" si="49"/>
        <v>3.45648</v>
      </c>
      <c r="G464" s="2">
        <f t="shared" si="51"/>
        <v>3.4238039999999983</v>
      </c>
      <c r="H464" s="2">
        <f t="shared" si="55"/>
        <v>3.1698180000000029</v>
      </c>
      <c r="I464" s="2">
        <f t="array" ref="I464">SUMPRODUCT(B448:B467, (ROW(B448:B467)-ROW(B448)+1)) / (20*21/2)</f>
        <v>3.4347928571428565</v>
      </c>
      <c r="J464" s="2">
        <f t="shared" si="50"/>
        <v>3.4410429335181476</v>
      </c>
      <c r="K464" s="2">
        <f t="shared" si="52"/>
        <v>3.4154113534497403</v>
      </c>
    </row>
    <row r="465" spans="1:11" ht="13.5" x14ac:dyDescent="0.25">
      <c r="A465" s="3">
        <f>TITRES_STAT!B468</f>
        <v>42683</v>
      </c>
      <c r="B465" s="6">
        <f>TITRES_STAT!D468</f>
        <v>3.4220000000000002</v>
      </c>
      <c r="C465" s="2">
        <f t="shared" si="53"/>
        <v>2.4799999999999933E-2</v>
      </c>
      <c r="D465" s="2">
        <f t="shared" si="54"/>
        <v>3.4349199999999995</v>
      </c>
      <c r="E465" s="2">
        <f t="shared" si="56"/>
        <v>3.4324399999999997</v>
      </c>
      <c r="F465" s="2">
        <f t="shared" si="49"/>
        <v>3.4515199999999995</v>
      </c>
      <c r="G465" s="2">
        <f t="shared" si="51"/>
        <v>3.4247959999999984</v>
      </c>
      <c r="H465" s="2">
        <f t="shared" si="55"/>
        <v>3.1715510000000036</v>
      </c>
      <c r="I465" s="2">
        <f t="array" ref="I465">SUMPRODUCT(B449:B468, (ROW(B449:B468)-ROW(B449)+1)) / (20*21/2)</f>
        <v>3.4267595238095239</v>
      </c>
      <c r="J465" s="2">
        <f t="shared" si="50"/>
        <v>3.4392293208021334</v>
      </c>
      <c r="K465" s="2">
        <f t="shared" si="52"/>
        <v>3.4156697317458291</v>
      </c>
    </row>
    <row r="466" spans="1:11" ht="13.5" x14ac:dyDescent="0.25">
      <c r="A466" s="3">
        <f>TITRES_STAT!B469</f>
        <v>42684</v>
      </c>
      <c r="B466" s="6">
        <f>TITRES_STAT!D469</f>
        <v>3.4220000000000002</v>
      </c>
      <c r="C466" s="2">
        <f t="shared" si="53"/>
        <v>0</v>
      </c>
      <c r="D466" s="2">
        <f t="shared" si="54"/>
        <v>3.42896</v>
      </c>
      <c r="E466" s="2">
        <f t="shared" si="56"/>
        <v>3.4324399999999997</v>
      </c>
      <c r="F466" s="2">
        <f t="shared" si="49"/>
        <v>3.4465599999999994</v>
      </c>
      <c r="G466" s="2">
        <f t="shared" si="51"/>
        <v>3.4258859999999989</v>
      </c>
      <c r="H466" s="2">
        <f t="shared" si="55"/>
        <v>3.1737470000000036</v>
      </c>
      <c r="I466" s="2">
        <f t="array" ref="I466">SUMPRODUCT(B450:B469, (ROW(B450:B469)-ROW(B450)+1)) / (20*21/2)</f>
        <v>3.425624761904762</v>
      </c>
      <c r="J466" s="2">
        <f t="shared" si="50"/>
        <v>3.4375884331066922</v>
      </c>
      <c r="K466" s="2">
        <f t="shared" si="52"/>
        <v>3.4159179775597184</v>
      </c>
    </row>
    <row r="467" spans="1:11" ht="13.5" x14ac:dyDescent="0.25">
      <c r="A467" s="3">
        <f>TITRES_STAT!B470</f>
        <v>42685</v>
      </c>
      <c r="B467" s="6">
        <f>TITRES_STAT!D470</f>
        <v>3.4220000000000002</v>
      </c>
      <c r="C467" s="2">
        <f t="shared" si="53"/>
        <v>0</v>
      </c>
      <c r="D467" s="2">
        <f t="shared" si="54"/>
        <v>3.4230000000000005</v>
      </c>
      <c r="E467" s="2">
        <f t="shared" si="56"/>
        <v>3.4324399999999997</v>
      </c>
      <c r="F467" s="2">
        <f t="shared" si="49"/>
        <v>3.4418499999999996</v>
      </c>
      <c r="G467" s="2">
        <f t="shared" si="51"/>
        <v>3.4269759999999985</v>
      </c>
      <c r="H467" s="2">
        <f t="shared" si="55"/>
        <v>3.1758040000000034</v>
      </c>
      <c r="I467" s="2">
        <f t="array" ref="I467">SUMPRODUCT(B451:B470, (ROW(B451:B470)-ROW(B451)+1)) / (20*21/2)</f>
        <v>3.4244900000000005</v>
      </c>
      <c r="J467" s="2">
        <f t="shared" si="50"/>
        <v>3.4361038204298642</v>
      </c>
      <c r="K467" s="2">
        <f t="shared" si="52"/>
        <v>3.4161564882436513</v>
      </c>
    </row>
    <row r="468" spans="1:11" ht="13.5" x14ac:dyDescent="0.25">
      <c r="A468" s="3">
        <f>TITRES_STAT!B471</f>
        <v>42688</v>
      </c>
      <c r="B468" s="6">
        <f>TITRES_STAT!D471</f>
        <v>3.3574999999999999</v>
      </c>
      <c r="C468" s="2">
        <f t="shared" si="53"/>
        <v>-6.4500000000000224E-2</v>
      </c>
      <c r="D468" s="2">
        <f t="shared" si="54"/>
        <v>3.4041400000000004</v>
      </c>
      <c r="E468" s="2">
        <f t="shared" si="56"/>
        <v>3.4215200000000001</v>
      </c>
      <c r="F468" s="2">
        <f t="shared" ref="F468:F531" si="57">AVERAGE(B449:B468)</f>
        <v>3.4339149999999998</v>
      </c>
      <c r="G468" s="2">
        <f t="shared" si="51"/>
        <v>3.4247919999999983</v>
      </c>
      <c r="H468" s="2">
        <f t="shared" si="55"/>
        <v>3.1773070000000034</v>
      </c>
      <c r="I468" s="2">
        <f t="array" ref="I468">SUMPRODUCT(B452:B471, (ROW(B452:B471)-ROW(B452)+1)) / (20*21/2)</f>
        <v>3.4205266666666669</v>
      </c>
      <c r="J468" s="2">
        <f t="shared" si="50"/>
        <v>3.4286177422936865</v>
      </c>
      <c r="K468" s="2">
        <f t="shared" si="52"/>
        <v>3.4138562338027238</v>
      </c>
    </row>
    <row r="469" spans="1:11" ht="13.5" x14ac:dyDescent="0.25">
      <c r="A469" s="3">
        <f>TITRES_STAT!B472</f>
        <v>42689</v>
      </c>
      <c r="B469" s="6">
        <f>TITRES_STAT!D472</f>
        <v>3.4220000000000002</v>
      </c>
      <c r="C469" s="2">
        <f t="shared" si="53"/>
        <v>6.4500000000000224E-2</v>
      </c>
      <c r="D469" s="2">
        <f t="shared" si="54"/>
        <v>3.4091</v>
      </c>
      <c r="E469" s="2">
        <f t="shared" si="56"/>
        <v>3.4170499999999997</v>
      </c>
      <c r="F469" s="2">
        <f t="shared" si="57"/>
        <v>3.4339149999999989</v>
      </c>
      <c r="G469" s="2">
        <f t="shared" si="51"/>
        <v>3.4239979999999979</v>
      </c>
      <c r="H469" s="2">
        <f t="shared" si="55"/>
        <v>3.1791325000000032</v>
      </c>
      <c r="I469" s="2">
        <f t="array" ref="I469">SUMPRODUCT(B453:B472, (ROW(B453:B472)-ROW(B453)+1)) / (20*21/2)</f>
        <v>3.4214285714285713</v>
      </c>
      <c r="J469" s="2">
        <f t="shared" ref="J469:J532" si="58">$J$4*B469+J468*(1-$J$4)</f>
        <v>3.4279874811228592</v>
      </c>
      <c r="K469" s="2">
        <f t="shared" si="52"/>
        <v>3.4141755971830094</v>
      </c>
    </row>
    <row r="470" spans="1:11" ht="13.5" x14ac:dyDescent="0.25">
      <c r="A470" s="3">
        <f>TITRES_STAT!B473</f>
        <v>42690</v>
      </c>
      <c r="B470" s="6">
        <f>TITRES_STAT!D473</f>
        <v>3.4220000000000002</v>
      </c>
      <c r="C470" s="2">
        <f t="shared" si="53"/>
        <v>0</v>
      </c>
      <c r="D470" s="2">
        <f t="shared" si="54"/>
        <v>3.4091</v>
      </c>
      <c r="E470" s="2">
        <f t="shared" si="56"/>
        <v>3.4220100000000002</v>
      </c>
      <c r="F470" s="2">
        <f t="shared" si="57"/>
        <v>3.4339149999999989</v>
      </c>
      <c r="G470" s="2">
        <f t="shared" si="51"/>
        <v>3.4239979999999979</v>
      </c>
      <c r="H470" s="2">
        <f t="shared" si="55"/>
        <v>3.1813285000000038</v>
      </c>
      <c r="I470" s="2">
        <f t="array" ref="I470">SUMPRODUCT(B454:B473, (ROW(B454:B473)-ROW(B454)+1)) / (20*21/2)</f>
        <v>3.4182147619047627</v>
      </c>
      <c r="J470" s="2">
        <f t="shared" si="58"/>
        <v>3.4274172448254441</v>
      </c>
      <c r="K470" s="2">
        <f t="shared" si="52"/>
        <v>3.4144824365091662</v>
      </c>
    </row>
    <row r="471" spans="1:11" ht="13.5" x14ac:dyDescent="0.25">
      <c r="A471" s="3">
        <f>TITRES_STAT!B474</f>
        <v>42691</v>
      </c>
      <c r="B471" s="6">
        <f>TITRES_STAT!D474</f>
        <v>3.3923000000000001</v>
      </c>
      <c r="C471" s="2">
        <f t="shared" si="53"/>
        <v>-2.970000000000006E-2</v>
      </c>
      <c r="D471" s="2">
        <f t="shared" si="54"/>
        <v>3.4031600000000006</v>
      </c>
      <c r="E471" s="2">
        <f t="shared" si="56"/>
        <v>3.4160600000000003</v>
      </c>
      <c r="F471" s="2">
        <f t="shared" si="57"/>
        <v>3.4324299999999992</v>
      </c>
      <c r="G471" s="2">
        <f t="shared" si="51"/>
        <v>3.4234039999999974</v>
      </c>
      <c r="H471" s="2">
        <f t="shared" si="55"/>
        <v>3.1833995000000033</v>
      </c>
      <c r="I471" s="2">
        <f t="array" ref="I471">SUMPRODUCT(B455:B474, (ROW(B455:B474)-ROW(B455)+1)) / (20*21/2)</f>
        <v>3.41393619047619</v>
      </c>
      <c r="J471" s="2">
        <f t="shared" si="58"/>
        <v>3.4240727453182589</v>
      </c>
      <c r="K471" s="2">
        <f t="shared" si="52"/>
        <v>3.4136125370382184</v>
      </c>
    </row>
    <row r="472" spans="1:11" ht="13.5" x14ac:dyDescent="0.25">
      <c r="A472" s="3">
        <f>TITRES_STAT!B475</f>
        <v>42692</v>
      </c>
      <c r="B472" s="6">
        <f>TITRES_STAT!D475</f>
        <v>3.4419</v>
      </c>
      <c r="C472" s="2">
        <f t="shared" si="53"/>
        <v>4.9599999999999866E-2</v>
      </c>
      <c r="D472" s="2">
        <f t="shared" si="54"/>
        <v>3.4071400000000005</v>
      </c>
      <c r="E472" s="2">
        <f t="shared" si="56"/>
        <v>3.4150700000000001</v>
      </c>
      <c r="F472" s="2">
        <f t="shared" si="57"/>
        <v>3.430944999999999</v>
      </c>
      <c r="G472" s="2">
        <f t="shared" si="51"/>
        <v>3.4238999999999979</v>
      </c>
      <c r="H472" s="2">
        <f t="shared" si="55"/>
        <v>3.1856950000000035</v>
      </c>
      <c r="I472" s="2">
        <f t="array" ref="I472">SUMPRODUCT(B456:B475, (ROW(B456:B475)-ROW(B456)+1)) / (20*21/2)</f>
        <v>3.4100828571428563</v>
      </c>
      <c r="J472" s="2">
        <f t="shared" si="58"/>
        <v>3.4257705790974722</v>
      </c>
      <c r="K472" s="2">
        <f t="shared" si="52"/>
        <v>3.4147218493112299</v>
      </c>
    </row>
    <row r="473" spans="1:11" ht="13.5" x14ac:dyDescent="0.25">
      <c r="A473" s="3">
        <f>TITRES_STAT!B476</f>
        <v>42695</v>
      </c>
      <c r="B473" s="6">
        <f>TITRES_STAT!D476</f>
        <v>3.3972000000000002</v>
      </c>
      <c r="C473" s="2">
        <f t="shared" si="53"/>
        <v>-4.469999999999974E-2</v>
      </c>
      <c r="D473" s="2">
        <f t="shared" si="54"/>
        <v>3.4150800000000006</v>
      </c>
      <c r="E473" s="2">
        <f t="shared" si="56"/>
        <v>3.4096099999999998</v>
      </c>
      <c r="F473" s="2">
        <f t="shared" si="57"/>
        <v>3.4272249999999991</v>
      </c>
      <c r="G473" s="2">
        <f t="shared" si="51"/>
        <v>3.4235019999999978</v>
      </c>
      <c r="H473" s="2">
        <f t="shared" si="55"/>
        <v>3.187767000000004</v>
      </c>
      <c r="I473" s="2">
        <f t="array" ref="I473">SUMPRODUCT(B457:B476, (ROW(B457:B476)-ROW(B457)+1)) / (20*21/2)</f>
        <v>3.4146928571428568</v>
      </c>
      <c r="J473" s="2">
        <f t="shared" si="58"/>
        <v>3.4230495715643796</v>
      </c>
      <c r="K473" s="2">
        <f t="shared" si="52"/>
        <v>3.4140347179656918</v>
      </c>
    </row>
    <row r="474" spans="1:11" ht="13.5" x14ac:dyDescent="0.25">
      <c r="A474" s="3">
        <f>TITRES_STAT!B477</f>
        <v>42696</v>
      </c>
      <c r="B474" s="6">
        <f>TITRES_STAT!D477</f>
        <v>3.3822999999999999</v>
      </c>
      <c r="C474" s="2">
        <f t="shared" si="53"/>
        <v>-1.4900000000000357E-2</v>
      </c>
      <c r="D474" s="2">
        <f t="shared" si="54"/>
        <v>3.4071399999999996</v>
      </c>
      <c r="E474" s="2">
        <f t="shared" si="56"/>
        <v>3.4081200000000003</v>
      </c>
      <c r="F474" s="2">
        <f t="shared" si="57"/>
        <v>3.4227599999999989</v>
      </c>
      <c r="G474" s="2">
        <f t="shared" si="51"/>
        <v>3.4228059999999982</v>
      </c>
      <c r="H474" s="2">
        <f t="shared" si="55"/>
        <v>3.1900890000000039</v>
      </c>
      <c r="I474" s="2">
        <f t="array" ref="I474">SUMPRODUCT(B458:B477, (ROW(B458:B477)-ROW(B458)+1)) / (20*21/2)</f>
        <v>3.4190900000000002</v>
      </c>
      <c r="J474" s="2">
        <f t="shared" si="58"/>
        <v>3.4191686599868198</v>
      </c>
      <c r="K474" s="2">
        <f t="shared" si="52"/>
        <v>3.412790219221939</v>
      </c>
    </row>
    <row r="475" spans="1:11" ht="13.5" x14ac:dyDescent="0.25">
      <c r="A475" s="3">
        <f>TITRES_STAT!B478</f>
        <v>42697</v>
      </c>
      <c r="B475" s="6">
        <f>TITRES_STAT!D478</f>
        <v>3.3822999999999999</v>
      </c>
      <c r="C475" s="2">
        <f t="shared" si="53"/>
        <v>0</v>
      </c>
      <c r="D475" s="2">
        <f t="shared" si="54"/>
        <v>3.3992000000000004</v>
      </c>
      <c r="E475" s="2">
        <f t="shared" si="56"/>
        <v>3.40415</v>
      </c>
      <c r="F475" s="2">
        <f t="shared" si="57"/>
        <v>3.4182949999999992</v>
      </c>
      <c r="G475" s="2">
        <f t="shared" si="51"/>
        <v>3.4221099999999982</v>
      </c>
      <c r="H475" s="2">
        <f t="shared" si="55"/>
        <v>3.1920865000000043</v>
      </c>
      <c r="I475" s="2">
        <f t="array" ref="I475">SUMPRODUCT(B459:B478, (ROW(B459:B478)-ROW(B459)+1)) / (20*21/2)</f>
        <v>3.4237409523809528</v>
      </c>
      <c r="J475" s="2">
        <f t="shared" si="58"/>
        <v>3.415657359035694</v>
      </c>
      <c r="K475" s="2">
        <f t="shared" si="52"/>
        <v>3.4115945243504906</v>
      </c>
    </row>
    <row r="476" spans="1:11" ht="13.5" x14ac:dyDescent="0.25">
      <c r="A476" s="3">
        <f>TITRES_STAT!B479</f>
        <v>42698</v>
      </c>
      <c r="B476" s="6">
        <f>TITRES_STAT!D479</f>
        <v>3.4666999999999999</v>
      </c>
      <c r="C476" s="2">
        <f t="shared" si="53"/>
        <v>8.4400000000000031E-2</v>
      </c>
      <c r="D476" s="2">
        <f t="shared" si="54"/>
        <v>3.4140799999999998</v>
      </c>
      <c r="E476" s="2">
        <f t="shared" si="56"/>
        <v>3.4086200000000004</v>
      </c>
      <c r="F476" s="2">
        <f t="shared" si="57"/>
        <v>3.4205299999999994</v>
      </c>
      <c r="G476" s="2">
        <f t="shared" si="51"/>
        <v>3.4231019999999983</v>
      </c>
      <c r="H476" s="2">
        <f t="shared" si="55"/>
        <v>3.1945060000000036</v>
      </c>
      <c r="I476" s="2">
        <f t="array" ref="I476">SUMPRODUCT(B460:B479, (ROW(B460:B479)-ROW(B460)+1)) / (20*21/2)</f>
        <v>3.4330923809523815</v>
      </c>
      <c r="J476" s="2">
        <f t="shared" si="58"/>
        <v>3.4205185629370565</v>
      </c>
      <c r="K476" s="2">
        <f t="shared" si="52"/>
        <v>3.4137555233955692</v>
      </c>
    </row>
    <row r="477" spans="1:11" ht="13.5" x14ac:dyDescent="0.25">
      <c r="A477" s="3">
        <f>TITRES_STAT!B480</f>
        <v>42699</v>
      </c>
      <c r="B477" s="6">
        <f>TITRES_STAT!D480</f>
        <v>3.4666999999999999</v>
      </c>
      <c r="C477" s="2">
        <f t="shared" si="53"/>
        <v>0</v>
      </c>
      <c r="D477" s="2">
        <f t="shared" si="54"/>
        <v>3.4190399999999999</v>
      </c>
      <c r="E477" s="2">
        <f t="shared" si="56"/>
        <v>3.4130900000000004</v>
      </c>
      <c r="F477" s="2">
        <f t="shared" si="57"/>
        <v>3.4227649999999996</v>
      </c>
      <c r="G477" s="2">
        <f t="shared" si="51"/>
        <v>3.4260779999999986</v>
      </c>
      <c r="H477" s="2">
        <f t="shared" si="55"/>
        <v>3.1972500000000035</v>
      </c>
      <c r="I477" s="2">
        <f t="array" ref="I477">SUMPRODUCT(B461:B480, (ROW(B461:B480)-ROW(B461)+1)) / (20*21/2)</f>
        <v>3.4421842857142853</v>
      </c>
      <c r="J477" s="2">
        <f t="shared" si="58"/>
        <v>3.4249167950382895</v>
      </c>
      <c r="K477" s="2">
        <f t="shared" si="52"/>
        <v>3.4158317773800566</v>
      </c>
    </row>
    <row r="478" spans="1:11" ht="13.5" x14ac:dyDescent="0.25">
      <c r="A478" s="3">
        <f>TITRES_STAT!B481</f>
        <v>42702</v>
      </c>
      <c r="B478" s="6">
        <f>TITRES_STAT!D481</f>
        <v>3.4716</v>
      </c>
      <c r="C478" s="2">
        <f t="shared" si="53"/>
        <v>4.9000000000001265E-3</v>
      </c>
      <c r="D478" s="2">
        <f t="shared" si="54"/>
        <v>3.4339199999999996</v>
      </c>
      <c r="E478" s="2">
        <f t="shared" si="56"/>
        <v>3.4245000000000005</v>
      </c>
      <c r="F478" s="2">
        <f t="shared" si="57"/>
        <v>3.4230099999999992</v>
      </c>
      <c r="G478" s="2">
        <f t="shared" si="51"/>
        <v>3.4291519999999984</v>
      </c>
      <c r="H478" s="2">
        <f t="shared" si="55"/>
        <v>3.2000415000000033</v>
      </c>
      <c r="I478" s="2">
        <f t="array" ref="I478">SUMPRODUCT(B462:B481, (ROW(B462:B481)-ROW(B462)+1)) / (20*21/2)</f>
        <v>3.4505676190476184</v>
      </c>
      <c r="J478" s="2">
        <f t="shared" si="58"/>
        <v>3.4293628145584525</v>
      </c>
      <c r="K478" s="2">
        <f t="shared" si="52"/>
        <v>3.4180187665024073</v>
      </c>
    </row>
    <row r="479" spans="1:11" ht="13.5" x14ac:dyDescent="0.25">
      <c r="A479" s="3">
        <f>TITRES_STAT!B482</f>
        <v>42703</v>
      </c>
      <c r="B479" s="6">
        <f>TITRES_STAT!D482</f>
        <v>3.5211999999999999</v>
      </c>
      <c r="C479" s="2">
        <f t="shared" si="53"/>
        <v>4.9599999999999866E-2</v>
      </c>
      <c r="D479" s="2">
        <f t="shared" si="54"/>
        <v>3.4616999999999996</v>
      </c>
      <c r="E479" s="2">
        <f t="shared" si="56"/>
        <v>3.4344199999999994</v>
      </c>
      <c r="F479" s="2">
        <f t="shared" si="57"/>
        <v>3.4257349999999995</v>
      </c>
      <c r="G479" s="2">
        <f t="shared" si="51"/>
        <v>3.4326239999999988</v>
      </c>
      <c r="H479" s="2">
        <f t="shared" si="55"/>
        <v>3.2030810000000032</v>
      </c>
      <c r="I479" s="2">
        <f t="array" ref="I479">SUMPRODUCT(B463:B482, (ROW(B463:B482)-ROW(B463)+1)) / (20*21/2)</f>
        <v>3.4576776190476184</v>
      </c>
      <c r="J479" s="2">
        <f t="shared" si="58"/>
        <v>3.4381092131719333</v>
      </c>
      <c r="K479" s="2">
        <f t="shared" si="52"/>
        <v>3.4220650893846658</v>
      </c>
    </row>
    <row r="480" spans="1:11" ht="13.5" x14ac:dyDescent="0.25">
      <c r="A480" s="3">
        <f>TITRES_STAT!B483</f>
        <v>42704</v>
      </c>
      <c r="B480" s="6">
        <f>TITRES_STAT!D483</f>
        <v>3.5211999999999999</v>
      </c>
      <c r="C480" s="2">
        <f t="shared" si="53"/>
        <v>0</v>
      </c>
      <c r="D480" s="2">
        <f t="shared" si="54"/>
        <v>3.4894799999999995</v>
      </c>
      <c r="E480" s="2">
        <f t="shared" si="56"/>
        <v>3.4443399999999995</v>
      </c>
      <c r="F480" s="2">
        <f t="shared" si="57"/>
        <v>3.4331749999999999</v>
      </c>
      <c r="G480" s="2">
        <f t="shared" si="51"/>
        <v>3.4360959999999987</v>
      </c>
      <c r="H480" s="2">
        <f t="shared" si="55"/>
        <v>3.2061435000000036</v>
      </c>
      <c r="I480" s="2">
        <f t="array" ref="I480">SUMPRODUCT(B464:B483, (ROW(B464:B483)-ROW(B464)+1)) / (20*21/2)</f>
        <v>3.4645042857142863</v>
      </c>
      <c r="J480" s="2">
        <f t="shared" si="58"/>
        <v>3.4460226214412732</v>
      </c>
      <c r="K480" s="2">
        <f t="shared" si="52"/>
        <v>3.425952732938208</v>
      </c>
    </row>
    <row r="481" spans="1:11" ht="13.5" x14ac:dyDescent="0.25">
      <c r="A481" s="3">
        <f>TITRES_STAT!B484</f>
        <v>42705</v>
      </c>
      <c r="B481" s="6">
        <f>TITRES_STAT!D484</f>
        <v>3.5211999999999999</v>
      </c>
      <c r="C481" s="2">
        <f t="shared" si="53"/>
        <v>0</v>
      </c>
      <c r="D481" s="2">
        <f t="shared" si="54"/>
        <v>3.5003799999999998</v>
      </c>
      <c r="E481" s="2">
        <f t="shared" si="56"/>
        <v>3.45723</v>
      </c>
      <c r="F481" s="2">
        <f t="shared" si="57"/>
        <v>3.4366449999999999</v>
      </c>
      <c r="G481" s="2">
        <f t="shared" si="51"/>
        <v>3.4401619999999986</v>
      </c>
      <c r="H481" s="2">
        <f t="shared" si="55"/>
        <v>3.209252500000003</v>
      </c>
      <c r="I481" s="2">
        <f t="array" ref="I481">SUMPRODUCT(B465:B484, (ROW(B465:B484)-ROW(B465)+1)) / (20*21/2)</f>
        <v>3.4672666666666667</v>
      </c>
      <c r="J481" s="2">
        <f t="shared" si="58"/>
        <v>3.4531823717801999</v>
      </c>
      <c r="K481" s="2">
        <f t="shared" si="52"/>
        <v>3.4296879198818075</v>
      </c>
    </row>
    <row r="482" spans="1:11" ht="13.5" x14ac:dyDescent="0.25">
      <c r="A482" s="3">
        <f>TITRES_STAT!B485</f>
        <v>42706</v>
      </c>
      <c r="B482" s="6">
        <f>TITRES_STAT!D485</f>
        <v>3.5112999999999999</v>
      </c>
      <c r="C482" s="2">
        <f t="shared" si="53"/>
        <v>-9.9000000000000199E-3</v>
      </c>
      <c r="D482" s="2">
        <f t="shared" si="54"/>
        <v>3.5092999999999996</v>
      </c>
      <c r="E482" s="2">
        <f t="shared" si="56"/>
        <v>3.4641700000000002</v>
      </c>
      <c r="F482" s="2">
        <f t="shared" si="57"/>
        <v>3.4396200000000006</v>
      </c>
      <c r="G482" s="2">
        <f t="shared" si="51"/>
        <v>3.442245999999999</v>
      </c>
      <c r="H482" s="2">
        <f t="shared" si="55"/>
        <v>3.2123120000000029</v>
      </c>
      <c r="I482" s="2">
        <f t="array" ref="I482">SUMPRODUCT(B466:B485, (ROW(B466:B485)-ROW(B466)+1)) / (20*21/2)</f>
        <v>3.4696747619047628</v>
      </c>
      <c r="J482" s="2">
        <f t="shared" si="58"/>
        <v>3.4587173839916092</v>
      </c>
      <c r="K482" s="2">
        <f t="shared" si="52"/>
        <v>3.4328883936119325</v>
      </c>
    </row>
    <row r="483" spans="1:11" ht="13.5" x14ac:dyDescent="0.25">
      <c r="A483" s="3">
        <f>TITRES_STAT!B486</f>
        <v>42709</v>
      </c>
      <c r="B483" s="6">
        <f>TITRES_STAT!D486</f>
        <v>3.5112999999999999</v>
      </c>
      <c r="C483" s="2">
        <f t="shared" si="53"/>
        <v>0</v>
      </c>
      <c r="D483" s="2">
        <f t="shared" si="54"/>
        <v>3.5172399999999997</v>
      </c>
      <c r="E483" s="2">
        <f t="shared" si="56"/>
        <v>3.4755799999999999</v>
      </c>
      <c r="F483" s="2">
        <f t="shared" si="57"/>
        <v>3.4425950000000007</v>
      </c>
      <c r="G483" s="2">
        <f t="shared" si="51"/>
        <v>3.4444279999999985</v>
      </c>
      <c r="H483" s="2">
        <f t="shared" si="55"/>
        <v>3.2153715000000034</v>
      </c>
      <c r="I483" s="2">
        <f t="array" ref="I483">SUMPRODUCT(B467:B486, (ROW(B467:B486)-ROW(B467)+1)) / (20*21/2)</f>
        <v>3.4718466666666665</v>
      </c>
      <c r="J483" s="2">
        <f t="shared" si="58"/>
        <v>3.4637252521828845</v>
      </c>
      <c r="K483" s="2">
        <f t="shared" si="52"/>
        <v>3.4359633585683271</v>
      </c>
    </row>
    <row r="484" spans="1:11" ht="13.5" x14ac:dyDescent="0.25">
      <c r="A484" s="3">
        <f>TITRES_STAT!B487</f>
        <v>42710</v>
      </c>
      <c r="B484" s="6">
        <f>TITRES_STAT!D487</f>
        <v>3.4716</v>
      </c>
      <c r="C484" s="2">
        <f t="shared" si="53"/>
        <v>-3.9699999999999847E-2</v>
      </c>
      <c r="D484" s="2">
        <f t="shared" si="54"/>
        <v>3.50732</v>
      </c>
      <c r="E484" s="2">
        <f t="shared" si="56"/>
        <v>3.4845099999999993</v>
      </c>
      <c r="F484" s="2">
        <f t="shared" si="57"/>
        <v>3.4463150000000007</v>
      </c>
      <c r="G484" s="2">
        <f t="shared" si="51"/>
        <v>3.4457179999999989</v>
      </c>
      <c r="H484" s="2">
        <f t="shared" si="55"/>
        <v>3.2181630000000028</v>
      </c>
      <c r="I484" s="2">
        <f t="array" ref="I484">SUMPRODUCT(B468:B487, (ROW(B468:B487)-ROW(B468)+1)) / (20*21/2)</f>
        <v>3.4737823809523811</v>
      </c>
      <c r="J484" s="2">
        <f t="shared" si="58"/>
        <v>3.4644752281654672</v>
      </c>
      <c r="K484" s="2">
        <f t="shared" si="52"/>
        <v>3.437360873918589</v>
      </c>
    </row>
    <row r="485" spans="1:11" ht="13.5" x14ac:dyDescent="0.25">
      <c r="A485" s="3">
        <f>TITRES_STAT!B488</f>
        <v>42711</v>
      </c>
      <c r="B485" s="6">
        <f>TITRES_STAT!D488</f>
        <v>3.4716</v>
      </c>
      <c r="C485" s="2">
        <f t="shared" si="53"/>
        <v>0</v>
      </c>
      <c r="D485" s="2">
        <f t="shared" si="54"/>
        <v>3.4973999999999998</v>
      </c>
      <c r="E485" s="2">
        <f t="shared" si="56"/>
        <v>3.4934399999999997</v>
      </c>
      <c r="F485" s="2">
        <f t="shared" si="57"/>
        <v>3.4487949999999996</v>
      </c>
      <c r="G485" s="2">
        <f t="shared" si="51"/>
        <v>3.4477019999999992</v>
      </c>
      <c r="H485" s="2">
        <f t="shared" si="55"/>
        <v>3.2209775000000032</v>
      </c>
      <c r="I485" s="2">
        <f t="array" ref="I485">SUMPRODUCT(B469:B488, (ROW(B469:B488)-ROW(B469)+1)) / (20*21/2)</f>
        <v>3.4754819047619052</v>
      </c>
      <c r="J485" s="2">
        <f t="shared" si="58"/>
        <v>3.465153777863994</v>
      </c>
      <c r="K485" s="2">
        <f t="shared" si="52"/>
        <v>3.4387035847453111</v>
      </c>
    </row>
    <row r="486" spans="1:11" ht="13.5" x14ac:dyDescent="0.25">
      <c r="A486" s="3">
        <f>TITRES_STAT!B489</f>
        <v>42712</v>
      </c>
      <c r="B486" s="6">
        <f>TITRES_STAT!D489</f>
        <v>3.4716</v>
      </c>
      <c r="C486" s="2">
        <f t="shared" si="53"/>
        <v>0</v>
      </c>
      <c r="D486" s="2">
        <f t="shared" si="54"/>
        <v>3.4874800000000001</v>
      </c>
      <c r="E486" s="2">
        <f t="shared" si="56"/>
        <v>3.4939299999999998</v>
      </c>
      <c r="F486" s="2">
        <f t="shared" si="57"/>
        <v>3.4512750000000003</v>
      </c>
      <c r="G486" s="2">
        <f t="shared" si="51"/>
        <v>3.4511739999999991</v>
      </c>
      <c r="H486" s="2">
        <f t="shared" si="55"/>
        <v>3.2237690000000025</v>
      </c>
      <c r="I486" s="2">
        <f t="array" ref="I486">SUMPRODUCT(B470:B489, (ROW(B470:B489)-ROW(B470)+1)) / (20*21/2)</f>
        <v>3.4766380952380955</v>
      </c>
      <c r="J486" s="2">
        <f t="shared" si="58"/>
        <v>3.465767703781709</v>
      </c>
      <c r="K486" s="2">
        <f t="shared" si="52"/>
        <v>3.4399936402454951</v>
      </c>
    </row>
    <row r="487" spans="1:11" ht="13.5" x14ac:dyDescent="0.25">
      <c r="A487" s="3">
        <f>TITRES_STAT!B490</f>
        <v>42713</v>
      </c>
      <c r="B487" s="6">
        <f>TITRES_STAT!D490</f>
        <v>3.4716</v>
      </c>
      <c r="C487" s="2">
        <f t="shared" si="53"/>
        <v>0</v>
      </c>
      <c r="D487" s="2">
        <f t="shared" si="54"/>
        <v>3.4795400000000001</v>
      </c>
      <c r="E487" s="2">
        <f t="shared" si="56"/>
        <v>3.4944199999999994</v>
      </c>
      <c r="F487" s="2">
        <f t="shared" si="57"/>
        <v>3.4537550000000001</v>
      </c>
      <c r="G487" s="2">
        <f t="shared" si="51"/>
        <v>3.4531579999999997</v>
      </c>
      <c r="H487" s="2">
        <f t="shared" si="55"/>
        <v>3.2267690000000022</v>
      </c>
      <c r="I487" s="2">
        <f t="array" ref="I487">SUMPRODUCT(B471:B490, (ROW(B471:B490)-ROW(B471)+1)) / (20*21/2)</f>
        <v>3.4770914285714287</v>
      </c>
      <c r="J487" s="2">
        <f t="shared" si="58"/>
        <v>3.4663231605644036</v>
      </c>
      <c r="K487" s="2">
        <f t="shared" si="52"/>
        <v>3.4412331053339074</v>
      </c>
    </row>
    <row r="488" spans="1:11" ht="13.5" x14ac:dyDescent="0.25">
      <c r="A488" s="3">
        <f>TITRES_STAT!B491</f>
        <v>42717</v>
      </c>
      <c r="B488" s="6">
        <f>TITRES_STAT!D491</f>
        <v>3.4716</v>
      </c>
      <c r="C488" s="2">
        <f t="shared" si="53"/>
        <v>0</v>
      </c>
      <c r="D488" s="2">
        <f t="shared" si="54"/>
        <v>3.4716</v>
      </c>
      <c r="E488" s="2">
        <f t="shared" si="56"/>
        <v>3.4944199999999994</v>
      </c>
      <c r="F488" s="2">
        <f t="shared" si="57"/>
        <v>3.45946</v>
      </c>
      <c r="G488" s="2">
        <f t="shared" si="51"/>
        <v>3.4551419999999995</v>
      </c>
      <c r="H488" s="2">
        <f t="shared" si="55"/>
        <v>3.2297690000000023</v>
      </c>
      <c r="I488" s="2">
        <f t="array" ref="I488">SUMPRODUCT(B472:B491, (ROW(B472:B491)-ROW(B472)+1)) / (20*21/2)</f>
        <v>3.4730747619047624</v>
      </c>
      <c r="J488" s="2">
        <f t="shared" si="58"/>
        <v>3.4668257167011269</v>
      </c>
      <c r="K488" s="2">
        <f t="shared" si="52"/>
        <v>3.4424239639482641</v>
      </c>
    </row>
    <row r="489" spans="1:11" ht="13.5" x14ac:dyDescent="0.25">
      <c r="A489" s="3">
        <f>TITRES_STAT!B492</f>
        <v>42718</v>
      </c>
      <c r="B489" s="6">
        <f>TITRES_STAT!D492</f>
        <v>3.4716</v>
      </c>
      <c r="C489" s="2">
        <f t="shared" si="53"/>
        <v>0</v>
      </c>
      <c r="D489" s="2">
        <f t="shared" si="54"/>
        <v>3.4716</v>
      </c>
      <c r="E489" s="2">
        <f t="shared" si="56"/>
        <v>3.4894599999999998</v>
      </c>
      <c r="F489" s="2">
        <f t="shared" si="57"/>
        <v>3.4619399999999998</v>
      </c>
      <c r="G489" s="2">
        <f t="shared" si="51"/>
        <v>3.4551419999999995</v>
      </c>
      <c r="H489" s="2">
        <f t="shared" si="55"/>
        <v>3.232769000000002</v>
      </c>
      <c r="I489" s="2">
        <f t="array" ref="I489">SUMPRODUCT(B473:B492, (ROW(B473:B492)-ROW(B473)+1)) / (20*21/2)</f>
        <v>3.4726976190476195</v>
      </c>
      <c r="J489" s="2">
        <f t="shared" si="58"/>
        <v>3.4672804103486388</v>
      </c>
      <c r="K489" s="2">
        <f t="shared" si="52"/>
        <v>3.4435681222248027</v>
      </c>
    </row>
    <row r="490" spans="1:11" ht="13.5" x14ac:dyDescent="0.25">
      <c r="A490" s="3">
        <f>TITRES_STAT!B493</f>
        <v>42719</v>
      </c>
      <c r="B490" s="6">
        <f>TITRES_STAT!D493</f>
        <v>3.4666999999999999</v>
      </c>
      <c r="C490" s="2">
        <f t="shared" si="53"/>
        <v>-4.9000000000001265E-3</v>
      </c>
      <c r="D490" s="2">
        <f t="shared" si="54"/>
        <v>3.4706200000000003</v>
      </c>
      <c r="E490" s="2">
        <f t="shared" si="56"/>
        <v>3.4840099999999992</v>
      </c>
      <c r="F490" s="2">
        <f t="shared" si="57"/>
        <v>3.464175</v>
      </c>
      <c r="G490" s="2">
        <f t="shared" si="51"/>
        <v>3.4554399999999998</v>
      </c>
      <c r="H490" s="2">
        <f t="shared" si="55"/>
        <v>3.2357445000000014</v>
      </c>
      <c r="I490" s="2">
        <f t="array" ref="I490">SUMPRODUCT(B474:B493, (ROW(B474:B493)-ROW(B474)+1)) / (20*21/2)</f>
        <v>3.4722261904761904</v>
      </c>
      <c r="J490" s="2">
        <f t="shared" si="58"/>
        <v>3.4672251331725779</v>
      </c>
      <c r="K490" s="2">
        <f t="shared" si="52"/>
        <v>3.4444752546865751</v>
      </c>
    </row>
    <row r="491" spans="1:11" ht="13.5" x14ac:dyDescent="0.25">
      <c r="A491" s="3">
        <f>TITRES_STAT!B494</f>
        <v>42720</v>
      </c>
      <c r="B491" s="6">
        <f>TITRES_STAT!D494</f>
        <v>3.4220000000000002</v>
      </c>
      <c r="C491" s="2">
        <f t="shared" si="53"/>
        <v>-4.469999999999974E-2</v>
      </c>
      <c r="D491" s="2">
        <f t="shared" si="54"/>
        <v>3.4607000000000001</v>
      </c>
      <c r="E491" s="2">
        <f t="shared" si="56"/>
        <v>3.4740899999999995</v>
      </c>
      <c r="F491" s="2">
        <f t="shared" si="57"/>
        <v>3.4656600000000006</v>
      </c>
      <c r="G491" s="2">
        <f t="shared" si="51"/>
        <v>3.4554399999999998</v>
      </c>
      <c r="H491" s="2">
        <f t="shared" si="55"/>
        <v>3.2383805000000017</v>
      </c>
      <c r="I491" s="2">
        <f t="array" ref="I491">SUMPRODUCT(B475:B494, (ROW(B475:B494)-ROW(B475)+1)) / (20*21/2)</f>
        <v>3.4667238095238093</v>
      </c>
      <c r="J491" s="2">
        <f t="shared" si="58"/>
        <v>3.4629179776323324</v>
      </c>
      <c r="K491" s="2">
        <f t="shared" si="52"/>
        <v>3.4435938721498469</v>
      </c>
    </row>
    <row r="492" spans="1:11" ht="13.5" x14ac:dyDescent="0.25">
      <c r="A492" s="3">
        <f>TITRES_STAT!B495</f>
        <v>42723</v>
      </c>
      <c r="B492" s="6">
        <f>TITRES_STAT!D495</f>
        <v>3.4617</v>
      </c>
      <c r="C492" s="2">
        <f t="shared" si="53"/>
        <v>3.9699999999999847E-2</v>
      </c>
      <c r="D492" s="2">
        <f t="shared" si="54"/>
        <v>3.4587200000000005</v>
      </c>
      <c r="E492" s="2">
        <f t="shared" si="56"/>
        <v>3.4691299999999998</v>
      </c>
      <c r="F492" s="2">
        <f t="shared" si="57"/>
        <v>3.4666500000000005</v>
      </c>
      <c r="G492" s="2">
        <f t="shared" si="51"/>
        <v>3.4564319999999999</v>
      </c>
      <c r="H492" s="2">
        <f t="shared" si="55"/>
        <v>3.2412150000000022</v>
      </c>
      <c r="I492" s="2">
        <f t="array" ref="I492">SUMPRODUCT(B476:B495, (ROW(B476:B495)-ROW(B476)+1)) / (20*21/2)</f>
        <v>3.461079523809524</v>
      </c>
      <c r="J492" s="2">
        <f t="shared" si="58"/>
        <v>3.4628019797625864</v>
      </c>
      <c r="K492" s="2">
        <f t="shared" si="52"/>
        <v>3.444303916379265</v>
      </c>
    </row>
    <row r="493" spans="1:11" ht="13.5" x14ac:dyDescent="0.25">
      <c r="A493" s="3">
        <f>TITRES_STAT!B496</f>
        <v>42724</v>
      </c>
      <c r="B493" s="6">
        <f>TITRES_STAT!D496</f>
        <v>3.4617</v>
      </c>
      <c r="C493" s="2">
        <f t="shared" si="53"/>
        <v>0</v>
      </c>
      <c r="D493" s="2">
        <f t="shared" si="54"/>
        <v>3.4567399999999999</v>
      </c>
      <c r="E493" s="2">
        <f t="shared" si="56"/>
        <v>3.4641700000000002</v>
      </c>
      <c r="F493" s="2">
        <f t="shared" si="57"/>
        <v>3.4698750000000005</v>
      </c>
      <c r="G493" s="2">
        <f t="shared" si="51"/>
        <v>3.4549439999999998</v>
      </c>
      <c r="H493" s="2">
        <f t="shared" si="55"/>
        <v>3.2441885000000013</v>
      </c>
      <c r="I493" s="2">
        <f t="array" ref="I493">SUMPRODUCT(B477:B496, (ROW(B477:B496)-ROW(B477)+1)) / (20*21/2)</f>
        <v>3.4538742857142855</v>
      </c>
      <c r="J493" s="2">
        <f t="shared" si="58"/>
        <v>3.4626970293090067</v>
      </c>
      <c r="K493" s="2">
        <f t="shared" si="52"/>
        <v>3.444986115736941</v>
      </c>
    </row>
    <row r="494" spans="1:11" ht="13.5" x14ac:dyDescent="0.25">
      <c r="A494" s="3">
        <f>TITRES_STAT!B497</f>
        <v>42725</v>
      </c>
      <c r="B494" s="6">
        <f>TITRES_STAT!D497</f>
        <v>3.4121000000000001</v>
      </c>
      <c r="C494" s="2">
        <f t="shared" si="53"/>
        <v>-4.9599999999999866E-2</v>
      </c>
      <c r="D494" s="2">
        <f t="shared" si="54"/>
        <v>3.4448400000000001</v>
      </c>
      <c r="E494" s="2">
        <f t="shared" si="56"/>
        <v>3.4582199999999998</v>
      </c>
      <c r="F494" s="2">
        <f t="shared" si="57"/>
        <v>3.471365</v>
      </c>
      <c r="G494" s="2">
        <f t="shared" si="51"/>
        <v>3.4527619999999994</v>
      </c>
      <c r="H494" s="2">
        <f t="shared" si="55"/>
        <v>3.2469140000000021</v>
      </c>
      <c r="I494" s="2">
        <f t="array" ref="I494">SUMPRODUCT(B478:B497, (ROW(B478:B497)-ROW(B478)+1)) / (20*21/2)</f>
        <v>3.4493619047619046</v>
      </c>
      <c r="J494" s="2">
        <f t="shared" si="58"/>
        <v>3.4578782646129107</v>
      </c>
      <c r="K494" s="2">
        <f t="shared" si="52"/>
        <v>3.4436964641394141</v>
      </c>
    </row>
    <row r="495" spans="1:11" ht="13.5" x14ac:dyDescent="0.25">
      <c r="A495" s="3">
        <f>TITRES_STAT!B498</f>
        <v>42726</v>
      </c>
      <c r="B495" s="6">
        <f>TITRES_STAT!D498</f>
        <v>3.4121000000000001</v>
      </c>
      <c r="C495" s="2">
        <f t="shared" si="53"/>
        <v>0</v>
      </c>
      <c r="D495" s="2">
        <f t="shared" si="54"/>
        <v>3.4339199999999996</v>
      </c>
      <c r="E495" s="2">
        <f t="shared" si="56"/>
        <v>3.4522699999999999</v>
      </c>
      <c r="F495" s="2">
        <f t="shared" si="57"/>
        <v>3.472855</v>
      </c>
      <c r="G495" s="2">
        <f t="shared" si="51"/>
        <v>3.4505799999999995</v>
      </c>
      <c r="H495" s="2">
        <f t="shared" si="55"/>
        <v>3.250033500000002</v>
      </c>
      <c r="I495" s="2">
        <f t="array" ref="I495">SUMPRODUCT(B479:B498, (ROW(B479:B498)-ROW(B479)+1)) / (20*21/2)</f>
        <v>3.4441195238095235</v>
      </c>
      <c r="J495" s="2">
        <f t="shared" si="58"/>
        <v>3.4535184298878714</v>
      </c>
      <c r="K495" s="2">
        <f t="shared" si="52"/>
        <v>3.4424573871143389</v>
      </c>
    </row>
    <row r="496" spans="1:11" ht="13.5" x14ac:dyDescent="0.25">
      <c r="A496" s="3">
        <f>TITRES_STAT!B499</f>
        <v>42727</v>
      </c>
      <c r="B496" s="6">
        <f>TITRES_STAT!D499</f>
        <v>3.3972000000000002</v>
      </c>
      <c r="C496" s="2">
        <f t="shared" si="53"/>
        <v>-1.4899999999999913E-2</v>
      </c>
      <c r="D496" s="2">
        <f t="shared" si="54"/>
        <v>3.42896</v>
      </c>
      <c r="E496" s="2">
        <f t="shared" si="56"/>
        <v>3.4448299999999996</v>
      </c>
      <c r="F496" s="2">
        <f t="shared" si="57"/>
        <v>3.4693800000000001</v>
      </c>
      <c r="G496" s="2">
        <f t="shared" si="51"/>
        <v>3.4481000000000002</v>
      </c>
      <c r="H496" s="2">
        <f t="shared" si="55"/>
        <v>3.2527770000000022</v>
      </c>
      <c r="I496" s="2">
        <f t="array" ref="I496">SUMPRODUCT(B480:B499, (ROW(B480:B499)-ROW(B480)+1)) / (20*21/2)</f>
        <v>3.4386842857142863</v>
      </c>
      <c r="J496" s="2">
        <f t="shared" si="58"/>
        <v>3.44815476989855</v>
      </c>
      <c r="K496" s="2">
        <f t="shared" si="52"/>
        <v>3.4406825876196589</v>
      </c>
    </row>
    <row r="497" spans="1:11" ht="13.5" x14ac:dyDescent="0.25">
      <c r="A497" s="3">
        <f>TITRES_STAT!B500</f>
        <v>42730</v>
      </c>
      <c r="B497" s="6">
        <f>TITRES_STAT!D500</f>
        <v>3.4220000000000002</v>
      </c>
      <c r="C497" s="2">
        <f t="shared" si="53"/>
        <v>2.4799999999999933E-2</v>
      </c>
      <c r="D497" s="2">
        <f t="shared" si="54"/>
        <v>3.4210199999999999</v>
      </c>
      <c r="E497" s="2">
        <f t="shared" si="56"/>
        <v>3.43987</v>
      </c>
      <c r="F497" s="2">
        <f t="shared" si="57"/>
        <v>3.4671449999999999</v>
      </c>
      <c r="G497" s="2">
        <f t="shared" si="51"/>
        <v>3.4462160000000002</v>
      </c>
      <c r="H497" s="2">
        <f t="shared" si="55"/>
        <v>3.2556445000000021</v>
      </c>
      <c r="I497" s="2">
        <f t="array" ref="I497">SUMPRODUCT(B481:B500, (ROW(B481:B500)-ROW(B481)+1)) / (20*21/2)</f>
        <v>3.4328495238095247</v>
      </c>
      <c r="J497" s="2">
        <f t="shared" si="58"/>
        <v>3.4456638394320214</v>
      </c>
      <c r="K497" s="2">
        <f t="shared" si="52"/>
        <v>3.4399499371247706</v>
      </c>
    </row>
    <row r="498" spans="1:11" ht="13.5" x14ac:dyDescent="0.25">
      <c r="A498" s="3">
        <f>TITRES_STAT!B501</f>
        <v>42731</v>
      </c>
      <c r="B498" s="6">
        <f>TITRES_STAT!D501</f>
        <v>3.4121000000000001</v>
      </c>
      <c r="C498" s="2">
        <f t="shared" si="53"/>
        <v>-9.9000000000000199E-3</v>
      </c>
      <c r="D498" s="2">
        <f t="shared" si="54"/>
        <v>3.4111000000000002</v>
      </c>
      <c r="E498" s="2">
        <f t="shared" si="56"/>
        <v>3.4339199999999996</v>
      </c>
      <c r="F498" s="2">
        <f t="shared" si="57"/>
        <v>3.4641700000000002</v>
      </c>
      <c r="G498" s="2">
        <f t="shared" ref="G498:G561" si="59">AVERAGE(B449:B498)</f>
        <v>3.444134</v>
      </c>
      <c r="H498" s="2">
        <f t="shared" si="55"/>
        <v>3.258462500000002</v>
      </c>
      <c r="I498" s="2">
        <f t="array" ref="I498">SUMPRODUCT(B482:B501, (ROW(B482:B501)-ROW(B482)+1)) / (20*21/2)</f>
        <v>3.4299671428571434</v>
      </c>
      <c r="J498" s="2">
        <f t="shared" si="58"/>
        <v>3.4424672832956382</v>
      </c>
      <c r="K498" s="2">
        <f t="shared" si="52"/>
        <v>3.4388577827277205</v>
      </c>
    </row>
    <row r="499" spans="1:11" ht="13.5" x14ac:dyDescent="0.25">
      <c r="A499" s="3">
        <f>TITRES_STAT!B502</f>
        <v>42732</v>
      </c>
      <c r="B499" s="6">
        <f>TITRES_STAT!D502</f>
        <v>3.4070999999999998</v>
      </c>
      <c r="C499" s="2">
        <f t="shared" si="53"/>
        <v>-5.0000000000003375E-3</v>
      </c>
      <c r="D499" s="2">
        <f t="shared" si="54"/>
        <v>3.4100999999999999</v>
      </c>
      <c r="E499" s="2">
        <f t="shared" si="56"/>
        <v>3.4274699999999996</v>
      </c>
      <c r="F499" s="2">
        <f t="shared" si="57"/>
        <v>3.4584649999999995</v>
      </c>
      <c r="G499" s="2">
        <f t="shared" si="59"/>
        <v>3.4438360000000001</v>
      </c>
      <c r="H499" s="2">
        <f t="shared" si="55"/>
        <v>3.2612790000000023</v>
      </c>
      <c r="I499" s="2">
        <f t="array" ref="I499">SUMPRODUCT(B483:B502, (ROW(B483:B502)-ROW(B483)+1)) / (20*21/2)</f>
        <v>3.4275571428571432</v>
      </c>
      <c r="J499" s="2">
        <f t="shared" si="58"/>
        <v>3.4390989706008157</v>
      </c>
      <c r="K499" s="2">
        <f t="shared" ref="K499:K562" si="60">$K$4*B499+(1-$K$4)*K498</f>
        <v>3.4376123794834963</v>
      </c>
    </row>
    <row r="500" spans="1:11" ht="13.5" x14ac:dyDescent="0.25">
      <c r="A500" s="3">
        <f>TITRES_STAT!B503</f>
        <v>42733</v>
      </c>
      <c r="B500" s="6">
        <f>TITRES_STAT!D503</f>
        <v>3.3972000000000002</v>
      </c>
      <c r="C500" s="2">
        <f t="shared" si="53"/>
        <v>-9.8999999999995758E-3</v>
      </c>
      <c r="D500" s="2">
        <f t="shared" si="54"/>
        <v>3.4071200000000004</v>
      </c>
      <c r="E500" s="2">
        <f t="shared" si="56"/>
        <v>3.4205199999999998</v>
      </c>
      <c r="F500" s="2">
        <f t="shared" si="57"/>
        <v>3.4522649999999997</v>
      </c>
      <c r="G500" s="2">
        <f t="shared" si="59"/>
        <v>3.4433399999999996</v>
      </c>
      <c r="H500" s="2">
        <f t="shared" si="55"/>
        <v>3.2635595000000031</v>
      </c>
      <c r="I500" s="2">
        <f t="array" ref="I500">SUMPRODUCT(B484:B503, (ROW(B484:B503)-ROW(B484)+1)) / (20*21/2)</f>
        <v>3.4255723809523815</v>
      </c>
      <c r="J500" s="2">
        <f t="shared" si="58"/>
        <v>3.4351085924483566</v>
      </c>
      <c r="K500" s="2">
        <f t="shared" si="60"/>
        <v>3.4360275802880653</v>
      </c>
    </row>
    <row r="501" spans="1:11" ht="13.5" x14ac:dyDescent="0.25">
      <c r="A501" s="3">
        <f>TITRES_STAT!B504</f>
        <v>42734</v>
      </c>
      <c r="B501" s="6">
        <f>TITRES_STAT!D504</f>
        <v>3.4220000000000002</v>
      </c>
      <c r="C501" s="2">
        <f t="shared" si="53"/>
        <v>2.4799999999999933E-2</v>
      </c>
      <c r="D501" s="2">
        <f t="shared" si="54"/>
        <v>3.4120799999999996</v>
      </c>
      <c r="E501" s="2">
        <f t="shared" si="56"/>
        <v>3.4205199999999998</v>
      </c>
      <c r="F501" s="2">
        <f t="shared" si="57"/>
        <v>3.4473050000000001</v>
      </c>
      <c r="G501" s="2">
        <f t="shared" si="59"/>
        <v>3.4433400000000001</v>
      </c>
      <c r="H501" s="2">
        <f t="shared" si="55"/>
        <v>3.2656630000000031</v>
      </c>
      <c r="I501" s="2">
        <f t="array" ref="I501">SUMPRODUCT(B485:B504, (ROW(B485:B504)-ROW(B485)+1)) / (20*21/2)</f>
        <v>3.4263747619047629</v>
      </c>
      <c r="J501" s="2">
        <f t="shared" si="58"/>
        <v>3.4338601550723227</v>
      </c>
      <c r="K501" s="2">
        <f t="shared" si="60"/>
        <v>3.4354774791002982</v>
      </c>
    </row>
    <row r="502" spans="1:11" ht="13.5" x14ac:dyDescent="0.25">
      <c r="A502" s="3">
        <f>TITRES_STAT!B505</f>
        <v>42737</v>
      </c>
      <c r="B502" s="6">
        <f>TITRES_STAT!D505</f>
        <v>3.4220000000000002</v>
      </c>
      <c r="C502" s="2">
        <f t="shared" si="53"/>
        <v>0</v>
      </c>
      <c r="D502" s="2">
        <f t="shared" si="54"/>
        <v>3.4120800000000004</v>
      </c>
      <c r="E502" s="2">
        <f t="shared" si="56"/>
        <v>3.41655</v>
      </c>
      <c r="F502" s="2">
        <f t="shared" si="57"/>
        <v>3.4428399999999995</v>
      </c>
      <c r="G502" s="2">
        <f t="shared" si="59"/>
        <v>3.4423479999999995</v>
      </c>
      <c r="H502" s="2">
        <f t="shared" si="55"/>
        <v>3.2678590000000032</v>
      </c>
      <c r="I502" s="2">
        <f t="array" ref="I502">SUMPRODUCT(B486:B505, (ROW(B486:B505)-ROW(B486)+1)) / (20*21/2)</f>
        <v>3.424466666666667</v>
      </c>
      <c r="J502" s="2">
        <f t="shared" si="58"/>
        <v>3.4327306164940063</v>
      </c>
      <c r="K502" s="2">
        <f t="shared" si="60"/>
        <v>3.4349489505081299</v>
      </c>
    </row>
    <row r="503" spans="1:11" ht="13.5" x14ac:dyDescent="0.25">
      <c r="A503" s="3">
        <f>TITRES_STAT!B506</f>
        <v>42738</v>
      </c>
      <c r="B503" s="6">
        <f>TITRES_STAT!D506</f>
        <v>3.4220000000000002</v>
      </c>
      <c r="C503" s="2">
        <f t="shared" si="53"/>
        <v>0</v>
      </c>
      <c r="D503" s="2">
        <f t="shared" si="54"/>
        <v>3.4140600000000001</v>
      </c>
      <c r="E503" s="2">
        <f t="shared" si="56"/>
        <v>3.4125800000000006</v>
      </c>
      <c r="F503" s="2">
        <f t="shared" si="57"/>
        <v>3.4383749999999997</v>
      </c>
      <c r="G503" s="2">
        <f t="shared" si="59"/>
        <v>3.4413560000000003</v>
      </c>
      <c r="H503" s="2">
        <f t="shared" si="55"/>
        <v>3.270078500000003</v>
      </c>
      <c r="I503" s="2">
        <f t="array" ref="I503">SUMPRODUCT(B487:B506, (ROW(B487:B506)-ROW(B487)+1)) / (20*21/2)</f>
        <v>3.4251799999999997</v>
      </c>
      <c r="J503" s="2">
        <f t="shared" si="58"/>
        <v>3.4317086530183869</v>
      </c>
      <c r="K503" s="2">
        <f t="shared" si="60"/>
        <v>3.4344411485274193</v>
      </c>
    </row>
    <row r="504" spans="1:11" ht="13.5" x14ac:dyDescent="0.25">
      <c r="A504" s="3">
        <f>TITRES_STAT!B507</f>
        <v>42739</v>
      </c>
      <c r="B504" s="6">
        <f>TITRES_STAT!D507</f>
        <v>3.4468000000000001</v>
      </c>
      <c r="C504" s="2">
        <f t="shared" si="53"/>
        <v>2.4799999999999933E-2</v>
      </c>
      <c r="D504" s="2">
        <f t="shared" si="54"/>
        <v>3.4220000000000006</v>
      </c>
      <c r="E504" s="2">
        <f t="shared" si="56"/>
        <v>3.4160500000000007</v>
      </c>
      <c r="F504" s="2">
        <f t="shared" si="57"/>
        <v>3.4371349999999992</v>
      </c>
      <c r="G504" s="2">
        <f t="shared" si="59"/>
        <v>3.4408599999999994</v>
      </c>
      <c r="H504" s="2">
        <f t="shared" si="55"/>
        <v>3.2725145000000024</v>
      </c>
      <c r="I504" s="2">
        <f t="array" ref="I504">SUMPRODUCT(B488:B507, (ROW(B488:B507)-ROW(B488)+1)) / (20*21/2)</f>
        <v>3.426034761904762</v>
      </c>
      <c r="J504" s="2">
        <f t="shared" si="58"/>
        <v>3.4331459241594926</v>
      </c>
      <c r="K504" s="2">
        <f t="shared" si="60"/>
        <v>3.4349258093694814</v>
      </c>
    </row>
    <row r="505" spans="1:11" ht="13.5" x14ac:dyDescent="0.25">
      <c r="A505" s="3">
        <f>TITRES_STAT!B508</f>
        <v>42740</v>
      </c>
      <c r="B505" s="6">
        <f>TITRES_STAT!D508</f>
        <v>3.4171</v>
      </c>
      <c r="C505" s="2">
        <f t="shared" si="53"/>
        <v>-2.970000000000006E-2</v>
      </c>
      <c r="D505" s="2">
        <f t="shared" si="54"/>
        <v>3.42598</v>
      </c>
      <c r="E505" s="2">
        <f t="shared" si="56"/>
        <v>3.41655</v>
      </c>
      <c r="F505" s="2">
        <f t="shared" si="57"/>
        <v>3.4344099999999997</v>
      </c>
      <c r="G505" s="2">
        <f t="shared" si="59"/>
        <v>3.4397699999999993</v>
      </c>
      <c r="H505" s="2">
        <f t="shared" si="55"/>
        <v>3.2748020000000029</v>
      </c>
      <c r="I505" s="2">
        <f t="array" ref="I505">SUMPRODUCT(B489:B508, (ROW(B489:B508)-ROW(B489)+1)) / (20*21/2)</f>
        <v>3.4270309523809526</v>
      </c>
      <c r="J505" s="2">
        <f t="shared" si="58"/>
        <v>3.4316177409062076</v>
      </c>
      <c r="K505" s="2">
        <f t="shared" si="60"/>
        <v>3.434226758021659</v>
      </c>
    </row>
    <row r="506" spans="1:11" ht="13.5" x14ac:dyDescent="0.25">
      <c r="A506" s="3">
        <f>TITRES_STAT!B509</f>
        <v>42741</v>
      </c>
      <c r="B506" s="6">
        <f>TITRES_STAT!D509</f>
        <v>3.4419</v>
      </c>
      <c r="C506" s="2">
        <f t="shared" si="53"/>
        <v>2.4799999999999933E-2</v>
      </c>
      <c r="D506" s="2">
        <f t="shared" si="54"/>
        <v>3.4299599999999999</v>
      </c>
      <c r="E506" s="2">
        <f t="shared" si="56"/>
        <v>3.4210199999999999</v>
      </c>
      <c r="F506" s="2">
        <f t="shared" si="57"/>
        <v>3.4329249999999996</v>
      </c>
      <c r="G506" s="2">
        <f t="shared" si="59"/>
        <v>3.4401679999999986</v>
      </c>
      <c r="H506" s="2">
        <f t="shared" si="55"/>
        <v>3.2772135000000024</v>
      </c>
      <c r="I506" s="2">
        <f t="array" ref="I506">SUMPRODUCT(B490:B509, (ROW(B490:B509)-ROW(B490)+1)) / (20*21/2)</f>
        <v>3.4281685714285719</v>
      </c>
      <c r="J506" s="2">
        <f t="shared" si="58"/>
        <v>3.4325970036770448</v>
      </c>
      <c r="K506" s="2">
        <f t="shared" si="60"/>
        <v>3.4345276694717901</v>
      </c>
    </row>
    <row r="507" spans="1:11" ht="13.5" x14ac:dyDescent="0.25">
      <c r="A507" s="3">
        <f>TITRES_STAT!B510</f>
        <v>42744</v>
      </c>
      <c r="B507" s="6">
        <f>TITRES_STAT!D510</f>
        <v>3.4419</v>
      </c>
      <c r="C507" s="2">
        <f t="shared" si="53"/>
        <v>0</v>
      </c>
      <c r="D507" s="2">
        <f t="shared" si="54"/>
        <v>3.4339399999999998</v>
      </c>
      <c r="E507" s="2">
        <f t="shared" si="56"/>
        <v>3.4230100000000001</v>
      </c>
      <c r="F507" s="2">
        <f t="shared" si="57"/>
        <v>3.4314399999999998</v>
      </c>
      <c r="G507" s="2">
        <f t="shared" si="59"/>
        <v>3.4405659999999982</v>
      </c>
      <c r="H507" s="2">
        <f t="shared" si="55"/>
        <v>3.2796250000000033</v>
      </c>
      <c r="I507" s="2">
        <f t="array" ref="I507">SUMPRODUCT(B491:B510, (ROW(B491:B510)-ROW(B491)+1)) / (20*21/2)</f>
        <v>3.4275523809523811</v>
      </c>
      <c r="J507" s="2">
        <f t="shared" si="58"/>
        <v>3.4334830033268497</v>
      </c>
      <c r="K507" s="2">
        <f t="shared" si="60"/>
        <v>3.4348167804728966</v>
      </c>
    </row>
    <row r="508" spans="1:11" ht="13.5" x14ac:dyDescent="0.25">
      <c r="A508" s="3">
        <f>TITRES_STAT!B511</f>
        <v>42745</v>
      </c>
      <c r="B508" s="6">
        <f>TITRES_STAT!D511</f>
        <v>3.4419</v>
      </c>
      <c r="C508" s="2">
        <f t="shared" si="53"/>
        <v>0</v>
      </c>
      <c r="D508" s="2">
        <f t="shared" si="54"/>
        <v>3.4379199999999996</v>
      </c>
      <c r="E508" s="2">
        <f t="shared" si="56"/>
        <v>3.4259900000000001</v>
      </c>
      <c r="F508" s="2">
        <f t="shared" si="57"/>
        <v>3.4299549999999996</v>
      </c>
      <c r="G508" s="2">
        <f t="shared" si="59"/>
        <v>3.4400699999999982</v>
      </c>
      <c r="H508" s="2">
        <f t="shared" si="55"/>
        <v>3.282059500000003</v>
      </c>
      <c r="I508" s="2">
        <f t="array" ref="I508">SUMPRODUCT(B492:B511, (ROW(B492:B511)-ROW(B492)+1)) / (20*21/2)</f>
        <v>3.4271490476190483</v>
      </c>
      <c r="J508" s="2">
        <f t="shared" si="58"/>
        <v>3.4342846220576257</v>
      </c>
      <c r="K508" s="2">
        <f t="shared" si="60"/>
        <v>3.4350945537876854</v>
      </c>
    </row>
    <row r="509" spans="1:11" ht="13.5" x14ac:dyDescent="0.25">
      <c r="A509" s="3">
        <f>TITRES_STAT!B512</f>
        <v>42746</v>
      </c>
      <c r="B509" s="6">
        <f>TITRES_STAT!D512</f>
        <v>3.4419</v>
      </c>
      <c r="C509" s="2">
        <f t="shared" si="53"/>
        <v>0</v>
      </c>
      <c r="D509" s="2">
        <f t="shared" si="54"/>
        <v>3.4369399999999999</v>
      </c>
      <c r="E509" s="2">
        <f t="shared" si="56"/>
        <v>3.4294700000000007</v>
      </c>
      <c r="F509" s="2">
        <f t="shared" si="57"/>
        <v>3.4284699999999995</v>
      </c>
      <c r="G509" s="2">
        <f t="shared" si="59"/>
        <v>3.4395739999999995</v>
      </c>
      <c r="H509" s="2">
        <f t="shared" si="55"/>
        <v>3.2845175000000033</v>
      </c>
      <c r="I509" s="2">
        <f t="array" ref="I509">SUMPRODUCT(B493:B512, (ROW(B493:B512)-ROW(B493)+1)) / (20*21/2)</f>
        <v>3.4267457142857145</v>
      </c>
      <c r="J509" s="2">
        <f t="shared" si="58"/>
        <v>3.4350098961473754</v>
      </c>
      <c r="K509" s="2">
        <f t="shared" si="60"/>
        <v>3.4353614340313059</v>
      </c>
    </row>
    <row r="510" spans="1:11" ht="13.5" x14ac:dyDescent="0.25">
      <c r="A510" s="3">
        <f>TITRES_STAT!B513</f>
        <v>42747</v>
      </c>
      <c r="B510" s="6">
        <f>TITRES_STAT!D513</f>
        <v>3.4220000000000002</v>
      </c>
      <c r="C510" s="2">
        <f t="shared" si="53"/>
        <v>-1.9899999999999807E-2</v>
      </c>
      <c r="D510" s="2">
        <f t="shared" si="54"/>
        <v>3.4379199999999996</v>
      </c>
      <c r="E510" s="2">
        <f t="shared" si="56"/>
        <v>3.4319499999999996</v>
      </c>
      <c r="F510" s="2">
        <f t="shared" si="57"/>
        <v>3.4262349999999993</v>
      </c>
      <c r="G510" s="2">
        <f t="shared" si="59"/>
        <v>3.4405659999999987</v>
      </c>
      <c r="H510" s="2">
        <f t="shared" si="55"/>
        <v>3.2870610000000045</v>
      </c>
      <c r="I510" s="2">
        <f t="array" ref="I510">SUMPRODUCT(B494:B513, (ROW(B494:B513)-ROW(B494)+1)) / (20*21/2)</f>
        <v>3.4359790476190479</v>
      </c>
      <c r="J510" s="2">
        <f t="shared" si="58"/>
        <v>3.4337708584190541</v>
      </c>
      <c r="K510" s="2">
        <f t="shared" si="60"/>
        <v>3.4348374562261568</v>
      </c>
    </row>
    <row r="511" spans="1:11" ht="13.5" x14ac:dyDescent="0.25">
      <c r="A511" s="3">
        <f>TITRES_STAT!B514</f>
        <v>42748</v>
      </c>
      <c r="B511" s="6">
        <f>TITRES_STAT!D514</f>
        <v>3.4220000000000002</v>
      </c>
      <c r="C511" s="2">
        <f t="shared" si="53"/>
        <v>0</v>
      </c>
      <c r="D511" s="2">
        <f t="shared" si="54"/>
        <v>3.4339399999999998</v>
      </c>
      <c r="E511" s="2">
        <f t="shared" si="56"/>
        <v>3.4319499999999996</v>
      </c>
      <c r="F511" s="2">
        <f t="shared" si="57"/>
        <v>3.4262349999999993</v>
      </c>
      <c r="G511" s="2">
        <f t="shared" si="59"/>
        <v>3.4399699999999989</v>
      </c>
      <c r="H511" s="2">
        <f t="shared" si="55"/>
        <v>3.2896275000000044</v>
      </c>
      <c r="I511" s="2">
        <f t="array" ref="I511">SUMPRODUCT(B495:B514, (ROW(B495:B514)-ROW(B495)+1)) / (20*21/2)</f>
        <v>3.4354814285714284</v>
      </c>
      <c r="J511" s="2">
        <f t="shared" si="58"/>
        <v>3.4326498242839061</v>
      </c>
      <c r="K511" s="2">
        <f t="shared" si="60"/>
        <v>3.4343340265702293</v>
      </c>
    </row>
    <row r="512" spans="1:11" ht="13.5" x14ac:dyDescent="0.25">
      <c r="A512" s="3">
        <f>TITRES_STAT!B515</f>
        <v>42751</v>
      </c>
      <c r="B512" s="6">
        <f>TITRES_STAT!D515</f>
        <v>3.4220000000000002</v>
      </c>
      <c r="C512" s="2">
        <f t="shared" si="53"/>
        <v>0</v>
      </c>
      <c r="D512" s="2">
        <f t="shared" si="54"/>
        <v>3.4299599999999999</v>
      </c>
      <c r="E512" s="2">
        <f t="shared" si="56"/>
        <v>3.4319499999999996</v>
      </c>
      <c r="F512" s="2">
        <f t="shared" si="57"/>
        <v>3.4242499999999993</v>
      </c>
      <c r="G512" s="2">
        <f t="shared" si="59"/>
        <v>3.439373999999999</v>
      </c>
      <c r="H512" s="2">
        <f t="shared" si="55"/>
        <v>3.2920550000000048</v>
      </c>
      <c r="I512" s="2">
        <f t="array" ref="I512">SUMPRODUCT(B496:B515, (ROW(B496:B515)-ROW(B496)+1)) / (20*21/2)</f>
        <v>3.4349366666666672</v>
      </c>
      <c r="J512" s="2">
        <f t="shared" si="58"/>
        <v>3.4316355553044864</v>
      </c>
      <c r="K512" s="2">
        <f t="shared" si="60"/>
        <v>3.4338503392537501</v>
      </c>
    </row>
    <row r="513" spans="1:11" ht="13.5" x14ac:dyDescent="0.25">
      <c r="A513" s="3">
        <f>TITRES_STAT!B516</f>
        <v>42752</v>
      </c>
      <c r="B513" s="6">
        <f>TITRES_STAT!D516</f>
        <v>3.5211999999999999</v>
      </c>
      <c r="C513" s="2">
        <f t="shared" si="53"/>
        <v>9.9199999999999733E-2</v>
      </c>
      <c r="D513" s="2">
        <f t="shared" si="54"/>
        <v>3.4458199999999999</v>
      </c>
      <c r="E513" s="2">
        <f t="shared" si="56"/>
        <v>3.4418700000000002</v>
      </c>
      <c r="F513" s="2">
        <f t="shared" si="57"/>
        <v>3.4272249999999991</v>
      </c>
      <c r="G513" s="2">
        <f t="shared" si="59"/>
        <v>3.440761999999999</v>
      </c>
      <c r="H513" s="2">
        <f t="shared" si="55"/>
        <v>3.2949785000000054</v>
      </c>
      <c r="I513" s="2">
        <f t="array" ref="I513">SUMPRODUCT(B497:B516, (ROW(B497:B516)-ROW(B497)+1)) / (20*21/2)</f>
        <v>3.4343447619047627</v>
      </c>
      <c r="J513" s="2">
        <f t="shared" si="58"/>
        <v>3.4401655024183451</v>
      </c>
      <c r="K513" s="2">
        <f t="shared" si="60"/>
        <v>3.4372758161457599</v>
      </c>
    </row>
    <row r="514" spans="1:11" ht="13.5" x14ac:dyDescent="0.25">
      <c r="A514" s="3">
        <f>TITRES_STAT!B517</f>
        <v>42753</v>
      </c>
      <c r="B514" s="6">
        <f>TITRES_STAT!D517</f>
        <v>3.4220000000000002</v>
      </c>
      <c r="C514" s="2">
        <f t="shared" si="53"/>
        <v>-9.9199999999999733E-2</v>
      </c>
      <c r="D514" s="2">
        <f t="shared" si="54"/>
        <v>3.44184</v>
      </c>
      <c r="E514" s="2">
        <f t="shared" si="56"/>
        <v>3.4393900000000004</v>
      </c>
      <c r="F514" s="2">
        <f t="shared" si="57"/>
        <v>3.4277199999999985</v>
      </c>
      <c r="G514" s="2">
        <f t="shared" si="59"/>
        <v>3.441257999999999</v>
      </c>
      <c r="H514" s="2">
        <f t="shared" si="55"/>
        <v>3.2974525000000052</v>
      </c>
      <c r="I514" s="2">
        <f t="array" ref="I514">SUMPRODUCT(B498:B517, (ROW(B498:B517)-ROW(B498)+1)) / (20*21/2)</f>
        <v>3.4246633333333341</v>
      </c>
      <c r="J514" s="2">
        <f t="shared" si="58"/>
        <v>3.438435454568979</v>
      </c>
      <c r="K514" s="2">
        <f t="shared" si="60"/>
        <v>3.4366767645322009</v>
      </c>
    </row>
    <row r="515" spans="1:11" ht="13.5" x14ac:dyDescent="0.25">
      <c r="A515" s="3">
        <f>TITRES_STAT!B518</f>
        <v>42754</v>
      </c>
      <c r="B515" s="6">
        <f>TITRES_STAT!D518</f>
        <v>3.4220000000000002</v>
      </c>
      <c r="C515" s="2">
        <f t="shared" si="53"/>
        <v>0</v>
      </c>
      <c r="D515" s="2">
        <f t="shared" si="54"/>
        <v>3.44184</v>
      </c>
      <c r="E515" s="2">
        <f t="shared" si="56"/>
        <v>3.43988</v>
      </c>
      <c r="F515" s="2">
        <f t="shared" si="57"/>
        <v>3.4282149999999989</v>
      </c>
      <c r="G515" s="2">
        <f t="shared" si="59"/>
        <v>3.4412579999999986</v>
      </c>
      <c r="H515" s="2">
        <f t="shared" si="55"/>
        <v>3.3000425000000053</v>
      </c>
      <c r="I515" s="2">
        <f t="array" ref="I515">SUMPRODUCT(B499:B518, (ROW(B499:B518)-ROW(B499)+1)) / (20*21/2)</f>
        <v>3.4173161904761908</v>
      </c>
      <c r="J515" s="2">
        <f t="shared" si="58"/>
        <v>3.436870173181457</v>
      </c>
      <c r="K515" s="2">
        <f t="shared" si="60"/>
        <v>3.4361012051387814</v>
      </c>
    </row>
    <row r="516" spans="1:11" ht="13.5" x14ac:dyDescent="0.25">
      <c r="A516" s="3">
        <f>TITRES_STAT!B519</f>
        <v>42755</v>
      </c>
      <c r="B516" s="6">
        <f>TITRES_STAT!D519</f>
        <v>3.4220000000000002</v>
      </c>
      <c r="C516" s="2">
        <f t="shared" ref="C516:C579" si="61">B516-B515</f>
        <v>0</v>
      </c>
      <c r="D516" s="2">
        <f t="shared" si="54"/>
        <v>3.44184</v>
      </c>
      <c r="E516" s="2">
        <f t="shared" si="56"/>
        <v>3.4378900000000003</v>
      </c>
      <c r="F516" s="2">
        <f t="shared" si="57"/>
        <v>3.4294549999999986</v>
      </c>
      <c r="G516" s="2">
        <f t="shared" si="59"/>
        <v>3.441257999999999</v>
      </c>
      <c r="H516" s="2">
        <f t="shared" si="55"/>
        <v>3.3026555000000055</v>
      </c>
      <c r="I516" s="2">
        <f t="array" ref="I516">SUMPRODUCT(B500:B519, (ROW(B500:B519)-ROW(B500)+1)) / (20*21/2)</f>
        <v>3.4102761904761909</v>
      </c>
      <c r="J516" s="2">
        <f t="shared" si="58"/>
        <v>3.4354539662117944</v>
      </c>
      <c r="K516" s="2">
        <f t="shared" si="60"/>
        <v>3.4355482167019669</v>
      </c>
    </row>
    <row r="517" spans="1:11" ht="13.5" x14ac:dyDescent="0.25">
      <c r="A517" s="3">
        <f>TITRES_STAT!B520</f>
        <v>42758</v>
      </c>
      <c r="B517" s="6">
        <f>TITRES_STAT!D520</f>
        <v>3.3277999999999999</v>
      </c>
      <c r="C517" s="2">
        <f t="shared" si="61"/>
        <v>-9.4200000000000284E-2</v>
      </c>
      <c r="D517" s="2">
        <f t="shared" si="54"/>
        <v>3.4230000000000005</v>
      </c>
      <c r="E517" s="2">
        <f t="shared" si="56"/>
        <v>3.4264800000000002</v>
      </c>
      <c r="F517" s="2">
        <f t="shared" si="57"/>
        <v>3.4247449999999988</v>
      </c>
      <c r="G517" s="2">
        <f t="shared" si="59"/>
        <v>3.4393739999999986</v>
      </c>
      <c r="H517" s="2">
        <f t="shared" si="55"/>
        <v>3.3048205000000053</v>
      </c>
      <c r="I517" s="2">
        <f t="array" ref="I517">SUMPRODUCT(B501:B520, (ROW(B501:B520)-ROW(B501)+1)) / (20*21/2)</f>
        <v>3.3992719047619047</v>
      </c>
      <c r="J517" s="2">
        <f t="shared" si="58"/>
        <v>3.4252012075249567</v>
      </c>
      <c r="K517" s="2">
        <f t="shared" si="60"/>
        <v>3.4313227964391446</v>
      </c>
    </row>
    <row r="518" spans="1:11" ht="13.5" x14ac:dyDescent="0.25">
      <c r="A518" s="3">
        <f>TITRES_STAT!B521</f>
        <v>42759</v>
      </c>
      <c r="B518" s="6">
        <f>TITRES_STAT!D521</f>
        <v>3.3475999999999999</v>
      </c>
      <c r="C518" s="2">
        <f t="shared" si="61"/>
        <v>1.980000000000004E-2</v>
      </c>
      <c r="D518" s="2">
        <f t="shared" ref="D518:D581" si="62">AVERAGE(B514:B518)</f>
        <v>3.3882800000000004</v>
      </c>
      <c r="E518" s="2">
        <f t="shared" si="56"/>
        <v>3.4170500000000006</v>
      </c>
      <c r="F518" s="2">
        <f t="shared" si="57"/>
        <v>3.4215199999999988</v>
      </c>
      <c r="G518" s="2">
        <f t="shared" si="59"/>
        <v>3.4391759999999989</v>
      </c>
      <c r="H518" s="2">
        <f t="shared" si="55"/>
        <v>3.3074320000000044</v>
      </c>
      <c r="I518" s="2">
        <f t="array" ref="I518">SUMPRODUCT(B502:B521, (ROW(B502:B521)-ROW(B502)+1)) / (20*21/2)</f>
        <v>3.3915542857142857</v>
      </c>
      <c r="J518" s="2">
        <f t="shared" si="58"/>
        <v>3.4178106163321038</v>
      </c>
      <c r="K518" s="2">
        <f t="shared" si="60"/>
        <v>3.4280395495199629</v>
      </c>
    </row>
    <row r="519" spans="1:11" ht="13.5" x14ac:dyDescent="0.25">
      <c r="A519" s="3">
        <f>TITRES_STAT!B522</f>
        <v>42760</v>
      </c>
      <c r="B519" s="6">
        <f>TITRES_STAT!D522</f>
        <v>3.3475999999999999</v>
      </c>
      <c r="C519" s="2">
        <f t="shared" si="61"/>
        <v>0</v>
      </c>
      <c r="D519" s="2">
        <f t="shared" si="62"/>
        <v>3.3734000000000002</v>
      </c>
      <c r="E519" s="2">
        <f t="shared" si="56"/>
        <v>3.4076200000000001</v>
      </c>
      <c r="F519" s="2">
        <f t="shared" si="57"/>
        <v>3.4185449999999995</v>
      </c>
      <c r="G519" s="2">
        <f t="shared" si="59"/>
        <v>3.4376879999999987</v>
      </c>
      <c r="H519" s="2">
        <f t="shared" si="55"/>
        <v>3.3100435000000048</v>
      </c>
      <c r="I519" s="2">
        <f t="array" ref="I519">SUMPRODUCT(B503:B522, (ROW(B503:B522)-ROW(B503)+1)) / (20*21/2)</f>
        <v>3.3771757142857144</v>
      </c>
      <c r="J519" s="2">
        <f t="shared" si="58"/>
        <v>3.4111238909671417</v>
      </c>
      <c r="K519" s="2">
        <f t="shared" si="60"/>
        <v>3.4248850573819256</v>
      </c>
    </row>
    <row r="520" spans="1:11" ht="13.5" x14ac:dyDescent="0.25">
      <c r="A520" s="3">
        <f>TITRES_STAT!B523</f>
        <v>42761</v>
      </c>
      <c r="B520" s="6">
        <f>TITRES_STAT!D523</f>
        <v>3.3029999999999999</v>
      </c>
      <c r="C520" s="2">
        <f t="shared" si="61"/>
        <v>-4.4599999999999973E-2</v>
      </c>
      <c r="D520" s="2">
        <f t="shared" si="62"/>
        <v>3.3496000000000001</v>
      </c>
      <c r="E520" s="2">
        <f t="shared" si="56"/>
        <v>3.3957199999999998</v>
      </c>
      <c r="F520" s="2">
        <f t="shared" si="57"/>
        <v>3.4138349999999988</v>
      </c>
      <c r="G520" s="2">
        <f t="shared" si="59"/>
        <v>3.4353079999999987</v>
      </c>
      <c r="H520" s="2">
        <f t="shared" si="55"/>
        <v>3.3121310000000057</v>
      </c>
      <c r="I520" s="2">
        <f t="array" ref="I520">SUMPRODUCT(B504:B523, (ROW(B504:B523)-ROW(B504)+1)) / (20*21/2)</f>
        <v>3.3602619047619045</v>
      </c>
      <c r="J520" s="2">
        <f t="shared" si="58"/>
        <v>3.4008263775416996</v>
      </c>
      <c r="K520" s="2">
        <f t="shared" si="60"/>
        <v>3.4201052512100851</v>
      </c>
    </row>
    <row r="521" spans="1:11" ht="13.5" x14ac:dyDescent="0.25">
      <c r="A521" s="3">
        <f>TITRES_STAT!B524</f>
        <v>42762</v>
      </c>
      <c r="B521" s="6">
        <f>TITRES_STAT!D524</f>
        <v>3.3328000000000002</v>
      </c>
      <c r="C521" s="2">
        <f t="shared" si="61"/>
        <v>2.9800000000000271E-2</v>
      </c>
      <c r="D521" s="2">
        <f t="shared" si="62"/>
        <v>3.3317600000000001</v>
      </c>
      <c r="E521" s="2">
        <f t="shared" si="56"/>
        <v>3.3868</v>
      </c>
      <c r="F521" s="2">
        <f t="shared" si="57"/>
        <v>3.4093749999999994</v>
      </c>
      <c r="G521" s="2">
        <f t="shared" si="59"/>
        <v>3.4341179999999984</v>
      </c>
      <c r="H521" s="2">
        <f t="shared" si="55"/>
        <v>3.3142980000000057</v>
      </c>
      <c r="I521" s="2">
        <f t="array" ref="I521">SUMPRODUCT(B505:B524, (ROW(B505:B524)-ROW(B505)+1)) / (20*21/2)</f>
        <v>3.344292857142857</v>
      </c>
      <c r="J521" s="2">
        <f t="shared" si="58"/>
        <v>3.3943476749186807</v>
      </c>
      <c r="K521" s="2">
        <f t="shared" si="60"/>
        <v>3.4166815158685133</v>
      </c>
    </row>
    <row r="522" spans="1:11" ht="13.5" x14ac:dyDescent="0.25">
      <c r="A522" s="3">
        <f>TITRES_STAT!B525</f>
        <v>42765</v>
      </c>
      <c r="B522" s="6">
        <f>TITRES_STAT!D525</f>
        <v>3.2584</v>
      </c>
      <c r="C522" s="2">
        <f t="shared" si="61"/>
        <v>-7.4400000000000244E-2</v>
      </c>
      <c r="D522" s="2">
        <f t="shared" si="62"/>
        <v>3.3178800000000002</v>
      </c>
      <c r="E522" s="2">
        <f t="shared" si="56"/>
        <v>3.3704399999999999</v>
      </c>
      <c r="F522" s="2">
        <f t="shared" si="57"/>
        <v>3.4011949999999991</v>
      </c>
      <c r="G522" s="2">
        <f t="shared" si="59"/>
        <v>3.4304479999999988</v>
      </c>
      <c r="H522" s="2">
        <f t="shared" ref="H522:H585" si="63">AVERAGE(B323:B522)</f>
        <v>3.3158845000000072</v>
      </c>
      <c r="I522" s="2">
        <f t="array" ref="I522">SUMPRODUCT(B506:B525, (ROW(B506:B525)-ROW(B506)+1)) / (20*21/2)</f>
        <v>3.3293866666666663</v>
      </c>
      <c r="J522" s="2">
        <f t="shared" si="58"/>
        <v>3.3814002773073781</v>
      </c>
      <c r="K522" s="2">
        <f t="shared" si="60"/>
        <v>3.4104743975991596</v>
      </c>
    </row>
    <row r="523" spans="1:11" ht="13.5" x14ac:dyDescent="0.25">
      <c r="A523" s="3">
        <f>TITRES_STAT!B526</f>
        <v>42766</v>
      </c>
      <c r="B523" s="6">
        <f>TITRES_STAT!D526</f>
        <v>3.2235999999999998</v>
      </c>
      <c r="C523" s="2">
        <f t="shared" si="61"/>
        <v>-3.4800000000000164E-2</v>
      </c>
      <c r="D523" s="2">
        <f t="shared" si="62"/>
        <v>3.2930799999999998</v>
      </c>
      <c r="E523" s="2">
        <f t="shared" si="56"/>
        <v>3.3406799999999999</v>
      </c>
      <c r="F523" s="2">
        <f t="shared" si="57"/>
        <v>3.3912749999999994</v>
      </c>
      <c r="G523" s="2">
        <f t="shared" si="59"/>
        <v>3.4269759999999989</v>
      </c>
      <c r="H523" s="2">
        <f t="shared" si="63"/>
        <v>3.3171815000000064</v>
      </c>
      <c r="I523" s="2">
        <f t="array" ref="I523">SUMPRODUCT(B507:B526, (ROW(B507:B526)-ROW(B507)+1)) / (20*21/2)</f>
        <v>3.3243828571428571</v>
      </c>
      <c r="J523" s="2">
        <f t="shared" si="58"/>
        <v>3.3663716794685801</v>
      </c>
      <c r="K523" s="2">
        <f t="shared" si="60"/>
        <v>3.4031459898501732</v>
      </c>
    </row>
    <row r="524" spans="1:11" ht="13.5" x14ac:dyDescent="0.25">
      <c r="A524" s="3">
        <f>TITRES_STAT!B527</f>
        <v>42767</v>
      </c>
      <c r="B524" s="6">
        <f>TITRES_STAT!D527</f>
        <v>3.2235999999999998</v>
      </c>
      <c r="C524" s="2">
        <f t="shared" si="61"/>
        <v>0</v>
      </c>
      <c r="D524" s="2">
        <f t="shared" si="62"/>
        <v>3.2682799999999999</v>
      </c>
      <c r="E524" s="2">
        <f t="shared" ref="E524:E587" si="64">AVERAGE(B515:B524)</f>
        <v>3.3208400000000005</v>
      </c>
      <c r="F524" s="2">
        <f t="shared" si="57"/>
        <v>3.380115</v>
      </c>
      <c r="G524" s="2">
        <f t="shared" si="59"/>
        <v>3.4238019999999993</v>
      </c>
      <c r="H524" s="2">
        <f t="shared" si="63"/>
        <v>3.3184785000000074</v>
      </c>
      <c r="I524" s="2">
        <f t="array" ref="I524">SUMPRODUCT(B508:B527, (ROW(B508:B527)-ROW(B508)+1)) / (20*21/2)</f>
        <v>3.3199695238095228</v>
      </c>
      <c r="J524" s="2">
        <f t="shared" si="58"/>
        <v>3.3527743766620484</v>
      </c>
      <c r="K524" s="2">
        <f t="shared" si="60"/>
        <v>3.3961049706403625</v>
      </c>
    </row>
    <row r="525" spans="1:11" ht="13.5" x14ac:dyDescent="0.25">
      <c r="A525" s="3">
        <f>TITRES_STAT!B528</f>
        <v>42768</v>
      </c>
      <c r="B525" s="6">
        <f>TITRES_STAT!D528</f>
        <v>3.2235999999999998</v>
      </c>
      <c r="C525" s="2">
        <f t="shared" si="61"/>
        <v>0</v>
      </c>
      <c r="D525" s="2">
        <f t="shared" si="62"/>
        <v>3.2524000000000002</v>
      </c>
      <c r="E525" s="2">
        <f t="shared" si="64"/>
        <v>3.3009999999999997</v>
      </c>
      <c r="F525" s="2">
        <f t="shared" si="57"/>
        <v>3.3704399999999999</v>
      </c>
      <c r="G525" s="2">
        <f t="shared" si="59"/>
        <v>3.4206279999999993</v>
      </c>
      <c r="H525" s="2">
        <f t="shared" si="63"/>
        <v>3.3196825000000074</v>
      </c>
      <c r="I525" s="2">
        <f t="array" ref="I525">SUMPRODUCT(B509:B528, (ROW(B509:B528)-ROW(B509)+1)) / (20*21/2)</f>
        <v>3.3081180952380951</v>
      </c>
      <c r="J525" s="2">
        <f t="shared" si="58"/>
        <v>3.3404720550751863</v>
      </c>
      <c r="K525" s="2">
        <f t="shared" si="60"/>
        <v>3.3893400698309368</v>
      </c>
    </row>
    <row r="526" spans="1:11" ht="13.5" x14ac:dyDescent="0.25">
      <c r="A526" s="3">
        <f>TITRES_STAT!B529</f>
        <v>42769</v>
      </c>
      <c r="B526" s="6">
        <f>TITRES_STAT!D529</f>
        <v>3.3178999999999998</v>
      </c>
      <c r="C526" s="2">
        <f t="shared" si="61"/>
        <v>9.430000000000005E-2</v>
      </c>
      <c r="D526" s="2">
        <f t="shared" si="62"/>
        <v>3.2494199999999993</v>
      </c>
      <c r="E526" s="2">
        <f t="shared" si="64"/>
        <v>3.2905900000000003</v>
      </c>
      <c r="F526" s="2">
        <f t="shared" si="57"/>
        <v>3.3642399999999997</v>
      </c>
      <c r="G526" s="2">
        <f t="shared" si="59"/>
        <v>3.4176519999999999</v>
      </c>
      <c r="H526" s="2">
        <f t="shared" si="63"/>
        <v>3.3213580000000076</v>
      </c>
      <c r="I526" s="2">
        <f t="array" ref="I526">SUMPRODUCT(B510:B529, (ROW(B510:B529)-ROW(B510)+1)) / (20*21/2)</f>
        <v>3.2934776190476192</v>
      </c>
      <c r="J526" s="2">
        <f t="shared" si="58"/>
        <v>3.3383223355442162</v>
      </c>
      <c r="K526" s="2">
        <f t="shared" si="60"/>
        <v>3.386538498465018</v>
      </c>
    </row>
    <row r="527" spans="1:11" ht="13.5" x14ac:dyDescent="0.25">
      <c r="A527" s="3">
        <f>TITRES_STAT!B530</f>
        <v>42772</v>
      </c>
      <c r="B527" s="6">
        <f>TITRES_STAT!D530</f>
        <v>3.3178999999999998</v>
      </c>
      <c r="C527" s="2">
        <f t="shared" si="61"/>
        <v>0</v>
      </c>
      <c r="D527" s="2">
        <f t="shared" si="62"/>
        <v>3.26132</v>
      </c>
      <c r="E527" s="2">
        <f t="shared" si="64"/>
        <v>3.289600000000001</v>
      </c>
      <c r="F527" s="2">
        <f t="shared" si="57"/>
        <v>3.3580399999999999</v>
      </c>
      <c r="G527" s="2">
        <f t="shared" si="59"/>
        <v>3.414676</v>
      </c>
      <c r="H527" s="2">
        <f t="shared" si="63"/>
        <v>3.323126500000007</v>
      </c>
      <c r="I527" s="2">
        <f t="array" ref="I527">SUMPRODUCT(B511:B530, (ROW(B511:B530)-ROW(B511)+1)) / (20*21/2)</f>
        <v>3.2833228571428572</v>
      </c>
      <c r="J527" s="2">
        <f t="shared" si="58"/>
        <v>3.3363773512066719</v>
      </c>
      <c r="K527" s="2">
        <f t="shared" si="60"/>
        <v>3.3838467926428604</v>
      </c>
    </row>
    <row r="528" spans="1:11" ht="13.5" x14ac:dyDescent="0.25">
      <c r="A528" s="3">
        <f>TITRES_STAT!B531</f>
        <v>42773</v>
      </c>
      <c r="B528" s="6">
        <f>TITRES_STAT!D531</f>
        <v>3.2336</v>
      </c>
      <c r="C528" s="2">
        <f t="shared" si="61"/>
        <v>-8.429999999999982E-2</v>
      </c>
      <c r="D528" s="2">
        <f t="shared" si="62"/>
        <v>3.2633200000000002</v>
      </c>
      <c r="E528" s="2">
        <f t="shared" si="64"/>
        <v>3.2782000000000004</v>
      </c>
      <c r="F528" s="2">
        <f t="shared" si="57"/>
        <v>3.3476249999999999</v>
      </c>
      <c r="G528" s="2">
        <f t="shared" si="59"/>
        <v>3.4099159999999999</v>
      </c>
      <c r="H528" s="2">
        <f t="shared" si="63"/>
        <v>3.3244735000000079</v>
      </c>
      <c r="I528" s="2">
        <f t="array" ref="I528">SUMPRODUCT(B512:B531, (ROW(B512:B531)-ROW(B512)+1)) / (20*21/2)</f>
        <v>3.2740890476190478</v>
      </c>
      <c r="J528" s="2">
        <f t="shared" si="58"/>
        <v>3.3265890320441316</v>
      </c>
      <c r="K528" s="2">
        <f t="shared" si="60"/>
        <v>3.377954761558827</v>
      </c>
    </row>
    <row r="529" spans="1:11" ht="13.5" x14ac:dyDescent="0.25">
      <c r="A529" s="3">
        <f>TITRES_STAT!B532</f>
        <v>42774</v>
      </c>
      <c r="B529" s="6">
        <f>TITRES_STAT!D532</f>
        <v>3.1939000000000002</v>
      </c>
      <c r="C529" s="2">
        <f t="shared" si="61"/>
        <v>-3.9699999999999847E-2</v>
      </c>
      <c r="D529" s="2">
        <f t="shared" si="62"/>
        <v>3.2573799999999999</v>
      </c>
      <c r="E529" s="2">
        <f t="shared" si="64"/>
        <v>3.2628300000000001</v>
      </c>
      <c r="F529" s="2">
        <f t="shared" si="57"/>
        <v>3.3352249999999999</v>
      </c>
      <c r="G529" s="2">
        <f t="shared" si="59"/>
        <v>3.4033699999999998</v>
      </c>
      <c r="H529" s="2">
        <f t="shared" si="63"/>
        <v>3.3260620000000078</v>
      </c>
      <c r="I529" s="2">
        <f t="array" ref="I529">SUMPRODUCT(B513:B532, (ROW(B513:B532)-ROW(B513)+1)) / (20*21/2)</f>
        <v>3.2652999999999999</v>
      </c>
      <c r="J529" s="2">
        <f t="shared" si="58"/>
        <v>3.3139519813732621</v>
      </c>
      <c r="K529" s="2">
        <f t="shared" si="60"/>
        <v>3.3707369277722066</v>
      </c>
    </row>
    <row r="530" spans="1:11" ht="13.5" x14ac:dyDescent="0.25">
      <c r="A530" s="3">
        <f>TITRES_STAT!B533</f>
        <v>42775</v>
      </c>
      <c r="B530" s="6">
        <f>TITRES_STAT!D533</f>
        <v>3.2286000000000001</v>
      </c>
      <c r="C530" s="2">
        <f t="shared" si="61"/>
        <v>3.4699999999999953E-2</v>
      </c>
      <c r="D530" s="2">
        <f t="shared" si="62"/>
        <v>3.2583799999999998</v>
      </c>
      <c r="E530" s="2">
        <f t="shared" si="64"/>
        <v>3.2553899999999998</v>
      </c>
      <c r="F530" s="2">
        <f t="shared" si="57"/>
        <v>3.325555</v>
      </c>
      <c r="G530" s="2">
        <f t="shared" si="59"/>
        <v>3.3975179999999998</v>
      </c>
      <c r="H530" s="2">
        <f t="shared" si="63"/>
        <v>3.3278240000000072</v>
      </c>
      <c r="I530" s="2">
        <f t="array" ref="I530">SUMPRODUCT(B514:B533, (ROW(B514:B533)-ROW(B514)+1)) / (20*21/2)</f>
        <v>3.262179523809523</v>
      </c>
      <c r="J530" s="2">
        <f t="shared" si="58"/>
        <v>3.3058232212424752</v>
      </c>
      <c r="K530" s="2">
        <f t="shared" si="60"/>
        <v>3.3651629306046691</v>
      </c>
    </row>
    <row r="531" spans="1:11" ht="13.5" x14ac:dyDescent="0.25">
      <c r="A531" s="3">
        <f>TITRES_STAT!B534</f>
        <v>42776</v>
      </c>
      <c r="B531" s="6">
        <f>TITRES_STAT!D534</f>
        <v>3.2286000000000001</v>
      </c>
      <c r="C531" s="2">
        <f t="shared" si="61"/>
        <v>0</v>
      </c>
      <c r="D531" s="2">
        <f t="shared" si="62"/>
        <v>3.2405200000000001</v>
      </c>
      <c r="E531" s="2">
        <f t="shared" si="64"/>
        <v>3.2449699999999995</v>
      </c>
      <c r="F531" s="2">
        <f t="shared" si="57"/>
        <v>3.3158850000000002</v>
      </c>
      <c r="G531" s="2">
        <f t="shared" si="59"/>
        <v>3.3916660000000003</v>
      </c>
      <c r="H531" s="2">
        <f t="shared" si="63"/>
        <v>3.3291690000000078</v>
      </c>
      <c r="I531" s="2">
        <f t="array" ref="I531">SUMPRODUCT(B515:B534, (ROW(B515:B534)-ROW(B515)+1)) / (20*21/2)</f>
        <v>3.2559923809523807</v>
      </c>
      <c r="J531" s="2">
        <f t="shared" si="58"/>
        <v>3.2984686287431919</v>
      </c>
      <c r="K531" s="2">
        <f t="shared" si="60"/>
        <v>3.3598075215613488</v>
      </c>
    </row>
    <row r="532" spans="1:11" ht="13.5" x14ac:dyDescent="0.25">
      <c r="A532" s="3">
        <f>TITRES_STAT!B535</f>
        <v>42779</v>
      </c>
      <c r="B532" s="6">
        <f>TITRES_STAT!D535</f>
        <v>3.2235999999999998</v>
      </c>
      <c r="C532" s="2">
        <f t="shared" si="61"/>
        <v>-5.0000000000003375E-3</v>
      </c>
      <c r="D532" s="2">
        <f t="shared" si="62"/>
        <v>3.22166</v>
      </c>
      <c r="E532" s="2">
        <f t="shared" si="64"/>
        <v>3.2414899999999998</v>
      </c>
      <c r="F532" s="2">
        <f t="shared" ref="F532:F595" si="65">AVERAGE(B513:B532)</f>
        <v>3.3059649999999996</v>
      </c>
      <c r="G532" s="2">
        <f t="shared" si="59"/>
        <v>3.3859120000000003</v>
      </c>
      <c r="H532" s="2">
        <f t="shared" si="63"/>
        <v>3.3303730000000082</v>
      </c>
      <c r="I532" s="2">
        <f t="array" ref="I532">SUMPRODUCT(B516:B535, (ROW(B516:B535)-ROW(B516)+1)) / (20*21/2)</f>
        <v>3.2549738095238094</v>
      </c>
      <c r="J532" s="2">
        <f t="shared" si="58"/>
        <v>3.291338283148602</v>
      </c>
      <c r="K532" s="2">
        <f t="shared" si="60"/>
        <v>3.3544660501275705</v>
      </c>
    </row>
    <row r="533" spans="1:11" ht="13.5" x14ac:dyDescent="0.25">
      <c r="A533" s="3">
        <f>TITRES_STAT!B536</f>
        <v>42780</v>
      </c>
      <c r="B533" s="6">
        <f>TITRES_STAT!D536</f>
        <v>3.2732000000000001</v>
      </c>
      <c r="C533" s="2">
        <f t="shared" si="61"/>
        <v>4.9600000000000311E-2</v>
      </c>
      <c r="D533" s="2">
        <f t="shared" si="62"/>
        <v>3.2295799999999999</v>
      </c>
      <c r="E533" s="2">
        <f t="shared" si="64"/>
        <v>3.2464500000000003</v>
      </c>
      <c r="F533" s="2">
        <f t="shared" si="65"/>
        <v>3.2935649999999996</v>
      </c>
      <c r="G533" s="2">
        <f t="shared" si="59"/>
        <v>3.3811500000000008</v>
      </c>
      <c r="H533" s="2">
        <f t="shared" si="63"/>
        <v>3.3319410000000085</v>
      </c>
      <c r="I533" s="2">
        <f t="array" ref="I533">SUMPRODUCT(B517:B536, (ROW(B517:B536)-ROW(B517)+1)) / (20*21/2)</f>
        <v>3.2541971428571426</v>
      </c>
      <c r="J533" s="2">
        <f t="shared" ref="J533:J596" si="66">$J$4*B533+J532*(1-$J$4)</f>
        <v>3.2896108276106397</v>
      </c>
      <c r="K533" s="2">
        <f t="shared" si="60"/>
        <v>3.3512791462009992</v>
      </c>
    </row>
    <row r="534" spans="1:11" ht="13.5" x14ac:dyDescent="0.25">
      <c r="A534" s="3">
        <f>TITRES_STAT!B537</f>
        <v>42781</v>
      </c>
      <c r="B534" s="6">
        <f>TITRES_STAT!D537</f>
        <v>3.2286000000000001</v>
      </c>
      <c r="C534" s="2">
        <f t="shared" si="61"/>
        <v>-4.4599999999999973E-2</v>
      </c>
      <c r="D534" s="2">
        <f t="shared" si="62"/>
        <v>3.2365200000000001</v>
      </c>
      <c r="E534" s="2">
        <f t="shared" si="64"/>
        <v>3.2469499999999996</v>
      </c>
      <c r="F534" s="2">
        <f t="shared" si="65"/>
        <v>3.2838950000000002</v>
      </c>
      <c r="G534" s="2">
        <f t="shared" si="59"/>
        <v>3.3762900000000009</v>
      </c>
      <c r="H534" s="2">
        <f t="shared" si="63"/>
        <v>3.3324985000000087</v>
      </c>
      <c r="I534" s="2">
        <f t="array" ref="I534">SUMPRODUCT(B518:B537, (ROW(B518:B537)-ROW(B518)+1)) / (20*21/2)</f>
        <v>3.2541523809523807</v>
      </c>
      <c r="J534" s="2">
        <f t="shared" si="66"/>
        <v>3.2838002726001028</v>
      </c>
      <c r="K534" s="2">
        <f t="shared" si="60"/>
        <v>3.3464681992911562</v>
      </c>
    </row>
    <row r="535" spans="1:11" ht="13.5" x14ac:dyDescent="0.25">
      <c r="A535" s="3">
        <f>TITRES_STAT!B538</f>
        <v>42782</v>
      </c>
      <c r="B535" s="6">
        <f>TITRES_STAT!D538</f>
        <v>3.2732000000000001</v>
      </c>
      <c r="C535" s="2">
        <f t="shared" si="61"/>
        <v>4.4599999999999973E-2</v>
      </c>
      <c r="D535" s="2">
        <f t="shared" si="62"/>
        <v>3.2454399999999999</v>
      </c>
      <c r="E535" s="2">
        <f t="shared" si="64"/>
        <v>3.2519100000000001</v>
      </c>
      <c r="F535" s="2">
        <f t="shared" si="65"/>
        <v>3.2764549999999999</v>
      </c>
      <c r="G535" s="2">
        <f t="shared" si="59"/>
        <v>3.3723220000000005</v>
      </c>
      <c r="H535" s="2">
        <f t="shared" si="63"/>
        <v>3.3330245000000094</v>
      </c>
      <c r="I535" s="2">
        <f t="array" ref="I535">SUMPRODUCT(B519:B538, (ROW(B519:B538)-ROW(B519)+1)) / (20*21/2)</f>
        <v>3.2524957142857147</v>
      </c>
      <c r="J535" s="2">
        <f t="shared" si="66"/>
        <v>3.2827907228286644</v>
      </c>
      <c r="K535" s="2">
        <f t="shared" si="60"/>
        <v>3.3435949365738558</v>
      </c>
    </row>
    <row r="536" spans="1:11" ht="13.5" x14ac:dyDescent="0.25">
      <c r="A536" s="3">
        <f>TITRES_STAT!B539</f>
        <v>42783</v>
      </c>
      <c r="B536" s="6">
        <f>TITRES_STAT!D539</f>
        <v>3.2683</v>
      </c>
      <c r="C536" s="2">
        <f t="shared" si="61"/>
        <v>-4.9000000000001265E-3</v>
      </c>
      <c r="D536" s="2">
        <f t="shared" si="62"/>
        <v>3.2533799999999999</v>
      </c>
      <c r="E536" s="2">
        <f t="shared" si="64"/>
        <v>3.2469499999999996</v>
      </c>
      <c r="F536" s="2">
        <f t="shared" si="65"/>
        <v>3.2687700000000008</v>
      </c>
      <c r="G536" s="2">
        <f t="shared" si="59"/>
        <v>3.3682560000000006</v>
      </c>
      <c r="H536" s="2">
        <f t="shared" si="63"/>
        <v>3.333641500000009</v>
      </c>
      <c r="I536" s="2">
        <f t="array" ref="I536">SUMPRODUCT(B520:B539, (ROW(B520:B539)-ROW(B520)+1)) / (20*21/2)</f>
        <v>3.2513114285714284</v>
      </c>
      <c r="J536" s="2">
        <f t="shared" si="66"/>
        <v>3.2814106539878392</v>
      </c>
      <c r="K536" s="2">
        <f t="shared" si="60"/>
        <v>3.3406421939631166</v>
      </c>
    </row>
    <row r="537" spans="1:11" ht="13.5" x14ac:dyDescent="0.25">
      <c r="A537" s="3">
        <f>TITRES_STAT!B540</f>
        <v>42786</v>
      </c>
      <c r="B537" s="6">
        <f>TITRES_STAT!D540</f>
        <v>3.2683</v>
      </c>
      <c r="C537" s="2">
        <f t="shared" si="61"/>
        <v>0</v>
      </c>
      <c r="D537" s="2">
        <f t="shared" si="62"/>
        <v>3.2623199999999999</v>
      </c>
      <c r="E537" s="2">
        <f t="shared" si="64"/>
        <v>3.2419899999999999</v>
      </c>
      <c r="F537" s="2">
        <f t="shared" si="65"/>
        <v>3.2657950000000007</v>
      </c>
      <c r="G537" s="2">
        <f t="shared" si="59"/>
        <v>3.3641900000000011</v>
      </c>
      <c r="H537" s="2">
        <f t="shared" si="63"/>
        <v>3.3340040000000077</v>
      </c>
      <c r="I537" s="2">
        <f t="array" ref="I537">SUMPRODUCT(B521:B540, (ROW(B521:B540)-ROW(B521)+1)) / (20*21/2)</f>
        <v>3.250599523809524</v>
      </c>
      <c r="J537" s="2">
        <f t="shared" si="66"/>
        <v>3.2801620202747115</v>
      </c>
      <c r="K537" s="2">
        <f t="shared" si="60"/>
        <v>3.3378052451802493</v>
      </c>
    </row>
    <row r="538" spans="1:11" ht="13.5" x14ac:dyDescent="0.25">
      <c r="A538" s="3">
        <f>TITRES_STAT!B541</f>
        <v>42787</v>
      </c>
      <c r="B538" s="6">
        <f>TITRES_STAT!D541</f>
        <v>3.2484000000000002</v>
      </c>
      <c r="C538" s="2">
        <f t="shared" si="61"/>
        <v>-1.9899999999999807E-2</v>
      </c>
      <c r="D538" s="2">
        <f t="shared" si="62"/>
        <v>3.2573599999999998</v>
      </c>
      <c r="E538" s="2">
        <f t="shared" si="64"/>
        <v>3.2434699999999999</v>
      </c>
      <c r="F538" s="2">
        <f t="shared" si="65"/>
        <v>3.2608350000000002</v>
      </c>
      <c r="G538" s="2">
        <f t="shared" si="59"/>
        <v>3.3597260000000007</v>
      </c>
      <c r="H538" s="2">
        <f t="shared" si="63"/>
        <v>3.3340585000000078</v>
      </c>
      <c r="I538" s="2">
        <f t="array" ref="I538">SUMPRODUCT(B522:B541, (ROW(B522:B541)-ROW(B522)+1)) / (20*21/2)</f>
        <v>3.2496809523809524</v>
      </c>
      <c r="J538" s="2">
        <f t="shared" si="66"/>
        <v>3.2771370659628345</v>
      </c>
      <c r="K538" s="2">
        <f t="shared" si="60"/>
        <v>3.3342991571339655</v>
      </c>
    </row>
    <row r="539" spans="1:11" ht="13.5" x14ac:dyDescent="0.25">
      <c r="A539" s="3">
        <f>TITRES_STAT!B542</f>
        <v>42788</v>
      </c>
      <c r="B539" s="6">
        <f>TITRES_STAT!D542</f>
        <v>3.2484000000000002</v>
      </c>
      <c r="C539" s="2">
        <f t="shared" si="61"/>
        <v>0</v>
      </c>
      <c r="D539" s="2">
        <f t="shared" si="62"/>
        <v>3.26132</v>
      </c>
      <c r="E539" s="2">
        <f t="shared" si="64"/>
        <v>3.2489199999999996</v>
      </c>
      <c r="F539" s="2">
        <f t="shared" si="65"/>
        <v>3.2558750000000005</v>
      </c>
      <c r="G539" s="2">
        <f t="shared" si="59"/>
        <v>3.3552620000000002</v>
      </c>
      <c r="H539" s="2">
        <f t="shared" si="63"/>
        <v>3.3341130000000079</v>
      </c>
      <c r="I539" s="2">
        <f t="array" ref="I539">SUMPRODUCT(B523:B542, (ROW(B523:B542)-ROW(B523)+1)) / (20*21/2)</f>
        <v>3.2472923809523806</v>
      </c>
      <c r="J539" s="2">
        <f t="shared" si="66"/>
        <v>3.2744002025378025</v>
      </c>
      <c r="K539" s="2">
        <f t="shared" si="60"/>
        <v>3.3309305627365555</v>
      </c>
    </row>
    <row r="540" spans="1:11" ht="13.5" x14ac:dyDescent="0.25">
      <c r="A540" s="3">
        <f>TITRES_STAT!B543</f>
        <v>42789</v>
      </c>
      <c r="B540" s="6">
        <f>TITRES_STAT!D543</f>
        <v>3.2484000000000002</v>
      </c>
      <c r="C540" s="2">
        <f t="shared" si="61"/>
        <v>0</v>
      </c>
      <c r="D540" s="2">
        <f t="shared" si="62"/>
        <v>3.2563599999999999</v>
      </c>
      <c r="E540" s="2">
        <f t="shared" si="64"/>
        <v>3.2509000000000001</v>
      </c>
      <c r="F540" s="2">
        <f t="shared" si="65"/>
        <v>3.2531450000000008</v>
      </c>
      <c r="G540" s="2">
        <f t="shared" si="59"/>
        <v>3.3508960000000001</v>
      </c>
      <c r="H540" s="2">
        <f t="shared" si="63"/>
        <v>3.3341675000000079</v>
      </c>
      <c r="I540" s="2">
        <f t="array" ref="I540">SUMPRODUCT(B524:B543, (ROW(B524:B543)-ROW(B524)+1)) / (20*21/2)</f>
        <v>3.2474314285714279</v>
      </c>
      <c r="J540" s="2">
        <f t="shared" si="66"/>
        <v>3.2719239927722974</v>
      </c>
      <c r="K540" s="2">
        <f t="shared" si="60"/>
        <v>3.3276940700802204</v>
      </c>
    </row>
    <row r="541" spans="1:11" ht="13.5" x14ac:dyDescent="0.25">
      <c r="A541" s="3">
        <f>TITRES_STAT!B544</f>
        <v>42790</v>
      </c>
      <c r="B541" s="6">
        <f>TITRES_STAT!D544</f>
        <v>3.2435</v>
      </c>
      <c r="C541" s="2">
        <f t="shared" si="61"/>
        <v>-4.9000000000001265E-3</v>
      </c>
      <c r="D541" s="2">
        <f t="shared" si="62"/>
        <v>3.2514000000000003</v>
      </c>
      <c r="E541" s="2">
        <f t="shared" si="64"/>
        <v>3.2523899999999997</v>
      </c>
      <c r="F541" s="2">
        <f t="shared" si="65"/>
        <v>3.2486800000000002</v>
      </c>
      <c r="G541" s="2">
        <f t="shared" si="59"/>
        <v>3.3473260000000007</v>
      </c>
      <c r="H541" s="2">
        <f t="shared" si="63"/>
        <v>3.3342900000000077</v>
      </c>
      <c r="I541" s="2">
        <f t="array" ref="I541">SUMPRODUCT(B525:B544, (ROW(B525:B544)-ROW(B525)+1)) / (20*21/2)</f>
        <v>3.2474523809523812</v>
      </c>
      <c r="J541" s="2">
        <f t="shared" si="66"/>
        <v>3.2692169458416025</v>
      </c>
      <c r="K541" s="2">
        <f t="shared" si="60"/>
        <v>3.3243923418417807</v>
      </c>
    </row>
    <row r="542" spans="1:11" ht="13.5" x14ac:dyDescent="0.25">
      <c r="A542" s="3">
        <f>TITRES_STAT!B545</f>
        <v>42793</v>
      </c>
      <c r="B542" s="6">
        <f>TITRES_STAT!D545</f>
        <v>3.2235999999999998</v>
      </c>
      <c r="C542" s="2">
        <f t="shared" si="61"/>
        <v>-1.9900000000000251E-2</v>
      </c>
      <c r="D542" s="2">
        <f t="shared" si="62"/>
        <v>3.2424600000000003</v>
      </c>
      <c r="E542" s="2">
        <f t="shared" si="64"/>
        <v>3.2523899999999997</v>
      </c>
      <c r="F542" s="2">
        <f t="shared" si="65"/>
        <v>3.2469400000000008</v>
      </c>
      <c r="G542" s="2">
        <f t="shared" si="59"/>
        <v>3.3425640000000003</v>
      </c>
      <c r="H542" s="2">
        <f t="shared" si="63"/>
        <v>3.3344290000000081</v>
      </c>
      <c r="I542" s="2">
        <f t="array" ref="I542">SUMPRODUCT(B526:B545, (ROW(B526:B545)-ROW(B526)+1)) / (20*21/2)</f>
        <v>3.2388599999999999</v>
      </c>
      <c r="J542" s="2">
        <f t="shared" si="66"/>
        <v>3.2648724748090689</v>
      </c>
      <c r="K542" s="2">
        <f t="shared" si="60"/>
        <v>3.3204397009852404</v>
      </c>
    </row>
    <row r="543" spans="1:11" ht="13.5" x14ac:dyDescent="0.25">
      <c r="A543" s="3">
        <f>TITRES_STAT!B546</f>
        <v>42794</v>
      </c>
      <c r="B543" s="6">
        <f>TITRES_STAT!D546</f>
        <v>3.2484000000000002</v>
      </c>
      <c r="C543" s="2">
        <f t="shared" si="61"/>
        <v>2.4800000000000377E-2</v>
      </c>
      <c r="D543" s="2">
        <f t="shared" si="62"/>
        <v>3.2424599999999999</v>
      </c>
      <c r="E543" s="2">
        <f t="shared" si="64"/>
        <v>3.2499099999999999</v>
      </c>
      <c r="F543" s="2">
        <f t="shared" si="65"/>
        <v>3.2481800000000001</v>
      </c>
      <c r="G543" s="2">
        <f t="shared" si="59"/>
        <v>3.3382980000000004</v>
      </c>
      <c r="H543" s="2">
        <f t="shared" si="63"/>
        <v>3.334692000000008</v>
      </c>
      <c r="I543" s="2">
        <f t="array" ref="I543">SUMPRODUCT(B527:B546, (ROW(B527:B546)-ROW(B527)+1)) / (20*21/2)</f>
        <v>3.2305742857142858</v>
      </c>
      <c r="J543" s="2">
        <f t="shared" si="66"/>
        <v>3.2633036676843958</v>
      </c>
      <c r="K543" s="2">
        <f t="shared" si="60"/>
        <v>3.317614614672094</v>
      </c>
    </row>
    <row r="544" spans="1:11" ht="13.5" x14ac:dyDescent="0.25">
      <c r="A544" s="3">
        <f>TITRES_STAT!B547</f>
        <v>42795</v>
      </c>
      <c r="B544" s="6">
        <f>TITRES_STAT!D547</f>
        <v>3.2484000000000002</v>
      </c>
      <c r="C544" s="2">
        <f t="shared" si="61"/>
        <v>0</v>
      </c>
      <c r="D544" s="2">
        <f t="shared" si="62"/>
        <v>3.2424599999999999</v>
      </c>
      <c r="E544" s="2">
        <f t="shared" si="64"/>
        <v>3.2518900000000004</v>
      </c>
      <c r="F544" s="2">
        <f t="shared" si="65"/>
        <v>3.2494199999999998</v>
      </c>
      <c r="G544" s="2">
        <f t="shared" si="59"/>
        <v>3.3350240000000002</v>
      </c>
      <c r="H544" s="2">
        <f t="shared" si="63"/>
        <v>3.3349550000000079</v>
      </c>
      <c r="I544" s="2">
        <f t="array" ref="I544">SUMPRODUCT(B528:B547, (ROW(B528:B547)-ROW(B528)+1)) / (20*21/2)</f>
        <v>3.2315395238095235</v>
      </c>
      <c r="J544" s="2">
        <f t="shared" si="66"/>
        <v>3.2618842707620725</v>
      </c>
      <c r="K544" s="2">
        <f t="shared" si="60"/>
        <v>3.3149003160575021</v>
      </c>
    </row>
    <row r="545" spans="1:11" ht="13.5" x14ac:dyDescent="0.25">
      <c r="A545" s="3">
        <f>TITRES_STAT!B548</f>
        <v>42796</v>
      </c>
      <c r="B545" s="6">
        <f>TITRES_STAT!D548</f>
        <v>3.1591999999999998</v>
      </c>
      <c r="C545" s="2">
        <f t="shared" si="61"/>
        <v>-8.920000000000039E-2</v>
      </c>
      <c r="D545" s="2">
        <f t="shared" si="62"/>
        <v>3.2246200000000003</v>
      </c>
      <c r="E545" s="2">
        <f t="shared" si="64"/>
        <v>3.2404900000000003</v>
      </c>
      <c r="F545" s="2">
        <f t="shared" si="65"/>
        <v>3.2462000000000004</v>
      </c>
      <c r="G545" s="2">
        <f t="shared" si="59"/>
        <v>3.3299660000000006</v>
      </c>
      <c r="H545" s="2">
        <f t="shared" si="63"/>
        <v>3.3347720000000072</v>
      </c>
      <c r="I545" s="2">
        <f t="array" ref="I545">SUMPRODUCT(B529:B548, (ROW(B529:B548)-ROW(B529)+1)) / (20*21/2)</f>
        <v>3.2328357142857143</v>
      </c>
      <c r="J545" s="2">
        <f t="shared" si="66"/>
        <v>3.2521048164037798</v>
      </c>
      <c r="K545" s="2">
        <f t="shared" si="60"/>
        <v>3.3087944213101492</v>
      </c>
    </row>
    <row r="546" spans="1:11" ht="13.5" x14ac:dyDescent="0.25">
      <c r="A546" s="3">
        <f>TITRES_STAT!B549</f>
        <v>42797</v>
      </c>
      <c r="B546" s="6">
        <f>TITRES_STAT!D549</f>
        <v>3.1591999999999998</v>
      </c>
      <c r="C546" s="2">
        <f t="shared" si="61"/>
        <v>0</v>
      </c>
      <c r="D546" s="2">
        <f t="shared" si="62"/>
        <v>3.2077599999999995</v>
      </c>
      <c r="E546" s="2">
        <f t="shared" si="64"/>
        <v>3.2295799999999999</v>
      </c>
      <c r="F546" s="2">
        <f t="shared" si="65"/>
        <v>3.2382649999999997</v>
      </c>
      <c r="G546" s="2">
        <f t="shared" si="59"/>
        <v>3.3252060000000006</v>
      </c>
      <c r="H546" s="2">
        <f t="shared" si="63"/>
        <v>3.3346350000000085</v>
      </c>
      <c r="I546" s="2">
        <f t="array" ref="I546">SUMPRODUCT(B530:B549, (ROW(B530:B549)-ROW(B530)+1)) / (20*21/2)</f>
        <v>3.2406804761904757</v>
      </c>
      <c r="J546" s="2">
        <f t="shared" si="66"/>
        <v>3.2432567386510391</v>
      </c>
      <c r="K546" s="2">
        <f t="shared" si="60"/>
        <v>3.3029279734156338</v>
      </c>
    </row>
    <row r="547" spans="1:11" ht="13.5" x14ac:dyDescent="0.25">
      <c r="A547" s="3">
        <f>TITRES_STAT!B550</f>
        <v>42800</v>
      </c>
      <c r="B547" s="6">
        <f>TITRES_STAT!D550</f>
        <v>3.2484000000000002</v>
      </c>
      <c r="C547" s="2">
        <f t="shared" si="61"/>
        <v>8.920000000000039E-2</v>
      </c>
      <c r="D547" s="2">
        <f t="shared" si="62"/>
        <v>3.21272</v>
      </c>
      <c r="E547" s="2">
        <f t="shared" si="64"/>
        <v>3.2275900000000002</v>
      </c>
      <c r="F547" s="2">
        <f t="shared" si="65"/>
        <v>3.2347900000000003</v>
      </c>
      <c r="G547" s="2">
        <f t="shared" si="59"/>
        <v>3.3217340000000006</v>
      </c>
      <c r="H547" s="2">
        <f t="shared" si="63"/>
        <v>3.3349440000000072</v>
      </c>
      <c r="I547" s="2">
        <f t="array" ref="I547">SUMPRODUCT(B531:B550, (ROW(B531:B550)-ROW(B531)+1)) / (20*21/2)</f>
        <v>3.2479347619047618</v>
      </c>
      <c r="J547" s="2">
        <f t="shared" si="66"/>
        <v>3.2437465730652262</v>
      </c>
      <c r="K547" s="2">
        <f t="shared" si="60"/>
        <v>3.3007896215169819</v>
      </c>
    </row>
    <row r="548" spans="1:11" ht="13.5" x14ac:dyDescent="0.25">
      <c r="A548" s="3">
        <f>TITRES_STAT!B551</f>
        <v>42801</v>
      </c>
      <c r="B548" s="6">
        <f>TITRES_STAT!D551</f>
        <v>3.2484000000000002</v>
      </c>
      <c r="C548" s="2">
        <f t="shared" si="61"/>
        <v>0</v>
      </c>
      <c r="D548" s="2">
        <f t="shared" si="62"/>
        <v>3.21272</v>
      </c>
      <c r="E548" s="2">
        <f t="shared" si="64"/>
        <v>3.2275899999999993</v>
      </c>
      <c r="F548" s="2">
        <f t="shared" si="65"/>
        <v>3.2355299999999998</v>
      </c>
      <c r="G548" s="2">
        <f t="shared" si="59"/>
        <v>3.3184600000000004</v>
      </c>
      <c r="H548" s="2">
        <f t="shared" si="63"/>
        <v>3.3357165000000077</v>
      </c>
      <c r="I548" s="2">
        <f t="array" ref="I548">SUMPRODUCT(B532:B551, (ROW(B532:B551)-ROW(B532)+1)) / (20*21/2)</f>
        <v>3.2566495238095237</v>
      </c>
      <c r="J548" s="2">
        <f t="shared" si="66"/>
        <v>3.2441897565828239</v>
      </c>
      <c r="K548" s="2">
        <f t="shared" si="60"/>
        <v>3.298735126555532</v>
      </c>
    </row>
    <row r="549" spans="1:11" ht="13.5" x14ac:dyDescent="0.25">
      <c r="A549" s="3">
        <f>TITRES_STAT!B552</f>
        <v>42802</v>
      </c>
      <c r="B549" s="6">
        <f>TITRES_STAT!D552</f>
        <v>3.3178999999999998</v>
      </c>
      <c r="C549" s="2">
        <f t="shared" si="61"/>
        <v>6.9499999999999673E-2</v>
      </c>
      <c r="D549" s="2">
        <f t="shared" si="62"/>
        <v>3.2266199999999996</v>
      </c>
      <c r="E549" s="2">
        <f t="shared" si="64"/>
        <v>3.23454</v>
      </c>
      <c r="F549" s="2">
        <f t="shared" si="65"/>
        <v>3.2417299999999996</v>
      </c>
      <c r="G549" s="2">
        <f t="shared" si="59"/>
        <v>3.3166760000000006</v>
      </c>
      <c r="H549" s="2">
        <f t="shared" si="63"/>
        <v>3.3368595000000072</v>
      </c>
      <c r="I549" s="2">
        <f t="array" ref="I549">SUMPRODUCT(B533:B552, (ROW(B533:B552)-ROW(B533)+1)) / (20*21/2)</f>
        <v>3.2676828571428564</v>
      </c>
      <c r="J549" s="2">
        <f t="shared" si="66"/>
        <v>3.251209779765412</v>
      </c>
      <c r="K549" s="2">
        <f t="shared" si="60"/>
        <v>3.2994866902200211</v>
      </c>
    </row>
    <row r="550" spans="1:11" ht="13.5" x14ac:dyDescent="0.25">
      <c r="A550" s="3">
        <f>TITRES_STAT!B553</f>
        <v>42803</v>
      </c>
      <c r="B550" s="6">
        <f>TITRES_STAT!D553</f>
        <v>3.3178999999999998</v>
      </c>
      <c r="C550" s="2">
        <f t="shared" si="61"/>
        <v>0</v>
      </c>
      <c r="D550" s="2">
        <f t="shared" si="62"/>
        <v>3.2583600000000006</v>
      </c>
      <c r="E550" s="2">
        <f t="shared" si="64"/>
        <v>3.2414900000000002</v>
      </c>
      <c r="F550" s="2">
        <f t="shared" si="65"/>
        <v>3.2461950000000002</v>
      </c>
      <c r="G550" s="2">
        <f t="shared" si="59"/>
        <v>3.3150900000000005</v>
      </c>
      <c r="H550" s="2">
        <f t="shared" si="63"/>
        <v>3.337585500000007</v>
      </c>
      <c r="I550" s="2">
        <f t="array" ref="I550">SUMPRODUCT(B534:B553, (ROW(B534:B553)-ROW(B534)+1)) / (20*21/2)</f>
        <v>3.2780309523809521</v>
      </c>
      <c r="J550" s="2">
        <f t="shared" si="66"/>
        <v>3.2575612293115634</v>
      </c>
      <c r="K550" s="2">
        <f t="shared" si="60"/>
        <v>3.3002087807996281</v>
      </c>
    </row>
    <row r="551" spans="1:11" ht="13.5" x14ac:dyDescent="0.25">
      <c r="A551" s="3">
        <f>TITRES_STAT!B554</f>
        <v>42804</v>
      </c>
      <c r="B551" s="6">
        <f>TITRES_STAT!D554</f>
        <v>3.3376999999999999</v>
      </c>
      <c r="C551" s="2">
        <f t="shared" si="61"/>
        <v>1.980000000000004E-2</v>
      </c>
      <c r="D551" s="2">
        <f t="shared" si="62"/>
        <v>3.2940600000000004</v>
      </c>
      <c r="E551" s="2">
        <f t="shared" si="64"/>
        <v>3.2509099999999997</v>
      </c>
      <c r="F551" s="2">
        <f t="shared" si="65"/>
        <v>3.2516500000000002</v>
      </c>
      <c r="G551" s="2">
        <f t="shared" si="59"/>
        <v>3.3134040000000011</v>
      </c>
      <c r="H551" s="2">
        <f t="shared" si="63"/>
        <v>3.3384340000000079</v>
      </c>
      <c r="I551" s="2">
        <f t="array" ref="I551">SUMPRODUCT(B535:B554, (ROW(B535:B554)-ROW(B535)+1)) / (20*21/2)</f>
        <v>3.2879299999999998</v>
      </c>
      <c r="J551" s="2">
        <f t="shared" si="66"/>
        <v>3.2651934931866524</v>
      </c>
      <c r="K551" s="2">
        <f t="shared" si="60"/>
        <v>3.3016790246898386</v>
      </c>
    </row>
    <row r="552" spans="1:11" ht="13.5" x14ac:dyDescent="0.25">
      <c r="A552" s="3">
        <f>TITRES_STAT!B555</f>
        <v>42807</v>
      </c>
      <c r="B552" s="6">
        <f>TITRES_STAT!D555</f>
        <v>3.3675000000000002</v>
      </c>
      <c r="C552" s="2">
        <f t="shared" si="61"/>
        <v>2.9800000000000271E-2</v>
      </c>
      <c r="D552" s="2">
        <f t="shared" si="62"/>
        <v>3.3178800000000002</v>
      </c>
      <c r="E552" s="2">
        <f t="shared" si="64"/>
        <v>3.2652999999999999</v>
      </c>
      <c r="F552" s="2">
        <f t="shared" si="65"/>
        <v>3.2588450000000009</v>
      </c>
      <c r="G552" s="2">
        <f t="shared" si="59"/>
        <v>3.3123140000000011</v>
      </c>
      <c r="H552" s="2">
        <f t="shared" si="63"/>
        <v>3.339431500000007</v>
      </c>
      <c r="I552" s="2">
        <f t="array" ref="I552">SUMPRODUCT(B536:B555, (ROW(B536:B555)-ROW(B536)+1)) / (20*21/2)</f>
        <v>3.2929104761904759</v>
      </c>
      <c r="J552" s="2">
        <f t="shared" si="66"/>
        <v>3.2749369700260189</v>
      </c>
      <c r="K552" s="2">
        <f t="shared" si="60"/>
        <v>3.3042602394078839</v>
      </c>
    </row>
    <row r="553" spans="1:11" ht="13.5" x14ac:dyDescent="0.25">
      <c r="A553" s="3">
        <f>TITRES_STAT!B556</f>
        <v>42808</v>
      </c>
      <c r="B553" s="6">
        <f>TITRES_STAT!D556</f>
        <v>3.3675000000000002</v>
      </c>
      <c r="C553" s="2">
        <f t="shared" si="61"/>
        <v>0</v>
      </c>
      <c r="D553" s="2">
        <f t="shared" si="62"/>
        <v>3.3417000000000003</v>
      </c>
      <c r="E553" s="2">
        <f t="shared" si="64"/>
        <v>3.2772100000000002</v>
      </c>
      <c r="F553" s="2">
        <f t="shared" si="65"/>
        <v>3.2635600000000005</v>
      </c>
      <c r="G553" s="2">
        <f t="shared" si="59"/>
        <v>3.3112240000000011</v>
      </c>
      <c r="H553" s="2">
        <f t="shared" si="63"/>
        <v>3.340429000000007</v>
      </c>
      <c r="I553" s="2">
        <f t="array" ref="I553">SUMPRODUCT(B537:B556, (ROW(B537:B556)-ROW(B537)+1)) / (20*21/2)</f>
        <v>3.2962452380952376</v>
      </c>
      <c r="J553" s="2">
        <f t="shared" si="66"/>
        <v>3.2837524966902074</v>
      </c>
      <c r="K553" s="2">
        <f t="shared" si="60"/>
        <v>3.3067402300193391</v>
      </c>
    </row>
    <row r="554" spans="1:11" ht="13.5" x14ac:dyDescent="0.25">
      <c r="A554" s="3">
        <f>TITRES_STAT!B557</f>
        <v>42809</v>
      </c>
      <c r="B554" s="6">
        <f>TITRES_STAT!D557</f>
        <v>3.3675000000000002</v>
      </c>
      <c r="C554" s="2">
        <f t="shared" si="61"/>
        <v>0</v>
      </c>
      <c r="D554" s="2">
        <f t="shared" si="62"/>
        <v>3.3516199999999996</v>
      </c>
      <c r="E554" s="2">
        <f t="shared" si="64"/>
        <v>3.2891199999999996</v>
      </c>
      <c r="F554" s="2">
        <f t="shared" si="65"/>
        <v>3.2705050000000009</v>
      </c>
      <c r="G554" s="2">
        <f t="shared" si="59"/>
        <v>3.309638000000001</v>
      </c>
      <c r="H554" s="2">
        <f t="shared" si="63"/>
        <v>3.3415420000000067</v>
      </c>
      <c r="I554" s="2">
        <f t="array" ref="I554">SUMPRODUCT(B538:B557, (ROW(B538:B557)-ROW(B538)+1)) / (20*21/2)</f>
        <v>3.2984385714285716</v>
      </c>
      <c r="J554" s="2">
        <f t="shared" si="66"/>
        <v>3.2917284493863783</v>
      </c>
      <c r="K554" s="2">
        <f t="shared" si="60"/>
        <v>3.3091229660970121</v>
      </c>
    </row>
    <row r="555" spans="1:11" ht="13.5" x14ac:dyDescent="0.25">
      <c r="A555" s="3">
        <f>TITRES_STAT!B558</f>
        <v>42810</v>
      </c>
      <c r="B555" s="6">
        <f>TITRES_STAT!D558</f>
        <v>3.3228</v>
      </c>
      <c r="C555" s="2">
        <f t="shared" si="61"/>
        <v>-4.4700000000000184E-2</v>
      </c>
      <c r="D555" s="2">
        <f t="shared" si="62"/>
        <v>3.3525999999999998</v>
      </c>
      <c r="E555" s="2">
        <f t="shared" si="64"/>
        <v>3.3054800000000002</v>
      </c>
      <c r="F555" s="2">
        <f t="shared" si="65"/>
        <v>3.2729849999999998</v>
      </c>
      <c r="G555" s="2">
        <f t="shared" si="59"/>
        <v>3.3077520000000011</v>
      </c>
      <c r="H555" s="2">
        <f t="shared" si="63"/>
        <v>3.3423160000000065</v>
      </c>
      <c r="I555" s="2">
        <f t="array" ref="I555">SUMPRODUCT(B539:B558, (ROW(B539:B558)-ROW(B539)+1)) / (20*21/2)</f>
        <v>3.3004904761904763</v>
      </c>
      <c r="J555" s="2">
        <f t="shared" si="66"/>
        <v>3.2946876446829139</v>
      </c>
      <c r="K555" s="2">
        <f t="shared" si="60"/>
        <v>3.3096593203677176</v>
      </c>
    </row>
    <row r="556" spans="1:11" ht="13.5" x14ac:dyDescent="0.25">
      <c r="A556" s="3">
        <f>TITRES_STAT!B559</f>
        <v>42811</v>
      </c>
      <c r="B556" s="6">
        <f>TITRES_STAT!D559</f>
        <v>3.3079999999999998</v>
      </c>
      <c r="C556" s="2">
        <f t="shared" si="61"/>
        <v>-1.4800000000000146E-2</v>
      </c>
      <c r="D556" s="2">
        <f t="shared" si="62"/>
        <v>3.34666</v>
      </c>
      <c r="E556" s="2">
        <f t="shared" si="64"/>
        <v>3.32036</v>
      </c>
      <c r="F556" s="2">
        <f t="shared" si="65"/>
        <v>3.2749700000000006</v>
      </c>
      <c r="G556" s="2">
        <f t="shared" si="59"/>
        <v>3.3050740000000012</v>
      </c>
      <c r="H556" s="2">
        <f t="shared" si="63"/>
        <v>3.3430390000000059</v>
      </c>
      <c r="I556" s="2">
        <f t="array" ref="I556">SUMPRODUCT(B540:B559, (ROW(B540:B559)-ROW(B540)+1)) / (20*21/2)</f>
        <v>3.2999442857142856</v>
      </c>
      <c r="J556" s="2">
        <f t="shared" si="66"/>
        <v>3.2959554880464461</v>
      </c>
      <c r="K556" s="2">
        <f t="shared" si="60"/>
        <v>3.3095942489807486</v>
      </c>
    </row>
    <row r="557" spans="1:11" ht="13.5" x14ac:dyDescent="0.25">
      <c r="A557" s="3">
        <f>TITRES_STAT!B560</f>
        <v>42815</v>
      </c>
      <c r="B557" s="6">
        <f>TITRES_STAT!D560</f>
        <v>3.298</v>
      </c>
      <c r="C557" s="2">
        <f t="shared" si="61"/>
        <v>-9.9999999999997868E-3</v>
      </c>
      <c r="D557" s="2">
        <f t="shared" si="62"/>
        <v>3.3327600000000004</v>
      </c>
      <c r="E557" s="2">
        <f t="shared" si="64"/>
        <v>3.3253200000000001</v>
      </c>
      <c r="F557" s="2">
        <f t="shared" si="65"/>
        <v>3.2764549999999999</v>
      </c>
      <c r="G557" s="2">
        <f t="shared" si="59"/>
        <v>3.3021960000000012</v>
      </c>
      <c r="H557" s="2">
        <f t="shared" si="63"/>
        <v>3.3437120000000049</v>
      </c>
      <c r="I557" s="2">
        <f t="array" ref="I557">SUMPRODUCT(B541:B560, (ROW(B541:B560)-ROW(B541)+1)) / (20*21/2)</f>
        <v>3.29928</v>
      </c>
      <c r="J557" s="2">
        <f t="shared" si="66"/>
        <v>3.2961502034705941</v>
      </c>
      <c r="K557" s="2">
        <f t="shared" si="60"/>
        <v>3.3091395725501309</v>
      </c>
    </row>
    <row r="558" spans="1:11" ht="13.5" x14ac:dyDescent="0.25">
      <c r="A558" s="3">
        <f>TITRES_STAT!B561</f>
        <v>42816</v>
      </c>
      <c r="B558" s="6">
        <f>TITRES_STAT!D561</f>
        <v>3.298</v>
      </c>
      <c r="C558" s="2">
        <f t="shared" si="61"/>
        <v>0</v>
      </c>
      <c r="D558" s="2">
        <f t="shared" si="62"/>
        <v>3.3188599999999999</v>
      </c>
      <c r="E558" s="2">
        <f t="shared" si="64"/>
        <v>3.3302800000000006</v>
      </c>
      <c r="F558" s="2">
        <f t="shared" si="65"/>
        <v>3.2789349999999997</v>
      </c>
      <c r="G558" s="2">
        <f t="shared" si="59"/>
        <v>3.2993180000000013</v>
      </c>
      <c r="H558" s="2">
        <f t="shared" si="63"/>
        <v>3.3447090000000061</v>
      </c>
      <c r="I558" s="2">
        <f t="array" ref="I558">SUMPRODUCT(B542:B561, (ROW(B542:B561)-ROW(B542)+1)) / (20*21/2)</f>
        <v>3.2937738095238096</v>
      </c>
      <c r="J558" s="2">
        <f t="shared" si="66"/>
        <v>3.2963263745686326</v>
      </c>
      <c r="K558" s="2">
        <f t="shared" si="60"/>
        <v>3.3087027265677729</v>
      </c>
    </row>
    <row r="559" spans="1:11" ht="13.5" x14ac:dyDescent="0.25">
      <c r="A559" s="3">
        <f>TITRES_STAT!B562</f>
        <v>42817</v>
      </c>
      <c r="B559" s="6">
        <f>TITRES_STAT!D562</f>
        <v>3.2732000000000001</v>
      </c>
      <c r="C559" s="2">
        <f t="shared" si="61"/>
        <v>-2.4799999999999933E-2</v>
      </c>
      <c r="D559" s="2">
        <f t="shared" si="62"/>
        <v>3.3</v>
      </c>
      <c r="E559" s="2">
        <f t="shared" si="64"/>
        <v>3.3258100000000006</v>
      </c>
      <c r="F559" s="2">
        <f t="shared" si="65"/>
        <v>3.2801749999999998</v>
      </c>
      <c r="G559" s="2">
        <f t="shared" si="59"/>
        <v>3.2959440000000013</v>
      </c>
      <c r="H559" s="2">
        <f t="shared" si="63"/>
        <v>3.3455360000000058</v>
      </c>
      <c r="I559" s="2">
        <f t="array" ref="I559">SUMPRODUCT(B543:B562, (ROW(B543:B562)-ROW(B543)+1)) / (20*21/2)</f>
        <v>3.288362380952381</v>
      </c>
      <c r="J559" s="2">
        <f t="shared" si="66"/>
        <v>3.2941238627049532</v>
      </c>
      <c r="K559" s="2">
        <f t="shared" si="60"/>
        <v>3.3073104627808014</v>
      </c>
    </row>
    <row r="560" spans="1:11" ht="13.5" x14ac:dyDescent="0.25">
      <c r="A560" s="3">
        <f>TITRES_STAT!B563</f>
        <v>42818</v>
      </c>
      <c r="B560" s="6">
        <f>TITRES_STAT!D563</f>
        <v>3.2732000000000001</v>
      </c>
      <c r="C560" s="2">
        <f t="shared" si="61"/>
        <v>0</v>
      </c>
      <c r="D560" s="2">
        <f t="shared" si="62"/>
        <v>3.2900799999999997</v>
      </c>
      <c r="E560" s="2">
        <f t="shared" si="64"/>
        <v>3.3213400000000002</v>
      </c>
      <c r="F560" s="2">
        <f t="shared" si="65"/>
        <v>3.2814150000000004</v>
      </c>
      <c r="G560" s="2">
        <f t="shared" si="59"/>
        <v>3.2929680000000014</v>
      </c>
      <c r="H560" s="2">
        <f t="shared" si="63"/>
        <v>3.3464325000000055</v>
      </c>
      <c r="I560" s="2">
        <f t="array" ref="I560">SUMPRODUCT(B544:B563, (ROW(B544:B563)-ROW(B544)+1)) / (20*21/2)</f>
        <v>3.2829509523809519</v>
      </c>
      <c r="J560" s="2">
        <f t="shared" si="66"/>
        <v>3.29213111387591</v>
      </c>
      <c r="K560" s="2">
        <f t="shared" si="60"/>
        <v>3.3059727975737112</v>
      </c>
    </row>
    <row r="561" spans="1:11" ht="13.5" x14ac:dyDescent="0.25">
      <c r="A561" s="3">
        <f>TITRES_STAT!B564</f>
        <v>42821</v>
      </c>
      <c r="B561" s="6">
        <f>TITRES_STAT!D564</f>
        <v>3.2235999999999998</v>
      </c>
      <c r="C561" s="2">
        <f t="shared" si="61"/>
        <v>-4.9600000000000311E-2</v>
      </c>
      <c r="D561" s="2">
        <f t="shared" si="62"/>
        <v>3.2732000000000001</v>
      </c>
      <c r="E561" s="2">
        <f t="shared" si="64"/>
        <v>3.30993</v>
      </c>
      <c r="F561" s="2">
        <f t="shared" si="65"/>
        <v>3.2804200000000003</v>
      </c>
      <c r="G561" s="2">
        <f t="shared" si="59"/>
        <v>3.2890000000000015</v>
      </c>
      <c r="H561" s="2">
        <f t="shared" si="63"/>
        <v>3.3468030000000044</v>
      </c>
      <c r="I561" s="2">
        <f t="array" ref="I561">SUMPRODUCT(B545:B564, (ROW(B545:B564)-ROW(B545)+1)) / (20*21/2)</f>
        <v>3.277657619047619</v>
      </c>
      <c r="J561" s="2">
        <f t="shared" si="66"/>
        <v>3.2856043411258233</v>
      </c>
      <c r="K561" s="2">
        <f t="shared" si="60"/>
        <v>3.3027424917865069</v>
      </c>
    </row>
    <row r="562" spans="1:11" ht="13.5" x14ac:dyDescent="0.25">
      <c r="A562" s="3">
        <f>TITRES_STAT!B565</f>
        <v>42822</v>
      </c>
      <c r="B562" s="6">
        <f>TITRES_STAT!D565</f>
        <v>3.2235999999999998</v>
      </c>
      <c r="C562" s="2">
        <f t="shared" si="61"/>
        <v>0</v>
      </c>
      <c r="D562" s="2">
        <f t="shared" si="62"/>
        <v>3.2583199999999999</v>
      </c>
      <c r="E562" s="2">
        <f t="shared" si="64"/>
        <v>3.2955400000000004</v>
      </c>
      <c r="F562" s="2">
        <f t="shared" si="65"/>
        <v>3.2804200000000003</v>
      </c>
      <c r="G562" s="2">
        <f t="shared" ref="G562:G625" si="67">AVERAGE(B513:B562)</f>
        <v>3.2850320000000006</v>
      </c>
      <c r="H562" s="2">
        <f t="shared" si="63"/>
        <v>3.3474515000000054</v>
      </c>
      <c r="I562" s="2">
        <f t="array" ref="I562">SUMPRODUCT(B546:B565, (ROW(B546:B565)-ROW(B546)+1)) / (20*21/2)</f>
        <v>3.2724823809523804</v>
      </c>
      <c r="J562" s="2">
        <f t="shared" si="66"/>
        <v>3.2796991657805066</v>
      </c>
      <c r="K562" s="2">
        <f t="shared" si="60"/>
        <v>3.2996388646576245</v>
      </c>
    </row>
    <row r="563" spans="1:11" ht="13.5" x14ac:dyDescent="0.25">
      <c r="A563" s="3">
        <f>TITRES_STAT!B566</f>
        <v>42823</v>
      </c>
      <c r="B563" s="6">
        <f>TITRES_STAT!D566</f>
        <v>3.2235999999999998</v>
      </c>
      <c r="C563" s="2">
        <f t="shared" si="61"/>
        <v>0</v>
      </c>
      <c r="D563" s="2">
        <f t="shared" si="62"/>
        <v>3.2434399999999997</v>
      </c>
      <c r="E563" s="2">
        <f t="shared" si="64"/>
        <v>3.2811500000000002</v>
      </c>
      <c r="F563" s="2">
        <f t="shared" si="65"/>
        <v>3.2791800000000002</v>
      </c>
      <c r="G563" s="2">
        <f t="shared" si="67"/>
        <v>3.2790800000000009</v>
      </c>
      <c r="H563" s="2">
        <f t="shared" si="63"/>
        <v>3.3481695000000049</v>
      </c>
      <c r="I563" s="2">
        <f t="array" ref="I563">SUMPRODUCT(B547:B566, (ROW(B547:B566)-ROW(B547)+1)) / (20*21/2)</f>
        <v>3.2670004761904758</v>
      </c>
      <c r="J563" s="2">
        <f t="shared" si="66"/>
        <v>3.2743563880871247</v>
      </c>
      <c r="K563" s="2">
        <f t="shared" ref="K563:K626" si="68">$K$4*B563+(1-$K$4)*K562</f>
        <v>3.2966569483965413</v>
      </c>
    </row>
    <row r="564" spans="1:11" ht="13.5" x14ac:dyDescent="0.25">
      <c r="A564" s="3">
        <f>TITRES_STAT!B567</f>
        <v>42824</v>
      </c>
      <c r="B564" s="6">
        <f>TITRES_STAT!D567</f>
        <v>3.2235999999999998</v>
      </c>
      <c r="C564" s="2">
        <f t="shared" si="61"/>
        <v>0</v>
      </c>
      <c r="D564" s="2">
        <f t="shared" si="62"/>
        <v>3.2335199999999999</v>
      </c>
      <c r="E564" s="2">
        <f t="shared" si="64"/>
        <v>3.2667600000000001</v>
      </c>
      <c r="F564" s="2">
        <f t="shared" si="65"/>
        <v>3.2779400000000001</v>
      </c>
      <c r="G564" s="2">
        <f t="shared" si="67"/>
        <v>3.2751120000000009</v>
      </c>
      <c r="H564" s="2">
        <f t="shared" si="63"/>
        <v>3.3487945000000048</v>
      </c>
      <c r="I564" s="2">
        <f t="array" ref="I564">SUMPRODUCT(B548:B567, (ROW(B548:B567)-ROW(B548)+1)) / (20*21/2)</f>
        <v>3.2612119047619044</v>
      </c>
      <c r="J564" s="2">
        <f t="shared" si="66"/>
        <v>3.2695224463645411</v>
      </c>
      <c r="K564" s="2">
        <f t="shared" si="68"/>
        <v>3.2937919700280496</v>
      </c>
    </row>
    <row r="565" spans="1:11" ht="13.5" x14ac:dyDescent="0.25">
      <c r="A565" s="3">
        <f>TITRES_STAT!B568</f>
        <v>42825</v>
      </c>
      <c r="B565" s="6">
        <f>TITRES_STAT!D568</f>
        <v>3.2235999999999998</v>
      </c>
      <c r="C565" s="2">
        <f t="shared" si="61"/>
        <v>0</v>
      </c>
      <c r="D565" s="2">
        <f t="shared" si="62"/>
        <v>3.2235999999999998</v>
      </c>
      <c r="E565" s="2">
        <f t="shared" si="64"/>
        <v>3.2568400000000004</v>
      </c>
      <c r="F565" s="2">
        <f t="shared" si="65"/>
        <v>3.2811599999999999</v>
      </c>
      <c r="G565" s="2">
        <f t="shared" si="67"/>
        <v>3.2711440000000009</v>
      </c>
      <c r="H565" s="2">
        <f t="shared" si="63"/>
        <v>3.3492805000000057</v>
      </c>
      <c r="I565" s="2">
        <f t="array" ref="I565">SUMPRODUCT(B549:B568, (ROW(B549:B568)-ROW(B549)+1)) / (20*21/2)</f>
        <v>3.2541319047619046</v>
      </c>
      <c r="J565" s="2">
        <f t="shared" si="66"/>
        <v>3.2651488800441086</v>
      </c>
      <c r="K565" s="2">
        <f t="shared" si="68"/>
        <v>3.2910393437524399</v>
      </c>
    </row>
    <row r="566" spans="1:11" ht="13.5" x14ac:dyDescent="0.25">
      <c r="A566" s="3">
        <f>TITRES_STAT!B569</f>
        <v>42828</v>
      </c>
      <c r="B566" s="6">
        <f>TITRES_STAT!D569</f>
        <v>3.2235999999999998</v>
      </c>
      <c r="C566" s="2">
        <f t="shared" si="61"/>
        <v>0</v>
      </c>
      <c r="D566" s="2">
        <f t="shared" si="62"/>
        <v>3.2235999999999998</v>
      </c>
      <c r="E566" s="2">
        <f t="shared" si="64"/>
        <v>3.2484000000000002</v>
      </c>
      <c r="F566" s="2">
        <f t="shared" si="65"/>
        <v>3.2843800000000001</v>
      </c>
      <c r="G566" s="2">
        <f t="shared" si="67"/>
        <v>3.2671760000000019</v>
      </c>
      <c r="H566" s="2">
        <f t="shared" si="63"/>
        <v>3.3495815000000051</v>
      </c>
      <c r="I566" s="2">
        <f t="array" ref="I566">SUMPRODUCT(B550:B569, (ROW(B550:B569)-ROW(B550)+1)) / (20*21/2)</f>
        <v>3.2472404761904765</v>
      </c>
      <c r="J566" s="2">
        <f t="shared" si="66"/>
        <v>3.2611918438494314</v>
      </c>
      <c r="K566" s="2">
        <f t="shared" si="68"/>
        <v>3.2883946636052857</v>
      </c>
    </row>
    <row r="567" spans="1:11" ht="13.5" x14ac:dyDescent="0.25">
      <c r="A567" s="3">
        <f>TITRES_STAT!B570</f>
        <v>42829</v>
      </c>
      <c r="B567" s="6">
        <f>TITRES_STAT!D570</f>
        <v>3.2235999999999998</v>
      </c>
      <c r="C567" s="2">
        <f t="shared" si="61"/>
        <v>0</v>
      </c>
      <c r="D567" s="2">
        <f t="shared" si="62"/>
        <v>3.2235999999999998</v>
      </c>
      <c r="E567" s="2">
        <f t="shared" si="64"/>
        <v>3.2409600000000003</v>
      </c>
      <c r="F567" s="2">
        <f t="shared" si="65"/>
        <v>3.2831399999999995</v>
      </c>
      <c r="G567" s="2">
        <f t="shared" si="67"/>
        <v>3.2650920000000019</v>
      </c>
      <c r="H567" s="2">
        <f t="shared" si="63"/>
        <v>3.3499290000000053</v>
      </c>
      <c r="I567" s="2">
        <f t="array" ref="I567">SUMPRODUCT(B551:B570, (ROW(B551:B570)-ROW(B551)+1)) / (20*21/2)</f>
        <v>3.2408685714285719</v>
      </c>
      <c r="J567" s="2">
        <f t="shared" si="66"/>
        <v>3.2576116682447234</v>
      </c>
      <c r="K567" s="2">
        <f t="shared" si="68"/>
        <v>3.2858536964050784</v>
      </c>
    </row>
    <row r="568" spans="1:11" ht="13.5" x14ac:dyDescent="0.25">
      <c r="A568" s="3">
        <f>TITRES_STAT!B571</f>
        <v>42830</v>
      </c>
      <c r="B568" s="6">
        <f>TITRES_STAT!D571</f>
        <v>3.2088000000000001</v>
      </c>
      <c r="C568" s="2">
        <f t="shared" si="61"/>
        <v>-1.4799999999999702E-2</v>
      </c>
      <c r="D568" s="2">
        <f t="shared" si="62"/>
        <v>3.2206400000000004</v>
      </c>
      <c r="E568" s="2">
        <f t="shared" si="64"/>
        <v>3.2320400000000005</v>
      </c>
      <c r="F568" s="2">
        <f t="shared" si="65"/>
        <v>3.2811599999999999</v>
      </c>
      <c r="G568" s="2">
        <f t="shared" si="67"/>
        <v>3.2623160000000011</v>
      </c>
      <c r="H568" s="2">
        <f t="shared" si="63"/>
        <v>3.3503410000000056</v>
      </c>
      <c r="I568" s="2">
        <f t="array" ref="I568">SUMPRODUCT(B552:B571, (ROW(B552:B571)-ROW(B552)+1)) / (20*21/2)</f>
        <v>3.2350161904761907</v>
      </c>
      <c r="J568" s="2">
        <f t="shared" si="66"/>
        <v>3.2529629379357021</v>
      </c>
      <c r="K568" s="2">
        <f t="shared" si="68"/>
        <v>3.2828319828205657</v>
      </c>
    </row>
    <row r="569" spans="1:11" ht="13.5" x14ac:dyDescent="0.25">
      <c r="A569" s="3">
        <f>TITRES_STAT!B572</f>
        <v>42831</v>
      </c>
      <c r="B569" s="6">
        <f>TITRES_STAT!D572</f>
        <v>3.2088000000000001</v>
      </c>
      <c r="C569" s="2">
        <f t="shared" si="61"/>
        <v>0</v>
      </c>
      <c r="D569" s="2">
        <f t="shared" si="62"/>
        <v>3.2176800000000001</v>
      </c>
      <c r="E569" s="2">
        <f t="shared" si="64"/>
        <v>3.2256</v>
      </c>
      <c r="F569" s="2">
        <f t="shared" si="65"/>
        <v>3.2757049999999994</v>
      </c>
      <c r="G569" s="2">
        <f t="shared" si="67"/>
        <v>3.2595400000000012</v>
      </c>
      <c r="H569" s="2">
        <f t="shared" si="63"/>
        <v>3.3507530000000054</v>
      </c>
      <c r="I569" s="2">
        <f t="array" ref="I569">SUMPRODUCT(B553:B572, (ROW(B553:B572)-ROW(B553)+1)) / (20*21/2)</f>
        <v>3.2297776190476193</v>
      </c>
      <c r="J569" s="2">
        <f t="shared" si="66"/>
        <v>3.2487569438465878</v>
      </c>
      <c r="K569" s="2">
        <f t="shared" si="68"/>
        <v>3.2799287678079945</v>
      </c>
    </row>
    <row r="570" spans="1:11" ht="13.5" x14ac:dyDescent="0.25">
      <c r="A570" s="3">
        <f>TITRES_STAT!B573</f>
        <v>42832</v>
      </c>
      <c r="B570" s="6">
        <f>TITRES_STAT!D573</f>
        <v>3.2088000000000001</v>
      </c>
      <c r="C570" s="2">
        <f t="shared" si="61"/>
        <v>0</v>
      </c>
      <c r="D570" s="2">
        <f t="shared" si="62"/>
        <v>3.2147199999999998</v>
      </c>
      <c r="E570" s="2">
        <f t="shared" si="64"/>
        <v>3.21916</v>
      </c>
      <c r="F570" s="2">
        <f t="shared" si="65"/>
        <v>3.2702499999999985</v>
      </c>
      <c r="G570" s="2">
        <f t="shared" si="67"/>
        <v>3.2576560000000012</v>
      </c>
      <c r="H570" s="2">
        <f t="shared" si="63"/>
        <v>3.3511650000000048</v>
      </c>
      <c r="I570" s="2">
        <f t="array" ref="I570">SUMPRODUCT(B554:B573, (ROW(B554:B573)-ROW(B554)+1)) / (20*21/2)</f>
        <v>3.2267042857142862</v>
      </c>
      <c r="J570" s="2">
        <f t="shared" si="66"/>
        <v>3.2449515206231032</v>
      </c>
      <c r="K570" s="2">
        <f t="shared" si="68"/>
        <v>3.2771394043645437</v>
      </c>
    </row>
    <row r="571" spans="1:11" ht="13.5" x14ac:dyDescent="0.25">
      <c r="A571" s="3">
        <f>TITRES_STAT!B574</f>
        <v>42835</v>
      </c>
      <c r="B571" s="6">
        <f>TITRES_STAT!D574</f>
        <v>3.2088000000000001</v>
      </c>
      <c r="C571" s="2">
        <f t="shared" si="61"/>
        <v>0</v>
      </c>
      <c r="D571" s="2">
        <f t="shared" si="62"/>
        <v>3.2117599999999995</v>
      </c>
      <c r="E571" s="2">
        <f t="shared" si="64"/>
        <v>3.2176800000000001</v>
      </c>
      <c r="F571" s="2">
        <f t="shared" si="65"/>
        <v>3.2638049999999987</v>
      </c>
      <c r="G571" s="2">
        <f t="shared" si="67"/>
        <v>3.2551760000000014</v>
      </c>
      <c r="H571" s="2">
        <f t="shared" si="63"/>
        <v>3.3514150000000047</v>
      </c>
      <c r="I571" s="2">
        <f t="array" ref="I571">SUMPRODUCT(B555:B574, (ROW(B555:B574)-ROW(B555)+1)) / (20*21/2)</f>
        <v>3.2314019047619045</v>
      </c>
      <c r="J571" s="2">
        <f t="shared" si="66"/>
        <v>3.2415085186589985</v>
      </c>
      <c r="K571" s="2">
        <f t="shared" si="68"/>
        <v>3.274459427722797</v>
      </c>
    </row>
    <row r="572" spans="1:11" ht="13.5" x14ac:dyDescent="0.25">
      <c r="A572" s="3">
        <f>TITRES_STAT!B575</f>
        <v>42836</v>
      </c>
      <c r="B572" s="6">
        <f>TITRES_STAT!D575</f>
        <v>3.2088000000000001</v>
      </c>
      <c r="C572" s="2">
        <f t="shared" si="61"/>
        <v>0</v>
      </c>
      <c r="D572" s="2">
        <f t="shared" si="62"/>
        <v>3.2088000000000001</v>
      </c>
      <c r="E572" s="2">
        <f t="shared" si="64"/>
        <v>3.2161999999999997</v>
      </c>
      <c r="F572" s="2">
        <f t="shared" si="65"/>
        <v>3.2558699999999989</v>
      </c>
      <c r="G572" s="2">
        <f t="shared" si="67"/>
        <v>3.2541840000000013</v>
      </c>
      <c r="H572" s="2">
        <f t="shared" si="63"/>
        <v>3.3519430000000039</v>
      </c>
      <c r="I572" s="2">
        <f t="array" ref="I572">SUMPRODUCT(B556:B575, (ROW(B556:B575)-ROW(B556)+1)) / (20*21/2)</f>
        <v>3.2364304761904767</v>
      </c>
      <c r="J572" s="2">
        <f t="shared" si="66"/>
        <v>3.2383934216438557</v>
      </c>
      <c r="K572" s="2">
        <f t="shared" si="68"/>
        <v>3.2718845482042558</v>
      </c>
    </row>
    <row r="573" spans="1:11" ht="13.5" x14ac:dyDescent="0.25">
      <c r="A573" s="3">
        <f>TITRES_STAT!B576</f>
        <v>42837</v>
      </c>
      <c r="B573" s="6">
        <f>TITRES_STAT!D576</f>
        <v>3.2235999999999998</v>
      </c>
      <c r="C573" s="2">
        <f t="shared" si="61"/>
        <v>1.4799999999999702E-2</v>
      </c>
      <c r="D573" s="2">
        <f t="shared" si="62"/>
        <v>3.2117600000000004</v>
      </c>
      <c r="E573" s="2">
        <f t="shared" si="64"/>
        <v>3.2161999999999997</v>
      </c>
      <c r="F573" s="2">
        <f t="shared" si="65"/>
        <v>3.2486749999999995</v>
      </c>
      <c r="G573" s="2">
        <f t="shared" si="67"/>
        <v>3.2541840000000009</v>
      </c>
      <c r="H573" s="2">
        <f t="shared" si="63"/>
        <v>3.3522905000000036</v>
      </c>
      <c r="I573" s="2">
        <f t="array" ref="I573">SUMPRODUCT(B557:B576, (ROW(B557:B576)-ROW(B557)+1)) / (20*21/2)</f>
        <v>3.2415771428571429</v>
      </c>
      <c r="J573" s="2">
        <f t="shared" si="66"/>
        <v>3.2369845243444408</v>
      </c>
      <c r="K573" s="2">
        <f t="shared" si="68"/>
        <v>3.2699910365099716</v>
      </c>
    </row>
    <row r="574" spans="1:11" ht="13.5" x14ac:dyDescent="0.25">
      <c r="A574" s="3">
        <f>TITRES_STAT!B577</f>
        <v>42838</v>
      </c>
      <c r="B574" s="6">
        <f>TITRES_STAT!D577</f>
        <v>3.298</v>
      </c>
      <c r="C574" s="2">
        <f t="shared" si="61"/>
        <v>7.4400000000000244E-2</v>
      </c>
      <c r="D574" s="2">
        <f t="shared" si="62"/>
        <v>3.2296</v>
      </c>
      <c r="E574" s="2">
        <f t="shared" si="64"/>
        <v>3.2236400000000005</v>
      </c>
      <c r="F574" s="2">
        <f t="shared" si="65"/>
        <v>3.2451999999999983</v>
      </c>
      <c r="G574" s="2">
        <f t="shared" si="67"/>
        <v>3.2556720000000006</v>
      </c>
      <c r="H574" s="2">
        <f t="shared" si="63"/>
        <v>3.3532415000000033</v>
      </c>
      <c r="I574" s="2">
        <f t="array" ref="I574">SUMPRODUCT(B558:B577, (ROW(B558:B577)-ROW(B558)+1)) / (20*21/2)</f>
        <v>3.2463047619047622</v>
      </c>
      <c r="J574" s="2">
        <f t="shared" si="66"/>
        <v>3.2427955220259226</v>
      </c>
      <c r="K574" s="2">
        <f t="shared" si="68"/>
        <v>3.2710894272350708</v>
      </c>
    </row>
    <row r="575" spans="1:11" ht="13.5" x14ac:dyDescent="0.25">
      <c r="A575" s="3">
        <f>TITRES_STAT!B578</f>
        <v>42839</v>
      </c>
      <c r="B575" s="6">
        <f>TITRES_STAT!D578</f>
        <v>3.298</v>
      </c>
      <c r="C575" s="2">
        <f t="shared" si="61"/>
        <v>0</v>
      </c>
      <c r="D575" s="2">
        <f t="shared" si="62"/>
        <v>3.2474400000000001</v>
      </c>
      <c r="E575" s="2">
        <f t="shared" si="64"/>
        <v>3.23108</v>
      </c>
      <c r="F575" s="2">
        <f t="shared" si="65"/>
        <v>3.2439599999999991</v>
      </c>
      <c r="G575" s="2">
        <f t="shared" si="67"/>
        <v>3.2571600000000012</v>
      </c>
      <c r="H575" s="2">
        <f t="shared" si="63"/>
        <v>3.3542155000000031</v>
      </c>
      <c r="I575" s="2">
        <f t="array" ref="I575">SUMPRODUCT(B559:B578, (ROW(B559:B578)-ROW(B559)+1)) / (20*21/2)</f>
        <v>3.2491604761904771</v>
      </c>
      <c r="J575" s="2">
        <f t="shared" si="66"/>
        <v>3.2480530913567871</v>
      </c>
      <c r="K575" s="2">
        <f t="shared" si="68"/>
        <v>3.2721447438140876</v>
      </c>
    </row>
    <row r="576" spans="1:11" ht="13.5" x14ac:dyDescent="0.25">
      <c r="A576" s="3">
        <f>TITRES_STAT!B579</f>
        <v>42842</v>
      </c>
      <c r="B576" s="6">
        <f>TITRES_STAT!D579</f>
        <v>3.298</v>
      </c>
      <c r="C576" s="2">
        <f t="shared" si="61"/>
        <v>0</v>
      </c>
      <c r="D576" s="2">
        <f t="shared" si="62"/>
        <v>3.2652799999999997</v>
      </c>
      <c r="E576" s="2">
        <f t="shared" si="64"/>
        <v>3.2385200000000003</v>
      </c>
      <c r="F576" s="2">
        <f t="shared" si="65"/>
        <v>3.2434599999999989</v>
      </c>
      <c r="G576" s="2">
        <f t="shared" si="67"/>
        <v>3.256762000000001</v>
      </c>
      <c r="H576" s="2">
        <f t="shared" si="63"/>
        <v>3.3549350000000029</v>
      </c>
      <c r="I576" s="2">
        <f t="array" ref="I576">SUMPRODUCT(B560:B579, (ROW(B560:B579)-ROW(B560)+1)) / (20*21/2)</f>
        <v>3.2521342857142859</v>
      </c>
      <c r="J576" s="2">
        <f t="shared" si="66"/>
        <v>3.2528099397989978</v>
      </c>
      <c r="K576" s="2">
        <f t="shared" si="68"/>
        <v>3.2731586754292215</v>
      </c>
    </row>
    <row r="577" spans="1:11" ht="13.5" x14ac:dyDescent="0.25">
      <c r="A577" s="3">
        <f>TITRES_STAT!B580</f>
        <v>42843</v>
      </c>
      <c r="B577" s="6">
        <f>TITRES_STAT!D580</f>
        <v>3.2930999999999999</v>
      </c>
      <c r="C577" s="2">
        <f t="shared" si="61"/>
        <v>-4.9000000000001265E-3</v>
      </c>
      <c r="D577" s="2">
        <f t="shared" si="62"/>
        <v>3.2821399999999996</v>
      </c>
      <c r="E577" s="2">
        <f t="shared" si="64"/>
        <v>3.245470000000001</v>
      </c>
      <c r="F577" s="2">
        <f t="shared" si="65"/>
        <v>3.2432150000000002</v>
      </c>
      <c r="G577" s="2">
        <f t="shared" si="67"/>
        <v>3.256266000000001</v>
      </c>
      <c r="H577" s="2">
        <f t="shared" si="63"/>
        <v>3.3556300000000032</v>
      </c>
      <c r="I577" s="2">
        <f t="array" ref="I577">SUMPRODUCT(B561:B580, (ROW(B561:B580)-ROW(B561)+1)) / (20*21/2)</f>
        <v>3.2503842857142855</v>
      </c>
      <c r="J577" s="2">
        <f t="shared" si="66"/>
        <v>3.2566470883895695</v>
      </c>
      <c r="K577" s="2">
        <f t="shared" si="68"/>
        <v>3.2739406881574871</v>
      </c>
    </row>
    <row r="578" spans="1:11" ht="13.5" x14ac:dyDescent="0.25">
      <c r="A578" s="3">
        <f>TITRES_STAT!B581</f>
        <v>42844</v>
      </c>
      <c r="B578" s="6">
        <f>TITRES_STAT!D581</f>
        <v>3.2732000000000001</v>
      </c>
      <c r="C578" s="2">
        <f t="shared" si="61"/>
        <v>-1.9899999999999807E-2</v>
      </c>
      <c r="D578" s="2">
        <f t="shared" si="62"/>
        <v>3.2920600000000002</v>
      </c>
      <c r="E578" s="2">
        <f t="shared" si="64"/>
        <v>3.2519100000000001</v>
      </c>
      <c r="F578" s="2">
        <f t="shared" si="65"/>
        <v>3.2419750000000001</v>
      </c>
      <c r="G578" s="2">
        <f t="shared" si="67"/>
        <v>3.2570580000000011</v>
      </c>
      <c r="H578" s="2">
        <f t="shared" si="63"/>
        <v>3.3557540000000023</v>
      </c>
      <c r="I578" s="2">
        <f t="array" ref="I578">SUMPRODUCT(B562:B581, (ROW(B562:B581)-ROW(B562)+1)) / (20*21/2)</f>
        <v>3.2441466666666674</v>
      </c>
      <c r="J578" s="2">
        <f t="shared" si="66"/>
        <v>3.2582235561619912</v>
      </c>
      <c r="K578" s="2">
        <f t="shared" si="68"/>
        <v>3.2739116415630756</v>
      </c>
    </row>
    <row r="579" spans="1:11" ht="13.5" x14ac:dyDescent="0.25">
      <c r="A579" s="3">
        <f>TITRES_STAT!B582</f>
        <v>42845</v>
      </c>
      <c r="B579" s="6">
        <f>TITRES_STAT!D582</f>
        <v>3.2732000000000001</v>
      </c>
      <c r="C579" s="2">
        <f t="shared" si="61"/>
        <v>0</v>
      </c>
      <c r="D579" s="2">
        <f t="shared" si="62"/>
        <v>3.2870999999999997</v>
      </c>
      <c r="E579" s="2">
        <f t="shared" si="64"/>
        <v>3.2583500000000001</v>
      </c>
      <c r="F579" s="2">
        <f t="shared" si="65"/>
        <v>3.2419750000000001</v>
      </c>
      <c r="G579" s="2">
        <f t="shared" si="67"/>
        <v>3.2586440000000012</v>
      </c>
      <c r="H579" s="2">
        <f t="shared" si="63"/>
        <v>3.3561260000000019</v>
      </c>
      <c r="I579" s="2">
        <f t="array" ref="I579">SUMPRODUCT(B563:B582, (ROW(B563:B582)-ROW(B563)+1)) / (20*21/2)</f>
        <v>3.2381452380952385</v>
      </c>
      <c r="J579" s="2">
        <f t="shared" si="66"/>
        <v>3.2596498841465635</v>
      </c>
      <c r="K579" s="2">
        <f t="shared" si="68"/>
        <v>3.273883734050798</v>
      </c>
    </row>
    <row r="580" spans="1:11" ht="13.5" x14ac:dyDescent="0.25">
      <c r="A580" s="3">
        <f>TITRES_STAT!B583</f>
        <v>42846</v>
      </c>
      <c r="B580" s="6">
        <f>TITRES_STAT!D583</f>
        <v>3.2235999999999998</v>
      </c>
      <c r="C580" s="2">
        <f t="shared" ref="C580:C643" si="69">B580-B579</f>
        <v>-4.9600000000000311E-2</v>
      </c>
      <c r="D580" s="2">
        <f t="shared" si="62"/>
        <v>3.2722199999999999</v>
      </c>
      <c r="E580" s="2">
        <f t="shared" si="64"/>
        <v>3.25983</v>
      </c>
      <c r="F580" s="2">
        <f t="shared" si="65"/>
        <v>3.2394950000000007</v>
      </c>
      <c r="G580" s="2">
        <f t="shared" si="67"/>
        <v>3.2585440000000019</v>
      </c>
      <c r="H580" s="2">
        <f t="shared" si="63"/>
        <v>3.3562500000000024</v>
      </c>
      <c r="I580" s="2">
        <f t="array" ref="I580">SUMPRODUCT(B564:B583, (ROW(B564:B583)-ROW(B564)+1)) / (20*21/2)</f>
        <v>3.2234085714285712</v>
      </c>
      <c r="J580" s="2">
        <f t="shared" si="66"/>
        <v>3.2562165618468906</v>
      </c>
      <c r="K580" s="2">
        <f t="shared" si="68"/>
        <v>3.2719118229115511</v>
      </c>
    </row>
    <row r="581" spans="1:11" ht="13.5" x14ac:dyDescent="0.25">
      <c r="A581" s="3">
        <f>TITRES_STAT!B584</f>
        <v>42849</v>
      </c>
      <c r="B581" s="6">
        <f>TITRES_STAT!D584</f>
        <v>3.1739999999999999</v>
      </c>
      <c r="C581" s="2">
        <f t="shared" si="69"/>
        <v>-4.9599999999999866E-2</v>
      </c>
      <c r="D581" s="2">
        <f t="shared" si="62"/>
        <v>3.2474200000000004</v>
      </c>
      <c r="E581" s="2">
        <f t="shared" si="64"/>
        <v>3.2563499999999999</v>
      </c>
      <c r="F581" s="2">
        <f t="shared" si="65"/>
        <v>3.2370150000000004</v>
      </c>
      <c r="G581" s="2">
        <f t="shared" si="67"/>
        <v>3.257452000000002</v>
      </c>
      <c r="H581" s="2">
        <f t="shared" si="63"/>
        <v>3.3565475000000022</v>
      </c>
      <c r="I581" s="2">
        <f t="array" ref="I581">SUMPRODUCT(B565:B584, (ROW(B565:B584)-ROW(B565)+1)) / (20*21/2)</f>
        <v>3.2093566666666664</v>
      </c>
      <c r="J581" s="2">
        <f t="shared" si="66"/>
        <v>3.2483864130995679</v>
      </c>
      <c r="K581" s="2">
        <f t="shared" si="68"/>
        <v>3.2680721435816862</v>
      </c>
    </row>
    <row r="582" spans="1:11" ht="13.5" x14ac:dyDescent="0.25">
      <c r="A582" s="3">
        <f>TITRES_STAT!B585</f>
        <v>42850</v>
      </c>
      <c r="B582" s="6">
        <f>TITRES_STAT!D585</f>
        <v>3.1739999999999999</v>
      </c>
      <c r="C582" s="2">
        <f t="shared" si="69"/>
        <v>0</v>
      </c>
      <c r="D582" s="2">
        <f t="shared" ref="D582:D645" si="70">AVERAGE(B578:B582)</f>
        <v>3.2235999999999998</v>
      </c>
      <c r="E582" s="2">
        <f t="shared" si="64"/>
        <v>3.2528700000000002</v>
      </c>
      <c r="F582" s="2">
        <f t="shared" si="65"/>
        <v>3.2345350000000002</v>
      </c>
      <c r="G582" s="2">
        <f t="shared" si="67"/>
        <v>3.2564600000000019</v>
      </c>
      <c r="H582" s="2">
        <f t="shared" si="63"/>
        <v>3.3564235000000013</v>
      </c>
      <c r="I582" s="2">
        <f t="array" ref="I582">SUMPRODUCT(B566:B585, (ROW(B566:B585)-ROW(B566)+1)) / (20*21/2)</f>
        <v>3.1959895238095242</v>
      </c>
      <c r="J582" s="2">
        <f t="shared" si="66"/>
        <v>3.2413019928043711</v>
      </c>
      <c r="K582" s="2">
        <f t="shared" si="68"/>
        <v>3.2643830399118166</v>
      </c>
    </row>
    <row r="583" spans="1:11" ht="13.5" x14ac:dyDescent="0.25">
      <c r="A583" s="3">
        <f>TITRES_STAT!B586</f>
        <v>42851</v>
      </c>
      <c r="B583" s="6">
        <f>TITRES_STAT!D586</f>
        <v>3.0798000000000001</v>
      </c>
      <c r="C583" s="2">
        <f t="shared" si="69"/>
        <v>-9.4199999999999839E-2</v>
      </c>
      <c r="D583" s="2">
        <f t="shared" si="70"/>
        <v>3.18492</v>
      </c>
      <c r="E583" s="2">
        <f t="shared" si="64"/>
        <v>3.2384900000000001</v>
      </c>
      <c r="F583" s="2">
        <f t="shared" si="65"/>
        <v>3.2273450000000006</v>
      </c>
      <c r="G583" s="2">
        <f t="shared" si="67"/>
        <v>3.2525920000000017</v>
      </c>
      <c r="H583" s="2">
        <f t="shared" si="63"/>
        <v>3.3558285000000012</v>
      </c>
      <c r="I583" s="2">
        <f t="array" ref="I583">SUMPRODUCT(B567:B586, (ROW(B567:B586)-ROW(B567)+1)) / (20*21/2)</f>
        <v>3.1899261904761911</v>
      </c>
      <c r="J583" s="2">
        <f t="shared" si="66"/>
        <v>3.2259208506325261</v>
      </c>
      <c r="K583" s="2">
        <f t="shared" si="68"/>
        <v>3.2571444893270396</v>
      </c>
    </row>
    <row r="584" spans="1:11" ht="13.5" x14ac:dyDescent="0.25">
      <c r="A584" s="3">
        <f>TITRES_STAT!B587</f>
        <v>42852</v>
      </c>
      <c r="B584" s="6">
        <f>TITRES_STAT!D587</f>
        <v>3.0798000000000001</v>
      </c>
      <c r="C584" s="2">
        <f t="shared" si="69"/>
        <v>0</v>
      </c>
      <c r="D584" s="2">
        <f t="shared" si="70"/>
        <v>3.1462400000000001</v>
      </c>
      <c r="E584" s="2">
        <f t="shared" si="64"/>
        <v>3.2166699999999997</v>
      </c>
      <c r="F584" s="2">
        <f t="shared" si="65"/>
        <v>3.2201550000000005</v>
      </c>
      <c r="G584" s="2">
        <f t="shared" si="67"/>
        <v>3.2496160000000018</v>
      </c>
      <c r="H584" s="2">
        <f t="shared" si="63"/>
        <v>3.3552335000000011</v>
      </c>
      <c r="I584" s="2">
        <f t="array" ref="I584">SUMPRODUCT(B568:B587, (ROW(B568:B587)-ROW(B568)+1)) / (20*21/2)</f>
        <v>3.1865690476190474</v>
      </c>
      <c r="J584" s="2">
        <f t="shared" si="66"/>
        <v>3.2120045791437142</v>
      </c>
      <c r="K584" s="2">
        <f t="shared" si="68"/>
        <v>3.2501898034710774</v>
      </c>
    </row>
    <row r="585" spans="1:11" ht="13.5" x14ac:dyDescent="0.25">
      <c r="A585" s="3">
        <f>TITRES_STAT!B588</f>
        <v>42853</v>
      </c>
      <c r="B585" s="6">
        <f>TITRES_STAT!D588</f>
        <v>3.0798000000000001</v>
      </c>
      <c r="C585" s="2">
        <f t="shared" si="69"/>
        <v>0</v>
      </c>
      <c r="D585" s="2">
        <f t="shared" si="70"/>
        <v>3.11748</v>
      </c>
      <c r="E585" s="2">
        <f t="shared" si="64"/>
        <v>3.1948499999999997</v>
      </c>
      <c r="F585" s="2">
        <f t="shared" si="65"/>
        <v>3.2129650000000005</v>
      </c>
      <c r="G585" s="2">
        <f t="shared" si="67"/>
        <v>3.2457480000000016</v>
      </c>
      <c r="H585" s="2">
        <f t="shared" si="63"/>
        <v>3.3546385000000014</v>
      </c>
      <c r="I585" s="2">
        <f t="array" ref="I585">SUMPRODUCT(B569:B588, (ROW(B569:B588)-ROW(B569)+1)) / (20*21/2)</f>
        <v>3.1834480952380955</v>
      </c>
      <c r="J585" s="2">
        <f t="shared" si="66"/>
        <v>3.1994136668443129</v>
      </c>
      <c r="K585" s="2">
        <f t="shared" si="68"/>
        <v>3.2435078503937804</v>
      </c>
    </row>
    <row r="586" spans="1:11" ht="13.5" x14ac:dyDescent="0.25">
      <c r="A586" s="3">
        <f>TITRES_STAT!B589</f>
        <v>42857</v>
      </c>
      <c r="B586" s="6">
        <f>TITRES_STAT!D589</f>
        <v>3.1493000000000002</v>
      </c>
      <c r="C586" s="2">
        <f t="shared" si="69"/>
        <v>6.9500000000000117E-2</v>
      </c>
      <c r="D586" s="2">
        <f t="shared" si="70"/>
        <v>3.1125400000000001</v>
      </c>
      <c r="E586" s="2">
        <f t="shared" si="64"/>
        <v>3.1799799999999996</v>
      </c>
      <c r="F586" s="2">
        <f t="shared" si="65"/>
        <v>3.2092499999999999</v>
      </c>
      <c r="G586" s="2">
        <f t="shared" si="67"/>
        <v>3.243368000000002</v>
      </c>
      <c r="H586" s="2">
        <f t="shared" ref="H586:H649" si="71">AVERAGE(B387:B586)</f>
        <v>3.3543910000000015</v>
      </c>
      <c r="I586" s="2">
        <f t="array" ref="I586">SUMPRODUCT(B570:B589, (ROW(B570:B589)-ROW(B570)+1)) / (20*21/2)</f>
        <v>3.188997619047619</v>
      </c>
      <c r="J586" s="2">
        <f t="shared" si="66"/>
        <v>3.1946409366686641</v>
      </c>
      <c r="K586" s="2">
        <f t="shared" si="68"/>
        <v>3.2398134248881418</v>
      </c>
    </row>
    <row r="587" spans="1:11" ht="13.5" x14ac:dyDescent="0.25">
      <c r="A587" s="3">
        <f>TITRES_STAT!B590</f>
        <v>42858</v>
      </c>
      <c r="B587" s="6">
        <f>TITRES_STAT!D590</f>
        <v>3.1739999999999999</v>
      </c>
      <c r="C587" s="2">
        <f t="shared" si="69"/>
        <v>2.4699999999999722E-2</v>
      </c>
      <c r="D587" s="2">
        <f t="shared" si="70"/>
        <v>3.1125400000000001</v>
      </c>
      <c r="E587" s="2">
        <f t="shared" si="64"/>
        <v>3.1680699999999993</v>
      </c>
      <c r="F587" s="2">
        <f t="shared" si="65"/>
        <v>3.206770000000001</v>
      </c>
      <c r="G587" s="2">
        <f t="shared" si="67"/>
        <v>3.2414820000000022</v>
      </c>
      <c r="H587" s="2">
        <f t="shared" si="71"/>
        <v>3.3543410000000016</v>
      </c>
      <c r="I587" s="2">
        <f t="array" ref="I587">SUMPRODUCT(B571:B590, (ROW(B571:B590)-ROW(B571)+1)) / (20*21/2)</f>
        <v>3.199954285714286</v>
      </c>
      <c r="J587" s="2">
        <f t="shared" si="66"/>
        <v>3.1926751331764107</v>
      </c>
      <c r="K587" s="2">
        <f t="shared" si="68"/>
        <v>3.2372325062650775</v>
      </c>
    </row>
    <row r="588" spans="1:11" ht="13.5" x14ac:dyDescent="0.25">
      <c r="A588" s="3">
        <f>TITRES_STAT!B591</f>
        <v>42859</v>
      </c>
      <c r="B588" s="6">
        <f>TITRES_STAT!D591</f>
        <v>3.1739999999999999</v>
      </c>
      <c r="C588" s="2">
        <f t="shared" si="69"/>
        <v>0</v>
      </c>
      <c r="D588" s="2">
        <f t="shared" si="70"/>
        <v>3.1313800000000001</v>
      </c>
      <c r="E588" s="2">
        <f t="shared" ref="E588:E651" si="72">AVERAGE(B579:B588)</f>
        <v>3.15815</v>
      </c>
      <c r="F588" s="2">
        <f t="shared" si="65"/>
        <v>3.2050299999999998</v>
      </c>
      <c r="G588" s="2">
        <f t="shared" si="67"/>
        <v>3.2399940000000016</v>
      </c>
      <c r="H588" s="2">
        <f t="shared" si="71"/>
        <v>3.354588500000002</v>
      </c>
      <c r="I588" s="2">
        <f t="array" ref="I588">SUMPRODUCT(B572:B591, (ROW(B572:B591)-ROW(B572)+1)) / (20*21/2)</f>
        <v>3.2103680952380955</v>
      </c>
      <c r="J588" s="2">
        <f t="shared" si="66"/>
        <v>3.1908965490643713</v>
      </c>
      <c r="K588" s="2">
        <f t="shared" si="68"/>
        <v>3.2347528001370351</v>
      </c>
    </row>
    <row r="589" spans="1:11" ht="13.5" x14ac:dyDescent="0.25">
      <c r="A589" s="3">
        <f>TITRES_STAT!B592</f>
        <v>42860</v>
      </c>
      <c r="B589" s="6">
        <f>TITRES_STAT!D592</f>
        <v>3.2633000000000001</v>
      </c>
      <c r="C589" s="2">
        <f t="shared" si="69"/>
        <v>8.9300000000000157E-2</v>
      </c>
      <c r="D589" s="2">
        <f t="shared" si="70"/>
        <v>3.1680799999999998</v>
      </c>
      <c r="E589" s="2">
        <f t="shared" si="72"/>
        <v>3.1571600000000002</v>
      </c>
      <c r="F589" s="2">
        <f t="shared" si="65"/>
        <v>3.2077549999999997</v>
      </c>
      <c r="G589" s="2">
        <f t="shared" si="67"/>
        <v>3.2402920000000011</v>
      </c>
      <c r="H589" s="2">
        <f t="shared" si="71"/>
        <v>3.3552825000000013</v>
      </c>
      <c r="I589" s="2">
        <f t="array" ref="I589">SUMPRODUCT(B573:B592, (ROW(B573:B592)-ROW(B573)+1)) / (20*21/2)</f>
        <v>3.2268580952380947</v>
      </c>
      <c r="J589" s="2">
        <f t="shared" si="66"/>
        <v>3.1977921158201457</v>
      </c>
      <c r="K589" s="2">
        <f t="shared" si="68"/>
        <v>3.235872298170877</v>
      </c>
    </row>
    <row r="590" spans="1:11" ht="13.5" x14ac:dyDescent="0.25">
      <c r="A590" s="3">
        <f>TITRES_STAT!B593</f>
        <v>42863</v>
      </c>
      <c r="B590" s="6">
        <f>TITRES_STAT!D593</f>
        <v>3.3228</v>
      </c>
      <c r="C590" s="2">
        <f t="shared" si="69"/>
        <v>5.9499999999999886E-2</v>
      </c>
      <c r="D590" s="2">
        <f t="shared" si="70"/>
        <v>3.2166800000000002</v>
      </c>
      <c r="E590" s="2">
        <f t="shared" si="72"/>
        <v>3.1670799999999999</v>
      </c>
      <c r="F590" s="2">
        <f t="shared" si="65"/>
        <v>3.2134549999999997</v>
      </c>
      <c r="G590" s="2">
        <f t="shared" si="67"/>
        <v>3.2417800000000017</v>
      </c>
      <c r="H590" s="2">
        <f t="shared" si="71"/>
        <v>3.3560265000000014</v>
      </c>
      <c r="I590" s="2">
        <f t="array" ref="I590">SUMPRODUCT(B574:B593, (ROW(B574:B593)-ROW(B574)+1)) / (20*21/2)</f>
        <v>3.2419980952380953</v>
      </c>
      <c r="J590" s="2">
        <f t="shared" si="66"/>
        <v>3.2096976285991792</v>
      </c>
      <c r="K590" s="2">
        <f t="shared" si="68"/>
        <v>3.2392812276543723</v>
      </c>
    </row>
    <row r="591" spans="1:11" ht="13.5" x14ac:dyDescent="0.25">
      <c r="A591" s="3">
        <f>TITRES_STAT!B594</f>
        <v>42864</v>
      </c>
      <c r="B591" s="6">
        <f>TITRES_STAT!D594</f>
        <v>3.3228</v>
      </c>
      <c r="C591" s="2">
        <f t="shared" si="69"/>
        <v>0</v>
      </c>
      <c r="D591" s="2">
        <f t="shared" si="70"/>
        <v>3.2513800000000002</v>
      </c>
      <c r="E591" s="2">
        <f t="shared" si="72"/>
        <v>3.1819600000000006</v>
      </c>
      <c r="F591" s="2">
        <f t="shared" si="65"/>
        <v>3.2191549999999998</v>
      </c>
      <c r="G591" s="2">
        <f t="shared" si="67"/>
        <v>3.2433660000000013</v>
      </c>
      <c r="H591" s="2">
        <f t="shared" si="71"/>
        <v>3.3567705000000014</v>
      </c>
      <c r="I591" s="2">
        <f t="array" ref="I591">SUMPRODUCT(B575:B594, (ROW(B575:B594)-ROW(B575)+1)) / (20*21/2)</f>
        <v>3.2558823809523805</v>
      </c>
      <c r="J591" s="2">
        <f t="shared" si="66"/>
        <v>3.2204692830183048</v>
      </c>
      <c r="K591" s="2">
        <f t="shared" si="68"/>
        <v>3.2425564736287109</v>
      </c>
    </row>
    <row r="592" spans="1:11" ht="13.5" x14ac:dyDescent="0.25">
      <c r="A592" s="3">
        <f>TITRES_STAT!B595</f>
        <v>42865</v>
      </c>
      <c r="B592" s="6">
        <f>TITRES_STAT!D595</f>
        <v>3.3923000000000001</v>
      </c>
      <c r="C592" s="2">
        <f t="shared" si="69"/>
        <v>6.9500000000000117E-2</v>
      </c>
      <c r="D592" s="2">
        <f t="shared" si="70"/>
        <v>3.2950400000000002</v>
      </c>
      <c r="E592" s="2">
        <f t="shared" si="72"/>
        <v>3.2037900000000001</v>
      </c>
      <c r="F592" s="2">
        <f t="shared" si="65"/>
        <v>3.2283300000000006</v>
      </c>
      <c r="G592" s="2">
        <f t="shared" si="67"/>
        <v>3.2467400000000013</v>
      </c>
      <c r="H592" s="2">
        <f t="shared" si="71"/>
        <v>3.3578370000000013</v>
      </c>
      <c r="I592" s="2">
        <f t="array" ref="I592">SUMPRODUCT(B576:B595, (ROW(B576:B595)-ROW(B576)+1)) / (20*21/2)</f>
        <v>3.2693652380952374</v>
      </c>
      <c r="J592" s="2">
        <f t="shared" si="66"/>
        <v>3.2368341132070375</v>
      </c>
      <c r="K592" s="2">
        <f t="shared" si="68"/>
        <v>3.248428768780526</v>
      </c>
    </row>
    <row r="593" spans="1:11" ht="13.5" x14ac:dyDescent="0.25">
      <c r="A593" s="3">
        <f>TITRES_STAT!B596</f>
        <v>42866</v>
      </c>
      <c r="B593" s="6">
        <f>TITRES_STAT!D596</f>
        <v>3.3873000000000002</v>
      </c>
      <c r="C593" s="2">
        <f t="shared" si="69"/>
        <v>-4.9999999999998934E-3</v>
      </c>
      <c r="D593" s="2">
        <f t="shared" si="70"/>
        <v>3.3377000000000003</v>
      </c>
      <c r="E593" s="2">
        <f t="shared" si="72"/>
        <v>3.2345400000000004</v>
      </c>
      <c r="F593" s="2">
        <f t="shared" si="65"/>
        <v>3.2365149999999998</v>
      </c>
      <c r="G593" s="2">
        <f t="shared" si="67"/>
        <v>3.2495180000000015</v>
      </c>
      <c r="H593" s="2">
        <f t="shared" si="71"/>
        <v>3.3589035000000007</v>
      </c>
      <c r="I593" s="2">
        <f t="array" ref="I593">SUMPRODUCT(B577:B596, (ROW(B577:B596)-ROW(B577)+1)) / (20*21/2)</f>
        <v>3.2824466666666661</v>
      </c>
      <c r="J593" s="2">
        <f t="shared" si="66"/>
        <v>3.2511641976635102</v>
      </c>
      <c r="K593" s="2">
        <f t="shared" si="68"/>
        <v>3.2538746994165839</v>
      </c>
    </row>
    <row r="594" spans="1:11" ht="13.5" x14ac:dyDescent="0.25">
      <c r="A594" s="3">
        <f>TITRES_STAT!B597</f>
        <v>42867</v>
      </c>
      <c r="B594" s="6">
        <f>TITRES_STAT!D597</f>
        <v>3.3822999999999999</v>
      </c>
      <c r="C594" s="2">
        <f t="shared" si="69"/>
        <v>-5.0000000000003375E-3</v>
      </c>
      <c r="D594" s="2">
        <f t="shared" si="70"/>
        <v>3.3615000000000004</v>
      </c>
      <c r="E594" s="2">
        <f t="shared" si="72"/>
        <v>3.2647900000000001</v>
      </c>
      <c r="F594" s="2">
        <f t="shared" si="65"/>
        <v>3.2407300000000001</v>
      </c>
      <c r="G594" s="2">
        <f t="shared" si="67"/>
        <v>3.2521960000000014</v>
      </c>
      <c r="H594" s="2">
        <f t="shared" si="71"/>
        <v>3.3599450000000006</v>
      </c>
      <c r="I594" s="2">
        <f t="array" ref="I594">SUMPRODUCT(B578:B597, (ROW(B578:B597)-ROW(B578)+1)) / (20*21/2)</f>
        <v>3.2951266666666665</v>
      </c>
      <c r="J594" s="2">
        <f t="shared" si="66"/>
        <v>3.263653321695557</v>
      </c>
      <c r="K594" s="2">
        <f t="shared" si="68"/>
        <v>3.2589109857139729</v>
      </c>
    </row>
    <row r="595" spans="1:11" ht="13.5" x14ac:dyDescent="0.25">
      <c r="A595" s="3">
        <f>TITRES_STAT!B598</f>
        <v>42870</v>
      </c>
      <c r="B595" s="6">
        <f>TITRES_STAT!D598</f>
        <v>3.3822999999999999</v>
      </c>
      <c r="C595" s="2">
        <f t="shared" si="69"/>
        <v>0</v>
      </c>
      <c r="D595" s="2">
        <f t="shared" si="70"/>
        <v>3.3734000000000002</v>
      </c>
      <c r="E595" s="2">
        <f t="shared" si="72"/>
        <v>3.2950400000000002</v>
      </c>
      <c r="F595" s="2">
        <f t="shared" si="65"/>
        <v>3.244945</v>
      </c>
      <c r="G595" s="2">
        <f t="shared" si="67"/>
        <v>3.2566580000000003</v>
      </c>
      <c r="H595" s="2">
        <f t="shared" si="71"/>
        <v>3.360986500000001</v>
      </c>
      <c r="I595" s="2">
        <f t="array" ref="I595">SUMPRODUCT(B579:B598, (ROW(B579:B598)-ROW(B579)+1)) / (20*21/2)</f>
        <v>3.3064390476190479</v>
      </c>
      <c r="J595" s="2">
        <f t="shared" si="66"/>
        <v>3.2749530053435993</v>
      </c>
      <c r="K595" s="2">
        <f t="shared" si="68"/>
        <v>3.2637497705879346</v>
      </c>
    </row>
    <row r="596" spans="1:11" ht="13.5" x14ac:dyDescent="0.25">
      <c r="A596" s="3">
        <f>TITRES_STAT!B599</f>
        <v>42871</v>
      </c>
      <c r="B596" s="6">
        <f>TITRES_STAT!D599</f>
        <v>3.3822999999999999</v>
      </c>
      <c r="C596" s="2">
        <f t="shared" si="69"/>
        <v>0</v>
      </c>
      <c r="D596" s="2">
        <f t="shared" si="70"/>
        <v>3.3853</v>
      </c>
      <c r="E596" s="2">
        <f t="shared" si="72"/>
        <v>3.3183400000000001</v>
      </c>
      <c r="F596" s="2">
        <f t="shared" ref="F596:F659" si="73">AVERAGE(B577:B596)</f>
        <v>3.2491599999999998</v>
      </c>
      <c r="G596" s="2">
        <f t="shared" si="67"/>
        <v>3.26112</v>
      </c>
      <c r="H596" s="2">
        <f t="shared" si="71"/>
        <v>3.3616560000000004</v>
      </c>
      <c r="I596" s="2">
        <f t="array" ref="I596">SUMPRODUCT(B580:B599, (ROW(B580:B599)-ROW(B580)+1)) / (20*21/2)</f>
        <v>3.3172790476190475</v>
      </c>
      <c r="J596" s="2">
        <f t="shared" si="66"/>
        <v>3.2851765286442092</v>
      </c>
      <c r="K596" s="2">
        <f t="shared" si="68"/>
        <v>3.2683987991923291</v>
      </c>
    </row>
    <row r="597" spans="1:11" ht="13.5" x14ac:dyDescent="0.25">
      <c r="A597" s="3">
        <f>TITRES_STAT!B600</f>
        <v>42872</v>
      </c>
      <c r="B597" s="6">
        <f>TITRES_STAT!D600</f>
        <v>3.3822999999999999</v>
      </c>
      <c r="C597" s="2">
        <f t="shared" si="69"/>
        <v>0</v>
      </c>
      <c r="D597" s="2">
        <f t="shared" si="70"/>
        <v>3.3833000000000006</v>
      </c>
      <c r="E597" s="2">
        <f t="shared" si="72"/>
        <v>3.3391700000000002</v>
      </c>
      <c r="F597" s="2">
        <f t="shared" si="73"/>
        <v>3.2536200000000002</v>
      </c>
      <c r="G597" s="2">
        <f t="shared" si="67"/>
        <v>3.2637979999999995</v>
      </c>
      <c r="H597" s="2">
        <f t="shared" si="71"/>
        <v>3.3617800000000004</v>
      </c>
      <c r="I597" s="2">
        <f t="array" ref="I597">SUMPRODUCT(B581:B600, (ROW(B581:B600)-ROW(B581)+1)) / (20*21/2)</f>
        <v>3.3276466666666673</v>
      </c>
      <c r="J597" s="2">
        <f t="shared" ref="J597:J660" si="74">$J$4*B597+J596*(1-$J$4)</f>
        <v>3.2944263830590463</v>
      </c>
      <c r="K597" s="2">
        <f t="shared" si="68"/>
        <v>3.2728655129494926</v>
      </c>
    </row>
    <row r="598" spans="1:11" ht="13.5" x14ac:dyDescent="0.25">
      <c r="A598" s="3">
        <f>TITRES_STAT!B601</f>
        <v>42873</v>
      </c>
      <c r="B598" s="6">
        <f>TITRES_STAT!D601</f>
        <v>3.3723999999999998</v>
      </c>
      <c r="C598" s="2">
        <f t="shared" si="69"/>
        <v>-9.9000000000000199E-3</v>
      </c>
      <c r="D598" s="2">
        <f t="shared" si="70"/>
        <v>3.3803199999999998</v>
      </c>
      <c r="E598" s="2">
        <f t="shared" si="72"/>
        <v>3.3590100000000005</v>
      </c>
      <c r="F598" s="2">
        <f t="shared" si="73"/>
        <v>3.2585800000000007</v>
      </c>
      <c r="G598" s="2">
        <f t="shared" si="67"/>
        <v>3.2662779999999998</v>
      </c>
      <c r="H598" s="2">
        <f t="shared" si="71"/>
        <v>3.3618545000000006</v>
      </c>
      <c r="I598" s="2">
        <f t="array" ref="I598">SUMPRODUCT(B582:B601, (ROW(B582:B601)-ROW(B582)+1)) / (20*21/2)</f>
        <v>3.3325819047619052</v>
      </c>
      <c r="J598" s="2">
        <f t="shared" si="74"/>
        <v>3.3018524418153277</v>
      </c>
      <c r="K598" s="2">
        <f t="shared" si="68"/>
        <v>3.2767688261671597</v>
      </c>
    </row>
    <row r="599" spans="1:11" ht="13.5" x14ac:dyDescent="0.25">
      <c r="A599" s="3">
        <f>TITRES_STAT!B602</f>
        <v>42874</v>
      </c>
      <c r="B599" s="6">
        <f>TITRES_STAT!D602</f>
        <v>3.3723999999999998</v>
      </c>
      <c r="C599" s="2">
        <f t="shared" si="69"/>
        <v>0</v>
      </c>
      <c r="D599" s="2">
        <f t="shared" si="70"/>
        <v>3.3783399999999992</v>
      </c>
      <c r="E599" s="2">
        <f t="shared" si="72"/>
        <v>3.3699200000000005</v>
      </c>
      <c r="F599" s="2">
        <f t="shared" si="73"/>
        <v>3.2635400000000003</v>
      </c>
      <c r="G599" s="2">
        <f t="shared" si="67"/>
        <v>3.2673679999999994</v>
      </c>
      <c r="H599" s="2">
        <f t="shared" si="71"/>
        <v>3.3618545000000006</v>
      </c>
      <c r="I599" s="2">
        <f t="array" ref="I599">SUMPRODUCT(B583:B602, (ROW(B583:B602)-ROW(B583)+1)) / (20*21/2)</f>
        <v>3.3368085714285711</v>
      </c>
      <c r="J599" s="2">
        <f t="shared" si="74"/>
        <v>3.3085712568805343</v>
      </c>
      <c r="K599" s="2">
        <f t="shared" si="68"/>
        <v>3.2805190682782515</v>
      </c>
    </row>
    <row r="600" spans="1:11" ht="13.5" x14ac:dyDescent="0.25">
      <c r="A600" s="3">
        <f>TITRES_STAT!B603</f>
        <v>42877</v>
      </c>
      <c r="B600" s="6">
        <f>TITRES_STAT!D603</f>
        <v>3.3723999999999998</v>
      </c>
      <c r="C600" s="2">
        <f t="shared" si="69"/>
        <v>0</v>
      </c>
      <c r="D600" s="2">
        <f t="shared" si="70"/>
        <v>3.3763599999999996</v>
      </c>
      <c r="E600" s="2">
        <f t="shared" si="72"/>
        <v>3.3748800000000001</v>
      </c>
      <c r="F600" s="2">
        <f t="shared" si="73"/>
        <v>3.2709800000000002</v>
      </c>
      <c r="G600" s="2">
        <f t="shared" si="67"/>
        <v>3.2684579999999994</v>
      </c>
      <c r="H600" s="2">
        <f t="shared" si="71"/>
        <v>3.3616065000000002</v>
      </c>
      <c r="I600" s="2">
        <f t="array" ref="I600">SUMPRODUCT(B584:B603, (ROW(B584:B603)-ROW(B584)+1)) / (20*21/2)</f>
        <v>3.3403266666666664</v>
      </c>
      <c r="J600" s="2">
        <f t="shared" si="74"/>
        <v>3.3146501847966738</v>
      </c>
      <c r="K600" s="2">
        <f t="shared" si="68"/>
        <v>3.2841222420712612</v>
      </c>
    </row>
    <row r="601" spans="1:11" ht="13.5" x14ac:dyDescent="0.25">
      <c r="A601" s="3">
        <f>TITRES_STAT!B604</f>
        <v>42878</v>
      </c>
      <c r="B601" s="6">
        <f>TITRES_STAT!D604</f>
        <v>3.3228</v>
      </c>
      <c r="C601" s="2">
        <f t="shared" si="69"/>
        <v>-4.9599999999999866E-2</v>
      </c>
      <c r="D601" s="2">
        <f t="shared" si="70"/>
        <v>3.3644599999999998</v>
      </c>
      <c r="E601" s="2">
        <f t="shared" si="72"/>
        <v>3.3748799999999997</v>
      </c>
      <c r="F601" s="2">
        <f t="shared" si="73"/>
        <v>3.2784200000000006</v>
      </c>
      <c r="G601" s="2">
        <f t="shared" si="67"/>
        <v>3.26816</v>
      </c>
      <c r="H601" s="2">
        <f t="shared" si="71"/>
        <v>3.3611105000000006</v>
      </c>
      <c r="I601" s="2">
        <f t="array" ref="I601">SUMPRODUCT(B585:B604, (ROW(B585:B604)-ROW(B585)+1)) / (20*21/2)</f>
        <v>3.3417447619047618</v>
      </c>
      <c r="J601" s="2">
        <f t="shared" si="74"/>
        <v>3.3154263576731808</v>
      </c>
      <c r="K601" s="2">
        <f t="shared" si="68"/>
        <v>3.2856390168919964</v>
      </c>
    </row>
    <row r="602" spans="1:11" ht="13.5" x14ac:dyDescent="0.25">
      <c r="A602" s="3">
        <f>TITRES_STAT!B605</f>
        <v>42879</v>
      </c>
      <c r="B602" s="6">
        <f>TITRES_STAT!D605</f>
        <v>3.3228</v>
      </c>
      <c r="C602" s="2">
        <f t="shared" si="69"/>
        <v>0</v>
      </c>
      <c r="D602" s="2">
        <f t="shared" si="70"/>
        <v>3.3525600000000004</v>
      </c>
      <c r="E602" s="2">
        <f t="shared" si="72"/>
        <v>3.3679299999999999</v>
      </c>
      <c r="F602" s="2">
        <f t="shared" si="73"/>
        <v>3.2858600000000004</v>
      </c>
      <c r="G602" s="2">
        <f t="shared" si="67"/>
        <v>3.2672659999999998</v>
      </c>
      <c r="H602" s="2">
        <f t="shared" si="71"/>
        <v>3.3605650000000007</v>
      </c>
      <c r="I602" s="2">
        <f t="array" ref="I602">SUMPRODUCT(B586:B605, (ROW(B586:B605)-ROW(B586)+1)) / (20*21/2)</f>
        <v>3.3429957142857147</v>
      </c>
      <c r="J602" s="2">
        <f t="shared" si="74"/>
        <v>3.316128609323354</v>
      </c>
      <c r="K602" s="2">
        <f t="shared" si="68"/>
        <v>3.2870963103472124</v>
      </c>
    </row>
    <row r="603" spans="1:11" ht="13.5" x14ac:dyDescent="0.25">
      <c r="A603" s="3">
        <f>TITRES_STAT!B606</f>
        <v>42880</v>
      </c>
      <c r="B603" s="6">
        <f>TITRES_STAT!D606</f>
        <v>3.3228</v>
      </c>
      <c r="C603" s="2">
        <f t="shared" si="69"/>
        <v>0</v>
      </c>
      <c r="D603" s="2">
        <f t="shared" si="70"/>
        <v>3.3426400000000003</v>
      </c>
      <c r="E603" s="2">
        <f t="shared" si="72"/>
        <v>3.3614799999999994</v>
      </c>
      <c r="F603" s="2">
        <f t="shared" si="73"/>
        <v>3.2980100000000001</v>
      </c>
      <c r="G603" s="2">
        <f t="shared" si="67"/>
        <v>3.2663720000000001</v>
      </c>
      <c r="H603" s="2">
        <f t="shared" si="71"/>
        <v>3.3599695000000014</v>
      </c>
      <c r="I603" s="2">
        <f t="array" ref="I603">SUMPRODUCT(B587:B606, (ROW(B587:B606)-ROW(B587)+1)) / (20*21/2)</f>
        <v>3.3430895238095237</v>
      </c>
      <c r="J603" s="2">
        <f t="shared" si="74"/>
        <v>3.3167639798639867</v>
      </c>
      <c r="K603" s="2">
        <f t="shared" si="68"/>
        <v>3.2884964550394788</v>
      </c>
    </row>
    <row r="604" spans="1:11" ht="13.5" x14ac:dyDescent="0.25">
      <c r="A604" s="3">
        <f>TITRES_STAT!B607</f>
        <v>42881</v>
      </c>
      <c r="B604" s="6">
        <f>TITRES_STAT!D607</f>
        <v>3.3129</v>
      </c>
      <c r="C604" s="2">
        <f t="shared" si="69"/>
        <v>-9.9000000000000199E-3</v>
      </c>
      <c r="D604" s="2">
        <f t="shared" si="70"/>
        <v>3.33074</v>
      </c>
      <c r="E604" s="2">
        <f t="shared" si="72"/>
        <v>3.3545400000000001</v>
      </c>
      <c r="F604" s="2">
        <f t="shared" si="73"/>
        <v>3.3096650000000003</v>
      </c>
      <c r="G604" s="2">
        <f t="shared" si="67"/>
        <v>3.2652799999999997</v>
      </c>
      <c r="H604" s="2">
        <f t="shared" si="71"/>
        <v>3.3593245000000014</v>
      </c>
      <c r="I604" s="2">
        <f t="array" ref="I604">SUMPRODUCT(B588:B607, (ROW(B588:B607)-ROW(B588)+1)) / (20*21/2)</f>
        <v>3.3329095238095237</v>
      </c>
      <c r="J604" s="2">
        <f t="shared" si="74"/>
        <v>3.3163959817817026</v>
      </c>
      <c r="K604" s="2">
        <f t="shared" si="68"/>
        <v>3.289453456802637</v>
      </c>
    </row>
    <row r="605" spans="1:11" ht="13.5" x14ac:dyDescent="0.25">
      <c r="A605" s="3">
        <f>TITRES_STAT!B608</f>
        <v>42884</v>
      </c>
      <c r="B605" s="6">
        <f>TITRES_STAT!D608</f>
        <v>3.3228</v>
      </c>
      <c r="C605" s="2">
        <f t="shared" si="69"/>
        <v>9.9000000000000199E-3</v>
      </c>
      <c r="D605" s="2">
        <f t="shared" si="70"/>
        <v>3.3208199999999999</v>
      </c>
      <c r="E605" s="2">
        <f t="shared" si="72"/>
        <v>3.3485900000000002</v>
      </c>
      <c r="F605" s="2">
        <f t="shared" si="73"/>
        <v>3.321815</v>
      </c>
      <c r="G605" s="2">
        <f t="shared" si="67"/>
        <v>3.2652800000000002</v>
      </c>
      <c r="H605" s="2">
        <f t="shared" si="71"/>
        <v>3.3587290000000012</v>
      </c>
      <c r="I605" s="2">
        <f t="array" ref="I605">SUMPRODUCT(B589:B608, (ROW(B589:B608)-ROW(B589)+1)) / (20*21/2)</f>
        <v>3.3319409523809518</v>
      </c>
      <c r="J605" s="2">
        <f t="shared" si="74"/>
        <v>3.317005888278683</v>
      </c>
      <c r="K605" s="2">
        <f t="shared" si="68"/>
        <v>3.2907611643790045</v>
      </c>
    </row>
    <row r="606" spans="1:11" ht="13.5" x14ac:dyDescent="0.25">
      <c r="A606" s="3">
        <f>TITRES_STAT!B609</f>
        <v>42885</v>
      </c>
      <c r="B606" s="6">
        <f>TITRES_STAT!D609</f>
        <v>3.3228</v>
      </c>
      <c r="C606" s="2">
        <f t="shared" si="69"/>
        <v>0</v>
      </c>
      <c r="D606" s="2">
        <f t="shared" si="70"/>
        <v>3.3208200000000003</v>
      </c>
      <c r="E606" s="2">
        <f t="shared" si="72"/>
        <v>3.3426400000000003</v>
      </c>
      <c r="F606" s="2">
        <f t="shared" si="73"/>
        <v>3.3304899999999997</v>
      </c>
      <c r="G606" s="2">
        <f t="shared" si="67"/>
        <v>3.2655760000000003</v>
      </c>
      <c r="H606" s="2">
        <f t="shared" si="71"/>
        <v>3.3581335000000014</v>
      </c>
      <c r="I606" s="2">
        <f t="array" ref="I606">SUMPRODUCT(B590:B609, (ROW(B590:B609)-ROW(B590)+1)) / (20*21/2)</f>
        <v>3.3302638095238093</v>
      </c>
      <c r="J606" s="2">
        <f t="shared" si="74"/>
        <v>3.3175577084426178</v>
      </c>
      <c r="K606" s="2">
        <f t="shared" si="68"/>
        <v>3.2920175893053183</v>
      </c>
    </row>
    <row r="607" spans="1:11" ht="13.5" x14ac:dyDescent="0.25">
      <c r="A607" s="3">
        <f>TITRES_STAT!B610</f>
        <v>42886</v>
      </c>
      <c r="B607" s="6">
        <f>TITRES_STAT!D610</f>
        <v>3.2235999999999998</v>
      </c>
      <c r="C607" s="2">
        <f t="shared" si="69"/>
        <v>-9.9200000000000177E-2</v>
      </c>
      <c r="D607" s="2">
        <f t="shared" si="70"/>
        <v>3.3009800000000005</v>
      </c>
      <c r="E607" s="2">
        <f t="shared" si="72"/>
        <v>3.3267700000000007</v>
      </c>
      <c r="F607" s="2">
        <f t="shared" si="73"/>
        <v>3.3329700000000004</v>
      </c>
      <c r="G607" s="2">
        <f t="shared" si="67"/>
        <v>3.2640880000000014</v>
      </c>
      <c r="H607" s="2">
        <f t="shared" si="71"/>
        <v>3.3571415000000013</v>
      </c>
      <c r="I607" s="2">
        <f t="array" ref="I607">SUMPRODUCT(B591:B610, (ROW(B591:B610)-ROW(B591)+1)) / (20*21/2)</f>
        <v>3.3283033333333329</v>
      </c>
      <c r="J607" s="2">
        <f t="shared" si="74"/>
        <v>3.3086093552576066</v>
      </c>
      <c r="K607" s="2">
        <f t="shared" si="68"/>
        <v>3.2893345465874626</v>
      </c>
    </row>
    <row r="608" spans="1:11" ht="13.5" x14ac:dyDescent="0.25">
      <c r="A608" s="3">
        <f>TITRES_STAT!B611</f>
        <v>42887</v>
      </c>
      <c r="B608" s="6">
        <f>TITRES_STAT!D611</f>
        <v>3.3228</v>
      </c>
      <c r="C608" s="2">
        <f t="shared" si="69"/>
        <v>9.9200000000000177E-2</v>
      </c>
      <c r="D608" s="2">
        <f t="shared" si="70"/>
        <v>3.30098</v>
      </c>
      <c r="E608" s="2">
        <f t="shared" si="72"/>
        <v>3.3218100000000002</v>
      </c>
      <c r="F608" s="2">
        <f t="shared" si="73"/>
        <v>3.3404099999999999</v>
      </c>
      <c r="G608" s="2">
        <f t="shared" si="67"/>
        <v>3.2645840000000015</v>
      </c>
      <c r="H608" s="2">
        <f t="shared" si="71"/>
        <v>3.3566455000000013</v>
      </c>
      <c r="I608" s="2">
        <f t="array" ref="I608">SUMPRODUCT(B592:B611, (ROW(B592:B611)-ROW(B592)+1)) / (20*21/2)</f>
        <v>3.3216190476190475</v>
      </c>
      <c r="J608" s="2">
        <f t="shared" si="74"/>
        <v>3.3099608452330727</v>
      </c>
      <c r="K608" s="2">
        <f t="shared" si="68"/>
        <v>3.2906469173095232</v>
      </c>
    </row>
    <row r="609" spans="1:11" ht="13.5" x14ac:dyDescent="0.25">
      <c r="A609" s="3">
        <f>TITRES_STAT!B612</f>
        <v>42888</v>
      </c>
      <c r="B609" s="6">
        <f>TITRES_STAT!D612</f>
        <v>3.3228</v>
      </c>
      <c r="C609" s="2">
        <f t="shared" si="69"/>
        <v>0</v>
      </c>
      <c r="D609" s="2">
        <f t="shared" si="70"/>
        <v>3.3029600000000001</v>
      </c>
      <c r="E609" s="2">
        <f t="shared" si="72"/>
        <v>3.3168500000000001</v>
      </c>
      <c r="F609" s="2">
        <f t="shared" si="73"/>
        <v>3.3433850000000001</v>
      </c>
      <c r="G609" s="2">
        <f t="shared" si="67"/>
        <v>3.2655760000000016</v>
      </c>
      <c r="H609" s="2">
        <f t="shared" si="71"/>
        <v>3.3561495000000012</v>
      </c>
      <c r="I609" s="2">
        <f t="array" ref="I609">SUMPRODUCT(B593:B612, (ROW(B593:B612)-ROW(B593)+1)) / (20*21/2)</f>
        <v>3.3151709523809521</v>
      </c>
      <c r="J609" s="2">
        <f t="shared" si="74"/>
        <v>3.3111836218775417</v>
      </c>
      <c r="K609" s="2">
        <f t="shared" si="68"/>
        <v>3.2919078225130716</v>
      </c>
    </row>
    <row r="610" spans="1:11" ht="13.5" x14ac:dyDescent="0.25">
      <c r="A610" s="3">
        <f>TITRES_STAT!B613</f>
        <v>42891</v>
      </c>
      <c r="B610" s="6">
        <f>TITRES_STAT!D613</f>
        <v>3.3228</v>
      </c>
      <c r="C610" s="2">
        <f t="shared" si="69"/>
        <v>0</v>
      </c>
      <c r="D610" s="2">
        <f t="shared" si="70"/>
        <v>3.3029600000000001</v>
      </c>
      <c r="E610" s="2">
        <f t="shared" si="72"/>
        <v>3.3118900000000004</v>
      </c>
      <c r="F610" s="2">
        <f t="shared" si="73"/>
        <v>3.3433850000000001</v>
      </c>
      <c r="G610" s="2">
        <f t="shared" si="67"/>
        <v>3.2665680000000021</v>
      </c>
      <c r="H610" s="2">
        <f t="shared" si="71"/>
        <v>3.3556535000000007</v>
      </c>
      <c r="I610" s="2">
        <f t="array" ref="I610">SUMPRODUCT(B594:B613, (ROW(B594:B613)-ROW(B594)+1)) / (20*21/2)</f>
        <v>3.3092900000000003</v>
      </c>
      <c r="J610" s="2">
        <f t="shared" si="74"/>
        <v>3.3122899436034898</v>
      </c>
      <c r="K610" s="2">
        <f t="shared" si="68"/>
        <v>3.2931192804537357</v>
      </c>
    </row>
    <row r="611" spans="1:11" ht="13.5" x14ac:dyDescent="0.25">
      <c r="A611" s="3">
        <f>TITRES_STAT!B614</f>
        <v>42892</v>
      </c>
      <c r="B611" s="6">
        <f>TITRES_STAT!D614</f>
        <v>3.2732000000000001</v>
      </c>
      <c r="C611" s="2">
        <f t="shared" si="69"/>
        <v>-4.9599999999999866E-2</v>
      </c>
      <c r="D611" s="2">
        <f t="shared" si="70"/>
        <v>3.29304</v>
      </c>
      <c r="E611" s="2">
        <f t="shared" si="72"/>
        <v>3.3069300000000004</v>
      </c>
      <c r="F611" s="2">
        <f t="shared" si="73"/>
        <v>3.3409050000000002</v>
      </c>
      <c r="G611" s="2">
        <f t="shared" si="67"/>
        <v>3.2675600000000014</v>
      </c>
      <c r="H611" s="2">
        <f t="shared" si="71"/>
        <v>3.3549095000000007</v>
      </c>
      <c r="I611" s="2">
        <f t="array" ref="I611">SUMPRODUCT(B595:B614, (ROW(B595:B614)-ROW(B595)+1)) / (20*21/2)</f>
        <v>3.2992285714285714</v>
      </c>
      <c r="J611" s="2">
        <f t="shared" si="74"/>
        <v>3.3085670918317289</v>
      </c>
      <c r="K611" s="2">
        <f t="shared" si="68"/>
        <v>3.2923381322006477</v>
      </c>
    </row>
    <row r="612" spans="1:11" ht="13.5" x14ac:dyDescent="0.25">
      <c r="A612" s="3">
        <f>TITRES_STAT!B615</f>
        <v>42893</v>
      </c>
      <c r="B612" s="6">
        <f>TITRES_STAT!D615</f>
        <v>3.2732000000000001</v>
      </c>
      <c r="C612" s="2">
        <f t="shared" si="69"/>
        <v>0</v>
      </c>
      <c r="D612" s="2">
        <f t="shared" si="70"/>
        <v>3.3029599999999997</v>
      </c>
      <c r="E612" s="2">
        <f t="shared" si="72"/>
        <v>3.3019700000000007</v>
      </c>
      <c r="F612" s="2">
        <f t="shared" si="73"/>
        <v>3.3349500000000001</v>
      </c>
      <c r="G612" s="2">
        <f t="shared" si="67"/>
        <v>3.2685520000000015</v>
      </c>
      <c r="H612" s="2">
        <f t="shared" si="71"/>
        <v>3.3539175000000001</v>
      </c>
      <c r="I612" s="2">
        <f t="array" ref="I612">SUMPRODUCT(B596:B615, (ROW(B596:B615)-ROW(B596)+1)) / (20*21/2)</f>
        <v>3.2946466666666669</v>
      </c>
      <c r="J612" s="2">
        <f t="shared" si="74"/>
        <v>3.3051987973715642</v>
      </c>
      <c r="K612" s="2">
        <f t="shared" si="68"/>
        <v>3.2915876172123868</v>
      </c>
    </row>
    <row r="613" spans="1:11" ht="13.5" x14ac:dyDescent="0.25">
      <c r="A613" s="3">
        <f>TITRES_STAT!B616</f>
        <v>42894</v>
      </c>
      <c r="B613" s="6">
        <f>TITRES_STAT!D616</f>
        <v>3.2732000000000001</v>
      </c>
      <c r="C613" s="2">
        <f t="shared" si="69"/>
        <v>0</v>
      </c>
      <c r="D613" s="2">
        <f t="shared" si="70"/>
        <v>3.29304</v>
      </c>
      <c r="E613" s="2">
        <f t="shared" si="72"/>
        <v>3.2970100000000002</v>
      </c>
      <c r="F613" s="2">
        <f t="shared" si="73"/>
        <v>3.3292450000000002</v>
      </c>
      <c r="G613" s="2">
        <f t="shared" si="67"/>
        <v>3.2695440000000016</v>
      </c>
      <c r="H613" s="2">
        <f t="shared" si="71"/>
        <v>3.3531734999999996</v>
      </c>
      <c r="I613" s="2">
        <f t="array" ref="I613">SUMPRODUCT(B597:B616, (ROW(B597:B616)-ROW(B597)+1)) / (20*21/2)</f>
        <v>3.2830319047619048</v>
      </c>
      <c r="J613" s="2">
        <f t="shared" si="74"/>
        <v>3.3021512928599863</v>
      </c>
      <c r="K613" s="2">
        <f t="shared" si="68"/>
        <v>3.2908665341844499</v>
      </c>
    </row>
    <row r="614" spans="1:11" ht="13.5" x14ac:dyDescent="0.25">
      <c r="A614" s="3">
        <f>TITRES_STAT!B617</f>
        <v>42895</v>
      </c>
      <c r="B614" s="6">
        <f>TITRES_STAT!D617</f>
        <v>3.2235999999999998</v>
      </c>
      <c r="C614" s="2">
        <f t="shared" si="69"/>
        <v>-4.9600000000000311E-2</v>
      </c>
      <c r="D614" s="2">
        <f t="shared" si="70"/>
        <v>3.2732000000000001</v>
      </c>
      <c r="E614" s="2">
        <f t="shared" si="72"/>
        <v>3.2880799999999999</v>
      </c>
      <c r="F614" s="2">
        <f t="shared" si="73"/>
        <v>3.3213100000000004</v>
      </c>
      <c r="G614" s="2">
        <f t="shared" si="67"/>
        <v>3.2695440000000016</v>
      </c>
      <c r="H614" s="2">
        <f t="shared" si="71"/>
        <v>3.3524294999999991</v>
      </c>
      <c r="I614" s="2">
        <f t="array" ref="I614">SUMPRODUCT(B598:B617, (ROW(B598:B617)-ROW(B598)+1)) / (20*21/2)</f>
        <v>3.2723142857142857</v>
      </c>
      <c r="J614" s="2">
        <f t="shared" si="74"/>
        <v>3.2946702173495113</v>
      </c>
      <c r="K614" s="2">
        <f t="shared" si="68"/>
        <v>3.2882286308830988</v>
      </c>
    </row>
    <row r="615" spans="1:11" ht="13.5" x14ac:dyDescent="0.25">
      <c r="A615" s="3">
        <f>TITRES_STAT!B618</f>
        <v>42898</v>
      </c>
      <c r="B615" s="6">
        <f>TITRES_STAT!D618</f>
        <v>3.2732000000000001</v>
      </c>
      <c r="C615" s="2">
        <f t="shared" si="69"/>
        <v>4.9600000000000311E-2</v>
      </c>
      <c r="D615" s="2">
        <f t="shared" si="70"/>
        <v>3.2632800000000004</v>
      </c>
      <c r="E615" s="2">
        <f t="shared" si="72"/>
        <v>3.2831200000000003</v>
      </c>
      <c r="F615" s="2">
        <f t="shared" si="73"/>
        <v>3.3158550000000004</v>
      </c>
      <c r="G615" s="2">
        <f t="shared" si="67"/>
        <v>3.2705360000000008</v>
      </c>
      <c r="H615" s="2">
        <f t="shared" si="71"/>
        <v>3.351933499999999</v>
      </c>
      <c r="I615" s="2">
        <f t="array" ref="I615">SUMPRODUCT(B599:B618, (ROW(B599:B618)-ROW(B599)+1)) / (20*21/2)</f>
        <v>3.2624938095238094</v>
      </c>
      <c r="J615" s="2">
        <f t="shared" si="74"/>
        <v>3.2926254347447959</v>
      </c>
      <c r="K615" s="2">
        <f t="shared" si="68"/>
        <v>3.2876392728092516</v>
      </c>
    </row>
    <row r="616" spans="1:11" ht="13.5" x14ac:dyDescent="0.25">
      <c r="A616" s="3">
        <f>TITRES_STAT!B619</f>
        <v>42899</v>
      </c>
      <c r="B616" s="6">
        <f>TITRES_STAT!D619</f>
        <v>3.1939000000000002</v>
      </c>
      <c r="C616" s="2">
        <f t="shared" si="69"/>
        <v>-7.9299999999999926E-2</v>
      </c>
      <c r="D616" s="2">
        <f t="shared" si="70"/>
        <v>3.2474199999999995</v>
      </c>
      <c r="E616" s="2">
        <f t="shared" si="72"/>
        <v>3.2702300000000002</v>
      </c>
      <c r="F616" s="2">
        <f t="shared" si="73"/>
        <v>3.3064350000000005</v>
      </c>
      <c r="G616" s="2">
        <f t="shared" si="67"/>
        <v>3.2699420000000008</v>
      </c>
      <c r="H616" s="2">
        <f t="shared" si="71"/>
        <v>3.3510654999999985</v>
      </c>
      <c r="I616" s="2">
        <f t="array" ref="I616">SUMPRODUCT(B600:B619, (ROW(B600:B619)-ROW(B600)+1)) / (20*21/2)</f>
        <v>3.2445519047619045</v>
      </c>
      <c r="J616" s="2">
        <f t="shared" si="74"/>
        <v>3.2832230123881487</v>
      </c>
      <c r="K616" s="2">
        <f t="shared" si="68"/>
        <v>3.2839632228951636</v>
      </c>
    </row>
    <row r="617" spans="1:11" ht="13.5" x14ac:dyDescent="0.25">
      <c r="A617" s="3">
        <f>TITRES_STAT!B620</f>
        <v>42900</v>
      </c>
      <c r="B617" s="6">
        <f>TITRES_STAT!D620</f>
        <v>3.1939000000000002</v>
      </c>
      <c r="C617" s="2">
        <f t="shared" si="69"/>
        <v>0</v>
      </c>
      <c r="D617" s="2">
        <f t="shared" si="70"/>
        <v>3.2315599999999995</v>
      </c>
      <c r="E617" s="2">
        <f t="shared" si="72"/>
        <v>3.2672599999999994</v>
      </c>
      <c r="F617" s="2">
        <f t="shared" si="73"/>
        <v>3.2970150000000009</v>
      </c>
      <c r="G617" s="2">
        <f t="shared" si="67"/>
        <v>3.2693480000000017</v>
      </c>
      <c r="H617" s="2">
        <f t="shared" si="71"/>
        <v>3.3501974999999988</v>
      </c>
      <c r="I617" s="2">
        <f t="array" ref="I617">SUMPRODUCT(B601:B620, (ROW(B601:B620)-ROW(B601)+1)) / (20*21/2)</f>
        <v>3.2364038095238103</v>
      </c>
      <c r="J617" s="2">
        <f t="shared" si="74"/>
        <v>3.2747160588273729</v>
      </c>
      <c r="K617" s="2">
        <f t="shared" si="68"/>
        <v>3.2804313318012355</v>
      </c>
    </row>
    <row r="618" spans="1:11" ht="13.5" x14ac:dyDescent="0.25">
      <c r="A618" s="3">
        <f>TITRES_STAT!B621</f>
        <v>42901</v>
      </c>
      <c r="B618" s="6">
        <f>TITRES_STAT!D621</f>
        <v>3.1939000000000002</v>
      </c>
      <c r="C618" s="2">
        <f t="shared" si="69"/>
        <v>0</v>
      </c>
      <c r="D618" s="2">
        <f t="shared" si="70"/>
        <v>3.2156999999999996</v>
      </c>
      <c r="E618" s="2">
        <f t="shared" si="72"/>
        <v>3.2543700000000002</v>
      </c>
      <c r="F618" s="2">
        <f t="shared" si="73"/>
        <v>3.2880900000000004</v>
      </c>
      <c r="G618" s="2">
        <f t="shared" si="67"/>
        <v>3.2690500000000013</v>
      </c>
      <c r="H618" s="2">
        <f t="shared" si="71"/>
        <v>3.3488334999999982</v>
      </c>
      <c r="I618" s="2">
        <f t="array" ref="I618">SUMPRODUCT(B602:B621, (ROW(B602:B621)-ROW(B602)+1)) / (20*21/2)</f>
        <v>3.2253580952380947</v>
      </c>
      <c r="J618" s="2">
        <f t="shared" si="74"/>
        <v>3.267019291320004</v>
      </c>
      <c r="K618" s="2">
        <f t="shared" si="68"/>
        <v>3.2770379462404025</v>
      </c>
    </row>
    <row r="619" spans="1:11" ht="13.5" x14ac:dyDescent="0.25">
      <c r="A619" s="3">
        <f>TITRES_STAT!B622</f>
        <v>42902</v>
      </c>
      <c r="B619" s="6">
        <f>TITRES_STAT!D622</f>
        <v>3.0996999999999999</v>
      </c>
      <c r="C619" s="2">
        <f t="shared" si="69"/>
        <v>-9.4200000000000284E-2</v>
      </c>
      <c r="D619" s="2">
        <f t="shared" si="70"/>
        <v>3.1909200000000002</v>
      </c>
      <c r="E619" s="2">
        <f t="shared" si="72"/>
        <v>3.2320599999999997</v>
      </c>
      <c r="F619" s="2">
        <f t="shared" si="73"/>
        <v>3.2744550000000006</v>
      </c>
      <c r="G619" s="2">
        <f t="shared" si="67"/>
        <v>3.266868000000001</v>
      </c>
      <c r="H619" s="2">
        <f t="shared" si="71"/>
        <v>3.3470234999999984</v>
      </c>
      <c r="I619" s="2">
        <f t="array" ref="I619">SUMPRODUCT(B603:B622, (ROW(B603:B622)-ROW(B603)+1)) / (20*21/2)</f>
        <v>3.2151385714285712</v>
      </c>
      <c r="J619" s="2">
        <f t="shared" si="74"/>
        <v>3.2510841207180992</v>
      </c>
      <c r="K619" s="2">
        <f t="shared" si="68"/>
        <v>3.2700835169760731</v>
      </c>
    </row>
    <row r="620" spans="1:11" ht="13.5" x14ac:dyDescent="0.25">
      <c r="A620" s="3">
        <f>TITRES_STAT!B623</f>
        <v>42905</v>
      </c>
      <c r="B620" s="6">
        <f>TITRES_STAT!D623</f>
        <v>3.1888999999999998</v>
      </c>
      <c r="C620" s="2">
        <f t="shared" si="69"/>
        <v>8.9199999999999946E-2</v>
      </c>
      <c r="D620" s="2">
        <f t="shared" si="70"/>
        <v>3.1740600000000003</v>
      </c>
      <c r="E620" s="2">
        <f t="shared" si="72"/>
        <v>3.2186699999999995</v>
      </c>
      <c r="F620" s="2">
        <f t="shared" si="73"/>
        <v>3.2652800000000006</v>
      </c>
      <c r="G620" s="2">
        <f t="shared" si="67"/>
        <v>3.2664700000000009</v>
      </c>
      <c r="H620" s="2">
        <f t="shared" si="71"/>
        <v>3.3458579999999984</v>
      </c>
      <c r="I620" s="2">
        <f t="array" ref="I620">SUMPRODUCT(B604:B623, (ROW(B604:B623)-ROW(B604)+1)) / (20*21/2)</f>
        <v>3.2052690476190469</v>
      </c>
      <c r="J620" s="2">
        <f t="shared" si="74"/>
        <v>3.2451618235068516</v>
      </c>
      <c r="K620" s="2">
        <f t="shared" si="68"/>
        <v>3.2668998496436781</v>
      </c>
    </row>
    <row r="621" spans="1:11" ht="13.5" x14ac:dyDescent="0.25">
      <c r="A621" s="3">
        <f>TITRES_STAT!B624</f>
        <v>42906</v>
      </c>
      <c r="B621" s="6">
        <f>TITRES_STAT!D624</f>
        <v>3.1493000000000002</v>
      </c>
      <c r="C621" s="2">
        <f t="shared" si="69"/>
        <v>-3.9599999999999635E-2</v>
      </c>
      <c r="D621" s="2">
        <f t="shared" si="70"/>
        <v>3.1651400000000001</v>
      </c>
      <c r="E621" s="2">
        <f t="shared" si="72"/>
        <v>3.2062799999999996</v>
      </c>
      <c r="F621" s="2">
        <f t="shared" si="73"/>
        <v>3.2566050000000004</v>
      </c>
      <c r="G621" s="2">
        <f t="shared" si="67"/>
        <v>3.2652800000000015</v>
      </c>
      <c r="H621" s="2">
        <f t="shared" si="71"/>
        <v>3.3444944999999979</v>
      </c>
      <c r="I621" s="2">
        <f t="array" ref="I621">SUMPRODUCT(B605:B624, (ROW(B605:B624)-ROW(B605)+1)) / (20*21/2)</f>
        <v>3.1872780952380952</v>
      </c>
      <c r="J621" s="2">
        <f t="shared" si="74"/>
        <v>3.2360321260300084</v>
      </c>
      <c r="K621" s="2">
        <f t="shared" si="68"/>
        <v>3.2622880908341219</v>
      </c>
    </row>
    <row r="622" spans="1:11" ht="13.5" x14ac:dyDescent="0.25">
      <c r="A622" s="3">
        <f>TITRES_STAT!B625</f>
        <v>42907</v>
      </c>
      <c r="B622" s="6">
        <f>TITRES_STAT!D625</f>
        <v>3.1493000000000002</v>
      </c>
      <c r="C622" s="2">
        <f t="shared" si="69"/>
        <v>0</v>
      </c>
      <c r="D622" s="2">
        <f t="shared" si="70"/>
        <v>3.1562200000000002</v>
      </c>
      <c r="E622" s="2">
        <f t="shared" si="72"/>
        <v>3.1938899999999997</v>
      </c>
      <c r="F622" s="2">
        <f t="shared" si="73"/>
        <v>3.2479300000000002</v>
      </c>
      <c r="G622" s="2">
        <f t="shared" si="67"/>
        <v>3.2640900000000017</v>
      </c>
      <c r="H622" s="2">
        <f t="shared" si="71"/>
        <v>3.3431554999999982</v>
      </c>
      <c r="I622" s="2">
        <f t="array" ref="I622">SUMPRODUCT(B606:B625, (ROW(B606:B625)-ROW(B606)+1)) / (20*21/2)</f>
        <v>3.1705385714285717</v>
      </c>
      <c r="J622" s="2">
        <f t="shared" si="74"/>
        <v>3.2277719235509599</v>
      </c>
      <c r="K622" s="2">
        <f t="shared" si="68"/>
        <v>3.2578571853112148</v>
      </c>
    </row>
    <row r="623" spans="1:11" ht="13.5" x14ac:dyDescent="0.25">
      <c r="A623" s="3">
        <f>TITRES_STAT!B626</f>
        <v>42908</v>
      </c>
      <c r="B623" s="6">
        <f>TITRES_STAT!D626</f>
        <v>3.1442999999999999</v>
      </c>
      <c r="C623" s="2">
        <f t="shared" si="69"/>
        <v>-5.0000000000003375E-3</v>
      </c>
      <c r="D623" s="2">
        <f t="shared" si="70"/>
        <v>3.1462999999999997</v>
      </c>
      <c r="E623" s="2">
        <f t="shared" si="72"/>
        <v>3.181</v>
      </c>
      <c r="F623" s="2">
        <f t="shared" si="73"/>
        <v>3.2390049999999997</v>
      </c>
      <c r="G623" s="2">
        <f t="shared" si="67"/>
        <v>3.2625040000000012</v>
      </c>
      <c r="H623" s="2">
        <f t="shared" si="71"/>
        <v>3.341791499999998</v>
      </c>
      <c r="I623" s="2">
        <f t="array" ref="I623">SUMPRODUCT(B607:B626, (ROW(B607:B626)-ROW(B607)+1)) / (20*21/2)</f>
        <v>3.1465928571428572</v>
      </c>
      <c r="J623" s="2">
        <f t="shared" si="74"/>
        <v>3.2198222165461066</v>
      </c>
      <c r="K623" s="2">
        <f t="shared" si="68"/>
        <v>3.2534039623578339</v>
      </c>
    </row>
    <row r="624" spans="1:11" ht="13.5" x14ac:dyDescent="0.25">
      <c r="A624" s="3">
        <f>TITRES_STAT!B627</f>
        <v>42909</v>
      </c>
      <c r="B624" s="6">
        <f>TITRES_STAT!D627</f>
        <v>3.0501</v>
      </c>
      <c r="C624" s="2">
        <f t="shared" si="69"/>
        <v>-9.4199999999999839E-2</v>
      </c>
      <c r="D624" s="2">
        <f t="shared" si="70"/>
        <v>3.1363799999999999</v>
      </c>
      <c r="E624" s="2">
        <f t="shared" si="72"/>
        <v>3.1636500000000001</v>
      </c>
      <c r="F624" s="2">
        <f t="shared" si="73"/>
        <v>3.2258649999999998</v>
      </c>
      <c r="G624" s="2">
        <f t="shared" si="67"/>
        <v>3.2575460000000009</v>
      </c>
      <c r="H624" s="2">
        <f t="shared" si="71"/>
        <v>3.3399564999999982</v>
      </c>
      <c r="I624" s="2">
        <f t="array" ref="I624">SUMPRODUCT(B608:B627, (ROW(B608:B627)-ROW(B608)+1)) / (20*21/2)</f>
        <v>3.1319233333333334</v>
      </c>
      <c r="J624" s="2">
        <f t="shared" si="74"/>
        <v>3.2036581959226682</v>
      </c>
      <c r="K624" s="2">
        <f t="shared" si="68"/>
        <v>3.2454312579516444</v>
      </c>
    </row>
    <row r="625" spans="1:11" ht="13.5" x14ac:dyDescent="0.25">
      <c r="A625" s="3">
        <f>TITRES_STAT!B628</f>
        <v>42914</v>
      </c>
      <c r="B625" s="6">
        <f>TITRES_STAT!D628</f>
        <v>3.0501</v>
      </c>
      <c r="C625" s="2">
        <f t="shared" si="69"/>
        <v>0</v>
      </c>
      <c r="D625" s="2">
        <f t="shared" si="70"/>
        <v>3.1086200000000002</v>
      </c>
      <c r="E625" s="2">
        <f t="shared" si="72"/>
        <v>3.1413400000000005</v>
      </c>
      <c r="F625" s="2">
        <f t="shared" si="73"/>
        <v>3.2122299999999995</v>
      </c>
      <c r="G625" s="2">
        <f t="shared" si="67"/>
        <v>3.2525880000000007</v>
      </c>
      <c r="H625" s="2">
        <f t="shared" si="71"/>
        <v>3.3381214999999984</v>
      </c>
      <c r="I625" s="2">
        <f t="array" ref="I625">SUMPRODUCT(B609:B628, (ROW(B609:B628)-ROW(B609)+1)) / (20*21/2)</f>
        <v>3.1181276190476188</v>
      </c>
      <c r="J625" s="2">
        <f t="shared" si="74"/>
        <v>3.1890336058347954</v>
      </c>
      <c r="K625" s="2">
        <f t="shared" si="68"/>
        <v>3.2377712086202077</v>
      </c>
    </row>
    <row r="626" spans="1:11" ht="13.5" x14ac:dyDescent="0.25">
      <c r="A626" s="3">
        <f>TITRES_STAT!B629</f>
        <v>42915</v>
      </c>
      <c r="B626" s="6">
        <f>TITRES_STAT!D629</f>
        <v>2.9607999999999999</v>
      </c>
      <c r="C626" s="2">
        <f t="shared" si="69"/>
        <v>-8.9300000000000157E-2</v>
      </c>
      <c r="D626" s="2">
        <f t="shared" si="70"/>
        <v>3.0709200000000001</v>
      </c>
      <c r="E626" s="2">
        <f t="shared" si="72"/>
        <v>3.1180300000000001</v>
      </c>
      <c r="F626" s="2">
        <f t="shared" si="73"/>
        <v>3.1941299999999995</v>
      </c>
      <c r="G626" s="2">
        <f t="shared" ref="G626:G689" si="75">AVERAGE(B577:B626)</f>
        <v>3.2458440000000008</v>
      </c>
      <c r="H626" s="2">
        <f t="shared" si="71"/>
        <v>3.3358399999999984</v>
      </c>
      <c r="I626" s="2">
        <f t="array" ref="I626">SUMPRODUCT(B610:B629, (ROW(B610:B629)-ROW(B610)+1)) / (20*21/2)</f>
        <v>3.1000114285714284</v>
      </c>
      <c r="J626" s="2">
        <f t="shared" si="74"/>
        <v>3.1672970719457672</v>
      </c>
      <c r="K626" s="2">
        <f t="shared" si="68"/>
        <v>3.2269095925958862</v>
      </c>
    </row>
    <row r="627" spans="1:11" ht="13.5" x14ac:dyDescent="0.25">
      <c r="A627" s="3">
        <f>TITRES_STAT!B630</f>
        <v>42916</v>
      </c>
      <c r="B627" s="6">
        <f>TITRES_STAT!D630</f>
        <v>3.0400999999999998</v>
      </c>
      <c r="C627" s="2">
        <f t="shared" si="69"/>
        <v>7.9299999999999926E-2</v>
      </c>
      <c r="D627" s="2">
        <f t="shared" si="70"/>
        <v>3.04908</v>
      </c>
      <c r="E627" s="2">
        <f t="shared" si="72"/>
        <v>3.1026499999999997</v>
      </c>
      <c r="F627" s="2">
        <f t="shared" si="73"/>
        <v>3.1849549999999995</v>
      </c>
      <c r="G627" s="2">
        <f t="shared" si="75"/>
        <v>3.2407840000000006</v>
      </c>
      <c r="H627" s="2">
        <f t="shared" si="71"/>
        <v>3.3344509999999987</v>
      </c>
      <c r="I627" s="2">
        <f t="array" ref="I627">SUMPRODUCT(B611:B630, (ROW(B611:B630)-ROW(B611)+1)) / (20*21/2)</f>
        <v>3.083058095238095</v>
      </c>
      <c r="J627" s="2">
        <f t="shared" si="74"/>
        <v>3.1551830650937895</v>
      </c>
      <c r="K627" s="2">
        <f t="shared" ref="K627:K690" si="76">$K$4*B627+(1-$K$4)*K626</f>
        <v>3.219583726219577</v>
      </c>
    </row>
    <row r="628" spans="1:11" ht="13.5" x14ac:dyDescent="0.25">
      <c r="A628" s="3">
        <f>TITRES_STAT!B631</f>
        <v>42919</v>
      </c>
      <c r="B628" s="6">
        <f>TITRES_STAT!D631</f>
        <v>3.0400999999999998</v>
      </c>
      <c r="C628" s="2">
        <f t="shared" si="69"/>
        <v>0</v>
      </c>
      <c r="D628" s="2">
        <f t="shared" si="70"/>
        <v>3.0282399999999994</v>
      </c>
      <c r="E628" s="2">
        <f t="shared" si="72"/>
        <v>3.0872699999999993</v>
      </c>
      <c r="F628" s="2">
        <f t="shared" si="73"/>
        <v>3.17082</v>
      </c>
      <c r="G628" s="2">
        <f t="shared" si="75"/>
        <v>3.2361220000000004</v>
      </c>
      <c r="H628" s="2">
        <f t="shared" si="71"/>
        <v>3.3330619999999986</v>
      </c>
      <c r="I628" s="2">
        <f t="array" ref="I628">SUMPRODUCT(B612:B631, (ROW(B612:B631)-ROW(B612)+1)) / (20*21/2)</f>
        <v>3.0592528571428566</v>
      </c>
      <c r="J628" s="2">
        <f t="shared" si="74"/>
        <v>3.1442227731800956</v>
      </c>
      <c r="K628" s="2">
        <f t="shared" si="76"/>
        <v>3.2125451487207703</v>
      </c>
    </row>
    <row r="629" spans="1:11" ht="13.5" x14ac:dyDescent="0.25">
      <c r="A629" s="3">
        <f>TITRES_STAT!B632</f>
        <v>42920</v>
      </c>
      <c r="B629" s="6">
        <f>TITRES_STAT!D632</f>
        <v>2.9805999999999999</v>
      </c>
      <c r="C629" s="2">
        <f t="shared" si="69"/>
        <v>-5.9499999999999886E-2</v>
      </c>
      <c r="D629" s="2">
        <f t="shared" si="70"/>
        <v>3.0143399999999994</v>
      </c>
      <c r="E629" s="2">
        <f t="shared" si="72"/>
        <v>3.0753599999999994</v>
      </c>
      <c r="F629" s="2">
        <f t="shared" si="73"/>
        <v>3.1537100000000002</v>
      </c>
      <c r="G629" s="2">
        <f t="shared" si="75"/>
        <v>3.2302700000000004</v>
      </c>
      <c r="H629" s="2">
        <f t="shared" si="71"/>
        <v>3.3312269999999988</v>
      </c>
      <c r="I629" s="2">
        <f t="array" ref="I629">SUMPRODUCT(B613:B632, (ROW(B613:B632)-ROW(B613)+1)) / (20*21/2)</f>
        <v>3.0387085714285713</v>
      </c>
      <c r="J629" s="2">
        <f t="shared" si="74"/>
        <v>3.1286396519248481</v>
      </c>
      <c r="K629" s="2">
        <f t="shared" si="76"/>
        <v>3.2034492605356419</v>
      </c>
    </row>
    <row r="630" spans="1:11" ht="13.5" x14ac:dyDescent="0.25">
      <c r="A630" s="3">
        <f>TITRES_STAT!B633</f>
        <v>42921</v>
      </c>
      <c r="B630" s="6">
        <f>TITRES_STAT!D633</f>
        <v>2.9756999999999998</v>
      </c>
      <c r="C630" s="2">
        <f t="shared" si="69"/>
        <v>-4.9000000000001265E-3</v>
      </c>
      <c r="D630" s="2">
        <f t="shared" si="70"/>
        <v>2.99946</v>
      </c>
      <c r="E630" s="2">
        <f t="shared" si="72"/>
        <v>3.0540399999999996</v>
      </c>
      <c r="F630" s="2">
        <f t="shared" si="73"/>
        <v>3.1363550000000004</v>
      </c>
      <c r="G630" s="2">
        <f t="shared" si="75"/>
        <v>3.2253120000000002</v>
      </c>
      <c r="H630" s="2">
        <f t="shared" si="71"/>
        <v>3.3293674999999983</v>
      </c>
      <c r="I630" s="2">
        <f t="array" ref="I630">SUMPRODUCT(B614:B633, (ROW(B614:B633)-ROW(B614)+1)) / (20*21/2)</f>
        <v>3.0251257142857142</v>
      </c>
      <c r="J630" s="2">
        <f t="shared" si="74"/>
        <v>3.114073970789148</v>
      </c>
      <c r="K630" s="2">
        <f t="shared" si="76"/>
        <v>3.1945179169852245</v>
      </c>
    </row>
    <row r="631" spans="1:11" ht="13.5" x14ac:dyDescent="0.25">
      <c r="A631" s="3">
        <f>TITRES_STAT!B634</f>
        <v>42922</v>
      </c>
      <c r="B631" s="6">
        <f>TITRES_STAT!D634</f>
        <v>2.8864000000000001</v>
      </c>
      <c r="C631" s="2">
        <f t="shared" si="69"/>
        <v>-8.9299999999999713E-2</v>
      </c>
      <c r="D631" s="2">
        <f t="shared" si="70"/>
        <v>2.9845800000000002</v>
      </c>
      <c r="E631" s="2">
        <f t="shared" si="72"/>
        <v>3.0277499999999997</v>
      </c>
      <c r="F631" s="2">
        <f t="shared" si="73"/>
        <v>3.1170150000000003</v>
      </c>
      <c r="G631" s="2">
        <f t="shared" si="75"/>
        <v>3.21956</v>
      </c>
      <c r="H631" s="2">
        <f t="shared" si="71"/>
        <v>3.3272099999999982</v>
      </c>
      <c r="I631" s="2">
        <f t="array" ref="I631">SUMPRODUCT(B615:B634, (ROW(B615:B634)-ROW(B615)+1)) / (20*21/2)</f>
        <v>3.005025714285714</v>
      </c>
      <c r="J631" s="2">
        <f t="shared" si="74"/>
        <v>3.0923907354758957</v>
      </c>
      <c r="K631" s="2">
        <f t="shared" si="76"/>
        <v>3.1824348614171765</v>
      </c>
    </row>
    <row r="632" spans="1:11" ht="13.5" x14ac:dyDescent="0.25">
      <c r="A632" s="3">
        <f>TITRES_STAT!B635</f>
        <v>42923</v>
      </c>
      <c r="B632" s="6">
        <f>TITRES_STAT!D635</f>
        <v>2.9013</v>
      </c>
      <c r="C632" s="2">
        <f t="shared" si="69"/>
        <v>1.4899999999999913E-2</v>
      </c>
      <c r="D632" s="2">
        <f t="shared" si="70"/>
        <v>2.9568199999999996</v>
      </c>
      <c r="E632" s="2">
        <f t="shared" si="72"/>
        <v>3.0029499999999998</v>
      </c>
      <c r="F632" s="2">
        <f t="shared" si="73"/>
        <v>3.09842</v>
      </c>
      <c r="G632" s="2">
        <f t="shared" si="75"/>
        <v>3.2141059999999997</v>
      </c>
      <c r="H632" s="2">
        <f t="shared" si="71"/>
        <v>3.3246809999999987</v>
      </c>
      <c r="I632" s="2">
        <f t="array" ref="I632">SUMPRODUCT(B616:B635, (ROW(B616:B635)-ROW(B616)+1)) / (20*21/2)</f>
        <v>2.9823547619047619</v>
      </c>
      <c r="J632" s="2">
        <f t="shared" si="74"/>
        <v>3.0741916178115249</v>
      </c>
      <c r="K632" s="2">
        <f t="shared" si="76"/>
        <v>3.1714099648910126</v>
      </c>
    </row>
    <row r="633" spans="1:11" ht="13.5" x14ac:dyDescent="0.25">
      <c r="A633" s="3">
        <f>TITRES_STAT!B636</f>
        <v>42926</v>
      </c>
      <c r="B633" s="6">
        <f>TITRES_STAT!D636</f>
        <v>2.9558</v>
      </c>
      <c r="C633" s="2">
        <f t="shared" si="69"/>
        <v>5.4499999999999993E-2</v>
      </c>
      <c r="D633" s="2">
        <f t="shared" si="70"/>
        <v>2.9399600000000001</v>
      </c>
      <c r="E633" s="2">
        <f t="shared" si="72"/>
        <v>2.9840999999999998</v>
      </c>
      <c r="F633" s="2">
        <f t="shared" si="73"/>
        <v>3.0825499999999999</v>
      </c>
      <c r="G633" s="2">
        <f t="shared" si="75"/>
        <v>3.2116259999999999</v>
      </c>
      <c r="H633" s="2">
        <f t="shared" si="71"/>
        <v>3.322448999999998</v>
      </c>
      <c r="I633" s="2">
        <f t="array" ref="I633">SUMPRODUCT(B617:B636, (ROW(B617:B636)-ROW(B617)+1)) / (20*21/2)</f>
        <v>2.9570852380952384</v>
      </c>
      <c r="J633" s="2">
        <f t="shared" si="74"/>
        <v>3.062916225638999</v>
      </c>
      <c r="K633" s="2">
        <f t="shared" si="76"/>
        <v>3.1629546721501889</v>
      </c>
    </row>
    <row r="634" spans="1:11" ht="13.5" x14ac:dyDescent="0.25">
      <c r="A634" s="3">
        <f>TITRES_STAT!B637</f>
        <v>42927</v>
      </c>
      <c r="B634" s="6">
        <f>TITRES_STAT!D637</f>
        <v>2.8715000000000002</v>
      </c>
      <c r="C634" s="2">
        <f t="shared" si="69"/>
        <v>-8.429999999999982E-2</v>
      </c>
      <c r="D634" s="2">
        <f t="shared" si="70"/>
        <v>2.9181400000000002</v>
      </c>
      <c r="E634" s="2">
        <f t="shared" si="72"/>
        <v>2.96624</v>
      </c>
      <c r="F634" s="2">
        <f t="shared" si="73"/>
        <v>3.0649450000000003</v>
      </c>
      <c r="G634" s="2">
        <f t="shared" si="75"/>
        <v>3.2074600000000002</v>
      </c>
      <c r="H634" s="2">
        <f t="shared" si="71"/>
        <v>3.3197709999999976</v>
      </c>
      <c r="I634" s="2">
        <f t="array" ref="I634">SUMPRODUCT(B618:B637, (ROW(B618:B637)-ROW(B618)+1)) / (20*21/2)</f>
        <v>2.941580476190476</v>
      </c>
      <c r="J634" s="2">
        <f t="shared" si="74"/>
        <v>3.0446861089114754</v>
      </c>
      <c r="K634" s="2">
        <f t="shared" si="76"/>
        <v>3.1515250771639072</v>
      </c>
    </row>
    <row r="635" spans="1:11" ht="13.5" x14ac:dyDescent="0.25">
      <c r="A635" s="3">
        <f>TITRES_STAT!B638</f>
        <v>42928</v>
      </c>
      <c r="B635" s="6">
        <f>TITRES_STAT!D638</f>
        <v>2.8269000000000002</v>
      </c>
      <c r="C635" s="2">
        <f t="shared" si="69"/>
        <v>-4.4599999999999973E-2</v>
      </c>
      <c r="D635" s="2">
        <f t="shared" si="70"/>
        <v>2.8883800000000006</v>
      </c>
      <c r="E635" s="2">
        <f t="shared" si="72"/>
        <v>2.9439199999999999</v>
      </c>
      <c r="F635" s="2">
        <f t="shared" si="73"/>
        <v>3.0426300000000008</v>
      </c>
      <c r="G635" s="2">
        <f t="shared" si="75"/>
        <v>3.2024020000000002</v>
      </c>
      <c r="H635" s="2">
        <f t="shared" si="71"/>
        <v>3.3170434999999983</v>
      </c>
      <c r="I635" s="2">
        <f t="array" ref="I635">SUMPRODUCT(B619:B638, (ROW(B619:B638)-ROW(B619)+1)) / (20*21/2)</f>
        <v>2.9205942857142855</v>
      </c>
      <c r="J635" s="2">
        <f t="shared" si="74"/>
        <v>3.0239445747294305</v>
      </c>
      <c r="K635" s="2">
        <f t="shared" si="76"/>
        <v>3.1387946819810089</v>
      </c>
    </row>
    <row r="636" spans="1:11" ht="13.5" x14ac:dyDescent="0.25">
      <c r="A636" s="3">
        <f>TITRES_STAT!B639</f>
        <v>42929</v>
      </c>
      <c r="B636" s="6">
        <f>TITRES_STAT!D639</f>
        <v>2.7772999999999999</v>
      </c>
      <c r="C636" s="2">
        <f t="shared" si="69"/>
        <v>-4.9600000000000311E-2</v>
      </c>
      <c r="D636" s="2">
        <f t="shared" si="70"/>
        <v>2.8665600000000002</v>
      </c>
      <c r="E636" s="2">
        <f t="shared" si="72"/>
        <v>2.92557</v>
      </c>
      <c r="F636" s="2">
        <f t="shared" si="73"/>
        <v>3.0217999999999998</v>
      </c>
      <c r="G636" s="2">
        <f t="shared" si="75"/>
        <v>3.1949619999999999</v>
      </c>
      <c r="H636" s="2">
        <f t="shared" si="71"/>
        <v>3.3144399999999981</v>
      </c>
      <c r="I636" s="2">
        <f t="array" ref="I636">SUMPRODUCT(B620:B639, (ROW(B620:B639)-ROW(B620)+1)) / (20*21/2)</f>
        <v>2.8864042857142849</v>
      </c>
      <c r="J636" s="2">
        <f t="shared" si="74"/>
        <v>3.0004546152313898</v>
      </c>
      <c r="K636" s="2">
        <f t="shared" si="76"/>
        <v>3.124618419942538</v>
      </c>
    </row>
    <row r="637" spans="1:11" ht="13.5" x14ac:dyDescent="0.25">
      <c r="A637" s="3">
        <f>TITRES_STAT!B640</f>
        <v>42930</v>
      </c>
      <c r="B637" s="6">
        <f>TITRES_STAT!D640</f>
        <v>2.859</v>
      </c>
      <c r="C637" s="2">
        <f t="shared" si="69"/>
        <v>8.1700000000000106E-2</v>
      </c>
      <c r="D637" s="2">
        <f t="shared" si="70"/>
        <v>2.8580999999999999</v>
      </c>
      <c r="E637" s="2">
        <f t="shared" si="72"/>
        <v>2.9074599999999995</v>
      </c>
      <c r="F637" s="2">
        <f t="shared" si="73"/>
        <v>3.005055</v>
      </c>
      <c r="G637" s="2">
        <f t="shared" si="75"/>
        <v>3.1886620000000003</v>
      </c>
      <c r="H637" s="2">
        <f t="shared" si="71"/>
        <v>3.3118729999999981</v>
      </c>
      <c r="I637" s="2">
        <f t="array" ref="I637">SUMPRODUCT(B621:B640, (ROW(B621:B640)-ROW(B621)+1)) / (20*21/2)</f>
        <v>2.8534623809523807</v>
      </c>
      <c r="J637" s="2">
        <f t="shared" si="74"/>
        <v>2.9869827471141144</v>
      </c>
      <c r="K637" s="2">
        <f t="shared" si="76"/>
        <v>3.1142020113173405</v>
      </c>
    </row>
    <row r="638" spans="1:11" ht="13.5" x14ac:dyDescent="0.25">
      <c r="A638" s="3">
        <f>TITRES_STAT!B641</f>
        <v>42933</v>
      </c>
      <c r="B638" s="6">
        <f>TITRES_STAT!D641</f>
        <v>2.7847</v>
      </c>
      <c r="C638" s="2">
        <f t="shared" si="69"/>
        <v>-7.4300000000000033E-2</v>
      </c>
      <c r="D638" s="2">
        <f t="shared" si="70"/>
        <v>2.8238799999999999</v>
      </c>
      <c r="E638" s="2">
        <f t="shared" si="72"/>
        <v>2.88192</v>
      </c>
      <c r="F638" s="2">
        <f t="shared" si="73"/>
        <v>2.9845949999999997</v>
      </c>
      <c r="G638" s="2">
        <f t="shared" si="75"/>
        <v>3.180876</v>
      </c>
      <c r="H638" s="2">
        <f t="shared" si="71"/>
        <v>3.3089344999999981</v>
      </c>
      <c r="I638" s="2">
        <f t="array" ref="I638">SUMPRODUCT(B622:B641, (ROW(B622:B641)-ROW(B622)+1)) / (20*21/2)</f>
        <v>2.8161771428571423</v>
      </c>
      <c r="J638" s="2">
        <f t="shared" si="74"/>
        <v>2.9677177235794368</v>
      </c>
      <c r="K638" s="2">
        <f t="shared" si="76"/>
        <v>3.1012803638146997</v>
      </c>
    </row>
    <row r="639" spans="1:11" ht="13.5" x14ac:dyDescent="0.25">
      <c r="A639" s="3">
        <f>TITRES_STAT!B642</f>
        <v>42934</v>
      </c>
      <c r="B639" s="6">
        <f>TITRES_STAT!D642</f>
        <v>2.6255999999999999</v>
      </c>
      <c r="C639" s="2">
        <f t="shared" si="69"/>
        <v>-0.15910000000000002</v>
      </c>
      <c r="D639" s="2">
        <f t="shared" si="70"/>
        <v>2.7747000000000002</v>
      </c>
      <c r="E639" s="2">
        <f t="shared" si="72"/>
        <v>2.8464199999999997</v>
      </c>
      <c r="F639" s="2">
        <f t="shared" si="73"/>
        <v>2.9608899999999996</v>
      </c>
      <c r="G639" s="2">
        <f t="shared" si="75"/>
        <v>3.1681219999999994</v>
      </c>
      <c r="H639" s="2">
        <f t="shared" si="71"/>
        <v>3.3047044999999979</v>
      </c>
      <c r="I639" s="2">
        <f t="array" ref="I639">SUMPRODUCT(B623:B642, (ROW(B623:B642)-ROW(B623)+1)) / (20*21/2)</f>
        <v>2.7752280952380959</v>
      </c>
      <c r="J639" s="2">
        <f t="shared" si="74"/>
        <v>2.9351350832385381</v>
      </c>
      <c r="K639" s="2">
        <f t="shared" si="76"/>
        <v>3.0826262319003979</v>
      </c>
    </row>
    <row r="640" spans="1:11" ht="13.5" x14ac:dyDescent="0.25">
      <c r="A640" s="3">
        <f>TITRES_STAT!B643</f>
        <v>42935</v>
      </c>
      <c r="B640" s="6">
        <f>TITRES_STAT!D643</f>
        <v>2.6150000000000002</v>
      </c>
      <c r="C640" s="2">
        <f t="shared" si="69"/>
        <v>-1.0599999999999721E-2</v>
      </c>
      <c r="D640" s="2">
        <f t="shared" si="70"/>
        <v>2.7323200000000001</v>
      </c>
      <c r="E640" s="2">
        <f t="shared" si="72"/>
        <v>2.8103500000000006</v>
      </c>
      <c r="F640" s="2">
        <f t="shared" si="73"/>
        <v>2.9321950000000001</v>
      </c>
      <c r="G640" s="2">
        <f t="shared" si="75"/>
        <v>3.1539659999999996</v>
      </c>
      <c r="H640" s="2">
        <f t="shared" si="71"/>
        <v>3.300520499999998</v>
      </c>
      <c r="I640" s="2">
        <f t="array" ref="I640">SUMPRODUCT(B624:B643, (ROW(B624:B643)-ROW(B624)+1)) / (20*21/2)</f>
        <v>2.7385147619047618</v>
      </c>
      <c r="J640" s="2">
        <f t="shared" si="74"/>
        <v>2.9046460276920105</v>
      </c>
      <c r="K640" s="2">
        <f t="shared" si="76"/>
        <v>3.0642879482964607</v>
      </c>
    </row>
    <row r="641" spans="1:11" ht="13.5" x14ac:dyDescent="0.25">
      <c r="A641" s="3">
        <f>TITRES_STAT!B644</f>
        <v>42936</v>
      </c>
      <c r="B641" s="6">
        <f>TITRES_STAT!D644</f>
        <v>2.5407000000000002</v>
      </c>
      <c r="C641" s="2">
        <f t="shared" si="69"/>
        <v>-7.4300000000000033E-2</v>
      </c>
      <c r="D641" s="2">
        <f t="shared" si="70"/>
        <v>2.6850000000000001</v>
      </c>
      <c r="E641" s="2">
        <f t="shared" si="72"/>
        <v>2.7757800000000001</v>
      </c>
      <c r="F641" s="2">
        <f t="shared" si="73"/>
        <v>2.9017649999999997</v>
      </c>
      <c r="G641" s="2">
        <f t="shared" si="75"/>
        <v>3.1383239999999994</v>
      </c>
      <c r="H641" s="2">
        <f t="shared" si="71"/>
        <v>3.2961139999999975</v>
      </c>
      <c r="I641" s="2">
        <f t="array" ref="I641">SUMPRODUCT(B625:B644, (ROW(B625:B644)-ROW(B625)+1)) / (20*21/2)</f>
        <v>2.7004009523809525</v>
      </c>
      <c r="J641" s="2">
        <f t="shared" si="74"/>
        <v>2.8699845012451521</v>
      </c>
      <c r="K641" s="2">
        <f t="shared" si="76"/>
        <v>3.0437550875789525</v>
      </c>
    </row>
    <row r="642" spans="1:11" ht="13.5" x14ac:dyDescent="0.25">
      <c r="A642" s="3">
        <f>TITRES_STAT!B645</f>
        <v>42937</v>
      </c>
      <c r="B642" s="6">
        <f>TITRES_STAT!D645</f>
        <v>2.4718</v>
      </c>
      <c r="C642" s="2">
        <f t="shared" si="69"/>
        <v>-6.8900000000000183E-2</v>
      </c>
      <c r="D642" s="2">
        <f t="shared" si="70"/>
        <v>2.6075599999999999</v>
      </c>
      <c r="E642" s="2">
        <f t="shared" si="72"/>
        <v>2.7328299999999999</v>
      </c>
      <c r="F642" s="2">
        <f t="shared" si="73"/>
        <v>2.8678900000000001</v>
      </c>
      <c r="G642" s="2">
        <f t="shared" si="75"/>
        <v>3.1199139999999996</v>
      </c>
      <c r="H642" s="2">
        <f t="shared" si="71"/>
        <v>3.2914124999999981</v>
      </c>
      <c r="I642" s="2">
        <f t="array" ref="I642">SUMPRODUCT(B626:B645, (ROW(B626:B645)-ROW(B626)+1)) / (20*21/2)</f>
        <v>2.6606752380952381</v>
      </c>
      <c r="J642" s="2">
        <f t="shared" si="74"/>
        <v>2.8320621677932332</v>
      </c>
      <c r="K642" s="2">
        <f t="shared" si="76"/>
        <v>3.0213254763013464</v>
      </c>
    </row>
    <row r="643" spans="1:11" ht="13.5" x14ac:dyDescent="0.25">
      <c r="A643" s="3">
        <f>TITRES_STAT!B646</f>
        <v>42940</v>
      </c>
      <c r="B643" s="6">
        <f>TITRES_STAT!D646</f>
        <v>2.4824000000000002</v>
      </c>
      <c r="C643" s="2">
        <f t="shared" si="69"/>
        <v>1.0600000000000165E-2</v>
      </c>
      <c r="D643" s="2">
        <f t="shared" si="70"/>
        <v>2.5470999999999999</v>
      </c>
      <c r="E643" s="2">
        <f t="shared" si="72"/>
        <v>2.6854900000000002</v>
      </c>
      <c r="F643" s="2">
        <f t="shared" si="73"/>
        <v>2.8347950000000002</v>
      </c>
      <c r="G643" s="2">
        <f t="shared" si="75"/>
        <v>3.1018159999999999</v>
      </c>
      <c r="H643" s="2">
        <f t="shared" si="71"/>
        <v>3.2861439999999975</v>
      </c>
      <c r="I643" s="2">
        <f t="array" ref="I643">SUMPRODUCT(B627:B646, (ROW(B627:B646)-ROW(B627)+1)) / (20*21/2)</f>
        <v>2.6079457142857141</v>
      </c>
      <c r="J643" s="2">
        <f t="shared" si="74"/>
        <v>2.7987610089557822</v>
      </c>
      <c r="K643" s="2">
        <f t="shared" si="76"/>
        <v>3.0001911438973723</v>
      </c>
    </row>
    <row r="644" spans="1:11" ht="13.5" x14ac:dyDescent="0.25">
      <c r="A644" s="3">
        <f>TITRES_STAT!B647</f>
        <v>42942</v>
      </c>
      <c r="B644" s="6">
        <f>TITRES_STAT!D647</f>
        <v>2.4346000000000001</v>
      </c>
      <c r="C644" s="2">
        <f t="shared" ref="C644:C707" si="77">B644-B643</f>
        <v>-4.7800000000000065E-2</v>
      </c>
      <c r="D644" s="2">
        <f t="shared" si="70"/>
        <v>2.5088999999999997</v>
      </c>
      <c r="E644" s="2">
        <f t="shared" si="72"/>
        <v>2.6418000000000004</v>
      </c>
      <c r="F644" s="2">
        <f t="shared" si="73"/>
        <v>2.8040200000000004</v>
      </c>
      <c r="G644" s="2">
        <f t="shared" si="75"/>
        <v>3.0828619999999995</v>
      </c>
      <c r="H644" s="2">
        <f t="shared" si="71"/>
        <v>3.2807109999999979</v>
      </c>
      <c r="I644" s="2">
        <f t="array" ref="I644">SUMPRODUCT(B628:B647, (ROW(B628:B647)-ROW(B628)+1)) / (20*21/2)</f>
        <v>2.5799476190476192</v>
      </c>
      <c r="J644" s="2">
        <f t="shared" si="74"/>
        <v>2.7640790081028506</v>
      </c>
      <c r="K644" s="2">
        <f t="shared" si="76"/>
        <v>2.9780110990386519</v>
      </c>
    </row>
    <row r="645" spans="1:11" ht="13.5" x14ac:dyDescent="0.25">
      <c r="A645" s="3">
        <f>TITRES_STAT!B648</f>
        <v>42943</v>
      </c>
      <c r="B645" s="6">
        <f>TITRES_STAT!D648</f>
        <v>2.3868999999999998</v>
      </c>
      <c r="C645" s="2">
        <f t="shared" si="77"/>
        <v>-4.7700000000000298E-2</v>
      </c>
      <c r="D645" s="2">
        <f t="shared" si="70"/>
        <v>2.4632800000000001</v>
      </c>
      <c r="E645" s="2">
        <f t="shared" si="72"/>
        <v>2.5978000000000003</v>
      </c>
      <c r="F645" s="2">
        <f t="shared" si="73"/>
        <v>2.7708599999999999</v>
      </c>
      <c r="G645" s="2">
        <f t="shared" si="75"/>
        <v>3.0629539999999995</v>
      </c>
      <c r="H645" s="2">
        <f t="shared" si="71"/>
        <v>3.2750394999999974</v>
      </c>
      <c r="I645" s="2">
        <f t="array" ref="I645">SUMPRODUCT(B629:B648, (ROW(B629:B648)-ROW(B629)+1)) / (20*21/2)</f>
        <v>2.556475238095238</v>
      </c>
      <c r="J645" s="2">
        <f t="shared" si="74"/>
        <v>2.7281571978073411</v>
      </c>
      <c r="K645" s="2">
        <f t="shared" si="76"/>
        <v>2.9548302716253714</v>
      </c>
    </row>
    <row r="646" spans="1:11" ht="13.5" x14ac:dyDescent="0.25">
      <c r="A646" s="3">
        <f>TITRES_STAT!B649</f>
        <v>42944</v>
      </c>
      <c r="B646" s="6">
        <f>TITRES_STAT!D649</f>
        <v>2.2172000000000001</v>
      </c>
      <c r="C646" s="2">
        <f t="shared" si="77"/>
        <v>-0.16969999999999974</v>
      </c>
      <c r="D646" s="2">
        <f t="shared" ref="D646:D709" si="78">AVERAGE(B642:B646)</f>
        <v>2.3985799999999999</v>
      </c>
      <c r="E646" s="2">
        <f t="shared" si="72"/>
        <v>2.5417900000000002</v>
      </c>
      <c r="F646" s="2">
        <f t="shared" si="73"/>
        <v>2.7336800000000001</v>
      </c>
      <c r="G646" s="2">
        <f t="shared" si="75"/>
        <v>3.0396519999999994</v>
      </c>
      <c r="H646" s="2">
        <f t="shared" si="71"/>
        <v>3.2685194999999982</v>
      </c>
      <c r="I646" s="2">
        <f t="array" ref="I646">SUMPRODUCT(B630:B649, (ROW(B630:B649)-ROW(B630)+1)) / (20*21/2)</f>
        <v>2.5352166666666669</v>
      </c>
      <c r="J646" s="2">
        <f t="shared" si="74"/>
        <v>2.6794946075399753</v>
      </c>
      <c r="K646" s="2">
        <f t="shared" si="76"/>
        <v>2.9259035943067295</v>
      </c>
    </row>
    <row r="647" spans="1:11" ht="13.5" x14ac:dyDescent="0.25">
      <c r="A647" s="3">
        <f>TITRES_STAT!B650</f>
        <v>42947</v>
      </c>
      <c r="B647" s="6">
        <f>TITRES_STAT!D650</f>
        <v>2.4397000000000002</v>
      </c>
      <c r="C647" s="2">
        <f t="shared" si="77"/>
        <v>0.22250000000000014</v>
      </c>
      <c r="D647" s="2">
        <f t="shared" si="78"/>
        <v>2.3921600000000001</v>
      </c>
      <c r="E647" s="2">
        <f t="shared" si="72"/>
        <v>2.4998600000000004</v>
      </c>
      <c r="F647" s="2">
        <f t="shared" si="73"/>
        <v>2.7036600000000002</v>
      </c>
      <c r="G647" s="2">
        <f t="shared" si="75"/>
        <v>3.0207999999999995</v>
      </c>
      <c r="H647" s="2">
        <f t="shared" si="71"/>
        <v>3.2631369999999982</v>
      </c>
      <c r="I647" s="2">
        <f t="array" ref="I647">SUMPRODUCT(B631:B650, (ROW(B631:B650)-ROW(B631)+1)) / (20*21/2)</f>
        <v>2.5159261904761907</v>
      </c>
      <c r="J647" s="2">
        <f t="shared" si="74"/>
        <v>2.6566570258695013</v>
      </c>
      <c r="K647" s="2">
        <f t="shared" si="76"/>
        <v>2.9068367866868581</v>
      </c>
    </row>
    <row r="648" spans="1:11" ht="13.5" x14ac:dyDescent="0.25">
      <c r="A648" s="3">
        <f>TITRES_STAT!B651</f>
        <v>42948</v>
      </c>
      <c r="B648" s="6">
        <f>TITRES_STAT!D651</f>
        <v>2.4571999999999998</v>
      </c>
      <c r="C648" s="2">
        <f t="shared" si="77"/>
        <v>1.7499999999999627E-2</v>
      </c>
      <c r="D648" s="2">
        <f t="shared" si="78"/>
        <v>2.3871200000000004</v>
      </c>
      <c r="E648" s="2">
        <f t="shared" si="72"/>
        <v>2.4671100000000004</v>
      </c>
      <c r="F648" s="2">
        <f t="shared" si="73"/>
        <v>2.6745150000000004</v>
      </c>
      <c r="G648" s="2">
        <f t="shared" si="75"/>
        <v>3.0024959999999994</v>
      </c>
      <c r="H648" s="2">
        <f t="shared" si="71"/>
        <v>3.2578419999999979</v>
      </c>
      <c r="I648" s="2">
        <f t="array" ref="I648">SUMPRODUCT(B632:B651, (ROW(B632:B651)-ROW(B632)+1)) / (20*21/2)</f>
        <v>2.4963795238095239</v>
      </c>
      <c r="J648" s="2">
        <f t="shared" si="74"/>
        <v>2.6376611186438348</v>
      </c>
      <c r="K648" s="2">
        <f t="shared" si="76"/>
        <v>2.8892039715226674</v>
      </c>
    </row>
    <row r="649" spans="1:11" ht="13.5" x14ac:dyDescent="0.25">
      <c r="A649" s="3">
        <f>TITRES_STAT!B652</f>
        <v>42949</v>
      </c>
      <c r="B649" s="6">
        <f>TITRES_STAT!D652</f>
        <v>2.4512999999999998</v>
      </c>
      <c r="C649" s="2">
        <f t="shared" si="77"/>
        <v>-5.9000000000000163E-3</v>
      </c>
      <c r="D649" s="2">
        <f t="shared" si="78"/>
        <v>2.39046</v>
      </c>
      <c r="E649" s="2">
        <f t="shared" si="72"/>
        <v>2.4496800000000003</v>
      </c>
      <c r="F649" s="2">
        <f t="shared" si="73"/>
        <v>2.64805</v>
      </c>
      <c r="G649" s="2">
        <f t="shared" si="75"/>
        <v>2.9840739999999992</v>
      </c>
      <c r="H649" s="2">
        <f t="shared" si="71"/>
        <v>3.2529884999999972</v>
      </c>
      <c r="I649" s="2">
        <f t="array" ref="I649">SUMPRODUCT(B633:B652, (ROW(B633:B652)-ROW(B633)+1)) / (20*21/2)</f>
        <v>2.4824047619047618</v>
      </c>
      <c r="J649" s="2">
        <f t="shared" si="74"/>
        <v>2.6199124406777554</v>
      </c>
      <c r="K649" s="2">
        <f t="shared" si="76"/>
        <v>2.8720312667570727</v>
      </c>
    </row>
    <row r="650" spans="1:11" ht="13.5" x14ac:dyDescent="0.25">
      <c r="A650" s="3">
        <f>TITRES_STAT!B653</f>
        <v>42950</v>
      </c>
      <c r="B650" s="6">
        <f>TITRES_STAT!D653</f>
        <v>2.4455</v>
      </c>
      <c r="C650" s="2">
        <f t="shared" si="77"/>
        <v>-5.7999999999998053E-3</v>
      </c>
      <c r="D650" s="2">
        <f t="shared" si="78"/>
        <v>2.40218</v>
      </c>
      <c r="E650" s="2">
        <f t="shared" si="72"/>
        <v>2.4327300000000003</v>
      </c>
      <c r="F650" s="2">
        <f t="shared" si="73"/>
        <v>2.6215400000000004</v>
      </c>
      <c r="G650" s="2">
        <f t="shared" si="75"/>
        <v>2.9655359999999997</v>
      </c>
      <c r="H650" s="2">
        <f t="shared" ref="H650:H713" si="79">AVERAGE(B451:B650)</f>
        <v>3.2481059999999968</v>
      </c>
      <c r="I650" s="2">
        <f t="array" ref="I650">SUMPRODUCT(B634:B653, (ROW(B634:B653)-ROW(B634)+1)) / (20*21/2)</f>
        <v>2.4694680952380952</v>
      </c>
      <c r="J650" s="2">
        <f t="shared" si="74"/>
        <v>2.6033017320417788</v>
      </c>
      <c r="K650" s="2">
        <f t="shared" si="76"/>
        <v>2.8553045504136585</v>
      </c>
    </row>
    <row r="651" spans="1:11" ht="13.5" x14ac:dyDescent="0.25">
      <c r="A651" s="3">
        <f>TITRES_STAT!B654</f>
        <v>42951</v>
      </c>
      <c r="B651" s="6">
        <f>TITRES_STAT!D654</f>
        <v>2.4163000000000001</v>
      </c>
      <c r="C651" s="2">
        <f t="shared" si="77"/>
        <v>-2.9199999999999893E-2</v>
      </c>
      <c r="D651" s="2">
        <f t="shared" si="78"/>
        <v>2.4420000000000002</v>
      </c>
      <c r="E651" s="2">
        <f t="shared" si="72"/>
        <v>2.4202900000000001</v>
      </c>
      <c r="F651" s="2">
        <f t="shared" si="73"/>
        <v>2.5980350000000003</v>
      </c>
      <c r="G651" s="2">
        <f t="shared" si="75"/>
        <v>2.9474059999999995</v>
      </c>
      <c r="H651" s="2">
        <f t="shared" si="79"/>
        <v>3.2430774999999969</v>
      </c>
      <c r="I651" s="2">
        <f t="array" ref="I651">SUMPRODUCT(B635:B654, (ROW(B635:B654)-ROW(B635)+1)) / (20*21/2)</f>
        <v>2.4600938095238094</v>
      </c>
      <c r="J651" s="2">
        <f t="shared" si="74"/>
        <v>2.5854920432758952</v>
      </c>
      <c r="K651" s="2">
        <f t="shared" si="76"/>
        <v>2.8380886856915541</v>
      </c>
    </row>
    <row r="652" spans="1:11" ht="13.5" x14ac:dyDescent="0.25">
      <c r="A652" s="3">
        <f>TITRES_STAT!B655</f>
        <v>42954</v>
      </c>
      <c r="B652" s="6">
        <f>TITRES_STAT!D655</f>
        <v>2.4512999999999998</v>
      </c>
      <c r="C652" s="2">
        <f t="shared" si="77"/>
        <v>3.4999999999999698E-2</v>
      </c>
      <c r="D652" s="2">
        <f t="shared" si="78"/>
        <v>2.4443200000000003</v>
      </c>
      <c r="E652" s="2">
        <f t="shared" ref="E652:E715" si="80">AVERAGE(B643:B652)</f>
        <v>2.4182399999999999</v>
      </c>
      <c r="F652" s="2">
        <f t="shared" si="73"/>
        <v>2.5755349999999999</v>
      </c>
      <c r="G652" s="2">
        <f t="shared" si="75"/>
        <v>2.9299759999999999</v>
      </c>
      <c r="H652" s="2">
        <f t="shared" si="79"/>
        <v>3.2379759999999966</v>
      </c>
      <c r="I652" s="2">
        <f t="array" ref="I652">SUMPRODUCT(B636:B655, (ROW(B636:B655)-ROW(B636)+1)) / (20*21/2)</f>
        <v>2.4505014285714291</v>
      </c>
      <c r="J652" s="2">
        <f t="shared" si="74"/>
        <v>2.5727118486781912</v>
      </c>
      <c r="K652" s="2">
        <f t="shared" si="76"/>
        <v>2.8229205019389441</v>
      </c>
    </row>
    <row r="653" spans="1:11" ht="13.5" x14ac:dyDescent="0.25">
      <c r="A653" s="3">
        <f>TITRES_STAT!B656</f>
        <v>42955</v>
      </c>
      <c r="B653" s="6">
        <f>TITRES_STAT!D656</f>
        <v>2.4397000000000002</v>
      </c>
      <c r="C653" s="2">
        <f t="shared" si="77"/>
        <v>-1.1599999999999611E-2</v>
      </c>
      <c r="D653" s="2">
        <f t="shared" si="78"/>
        <v>2.44082</v>
      </c>
      <c r="E653" s="2">
        <f t="shared" si="80"/>
        <v>2.4139699999999999</v>
      </c>
      <c r="F653" s="2">
        <f t="shared" si="73"/>
        <v>2.5497300000000003</v>
      </c>
      <c r="G653" s="2">
        <f t="shared" si="75"/>
        <v>2.9123139999999994</v>
      </c>
      <c r="H653" s="2">
        <f t="shared" si="79"/>
        <v>3.2328164999999962</v>
      </c>
      <c r="I653" s="2">
        <f t="array" ref="I653">SUMPRODUCT(B637:B656, (ROW(B637:B656)-ROW(B637)+1)) / (20*21/2)</f>
        <v>2.4433609523809525</v>
      </c>
      <c r="J653" s="2">
        <f t="shared" si="74"/>
        <v>2.5600440535659823</v>
      </c>
      <c r="K653" s="2">
        <f t="shared" si="76"/>
        <v>2.8078922469609462</v>
      </c>
    </row>
    <row r="654" spans="1:11" ht="13.5" x14ac:dyDescent="0.25">
      <c r="A654" s="3">
        <f>TITRES_STAT!B657</f>
        <v>42956</v>
      </c>
      <c r="B654" s="6">
        <f>TITRES_STAT!D657</f>
        <v>2.4512999999999998</v>
      </c>
      <c r="C654" s="2">
        <f t="shared" si="77"/>
        <v>1.1599999999999611E-2</v>
      </c>
      <c r="D654" s="2">
        <f t="shared" si="78"/>
        <v>2.44082</v>
      </c>
      <c r="E654" s="2">
        <f t="shared" si="80"/>
        <v>2.4156400000000002</v>
      </c>
      <c r="F654" s="2">
        <f t="shared" si="73"/>
        <v>2.5287200000000007</v>
      </c>
      <c r="G654" s="2">
        <f t="shared" si="75"/>
        <v>2.8950819999999999</v>
      </c>
      <c r="H654" s="2">
        <f t="shared" si="79"/>
        <v>3.2277149999999959</v>
      </c>
      <c r="I654" s="2">
        <f t="array" ref="I654">SUMPRODUCT(B638:B657, (ROW(B638:B657)-ROW(B638)+1)) / (20*21/2)</f>
        <v>2.4434180952380959</v>
      </c>
      <c r="J654" s="2">
        <f t="shared" si="74"/>
        <v>2.549687477035889</v>
      </c>
      <c r="K654" s="2">
        <f t="shared" si="76"/>
        <v>2.7939082372762032</v>
      </c>
    </row>
    <row r="655" spans="1:11" ht="13.5" x14ac:dyDescent="0.25">
      <c r="A655" s="3">
        <f>TITRES_STAT!B658</f>
        <v>42957</v>
      </c>
      <c r="B655" s="6">
        <f>TITRES_STAT!D658</f>
        <v>2.4279999999999999</v>
      </c>
      <c r="C655" s="2">
        <f t="shared" si="77"/>
        <v>-2.3299999999999876E-2</v>
      </c>
      <c r="D655" s="2">
        <f t="shared" si="78"/>
        <v>2.4373199999999997</v>
      </c>
      <c r="E655" s="2">
        <f t="shared" si="80"/>
        <v>2.4197499999999996</v>
      </c>
      <c r="F655" s="2">
        <f t="shared" si="73"/>
        <v>2.5087750000000009</v>
      </c>
      <c r="G655" s="2">
        <f t="shared" si="75"/>
        <v>2.877186</v>
      </c>
      <c r="H655" s="2">
        <f t="shared" si="79"/>
        <v>3.2224969999999953</v>
      </c>
      <c r="I655" s="2">
        <f t="array" ref="I655">SUMPRODUCT(B639:B658, (ROW(B639:B658)-ROW(B639)+1)) / (20*21/2)</f>
        <v>2.4446695238095235</v>
      </c>
      <c r="J655" s="2">
        <f t="shared" si="74"/>
        <v>2.5380981935086613</v>
      </c>
      <c r="K655" s="2">
        <f t="shared" si="76"/>
        <v>2.7795588946379208</v>
      </c>
    </row>
    <row r="656" spans="1:11" ht="13.5" x14ac:dyDescent="0.25">
      <c r="A656" s="3">
        <f>TITRES_STAT!B659</f>
        <v>42958</v>
      </c>
      <c r="B656" s="6">
        <f>TITRES_STAT!D659</f>
        <v>2.4338000000000002</v>
      </c>
      <c r="C656" s="2">
        <f t="shared" si="77"/>
        <v>5.8000000000002494E-3</v>
      </c>
      <c r="D656" s="2">
        <f t="shared" si="78"/>
        <v>2.4408199999999995</v>
      </c>
      <c r="E656" s="2">
        <f t="shared" si="80"/>
        <v>2.4414100000000003</v>
      </c>
      <c r="F656" s="2">
        <f t="shared" si="73"/>
        <v>2.4916000000000009</v>
      </c>
      <c r="G656" s="2">
        <f t="shared" si="75"/>
        <v>2.8594059999999994</v>
      </c>
      <c r="H656" s="2">
        <f t="shared" si="79"/>
        <v>3.2175559999999956</v>
      </c>
      <c r="I656" s="2">
        <f t="array" ref="I656">SUMPRODUCT(B640:B659, (ROW(B640:B659)-ROW(B640)+1)) / (20*21/2)</f>
        <v>2.446779523809524</v>
      </c>
      <c r="J656" s="2">
        <f t="shared" si="74"/>
        <v>2.5281650322221219</v>
      </c>
      <c r="K656" s="2">
        <f t="shared" si="76"/>
        <v>2.765999722299179</v>
      </c>
    </row>
    <row r="657" spans="1:11" ht="13.5" x14ac:dyDescent="0.25">
      <c r="A657" s="3">
        <f>TITRES_STAT!B660</f>
        <v>42961</v>
      </c>
      <c r="B657" s="6">
        <f>TITRES_STAT!D660</f>
        <v>2.4922</v>
      </c>
      <c r="C657" s="2">
        <f t="shared" si="77"/>
        <v>5.8399999999999785E-2</v>
      </c>
      <c r="D657" s="2">
        <f t="shared" si="78"/>
        <v>2.4490000000000003</v>
      </c>
      <c r="E657" s="2">
        <f t="shared" si="80"/>
        <v>2.4466600000000005</v>
      </c>
      <c r="F657" s="2">
        <f t="shared" si="73"/>
        <v>2.4732600000000002</v>
      </c>
      <c r="G657" s="2">
        <f t="shared" si="75"/>
        <v>2.8447779999999989</v>
      </c>
      <c r="H657" s="2">
        <f t="shared" si="79"/>
        <v>3.2129069999999955</v>
      </c>
      <c r="I657" s="2">
        <f t="array" ref="I657">SUMPRODUCT(B641:B660, (ROW(B641:B660)-ROW(B641)+1)) / (20*21/2)</f>
        <v>2.449580476190476</v>
      </c>
      <c r="J657" s="2">
        <f t="shared" si="74"/>
        <v>2.52473979105811</v>
      </c>
      <c r="K657" s="2">
        <f t="shared" si="76"/>
        <v>2.7552624782874466</v>
      </c>
    </row>
    <row r="658" spans="1:11" ht="13.5" x14ac:dyDescent="0.25">
      <c r="A658" s="3">
        <f>TITRES_STAT!B661</f>
        <v>42962</v>
      </c>
      <c r="B658" s="6">
        <f>TITRES_STAT!D661</f>
        <v>2.4864000000000002</v>
      </c>
      <c r="C658" s="2">
        <f t="shared" si="77"/>
        <v>-5.7999999999998053E-3</v>
      </c>
      <c r="D658" s="2">
        <f t="shared" si="78"/>
        <v>2.4583400000000002</v>
      </c>
      <c r="E658" s="2">
        <f t="shared" si="80"/>
        <v>2.4495800000000001</v>
      </c>
      <c r="F658" s="2">
        <f t="shared" si="73"/>
        <v>2.4583450000000004</v>
      </c>
      <c r="G658" s="2">
        <f t="shared" si="75"/>
        <v>2.8280500000000002</v>
      </c>
      <c r="H658" s="2">
        <f t="shared" si="79"/>
        <v>3.2080054999999952</v>
      </c>
      <c r="I658" s="2">
        <f t="array" ref="I658">SUMPRODUCT(B642:B661, (ROW(B642:B661)-ROW(B642)+1)) / (20*21/2)</f>
        <v>2.4574695238095239</v>
      </c>
      <c r="J658" s="2">
        <f t="shared" si="74"/>
        <v>2.5210883823859094</v>
      </c>
      <c r="K658" s="2">
        <f t="shared" si="76"/>
        <v>2.7447188516879391</v>
      </c>
    </row>
    <row r="659" spans="1:11" ht="13.5" x14ac:dyDescent="0.25">
      <c r="A659" s="3">
        <f>TITRES_STAT!B662</f>
        <v>42963</v>
      </c>
      <c r="B659" s="6">
        <f>TITRES_STAT!D662</f>
        <v>2.4805000000000001</v>
      </c>
      <c r="C659" s="2">
        <f t="shared" si="77"/>
        <v>-5.9000000000000163E-3</v>
      </c>
      <c r="D659" s="2">
        <f t="shared" si="78"/>
        <v>2.4641800000000003</v>
      </c>
      <c r="E659" s="2">
        <f t="shared" si="80"/>
        <v>2.4525000000000001</v>
      </c>
      <c r="F659" s="2">
        <f t="shared" si="73"/>
        <v>2.4510899999999998</v>
      </c>
      <c r="G659" s="2">
        <f t="shared" si="75"/>
        <v>2.811204</v>
      </c>
      <c r="H659" s="2">
        <f t="shared" si="79"/>
        <v>3.2030744999999956</v>
      </c>
      <c r="I659" s="2">
        <f t="array" ref="I659">SUMPRODUCT(B643:B662, (ROW(B643:B662)-ROW(B643)+1)) / (20*21/2)</f>
        <v>2.4687561904761903</v>
      </c>
      <c r="J659" s="2">
        <f t="shared" si="74"/>
        <v>2.5172228221586801</v>
      </c>
      <c r="K659" s="2">
        <f t="shared" si="76"/>
        <v>2.7343573280923335</v>
      </c>
    </row>
    <row r="660" spans="1:11" ht="13.5" x14ac:dyDescent="0.25">
      <c r="A660" s="3">
        <f>TITRES_STAT!B663</f>
        <v>42964</v>
      </c>
      <c r="B660" s="6">
        <f>TITRES_STAT!D663</f>
        <v>2.4805000000000001</v>
      </c>
      <c r="C660" s="2">
        <f t="shared" si="77"/>
        <v>0</v>
      </c>
      <c r="D660" s="2">
        <f t="shared" si="78"/>
        <v>2.4746800000000002</v>
      </c>
      <c r="E660" s="2">
        <f t="shared" si="80"/>
        <v>2.4559999999999995</v>
      </c>
      <c r="F660" s="2">
        <f t="shared" ref="F660:F723" si="81">AVERAGE(B641:B660)</f>
        <v>2.4443649999999995</v>
      </c>
      <c r="G660" s="2">
        <f t="shared" si="75"/>
        <v>2.7943580000000003</v>
      </c>
      <c r="H660" s="2">
        <f t="shared" si="79"/>
        <v>3.1986149999999953</v>
      </c>
      <c r="I660" s="2">
        <f t="array" ref="I660">SUMPRODUCT(B644:B663, (ROW(B644:B663)-ROW(B644)+1)) / (20*21/2)</f>
        <v>2.4851742857142853</v>
      </c>
      <c r="J660" s="2">
        <f t="shared" si="74"/>
        <v>2.5137254105245201</v>
      </c>
      <c r="K660" s="2">
        <f t="shared" si="76"/>
        <v>2.7244021387553792</v>
      </c>
    </row>
    <row r="661" spans="1:11" ht="13.5" x14ac:dyDescent="0.25">
      <c r="A661" s="3">
        <f>TITRES_STAT!B664</f>
        <v>42965</v>
      </c>
      <c r="B661" s="6">
        <f>TITRES_STAT!D664</f>
        <v>2.5272000000000001</v>
      </c>
      <c r="C661" s="2">
        <f t="shared" si="77"/>
        <v>4.6699999999999964E-2</v>
      </c>
      <c r="D661" s="2">
        <f t="shared" si="78"/>
        <v>2.49336</v>
      </c>
      <c r="E661" s="2">
        <f t="shared" si="80"/>
        <v>2.4670899999999998</v>
      </c>
      <c r="F661" s="2">
        <f t="shared" si="81"/>
        <v>2.4436899999999997</v>
      </c>
      <c r="G661" s="2">
        <f t="shared" si="75"/>
        <v>2.7794380000000007</v>
      </c>
      <c r="H661" s="2">
        <f t="shared" si="79"/>
        <v>3.1939919999999957</v>
      </c>
      <c r="I661" s="2">
        <f t="array" ref="I661">SUMPRODUCT(B645:B664, (ROW(B645:B664)-ROW(B645)+1)) / (20*21/2)</f>
        <v>2.5126104761904759</v>
      </c>
      <c r="J661" s="2">
        <f t="shared" ref="J661:J724" si="82">$J$4*B661+J660*(1-$J$4)</f>
        <v>2.5150087047602798</v>
      </c>
      <c r="K661" s="2">
        <f t="shared" si="76"/>
        <v>2.716668721549286</v>
      </c>
    </row>
    <row r="662" spans="1:11" ht="13.5" x14ac:dyDescent="0.25">
      <c r="A662" s="3">
        <f>TITRES_STAT!B665</f>
        <v>42968</v>
      </c>
      <c r="B662" s="6">
        <f>TITRES_STAT!D665</f>
        <v>2.5621999999999998</v>
      </c>
      <c r="C662" s="2">
        <f t="shared" si="77"/>
        <v>3.4999999999999698E-2</v>
      </c>
      <c r="D662" s="2">
        <f t="shared" si="78"/>
        <v>2.5073599999999998</v>
      </c>
      <c r="E662" s="2">
        <f t="shared" si="80"/>
        <v>2.47818</v>
      </c>
      <c r="F662" s="2">
        <f t="shared" si="81"/>
        <v>2.44821</v>
      </c>
      <c r="G662" s="2">
        <f t="shared" si="75"/>
        <v>2.765218</v>
      </c>
      <c r="H662" s="2">
        <f t="shared" si="79"/>
        <v>3.1895439999999953</v>
      </c>
      <c r="I662" s="2">
        <f t="array" ref="I662">SUMPRODUCT(B646:B665, (ROW(B646:B665)-ROW(B646)+1)) / (20*21/2)</f>
        <v>2.5419104761904756</v>
      </c>
      <c r="J662" s="2">
        <f t="shared" si="82"/>
        <v>2.5195031138307296</v>
      </c>
      <c r="K662" s="2">
        <f t="shared" si="76"/>
        <v>2.7106111246257849</v>
      </c>
    </row>
    <row r="663" spans="1:11" ht="13.5" x14ac:dyDescent="0.25">
      <c r="A663" s="3">
        <f>TITRES_STAT!B666</f>
        <v>42969</v>
      </c>
      <c r="B663" s="6">
        <f>TITRES_STAT!D666</f>
        <v>2.6206</v>
      </c>
      <c r="C663" s="2">
        <f t="shared" si="77"/>
        <v>5.840000000000023E-2</v>
      </c>
      <c r="D663" s="2">
        <f t="shared" si="78"/>
        <v>2.5341999999999998</v>
      </c>
      <c r="E663" s="2">
        <f t="shared" si="80"/>
        <v>2.49627</v>
      </c>
      <c r="F663" s="2">
        <f t="shared" si="81"/>
        <v>2.45512</v>
      </c>
      <c r="G663" s="2">
        <f t="shared" si="75"/>
        <v>2.7521659999999999</v>
      </c>
      <c r="H663" s="2">
        <f t="shared" si="79"/>
        <v>3.1853879999999952</v>
      </c>
      <c r="I663" s="2">
        <f t="array" ref="I663">SUMPRODUCT(B647:B666, (ROW(B647:B666)-ROW(B647)+1)) / (20*21/2)</f>
        <v>2.5771280952380953</v>
      </c>
      <c r="J663" s="2">
        <f t="shared" si="82"/>
        <v>2.5291313887039935</v>
      </c>
      <c r="K663" s="2">
        <f t="shared" si="76"/>
        <v>2.7070812766012442</v>
      </c>
    </row>
    <row r="664" spans="1:11" ht="13.5" x14ac:dyDescent="0.25">
      <c r="A664" s="3">
        <f>TITRES_STAT!B667</f>
        <v>42970</v>
      </c>
      <c r="B664" s="6">
        <f>TITRES_STAT!D667</f>
        <v>2.7431999999999999</v>
      </c>
      <c r="C664" s="2">
        <f t="shared" si="77"/>
        <v>0.12259999999999982</v>
      </c>
      <c r="D664" s="2">
        <f t="shared" si="78"/>
        <v>2.5867399999999998</v>
      </c>
      <c r="E664" s="2">
        <f t="shared" si="80"/>
        <v>2.5254600000000003</v>
      </c>
      <c r="F664" s="2">
        <f t="shared" si="81"/>
        <v>2.4705500000000002</v>
      </c>
      <c r="G664" s="2">
        <f t="shared" si="75"/>
        <v>2.7425580000000003</v>
      </c>
      <c r="H664" s="2">
        <f t="shared" si="79"/>
        <v>3.1821179999999951</v>
      </c>
      <c r="I664" s="2">
        <f t="array" ref="I664">SUMPRODUCT(B648:B667, (ROW(B648:B667)-ROW(B648)+1)) / (20*21/2)</f>
        <v>2.6081709523809526</v>
      </c>
      <c r="J664" s="2">
        <f t="shared" si="82"/>
        <v>2.5495188754940896</v>
      </c>
      <c r="K664" s="2">
        <f t="shared" si="76"/>
        <v>2.7084976971266856</v>
      </c>
    </row>
    <row r="665" spans="1:11" ht="13.5" x14ac:dyDescent="0.25">
      <c r="A665" s="3">
        <f>TITRES_STAT!B668</f>
        <v>42971</v>
      </c>
      <c r="B665" s="6">
        <f>TITRES_STAT!D668</f>
        <v>2.7782</v>
      </c>
      <c r="C665" s="2">
        <f t="shared" si="77"/>
        <v>3.5000000000000142E-2</v>
      </c>
      <c r="D665" s="2">
        <f t="shared" si="78"/>
        <v>2.64628</v>
      </c>
      <c r="E665" s="2">
        <f t="shared" si="80"/>
        <v>2.5604799999999996</v>
      </c>
      <c r="F665" s="2">
        <f t="shared" si="81"/>
        <v>2.4901150000000003</v>
      </c>
      <c r="G665" s="2">
        <f t="shared" si="75"/>
        <v>2.7326580000000007</v>
      </c>
      <c r="H665" s="2">
        <f t="shared" si="79"/>
        <v>3.178898999999995</v>
      </c>
      <c r="I665" s="2">
        <f t="array" ref="I665">SUMPRODUCT(B649:B668, (ROW(B649:B668)-ROW(B649)+1)) / (20*21/2)</f>
        <v>2.6294876190476191</v>
      </c>
      <c r="J665" s="2">
        <f t="shared" si="82"/>
        <v>2.5712980302089381</v>
      </c>
      <c r="K665" s="2">
        <f t="shared" si="76"/>
        <v>2.7112311207687765</v>
      </c>
    </row>
    <row r="666" spans="1:11" ht="13.5" x14ac:dyDescent="0.25">
      <c r="A666" s="3">
        <f>TITRES_STAT!B669</f>
        <v>42972</v>
      </c>
      <c r="B666" s="6">
        <f>TITRES_STAT!D669</f>
        <v>2.8599000000000001</v>
      </c>
      <c r="C666" s="2">
        <f t="shared" si="77"/>
        <v>8.1700000000000106E-2</v>
      </c>
      <c r="D666" s="2">
        <f t="shared" si="78"/>
        <v>2.7128199999999998</v>
      </c>
      <c r="E666" s="2">
        <f t="shared" si="80"/>
        <v>2.6030899999999999</v>
      </c>
      <c r="F666" s="2">
        <f t="shared" si="81"/>
        <v>2.5222500000000005</v>
      </c>
      <c r="G666" s="2">
        <f t="shared" si="75"/>
        <v>2.7259780000000005</v>
      </c>
      <c r="H666" s="2">
        <f t="shared" si="79"/>
        <v>3.1760884999999952</v>
      </c>
      <c r="I666" s="2">
        <f t="array" ref="I666">SUMPRODUCT(B650:B669, (ROW(B650:B669)-ROW(B650)+1)) / (20*21/2)</f>
        <v>2.641550476190476</v>
      </c>
      <c r="J666" s="2">
        <f t="shared" si="82"/>
        <v>2.5987839320938013</v>
      </c>
      <c r="K666" s="2">
        <f t="shared" si="76"/>
        <v>2.7170612728954913</v>
      </c>
    </row>
    <row r="667" spans="1:11" ht="13.5" x14ac:dyDescent="0.25">
      <c r="A667" s="3">
        <f>TITRES_STAT!B670</f>
        <v>42975</v>
      </c>
      <c r="B667" s="6">
        <f>TITRES_STAT!D670</f>
        <v>2.8481999999999998</v>
      </c>
      <c r="C667" s="2">
        <f t="shared" si="77"/>
        <v>-1.1700000000000266E-2</v>
      </c>
      <c r="D667" s="2">
        <f t="shared" si="78"/>
        <v>2.7700199999999997</v>
      </c>
      <c r="E667" s="2">
        <f t="shared" si="80"/>
        <v>2.6386899999999995</v>
      </c>
      <c r="F667" s="2">
        <f t="shared" si="81"/>
        <v>2.542675</v>
      </c>
      <c r="G667" s="2">
        <f t="shared" si="75"/>
        <v>2.7190640000000008</v>
      </c>
      <c r="H667" s="2">
        <f t="shared" si="79"/>
        <v>3.1732194999999952</v>
      </c>
      <c r="I667" s="2">
        <f t="array" ref="I667">SUMPRODUCT(B651:B670, (ROW(B651:B670)-ROW(B651)+1)) / (20*21/2)</f>
        <v>2.6525014285714286</v>
      </c>
      <c r="J667" s="2">
        <f t="shared" si="82"/>
        <v>2.6225378433229629</v>
      </c>
      <c r="K667" s="2">
        <f t="shared" si="76"/>
        <v>2.7222039680760601</v>
      </c>
    </row>
    <row r="668" spans="1:11" ht="13.5" x14ac:dyDescent="0.25">
      <c r="A668" s="3">
        <f>TITRES_STAT!B671</f>
        <v>42976</v>
      </c>
      <c r="B668" s="6">
        <f>TITRES_STAT!D671</f>
        <v>2.7665000000000002</v>
      </c>
      <c r="C668" s="2">
        <f t="shared" si="77"/>
        <v>-8.1699999999999662E-2</v>
      </c>
      <c r="D668" s="2">
        <f t="shared" si="78"/>
        <v>2.7991999999999999</v>
      </c>
      <c r="E668" s="2">
        <f t="shared" si="80"/>
        <v>2.6666999999999996</v>
      </c>
      <c r="F668" s="2">
        <f t="shared" si="81"/>
        <v>2.5581400000000003</v>
      </c>
      <c r="G668" s="2">
        <f t="shared" si="75"/>
        <v>2.7105160000000006</v>
      </c>
      <c r="H668" s="2">
        <f t="shared" si="79"/>
        <v>3.1702644999999943</v>
      </c>
      <c r="I668" s="2">
        <f t="array" ref="I668">SUMPRODUCT(B652:B671, (ROW(B652:B671)-ROW(B652)+1)) / (20*21/2)</f>
        <v>2.6728747619047617</v>
      </c>
      <c r="J668" s="2">
        <f t="shared" si="82"/>
        <v>2.6362485249112524</v>
      </c>
      <c r="K668" s="2">
        <f t="shared" si="76"/>
        <v>2.7239410673671953</v>
      </c>
    </row>
    <row r="669" spans="1:11" ht="13.5" x14ac:dyDescent="0.25">
      <c r="A669" s="3">
        <f>TITRES_STAT!B672</f>
        <v>42977</v>
      </c>
      <c r="B669" s="6">
        <f>TITRES_STAT!D672</f>
        <v>2.6848000000000001</v>
      </c>
      <c r="C669" s="2">
        <f t="shared" si="77"/>
        <v>-8.1700000000000106E-2</v>
      </c>
      <c r="D669" s="2">
        <f t="shared" si="78"/>
        <v>2.7875199999999998</v>
      </c>
      <c r="E669" s="2">
        <f t="shared" si="80"/>
        <v>2.6871299999999998</v>
      </c>
      <c r="F669" s="2">
        <f t="shared" si="81"/>
        <v>2.5698150000000006</v>
      </c>
      <c r="G669" s="2">
        <f t="shared" si="75"/>
        <v>2.7022180000000002</v>
      </c>
      <c r="H669" s="2">
        <f t="shared" si="79"/>
        <v>3.1665784999999942</v>
      </c>
      <c r="I669" s="2">
        <f t="array" ref="I669">SUMPRODUCT(B653:B672, (ROW(B653:B672)-ROW(B653)+1)) / (20*21/2)</f>
        <v>2.6975557142857141</v>
      </c>
      <c r="J669" s="2">
        <f t="shared" si="82"/>
        <v>2.6408724749197043</v>
      </c>
      <c r="K669" s="2">
        <f t="shared" si="76"/>
        <v>2.7224061235488737</v>
      </c>
    </row>
    <row r="670" spans="1:11" ht="13.5" x14ac:dyDescent="0.25">
      <c r="A670" s="3">
        <f>TITRES_STAT!B673</f>
        <v>42978</v>
      </c>
      <c r="B670" s="6">
        <f>TITRES_STAT!D673</f>
        <v>2.6848000000000001</v>
      </c>
      <c r="C670" s="2">
        <f t="shared" si="77"/>
        <v>0</v>
      </c>
      <c r="D670" s="2">
        <f t="shared" si="78"/>
        <v>2.76884</v>
      </c>
      <c r="E670" s="2">
        <f t="shared" si="80"/>
        <v>2.70756</v>
      </c>
      <c r="F670" s="2">
        <f t="shared" si="81"/>
        <v>2.5817800000000002</v>
      </c>
      <c r="G670" s="2">
        <f t="shared" si="75"/>
        <v>2.6921360000000005</v>
      </c>
      <c r="H670" s="2">
        <f t="shared" si="79"/>
        <v>3.1628924999999941</v>
      </c>
      <c r="I670" s="2">
        <f t="array" ref="I670">SUMPRODUCT(B654:B673, (ROW(B654:B673)-ROW(B654)+1)) / (20*21/2)</f>
        <v>2.7258528571428569</v>
      </c>
      <c r="J670" s="2">
        <f t="shared" si="82"/>
        <v>2.6450560487368753</v>
      </c>
      <c r="K670" s="2">
        <f t="shared" si="76"/>
        <v>2.7209313736057803</v>
      </c>
    </row>
    <row r="671" spans="1:11" ht="13.5" x14ac:dyDescent="0.25">
      <c r="A671" s="3">
        <f>TITRES_STAT!B674</f>
        <v>42982</v>
      </c>
      <c r="B671" s="6">
        <f>TITRES_STAT!D674</f>
        <v>2.7957000000000001</v>
      </c>
      <c r="C671" s="2">
        <f t="shared" si="77"/>
        <v>0.1109</v>
      </c>
      <c r="D671" s="2">
        <f t="shared" si="78"/>
        <v>2.7560000000000002</v>
      </c>
      <c r="E671" s="2">
        <f t="shared" si="80"/>
        <v>2.7344099999999996</v>
      </c>
      <c r="F671" s="2">
        <f t="shared" si="81"/>
        <v>2.6007500000000001</v>
      </c>
      <c r="G671" s="2">
        <f t="shared" si="75"/>
        <v>2.6850640000000006</v>
      </c>
      <c r="H671" s="2">
        <f t="shared" si="79"/>
        <v>3.1599094999999937</v>
      </c>
      <c r="I671" s="2">
        <f t="array" ref="I671">SUMPRODUCT(B655:B674, (ROW(B655:B674)-ROW(B655)+1)) / (20*21/2)</f>
        <v>2.7507566666666672</v>
      </c>
      <c r="J671" s="2">
        <f t="shared" si="82"/>
        <v>2.6594030917143159</v>
      </c>
      <c r="K671" s="2">
        <f t="shared" si="76"/>
        <v>2.7238634766016321</v>
      </c>
    </row>
    <row r="672" spans="1:11" ht="13.5" x14ac:dyDescent="0.25">
      <c r="A672" s="3">
        <f>TITRES_STAT!B675</f>
        <v>42983</v>
      </c>
      <c r="B672" s="6">
        <f>TITRES_STAT!D675</f>
        <v>2.8599000000000001</v>
      </c>
      <c r="C672" s="2">
        <f t="shared" si="77"/>
        <v>6.4200000000000035E-2</v>
      </c>
      <c r="D672" s="2">
        <f t="shared" si="78"/>
        <v>2.7583399999999996</v>
      </c>
      <c r="E672" s="2">
        <f t="shared" si="80"/>
        <v>2.7641799999999996</v>
      </c>
      <c r="F672" s="2">
        <f t="shared" si="81"/>
        <v>2.6211800000000007</v>
      </c>
      <c r="G672" s="2">
        <f t="shared" si="75"/>
        <v>2.6792760000000011</v>
      </c>
      <c r="H672" s="2">
        <f t="shared" si="79"/>
        <v>3.1569994999999942</v>
      </c>
      <c r="I672" s="2">
        <f t="array" ref="I672">SUMPRODUCT(B656:B675, (ROW(B656:B675)-ROW(B656)+1)) / (20*21/2)</f>
        <v>2.7612638095238098</v>
      </c>
      <c r="J672" s="2">
        <f t="shared" si="82"/>
        <v>2.6784980353605716</v>
      </c>
      <c r="K672" s="2">
        <f t="shared" si="76"/>
        <v>2.7291982422250975</v>
      </c>
    </row>
    <row r="673" spans="1:11" ht="13.5" x14ac:dyDescent="0.25">
      <c r="A673" s="3">
        <f>TITRES_STAT!B676</f>
        <v>42984</v>
      </c>
      <c r="B673" s="6">
        <f>TITRES_STAT!D676</f>
        <v>2.9182999999999999</v>
      </c>
      <c r="C673" s="2">
        <f t="shared" si="77"/>
        <v>5.8399999999999785E-2</v>
      </c>
      <c r="D673" s="2">
        <f t="shared" si="78"/>
        <v>2.7887</v>
      </c>
      <c r="E673" s="2">
        <f t="shared" si="80"/>
        <v>2.7939499999999997</v>
      </c>
      <c r="F673" s="2">
        <f t="shared" si="81"/>
        <v>2.6451100000000007</v>
      </c>
      <c r="G673" s="2">
        <f t="shared" si="75"/>
        <v>2.6747559999999999</v>
      </c>
      <c r="H673" s="2">
        <f t="shared" si="79"/>
        <v>3.1546049999999939</v>
      </c>
      <c r="I673" s="2">
        <f t="array" ref="I673">SUMPRODUCT(B657:B676, (ROW(B657:B676)-ROW(B657)+1)) / (20*21/2)</f>
        <v>2.7789985714285721</v>
      </c>
      <c r="J673" s="2">
        <f t="shared" si="82"/>
        <v>2.7013363177071841</v>
      </c>
      <c r="K673" s="2">
        <f t="shared" si="76"/>
        <v>2.7366139974319568</v>
      </c>
    </row>
    <row r="674" spans="1:11" ht="13.5" x14ac:dyDescent="0.25">
      <c r="A674" s="3">
        <f>TITRES_STAT!B677</f>
        <v>42985</v>
      </c>
      <c r="B674" s="6">
        <f>TITRES_STAT!D677</f>
        <v>2.9066000000000001</v>
      </c>
      <c r="C674" s="2">
        <f t="shared" si="77"/>
        <v>-1.1699999999999822E-2</v>
      </c>
      <c r="D674" s="2">
        <f t="shared" si="78"/>
        <v>2.8330600000000006</v>
      </c>
      <c r="E674" s="2">
        <f t="shared" si="80"/>
        <v>2.8102899999999997</v>
      </c>
      <c r="F674" s="2">
        <f t="shared" si="81"/>
        <v>2.6678750000000004</v>
      </c>
      <c r="G674" s="2">
        <f t="shared" si="75"/>
        <v>2.6718860000000002</v>
      </c>
      <c r="H674" s="2">
        <f t="shared" si="79"/>
        <v>3.1522264999999949</v>
      </c>
      <c r="I674" s="2">
        <f t="array" ref="I674">SUMPRODUCT(B658:B677, (ROW(B658:B677)-ROW(B658)+1)) / (20*21/2)</f>
        <v>2.7924199999999995</v>
      </c>
      <c r="J674" s="2">
        <f t="shared" si="82"/>
        <v>2.7208852398303094</v>
      </c>
      <c r="K674" s="2">
        <f t="shared" si="76"/>
        <v>2.7432801151797235</v>
      </c>
    </row>
    <row r="675" spans="1:11" ht="13.5" x14ac:dyDescent="0.25">
      <c r="A675" s="3">
        <f>TITRES_STAT!B678</f>
        <v>42986</v>
      </c>
      <c r="B675" s="6">
        <f>TITRES_STAT!D678</f>
        <v>2.7782</v>
      </c>
      <c r="C675" s="2">
        <f t="shared" si="77"/>
        <v>-0.12840000000000007</v>
      </c>
      <c r="D675" s="2">
        <f t="shared" si="78"/>
        <v>2.8517399999999999</v>
      </c>
      <c r="E675" s="2">
        <f t="shared" si="80"/>
        <v>2.8102899999999997</v>
      </c>
      <c r="F675" s="2">
        <f t="shared" si="81"/>
        <v>2.6853849999999997</v>
      </c>
      <c r="G675" s="2">
        <f t="shared" si="75"/>
        <v>2.6664480000000004</v>
      </c>
      <c r="H675" s="2">
        <f t="shared" si="79"/>
        <v>3.1492059999999946</v>
      </c>
      <c r="I675" s="2">
        <f t="array" ref="I675">SUMPRODUCT(B659:B678, (ROW(B659:B678)-ROW(B659)+1)) / (20*21/2)</f>
        <v>2.7974795238095238</v>
      </c>
      <c r="J675" s="2">
        <f t="shared" si="82"/>
        <v>2.7263437884178989</v>
      </c>
      <c r="K675" s="2">
        <f t="shared" si="76"/>
        <v>2.7446495224275775</v>
      </c>
    </row>
    <row r="676" spans="1:11" ht="13.5" x14ac:dyDescent="0.25">
      <c r="A676" s="3">
        <f>TITRES_STAT!B679</f>
        <v>42989</v>
      </c>
      <c r="B676" s="6">
        <f>TITRES_STAT!D679</f>
        <v>2.8715999999999999</v>
      </c>
      <c r="C676" s="2">
        <f t="shared" si="77"/>
        <v>9.3399999999999928E-2</v>
      </c>
      <c r="D676" s="2">
        <f t="shared" si="78"/>
        <v>2.8669199999999995</v>
      </c>
      <c r="E676" s="2">
        <f t="shared" si="80"/>
        <v>2.8114600000000003</v>
      </c>
      <c r="F676" s="2">
        <f t="shared" si="81"/>
        <v>2.7072750000000001</v>
      </c>
      <c r="G676" s="2">
        <f t="shared" si="75"/>
        <v>2.6646640000000001</v>
      </c>
      <c r="H676" s="2">
        <f t="shared" si="79"/>
        <v>3.1462304999999948</v>
      </c>
      <c r="I676" s="2">
        <f t="array" ref="I676">SUMPRODUCT(B660:B679, (ROW(B660:B679)-ROW(B660)+1)) / (20*21/2)</f>
        <v>2.8078161904761902</v>
      </c>
      <c r="J676" s="2">
        <f t="shared" si="82"/>
        <v>2.7401777133304797</v>
      </c>
      <c r="K676" s="2">
        <f t="shared" si="76"/>
        <v>2.7496279725284571</v>
      </c>
    </row>
    <row r="677" spans="1:11" ht="13.5" x14ac:dyDescent="0.25">
      <c r="A677" s="3">
        <f>TITRES_STAT!B680</f>
        <v>42990</v>
      </c>
      <c r="B677" s="6">
        <f>TITRES_STAT!D680</f>
        <v>2.8481999999999998</v>
      </c>
      <c r="C677" s="2">
        <f t="shared" si="77"/>
        <v>-2.3400000000000087E-2</v>
      </c>
      <c r="D677" s="2">
        <f t="shared" si="78"/>
        <v>2.8645799999999997</v>
      </c>
      <c r="E677" s="2">
        <f t="shared" si="80"/>
        <v>2.8114599999999994</v>
      </c>
      <c r="F677" s="2">
        <f t="shared" si="81"/>
        <v>2.7250749999999995</v>
      </c>
      <c r="G677" s="2">
        <f t="shared" si="75"/>
        <v>2.6608259999999997</v>
      </c>
      <c r="H677" s="2">
        <f t="shared" si="79"/>
        <v>3.1431379999999947</v>
      </c>
      <c r="I677" s="2">
        <f t="array" ref="I677">SUMPRODUCT(B661:B680, (ROW(B661:B680)-ROW(B661)+1)) / (20*21/2)</f>
        <v>2.8152876190476199</v>
      </c>
      <c r="J677" s="2">
        <f t="shared" si="82"/>
        <v>2.7504655501561484</v>
      </c>
      <c r="K677" s="2">
        <f t="shared" si="76"/>
        <v>2.7534935422332234</v>
      </c>
    </row>
    <row r="678" spans="1:11" ht="13.5" x14ac:dyDescent="0.25">
      <c r="A678" s="3">
        <f>TITRES_STAT!B681</f>
        <v>42991</v>
      </c>
      <c r="B678" s="6">
        <f>TITRES_STAT!D681</f>
        <v>2.7782</v>
      </c>
      <c r="C678" s="2">
        <f t="shared" si="77"/>
        <v>-6.999999999999984E-2</v>
      </c>
      <c r="D678" s="2">
        <f t="shared" si="78"/>
        <v>2.83656</v>
      </c>
      <c r="E678" s="2">
        <f t="shared" si="80"/>
        <v>2.81263</v>
      </c>
      <c r="F678" s="2">
        <f t="shared" si="81"/>
        <v>2.739665</v>
      </c>
      <c r="G678" s="2">
        <f t="shared" si="75"/>
        <v>2.6555880000000003</v>
      </c>
      <c r="H678" s="2">
        <f t="shared" si="79"/>
        <v>3.139670999999995</v>
      </c>
      <c r="I678" s="2">
        <f t="array" ref="I678">SUMPRODUCT(B662:B681, (ROW(B662:B681)-ROW(B662)+1)) / (20*21/2)</f>
        <v>2.8160638095238091</v>
      </c>
      <c r="J678" s="2">
        <f t="shared" si="82"/>
        <v>2.7531069263317534</v>
      </c>
      <c r="K678" s="2">
        <f t="shared" si="76"/>
        <v>2.7544624229299601</v>
      </c>
    </row>
    <row r="679" spans="1:11" ht="13.5" x14ac:dyDescent="0.25">
      <c r="A679" s="3">
        <f>TITRES_STAT!B682</f>
        <v>42992</v>
      </c>
      <c r="B679" s="6">
        <f>TITRES_STAT!D682</f>
        <v>2.8481999999999998</v>
      </c>
      <c r="C679" s="2">
        <f t="shared" si="77"/>
        <v>6.999999999999984E-2</v>
      </c>
      <c r="D679" s="2">
        <f t="shared" si="78"/>
        <v>2.8248799999999998</v>
      </c>
      <c r="E679" s="2">
        <f t="shared" si="80"/>
        <v>2.8289699999999995</v>
      </c>
      <c r="F679" s="2">
        <f t="shared" si="81"/>
        <v>2.7580499999999999</v>
      </c>
      <c r="G679" s="2">
        <f t="shared" si="75"/>
        <v>2.6529399999999996</v>
      </c>
      <c r="H679" s="2">
        <f t="shared" si="79"/>
        <v>3.1363059999999949</v>
      </c>
      <c r="I679" s="2">
        <f t="array" ref="I679">SUMPRODUCT(B663:B682, (ROW(B663:B682)-ROW(B663)+1)) / (20*21/2)</f>
        <v>2.8211790476190473</v>
      </c>
      <c r="J679" s="2">
        <f t="shared" si="82"/>
        <v>2.7621634095382532</v>
      </c>
      <c r="K679" s="2">
        <f t="shared" si="76"/>
        <v>2.7581384063444716</v>
      </c>
    </row>
    <row r="680" spans="1:11" ht="13.5" x14ac:dyDescent="0.25">
      <c r="A680" s="3">
        <f>TITRES_STAT!B683</f>
        <v>42993</v>
      </c>
      <c r="B680" s="6">
        <f>TITRES_STAT!D683</f>
        <v>2.8365</v>
      </c>
      <c r="C680" s="2">
        <f t="shared" si="77"/>
        <v>-1.1699999999999822E-2</v>
      </c>
      <c r="D680" s="2">
        <f t="shared" si="78"/>
        <v>2.8365400000000003</v>
      </c>
      <c r="E680" s="2">
        <f t="shared" si="80"/>
        <v>2.8441399999999994</v>
      </c>
      <c r="F680" s="2">
        <f t="shared" si="81"/>
        <v>2.7758499999999997</v>
      </c>
      <c r="G680" s="2">
        <f t="shared" si="75"/>
        <v>2.650156</v>
      </c>
      <c r="H680" s="2">
        <f t="shared" si="79"/>
        <v>3.1328824999999951</v>
      </c>
      <c r="I680" s="2">
        <f t="array" ref="I680">SUMPRODUCT(B664:B683, (ROW(B664:B683)-ROW(B664)+1)) / (20*21/2)</f>
        <v>2.8321885714285715</v>
      </c>
      <c r="J680" s="2">
        <f t="shared" si="82"/>
        <v>2.7692430848203244</v>
      </c>
      <c r="K680" s="2">
        <f t="shared" si="76"/>
        <v>2.7612114100172374</v>
      </c>
    </row>
    <row r="681" spans="1:11" ht="13.5" x14ac:dyDescent="0.25">
      <c r="A681" s="3">
        <f>TITRES_STAT!B684</f>
        <v>42996</v>
      </c>
      <c r="B681" s="6">
        <f>TITRES_STAT!D684</f>
        <v>2.7839999999999998</v>
      </c>
      <c r="C681" s="2">
        <f t="shared" si="77"/>
        <v>-5.2500000000000213E-2</v>
      </c>
      <c r="D681" s="2">
        <f t="shared" si="78"/>
        <v>2.8190199999999996</v>
      </c>
      <c r="E681" s="2">
        <f t="shared" si="80"/>
        <v>2.8429699999999998</v>
      </c>
      <c r="F681" s="2">
        <f t="shared" si="81"/>
        <v>2.7886899999999994</v>
      </c>
      <c r="G681" s="2">
        <f t="shared" si="75"/>
        <v>2.6481079999999997</v>
      </c>
      <c r="H681" s="2">
        <f t="shared" si="79"/>
        <v>3.1291964999999946</v>
      </c>
      <c r="I681" s="2">
        <f t="array" ref="I681">SUMPRODUCT(B665:B684, (ROW(B665:B684)-ROW(B665)+1)) / (20*21/2)</f>
        <v>2.8406661904761905</v>
      </c>
      <c r="J681" s="2">
        <f t="shared" si="82"/>
        <v>2.7706485053136269</v>
      </c>
      <c r="K681" s="2">
        <f t="shared" si="76"/>
        <v>2.7621050802126397</v>
      </c>
    </row>
    <row r="682" spans="1:11" ht="13.5" x14ac:dyDescent="0.25">
      <c r="A682" s="3">
        <f>TITRES_STAT!B685</f>
        <v>42997</v>
      </c>
      <c r="B682" s="6">
        <f>TITRES_STAT!D685</f>
        <v>2.8424</v>
      </c>
      <c r="C682" s="2">
        <f t="shared" si="77"/>
        <v>5.840000000000023E-2</v>
      </c>
      <c r="D682" s="2">
        <f t="shared" si="78"/>
        <v>2.81786</v>
      </c>
      <c r="E682" s="2">
        <f t="shared" si="80"/>
        <v>2.8412199999999999</v>
      </c>
      <c r="F682" s="2">
        <f t="shared" si="81"/>
        <v>2.8026999999999993</v>
      </c>
      <c r="G682" s="2">
        <f t="shared" si="75"/>
        <v>2.6469299999999998</v>
      </c>
      <c r="H682" s="2">
        <f t="shared" si="79"/>
        <v>3.1258519999999947</v>
      </c>
      <c r="I682" s="2">
        <f t="array" ref="I682">SUMPRODUCT(B666:B685, (ROW(B666:B685)-ROW(B666)+1)) / (20*21/2)</f>
        <v>2.8494800000000002</v>
      </c>
      <c r="J682" s="2">
        <f t="shared" si="82"/>
        <v>2.7774819809980431</v>
      </c>
      <c r="K682" s="2">
        <f t="shared" si="76"/>
        <v>2.7652539005964578</v>
      </c>
    </row>
    <row r="683" spans="1:11" ht="13.5" x14ac:dyDescent="0.25">
      <c r="A683" s="3">
        <f>TITRES_STAT!B686</f>
        <v>42998</v>
      </c>
      <c r="B683" s="6">
        <f>TITRES_STAT!D686</f>
        <v>2.9182999999999999</v>
      </c>
      <c r="C683" s="2">
        <f t="shared" si="77"/>
        <v>7.5899999999999856E-2</v>
      </c>
      <c r="D683" s="2">
        <f t="shared" si="78"/>
        <v>2.8458799999999997</v>
      </c>
      <c r="E683" s="2">
        <f t="shared" si="80"/>
        <v>2.8412199999999999</v>
      </c>
      <c r="F683" s="2">
        <f t="shared" si="81"/>
        <v>2.8175849999999998</v>
      </c>
      <c r="G683" s="2">
        <f t="shared" si="75"/>
        <v>2.6461799999999998</v>
      </c>
      <c r="H683" s="2">
        <f t="shared" si="79"/>
        <v>3.1228869999999955</v>
      </c>
      <c r="I683" s="2">
        <f t="array" ref="I683">SUMPRODUCT(B667:B686, (ROW(B667:B686)-ROW(B667)+1)) / (20*21/2)</f>
        <v>2.8570647619047622</v>
      </c>
      <c r="J683" s="2">
        <f t="shared" si="82"/>
        <v>2.7908932209029915</v>
      </c>
      <c r="K683" s="2">
        <f t="shared" si="76"/>
        <v>2.7712557084162048</v>
      </c>
    </row>
    <row r="684" spans="1:11" ht="13.5" x14ac:dyDescent="0.25">
      <c r="A684" s="3">
        <f>TITRES_STAT!B687</f>
        <v>43000</v>
      </c>
      <c r="B684" s="6">
        <f>TITRES_STAT!D687</f>
        <v>2.9066000000000001</v>
      </c>
      <c r="C684" s="2">
        <f t="shared" si="77"/>
        <v>-1.1699999999999822E-2</v>
      </c>
      <c r="D684" s="2">
        <f t="shared" si="78"/>
        <v>2.8575600000000003</v>
      </c>
      <c r="E684" s="2">
        <f t="shared" si="80"/>
        <v>2.8412199999999999</v>
      </c>
      <c r="F684" s="2">
        <f t="shared" si="81"/>
        <v>2.8257549999999996</v>
      </c>
      <c r="G684" s="2">
        <f t="shared" si="75"/>
        <v>2.6468819999999997</v>
      </c>
      <c r="H684" s="2">
        <f t="shared" si="79"/>
        <v>3.1200619999999959</v>
      </c>
      <c r="I684" s="2">
        <f t="array" ref="I684">SUMPRODUCT(B668:B687, (ROW(B668:B687)-ROW(B668)+1)) / (20*21/2)</f>
        <v>2.8566185714285721</v>
      </c>
      <c r="J684" s="2">
        <f t="shared" si="82"/>
        <v>2.8019129141503254</v>
      </c>
      <c r="K684" s="2">
        <f t="shared" si="76"/>
        <v>2.7765633276940012</v>
      </c>
    </row>
    <row r="685" spans="1:11" ht="13.5" x14ac:dyDescent="0.25">
      <c r="A685" s="3">
        <f>TITRES_STAT!B688</f>
        <v>43003</v>
      </c>
      <c r="B685" s="6">
        <f>TITRES_STAT!D688</f>
        <v>2.9182999999999999</v>
      </c>
      <c r="C685" s="2">
        <f t="shared" si="77"/>
        <v>1.1699999999999822E-2</v>
      </c>
      <c r="D685" s="2">
        <f t="shared" si="78"/>
        <v>2.87392</v>
      </c>
      <c r="E685" s="2">
        <f t="shared" si="80"/>
        <v>2.8552299999999997</v>
      </c>
      <c r="F685" s="2">
        <f t="shared" si="81"/>
        <v>2.8327599999999995</v>
      </c>
      <c r="G685" s="2">
        <f t="shared" si="75"/>
        <v>2.6487099999999999</v>
      </c>
      <c r="H685" s="2">
        <f t="shared" si="79"/>
        <v>3.117295499999996</v>
      </c>
      <c r="I685" s="2">
        <f t="array" ref="I685">SUMPRODUCT(B669:B688, (ROW(B669:B688)-ROW(B669)+1)) / (20*21/2)</f>
        <v>2.8506938095238095</v>
      </c>
      <c r="J685" s="2">
        <f t="shared" si="82"/>
        <v>2.812997398516961</v>
      </c>
      <c r="K685" s="2">
        <f t="shared" si="76"/>
        <v>2.7821216285687465</v>
      </c>
    </row>
    <row r="686" spans="1:11" ht="13.5" x14ac:dyDescent="0.25">
      <c r="A686" s="3">
        <f>TITRES_STAT!B689</f>
        <v>43004</v>
      </c>
      <c r="B686" s="6">
        <f>TITRES_STAT!D689</f>
        <v>2.9123999999999999</v>
      </c>
      <c r="C686" s="2">
        <f t="shared" si="77"/>
        <v>-5.9000000000000163E-3</v>
      </c>
      <c r="D686" s="2">
        <f t="shared" si="78"/>
        <v>2.8996000000000004</v>
      </c>
      <c r="E686" s="2">
        <f t="shared" si="80"/>
        <v>2.8593099999999998</v>
      </c>
      <c r="F686" s="2">
        <f t="shared" si="81"/>
        <v>2.8353849999999996</v>
      </c>
      <c r="G686" s="2">
        <f t="shared" si="75"/>
        <v>2.6514119999999997</v>
      </c>
      <c r="H686" s="2">
        <f t="shared" si="79"/>
        <v>3.114499499999996</v>
      </c>
      <c r="I686" s="2">
        <f t="array" ref="I686">SUMPRODUCT(B670:B689, (ROW(B670:B689)-ROW(B670)+1)) / (20*21/2)</f>
        <v>2.8503033333333341</v>
      </c>
      <c r="J686" s="2">
        <f t="shared" si="82"/>
        <v>2.8224643129439171</v>
      </c>
      <c r="K686" s="2">
        <f t="shared" si="76"/>
        <v>2.7872305843111485</v>
      </c>
    </row>
    <row r="687" spans="1:11" ht="13.5" x14ac:dyDescent="0.25">
      <c r="A687" s="3">
        <f>TITRES_STAT!B690</f>
        <v>43005</v>
      </c>
      <c r="B687" s="6">
        <f>TITRES_STAT!D690</f>
        <v>2.8307000000000002</v>
      </c>
      <c r="C687" s="2">
        <f t="shared" si="77"/>
        <v>-8.1699999999999662E-2</v>
      </c>
      <c r="D687" s="2">
        <f t="shared" si="78"/>
        <v>2.8972600000000002</v>
      </c>
      <c r="E687" s="2">
        <f t="shared" si="80"/>
        <v>2.8575600000000003</v>
      </c>
      <c r="F687" s="2">
        <f t="shared" si="81"/>
        <v>2.8345099999999994</v>
      </c>
      <c r="G687" s="2">
        <f t="shared" si="75"/>
        <v>2.650846</v>
      </c>
      <c r="H687" s="2">
        <f t="shared" si="79"/>
        <v>3.1112949999999961</v>
      </c>
      <c r="I687" s="2">
        <f t="array" ref="I687">SUMPRODUCT(B671:B690, (ROW(B671:B690)-ROW(B671)+1)) / (20*21/2)</f>
        <v>2.8464371428571429</v>
      </c>
      <c r="J687" s="2">
        <f t="shared" si="82"/>
        <v>2.8232486640921155</v>
      </c>
      <c r="K687" s="2">
        <f t="shared" si="76"/>
        <v>2.788935267279339</v>
      </c>
    </row>
    <row r="688" spans="1:11" ht="13.5" x14ac:dyDescent="0.25">
      <c r="A688" s="3">
        <f>TITRES_STAT!B691</f>
        <v>43006</v>
      </c>
      <c r="B688" s="6">
        <f>TITRES_STAT!D691</f>
        <v>2.7723</v>
      </c>
      <c r="C688" s="2">
        <f t="shared" si="77"/>
        <v>-5.840000000000023E-2</v>
      </c>
      <c r="D688" s="2">
        <f t="shared" si="78"/>
        <v>2.8680599999999998</v>
      </c>
      <c r="E688" s="2">
        <f t="shared" si="80"/>
        <v>2.8569699999999996</v>
      </c>
      <c r="F688" s="2">
        <f t="shared" si="81"/>
        <v>2.8348</v>
      </c>
      <c r="G688" s="2">
        <f t="shared" si="75"/>
        <v>2.650598</v>
      </c>
      <c r="H688" s="2">
        <f t="shared" si="79"/>
        <v>3.1077984999999959</v>
      </c>
      <c r="I688" s="2">
        <f t="array" ref="I688">SUMPRODUCT(B672:B691, (ROW(B672:B691)-ROW(B672)+1)) / (20*21/2)</f>
        <v>2.8420152380952381</v>
      </c>
      <c r="J688" s="2">
        <f t="shared" si="82"/>
        <v>2.8183964103690569</v>
      </c>
      <c r="K688" s="2">
        <f t="shared" si="76"/>
        <v>2.7882829038566199</v>
      </c>
    </row>
    <row r="689" spans="1:11" ht="13.5" x14ac:dyDescent="0.25">
      <c r="A689" s="3">
        <f>TITRES_STAT!B692</f>
        <v>43007</v>
      </c>
      <c r="B689" s="6">
        <f>TITRES_STAT!D692</f>
        <v>2.8307000000000002</v>
      </c>
      <c r="C689" s="2">
        <f t="shared" si="77"/>
        <v>5.840000000000023E-2</v>
      </c>
      <c r="D689" s="2">
        <f t="shared" si="78"/>
        <v>2.8528799999999999</v>
      </c>
      <c r="E689" s="2">
        <f t="shared" si="80"/>
        <v>2.8552200000000001</v>
      </c>
      <c r="F689" s="2">
        <f t="shared" si="81"/>
        <v>2.8420949999999996</v>
      </c>
      <c r="G689" s="2">
        <f t="shared" si="75"/>
        <v>2.6547000000000001</v>
      </c>
      <c r="H689" s="2">
        <f t="shared" si="79"/>
        <v>3.1045939999999961</v>
      </c>
      <c r="I689" s="2">
        <f t="array" ref="I689">SUMPRODUCT(B673:B692, (ROW(B673:B692)-ROW(B673)+1)) / (20*21/2)</f>
        <v>2.8442419047619047</v>
      </c>
      <c r="J689" s="2">
        <f t="shared" si="82"/>
        <v>2.8195681808100992</v>
      </c>
      <c r="K689" s="2">
        <f t="shared" si="76"/>
        <v>2.7899463193916545</v>
      </c>
    </row>
    <row r="690" spans="1:11" ht="13.5" x14ac:dyDescent="0.25">
      <c r="A690" s="3">
        <f>TITRES_STAT!B693</f>
        <v>43010</v>
      </c>
      <c r="B690" s="6">
        <f>TITRES_STAT!D693</f>
        <v>2.8014999999999999</v>
      </c>
      <c r="C690" s="2">
        <f t="shared" si="77"/>
        <v>-2.9200000000000337E-2</v>
      </c>
      <c r="D690" s="2">
        <f t="shared" si="78"/>
        <v>2.82952</v>
      </c>
      <c r="E690" s="2">
        <f t="shared" si="80"/>
        <v>2.8517200000000003</v>
      </c>
      <c r="F690" s="2">
        <f t="shared" si="81"/>
        <v>2.8479299999999994</v>
      </c>
      <c r="G690" s="2">
        <f t="shared" ref="G690:G753" si="83">AVERAGE(B641:B690)</f>
        <v>2.6584300000000001</v>
      </c>
      <c r="H690" s="2">
        <f t="shared" si="79"/>
        <v>3.1012679999999966</v>
      </c>
      <c r="I690" s="2">
        <f t="array" ref="I690">SUMPRODUCT(B674:B693, (ROW(B674:B693)-ROW(B674)+1)) / (20*21/2)</f>
        <v>2.8464128571428566</v>
      </c>
      <c r="J690" s="2">
        <f t="shared" si="82"/>
        <v>2.8178474016853277</v>
      </c>
      <c r="K690" s="2">
        <f t="shared" si="76"/>
        <v>2.7903994049057075</v>
      </c>
    </row>
    <row r="691" spans="1:11" ht="13.5" x14ac:dyDescent="0.25">
      <c r="A691" s="3">
        <f>TITRES_STAT!B694</f>
        <v>43011</v>
      </c>
      <c r="B691" s="6">
        <f>TITRES_STAT!D694</f>
        <v>2.8014999999999999</v>
      </c>
      <c r="C691" s="2">
        <f t="shared" si="77"/>
        <v>0</v>
      </c>
      <c r="D691" s="2">
        <f t="shared" si="78"/>
        <v>2.8073399999999999</v>
      </c>
      <c r="E691" s="2">
        <f t="shared" si="80"/>
        <v>2.8534700000000006</v>
      </c>
      <c r="F691" s="2">
        <f t="shared" si="81"/>
        <v>2.8482199999999995</v>
      </c>
      <c r="G691" s="2">
        <f t="shared" si="83"/>
        <v>2.6636460000000004</v>
      </c>
      <c r="H691" s="2">
        <f t="shared" si="79"/>
        <v>3.0981654999999968</v>
      </c>
      <c r="I691" s="2">
        <f t="array" ref="I691">SUMPRODUCT(B675:B694, (ROW(B675:B694)-ROW(B675)+1)) / (20*21/2)</f>
        <v>2.848806190476191</v>
      </c>
      <c r="J691" s="2">
        <f t="shared" si="82"/>
        <v>2.8162905062867249</v>
      </c>
      <c r="K691" s="2">
        <f t="shared" ref="K691:K754" si="84">$K$4*B691+(1-$K$4)*K690</f>
        <v>2.790834722360386</v>
      </c>
    </row>
    <row r="692" spans="1:11" ht="13.5" x14ac:dyDescent="0.25">
      <c r="A692" s="3">
        <f>TITRES_STAT!B695</f>
        <v>43012</v>
      </c>
      <c r="B692" s="6">
        <f>TITRES_STAT!D695</f>
        <v>2.8715999999999999</v>
      </c>
      <c r="C692" s="2">
        <f t="shared" si="77"/>
        <v>7.0100000000000051E-2</v>
      </c>
      <c r="D692" s="2">
        <f t="shared" si="78"/>
        <v>2.8155200000000002</v>
      </c>
      <c r="E692" s="2">
        <f t="shared" si="80"/>
        <v>2.8563900000000002</v>
      </c>
      <c r="F692" s="2">
        <f t="shared" si="81"/>
        <v>2.8488049999999996</v>
      </c>
      <c r="G692" s="2">
        <f t="shared" si="83"/>
        <v>2.6716420000000003</v>
      </c>
      <c r="H692" s="2">
        <f t="shared" si="79"/>
        <v>3.0952149999999965</v>
      </c>
      <c r="I692" s="2">
        <f t="array" ref="I692">SUMPRODUCT(B676:B695, (ROW(B676:B695)-ROW(B676)+1)) / (20*21/2)</f>
        <v>2.8546995238095243</v>
      </c>
      <c r="J692" s="2">
        <f t="shared" si="82"/>
        <v>2.8215580771165607</v>
      </c>
      <c r="K692" s="2">
        <f t="shared" si="84"/>
        <v>2.7940019881501748</v>
      </c>
    </row>
    <row r="693" spans="1:11" ht="13.5" x14ac:dyDescent="0.25">
      <c r="A693" s="3">
        <f>TITRES_STAT!B696</f>
        <v>43013</v>
      </c>
      <c r="B693" s="6">
        <f>TITRES_STAT!D696</f>
        <v>2.8715999999999999</v>
      </c>
      <c r="C693" s="2">
        <f t="shared" si="77"/>
        <v>0</v>
      </c>
      <c r="D693" s="2">
        <f t="shared" si="78"/>
        <v>2.8353799999999998</v>
      </c>
      <c r="E693" s="2">
        <f t="shared" si="80"/>
        <v>2.8517200000000003</v>
      </c>
      <c r="F693" s="2">
        <f t="shared" si="81"/>
        <v>2.8464699999999996</v>
      </c>
      <c r="G693" s="2">
        <f t="shared" si="83"/>
        <v>2.6794260000000008</v>
      </c>
      <c r="H693" s="2">
        <f t="shared" si="79"/>
        <v>3.0922644999999966</v>
      </c>
      <c r="I693" s="2">
        <f t="array" ref="I693">SUMPRODUCT(B677:B696, (ROW(B677:B696)-ROW(B677)+1)) / (20*21/2)</f>
        <v>2.8599814285714285</v>
      </c>
      <c r="J693" s="2">
        <f t="shared" si="82"/>
        <v>2.8263239745340312</v>
      </c>
      <c r="K693" s="2">
        <f t="shared" si="84"/>
        <v>2.7970450474384032</v>
      </c>
    </row>
    <row r="694" spans="1:11" ht="13.5" x14ac:dyDescent="0.25">
      <c r="A694" s="3">
        <f>TITRES_STAT!B697</f>
        <v>43014</v>
      </c>
      <c r="B694" s="6">
        <f>TITRES_STAT!D697</f>
        <v>2.8715999999999999</v>
      </c>
      <c r="C694" s="2">
        <f t="shared" si="77"/>
        <v>0</v>
      </c>
      <c r="D694" s="2">
        <f t="shared" si="78"/>
        <v>2.8435600000000001</v>
      </c>
      <c r="E694" s="2">
        <f t="shared" si="80"/>
        <v>2.8482200000000004</v>
      </c>
      <c r="F694" s="2">
        <f t="shared" si="81"/>
        <v>2.8447199999999997</v>
      </c>
      <c r="G694" s="2">
        <f t="shared" si="83"/>
        <v>2.6881660000000012</v>
      </c>
      <c r="H694" s="2">
        <f t="shared" si="79"/>
        <v>3.0895619999999964</v>
      </c>
      <c r="I694" s="2">
        <f t="array" ref="I694">SUMPRODUCT(B678:B697, (ROW(B678:B697)-ROW(B678)+1)) / (20*21/2)</f>
        <v>2.8606490476190478</v>
      </c>
      <c r="J694" s="2">
        <f t="shared" si="82"/>
        <v>2.8306359769593614</v>
      </c>
      <c r="K694" s="2">
        <f t="shared" si="84"/>
        <v>2.7999687710682699</v>
      </c>
    </row>
    <row r="695" spans="1:11" ht="13.5" x14ac:dyDescent="0.25">
      <c r="A695" s="3">
        <f>TITRES_STAT!B698</f>
        <v>43017</v>
      </c>
      <c r="B695" s="6">
        <f>TITRES_STAT!D698</f>
        <v>2.9066000000000001</v>
      </c>
      <c r="C695" s="2">
        <f t="shared" si="77"/>
        <v>3.5000000000000142E-2</v>
      </c>
      <c r="D695" s="2">
        <f t="shared" si="78"/>
        <v>2.8645800000000001</v>
      </c>
      <c r="E695" s="2">
        <f t="shared" si="80"/>
        <v>2.8470500000000003</v>
      </c>
      <c r="F695" s="2">
        <f t="shared" si="81"/>
        <v>2.85114</v>
      </c>
      <c r="G695" s="2">
        <f t="shared" si="83"/>
        <v>2.698560000000001</v>
      </c>
      <c r="H695" s="2">
        <f t="shared" si="79"/>
        <v>3.0870344999999961</v>
      </c>
      <c r="I695" s="2">
        <f t="array" ref="I695">SUMPRODUCT(B679:B698, (ROW(B679:B698)-ROW(B679)+1)) / (20*21/2)</f>
        <v>2.8534799999999998</v>
      </c>
      <c r="J695" s="2">
        <f t="shared" si="82"/>
        <v>2.8378706458203746</v>
      </c>
      <c r="K695" s="2">
        <f t="shared" si="84"/>
        <v>2.8041503878891221</v>
      </c>
    </row>
    <row r="696" spans="1:11" ht="13.5" x14ac:dyDescent="0.25">
      <c r="A696" s="3">
        <f>TITRES_STAT!B699</f>
        <v>43018</v>
      </c>
      <c r="B696" s="6">
        <f>TITRES_STAT!D699</f>
        <v>2.9066000000000001</v>
      </c>
      <c r="C696" s="2">
        <f t="shared" si="77"/>
        <v>0</v>
      </c>
      <c r="D696" s="2">
        <f t="shared" si="78"/>
        <v>2.8856000000000002</v>
      </c>
      <c r="E696" s="2">
        <f t="shared" si="80"/>
        <v>2.8464700000000005</v>
      </c>
      <c r="F696" s="2">
        <f t="shared" si="81"/>
        <v>2.8528899999999995</v>
      </c>
      <c r="G696" s="2">
        <f t="shared" si="83"/>
        <v>2.7123480000000004</v>
      </c>
      <c r="H696" s="2">
        <f t="shared" si="79"/>
        <v>3.0845814999999965</v>
      </c>
      <c r="I696" s="2">
        <f t="array" ref="I696">SUMPRODUCT(B680:B699, (ROW(B680:B699)-ROW(B680)+1)) / (20*21/2)</f>
        <v>2.8429776190476197</v>
      </c>
      <c r="J696" s="2">
        <f t="shared" si="82"/>
        <v>2.8444162985993864</v>
      </c>
      <c r="K696" s="2">
        <f t="shared" si="84"/>
        <v>2.8081680197366077</v>
      </c>
    </row>
    <row r="697" spans="1:11" ht="13.5" x14ac:dyDescent="0.25">
      <c r="A697" s="3">
        <f>TITRES_STAT!B700</f>
        <v>43019</v>
      </c>
      <c r="B697" s="6">
        <f>TITRES_STAT!D700</f>
        <v>2.8599000000000001</v>
      </c>
      <c r="C697" s="2">
        <f t="shared" si="77"/>
        <v>-4.6699999999999964E-2</v>
      </c>
      <c r="D697" s="2">
        <f t="shared" si="78"/>
        <v>2.8832599999999999</v>
      </c>
      <c r="E697" s="2">
        <f t="shared" si="80"/>
        <v>2.8493900000000005</v>
      </c>
      <c r="F697" s="2">
        <f t="shared" si="81"/>
        <v>2.853475</v>
      </c>
      <c r="G697" s="2">
        <f t="shared" si="83"/>
        <v>2.7207520000000009</v>
      </c>
      <c r="H697" s="2">
        <f t="shared" si="79"/>
        <v>3.0817709999999967</v>
      </c>
      <c r="I697" s="2">
        <f t="array" ref="I697">SUMPRODUCT(B681:B700, (ROW(B681:B700)-ROW(B681)+1)) / (20*21/2)</f>
        <v>2.8329752380952389</v>
      </c>
      <c r="J697" s="2">
        <f t="shared" si="82"/>
        <v>2.8458909368280163</v>
      </c>
      <c r="K697" s="2">
        <f t="shared" si="84"/>
        <v>2.810196724844976</v>
      </c>
    </row>
    <row r="698" spans="1:11" ht="13.5" x14ac:dyDescent="0.25">
      <c r="A698" s="3">
        <f>TITRES_STAT!B701</f>
        <v>43020</v>
      </c>
      <c r="B698" s="6">
        <f>TITRES_STAT!D701</f>
        <v>2.7782</v>
      </c>
      <c r="C698" s="2">
        <f t="shared" si="77"/>
        <v>-8.1700000000000106E-2</v>
      </c>
      <c r="D698" s="2">
        <f t="shared" si="78"/>
        <v>2.8645799999999997</v>
      </c>
      <c r="E698" s="2">
        <f t="shared" si="80"/>
        <v>2.84998</v>
      </c>
      <c r="F698" s="2">
        <f t="shared" si="81"/>
        <v>2.8534749999999995</v>
      </c>
      <c r="G698" s="2">
        <f t="shared" si="83"/>
        <v>2.7271720000000013</v>
      </c>
      <c r="H698" s="2">
        <f t="shared" si="79"/>
        <v>3.0786014999999969</v>
      </c>
      <c r="I698" s="2">
        <f t="array" ref="I698">SUMPRODUCT(B682:B701, (ROW(B682:B701)-ROW(B682)+1)) / (20*21/2)</f>
        <v>2.8267504761904765</v>
      </c>
      <c r="J698" s="2">
        <f t="shared" si="82"/>
        <v>2.8394441809396338</v>
      </c>
      <c r="K698" s="2">
        <f t="shared" si="84"/>
        <v>2.808941951321644</v>
      </c>
    </row>
    <row r="699" spans="1:11" ht="13.5" x14ac:dyDescent="0.25">
      <c r="A699" s="3">
        <f>TITRES_STAT!B702</f>
        <v>43021</v>
      </c>
      <c r="B699" s="6">
        <f>TITRES_STAT!D702</f>
        <v>2.7431999999999999</v>
      </c>
      <c r="C699" s="2">
        <f t="shared" si="77"/>
        <v>-3.5000000000000142E-2</v>
      </c>
      <c r="D699" s="2">
        <f t="shared" si="78"/>
        <v>2.8388999999999998</v>
      </c>
      <c r="E699" s="2">
        <f t="shared" si="80"/>
        <v>2.8412300000000004</v>
      </c>
      <c r="F699" s="2">
        <f t="shared" si="81"/>
        <v>2.8482250000000002</v>
      </c>
      <c r="G699" s="2">
        <f t="shared" si="83"/>
        <v>2.7330100000000015</v>
      </c>
      <c r="H699" s="2">
        <f t="shared" si="79"/>
        <v>3.0752819999999974</v>
      </c>
      <c r="I699" s="2">
        <f t="array" ref="I699">SUMPRODUCT(B683:B702, (ROW(B683:B702)-ROW(B683)+1)) / (20*21/2)</f>
        <v>2.8205533333333337</v>
      </c>
      <c r="J699" s="2">
        <f t="shared" si="82"/>
        <v>2.8302780684691928</v>
      </c>
      <c r="K699" s="2">
        <f t="shared" si="84"/>
        <v>2.8063638355835403</v>
      </c>
    </row>
    <row r="700" spans="1:11" ht="13.5" x14ac:dyDescent="0.25">
      <c r="A700" s="3">
        <f>TITRES_STAT!B703</f>
        <v>43024</v>
      </c>
      <c r="B700" s="6">
        <f>TITRES_STAT!D703</f>
        <v>2.7431999999999999</v>
      </c>
      <c r="C700" s="2">
        <f t="shared" si="77"/>
        <v>0</v>
      </c>
      <c r="D700" s="2">
        <f t="shared" si="78"/>
        <v>2.8062200000000002</v>
      </c>
      <c r="E700" s="2">
        <f t="shared" si="80"/>
        <v>2.8354000000000008</v>
      </c>
      <c r="F700" s="2">
        <f t="shared" si="81"/>
        <v>2.8435600000000001</v>
      </c>
      <c r="G700" s="2">
        <f t="shared" si="83"/>
        <v>2.7389640000000015</v>
      </c>
      <c r="H700" s="2">
        <f t="shared" si="79"/>
        <v>3.0720119999999973</v>
      </c>
      <c r="I700" s="2">
        <f t="array" ref="I700">SUMPRODUCT(B684:B703, (ROW(B684:B703)-ROW(B684)+1)) / (20*21/2)</f>
        <v>2.8113285714285721</v>
      </c>
      <c r="J700" s="2">
        <f t="shared" si="82"/>
        <v>2.8219849190911743</v>
      </c>
      <c r="K700" s="2">
        <f t="shared" si="84"/>
        <v>2.8038868224234017</v>
      </c>
    </row>
    <row r="701" spans="1:11" ht="13.5" x14ac:dyDescent="0.25">
      <c r="A701" s="3">
        <f>TITRES_STAT!B704</f>
        <v>43025</v>
      </c>
      <c r="B701" s="6">
        <f>TITRES_STAT!D704</f>
        <v>2.7782</v>
      </c>
      <c r="C701" s="2">
        <f t="shared" si="77"/>
        <v>3.5000000000000142E-2</v>
      </c>
      <c r="D701" s="2">
        <f t="shared" si="78"/>
        <v>2.7805399999999998</v>
      </c>
      <c r="E701" s="2">
        <f t="shared" si="80"/>
        <v>2.8330700000000002</v>
      </c>
      <c r="F701" s="2">
        <f t="shared" si="81"/>
        <v>2.84327</v>
      </c>
      <c r="G701" s="2">
        <f t="shared" si="83"/>
        <v>2.7462020000000007</v>
      </c>
      <c r="H701" s="2">
        <f t="shared" si="79"/>
        <v>3.0687929999999977</v>
      </c>
      <c r="I701" s="2">
        <f t="array" ref="I701">SUMPRODUCT(B685:B704, (ROW(B685:B704)-ROW(B685)+1)) / (20*21/2)</f>
        <v>2.7951566666666672</v>
      </c>
      <c r="J701" s="2">
        <f t="shared" si="82"/>
        <v>2.8178149267967765</v>
      </c>
      <c r="K701" s="2">
        <f t="shared" si="84"/>
        <v>2.802879496053857</v>
      </c>
    </row>
    <row r="702" spans="1:11" ht="13.5" x14ac:dyDescent="0.25">
      <c r="A702" s="3">
        <f>TITRES_STAT!B705</f>
        <v>43026</v>
      </c>
      <c r="B702" s="6">
        <f>TITRES_STAT!D705</f>
        <v>2.7782</v>
      </c>
      <c r="C702" s="2">
        <f t="shared" si="77"/>
        <v>0</v>
      </c>
      <c r="D702" s="2">
        <f t="shared" si="78"/>
        <v>2.7641999999999998</v>
      </c>
      <c r="E702" s="2">
        <f t="shared" si="80"/>
        <v>2.8237299999999999</v>
      </c>
      <c r="F702" s="2">
        <f t="shared" si="81"/>
        <v>2.8400600000000003</v>
      </c>
      <c r="G702" s="2">
        <f t="shared" si="83"/>
        <v>2.7527400000000006</v>
      </c>
      <c r="H702" s="2">
        <f t="shared" si="79"/>
        <v>3.0655739999999976</v>
      </c>
      <c r="I702" s="2">
        <f t="array" ref="I702">SUMPRODUCT(B686:B705, (ROW(B686:B705)-ROW(B686)+1)) / (20*21/2)</f>
        <v>2.7868185714285714</v>
      </c>
      <c r="J702" s="2">
        <f t="shared" si="82"/>
        <v>2.8140420766256549</v>
      </c>
      <c r="K702" s="2">
        <f t="shared" si="84"/>
        <v>2.8019116726791964</v>
      </c>
    </row>
    <row r="703" spans="1:11" ht="13.5" x14ac:dyDescent="0.25">
      <c r="A703" s="3">
        <f>TITRES_STAT!B706</f>
        <v>43027</v>
      </c>
      <c r="B703" s="6">
        <f>TITRES_STAT!D706</f>
        <v>2.7431999999999999</v>
      </c>
      <c r="C703" s="2">
        <f t="shared" si="77"/>
        <v>-3.5000000000000142E-2</v>
      </c>
      <c r="D703" s="2">
        <f t="shared" si="78"/>
        <v>2.7572000000000001</v>
      </c>
      <c r="E703" s="2">
        <f t="shared" si="80"/>
        <v>2.8108899999999997</v>
      </c>
      <c r="F703" s="2">
        <f t="shared" si="81"/>
        <v>2.831305</v>
      </c>
      <c r="G703" s="2">
        <f t="shared" si="83"/>
        <v>2.7588100000000004</v>
      </c>
      <c r="H703" s="2">
        <f t="shared" si="79"/>
        <v>3.0621799999999979</v>
      </c>
      <c r="I703" s="2">
        <f t="array" ref="I703">SUMPRODUCT(B687:B706, (ROW(B687:B706)-ROW(B687)+1)) / (20*21/2)</f>
        <v>2.7782557142857138</v>
      </c>
      <c r="J703" s="2">
        <f t="shared" si="82"/>
        <v>2.8072952121851165</v>
      </c>
      <c r="K703" s="2">
        <f t="shared" si="84"/>
        <v>2.7996092541427573</v>
      </c>
    </row>
    <row r="704" spans="1:11" ht="13.5" x14ac:dyDescent="0.25">
      <c r="A704" s="3">
        <f>TITRES_STAT!B707</f>
        <v>43028</v>
      </c>
      <c r="B704" s="6">
        <f>TITRES_STAT!D707</f>
        <v>2.6615000000000002</v>
      </c>
      <c r="C704" s="2">
        <f t="shared" si="77"/>
        <v>-8.1699999999999662E-2</v>
      </c>
      <c r="D704" s="2">
        <f t="shared" si="78"/>
        <v>2.7408600000000001</v>
      </c>
      <c r="E704" s="2">
        <f t="shared" si="80"/>
        <v>2.7898799999999997</v>
      </c>
      <c r="F704" s="2">
        <f t="shared" si="81"/>
        <v>2.8190499999999998</v>
      </c>
      <c r="G704" s="2">
        <f t="shared" si="83"/>
        <v>2.7630140000000005</v>
      </c>
      <c r="H704" s="2">
        <f t="shared" si="79"/>
        <v>3.0582534999999984</v>
      </c>
      <c r="I704" s="2">
        <f t="array" ref="I704">SUMPRODUCT(B688:B707, (ROW(B688:B707)-ROW(B688)+1)) / (20*21/2)</f>
        <v>2.7761719047619051</v>
      </c>
      <c r="J704" s="2">
        <f t="shared" si="82"/>
        <v>2.7934099538817718</v>
      </c>
      <c r="K704" s="2">
        <f t="shared" si="84"/>
        <v>2.7941932049606883</v>
      </c>
    </row>
    <row r="705" spans="1:11" ht="13.5" x14ac:dyDescent="0.25">
      <c r="A705" s="3">
        <f>TITRES_STAT!B708</f>
        <v>43031</v>
      </c>
      <c r="B705" s="6">
        <f>TITRES_STAT!D708</f>
        <v>2.7315</v>
      </c>
      <c r="C705" s="2">
        <f t="shared" si="77"/>
        <v>6.999999999999984E-2</v>
      </c>
      <c r="D705" s="2">
        <f t="shared" si="78"/>
        <v>2.7385200000000003</v>
      </c>
      <c r="E705" s="2">
        <f t="shared" si="80"/>
        <v>2.77237</v>
      </c>
      <c r="F705" s="2">
        <f t="shared" si="81"/>
        <v>2.8097100000000004</v>
      </c>
      <c r="G705" s="2">
        <f t="shared" si="83"/>
        <v>2.7690840000000008</v>
      </c>
      <c r="H705" s="2">
        <f t="shared" si="79"/>
        <v>3.0548254999999984</v>
      </c>
      <c r="I705" s="2">
        <f t="array" ref="I705">SUMPRODUCT(B689:B708, (ROW(B689:B708)-ROW(B689)+1)) / (20*21/2)</f>
        <v>2.7737761904761906</v>
      </c>
      <c r="J705" s="2">
        <f t="shared" si="82"/>
        <v>2.7875137677977935</v>
      </c>
      <c r="K705" s="2">
        <f t="shared" si="84"/>
        <v>2.7917346479034064</v>
      </c>
    </row>
    <row r="706" spans="1:11" ht="13.5" x14ac:dyDescent="0.25">
      <c r="A706" s="3">
        <f>TITRES_STAT!B709</f>
        <v>43032</v>
      </c>
      <c r="B706" s="6">
        <f>TITRES_STAT!D709</f>
        <v>2.7198000000000002</v>
      </c>
      <c r="C706" s="2">
        <f t="shared" si="77"/>
        <v>-1.1699999999999822E-2</v>
      </c>
      <c r="D706" s="2">
        <f t="shared" si="78"/>
        <v>2.7268400000000002</v>
      </c>
      <c r="E706" s="2">
        <f t="shared" si="80"/>
        <v>2.7536900000000002</v>
      </c>
      <c r="F706" s="2">
        <f t="shared" si="81"/>
        <v>2.8000800000000003</v>
      </c>
      <c r="G706" s="2">
        <f t="shared" si="83"/>
        <v>2.7748039999999996</v>
      </c>
      <c r="H706" s="2">
        <f t="shared" si="79"/>
        <v>3.0512149999999987</v>
      </c>
      <c r="I706" s="2">
        <f t="array" ref="I706">SUMPRODUCT(B690:B709, (ROW(B690:B709)-ROW(B690)+1)) / (20*21/2)</f>
        <v>2.7713804761904757</v>
      </c>
      <c r="J706" s="2">
        <f t="shared" si="82"/>
        <v>2.7810648375313369</v>
      </c>
      <c r="K706" s="2">
        <f t="shared" si="84"/>
        <v>2.788913681318959</v>
      </c>
    </row>
    <row r="707" spans="1:11" ht="13.5" x14ac:dyDescent="0.25">
      <c r="A707" s="3">
        <f>TITRES_STAT!B710</f>
        <v>43033</v>
      </c>
      <c r="B707" s="6">
        <f>TITRES_STAT!D710</f>
        <v>2.7782</v>
      </c>
      <c r="C707" s="2">
        <f t="shared" si="77"/>
        <v>5.8399999999999785E-2</v>
      </c>
      <c r="D707" s="2">
        <f t="shared" si="78"/>
        <v>2.7268400000000002</v>
      </c>
      <c r="E707" s="2">
        <f t="shared" si="80"/>
        <v>2.74552</v>
      </c>
      <c r="F707" s="2">
        <f t="shared" si="81"/>
        <v>2.7974549999999998</v>
      </c>
      <c r="G707" s="2">
        <f t="shared" si="83"/>
        <v>2.7805239999999998</v>
      </c>
      <c r="H707" s="2">
        <f t="shared" si="79"/>
        <v>3.0478964999999985</v>
      </c>
      <c r="I707" s="2">
        <f t="array" ref="I707">SUMPRODUCT(B691:B710, (ROW(B691:B710)-ROW(B691)+1)) / (20*21/2)</f>
        <v>2.7698247619047622</v>
      </c>
      <c r="J707" s="2">
        <f t="shared" si="82"/>
        <v>2.7807919958616858</v>
      </c>
      <c r="K707" s="2">
        <f t="shared" si="84"/>
        <v>2.78849353695351</v>
      </c>
    </row>
    <row r="708" spans="1:11" ht="13.5" x14ac:dyDescent="0.25">
      <c r="A708" s="3">
        <f>TITRES_STAT!B711</f>
        <v>43034</v>
      </c>
      <c r="B708" s="6">
        <f>TITRES_STAT!D711</f>
        <v>2.7723</v>
      </c>
      <c r="C708" s="2">
        <f t="shared" ref="C708:C771" si="85">B708-B707</f>
        <v>-5.9000000000000163E-3</v>
      </c>
      <c r="D708" s="2">
        <f t="shared" si="78"/>
        <v>2.7326600000000001</v>
      </c>
      <c r="E708" s="2">
        <f t="shared" si="80"/>
        <v>2.7449300000000001</v>
      </c>
      <c r="F708" s="2">
        <f t="shared" si="81"/>
        <v>2.7974549999999998</v>
      </c>
      <c r="G708" s="2">
        <f t="shared" si="83"/>
        <v>2.7862420000000001</v>
      </c>
      <c r="H708" s="2">
        <f t="shared" si="79"/>
        <v>3.0445484999999981</v>
      </c>
      <c r="I708" s="2">
        <f t="array" ref="I708">SUMPRODUCT(B692:B711, (ROW(B692:B711)-ROW(B692)+1)) / (20*21/2)</f>
        <v>2.7683800000000005</v>
      </c>
      <c r="J708" s="2">
        <f t="shared" si="82"/>
        <v>2.7799832343510489</v>
      </c>
      <c r="K708" s="2">
        <f t="shared" si="84"/>
        <v>2.7878584962886666</v>
      </c>
    </row>
    <row r="709" spans="1:11" ht="13.5" x14ac:dyDescent="0.25">
      <c r="A709" s="3">
        <f>TITRES_STAT!B712</f>
        <v>43035</v>
      </c>
      <c r="B709" s="6">
        <f>TITRES_STAT!D712</f>
        <v>2.7723</v>
      </c>
      <c r="C709" s="2">
        <f t="shared" si="85"/>
        <v>0</v>
      </c>
      <c r="D709" s="2">
        <f t="shared" si="78"/>
        <v>2.7548199999999996</v>
      </c>
      <c r="E709" s="2">
        <f t="shared" si="80"/>
        <v>2.7478400000000001</v>
      </c>
      <c r="F709" s="2">
        <f t="shared" si="81"/>
        <v>2.7945350000000002</v>
      </c>
      <c r="G709" s="2">
        <f t="shared" si="83"/>
        <v>2.7920780000000001</v>
      </c>
      <c r="H709" s="2">
        <f t="shared" si="79"/>
        <v>3.0412004999999982</v>
      </c>
      <c r="I709" s="2">
        <f t="array" ref="I709">SUMPRODUCT(B693:B712, (ROW(B693:B712)-ROW(B693)+1)) / (20*21/2)</f>
        <v>2.7670461904761905</v>
      </c>
      <c r="J709" s="2">
        <f t="shared" si="82"/>
        <v>2.7792514977461868</v>
      </c>
      <c r="K709" s="2">
        <f t="shared" si="84"/>
        <v>2.7872483591793071</v>
      </c>
    </row>
    <row r="710" spans="1:11" ht="13.5" x14ac:dyDescent="0.25">
      <c r="A710" s="3">
        <f>TITRES_STAT!B713</f>
        <v>43038</v>
      </c>
      <c r="B710" s="6">
        <f>TITRES_STAT!D713</f>
        <v>2.7782</v>
      </c>
      <c r="C710" s="2">
        <f t="shared" si="85"/>
        <v>5.9000000000000163E-3</v>
      </c>
      <c r="D710" s="2">
        <f t="shared" ref="D710:D773" si="86">AVERAGE(B706:B710)</f>
        <v>2.76416</v>
      </c>
      <c r="E710" s="2">
        <f t="shared" si="80"/>
        <v>2.7513400000000003</v>
      </c>
      <c r="F710" s="2">
        <f t="shared" si="81"/>
        <v>2.7933699999999999</v>
      </c>
      <c r="G710" s="2">
        <f t="shared" si="83"/>
        <v>2.7980320000000001</v>
      </c>
      <c r="H710" s="2">
        <f t="shared" si="79"/>
        <v>3.0379814999999981</v>
      </c>
      <c r="I710" s="2">
        <f t="array" ref="I710">SUMPRODUCT(B694:B713, (ROW(B694:B713)-ROW(B694)+1)) / (20*21/2)</f>
        <v>2.7661571428571432</v>
      </c>
      <c r="J710" s="2">
        <f t="shared" si="82"/>
        <v>2.7791513551036928</v>
      </c>
      <c r="K710" s="2">
        <f t="shared" si="84"/>
        <v>2.7868935215644326</v>
      </c>
    </row>
    <row r="711" spans="1:11" ht="13.5" x14ac:dyDescent="0.25">
      <c r="A711" s="3">
        <f>TITRES_STAT!B714</f>
        <v>43039</v>
      </c>
      <c r="B711" s="6">
        <f>TITRES_STAT!D714</f>
        <v>2.7782</v>
      </c>
      <c r="C711" s="2">
        <f t="shared" si="85"/>
        <v>0</v>
      </c>
      <c r="D711" s="2">
        <f t="shared" si="86"/>
        <v>2.7758399999999996</v>
      </c>
      <c r="E711" s="2">
        <f t="shared" si="80"/>
        <v>2.7513399999999999</v>
      </c>
      <c r="F711" s="2">
        <f t="shared" si="81"/>
        <v>2.7922049999999996</v>
      </c>
      <c r="G711" s="2">
        <f t="shared" si="83"/>
        <v>2.8030520000000001</v>
      </c>
      <c r="H711" s="2">
        <f t="shared" si="79"/>
        <v>3.034762499999998</v>
      </c>
      <c r="I711" s="2">
        <f t="array" ref="I711">SUMPRODUCT(B695:B714, (ROW(B695:B714)-ROW(B695)+1)) / (20*21/2)</f>
        <v>2.7734938095238091</v>
      </c>
      <c r="J711" s="2">
        <f t="shared" si="82"/>
        <v>2.7790607498557218</v>
      </c>
      <c r="K711" s="2">
        <f t="shared" si="84"/>
        <v>2.7865525991501414</v>
      </c>
    </row>
    <row r="712" spans="1:11" ht="13.5" x14ac:dyDescent="0.25">
      <c r="A712" s="3">
        <f>TITRES_STAT!B715</f>
        <v>43040</v>
      </c>
      <c r="B712" s="6">
        <f>TITRES_STAT!D715</f>
        <v>2.7782</v>
      </c>
      <c r="C712" s="2">
        <f t="shared" si="85"/>
        <v>0</v>
      </c>
      <c r="D712" s="2">
        <f t="shared" si="86"/>
        <v>2.7758400000000001</v>
      </c>
      <c r="E712" s="2">
        <f t="shared" si="80"/>
        <v>2.7513399999999999</v>
      </c>
      <c r="F712" s="2">
        <f t="shared" si="81"/>
        <v>2.7875349999999992</v>
      </c>
      <c r="G712" s="2">
        <f t="shared" si="83"/>
        <v>2.8073720000000004</v>
      </c>
      <c r="H712" s="2">
        <f t="shared" si="79"/>
        <v>3.0315434999999979</v>
      </c>
      <c r="I712" s="2">
        <f t="array" ref="I712">SUMPRODUCT(B696:B715, (ROW(B696:B715)-ROW(B696)+1)) / (20*21/2)</f>
        <v>2.780886190476191</v>
      </c>
      <c r="J712" s="2">
        <f t="shared" si="82"/>
        <v>2.7789787736789862</v>
      </c>
      <c r="K712" s="2">
        <f t="shared" si="84"/>
        <v>2.7862250462422931</v>
      </c>
    </row>
    <row r="713" spans="1:11" ht="13.5" x14ac:dyDescent="0.25">
      <c r="A713" s="3">
        <f>TITRES_STAT!B716</f>
        <v>43041</v>
      </c>
      <c r="B713" s="6">
        <f>TITRES_STAT!D716</f>
        <v>2.7782</v>
      </c>
      <c r="C713" s="2">
        <f t="shared" si="85"/>
        <v>0</v>
      </c>
      <c r="D713" s="2">
        <f t="shared" si="86"/>
        <v>2.7770199999999998</v>
      </c>
      <c r="E713" s="2">
        <f t="shared" si="80"/>
        <v>2.7548399999999993</v>
      </c>
      <c r="F713" s="2">
        <f t="shared" si="81"/>
        <v>2.7828649999999997</v>
      </c>
      <c r="G713" s="2">
        <f t="shared" si="83"/>
        <v>2.8105240000000005</v>
      </c>
      <c r="H713" s="2">
        <f t="shared" si="79"/>
        <v>3.0278284999999983</v>
      </c>
      <c r="I713" s="2">
        <f t="array" ref="I713">SUMPRODUCT(B697:B716, (ROW(B697:B716)-ROW(B697)+1)) / (20*21/2)</f>
        <v>2.7890533333333334</v>
      </c>
      <c r="J713" s="2">
        <f t="shared" si="82"/>
        <v>2.7789046047571779</v>
      </c>
      <c r="K713" s="2">
        <f t="shared" si="84"/>
        <v>2.7859103385465169</v>
      </c>
    </row>
    <row r="714" spans="1:11" ht="13.5" x14ac:dyDescent="0.25">
      <c r="A714" s="3">
        <f>TITRES_STAT!B717</f>
        <v>43042</v>
      </c>
      <c r="B714" s="6">
        <f>TITRES_STAT!D717</f>
        <v>2.8599000000000001</v>
      </c>
      <c r="C714" s="2">
        <f t="shared" si="85"/>
        <v>8.1700000000000106E-2</v>
      </c>
      <c r="D714" s="2">
        <f t="shared" si="86"/>
        <v>2.79454</v>
      </c>
      <c r="E714" s="2">
        <f t="shared" si="80"/>
        <v>2.7746799999999996</v>
      </c>
      <c r="F714" s="2">
        <f t="shared" si="81"/>
        <v>2.7822799999999996</v>
      </c>
      <c r="G714" s="2">
        <f t="shared" si="83"/>
        <v>2.8128579999999999</v>
      </c>
      <c r="H714" s="2">
        <f t="shared" ref="H714:H777" si="87">AVERAGE(B515:B714)</f>
        <v>3.0250179999999989</v>
      </c>
      <c r="I714" s="2">
        <f t="array" ref="I714">SUMPRODUCT(B698:B717, (ROW(B698:B717)-ROW(B698)+1)) / (20*21/2)</f>
        <v>2.7968628571428571</v>
      </c>
      <c r="J714" s="2">
        <f t="shared" si="82"/>
        <v>2.7866184519231609</v>
      </c>
      <c r="K714" s="2">
        <f t="shared" si="84"/>
        <v>2.7888118938976341</v>
      </c>
    </row>
    <row r="715" spans="1:11" ht="13.5" x14ac:dyDescent="0.25">
      <c r="A715" s="3">
        <f>TITRES_STAT!B718</f>
        <v>43045</v>
      </c>
      <c r="B715" s="6">
        <f>TITRES_STAT!D718</f>
        <v>2.8599000000000001</v>
      </c>
      <c r="C715" s="2">
        <f t="shared" si="85"/>
        <v>0</v>
      </c>
      <c r="D715" s="2">
        <f t="shared" si="86"/>
        <v>2.81088</v>
      </c>
      <c r="E715" s="2">
        <f t="shared" si="80"/>
        <v>2.7875199999999998</v>
      </c>
      <c r="F715" s="2">
        <f t="shared" si="81"/>
        <v>2.7799450000000001</v>
      </c>
      <c r="G715" s="2">
        <f t="shared" si="83"/>
        <v>2.814492</v>
      </c>
      <c r="H715" s="2">
        <f t="shared" si="87"/>
        <v>3.022207499999999</v>
      </c>
      <c r="I715" s="2">
        <f t="array" ref="I715">SUMPRODUCT(B699:B718, (ROW(B699:B718)-ROW(B699)+1)) / (20*21/2)</f>
        <v>2.8041200000000002</v>
      </c>
      <c r="J715" s="2">
        <f t="shared" si="82"/>
        <v>2.7935976469780983</v>
      </c>
      <c r="K715" s="2">
        <f t="shared" si="84"/>
        <v>2.7915996627643938</v>
      </c>
    </row>
    <row r="716" spans="1:11" ht="13.5" x14ac:dyDescent="0.25">
      <c r="A716" s="3">
        <f>TITRES_STAT!B719</f>
        <v>43046</v>
      </c>
      <c r="B716" s="6">
        <f>TITRES_STAT!D719</f>
        <v>2.8656999999999999</v>
      </c>
      <c r="C716" s="2">
        <f t="shared" si="85"/>
        <v>5.7999999999998053E-3</v>
      </c>
      <c r="D716" s="2">
        <f t="shared" si="86"/>
        <v>2.8283800000000001</v>
      </c>
      <c r="E716" s="2">
        <f t="shared" ref="E716:E779" si="88">AVERAGE(B707:B716)</f>
        <v>2.8021099999999999</v>
      </c>
      <c r="F716" s="2">
        <f t="shared" si="81"/>
        <v>2.7778999999999998</v>
      </c>
      <c r="G716" s="2">
        <f t="shared" si="83"/>
        <v>2.8146080000000007</v>
      </c>
      <c r="H716" s="2">
        <f t="shared" si="87"/>
        <v>3.0194259999999984</v>
      </c>
      <c r="I716" s="2">
        <f t="array" ref="I716">SUMPRODUCT(B700:B719, (ROW(B700:B719)-ROW(B700)+1)) / (20*21/2)</f>
        <v>2.8110157142857144</v>
      </c>
      <c r="J716" s="2">
        <f t="shared" si="82"/>
        <v>2.8004645377420889</v>
      </c>
      <c r="K716" s="2">
        <f t="shared" si="84"/>
        <v>2.7945055583422609</v>
      </c>
    </row>
    <row r="717" spans="1:11" ht="13.5" x14ac:dyDescent="0.25">
      <c r="A717" s="3">
        <f>TITRES_STAT!B720</f>
        <v>43047</v>
      </c>
      <c r="B717" s="6">
        <f>TITRES_STAT!D720</f>
        <v>2.8599000000000001</v>
      </c>
      <c r="C717" s="2">
        <f t="shared" si="85"/>
        <v>-5.7999999999998053E-3</v>
      </c>
      <c r="D717" s="2">
        <f t="shared" si="86"/>
        <v>2.8447199999999997</v>
      </c>
      <c r="E717" s="2">
        <f t="shared" si="88"/>
        <v>2.8102800000000001</v>
      </c>
      <c r="F717" s="2">
        <f t="shared" si="81"/>
        <v>2.7778999999999998</v>
      </c>
      <c r="G717" s="2">
        <f t="shared" si="83"/>
        <v>2.8148420000000005</v>
      </c>
      <c r="H717" s="2">
        <f t="shared" si="87"/>
        <v>3.0170864999999987</v>
      </c>
      <c r="I717" s="2">
        <f t="array" ref="I717">SUMPRODUCT(B701:B720, (ROW(B701:B720)-ROW(B701)+1)) / (20*21/2)</f>
        <v>2.8173833333333338</v>
      </c>
      <c r="J717" s="2">
        <f t="shared" si="82"/>
        <v>2.8061250579571282</v>
      </c>
      <c r="K717" s="2">
        <f t="shared" si="84"/>
        <v>2.7970700462504077</v>
      </c>
    </row>
    <row r="718" spans="1:11" ht="13.5" x14ac:dyDescent="0.25">
      <c r="A718" s="3">
        <f>TITRES_STAT!B721</f>
        <v>43048</v>
      </c>
      <c r="B718" s="6">
        <f>TITRES_STAT!D721</f>
        <v>2.8540999999999999</v>
      </c>
      <c r="C718" s="2">
        <f t="shared" si="85"/>
        <v>-5.8000000000002494E-3</v>
      </c>
      <c r="D718" s="2">
        <f t="shared" si="86"/>
        <v>2.8598999999999997</v>
      </c>
      <c r="E718" s="2">
        <f t="shared" si="88"/>
        <v>2.81846</v>
      </c>
      <c r="F718" s="2">
        <f t="shared" si="81"/>
        <v>2.781695</v>
      </c>
      <c r="G718" s="2">
        <f t="shared" si="83"/>
        <v>2.8165940000000003</v>
      </c>
      <c r="H718" s="2">
        <f t="shared" si="87"/>
        <v>3.0146189999999984</v>
      </c>
      <c r="I718" s="2">
        <f t="array" ref="I718">SUMPRODUCT(B702:B721, (ROW(B702:B721)-ROW(B702)+1)) / (20*21/2)</f>
        <v>2.823222857142857</v>
      </c>
      <c r="J718" s="2">
        <f t="shared" si="82"/>
        <v>2.8106941000564492</v>
      </c>
      <c r="K718" s="2">
        <f t="shared" si="84"/>
        <v>2.7993065150249015</v>
      </c>
    </row>
    <row r="719" spans="1:11" ht="13.5" x14ac:dyDescent="0.25">
      <c r="A719" s="3">
        <f>TITRES_STAT!B722</f>
        <v>43049</v>
      </c>
      <c r="B719" s="6">
        <f>TITRES_STAT!D722</f>
        <v>2.8540999999999999</v>
      </c>
      <c r="C719" s="2">
        <f t="shared" si="85"/>
        <v>0</v>
      </c>
      <c r="D719" s="2">
        <f t="shared" si="86"/>
        <v>2.8587399999999996</v>
      </c>
      <c r="E719" s="2">
        <f t="shared" si="88"/>
        <v>2.8266399999999998</v>
      </c>
      <c r="F719" s="2">
        <f t="shared" si="81"/>
        <v>2.7872400000000002</v>
      </c>
      <c r="G719" s="2">
        <f t="shared" si="83"/>
        <v>2.8199799999999993</v>
      </c>
      <c r="H719" s="2">
        <f t="shared" si="87"/>
        <v>3.0121514999999981</v>
      </c>
      <c r="I719" s="2">
        <f t="array" ref="I719">SUMPRODUCT(B703:B722, (ROW(B703:B722)-ROW(B703)+1)) / (20*21/2)</f>
        <v>2.828139047619048</v>
      </c>
      <c r="J719" s="2">
        <f t="shared" si="82"/>
        <v>2.8148279952891682</v>
      </c>
      <c r="K719" s="2">
        <f t="shared" si="84"/>
        <v>2.8014552791415719</v>
      </c>
    </row>
    <row r="720" spans="1:11" ht="13.5" x14ac:dyDescent="0.25">
      <c r="A720" s="3">
        <f>TITRES_STAT!B723</f>
        <v>43052</v>
      </c>
      <c r="B720" s="6">
        <f>TITRES_STAT!D723</f>
        <v>2.8540999999999999</v>
      </c>
      <c r="C720" s="2">
        <f t="shared" si="85"/>
        <v>0</v>
      </c>
      <c r="D720" s="2">
        <f t="shared" si="86"/>
        <v>2.8575799999999996</v>
      </c>
      <c r="E720" s="2">
        <f t="shared" si="88"/>
        <v>2.8342299999999994</v>
      </c>
      <c r="F720" s="2">
        <f t="shared" si="81"/>
        <v>2.7927850000000007</v>
      </c>
      <c r="G720" s="2">
        <f t="shared" si="83"/>
        <v>2.8233659999999987</v>
      </c>
      <c r="H720" s="2">
        <f t="shared" si="87"/>
        <v>3.0099069999999983</v>
      </c>
      <c r="I720" s="2">
        <f t="array" ref="I720">SUMPRODUCT(B704:B723, (ROW(B704:B723)-ROW(B704)+1)) / (20*21/2)</f>
        <v>2.8249409523809526</v>
      </c>
      <c r="J720" s="2">
        <f t="shared" si="82"/>
        <v>2.8185681862140095</v>
      </c>
      <c r="K720" s="2">
        <f t="shared" si="84"/>
        <v>2.8035197779987651</v>
      </c>
    </row>
    <row r="721" spans="1:11" ht="13.5" x14ac:dyDescent="0.25">
      <c r="A721" s="3">
        <f>TITRES_STAT!B724</f>
        <v>43053</v>
      </c>
      <c r="B721" s="6">
        <f>TITRES_STAT!D724</f>
        <v>2.8540999999999999</v>
      </c>
      <c r="C721" s="2">
        <f t="shared" si="85"/>
        <v>0</v>
      </c>
      <c r="D721" s="2">
        <f t="shared" si="86"/>
        <v>2.8552599999999999</v>
      </c>
      <c r="E721" s="2">
        <f t="shared" si="88"/>
        <v>2.8418199999999993</v>
      </c>
      <c r="F721" s="2">
        <f t="shared" si="81"/>
        <v>2.7965800000000005</v>
      </c>
      <c r="G721" s="2">
        <f t="shared" si="83"/>
        <v>2.8245339999999985</v>
      </c>
      <c r="H721" s="2">
        <f t="shared" si="87"/>
        <v>3.0075134999999977</v>
      </c>
      <c r="I721" s="2">
        <f t="array" ref="I721">SUMPRODUCT(B705:B724, (ROW(B705:B724)-ROW(B705)+1)) / (20*21/2)</f>
        <v>2.8216319047619045</v>
      </c>
      <c r="J721" s="2">
        <f t="shared" si="82"/>
        <v>2.821952168479342</v>
      </c>
      <c r="K721" s="2">
        <f t="shared" si="84"/>
        <v>2.8055033161164604</v>
      </c>
    </row>
    <row r="722" spans="1:11" ht="13.5" x14ac:dyDescent="0.25">
      <c r="A722" s="3">
        <f>TITRES_STAT!B725</f>
        <v>43054</v>
      </c>
      <c r="B722" s="6">
        <f>TITRES_STAT!D725</f>
        <v>2.8481999999999998</v>
      </c>
      <c r="C722" s="2">
        <f t="shared" si="85"/>
        <v>-5.9000000000000163E-3</v>
      </c>
      <c r="D722" s="2">
        <f t="shared" si="86"/>
        <v>2.8529200000000001</v>
      </c>
      <c r="E722" s="2">
        <f t="shared" si="88"/>
        <v>2.8488199999999995</v>
      </c>
      <c r="F722" s="2">
        <f t="shared" si="81"/>
        <v>2.8000800000000003</v>
      </c>
      <c r="G722" s="2">
        <f t="shared" si="83"/>
        <v>2.8242999999999991</v>
      </c>
      <c r="H722" s="2">
        <f t="shared" si="87"/>
        <v>3.0054624999999975</v>
      </c>
      <c r="I722" s="2">
        <f t="array" ref="I722">SUMPRODUCT(B706:B725, (ROW(B706:B725)-ROW(B706)+1)) / (20*21/2)</f>
        <v>2.8156038095238101</v>
      </c>
      <c r="J722" s="2">
        <f t="shared" si="82"/>
        <v>2.8244519619575001</v>
      </c>
      <c r="K722" s="2">
        <f t="shared" si="84"/>
        <v>2.8071776958765993</v>
      </c>
    </row>
    <row r="723" spans="1:11" ht="13.5" x14ac:dyDescent="0.25">
      <c r="A723" s="3">
        <f>TITRES_STAT!B726</f>
        <v>43055</v>
      </c>
      <c r="B723" s="6">
        <f>TITRES_STAT!D726</f>
        <v>2.7665000000000002</v>
      </c>
      <c r="C723" s="2">
        <f t="shared" si="85"/>
        <v>-8.1699999999999662E-2</v>
      </c>
      <c r="D723" s="2">
        <f t="shared" si="86"/>
        <v>2.8354000000000004</v>
      </c>
      <c r="E723" s="2">
        <f t="shared" si="88"/>
        <v>2.8476499999999993</v>
      </c>
      <c r="F723" s="2">
        <f t="shared" si="81"/>
        <v>2.8012450000000002</v>
      </c>
      <c r="G723" s="2">
        <f t="shared" si="83"/>
        <v>2.8212639999999993</v>
      </c>
      <c r="H723" s="2">
        <f t="shared" si="87"/>
        <v>3.0031769999999973</v>
      </c>
      <c r="I723" s="2">
        <f t="array" ref="I723">SUMPRODUCT(B707:B726, (ROW(B707:B726)-ROW(B707)+1)) / (20*21/2)</f>
        <v>2.8089580952380953</v>
      </c>
      <c r="J723" s="2">
        <f t="shared" si="82"/>
        <v>2.8189327274853575</v>
      </c>
      <c r="K723" s="2">
        <f t="shared" si="84"/>
        <v>2.8055824921167329</v>
      </c>
    </row>
    <row r="724" spans="1:11" ht="13.5" x14ac:dyDescent="0.25">
      <c r="A724" s="3">
        <f>TITRES_STAT!B727</f>
        <v>43056</v>
      </c>
      <c r="B724" s="6">
        <f>TITRES_STAT!D727</f>
        <v>2.7665000000000002</v>
      </c>
      <c r="C724" s="2">
        <f t="shared" si="85"/>
        <v>0</v>
      </c>
      <c r="D724" s="2">
        <f t="shared" si="86"/>
        <v>2.8178800000000002</v>
      </c>
      <c r="E724" s="2">
        <f t="shared" si="88"/>
        <v>2.8383099999999994</v>
      </c>
      <c r="F724" s="2">
        <f t="shared" ref="F724:F787" si="89">AVERAGE(B705:B724)</f>
        <v>2.8064950000000004</v>
      </c>
      <c r="G724" s="2">
        <f t="shared" si="83"/>
        <v>2.8184619999999994</v>
      </c>
      <c r="H724" s="2">
        <f t="shared" si="87"/>
        <v>3.0008914999999972</v>
      </c>
      <c r="I724" s="2">
        <f t="array" ref="I724">SUMPRODUCT(B708:B727, (ROW(B708:B727)-ROW(B708)+1)) / (20*21/2)</f>
        <v>2.8022290476190479</v>
      </c>
      <c r="J724" s="2">
        <f t="shared" si="82"/>
        <v>2.8139391343915143</v>
      </c>
      <c r="K724" s="2">
        <f t="shared" si="84"/>
        <v>2.8040498453670573</v>
      </c>
    </row>
    <row r="725" spans="1:11" ht="13.5" x14ac:dyDescent="0.25">
      <c r="A725" s="3">
        <f>TITRES_STAT!B728</f>
        <v>43059</v>
      </c>
      <c r="B725" s="6">
        <f>TITRES_STAT!D728</f>
        <v>2.7431999999999999</v>
      </c>
      <c r="C725" s="2">
        <f t="shared" si="85"/>
        <v>-2.330000000000032E-2</v>
      </c>
      <c r="D725" s="2">
        <f t="shared" si="86"/>
        <v>2.7957000000000001</v>
      </c>
      <c r="E725" s="2">
        <f t="shared" si="88"/>
        <v>2.8266399999999998</v>
      </c>
      <c r="F725" s="2">
        <f t="shared" si="89"/>
        <v>2.8070800000000005</v>
      </c>
      <c r="G725" s="2">
        <f t="shared" si="83"/>
        <v>2.8177620000000001</v>
      </c>
      <c r="H725" s="2">
        <f t="shared" si="87"/>
        <v>2.9984894999999976</v>
      </c>
      <c r="I725" s="2">
        <f t="array" ref="I725">SUMPRODUCT(B709:B728, (ROW(B709:B728)-ROW(B709)+1)) / (20*21/2)</f>
        <v>2.7929138095238093</v>
      </c>
      <c r="J725" s="2">
        <f t="shared" ref="J725:J788" si="90">$J$4*B725+J724*(1-$J$4)</f>
        <v>2.8072020739732748</v>
      </c>
      <c r="K725" s="2">
        <f t="shared" si="84"/>
        <v>2.8016635769212903</v>
      </c>
    </row>
    <row r="726" spans="1:11" ht="13.5" x14ac:dyDescent="0.25">
      <c r="A726" s="3">
        <f>TITRES_STAT!B729</f>
        <v>43060</v>
      </c>
      <c r="B726" s="6">
        <f>TITRES_STAT!D729</f>
        <v>2.7372999999999998</v>
      </c>
      <c r="C726" s="2">
        <f t="shared" si="85"/>
        <v>-5.9000000000000163E-3</v>
      </c>
      <c r="D726" s="2">
        <f t="shared" si="86"/>
        <v>2.7723399999999998</v>
      </c>
      <c r="E726" s="2">
        <f t="shared" si="88"/>
        <v>2.8138000000000001</v>
      </c>
      <c r="F726" s="2">
        <f t="shared" si="89"/>
        <v>2.8079550000000006</v>
      </c>
      <c r="G726" s="2">
        <f t="shared" si="83"/>
        <v>2.8150760000000004</v>
      </c>
      <c r="H726" s="2">
        <f t="shared" si="87"/>
        <v>2.9955864999999982</v>
      </c>
      <c r="I726" s="2">
        <f t="array" ref="I726">SUMPRODUCT(B710:B729, (ROW(B710:B729)-ROW(B710)+1)) / (20*21/2)</f>
        <v>2.7866852380952376</v>
      </c>
      <c r="J726" s="2">
        <f t="shared" si="90"/>
        <v>2.8005447335948679</v>
      </c>
      <c r="K726" s="2">
        <f t="shared" si="84"/>
        <v>2.7991395150812401</v>
      </c>
    </row>
    <row r="727" spans="1:11" ht="13.5" x14ac:dyDescent="0.25">
      <c r="A727" s="3">
        <f>TITRES_STAT!B730</f>
        <v>43061</v>
      </c>
      <c r="B727" s="6">
        <f>TITRES_STAT!D730</f>
        <v>2.7372999999999998</v>
      </c>
      <c r="C727" s="2">
        <f t="shared" si="85"/>
        <v>0</v>
      </c>
      <c r="D727" s="2">
        <f t="shared" si="86"/>
        <v>2.7501599999999997</v>
      </c>
      <c r="E727" s="2">
        <f t="shared" si="88"/>
        <v>2.8015400000000001</v>
      </c>
      <c r="F727" s="2">
        <f t="shared" si="89"/>
        <v>2.8059099999999999</v>
      </c>
      <c r="G727" s="2">
        <f t="shared" si="83"/>
        <v>2.8128580000000003</v>
      </c>
      <c r="H727" s="2">
        <f t="shared" si="87"/>
        <v>2.9926834999999983</v>
      </c>
      <c r="I727" s="2">
        <f t="array" ref="I727">SUMPRODUCT(B711:B730, (ROW(B711:B730)-ROW(B711)+1)) / (20*21/2)</f>
        <v>2.7806233333333337</v>
      </c>
      <c r="J727" s="2">
        <f t="shared" si="90"/>
        <v>2.7945214256334516</v>
      </c>
      <c r="K727" s="2">
        <f t="shared" si="84"/>
        <v>2.7967144360584468</v>
      </c>
    </row>
    <row r="728" spans="1:11" ht="13.5" x14ac:dyDescent="0.25">
      <c r="A728" s="3">
        <f>TITRES_STAT!B731</f>
        <v>43062</v>
      </c>
      <c r="B728" s="6">
        <f>TITRES_STAT!D731</f>
        <v>2.7081</v>
      </c>
      <c r="C728" s="2">
        <f t="shared" si="85"/>
        <v>-2.9199999999999893E-2</v>
      </c>
      <c r="D728" s="2">
        <f t="shared" si="86"/>
        <v>2.73848</v>
      </c>
      <c r="E728" s="2">
        <f t="shared" si="88"/>
        <v>2.7869400000000004</v>
      </c>
      <c r="F728" s="2">
        <f t="shared" si="89"/>
        <v>2.8027000000000002</v>
      </c>
      <c r="G728" s="2">
        <f t="shared" si="83"/>
        <v>2.8114560000000002</v>
      </c>
      <c r="H728" s="2">
        <f t="shared" si="87"/>
        <v>2.9900559999999978</v>
      </c>
      <c r="I728" s="2">
        <f t="array" ref="I728">SUMPRODUCT(B712:B731, (ROW(B712:B731)-ROW(B712)+1)) / (20*21/2)</f>
        <v>2.7747561904761899</v>
      </c>
      <c r="J728" s="2">
        <f t="shared" si="90"/>
        <v>2.7862908136683608</v>
      </c>
      <c r="K728" s="2">
        <f t="shared" si="84"/>
        <v>2.793239360134586</v>
      </c>
    </row>
    <row r="729" spans="1:11" ht="13.5" x14ac:dyDescent="0.25">
      <c r="A729" s="3">
        <f>TITRES_STAT!B732</f>
        <v>43063</v>
      </c>
      <c r="B729" s="6">
        <f>TITRES_STAT!D732</f>
        <v>2.7372999999999998</v>
      </c>
      <c r="C729" s="2">
        <f t="shared" si="85"/>
        <v>2.9199999999999893E-2</v>
      </c>
      <c r="D729" s="2">
        <f t="shared" si="86"/>
        <v>2.7326399999999995</v>
      </c>
      <c r="E729" s="2">
        <f t="shared" si="88"/>
        <v>2.7752600000000003</v>
      </c>
      <c r="F729" s="2">
        <f t="shared" si="89"/>
        <v>2.8009499999999994</v>
      </c>
      <c r="G729" s="2">
        <f t="shared" si="83"/>
        <v>2.8092380000000001</v>
      </c>
      <c r="H729" s="2">
        <f t="shared" si="87"/>
        <v>2.987772999999998</v>
      </c>
      <c r="I729" s="2">
        <f t="array" ref="I729">SUMPRODUCT(B713:B732, (ROW(B713:B732)-ROW(B713)+1)) / (20*21/2)</f>
        <v>2.7690838095238091</v>
      </c>
      <c r="J729" s="2">
        <f t="shared" si="90"/>
        <v>2.7816250218904219</v>
      </c>
      <c r="K729" s="2">
        <f t="shared" si="84"/>
        <v>2.7910456597371516</v>
      </c>
    </row>
    <row r="730" spans="1:11" ht="13.5" x14ac:dyDescent="0.25">
      <c r="A730" s="3">
        <f>TITRES_STAT!B733</f>
        <v>43066</v>
      </c>
      <c r="B730" s="6">
        <f>TITRES_STAT!D733</f>
        <v>2.7372999999999998</v>
      </c>
      <c r="C730" s="2">
        <f t="shared" si="85"/>
        <v>0</v>
      </c>
      <c r="D730" s="2">
        <f t="shared" si="86"/>
        <v>2.7314599999999998</v>
      </c>
      <c r="E730" s="2">
        <f t="shared" si="88"/>
        <v>2.7635800000000001</v>
      </c>
      <c r="F730" s="2">
        <f t="shared" si="89"/>
        <v>2.7989049999999995</v>
      </c>
      <c r="G730" s="2">
        <f t="shared" si="83"/>
        <v>2.8072540000000004</v>
      </c>
      <c r="H730" s="2">
        <f t="shared" si="87"/>
        <v>2.9853164999999984</v>
      </c>
      <c r="I730" s="2">
        <f t="array" ref="I730">SUMPRODUCT(B714:B733, (ROW(B714:B733)-ROW(B714)+1)) / (20*21/2)</f>
        <v>2.7697204761904763</v>
      </c>
      <c r="J730" s="2">
        <f t="shared" si="90"/>
        <v>2.777403591234191</v>
      </c>
      <c r="K730" s="2">
        <f t="shared" si="84"/>
        <v>2.7889379868062831</v>
      </c>
    </row>
    <row r="731" spans="1:11" ht="13.5" x14ac:dyDescent="0.25">
      <c r="A731" s="3">
        <f>TITRES_STAT!B734</f>
        <v>43067</v>
      </c>
      <c r="B731" s="6">
        <f>TITRES_STAT!D734</f>
        <v>2.7372999999999998</v>
      </c>
      <c r="C731" s="2">
        <f t="shared" si="85"/>
        <v>0</v>
      </c>
      <c r="D731" s="2">
        <f t="shared" si="86"/>
        <v>2.7314599999999993</v>
      </c>
      <c r="E731" s="2">
        <f t="shared" si="88"/>
        <v>2.7519</v>
      </c>
      <c r="F731" s="2">
        <f t="shared" si="89"/>
        <v>2.7968599999999992</v>
      </c>
      <c r="G731" s="2">
        <f t="shared" si="83"/>
        <v>2.8063199999999999</v>
      </c>
      <c r="H731" s="2">
        <f t="shared" si="87"/>
        <v>2.9828599999999987</v>
      </c>
      <c r="I731" s="2">
        <f t="array" ref="I731">SUMPRODUCT(B715:B734, (ROW(B715:B734)-ROW(B715)+1)) / (20*21/2)</f>
        <v>2.7702461904761906</v>
      </c>
      <c r="J731" s="2">
        <f t="shared" si="90"/>
        <v>2.7735842015928398</v>
      </c>
      <c r="K731" s="2">
        <f t="shared" si="84"/>
        <v>2.7869129677158408</v>
      </c>
    </row>
    <row r="732" spans="1:11" ht="13.5" x14ac:dyDescent="0.25">
      <c r="A732" s="3">
        <f>TITRES_STAT!B735</f>
        <v>43068</v>
      </c>
      <c r="B732" s="6">
        <f>TITRES_STAT!D735</f>
        <v>2.7372999999999998</v>
      </c>
      <c r="C732" s="2">
        <f t="shared" si="85"/>
        <v>0</v>
      </c>
      <c r="D732" s="2">
        <f t="shared" si="86"/>
        <v>2.7314599999999993</v>
      </c>
      <c r="E732" s="2">
        <f t="shared" si="88"/>
        <v>2.7408100000000006</v>
      </c>
      <c r="F732" s="2">
        <f t="shared" si="89"/>
        <v>2.7948149999999989</v>
      </c>
      <c r="G732" s="2">
        <f t="shared" si="83"/>
        <v>2.8042180000000001</v>
      </c>
      <c r="H732" s="2">
        <f t="shared" si="87"/>
        <v>2.9804284999999995</v>
      </c>
      <c r="I732" s="2">
        <f t="array" ref="I732">SUMPRODUCT(B716:B735, (ROW(B716:B735)-ROW(B716)+1)) / (20*21/2)</f>
        <v>2.7704976190476187</v>
      </c>
      <c r="J732" s="2">
        <f t="shared" si="90"/>
        <v>2.770128563345903</v>
      </c>
      <c r="K732" s="2">
        <f t="shared" si="84"/>
        <v>2.7849673611387495</v>
      </c>
    </row>
    <row r="733" spans="1:11" ht="13.5" x14ac:dyDescent="0.25">
      <c r="A733" s="3">
        <f>TITRES_STAT!B736</f>
        <v>43069</v>
      </c>
      <c r="B733" s="6">
        <f>TITRES_STAT!D736</f>
        <v>2.8014999999999999</v>
      </c>
      <c r="C733" s="2">
        <f t="shared" si="85"/>
        <v>6.4200000000000035E-2</v>
      </c>
      <c r="D733" s="2">
        <f t="shared" si="86"/>
        <v>2.7501399999999996</v>
      </c>
      <c r="E733" s="2">
        <f t="shared" si="88"/>
        <v>2.7443100000000005</v>
      </c>
      <c r="F733" s="2">
        <f t="shared" si="89"/>
        <v>2.7959799999999992</v>
      </c>
      <c r="G733" s="2">
        <f t="shared" si="83"/>
        <v>2.8018820000000004</v>
      </c>
      <c r="H733" s="2">
        <f t="shared" si="87"/>
        <v>2.9780699999999998</v>
      </c>
      <c r="I733" s="2">
        <f t="array" ref="I733">SUMPRODUCT(B717:B736, (ROW(B717:B736)-ROW(B717)+1)) / (20*21/2)</f>
        <v>2.7660547619047624</v>
      </c>
      <c r="J733" s="2">
        <f t="shared" si="90"/>
        <v>2.7731163192177215</v>
      </c>
      <c r="K733" s="2">
        <f t="shared" si="84"/>
        <v>2.7856156999176225</v>
      </c>
    </row>
    <row r="734" spans="1:11" ht="13.5" x14ac:dyDescent="0.25">
      <c r="A734" s="3">
        <f>TITRES_STAT!B737</f>
        <v>43073</v>
      </c>
      <c r="B734" s="6">
        <f>TITRES_STAT!D737</f>
        <v>2.8014999999999999</v>
      </c>
      <c r="C734" s="2">
        <f t="shared" si="85"/>
        <v>0</v>
      </c>
      <c r="D734" s="2">
        <f t="shared" si="86"/>
        <v>2.7629800000000002</v>
      </c>
      <c r="E734" s="2">
        <f t="shared" si="88"/>
        <v>2.7478100000000003</v>
      </c>
      <c r="F734" s="2">
        <f t="shared" si="89"/>
        <v>2.7930599999999988</v>
      </c>
      <c r="G734" s="2">
        <f t="shared" si="83"/>
        <v>2.7997800000000006</v>
      </c>
      <c r="H734" s="2">
        <f t="shared" si="87"/>
        <v>2.9759345000000001</v>
      </c>
      <c r="I734" s="2">
        <f t="array" ref="I734">SUMPRODUCT(B718:B737, (ROW(B718:B737)-ROW(B718)+1)) / (20*21/2)</f>
        <v>2.7666428571428572</v>
      </c>
      <c r="J734" s="2">
        <f t="shared" si="90"/>
        <v>2.7758195269112718</v>
      </c>
      <c r="K734" s="2">
        <f t="shared" si="84"/>
        <v>2.7862386136463435</v>
      </c>
    </row>
    <row r="735" spans="1:11" ht="13.5" x14ac:dyDescent="0.25">
      <c r="A735" s="3">
        <f>TITRES_STAT!B738</f>
        <v>43074</v>
      </c>
      <c r="B735" s="6">
        <f>TITRES_STAT!D738</f>
        <v>2.7957000000000001</v>
      </c>
      <c r="C735" s="2">
        <f t="shared" si="85"/>
        <v>-5.7999999999998053E-3</v>
      </c>
      <c r="D735" s="2">
        <f t="shared" si="86"/>
        <v>2.7746599999999999</v>
      </c>
      <c r="E735" s="2">
        <f t="shared" si="88"/>
        <v>2.7530600000000005</v>
      </c>
      <c r="F735" s="2">
        <f t="shared" si="89"/>
        <v>2.7898499999999991</v>
      </c>
      <c r="G735" s="2">
        <f t="shared" si="83"/>
        <v>2.7973280000000007</v>
      </c>
      <c r="H735" s="2">
        <f t="shared" si="87"/>
        <v>2.9735469999999999</v>
      </c>
      <c r="I735" s="2">
        <f t="array" ref="I735">SUMPRODUCT(B719:B738, (ROW(B719:B738)-ROW(B719)+1)) / (20*21/2)</f>
        <v>2.7631166666666669</v>
      </c>
      <c r="J735" s="2">
        <f t="shared" si="90"/>
        <v>2.7777129053006746</v>
      </c>
      <c r="K735" s="2">
        <f t="shared" si="84"/>
        <v>2.7866096484053107</v>
      </c>
    </row>
    <row r="736" spans="1:11" ht="13.5" x14ac:dyDescent="0.25">
      <c r="A736" s="3">
        <f>TITRES_STAT!B739</f>
        <v>43075</v>
      </c>
      <c r="B736" s="6">
        <f>TITRES_STAT!D739</f>
        <v>2.7431999999999999</v>
      </c>
      <c r="C736" s="2">
        <f t="shared" si="85"/>
        <v>-5.2500000000000213E-2</v>
      </c>
      <c r="D736" s="2">
        <f t="shared" si="86"/>
        <v>2.7758399999999996</v>
      </c>
      <c r="E736" s="2">
        <f t="shared" si="88"/>
        <v>2.7536499999999995</v>
      </c>
      <c r="F736" s="2">
        <f t="shared" si="89"/>
        <v>2.7837249999999996</v>
      </c>
      <c r="G736" s="2">
        <f t="shared" si="83"/>
        <v>2.7939440000000006</v>
      </c>
      <c r="H736" s="2">
        <f t="shared" si="87"/>
        <v>2.9709215000000007</v>
      </c>
      <c r="I736" s="2">
        <f t="array" ref="I736">SUMPRODUCT(B720:B739, (ROW(B720:B739)-ROW(B720)+1)) / (20*21/2)</f>
        <v>2.7523376190476192</v>
      </c>
      <c r="J736" s="2">
        <f t="shared" si="90"/>
        <v>2.7744259619387055</v>
      </c>
      <c r="K736" s="2">
        <f t="shared" si="84"/>
        <v>2.7849073092521612</v>
      </c>
    </row>
    <row r="737" spans="1:11" ht="13.5" x14ac:dyDescent="0.25">
      <c r="A737" s="3">
        <f>TITRES_STAT!B740</f>
        <v>43076</v>
      </c>
      <c r="B737" s="6">
        <f>TITRES_STAT!D740</f>
        <v>2.7898999999999998</v>
      </c>
      <c r="C737" s="2">
        <f t="shared" si="85"/>
        <v>4.6699999999999964E-2</v>
      </c>
      <c r="D737" s="2">
        <f t="shared" si="86"/>
        <v>2.7863599999999997</v>
      </c>
      <c r="E737" s="2">
        <f t="shared" si="88"/>
        <v>2.7589099999999998</v>
      </c>
      <c r="F737" s="2">
        <f t="shared" si="89"/>
        <v>2.7802249999999993</v>
      </c>
      <c r="G737" s="2">
        <f t="shared" si="83"/>
        <v>2.7931280000000003</v>
      </c>
      <c r="H737" s="2">
        <f t="shared" si="87"/>
        <v>2.9685295000000007</v>
      </c>
      <c r="I737" s="2">
        <f t="array" ref="I737">SUMPRODUCT(B721:B740, (ROW(B721:B740)-ROW(B721)+1)) / (20*21/2)</f>
        <v>2.7502566666666661</v>
      </c>
      <c r="J737" s="2">
        <f t="shared" si="90"/>
        <v>2.7758996798493052</v>
      </c>
      <c r="K737" s="2">
        <f t="shared" si="84"/>
        <v>2.785103101046194</v>
      </c>
    </row>
    <row r="738" spans="1:11" ht="13.5" x14ac:dyDescent="0.25">
      <c r="A738" s="3">
        <f>TITRES_STAT!B741</f>
        <v>43077</v>
      </c>
      <c r="B738" s="6">
        <f>TITRES_STAT!D741</f>
        <v>2.7431999999999999</v>
      </c>
      <c r="C738" s="2">
        <f t="shared" si="85"/>
        <v>-4.6699999999999964E-2</v>
      </c>
      <c r="D738" s="2">
        <f t="shared" si="86"/>
        <v>2.7746999999999997</v>
      </c>
      <c r="E738" s="2">
        <f t="shared" si="88"/>
        <v>2.7624199999999997</v>
      </c>
      <c r="F738" s="2">
        <f t="shared" si="89"/>
        <v>2.77468</v>
      </c>
      <c r="G738" s="2">
        <f t="shared" si="83"/>
        <v>2.7925460000000002</v>
      </c>
      <c r="H738" s="2">
        <f t="shared" si="87"/>
        <v>2.9660035000000011</v>
      </c>
      <c r="I738" s="2">
        <f t="array" ref="I738">SUMPRODUCT(B722:B741, (ROW(B722:B741)-ROW(B722)+1)) / (20*21/2)</f>
        <v>2.7487038095238088</v>
      </c>
      <c r="J738" s="2">
        <f t="shared" si="90"/>
        <v>2.7727854246255621</v>
      </c>
      <c r="K738" s="2">
        <f t="shared" si="84"/>
        <v>2.7834598421816374</v>
      </c>
    </row>
    <row r="739" spans="1:11" ht="13.5" x14ac:dyDescent="0.25">
      <c r="A739" s="3">
        <f>TITRES_STAT!B742</f>
        <v>43080</v>
      </c>
      <c r="B739" s="6">
        <f>TITRES_STAT!D742</f>
        <v>2.6615000000000002</v>
      </c>
      <c r="C739" s="2">
        <f t="shared" si="85"/>
        <v>-8.1699999999999662E-2</v>
      </c>
      <c r="D739" s="2">
        <f t="shared" si="86"/>
        <v>2.7466999999999997</v>
      </c>
      <c r="E739" s="2">
        <f t="shared" si="88"/>
        <v>2.7548399999999997</v>
      </c>
      <c r="F739" s="2">
        <f t="shared" si="89"/>
        <v>2.76505</v>
      </c>
      <c r="G739" s="2">
        <f t="shared" si="83"/>
        <v>2.7891620000000006</v>
      </c>
      <c r="H739" s="2">
        <f t="shared" si="87"/>
        <v>2.9630690000000017</v>
      </c>
      <c r="I739" s="2">
        <f t="array" ref="I739">SUMPRODUCT(B723:B742, (ROW(B723:B742)-ROW(B723)+1)) / (20*21/2)</f>
        <v>2.7476790476190476</v>
      </c>
      <c r="J739" s="2">
        <f t="shared" si="90"/>
        <v>2.7621868127564611</v>
      </c>
      <c r="K739" s="2">
        <f t="shared" si="84"/>
        <v>2.7786771032725537</v>
      </c>
    </row>
    <row r="740" spans="1:11" ht="13.5" x14ac:dyDescent="0.25">
      <c r="A740" s="3">
        <f>TITRES_STAT!B743</f>
        <v>43081</v>
      </c>
      <c r="B740" s="6">
        <f>TITRES_STAT!D743</f>
        <v>2.7431999999999999</v>
      </c>
      <c r="C740" s="2">
        <f t="shared" si="85"/>
        <v>8.1699999999999662E-2</v>
      </c>
      <c r="D740" s="2">
        <f t="shared" si="86"/>
        <v>2.7361999999999997</v>
      </c>
      <c r="E740" s="2">
        <f t="shared" si="88"/>
        <v>2.7554299999999996</v>
      </c>
      <c r="F740" s="2">
        <f t="shared" si="89"/>
        <v>2.7595050000000008</v>
      </c>
      <c r="G740" s="2">
        <f t="shared" si="83"/>
        <v>2.7879960000000001</v>
      </c>
      <c r="H740" s="2">
        <f t="shared" si="87"/>
        <v>2.9605430000000017</v>
      </c>
      <c r="I740" s="2">
        <f t="array" ref="I740">SUMPRODUCT(B724:B743, (ROW(B724:B743)-ROW(B724)+1)) / (20*21/2)</f>
        <v>2.7443733333333333</v>
      </c>
      <c r="J740" s="2">
        <f t="shared" si="90"/>
        <v>2.760378544874893</v>
      </c>
      <c r="K740" s="2">
        <f t="shared" si="84"/>
        <v>2.7772858443206889</v>
      </c>
    </row>
    <row r="741" spans="1:11" ht="13.5" x14ac:dyDescent="0.25">
      <c r="A741" s="3">
        <f>TITRES_STAT!B744</f>
        <v>43082</v>
      </c>
      <c r="B741" s="6">
        <f>TITRES_STAT!D744</f>
        <v>2.7431999999999999</v>
      </c>
      <c r="C741" s="2">
        <f t="shared" si="85"/>
        <v>0</v>
      </c>
      <c r="D741" s="2">
        <f t="shared" si="86"/>
        <v>2.7361999999999997</v>
      </c>
      <c r="E741" s="2">
        <f t="shared" si="88"/>
        <v>2.7560200000000004</v>
      </c>
      <c r="F741" s="2">
        <f t="shared" si="89"/>
        <v>2.7539600000000006</v>
      </c>
      <c r="G741" s="2">
        <f t="shared" si="83"/>
        <v>2.7868300000000006</v>
      </c>
      <c r="H741" s="2">
        <f t="shared" si="87"/>
        <v>2.958041500000002</v>
      </c>
      <c r="I741" s="2">
        <f t="array" ref="I741">SUMPRODUCT(B725:B744, (ROW(B725:B744)-ROW(B725)+1)) / (20*21/2)</f>
        <v>2.7413176190476194</v>
      </c>
      <c r="J741" s="2">
        <f t="shared" si="90"/>
        <v>2.7587424929820461</v>
      </c>
      <c r="K741" s="2">
        <f t="shared" si="84"/>
        <v>2.7759491445434072</v>
      </c>
    </row>
    <row r="742" spans="1:11" ht="13.5" x14ac:dyDescent="0.25">
      <c r="A742" s="3">
        <f>TITRES_STAT!B745</f>
        <v>43083</v>
      </c>
      <c r="B742" s="6">
        <f>TITRES_STAT!D745</f>
        <v>2.7431999999999999</v>
      </c>
      <c r="C742" s="2">
        <f t="shared" si="85"/>
        <v>0</v>
      </c>
      <c r="D742" s="2">
        <f t="shared" si="86"/>
        <v>2.7268599999999998</v>
      </c>
      <c r="E742" s="2">
        <f t="shared" si="88"/>
        <v>2.7566099999999998</v>
      </c>
      <c r="F742" s="2">
        <f t="shared" si="89"/>
        <v>2.7487100000000013</v>
      </c>
      <c r="G742" s="2">
        <f t="shared" si="83"/>
        <v>2.7842620000000005</v>
      </c>
      <c r="H742" s="2">
        <f t="shared" si="87"/>
        <v>2.9556395000000024</v>
      </c>
      <c r="I742" s="2">
        <f t="array" ref="I742">SUMPRODUCT(B726:B745, (ROW(B726:B745)-ROW(B726)+1)) / (20*21/2)</f>
        <v>2.7379500000000001</v>
      </c>
      <c r="J742" s="2">
        <f t="shared" si="90"/>
        <v>2.7572622555551849</v>
      </c>
      <c r="K742" s="2">
        <f t="shared" si="84"/>
        <v>2.7746648643652345</v>
      </c>
    </row>
    <row r="743" spans="1:11" ht="13.5" x14ac:dyDescent="0.25">
      <c r="A743" s="3">
        <f>TITRES_STAT!B746</f>
        <v>43084</v>
      </c>
      <c r="B743" s="6">
        <f>TITRES_STAT!D746</f>
        <v>2.714</v>
      </c>
      <c r="C743" s="2">
        <f t="shared" si="85"/>
        <v>-2.9199999999999893E-2</v>
      </c>
      <c r="D743" s="2">
        <f t="shared" si="86"/>
        <v>2.7210200000000002</v>
      </c>
      <c r="E743" s="2">
        <f t="shared" si="88"/>
        <v>2.7478600000000002</v>
      </c>
      <c r="F743" s="2">
        <f t="shared" si="89"/>
        <v>2.7460850000000008</v>
      </c>
      <c r="G743" s="2">
        <f t="shared" si="83"/>
        <v>2.7811100000000009</v>
      </c>
      <c r="H743" s="2">
        <f t="shared" si="87"/>
        <v>2.9529675000000024</v>
      </c>
      <c r="I743" s="2">
        <f t="array" ref="I743">SUMPRODUCT(B727:B746, (ROW(B727:B746)-ROW(B727)+1)) / (20*21/2)</f>
        <v>2.7275304761904762</v>
      </c>
      <c r="J743" s="2">
        <f t="shared" si="90"/>
        <v>2.7531420407404052</v>
      </c>
      <c r="K743" s="2">
        <f t="shared" si="84"/>
        <v>2.7722858500764023</v>
      </c>
    </row>
    <row r="744" spans="1:11" ht="13.5" x14ac:dyDescent="0.25">
      <c r="A744" s="3">
        <f>TITRES_STAT!B747</f>
        <v>43087</v>
      </c>
      <c r="B744" s="6">
        <f>TITRES_STAT!D747</f>
        <v>2.714</v>
      </c>
      <c r="C744" s="2">
        <f t="shared" si="85"/>
        <v>0</v>
      </c>
      <c r="D744" s="2">
        <f t="shared" si="86"/>
        <v>2.7315200000000002</v>
      </c>
      <c r="E744" s="2">
        <f t="shared" si="88"/>
        <v>2.7391100000000002</v>
      </c>
      <c r="F744" s="2">
        <f t="shared" si="89"/>
        <v>2.7434600000000002</v>
      </c>
      <c r="G744" s="2">
        <f t="shared" si="83"/>
        <v>2.7779580000000008</v>
      </c>
      <c r="H744" s="2">
        <f t="shared" si="87"/>
        <v>2.9502955000000033</v>
      </c>
      <c r="I744" s="2">
        <f t="array" ref="I744">SUMPRODUCT(B728:B747, (ROW(B728:B747)-ROW(B728)+1)) / (20*21/2)</f>
        <v>2.7220585714285708</v>
      </c>
      <c r="J744" s="2">
        <f t="shared" si="90"/>
        <v>2.7494142273365569</v>
      </c>
      <c r="K744" s="2">
        <f t="shared" si="84"/>
        <v>2.7700001304655633</v>
      </c>
    </row>
    <row r="745" spans="1:11" ht="13.5" x14ac:dyDescent="0.25">
      <c r="A745" s="3">
        <f>TITRES_STAT!B748</f>
        <v>43088</v>
      </c>
      <c r="B745" s="6">
        <f>TITRES_STAT!D748</f>
        <v>2.7081</v>
      </c>
      <c r="C745" s="2">
        <f t="shared" si="85"/>
        <v>-5.9000000000000163E-3</v>
      </c>
      <c r="D745" s="2">
        <f t="shared" si="86"/>
        <v>2.7244999999999999</v>
      </c>
      <c r="E745" s="2">
        <f t="shared" si="88"/>
        <v>2.7303500000000001</v>
      </c>
      <c r="F745" s="2">
        <f t="shared" si="89"/>
        <v>2.7417050000000005</v>
      </c>
      <c r="G745" s="2">
        <f t="shared" si="83"/>
        <v>2.773988000000001</v>
      </c>
      <c r="H745" s="2">
        <f t="shared" si="87"/>
        <v>2.9480400000000024</v>
      </c>
      <c r="I745" s="2">
        <f t="array" ref="I745">SUMPRODUCT(B729:B748, (ROW(B729:B748)-ROW(B729)+1)) / (20*21/2)</f>
        <v>2.7190833333333329</v>
      </c>
      <c r="J745" s="2">
        <f t="shared" si="90"/>
        <v>2.7454795390187896</v>
      </c>
      <c r="K745" s="2">
        <f t="shared" si="84"/>
        <v>2.7675726743688744</v>
      </c>
    </row>
    <row r="746" spans="1:11" ht="13.5" x14ac:dyDescent="0.25">
      <c r="A746" s="3">
        <f>TITRES_STAT!B749</f>
        <v>43089</v>
      </c>
      <c r="B746" s="6">
        <f>TITRES_STAT!D749</f>
        <v>2.6322999999999999</v>
      </c>
      <c r="C746" s="2">
        <f t="shared" si="85"/>
        <v>-7.580000000000009E-2</v>
      </c>
      <c r="D746" s="2">
        <f t="shared" si="86"/>
        <v>2.7023200000000003</v>
      </c>
      <c r="E746" s="2">
        <f t="shared" si="88"/>
        <v>2.7192599999999998</v>
      </c>
      <c r="F746" s="2">
        <f t="shared" si="89"/>
        <v>2.7364550000000003</v>
      </c>
      <c r="G746" s="2">
        <f t="shared" si="83"/>
        <v>2.7685020000000007</v>
      </c>
      <c r="H746" s="2">
        <f t="shared" si="87"/>
        <v>2.9454055000000023</v>
      </c>
      <c r="I746" s="2">
        <f t="array" ref="I746">SUMPRODUCT(B730:B749, (ROW(B730:B749)-ROW(B730)+1)) / (20*21/2)</f>
        <v>2.7278119047619049</v>
      </c>
      <c r="J746" s="2">
        <f t="shared" si="90"/>
        <v>2.7347005353027143</v>
      </c>
      <c r="K746" s="2">
        <f t="shared" si="84"/>
        <v>2.7622678636093108</v>
      </c>
    </row>
    <row r="747" spans="1:11" ht="13.5" x14ac:dyDescent="0.25">
      <c r="A747" s="3">
        <f>TITRES_STAT!B750</f>
        <v>43090</v>
      </c>
      <c r="B747" s="6">
        <f>TITRES_STAT!D750</f>
        <v>2.6789999999999998</v>
      </c>
      <c r="C747" s="2">
        <f t="shared" si="85"/>
        <v>4.6699999999999964E-2</v>
      </c>
      <c r="D747" s="2">
        <f t="shared" si="86"/>
        <v>2.6894800000000001</v>
      </c>
      <c r="E747" s="2">
        <f t="shared" si="88"/>
        <v>2.7081699999999995</v>
      </c>
      <c r="F747" s="2">
        <f t="shared" si="89"/>
        <v>2.7335400000000001</v>
      </c>
      <c r="G747" s="2">
        <f t="shared" si="83"/>
        <v>2.7648840000000008</v>
      </c>
      <c r="H747" s="2">
        <f t="shared" si="87"/>
        <v>2.9425585000000019</v>
      </c>
      <c r="I747" s="2">
        <f t="array" ref="I747">SUMPRODUCT(B731:B750, (ROW(B731:B750)-ROW(B731)+1)) / (20*21/2)</f>
        <v>2.7439042857142848</v>
      </c>
      <c r="J747" s="2">
        <f t="shared" si="90"/>
        <v>2.7293957224167418</v>
      </c>
      <c r="K747" s="2">
        <f t="shared" si="84"/>
        <v>2.7590024571932594</v>
      </c>
    </row>
    <row r="748" spans="1:11" ht="13.5" x14ac:dyDescent="0.25">
      <c r="A748" s="3">
        <f>TITRES_STAT!B751</f>
        <v>43091</v>
      </c>
      <c r="B748" s="6">
        <f>TITRES_STAT!D751</f>
        <v>2.7023000000000001</v>
      </c>
      <c r="C748" s="2">
        <f t="shared" si="85"/>
        <v>2.330000000000032E-2</v>
      </c>
      <c r="D748" s="2">
        <f t="shared" si="86"/>
        <v>2.6871400000000003</v>
      </c>
      <c r="E748" s="2">
        <f t="shared" si="88"/>
        <v>2.7040800000000003</v>
      </c>
      <c r="F748" s="2">
        <f t="shared" si="89"/>
        <v>2.73325</v>
      </c>
      <c r="G748" s="2">
        <f t="shared" si="83"/>
        <v>2.7633660000000009</v>
      </c>
      <c r="H748" s="2">
        <f t="shared" si="87"/>
        <v>2.9398280000000021</v>
      </c>
      <c r="I748" s="2">
        <f t="array" ref="I748">SUMPRODUCT(B732:B751, (ROW(B732:B751)-ROW(B732)+1)) / (20*21/2)</f>
        <v>2.7591904761904766</v>
      </c>
      <c r="J748" s="2">
        <f t="shared" si="90"/>
        <v>2.7268151774246712</v>
      </c>
      <c r="K748" s="2">
        <f t="shared" si="84"/>
        <v>2.7567788314209749</v>
      </c>
    </row>
    <row r="749" spans="1:11" ht="13.5" x14ac:dyDescent="0.25">
      <c r="A749" s="3">
        <f>TITRES_STAT!B752</f>
        <v>43094</v>
      </c>
      <c r="B749" s="6">
        <f>TITRES_STAT!D752</f>
        <v>2.8249</v>
      </c>
      <c r="C749" s="2">
        <f t="shared" si="85"/>
        <v>0.12259999999999982</v>
      </c>
      <c r="D749" s="2">
        <f t="shared" si="86"/>
        <v>2.7093199999999995</v>
      </c>
      <c r="E749" s="2">
        <f t="shared" si="88"/>
        <v>2.7204199999999998</v>
      </c>
      <c r="F749" s="2">
        <f t="shared" si="89"/>
        <v>2.7376300000000002</v>
      </c>
      <c r="G749" s="2">
        <f t="shared" si="83"/>
        <v>2.765000000000001</v>
      </c>
      <c r="H749" s="2">
        <f t="shared" si="87"/>
        <v>2.9373630000000022</v>
      </c>
      <c r="I749" s="2">
        <f t="array" ref="I749">SUMPRODUCT(B733:B752, (ROW(B733:B752)-ROW(B733)+1)) / (20*21/2)</f>
        <v>2.7742228571428575</v>
      </c>
      <c r="J749" s="2">
        <f t="shared" si="90"/>
        <v>2.736156589098512</v>
      </c>
      <c r="K749" s="2">
        <f t="shared" si="84"/>
        <v>2.7594502497966231</v>
      </c>
    </row>
    <row r="750" spans="1:11" ht="13.5" x14ac:dyDescent="0.25">
      <c r="A750" s="3">
        <f>TITRES_STAT!B753</f>
        <v>43095</v>
      </c>
      <c r="B750" s="6">
        <f>TITRES_STAT!D753</f>
        <v>2.9066000000000001</v>
      </c>
      <c r="C750" s="2">
        <f t="shared" si="85"/>
        <v>8.1700000000000106E-2</v>
      </c>
      <c r="D750" s="2">
        <f t="shared" si="86"/>
        <v>2.7490200000000002</v>
      </c>
      <c r="E750" s="2">
        <f t="shared" si="88"/>
        <v>2.7367599999999999</v>
      </c>
      <c r="F750" s="2">
        <f t="shared" si="89"/>
        <v>2.746095</v>
      </c>
      <c r="G750" s="2">
        <f t="shared" si="83"/>
        <v>2.7682680000000017</v>
      </c>
      <c r="H750" s="2">
        <f t="shared" si="87"/>
        <v>2.935306500000002</v>
      </c>
      <c r="I750" s="2">
        <f t="array" ref="I750">SUMPRODUCT(B734:B753, (ROW(B734:B753)-ROW(B734)+1)) / (20*21/2)</f>
        <v>2.7884214285714286</v>
      </c>
      <c r="J750" s="2">
        <f t="shared" si="90"/>
        <v>2.7523892948986535</v>
      </c>
      <c r="K750" s="2">
        <f t="shared" si="84"/>
        <v>2.7652208282359716</v>
      </c>
    </row>
    <row r="751" spans="1:11" ht="13.5" x14ac:dyDescent="0.25">
      <c r="A751" s="3">
        <f>TITRES_STAT!B754</f>
        <v>43096</v>
      </c>
      <c r="B751" s="6">
        <f>TITRES_STAT!D754</f>
        <v>2.9066000000000001</v>
      </c>
      <c r="C751" s="2">
        <f t="shared" si="85"/>
        <v>0</v>
      </c>
      <c r="D751" s="2">
        <f t="shared" si="86"/>
        <v>2.8038800000000004</v>
      </c>
      <c r="E751" s="2">
        <f t="shared" si="88"/>
        <v>2.7531000000000003</v>
      </c>
      <c r="F751" s="2">
        <f t="shared" si="89"/>
        <v>2.7545600000000001</v>
      </c>
      <c r="G751" s="2">
        <f t="shared" si="83"/>
        <v>2.7708360000000014</v>
      </c>
      <c r="H751" s="2">
        <f t="shared" si="87"/>
        <v>2.9331510000000027</v>
      </c>
      <c r="I751" s="2">
        <f t="array" ref="I751">SUMPRODUCT(B735:B754, (ROW(B735:B754)-ROW(B735)+1)) / (20*21/2)</f>
        <v>2.7998728571428573</v>
      </c>
      <c r="J751" s="2">
        <f t="shared" si="90"/>
        <v>2.7670760287178293</v>
      </c>
      <c r="K751" s="2">
        <f t="shared" si="84"/>
        <v>2.7707651094816201</v>
      </c>
    </row>
    <row r="752" spans="1:11" ht="13.5" x14ac:dyDescent="0.25">
      <c r="A752" s="3">
        <f>TITRES_STAT!B755</f>
        <v>43097</v>
      </c>
      <c r="B752" s="6">
        <f>TITRES_STAT!D755</f>
        <v>2.9123999999999999</v>
      </c>
      <c r="C752" s="2">
        <f t="shared" si="85"/>
        <v>5.7999999999998053E-3</v>
      </c>
      <c r="D752" s="2">
        <f t="shared" si="86"/>
        <v>2.8505600000000006</v>
      </c>
      <c r="E752" s="2">
        <f t="shared" si="88"/>
        <v>2.7700200000000001</v>
      </c>
      <c r="F752" s="2">
        <f t="shared" si="89"/>
        <v>2.7633149999999995</v>
      </c>
      <c r="G752" s="2">
        <f t="shared" si="83"/>
        <v>2.7735200000000009</v>
      </c>
      <c r="H752" s="2">
        <f t="shared" si="87"/>
        <v>2.9308755000000031</v>
      </c>
      <c r="I752" s="2">
        <f t="array" ref="I752">SUMPRODUCT(B736:B755, (ROW(B736:B755)-ROW(B736)+1)) / (20*21/2)</f>
        <v>2.8081261904761905</v>
      </c>
      <c r="J752" s="2">
        <f t="shared" si="90"/>
        <v>2.7809164069351788</v>
      </c>
      <c r="K752" s="2">
        <f t="shared" si="84"/>
        <v>2.7763194189137135</v>
      </c>
    </row>
    <row r="753" spans="1:11" ht="13.5" x14ac:dyDescent="0.25">
      <c r="A753" s="3">
        <f>TITRES_STAT!B756</f>
        <v>43098</v>
      </c>
      <c r="B753" s="6">
        <f>TITRES_STAT!D756</f>
        <v>2.9123999999999999</v>
      </c>
      <c r="C753" s="2">
        <f t="shared" si="85"/>
        <v>0</v>
      </c>
      <c r="D753" s="2">
        <f t="shared" si="86"/>
        <v>2.8925800000000002</v>
      </c>
      <c r="E753" s="2">
        <f t="shared" si="88"/>
        <v>2.78986</v>
      </c>
      <c r="F753" s="2">
        <f t="shared" si="89"/>
        <v>2.7688599999999997</v>
      </c>
      <c r="G753" s="2">
        <f t="shared" si="83"/>
        <v>2.7769040000000005</v>
      </c>
      <c r="H753" s="2">
        <f t="shared" si="87"/>
        <v>2.9286000000000034</v>
      </c>
      <c r="I753" s="2">
        <f t="array" ref="I753">SUMPRODUCT(B737:B756, (ROW(B737:B756)-ROW(B737)+1)) / (20*21/2)</f>
        <v>2.8082928571428569</v>
      </c>
      <c r="J753" s="2">
        <f t="shared" si="90"/>
        <v>2.7934386538937335</v>
      </c>
      <c r="K753" s="2">
        <f t="shared" si="84"/>
        <v>2.7816559122896463</v>
      </c>
    </row>
    <row r="754" spans="1:11" ht="13.5" x14ac:dyDescent="0.25">
      <c r="A754" s="3">
        <f>TITRES_STAT!B757</f>
        <v>43102</v>
      </c>
      <c r="B754" s="6">
        <f>TITRES_STAT!D757</f>
        <v>2.8891</v>
      </c>
      <c r="C754" s="2">
        <f t="shared" si="85"/>
        <v>-2.3299999999999876E-2</v>
      </c>
      <c r="D754" s="2">
        <f t="shared" si="86"/>
        <v>2.9054200000000003</v>
      </c>
      <c r="E754" s="2">
        <f t="shared" si="88"/>
        <v>2.8073699999999997</v>
      </c>
      <c r="F754" s="2">
        <f t="shared" si="89"/>
        <v>2.7732399999999999</v>
      </c>
      <c r="G754" s="2">
        <f t="shared" ref="G754:G817" si="91">AVERAGE(B705:B754)</f>
        <v>2.7814560000000004</v>
      </c>
      <c r="H754" s="2">
        <f t="shared" si="87"/>
        <v>2.926208000000003</v>
      </c>
      <c r="I754" s="2">
        <f t="array" ref="I754">SUMPRODUCT(B738:B757, (ROW(B738:B757)-ROW(B738)+1)) / (20*21/2)</f>
        <v>2.810511904761904</v>
      </c>
      <c r="J754" s="2">
        <f t="shared" si="90"/>
        <v>2.8025492582848064</v>
      </c>
      <c r="K754" s="2">
        <f t="shared" si="84"/>
        <v>2.7858694059253462</v>
      </c>
    </row>
    <row r="755" spans="1:11" ht="13.5" x14ac:dyDescent="0.25">
      <c r="A755" s="3">
        <f>TITRES_STAT!B758</f>
        <v>43103</v>
      </c>
      <c r="B755" s="6">
        <f>TITRES_STAT!D758</f>
        <v>2.8599000000000001</v>
      </c>
      <c r="C755" s="2">
        <f t="shared" si="85"/>
        <v>-2.9199999999999893E-2</v>
      </c>
      <c r="D755" s="2">
        <f t="shared" si="86"/>
        <v>2.89608</v>
      </c>
      <c r="E755" s="2">
        <f t="shared" si="88"/>
        <v>2.8225500000000001</v>
      </c>
      <c r="F755" s="2">
        <f t="shared" si="89"/>
        <v>2.7764499999999996</v>
      </c>
      <c r="G755" s="2">
        <f t="shared" si="91"/>
        <v>2.7840240000000009</v>
      </c>
      <c r="H755" s="2">
        <f t="shared" si="87"/>
        <v>2.9238935000000037</v>
      </c>
      <c r="I755" s="2">
        <f t="array" ref="I755">SUMPRODUCT(B739:B758, (ROW(B739:B758)-ROW(B739)+1)) / (20*21/2)</f>
        <v>2.8121233333333335</v>
      </c>
      <c r="J755" s="2">
        <f t="shared" si="90"/>
        <v>2.8080112336862535</v>
      </c>
      <c r="K755" s="2">
        <f t="shared" ref="K755:K818" si="92">$K$4*B755+(1-$K$4)*K754</f>
        <v>2.7887725664772933</v>
      </c>
    </row>
    <row r="756" spans="1:11" ht="13.5" x14ac:dyDescent="0.25">
      <c r="A756" s="3">
        <f>TITRES_STAT!B759</f>
        <v>43104</v>
      </c>
      <c r="B756" s="6">
        <f>TITRES_STAT!D759</f>
        <v>2.7782</v>
      </c>
      <c r="C756" s="2">
        <f t="shared" si="85"/>
        <v>-8.1700000000000106E-2</v>
      </c>
      <c r="D756" s="2">
        <f t="shared" si="86"/>
        <v>2.8703999999999996</v>
      </c>
      <c r="E756" s="2">
        <f t="shared" si="88"/>
        <v>2.8371400000000002</v>
      </c>
      <c r="F756" s="2">
        <f t="shared" si="89"/>
        <v>2.7781999999999991</v>
      </c>
      <c r="G756" s="2">
        <f t="shared" si="91"/>
        <v>2.7851920000000012</v>
      </c>
      <c r="H756" s="2">
        <f t="shared" si="87"/>
        <v>2.9212445000000029</v>
      </c>
      <c r="I756" s="2">
        <f t="array" ref="I756">SUMPRODUCT(B740:B759, (ROW(B740:B759)-ROW(B740)+1)) / (20*21/2)</f>
        <v>2.8134847619047623</v>
      </c>
      <c r="J756" s="2">
        <f t="shared" si="90"/>
        <v>2.8051720685732771</v>
      </c>
      <c r="K756" s="2">
        <f t="shared" si="92"/>
        <v>2.7883579560272036</v>
      </c>
    </row>
    <row r="757" spans="1:11" ht="13.5" x14ac:dyDescent="0.25">
      <c r="A757" s="3">
        <f>TITRES_STAT!B760</f>
        <v>43105</v>
      </c>
      <c r="B757" s="6">
        <f>TITRES_STAT!D760</f>
        <v>2.8014999999999999</v>
      </c>
      <c r="C757" s="2">
        <f t="shared" si="85"/>
        <v>2.3299999999999876E-2</v>
      </c>
      <c r="D757" s="2">
        <f t="shared" si="86"/>
        <v>2.84822</v>
      </c>
      <c r="E757" s="2">
        <f t="shared" si="88"/>
        <v>2.8493900000000001</v>
      </c>
      <c r="F757" s="2">
        <f t="shared" si="89"/>
        <v>2.7787799999999994</v>
      </c>
      <c r="G757" s="2">
        <f t="shared" si="91"/>
        <v>2.7856580000000006</v>
      </c>
      <c r="H757" s="2">
        <f t="shared" si="87"/>
        <v>2.9187620000000036</v>
      </c>
      <c r="I757" s="2">
        <f t="array" ref="I757">SUMPRODUCT(B741:B760, (ROW(B741:B760)-ROW(B741)+1)) / (20*21/2)</f>
        <v>2.8130928571428573</v>
      </c>
      <c r="J757" s="2">
        <f t="shared" si="90"/>
        <v>2.8048223477567742</v>
      </c>
      <c r="K757" s="2">
        <f t="shared" si="92"/>
        <v>2.788873330300647</v>
      </c>
    </row>
    <row r="758" spans="1:11" ht="13.5" x14ac:dyDescent="0.25">
      <c r="A758" s="3">
        <f>TITRES_STAT!B761</f>
        <v>43108</v>
      </c>
      <c r="B758" s="6">
        <f>TITRES_STAT!D761</f>
        <v>2.7957000000000001</v>
      </c>
      <c r="C758" s="2">
        <f t="shared" si="85"/>
        <v>-5.7999999999998053E-3</v>
      </c>
      <c r="D758" s="2">
        <f t="shared" si="86"/>
        <v>2.8248800000000003</v>
      </c>
      <c r="E758" s="2">
        <f t="shared" si="88"/>
        <v>2.85873</v>
      </c>
      <c r="F758" s="2">
        <f t="shared" si="89"/>
        <v>2.7814049999999995</v>
      </c>
      <c r="G758" s="2">
        <f t="shared" si="91"/>
        <v>2.7861260000000012</v>
      </c>
      <c r="H758" s="2">
        <f t="shared" si="87"/>
        <v>2.9162505000000039</v>
      </c>
      <c r="I758" s="2">
        <f t="array" ref="I758">SUMPRODUCT(B742:B761, (ROW(B742:B761)-ROW(B742)+1)) / (20*21/2)</f>
        <v>2.8041733333333334</v>
      </c>
      <c r="J758" s="2">
        <f t="shared" si="90"/>
        <v>2.8039535527323198</v>
      </c>
      <c r="K758" s="2">
        <f t="shared" si="92"/>
        <v>2.7891410428378767</v>
      </c>
    </row>
    <row r="759" spans="1:11" ht="13.5" x14ac:dyDescent="0.25">
      <c r="A759" s="3">
        <f>TITRES_STAT!B762</f>
        <v>43109</v>
      </c>
      <c r="B759" s="6">
        <f>TITRES_STAT!D762</f>
        <v>2.7957000000000001</v>
      </c>
      <c r="C759" s="2">
        <f t="shared" si="85"/>
        <v>0</v>
      </c>
      <c r="D759" s="2">
        <f t="shared" si="86"/>
        <v>2.8061999999999996</v>
      </c>
      <c r="E759" s="2">
        <f t="shared" si="88"/>
        <v>2.85581</v>
      </c>
      <c r="F759" s="2">
        <f t="shared" si="89"/>
        <v>2.7881149999999999</v>
      </c>
      <c r="G759" s="2">
        <f t="shared" si="91"/>
        <v>2.7865940000000005</v>
      </c>
      <c r="H759" s="2">
        <f t="shared" si="87"/>
        <v>2.9138630000000036</v>
      </c>
      <c r="I759" s="2">
        <f t="array" ref="I759">SUMPRODUCT(B743:B762, (ROW(B743:B762)-ROW(B743)+1)) / (20*21/2)</f>
        <v>2.7993619047619047</v>
      </c>
      <c r="J759" s="2">
        <f t="shared" si="90"/>
        <v>2.8031675000911465</v>
      </c>
      <c r="K759" s="2">
        <f t="shared" si="92"/>
        <v>2.7893982568442346</v>
      </c>
    </row>
    <row r="760" spans="1:11" ht="13.5" x14ac:dyDescent="0.25">
      <c r="A760" s="3">
        <f>TITRES_STAT!B763</f>
        <v>43110</v>
      </c>
      <c r="B760" s="6">
        <f>TITRES_STAT!D763</f>
        <v>2.7839999999999998</v>
      </c>
      <c r="C760" s="2">
        <f t="shared" si="85"/>
        <v>-1.1700000000000266E-2</v>
      </c>
      <c r="D760" s="2">
        <f t="shared" si="86"/>
        <v>2.7910199999999996</v>
      </c>
      <c r="E760" s="2">
        <f t="shared" si="88"/>
        <v>2.84355</v>
      </c>
      <c r="F760" s="2">
        <f t="shared" si="89"/>
        <v>2.7901549999999995</v>
      </c>
      <c r="G760" s="2">
        <f t="shared" si="91"/>
        <v>2.7867100000000007</v>
      </c>
      <c r="H760" s="2">
        <f t="shared" si="87"/>
        <v>2.9114170000000028</v>
      </c>
      <c r="I760" s="2">
        <f t="array" ref="I760">SUMPRODUCT(B744:B763, (ROW(B744:B763)-ROW(B744)+1)) / (20*21/2)</f>
        <v>2.7945785714285711</v>
      </c>
      <c r="J760" s="2">
        <f t="shared" si="90"/>
        <v>2.8013420238919897</v>
      </c>
      <c r="K760" s="2">
        <f t="shared" si="92"/>
        <v>2.7891865604974018</v>
      </c>
    </row>
    <row r="761" spans="1:11" ht="13.5" x14ac:dyDescent="0.25">
      <c r="A761" s="3">
        <f>TITRES_STAT!B764</f>
        <v>43111</v>
      </c>
      <c r="B761" s="6">
        <f>TITRES_STAT!D764</f>
        <v>2.6964999999999999</v>
      </c>
      <c r="C761" s="2">
        <f t="shared" si="85"/>
        <v>-8.7499999999999911E-2</v>
      </c>
      <c r="D761" s="2">
        <f t="shared" si="86"/>
        <v>2.77468</v>
      </c>
      <c r="E761" s="2">
        <f t="shared" si="88"/>
        <v>2.8225399999999996</v>
      </c>
      <c r="F761" s="2">
        <f t="shared" si="89"/>
        <v>2.7878199999999995</v>
      </c>
      <c r="G761" s="2">
        <f t="shared" si="91"/>
        <v>2.7850759999999997</v>
      </c>
      <c r="H761" s="2">
        <f t="shared" si="87"/>
        <v>2.9087815000000035</v>
      </c>
      <c r="I761" s="2">
        <f t="array" ref="I761">SUMPRODUCT(B745:B764, (ROW(B745:B764)-ROW(B745)+1)) / (20*21/2)</f>
        <v>2.7902461904761902</v>
      </c>
      <c r="J761" s="2">
        <f t="shared" si="90"/>
        <v>2.7913570692356098</v>
      </c>
      <c r="K761" s="2">
        <f t="shared" si="92"/>
        <v>2.7855517934190721</v>
      </c>
    </row>
    <row r="762" spans="1:11" ht="13.5" x14ac:dyDescent="0.25">
      <c r="A762" s="3">
        <f>TITRES_STAT!B765</f>
        <v>43112</v>
      </c>
      <c r="B762" s="6">
        <f>TITRES_STAT!D765</f>
        <v>2.7372999999999998</v>
      </c>
      <c r="C762" s="2">
        <f t="shared" si="85"/>
        <v>4.0799999999999947E-2</v>
      </c>
      <c r="D762" s="2">
        <f t="shared" si="86"/>
        <v>2.7618399999999999</v>
      </c>
      <c r="E762" s="2">
        <f t="shared" si="88"/>
        <v>2.8050299999999999</v>
      </c>
      <c r="F762" s="2">
        <f t="shared" si="89"/>
        <v>2.7875249999999996</v>
      </c>
      <c r="G762" s="2">
        <f t="shared" si="91"/>
        <v>2.7842579999999999</v>
      </c>
      <c r="H762" s="2">
        <f t="shared" si="87"/>
        <v>2.9063500000000033</v>
      </c>
      <c r="I762" s="2">
        <f t="array" ref="I762">SUMPRODUCT(B746:B765, (ROW(B746:B765)-ROW(B746)+1)) / (20*21/2)</f>
        <v>2.7913271428571425</v>
      </c>
      <c r="J762" s="2">
        <f t="shared" si="90"/>
        <v>2.7862087769274568</v>
      </c>
      <c r="K762" s="2">
        <f t="shared" si="92"/>
        <v>2.7836595662261674</v>
      </c>
    </row>
    <row r="763" spans="1:11" ht="13.5" x14ac:dyDescent="0.25">
      <c r="A763" s="3">
        <f>TITRES_STAT!B766</f>
        <v>43115</v>
      </c>
      <c r="B763" s="6">
        <f>TITRES_STAT!D766</f>
        <v>2.7372999999999998</v>
      </c>
      <c r="C763" s="2">
        <f t="shared" si="85"/>
        <v>0</v>
      </c>
      <c r="D763" s="2">
        <f t="shared" si="86"/>
        <v>2.7501599999999997</v>
      </c>
      <c r="E763" s="2">
        <f t="shared" si="88"/>
        <v>2.7875200000000002</v>
      </c>
      <c r="F763" s="2">
        <f t="shared" si="89"/>
        <v>2.7886899999999994</v>
      </c>
      <c r="G763" s="2">
        <f t="shared" si="91"/>
        <v>2.7834399999999992</v>
      </c>
      <c r="H763" s="2">
        <f t="shared" si="87"/>
        <v>2.9039185000000032</v>
      </c>
      <c r="I763" s="2">
        <f t="array" ref="I763">SUMPRODUCT(B747:B766, (ROW(B747:B766)-ROW(B747)+1)) / (20*21/2)</f>
        <v>2.7941919047619055</v>
      </c>
      <c r="J763" s="2">
        <f t="shared" si="90"/>
        <v>2.7815507981724608</v>
      </c>
      <c r="K763" s="2">
        <f t="shared" si="92"/>
        <v>2.7818415440212201</v>
      </c>
    </row>
    <row r="764" spans="1:11" ht="13.5" x14ac:dyDescent="0.25">
      <c r="A764" s="3">
        <f>TITRES_STAT!B767</f>
        <v>43116</v>
      </c>
      <c r="B764" s="6">
        <f>TITRES_STAT!D767</f>
        <v>2.7431999999999999</v>
      </c>
      <c r="C764" s="2">
        <f t="shared" si="85"/>
        <v>5.9000000000000163E-3</v>
      </c>
      <c r="D764" s="2">
        <f t="shared" si="86"/>
        <v>2.7396599999999998</v>
      </c>
      <c r="E764" s="2">
        <f t="shared" si="88"/>
        <v>2.7729300000000001</v>
      </c>
      <c r="F764" s="2">
        <f t="shared" si="89"/>
        <v>2.7901499999999997</v>
      </c>
      <c r="G764" s="2">
        <f t="shared" si="91"/>
        <v>2.7811059999999999</v>
      </c>
      <c r="H764" s="2">
        <f t="shared" si="87"/>
        <v>2.9015165000000032</v>
      </c>
      <c r="I764" s="2">
        <f t="array" ref="I764">SUMPRODUCT(B748:B767, (ROW(B748:B767)-ROW(B748)+1)) / (20*21/2)</f>
        <v>2.7877966666666669</v>
      </c>
      <c r="J764" s="2">
        <f t="shared" si="90"/>
        <v>2.7778983412036551</v>
      </c>
      <c r="K764" s="2">
        <f t="shared" si="92"/>
        <v>2.7803261893537212</v>
      </c>
    </row>
    <row r="765" spans="1:11" ht="13.5" x14ac:dyDescent="0.25">
      <c r="A765" s="3">
        <f>TITRES_STAT!B768</f>
        <v>43117</v>
      </c>
      <c r="B765" s="6">
        <f>TITRES_STAT!D768</f>
        <v>2.8014999999999999</v>
      </c>
      <c r="C765" s="2">
        <f t="shared" si="85"/>
        <v>5.8300000000000018E-2</v>
      </c>
      <c r="D765" s="2">
        <f t="shared" si="86"/>
        <v>2.7431599999999996</v>
      </c>
      <c r="E765" s="2">
        <f t="shared" si="88"/>
        <v>2.76709</v>
      </c>
      <c r="F765" s="2">
        <f t="shared" si="89"/>
        <v>2.7948199999999992</v>
      </c>
      <c r="G765" s="2">
        <f t="shared" si="91"/>
        <v>2.779938</v>
      </c>
      <c r="H765" s="2">
        <f t="shared" si="87"/>
        <v>2.8994060000000026</v>
      </c>
      <c r="I765" s="2">
        <f t="array" ref="I765">SUMPRODUCT(B749:B768, (ROW(B749:B768)-ROW(B749)+1)) / (20*21/2)</f>
        <v>2.7811238095238093</v>
      </c>
      <c r="J765" s="2">
        <f t="shared" si="90"/>
        <v>2.7801461182318783</v>
      </c>
      <c r="K765" s="2">
        <f t="shared" si="92"/>
        <v>2.781156534869262</v>
      </c>
    </row>
    <row r="766" spans="1:11" ht="13.5" x14ac:dyDescent="0.25">
      <c r="A766" s="3">
        <f>TITRES_STAT!B769</f>
        <v>43118</v>
      </c>
      <c r="B766" s="6">
        <f>TITRES_STAT!D769</f>
        <v>2.8249</v>
      </c>
      <c r="C766" s="2">
        <f t="shared" si="85"/>
        <v>2.3400000000000087E-2</v>
      </c>
      <c r="D766" s="2">
        <f t="shared" si="86"/>
        <v>2.76884</v>
      </c>
      <c r="E766" s="2">
        <f t="shared" si="88"/>
        <v>2.77176</v>
      </c>
      <c r="F766" s="2">
        <f t="shared" si="89"/>
        <v>2.8044500000000001</v>
      </c>
      <c r="G766" s="2">
        <f t="shared" si="91"/>
        <v>2.7791220000000005</v>
      </c>
      <c r="H766" s="2">
        <f t="shared" si="87"/>
        <v>2.8974125000000028</v>
      </c>
      <c r="I766" s="2">
        <f t="array" ref="I766">SUMPRODUCT(B750:B769, (ROW(B750:B769)-ROW(B750)+1)) / (20*21/2)</f>
        <v>2.7726176190476188</v>
      </c>
      <c r="J766" s="2">
        <f t="shared" si="90"/>
        <v>2.7844083926859851</v>
      </c>
      <c r="K766" s="2">
        <f t="shared" si="92"/>
        <v>2.7828719648743889</v>
      </c>
    </row>
    <row r="767" spans="1:11" ht="13.5" x14ac:dyDescent="0.25">
      <c r="A767" s="3">
        <f>TITRES_STAT!B770</f>
        <v>43119</v>
      </c>
      <c r="B767" s="6">
        <f>TITRES_STAT!D770</f>
        <v>2.7372999999999998</v>
      </c>
      <c r="C767" s="2">
        <f t="shared" si="85"/>
        <v>-8.7600000000000122E-2</v>
      </c>
      <c r="D767" s="2">
        <f t="shared" si="86"/>
        <v>2.76884</v>
      </c>
      <c r="E767" s="2">
        <f t="shared" si="88"/>
        <v>2.7653399999999997</v>
      </c>
      <c r="F767" s="2">
        <f t="shared" si="89"/>
        <v>2.8073649999999999</v>
      </c>
      <c r="G767" s="2">
        <f t="shared" si="91"/>
        <v>2.7766700000000002</v>
      </c>
      <c r="H767" s="2">
        <f t="shared" si="87"/>
        <v>2.8949810000000031</v>
      </c>
      <c r="I767" s="2">
        <f t="array" ref="I767">SUMPRODUCT(B751:B770, (ROW(B751:B770)-ROW(B751)+1)) / (20*21/2)</f>
        <v>2.7640595238095234</v>
      </c>
      <c r="J767" s="2">
        <f t="shared" si="90"/>
        <v>2.7799218790968441</v>
      </c>
      <c r="K767" s="2">
        <f t="shared" si="92"/>
        <v>2.7810848289969621</v>
      </c>
    </row>
    <row r="768" spans="1:11" ht="13.5" x14ac:dyDescent="0.25">
      <c r="A768" s="3">
        <f>TITRES_STAT!B771</f>
        <v>43122</v>
      </c>
      <c r="B768" s="6">
        <f>TITRES_STAT!D771</f>
        <v>2.7372999999999998</v>
      </c>
      <c r="C768" s="2">
        <f t="shared" si="85"/>
        <v>0</v>
      </c>
      <c r="D768" s="2">
        <f t="shared" si="86"/>
        <v>2.76884</v>
      </c>
      <c r="E768" s="2">
        <f t="shared" si="88"/>
        <v>2.7595000000000001</v>
      </c>
      <c r="F768" s="2">
        <f t="shared" si="89"/>
        <v>2.8091149999999994</v>
      </c>
      <c r="G768" s="2">
        <f t="shared" si="91"/>
        <v>2.7743340000000005</v>
      </c>
      <c r="H768" s="2">
        <f t="shared" si="87"/>
        <v>2.8926235000000027</v>
      </c>
      <c r="I768" s="2">
        <f t="array" ref="I768">SUMPRODUCT(B752:B771, (ROW(B752:B771)-ROW(B752)+1)) / (20*21/2)</f>
        <v>2.7536376190476193</v>
      </c>
      <c r="J768" s="2">
        <f t="shared" si="90"/>
        <v>2.7758626525161922</v>
      </c>
      <c r="K768" s="2">
        <f t="shared" si="92"/>
        <v>2.7793677768794343</v>
      </c>
    </row>
    <row r="769" spans="1:11" ht="13.5" x14ac:dyDescent="0.25">
      <c r="A769" s="3">
        <f>TITRES_STAT!B772</f>
        <v>43123</v>
      </c>
      <c r="B769" s="6">
        <f>TITRES_STAT!D772</f>
        <v>2.7198000000000002</v>
      </c>
      <c r="C769" s="2">
        <f t="shared" si="85"/>
        <v>-1.7499999999999627E-2</v>
      </c>
      <c r="D769" s="2">
        <f t="shared" si="86"/>
        <v>2.7641599999999995</v>
      </c>
      <c r="E769" s="2">
        <f t="shared" si="88"/>
        <v>2.7519099999999996</v>
      </c>
      <c r="F769" s="2">
        <f t="shared" si="89"/>
        <v>2.8038599999999994</v>
      </c>
      <c r="G769" s="2">
        <f t="shared" si="91"/>
        <v>2.7716480000000008</v>
      </c>
      <c r="H769" s="2">
        <f t="shared" si="87"/>
        <v>2.8901785000000024</v>
      </c>
      <c r="I769" s="2">
        <f t="array" ref="I769">SUMPRODUCT(B753:B772, (ROW(B753:B772)-ROW(B753)+1)) / (20*21/2)</f>
        <v>2.739824285714286</v>
      </c>
      <c r="J769" s="2">
        <f t="shared" si="90"/>
        <v>2.7705233522765549</v>
      </c>
      <c r="K769" s="2">
        <f t="shared" si="92"/>
        <v>2.7770317856292603</v>
      </c>
    </row>
    <row r="770" spans="1:11" ht="13.5" x14ac:dyDescent="0.25">
      <c r="A770" s="3">
        <f>TITRES_STAT!B773</f>
        <v>43124</v>
      </c>
      <c r="B770" s="6">
        <f>TITRES_STAT!D773</f>
        <v>2.714</v>
      </c>
      <c r="C770" s="2">
        <f t="shared" si="85"/>
        <v>-5.8000000000002494E-3</v>
      </c>
      <c r="D770" s="2">
        <f t="shared" si="86"/>
        <v>2.7466600000000003</v>
      </c>
      <c r="E770" s="2">
        <f t="shared" si="88"/>
        <v>2.74491</v>
      </c>
      <c r="F770" s="2">
        <f t="shared" si="89"/>
        <v>2.7942299999999998</v>
      </c>
      <c r="G770" s="2">
        <f t="shared" si="91"/>
        <v>2.7688460000000004</v>
      </c>
      <c r="H770" s="2">
        <f t="shared" si="87"/>
        <v>2.8877045000000026</v>
      </c>
      <c r="I770" s="2">
        <f t="array" ref="I770">SUMPRODUCT(B754:B773, (ROW(B754:B773)-ROW(B754)+1)) / (20*21/2)</f>
        <v>2.7362123809523808</v>
      </c>
      <c r="J770" s="2">
        <f t="shared" si="90"/>
        <v>2.7651401758692638</v>
      </c>
      <c r="K770" s="2">
        <f t="shared" si="92"/>
        <v>2.7745599508987016</v>
      </c>
    </row>
    <row r="771" spans="1:11" ht="13.5" x14ac:dyDescent="0.25">
      <c r="A771" s="3">
        <f>TITRES_STAT!B774</f>
        <v>43125</v>
      </c>
      <c r="B771" s="6">
        <f>TITRES_STAT!D774</f>
        <v>2.6848000000000001</v>
      </c>
      <c r="C771" s="2">
        <f t="shared" si="85"/>
        <v>-2.9199999999999893E-2</v>
      </c>
      <c r="D771" s="2">
        <f t="shared" si="86"/>
        <v>2.7186399999999997</v>
      </c>
      <c r="E771" s="2">
        <f t="shared" si="88"/>
        <v>2.7437399999999998</v>
      </c>
      <c r="F771" s="2">
        <f t="shared" si="89"/>
        <v>2.7831399999999995</v>
      </c>
      <c r="G771" s="2">
        <f t="shared" si="91"/>
        <v>2.7654600000000005</v>
      </c>
      <c r="H771" s="2">
        <f t="shared" si="87"/>
        <v>2.8850845000000023</v>
      </c>
      <c r="I771" s="2">
        <f t="array" ref="I771">SUMPRODUCT(B755:B774, (ROW(B755:B774)-ROW(B755)+1)) / (20*21/2)</f>
        <v>2.7290142857142854</v>
      </c>
      <c r="J771" s="2">
        <f t="shared" si="90"/>
        <v>2.7574887305483813</v>
      </c>
      <c r="K771" s="2">
        <f t="shared" si="92"/>
        <v>2.7710399528242426</v>
      </c>
    </row>
    <row r="772" spans="1:11" ht="13.5" x14ac:dyDescent="0.25">
      <c r="A772" s="3">
        <f>TITRES_STAT!B775</f>
        <v>43126</v>
      </c>
      <c r="B772" s="6">
        <f>TITRES_STAT!D775</f>
        <v>2.6381000000000001</v>
      </c>
      <c r="C772" s="2">
        <f t="shared" ref="C772:C835" si="93">B772-B771</f>
        <v>-4.6699999999999964E-2</v>
      </c>
      <c r="D772" s="2">
        <f t="shared" si="86"/>
        <v>2.6988000000000003</v>
      </c>
      <c r="E772" s="2">
        <f t="shared" si="88"/>
        <v>2.7338199999999997</v>
      </c>
      <c r="F772" s="2">
        <f t="shared" si="89"/>
        <v>2.7694249999999996</v>
      </c>
      <c r="G772" s="2">
        <f t="shared" si="91"/>
        <v>2.7612580000000007</v>
      </c>
      <c r="H772" s="2">
        <f t="shared" si="87"/>
        <v>2.8822310000000022</v>
      </c>
      <c r="I772" s="2">
        <f t="array" ref="I772">SUMPRODUCT(B756:B775, (ROW(B756:B775)-ROW(B756)+1)) / (20*21/2)</f>
        <v>2.7227890476190484</v>
      </c>
      <c r="J772" s="2">
        <f t="shared" si="90"/>
        <v>2.7461183752580594</v>
      </c>
      <c r="K772" s="2">
        <f t="shared" si="92"/>
        <v>2.7658266213409393</v>
      </c>
    </row>
    <row r="773" spans="1:11" ht="13.5" x14ac:dyDescent="0.25">
      <c r="A773" s="3">
        <f>TITRES_STAT!B776</f>
        <v>43129</v>
      </c>
      <c r="B773" s="6">
        <f>TITRES_STAT!D776</f>
        <v>2.7315</v>
      </c>
      <c r="C773" s="2">
        <f t="shared" si="93"/>
        <v>9.3399999999999928E-2</v>
      </c>
      <c r="D773" s="2">
        <f t="shared" si="86"/>
        <v>2.6976400000000003</v>
      </c>
      <c r="E773" s="2">
        <f t="shared" si="88"/>
        <v>2.7332399999999999</v>
      </c>
      <c r="F773" s="2">
        <f t="shared" si="89"/>
        <v>2.7603799999999996</v>
      </c>
      <c r="G773" s="2">
        <f t="shared" si="91"/>
        <v>2.7605580000000014</v>
      </c>
      <c r="H773" s="2">
        <f t="shared" si="87"/>
        <v>2.879770500000002</v>
      </c>
      <c r="I773" s="2">
        <f t="array" ref="I773">SUMPRODUCT(B757:B776, (ROW(B757:B776)-ROW(B757)+1)) / (20*21/2)</f>
        <v>2.717397619047619</v>
      </c>
      <c r="J773" s="2">
        <f t="shared" si="90"/>
        <v>2.7447261490430064</v>
      </c>
      <c r="K773" s="2">
        <f t="shared" si="92"/>
        <v>2.764480479327569</v>
      </c>
    </row>
    <row r="774" spans="1:11" ht="13.5" x14ac:dyDescent="0.25">
      <c r="A774" s="3">
        <f>TITRES_STAT!B777</f>
        <v>43130</v>
      </c>
      <c r="B774" s="6">
        <f>TITRES_STAT!D777</f>
        <v>2.6848000000000001</v>
      </c>
      <c r="C774" s="2">
        <f t="shared" si="93"/>
        <v>-4.6699999999999964E-2</v>
      </c>
      <c r="D774" s="2">
        <f t="shared" ref="D774:D837" si="94">AVERAGE(B770:B774)</f>
        <v>2.6906399999999997</v>
      </c>
      <c r="E774" s="2">
        <f t="shared" si="88"/>
        <v>2.7273999999999998</v>
      </c>
      <c r="F774" s="2">
        <f t="shared" si="89"/>
        <v>2.750165</v>
      </c>
      <c r="G774" s="2">
        <f t="shared" si="91"/>
        <v>2.7589240000000013</v>
      </c>
      <c r="H774" s="2">
        <f t="shared" si="87"/>
        <v>2.876704500000002</v>
      </c>
      <c r="I774" s="2">
        <f t="array" ref="I774">SUMPRODUCT(B758:B777, (ROW(B758:B777)-ROW(B758)+1)) / (20*21/2)</f>
        <v>2.7124509523809524</v>
      </c>
      <c r="J774" s="2">
        <f t="shared" si="90"/>
        <v>2.7390188967531963</v>
      </c>
      <c r="K774" s="2">
        <f t="shared" si="92"/>
        <v>2.7613557546480565</v>
      </c>
    </row>
    <row r="775" spans="1:11" ht="13.5" x14ac:dyDescent="0.25">
      <c r="A775" s="3">
        <f>TITRES_STAT!B778</f>
        <v>43131</v>
      </c>
      <c r="B775" s="6">
        <f>TITRES_STAT!D778</f>
        <v>2.6848000000000001</v>
      </c>
      <c r="C775" s="2">
        <f t="shared" si="93"/>
        <v>0</v>
      </c>
      <c r="D775" s="2">
        <f t="shared" si="94"/>
        <v>2.6848000000000001</v>
      </c>
      <c r="E775" s="2">
        <f t="shared" si="88"/>
        <v>2.7157300000000002</v>
      </c>
      <c r="F775" s="2">
        <f t="shared" si="89"/>
        <v>2.7414100000000001</v>
      </c>
      <c r="G775" s="2">
        <f t="shared" si="91"/>
        <v>2.757756000000001</v>
      </c>
      <c r="H775" s="2">
        <f t="shared" si="87"/>
        <v>2.873638500000002</v>
      </c>
      <c r="I775" s="2">
        <f t="array" ref="I775">SUMPRODUCT(B759:B778, (ROW(B759:B778)-ROW(B759)+1)) / (20*21/2)</f>
        <v>2.7075076190476191</v>
      </c>
      <c r="J775" s="2">
        <f t="shared" si="90"/>
        <v>2.7338551923005108</v>
      </c>
      <c r="K775" s="2">
        <f t="shared" si="92"/>
        <v>2.7583535681912701</v>
      </c>
    </row>
    <row r="776" spans="1:11" ht="13.5" x14ac:dyDescent="0.25">
      <c r="A776" s="3">
        <f>TITRES_STAT!B779</f>
        <v>43132</v>
      </c>
      <c r="B776" s="6">
        <f>TITRES_STAT!D779</f>
        <v>2.6848000000000001</v>
      </c>
      <c r="C776" s="2">
        <f t="shared" si="93"/>
        <v>0</v>
      </c>
      <c r="D776" s="2">
        <f t="shared" si="94"/>
        <v>2.6848000000000001</v>
      </c>
      <c r="E776" s="2">
        <f t="shared" si="88"/>
        <v>2.7017199999999999</v>
      </c>
      <c r="F776" s="2">
        <f t="shared" si="89"/>
        <v>2.7367400000000002</v>
      </c>
      <c r="G776" s="2">
        <f t="shared" si="91"/>
        <v>2.7567060000000003</v>
      </c>
      <c r="H776" s="2">
        <f t="shared" si="87"/>
        <v>2.870572500000002</v>
      </c>
      <c r="I776" s="2">
        <f t="array" ref="I776">SUMPRODUCT(B760:B779, (ROW(B760:B779)-ROW(B760)+1)) / (20*21/2)</f>
        <v>2.6981104761904757</v>
      </c>
      <c r="J776" s="2">
        <f t="shared" si="90"/>
        <v>2.7291832692242717</v>
      </c>
      <c r="K776" s="2">
        <f t="shared" si="92"/>
        <v>2.7554691145367105</v>
      </c>
    </row>
    <row r="777" spans="1:11" ht="13.5" x14ac:dyDescent="0.25">
      <c r="A777" s="3">
        <f>TITRES_STAT!B780</f>
        <v>43133</v>
      </c>
      <c r="B777" s="6">
        <f>TITRES_STAT!D780</f>
        <v>2.6848000000000001</v>
      </c>
      <c r="C777" s="2">
        <f t="shared" si="93"/>
        <v>0</v>
      </c>
      <c r="D777" s="2">
        <f t="shared" si="94"/>
        <v>2.6941399999999995</v>
      </c>
      <c r="E777" s="2">
        <f t="shared" si="88"/>
        <v>2.6964699999999997</v>
      </c>
      <c r="F777" s="2">
        <f t="shared" si="89"/>
        <v>2.7309050000000008</v>
      </c>
      <c r="G777" s="2">
        <f t="shared" si="91"/>
        <v>2.7556560000000001</v>
      </c>
      <c r="H777" s="2">
        <f t="shared" si="87"/>
        <v>2.8675310000000009</v>
      </c>
      <c r="I777" s="2">
        <f t="array" ref="I777">SUMPRODUCT(B761:B780, (ROW(B761:B780)-ROW(B761)+1)) / (20*21/2)</f>
        <v>2.6895195238095235</v>
      </c>
      <c r="J777" s="2">
        <f t="shared" si="90"/>
        <v>2.7249562912029122</v>
      </c>
      <c r="K777" s="2">
        <f t="shared" si="92"/>
        <v>2.7526977767117415</v>
      </c>
    </row>
    <row r="778" spans="1:11" ht="13.5" x14ac:dyDescent="0.25">
      <c r="A778" s="3">
        <f>TITRES_STAT!B781</f>
        <v>43136</v>
      </c>
      <c r="B778" s="6">
        <f>TITRES_STAT!D781</f>
        <v>2.6789999999999998</v>
      </c>
      <c r="C778" s="2">
        <f t="shared" si="93"/>
        <v>-5.8000000000002494E-3</v>
      </c>
      <c r="D778" s="2">
        <f t="shared" si="94"/>
        <v>2.68364</v>
      </c>
      <c r="E778" s="2">
        <f t="shared" si="88"/>
        <v>2.6906399999999997</v>
      </c>
      <c r="F778" s="2">
        <f t="shared" si="89"/>
        <v>2.725070000000001</v>
      </c>
      <c r="G778" s="2">
        <f t="shared" si="91"/>
        <v>2.755074</v>
      </c>
      <c r="H778" s="2">
        <f t="shared" ref="H778:H841" si="95">AVERAGE(B579:B778)</f>
        <v>2.8645600000000009</v>
      </c>
      <c r="I778" s="2">
        <f t="array" ref="I778">SUMPRODUCT(B762:B781, (ROW(B762:B781)-ROW(B762)+1)) / (20*21/2)</f>
        <v>2.6816790476190473</v>
      </c>
      <c r="J778" s="2">
        <f t="shared" si="90"/>
        <v>2.72057950156454</v>
      </c>
      <c r="K778" s="2">
        <f t="shared" si="92"/>
        <v>2.7498076678210852</v>
      </c>
    </row>
    <row r="779" spans="1:11" ht="13.5" x14ac:dyDescent="0.25">
      <c r="A779" s="3">
        <f>TITRES_STAT!B782</f>
        <v>43137</v>
      </c>
      <c r="B779" s="6">
        <f>TITRES_STAT!D782</f>
        <v>2.6263999999999998</v>
      </c>
      <c r="C779" s="2">
        <f t="shared" si="93"/>
        <v>-5.259999999999998E-2</v>
      </c>
      <c r="D779" s="2">
        <f t="shared" si="94"/>
        <v>2.6719600000000003</v>
      </c>
      <c r="E779" s="2">
        <f t="shared" si="88"/>
        <v>2.6812999999999994</v>
      </c>
      <c r="F779" s="2">
        <f t="shared" si="89"/>
        <v>2.7166050000000004</v>
      </c>
      <c r="G779" s="2">
        <f t="shared" si="91"/>
        <v>2.752856</v>
      </c>
      <c r="H779" s="2">
        <f t="shared" si="95"/>
        <v>2.8613260000000009</v>
      </c>
      <c r="I779" s="2">
        <f t="array" ref="I779">SUMPRODUCT(B763:B782, (ROW(B763:B782)-ROW(B763)+1)) / (20*21/2)</f>
        <v>2.6741723809523807</v>
      </c>
      <c r="J779" s="2">
        <f t="shared" si="90"/>
        <v>2.7116100252250601</v>
      </c>
      <c r="K779" s="2">
        <f t="shared" si="92"/>
        <v>2.7449681514359447</v>
      </c>
    </row>
    <row r="780" spans="1:11" ht="13.5" x14ac:dyDescent="0.25">
      <c r="A780" s="3">
        <f>TITRES_STAT!B783</f>
        <v>43138</v>
      </c>
      <c r="B780" s="6">
        <f>TITRES_STAT!D783</f>
        <v>2.6263999999999998</v>
      </c>
      <c r="C780" s="2">
        <f t="shared" si="93"/>
        <v>0</v>
      </c>
      <c r="D780" s="2">
        <f t="shared" si="94"/>
        <v>2.6602800000000002</v>
      </c>
      <c r="E780" s="2">
        <f t="shared" ref="E780:E843" si="96">AVERAGE(B771:B780)</f>
        <v>2.6725399999999997</v>
      </c>
      <c r="F780" s="2">
        <f t="shared" si="89"/>
        <v>2.7087250000000003</v>
      </c>
      <c r="G780" s="2">
        <f t="shared" si="91"/>
        <v>2.7506379999999995</v>
      </c>
      <c r="H780" s="2">
        <f t="shared" si="95"/>
        <v>2.8583400000000005</v>
      </c>
      <c r="I780" s="2">
        <f t="array" ref="I780">SUMPRODUCT(B764:B783, (ROW(B764:B783)-ROW(B764)+1)) / (20*21/2)</f>
        <v>2.6671938095238095</v>
      </c>
      <c r="J780" s="2">
        <f t="shared" si="90"/>
        <v>2.7034947847274355</v>
      </c>
      <c r="K780" s="2">
        <f t="shared" si="92"/>
        <v>2.7403184200070845</v>
      </c>
    </row>
    <row r="781" spans="1:11" ht="13.5" x14ac:dyDescent="0.25">
      <c r="A781" s="3">
        <f>TITRES_STAT!B784</f>
        <v>43139</v>
      </c>
      <c r="B781" s="6">
        <f>TITRES_STAT!D784</f>
        <v>2.6263999999999998</v>
      </c>
      <c r="C781" s="2">
        <f t="shared" si="93"/>
        <v>0</v>
      </c>
      <c r="D781" s="2">
        <f t="shared" si="94"/>
        <v>2.6486000000000001</v>
      </c>
      <c r="E781" s="2">
        <f t="shared" si="96"/>
        <v>2.6666999999999996</v>
      </c>
      <c r="F781" s="2">
        <f t="shared" si="89"/>
        <v>2.7052200000000002</v>
      </c>
      <c r="G781" s="2">
        <f t="shared" si="91"/>
        <v>2.7484199999999994</v>
      </c>
      <c r="H781" s="2">
        <f t="shared" si="95"/>
        <v>2.8556020000000006</v>
      </c>
      <c r="I781" s="2">
        <f t="array" ref="I781">SUMPRODUCT(B765:B784, (ROW(B765:B784)-ROW(B765)+1)) / (20*21/2)</f>
        <v>2.6601909523809524</v>
      </c>
      <c r="J781" s="2">
        <f t="shared" si="90"/>
        <v>2.6961524242772037</v>
      </c>
      <c r="K781" s="2">
        <f t="shared" si="92"/>
        <v>2.7358510309871988</v>
      </c>
    </row>
    <row r="782" spans="1:11" ht="13.5" x14ac:dyDescent="0.25">
      <c r="A782" s="3">
        <f>TITRES_STAT!B785</f>
        <v>43140</v>
      </c>
      <c r="B782" s="6">
        <f>TITRES_STAT!D785</f>
        <v>2.6263999999999998</v>
      </c>
      <c r="C782" s="2">
        <f t="shared" si="93"/>
        <v>0</v>
      </c>
      <c r="D782" s="2">
        <f t="shared" si="94"/>
        <v>2.6369199999999999</v>
      </c>
      <c r="E782" s="2">
        <f t="shared" si="96"/>
        <v>2.6655299999999995</v>
      </c>
      <c r="F782" s="2">
        <f t="shared" si="89"/>
        <v>2.699675</v>
      </c>
      <c r="G782" s="2">
        <f t="shared" si="91"/>
        <v>2.7462019999999994</v>
      </c>
      <c r="H782" s="2">
        <f t="shared" si="95"/>
        <v>2.8528640000000003</v>
      </c>
      <c r="I782" s="2">
        <f t="array" ref="I782">SUMPRODUCT(B766:B785, (ROW(B766:B785)-ROW(B766)+1)) / (20*21/2)</f>
        <v>2.6543242857142855</v>
      </c>
      <c r="J782" s="2">
        <f t="shared" si="90"/>
        <v>2.6895093362508034</v>
      </c>
      <c r="K782" s="2">
        <f t="shared" si="92"/>
        <v>2.7315588336935832</v>
      </c>
    </row>
    <row r="783" spans="1:11" ht="13.5" x14ac:dyDescent="0.25">
      <c r="A783" s="3">
        <f>TITRES_STAT!B786</f>
        <v>43143</v>
      </c>
      <c r="B783" s="6">
        <f>TITRES_STAT!D786</f>
        <v>2.6263999999999998</v>
      </c>
      <c r="C783" s="2">
        <f t="shared" si="93"/>
        <v>0</v>
      </c>
      <c r="D783" s="2">
        <f t="shared" si="94"/>
        <v>2.6263999999999998</v>
      </c>
      <c r="E783" s="2">
        <f t="shared" si="96"/>
        <v>2.6550199999999999</v>
      </c>
      <c r="F783" s="2">
        <f t="shared" si="89"/>
        <v>2.6941299999999995</v>
      </c>
      <c r="G783" s="2">
        <f t="shared" si="91"/>
        <v>2.7426999999999992</v>
      </c>
      <c r="H783" s="2">
        <f t="shared" si="95"/>
        <v>2.850597</v>
      </c>
      <c r="I783" s="2">
        <f t="array" ref="I783">SUMPRODUCT(B767:B786, (ROW(B767:B786)-ROW(B767)+1)) / (20*21/2)</f>
        <v>2.6465104761904761</v>
      </c>
      <c r="J783" s="2">
        <f t="shared" si="90"/>
        <v>2.6834989232745365</v>
      </c>
      <c r="K783" s="2">
        <f t="shared" si="92"/>
        <v>2.7274349578624624</v>
      </c>
    </row>
    <row r="784" spans="1:11" ht="13.5" x14ac:dyDescent="0.25">
      <c r="A784" s="3">
        <f>TITRES_STAT!B787</f>
        <v>43144</v>
      </c>
      <c r="B784" s="6">
        <f>TITRES_STAT!D787</f>
        <v>2.6206</v>
      </c>
      <c r="C784" s="2">
        <f t="shared" si="93"/>
        <v>-5.7999999999998053E-3</v>
      </c>
      <c r="D784" s="2">
        <f t="shared" si="94"/>
        <v>2.6252399999999998</v>
      </c>
      <c r="E784" s="2">
        <f t="shared" si="96"/>
        <v>2.6486000000000001</v>
      </c>
      <c r="F784" s="2">
        <f t="shared" si="89"/>
        <v>2.6879999999999997</v>
      </c>
      <c r="G784" s="2">
        <f t="shared" si="91"/>
        <v>2.7390819999999998</v>
      </c>
      <c r="H784" s="2">
        <f t="shared" si="95"/>
        <v>2.8483010000000002</v>
      </c>
      <c r="I784" s="2">
        <f t="array" ref="I784">SUMPRODUCT(B768:B787, (ROW(B768:B787)-ROW(B768)+1)) / (20*21/2)</f>
        <v>2.6397809523809519</v>
      </c>
      <c r="J784" s="2">
        <f t="shared" si="90"/>
        <v>2.6775085496293425</v>
      </c>
      <c r="K784" s="2">
        <f t="shared" si="92"/>
        <v>2.7232453516717774</v>
      </c>
    </row>
    <row r="785" spans="1:11" ht="13.5" x14ac:dyDescent="0.25">
      <c r="A785" s="3">
        <f>TITRES_STAT!B788</f>
        <v>43145</v>
      </c>
      <c r="B785" s="6">
        <f>TITRES_STAT!D788</f>
        <v>2.6263999999999998</v>
      </c>
      <c r="C785" s="2">
        <f t="shared" si="93"/>
        <v>5.7999999999998053E-3</v>
      </c>
      <c r="D785" s="2">
        <f t="shared" si="94"/>
        <v>2.6252399999999998</v>
      </c>
      <c r="E785" s="2">
        <f t="shared" si="96"/>
        <v>2.64276</v>
      </c>
      <c r="F785" s="2">
        <f t="shared" si="89"/>
        <v>2.6792449999999994</v>
      </c>
      <c r="G785" s="2">
        <f t="shared" si="91"/>
        <v>2.7356959999999999</v>
      </c>
      <c r="H785" s="2">
        <f t="shared" si="95"/>
        <v>2.8460340000000004</v>
      </c>
      <c r="I785" s="2">
        <f t="array" ref="I785">SUMPRODUCT(B769:B788, (ROW(B769:B788)-ROW(B769)+1)) / (20*21/2)</f>
        <v>2.6337185714285711</v>
      </c>
      <c r="J785" s="2">
        <f t="shared" si="90"/>
        <v>2.6726410687122621</v>
      </c>
      <c r="K785" s="2">
        <f t="shared" si="92"/>
        <v>2.7194474947434726</v>
      </c>
    </row>
    <row r="786" spans="1:11" ht="13.5" x14ac:dyDescent="0.25">
      <c r="A786" s="3">
        <f>TITRES_STAT!B789</f>
        <v>43146</v>
      </c>
      <c r="B786" s="6">
        <f>TITRES_STAT!D789</f>
        <v>2.5972</v>
      </c>
      <c r="C786" s="2">
        <f t="shared" si="93"/>
        <v>-2.9199999999999893E-2</v>
      </c>
      <c r="D786" s="2">
        <f t="shared" si="94"/>
        <v>2.6194000000000002</v>
      </c>
      <c r="E786" s="2">
        <f t="shared" si="96"/>
        <v>2.6339999999999999</v>
      </c>
      <c r="F786" s="2">
        <f t="shared" si="89"/>
        <v>2.6678599999999992</v>
      </c>
      <c r="G786" s="2">
        <f t="shared" si="91"/>
        <v>2.7327759999999994</v>
      </c>
      <c r="H786" s="2">
        <f t="shared" si="95"/>
        <v>2.8432735000000005</v>
      </c>
      <c r="I786" s="2">
        <f t="array" ref="I786">SUMPRODUCT(B770:B789, (ROW(B770:B789)-ROW(B770)+1)) / (20*21/2)</f>
        <v>2.6283233333333333</v>
      </c>
      <c r="J786" s="2">
        <f t="shared" si="90"/>
        <v>2.6654562050253801</v>
      </c>
      <c r="K786" s="2">
        <f t="shared" si="92"/>
        <v>2.7146534753417679</v>
      </c>
    </row>
    <row r="787" spans="1:11" ht="13.5" x14ac:dyDescent="0.25">
      <c r="A787" s="3">
        <f>TITRES_STAT!B790</f>
        <v>43147</v>
      </c>
      <c r="B787" s="6">
        <f>TITRES_STAT!D790</f>
        <v>2.5972</v>
      </c>
      <c r="C787" s="2">
        <f t="shared" si="93"/>
        <v>0</v>
      </c>
      <c r="D787" s="2">
        <f t="shared" si="94"/>
        <v>2.6135600000000005</v>
      </c>
      <c r="E787" s="2">
        <f t="shared" si="96"/>
        <v>2.6252400000000002</v>
      </c>
      <c r="F787" s="2">
        <f t="shared" si="89"/>
        <v>2.6608549999999989</v>
      </c>
      <c r="G787" s="2">
        <f t="shared" si="91"/>
        <v>2.7289219999999994</v>
      </c>
      <c r="H787" s="2">
        <f t="shared" si="95"/>
        <v>2.8403895000000006</v>
      </c>
      <c r="I787" s="2">
        <f t="array" ref="I787">SUMPRODUCT(B771:B790, (ROW(B771:B790)-ROW(B771)+1)) / (20*21/2)</f>
        <v>2.6257404761904763</v>
      </c>
      <c r="J787" s="2">
        <f t="shared" si="90"/>
        <v>2.6589556140705821</v>
      </c>
      <c r="K787" s="2">
        <f t="shared" si="92"/>
        <v>2.7100474567009143</v>
      </c>
    </row>
    <row r="788" spans="1:11" ht="13.5" x14ac:dyDescent="0.25">
      <c r="A788" s="3">
        <f>TITRES_STAT!B791</f>
        <v>43150</v>
      </c>
      <c r="B788" s="6">
        <f>TITRES_STAT!D791</f>
        <v>2.5972</v>
      </c>
      <c r="C788" s="2">
        <f t="shared" si="93"/>
        <v>0</v>
      </c>
      <c r="D788" s="2">
        <f t="shared" si="94"/>
        <v>2.6077199999999996</v>
      </c>
      <c r="E788" s="2">
        <f t="shared" si="96"/>
        <v>2.6170599999999999</v>
      </c>
      <c r="F788" s="2">
        <f t="shared" ref="F788:F851" si="97">AVERAGE(B769:B788)</f>
        <v>2.6538499999999994</v>
      </c>
      <c r="G788" s="2">
        <f t="shared" si="91"/>
        <v>2.7260019999999994</v>
      </c>
      <c r="H788" s="2">
        <f t="shared" si="95"/>
        <v>2.8375055000000002</v>
      </c>
      <c r="I788" s="2">
        <f t="array" ref="I788">SUMPRODUCT(B772:B791, (ROW(B772:B791)-ROW(B772)+1)) / (20*21/2)</f>
        <v>2.6236023809523812</v>
      </c>
      <c r="J788" s="2">
        <f t="shared" si="90"/>
        <v>2.6530741270162412</v>
      </c>
      <c r="K788" s="2">
        <f t="shared" si="92"/>
        <v>2.7056220662420549</v>
      </c>
    </row>
    <row r="789" spans="1:11" ht="13.5" x14ac:dyDescent="0.25">
      <c r="A789" s="3">
        <f>TITRES_STAT!B792</f>
        <v>43151</v>
      </c>
      <c r="B789" s="6">
        <f>TITRES_STAT!D792</f>
        <v>2.5972</v>
      </c>
      <c r="C789" s="2">
        <f t="shared" si="93"/>
        <v>0</v>
      </c>
      <c r="D789" s="2">
        <f t="shared" si="94"/>
        <v>2.60304</v>
      </c>
      <c r="E789" s="2">
        <f t="shared" si="96"/>
        <v>2.6141399999999999</v>
      </c>
      <c r="F789" s="2">
        <f t="shared" si="97"/>
        <v>2.6477199999999996</v>
      </c>
      <c r="G789" s="2">
        <f t="shared" si="91"/>
        <v>2.724715999999999</v>
      </c>
      <c r="H789" s="2">
        <f t="shared" si="95"/>
        <v>2.8341750000000006</v>
      </c>
      <c r="I789" s="2">
        <f t="array" ref="I789">SUMPRODUCT(B773:B792, (ROW(B773:B792)-ROW(B773)+1)) / (20*21/2)</f>
        <v>2.6212176190476191</v>
      </c>
      <c r="J789" s="2">
        <f t="shared" ref="J789:J852" si="98">$J$4*B789+J788*(1-$J$4)</f>
        <v>2.647752781586123</v>
      </c>
      <c r="K789" s="2">
        <f t="shared" si="92"/>
        <v>2.7013702205070724</v>
      </c>
    </row>
    <row r="790" spans="1:11" ht="13.5" x14ac:dyDescent="0.25">
      <c r="A790" s="3">
        <f>TITRES_STAT!B793</f>
        <v>43152</v>
      </c>
      <c r="B790" s="6">
        <f>TITRES_STAT!D793</f>
        <v>2.6206</v>
      </c>
      <c r="C790" s="2">
        <f t="shared" si="93"/>
        <v>2.3400000000000087E-2</v>
      </c>
      <c r="D790" s="2">
        <f t="shared" si="94"/>
        <v>2.60188</v>
      </c>
      <c r="E790" s="2">
        <f t="shared" si="96"/>
        <v>2.6135600000000001</v>
      </c>
      <c r="F790" s="2">
        <f t="shared" si="97"/>
        <v>2.6430500000000001</v>
      </c>
      <c r="G790" s="2">
        <f t="shared" si="91"/>
        <v>2.7222639999999991</v>
      </c>
      <c r="H790" s="2">
        <f t="shared" si="95"/>
        <v>2.8306640000000005</v>
      </c>
      <c r="I790" s="2">
        <f t="array" ref="I790">SUMPRODUCT(B774:B793, (ROW(B774:B793)-ROW(B774)+1)) / (20*21/2)</f>
        <v>2.6178295238095237</v>
      </c>
      <c r="J790" s="2">
        <f t="shared" si="98"/>
        <v>2.6451668023874446</v>
      </c>
      <c r="K790" s="2">
        <f t="shared" si="92"/>
        <v>2.6982027608793442</v>
      </c>
    </row>
    <row r="791" spans="1:11" ht="13.5" x14ac:dyDescent="0.25">
      <c r="A791" s="3">
        <f>TITRES_STAT!B794</f>
        <v>43153</v>
      </c>
      <c r="B791" s="6">
        <f>TITRES_STAT!D794</f>
        <v>2.6206</v>
      </c>
      <c r="C791" s="2">
        <f t="shared" si="93"/>
        <v>0</v>
      </c>
      <c r="D791" s="2">
        <f t="shared" si="94"/>
        <v>2.60656</v>
      </c>
      <c r="E791" s="2">
        <f t="shared" si="96"/>
        <v>2.6129800000000003</v>
      </c>
      <c r="F791" s="2">
        <f t="shared" si="97"/>
        <v>2.6398400000000004</v>
      </c>
      <c r="G791" s="2">
        <f t="shared" si="91"/>
        <v>2.7198119999999992</v>
      </c>
      <c r="H791" s="2">
        <f t="shared" si="95"/>
        <v>2.827153</v>
      </c>
      <c r="I791" s="2">
        <f t="array" ref="I791">SUMPRODUCT(B775:B794, (ROW(B775:B794)-ROW(B775)+1)) / (20*21/2)</f>
        <v>2.6117195238095232</v>
      </c>
      <c r="J791" s="2">
        <f t="shared" si="98"/>
        <v>2.6428271069219735</v>
      </c>
      <c r="K791" s="2">
        <f t="shared" si="92"/>
        <v>2.6951595153546641</v>
      </c>
    </row>
    <row r="792" spans="1:11" ht="13.5" x14ac:dyDescent="0.25">
      <c r="A792" s="3">
        <f>TITRES_STAT!B795</f>
        <v>43154</v>
      </c>
      <c r="B792" s="6">
        <f>TITRES_STAT!D795</f>
        <v>2.6147999999999998</v>
      </c>
      <c r="C792" s="2">
        <f t="shared" si="93"/>
        <v>-5.8000000000002494E-3</v>
      </c>
      <c r="D792" s="2">
        <f t="shared" si="94"/>
        <v>2.61008</v>
      </c>
      <c r="E792" s="2">
        <f t="shared" si="96"/>
        <v>2.6118200000000003</v>
      </c>
      <c r="F792" s="2">
        <f t="shared" si="97"/>
        <v>2.6386750000000001</v>
      </c>
      <c r="G792" s="2">
        <f t="shared" si="91"/>
        <v>2.7172439999999995</v>
      </c>
      <c r="H792" s="2">
        <f t="shared" si="95"/>
        <v>2.8232654999999998</v>
      </c>
      <c r="I792" s="2">
        <f t="array" ref="I792">SUMPRODUCT(B776:B795, (ROW(B776:B795)-ROW(B776)+1)) / (20*21/2)</f>
        <v>2.6033842857142857</v>
      </c>
      <c r="J792" s="2">
        <f t="shared" si="98"/>
        <v>2.6401578586436907</v>
      </c>
      <c r="K792" s="2">
        <f t="shared" si="92"/>
        <v>2.6920081618113443</v>
      </c>
    </row>
    <row r="793" spans="1:11" ht="13.5" x14ac:dyDescent="0.25">
      <c r="A793" s="3">
        <f>TITRES_STAT!B796</f>
        <v>43157</v>
      </c>
      <c r="B793" s="6">
        <f>TITRES_STAT!D796</f>
        <v>2.6031</v>
      </c>
      <c r="C793" s="2">
        <f t="shared" si="93"/>
        <v>-1.1699999999999822E-2</v>
      </c>
      <c r="D793" s="2">
        <f t="shared" si="94"/>
        <v>2.6112599999999997</v>
      </c>
      <c r="E793" s="2">
        <f t="shared" si="96"/>
        <v>2.6094900000000001</v>
      </c>
      <c r="F793" s="2">
        <f t="shared" si="97"/>
        <v>2.6322550000000002</v>
      </c>
      <c r="G793" s="2">
        <f t="shared" si="91"/>
        <v>2.7150260000000004</v>
      </c>
      <c r="H793" s="2">
        <f t="shared" si="95"/>
        <v>2.8193445000000001</v>
      </c>
      <c r="I793" s="2">
        <f t="array" ref="I793">SUMPRODUCT(B777:B796, (ROW(B777:B796)-ROW(B777)+1)) / (20*21/2)</f>
        <v>2.6018580952380947</v>
      </c>
      <c r="J793" s="2">
        <f t="shared" si="98"/>
        <v>2.6366285387728632</v>
      </c>
      <c r="K793" s="2">
        <f t="shared" si="92"/>
        <v>2.6885215672305072</v>
      </c>
    </row>
    <row r="794" spans="1:11" ht="13.5" x14ac:dyDescent="0.25">
      <c r="A794" s="3">
        <f>TITRES_STAT!B797</f>
        <v>43158</v>
      </c>
      <c r="B794" s="6">
        <f>TITRES_STAT!D797</f>
        <v>2.5680999999999998</v>
      </c>
      <c r="C794" s="2">
        <f t="shared" si="93"/>
        <v>-3.5000000000000142E-2</v>
      </c>
      <c r="D794" s="2">
        <f t="shared" si="94"/>
        <v>2.6054399999999998</v>
      </c>
      <c r="E794" s="2">
        <f t="shared" si="96"/>
        <v>2.6042399999999999</v>
      </c>
      <c r="F794" s="2">
        <f t="shared" si="97"/>
        <v>2.6264200000000004</v>
      </c>
      <c r="G794" s="2">
        <f t="shared" si="91"/>
        <v>2.7121079999999993</v>
      </c>
      <c r="H794" s="2">
        <f t="shared" si="95"/>
        <v>2.8152735</v>
      </c>
      <c r="I794" s="2">
        <f t="array" ref="I794">SUMPRODUCT(B778:B797, (ROW(B778:B797)-ROW(B778)+1)) / (20*21/2)</f>
        <v>2.6018352380952376</v>
      </c>
      <c r="J794" s="2">
        <f t="shared" si="98"/>
        <v>2.6301020112706857</v>
      </c>
      <c r="K794" s="2">
        <f t="shared" si="92"/>
        <v>2.683799152829311</v>
      </c>
    </row>
    <row r="795" spans="1:11" ht="13.5" x14ac:dyDescent="0.25">
      <c r="A795" s="3">
        <f>TITRES_STAT!B798</f>
        <v>43159</v>
      </c>
      <c r="B795" s="6">
        <f>TITRES_STAT!D798</f>
        <v>2.5388999999999999</v>
      </c>
      <c r="C795" s="2">
        <f t="shared" si="93"/>
        <v>-2.9199999999999893E-2</v>
      </c>
      <c r="D795" s="2">
        <f t="shared" si="94"/>
        <v>2.5890999999999997</v>
      </c>
      <c r="E795" s="2">
        <f t="shared" si="96"/>
        <v>2.5954900000000003</v>
      </c>
      <c r="F795" s="2">
        <f t="shared" si="97"/>
        <v>2.6191250000000004</v>
      </c>
      <c r="G795" s="2">
        <f t="shared" si="91"/>
        <v>2.7087239999999997</v>
      </c>
      <c r="H795" s="2">
        <f t="shared" si="95"/>
        <v>2.8110564999999998</v>
      </c>
      <c r="I795" s="2">
        <f t="array" ref="I795">SUMPRODUCT(B779:B798, (ROW(B779:B798)-ROW(B779)+1)) / (20*21/2)</f>
        <v>2.6021457142857138</v>
      </c>
      <c r="J795" s="2">
        <f t="shared" si="98"/>
        <v>2.6214161054353822</v>
      </c>
      <c r="K795" s="2">
        <f t="shared" si="92"/>
        <v>2.6781168331105145</v>
      </c>
    </row>
    <row r="796" spans="1:11" ht="13.5" x14ac:dyDescent="0.25">
      <c r="A796" s="3">
        <f>TITRES_STAT!B799</f>
        <v>43160</v>
      </c>
      <c r="B796" s="6">
        <f>TITRES_STAT!D799</f>
        <v>2.6031</v>
      </c>
      <c r="C796" s="2">
        <f t="shared" si="93"/>
        <v>6.4200000000000035E-2</v>
      </c>
      <c r="D796" s="2">
        <f t="shared" si="94"/>
        <v>2.5855999999999999</v>
      </c>
      <c r="E796" s="2">
        <f t="shared" si="96"/>
        <v>2.5960800000000002</v>
      </c>
      <c r="F796" s="2">
        <f t="shared" si="97"/>
        <v>2.61504</v>
      </c>
      <c r="G796" s="2">
        <f t="shared" si="91"/>
        <v>2.7081400000000002</v>
      </c>
      <c r="H796" s="2">
        <f t="shared" si="95"/>
        <v>2.8071605000000002</v>
      </c>
      <c r="I796" s="2">
        <f t="array" ref="I796">SUMPRODUCT(B780:B799, (ROW(B780:B799)-ROW(B780)+1)) / (20*21/2)</f>
        <v>2.608314285714286</v>
      </c>
      <c r="J796" s="2">
        <f t="shared" si="98"/>
        <v>2.6196717144415365</v>
      </c>
      <c r="K796" s="2">
        <f t="shared" si="92"/>
        <v>2.6751749965179457</v>
      </c>
    </row>
    <row r="797" spans="1:11" ht="13.5" x14ac:dyDescent="0.25">
      <c r="A797" s="3">
        <f>TITRES_STAT!B800</f>
        <v>43161</v>
      </c>
      <c r="B797" s="6">
        <f>TITRES_STAT!D800</f>
        <v>2.6147999999999998</v>
      </c>
      <c r="C797" s="2">
        <f t="shared" si="93"/>
        <v>1.1699999999999822E-2</v>
      </c>
      <c r="D797" s="2">
        <f t="shared" si="94"/>
        <v>2.5856000000000003</v>
      </c>
      <c r="E797" s="2">
        <f t="shared" si="96"/>
        <v>2.5978400000000001</v>
      </c>
      <c r="F797" s="2">
        <f t="shared" si="97"/>
        <v>2.6115400000000006</v>
      </c>
      <c r="G797" s="2">
        <f t="shared" si="91"/>
        <v>2.7068560000000002</v>
      </c>
      <c r="H797" s="2">
        <f t="shared" si="95"/>
        <v>2.8033229999999998</v>
      </c>
      <c r="I797" s="2">
        <f t="array" ref="I797">SUMPRODUCT(B781:B800, (ROW(B781:B800)-ROW(B781)+1)) / (20*21/2)</f>
        <v>2.6287176190476194</v>
      </c>
      <c r="J797" s="2">
        <f t="shared" si="98"/>
        <v>2.619207741637581</v>
      </c>
      <c r="K797" s="2">
        <f t="shared" si="92"/>
        <v>2.6728073495956735</v>
      </c>
    </row>
    <row r="798" spans="1:11" ht="13.5" x14ac:dyDescent="0.25">
      <c r="A798" s="3">
        <f>TITRES_STAT!B801</f>
        <v>43164</v>
      </c>
      <c r="B798" s="6">
        <f>TITRES_STAT!D801</f>
        <v>2.6147999999999998</v>
      </c>
      <c r="C798" s="2">
        <f t="shared" si="93"/>
        <v>0</v>
      </c>
      <c r="D798" s="2">
        <f t="shared" si="94"/>
        <v>2.5879399999999997</v>
      </c>
      <c r="E798" s="2">
        <f t="shared" si="96"/>
        <v>2.5995999999999997</v>
      </c>
      <c r="F798" s="2">
        <f t="shared" si="97"/>
        <v>2.60833</v>
      </c>
      <c r="G798" s="2">
        <f t="shared" si="91"/>
        <v>2.7051059999999993</v>
      </c>
      <c r="H798" s="2">
        <f t="shared" si="95"/>
        <v>2.7995349999999997</v>
      </c>
      <c r="I798" s="2">
        <f t="array" ref="I798">SUMPRODUCT(B782:B801, (ROW(B782:B801)-ROW(B782)+1)) / (20*21/2)</f>
        <v>2.6642899999999994</v>
      </c>
      <c r="J798" s="2">
        <f t="shared" si="98"/>
        <v>2.6187879567197161</v>
      </c>
      <c r="K798" s="2">
        <f t="shared" si="92"/>
        <v>2.6705325515723137</v>
      </c>
    </row>
    <row r="799" spans="1:11" ht="13.5" x14ac:dyDescent="0.25">
      <c r="A799" s="3">
        <f>TITRES_STAT!B802</f>
        <v>43165</v>
      </c>
      <c r="B799" s="6">
        <f>TITRES_STAT!D802</f>
        <v>2.6730999999999998</v>
      </c>
      <c r="C799" s="2">
        <f t="shared" si="93"/>
        <v>5.8300000000000018E-2</v>
      </c>
      <c r="D799" s="2">
        <f t="shared" si="94"/>
        <v>2.6089399999999996</v>
      </c>
      <c r="E799" s="2">
        <f t="shared" si="96"/>
        <v>2.6071900000000001</v>
      </c>
      <c r="F799" s="2">
        <f t="shared" si="97"/>
        <v>2.610665</v>
      </c>
      <c r="G799" s="2">
        <f t="shared" si="91"/>
        <v>2.7020699999999995</v>
      </c>
      <c r="H799" s="2">
        <f t="shared" si="95"/>
        <v>2.7960384999999999</v>
      </c>
      <c r="I799" s="2">
        <f t="array" ref="I799">SUMPRODUCT(B783:B802, (ROW(B783:B802)-ROW(B783)+1)) / (20*21/2)</f>
        <v>2.7120066666666665</v>
      </c>
      <c r="J799" s="2">
        <f t="shared" si="98"/>
        <v>2.6239605322702193</v>
      </c>
      <c r="K799" s="2">
        <f t="shared" si="92"/>
        <v>2.6706332358243801</v>
      </c>
    </row>
    <row r="800" spans="1:11" ht="13.5" x14ac:dyDescent="0.25">
      <c r="A800" s="3">
        <f>TITRES_STAT!B803</f>
        <v>43166</v>
      </c>
      <c r="B800" s="6">
        <f>TITRES_STAT!D803</f>
        <v>2.8249</v>
      </c>
      <c r="C800" s="2">
        <f t="shared" si="93"/>
        <v>0.15180000000000016</v>
      </c>
      <c r="D800" s="2">
        <f t="shared" si="94"/>
        <v>2.66614</v>
      </c>
      <c r="E800" s="2">
        <f t="shared" si="96"/>
        <v>2.6276199999999994</v>
      </c>
      <c r="F800" s="2">
        <f t="shared" si="97"/>
        <v>2.62059</v>
      </c>
      <c r="G800" s="2">
        <f t="shared" si="91"/>
        <v>2.7004360000000003</v>
      </c>
      <c r="H800" s="2">
        <f t="shared" si="95"/>
        <v>2.7933009999999996</v>
      </c>
      <c r="I800" s="2">
        <f t="array" ref="I800">SUMPRODUCT(B784:B803, (ROW(B784:B803)-ROW(B784)+1)) / (20*21/2)</f>
        <v>2.7595061904761899</v>
      </c>
      <c r="J800" s="2">
        <f t="shared" si="98"/>
        <v>2.6430976244349602</v>
      </c>
      <c r="K800" s="2">
        <f t="shared" si="92"/>
        <v>2.6766829128508749</v>
      </c>
    </row>
    <row r="801" spans="1:11" ht="13.5" x14ac:dyDescent="0.25">
      <c r="A801" s="3">
        <f>TITRES_STAT!B804</f>
        <v>43167</v>
      </c>
      <c r="B801" s="6">
        <f>TITRES_STAT!D804</f>
        <v>2.9941</v>
      </c>
      <c r="C801" s="2">
        <f t="shared" si="93"/>
        <v>0.16920000000000002</v>
      </c>
      <c r="D801" s="2">
        <f t="shared" si="94"/>
        <v>2.7443399999999998</v>
      </c>
      <c r="E801" s="2">
        <f t="shared" si="96"/>
        <v>2.6649699999999998</v>
      </c>
      <c r="F801" s="2">
        <f t="shared" si="97"/>
        <v>2.6389750000000003</v>
      </c>
      <c r="G801" s="2">
        <f t="shared" si="91"/>
        <v>2.7021860000000002</v>
      </c>
      <c r="H801" s="2">
        <f t="shared" si="95"/>
        <v>2.7916574999999999</v>
      </c>
      <c r="I801" s="2">
        <f t="array" ref="I801">SUMPRODUCT(B785:B804, (ROW(B785:B804)-ROW(B785)+1)) / (20*21/2)</f>
        <v>2.7955533333333329</v>
      </c>
      <c r="J801" s="2">
        <f t="shared" si="98"/>
        <v>2.6765264221078211</v>
      </c>
      <c r="K801" s="2">
        <f t="shared" si="92"/>
        <v>2.689130641758684</v>
      </c>
    </row>
    <row r="802" spans="1:11" ht="13.5" x14ac:dyDescent="0.25">
      <c r="A802" s="3">
        <f>TITRES_STAT!B805</f>
        <v>43168</v>
      </c>
      <c r="B802" s="6">
        <f>TITRES_STAT!D805</f>
        <v>3.14</v>
      </c>
      <c r="C802" s="2">
        <f t="shared" si="93"/>
        <v>0.14590000000000014</v>
      </c>
      <c r="D802" s="2">
        <f t="shared" si="94"/>
        <v>2.84938</v>
      </c>
      <c r="E802" s="2">
        <f t="shared" si="96"/>
        <v>2.7174899999999997</v>
      </c>
      <c r="F802" s="2">
        <f t="shared" si="97"/>
        <v>2.6646550000000007</v>
      </c>
      <c r="G802" s="2">
        <f t="shared" si="91"/>
        <v>2.7067380000000001</v>
      </c>
      <c r="H802" s="2">
        <f t="shared" si="95"/>
        <v>2.7907434999999996</v>
      </c>
      <c r="I802" s="2">
        <f t="array" ref="I802">SUMPRODUCT(B786:B805, (ROW(B786:B805)-ROW(B786)+1)) / (20*21/2)</f>
        <v>2.8339080952380948</v>
      </c>
      <c r="J802" s="2">
        <f t="shared" si="98"/>
        <v>2.7206667628594574</v>
      </c>
      <c r="K802" s="2">
        <f t="shared" si="92"/>
        <v>2.7068117930622648</v>
      </c>
    </row>
    <row r="803" spans="1:11" ht="13.5" x14ac:dyDescent="0.25">
      <c r="A803" s="3">
        <f>TITRES_STAT!B806</f>
        <v>43171</v>
      </c>
      <c r="B803" s="6">
        <f>TITRES_STAT!D806</f>
        <v>3.1634000000000002</v>
      </c>
      <c r="C803" s="2">
        <f t="shared" si="93"/>
        <v>2.3400000000000087E-2</v>
      </c>
      <c r="D803" s="2">
        <f t="shared" si="94"/>
        <v>2.9591000000000003</v>
      </c>
      <c r="E803" s="2">
        <f t="shared" si="96"/>
        <v>2.77352</v>
      </c>
      <c r="F803" s="2">
        <f t="shared" si="97"/>
        <v>2.6915050000000003</v>
      </c>
      <c r="G803" s="2">
        <f t="shared" si="91"/>
        <v>2.7117579999999997</v>
      </c>
      <c r="H803" s="2">
        <f t="shared" si="95"/>
        <v>2.7899464999999997</v>
      </c>
      <c r="I803" s="2">
        <f t="array" ref="I803">SUMPRODUCT(B787:B806, (ROW(B787:B806)-ROW(B787)+1)) / (20*21/2)</f>
        <v>2.8715947619047619</v>
      </c>
      <c r="J803" s="2">
        <f t="shared" si="98"/>
        <v>2.7628318330633186</v>
      </c>
      <c r="K803" s="2">
        <f t="shared" si="92"/>
        <v>2.7247172129421759</v>
      </c>
    </row>
    <row r="804" spans="1:11" ht="13.5" x14ac:dyDescent="0.25">
      <c r="A804" s="3">
        <f>TITRES_STAT!B807</f>
        <v>43172</v>
      </c>
      <c r="B804" s="6">
        <f>TITRES_STAT!D807</f>
        <v>3.07</v>
      </c>
      <c r="C804" s="2">
        <f t="shared" si="93"/>
        <v>-9.3400000000000372E-2</v>
      </c>
      <c r="D804" s="2">
        <f t="shared" si="94"/>
        <v>3.0384799999999998</v>
      </c>
      <c r="E804" s="2">
        <f t="shared" si="96"/>
        <v>2.8237099999999997</v>
      </c>
      <c r="F804" s="2">
        <f t="shared" si="97"/>
        <v>2.7139750000000005</v>
      </c>
      <c r="G804" s="2">
        <f t="shared" si="91"/>
        <v>2.7153760000000005</v>
      </c>
      <c r="H804" s="2">
        <f t="shared" si="95"/>
        <v>2.7887319999999995</v>
      </c>
      <c r="I804" s="2">
        <f t="array" ref="I804">SUMPRODUCT(B788:B807, (ROW(B788:B807)-ROW(B788)+1)) / (20*21/2)</f>
        <v>2.9050576190476183</v>
      </c>
      <c r="J804" s="2">
        <f t="shared" si="98"/>
        <v>2.7920859442001453</v>
      </c>
      <c r="K804" s="2">
        <f t="shared" si="92"/>
        <v>2.7382577143954241</v>
      </c>
    </row>
    <row r="805" spans="1:11" ht="13.5" x14ac:dyDescent="0.25">
      <c r="A805" s="3">
        <f>TITRES_STAT!B808</f>
        <v>43173</v>
      </c>
      <c r="B805" s="6">
        <f>TITRES_STAT!D808</f>
        <v>3.1166999999999998</v>
      </c>
      <c r="C805" s="2">
        <f t="shared" si="93"/>
        <v>4.6699999999999964E-2</v>
      </c>
      <c r="D805" s="2">
        <f t="shared" si="94"/>
        <v>3.0968399999999998</v>
      </c>
      <c r="E805" s="2">
        <f t="shared" si="96"/>
        <v>2.8814900000000003</v>
      </c>
      <c r="F805" s="2">
        <f t="shared" si="97"/>
        <v>2.7384900000000005</v>
      </c>
      <c r="G805" s="2">
        <f t="shared" si="91"/>
        <v>2.7205120000000007</v>
      </c>
      <c r="H805" s="2">
        <f t="shared" si="95"/>
        <v>2.7877014999999994</v>
      </c>
      <c r="I805" s="2">
        <f t="array" ref="I805">SUMPRODUCT(B789:B808, (ROW(B789:B808)-ROW(B789)+1)) / (20*21/2)</f>
        <v>2.936046666666666</v>
      </c>
      <c r="J805" s="2">
        <f t="shared" si="98"/>
        <v>2.8230015685620362</v>
      </c>
      <c r="K805" s="2">
        <f t="shared" si="92"/>
        <v>2.7530985883407015</v>
      </c>
    </row>
    <row r="806" spans="1:11" ht="13.5" x14ac:dyDescent="0.25">
      <c r="A806" s="3">
        <f>TITRES_STAT!B809</f>
        <v>43174</v>
      </c>
      <c r="B806" s="6">
        <f>TITRES_STAT!D809</f>
        <v>3.1341999999999999</v>
      </c>
      <c r="C806" s="2">
        <f t="shared" si="93"/>
        <v>1.7500000000000071E-2</v>
      </c>
      <c r="D806" s="2">
        <f t="shared" si="94"/>
        <v>3.12486</v>
      </c>
      <c r="E806" s="2">
        <f t="shared" si="96"/>
        <v>2.9345999999999997</v>
      </c>
      <c r="F806" s="2">
        <f t="shared" si="97"/>
        <v>2.7653400000000006</v>
      </c>
      <c r="G806" s="2">
        <f t="shared" si="91"/>
        <v>2.7276320000000003</v>
      </c>
      <c r="H806" s="2">
        <f t="shared" si="95"/>
        <v>2.786758499999999</v>
      </c>
      <c r="I806" s="2">
        <f t="array" ref="I806">SUMPRODUCT(B790:B809, (ROW(B790:B809)-ROW(B790)+1)) / (20*21/2)</f>
        <v>2.9584476190476185</v>
      </c>
      <c r="J806" s="2">
        <f t="shared" si="98"/>
        <v>2.852639514413271</v>
      </c>
      <c r="K806" s="2">
        <f t="shared" si="92"/>
        <v>2.7680437417391057</v>
      </c>
    </row>
    <row r="807" spans="1:11" ht="13.5" x14ac:dyDescent="0.25">
      <c r="A807" s="3">
        <f>TITRES_STAT!B810</f>
        <v>43175</v>
      </c>
      <c r="B807" s="6">
        <f>TITRES_STAT!D810</f>
        <v>3.1166999999999998</v>
      </c>
      <c r="C807" s="2">
        <f t="shared" si="93"/>
        <v>-1.7500000000000071E-2</v>
      </c>
      <c r="D807" s="2">
        <f t="shared" si="94"/>
        <v>3.1201999999999996</v>
      </c>
      <c r="E807" s="2">
        <f t="shared" si="96"/>
        <v>2.9847900000000003</v>
      </c>
      <c r="F807" s="2">
        <f t="shared" si="97"/>
        <v>2.7913150000000004</v>
      </c>
      <c r="G807" s="2">
        <f t="shared" si="91"/>
        <v>2.7339360000000004</v>
      </c>
      <c r="H807" s="2">
        <f t="shared" si="95"/>
        <v>2.7862239999999998</v>
      </c>
      <c r="I807" s="2">
        <f t="array" ref="I807">SUMPRODUCT(B791:B810, (ROW(B791:B810)-ROW(B791)+1)) / (20*21/2)</f>
        <v>2.9814614285714285</v>
      </c>
      <c r="J807" s="2">
        <f t="shared" si="98"/>
        <v>2.8777881320881975</v>
      </c>
      <c r="K807" s="2">
        <f t="shared" si="92"/>
        <v>2.7817165361807095</v>
      </c>
    </row>
    <row r="808" spans="1:11" ht="13.5" x14ac:dyDescent="0.25">
      <c r="A808" s="3">
        <f>TITRES_STAT!B811</f>
        <v>43178</v>
      </c>
      <c r="B808" s="6">
        <f>TITRES_STAT!D811</f>
        <v>3.1166999999999998</v>
      </c>
      <c r="C808" s="2">
        <f t="shared" si="93"/>
        <v>0</v>
      </c>
      <c r="D808" s="2">
        <f t="shared" si="94"/>
        <v>3.1108599999999997</v>
      </c>
      <c r="E808" s="2">
        <f t="shared" si="96"/>
        <v>3.03498</v>
      </c>
      <c r="F808" s="2">
        <f t="shared" si="97"/>
        <v>2.8172900000000007</v>
      </c>
      <c r="G808" s="2">
        <f t="shared" si="91"/>
        <v>2.7403560000000002</v>
      </c>
      <c r="H808" s="2">
        <f t="shared" si="95"/>
        <v>2.7851935000000001</v>
      </c>
      <c r="I808" s="2">
        <f t="array" ref="I808">SUMPRODUCT(B792:B811, (ROW(B792:B811)-ROW(B792)+1)) / (20*21/2)</f>
        <v>3.007831904761904</v>
      </c>
      <c r="J808" s="2">
        <f t="shared" si="98"/>
        <v>2.9005416433178928</v>
      </c>
      <c r="K808" s="2">
        <f t="shared" si="92"/>
        <v>2.7948531426049952</v>
      </c>
    </row>
    <row r="809" spans="1:11" ht="13.5" x14ac:dyDescent="0.25">
      <c r="A809" s="3">
        <f>TITRES_STAT!B812</f>
        <v>43180</v>
      </c>
      <c r="B809" s="6">
        <f>TITRES_STAT!D812</f>
        <v>3.0525000000000002</v>
      </c>
      <c r="C809" s="2">
        <f t="shared" si="93"/>
        <v>-6.4199999999999591E-2</v>
      </c>
      <c r="D809" s="2">
        <f t="shared" si="94"/>
        <v>3.1073599999999999</v>
      </c>
      <c r="E809" s="2">
        <f t="shared" si="96"/>
        <v>3.0729200000000008</v>
      </c>
      <c r="F809" s="2">
        <f t="shared" si="97"/>
        <v>2.8400550000000004</v>
      </c>
      <c r="G809" s="2">
        <f t="shared" si="91"/>
        <v>2.7454920000000005</v>
      </c>
      <c r="H809" s="2">
        <f t="shared" si="95"/>
        <v>2.7838420000000004</v>
      </c>
      <c r="I809" s="2">
        <f t="array" ref="I809">SUMPRODUCT(B793:B812, (ROW(B793:B812)-ROW(B793)+1)) / (20*21/2)</f>
        <v>3.0367385714285713</v>
      </c>
      <c r="J809" s="2">
        <f t="shared" si="98"/>
        <v>2.9150138677638076</v>
      </c>
      <c r="K809" s="2">
        <f t="shared" si="92"/>
        <v>2.8049569409342112</v>
      </c>
    </row>
    <row r="810" spans="1:11" ht="13.5" x14ac:dyDescent="0.25">
      <c r="A810" s="3">
        <f>TITRES_STAT!B813</f>
        <v>43181</v>
      </c>
      <c r="B810" s="6">
        <f>TITRES_STAT!D813</f>
        <v>3.0817000000000001</v>
      </c>
      <c r="C810" s="2">
        <f t="shared" si="93"/>
        <v>2.9199999999999893E-2</v>
      </c>
      <c r="D810" s="2">
        <f t="shared" si="94"/>
        <v>3.1003599999999998</v>
      </c>
      <c r="E810" s="2">
        <f t="shared" si="96"/>
        <v>3.0986000000000007</v>
      </c>
      <c r="F810" s="2">
        <f t="shared" si="97"/>
        <v>2.8631099999999998</v>
      </c>
      <c r="G810" s="2">
        <f t="shared" si="91"/>
        <v>2.7514460000000001</v>
      </c>
      <c r="H810" s="2">
        <f t="shared" si="95"/>
        <v>2.7826364999999997</v>
      </c>
      <c r="I810" s="2">
        <f t="array" ref="I810">SUMPRODUCT(B794:B813, (ROW(B794:B813)-ROW(B794)+1)) / (20*21/2)</f>
        <v>3.0617795238095238</v>
      </c>
      <c r="J810" s="2">
        <f t="shared" si="98"/>
        <v>2.9308887375005881</v>
      </c>
      <c r="K810" s="2">
        <f t="shared" si="92"/>
        <v>2.8158096099171832</v>
      </c>
    </row>
    <row r="811" spans="1:11" ht="13.5" x14ac:dyDescent="0.25">
      <c r="A811" s="3">
        <f>TITRES_STAT!B814</f>
        <v>43182</v>
      </c>
      <c r="B811" s="6">
        <f>TITRES_STAT!D814</f>
        <v>3.14</v>
      </c>
      <c r="C811" s="2">
        <f t="shared" si="93"/>
        <v>5.8300000000000018E-2</v>
      </c>
      <c r="D811" s="2">
        <f t="shared" si="94"/>
        <v>3.1015199999999998</v>
      </c>
      <c r="E811" s="2">
        <f t="shared" si="96"/>
        <v>3.1131900000000003</v>
      </c>
      <c r="F811" s="2">
        <f t="shared" si="97"/>
        <v>2.8890800000000003</v>
      </c>
      <c r="G811" s="2">
        <f t="shared" si="91"/>
        <v>2.7603159999999995</v>
      </c>
      <c r="H811" s="2">
        <f t="shared" si="95"/>
        <v>2.7819704999999999</v>
      </c>
      <c r="I811" s="2">
        <f t="array" ref="I811">SUMPRODUCT(B795:B814, (ROW(B795:B814)-ROW(B795)+1)) / (20*21/2)</f>
        <v>3.0835166666666667</v>
      </c>
      <c r="J811" s="2">
        <f t="shared" si="98"/>
        <v>2.9508040958338655</v>
      </c>
      <c r="K811" s="2">
        <f t="shared" si="92"/>
        <v>2.8285229585478819</v>
      </c>
    </row>
    <row r="812" spans="1:11" ht="13.5" x14ac:dyDescent="0.25">
      <c r="A812" s="3">
        <f>TITRES_STAT!B815</f>
        <v>43185</v>
      </c>
      <c r="B812" s="6">
        <f>TITRES_STAT!D815</f>
        <v>3.1926000000000001</v>
      </c>
      <c r="C812" s="2">
        <f t="shared" si="93"/>
        <v>5.259999999999998E-2</v>
      </c>
      <c r="D812" s="2">
        <f t="shared" si="94"/>
        <v>3.1167000000000002</v>
      </c>
      <c r="E812" s="2">
        <f t="shared" si="96"/>
        <v>3.1184500000000002</v>
      </c>
      <c r="F812" s="2">
        <f t="shared" si="97"/>
        <v>2.91797</v>
      </c>
      <c r="G812" s="2">
        <f t="shared" si="91"/>
        <v>2.7694219999999996</v>
      </c>
      <c r="H812" s="2">
        <f t="shared" si="95"/>
        <v>2.7815675</v>
      </c>
      <c r="I812" s="2">
        <f t="array" ref="I812">SUMPRODUCT(B796:B815, (ROW(B796:B815)-ROW(B796)+1)) / (20*21/2)</f>
        <v>3.1023633333333334</v>
      </c>
      <c r="J812" s="2">
        <f t="shared" si="98"/>
        <v>2.9738322771830212</v>
      </c>
      <c r="K812" s="2">
        <f t="shared" si="92"/>
        <v>2.8428004895852199</v>
      </c>
    </row>
    <row r="813" spans="1:11" ht="13.5" x14ac:dyDescent="0.25">
      <c r="A813" s="3">
        <f>TITRES_STAT!B816</f>
        <v>43186</v>
      </c>
      <c r="B813" s="6">
        <f>TITRES_STAT!D816</f>
        <v>3.1808999999999998</v>
      </c>
      <c r="C813" s="2">
        <f t="shared" si="93"/>
        <v>-1.1700000000000266E-2</v>
      </c>
      <c r="D813" s="2">
        <f t="shared" si="94"/>
        <v>3.12954</v>
      </c>
      <c r="E813" s="2">
        <f t="shared" si="96"/>
        <v>3.1202000000000001</v>
      </c>
      <c r="F813" s="2">
        <f t="shared" si="97"/>
        <v>2.94686</v>
      </c>
      <c r="G813" s="2">
        <f t="shared" si="91"/>
        <v>2.7782939999999989</v>
      </c>
      <c r="H813" s="2">
        <f t="shared" si="95"/>
        <v>2.7811059999999999</v>
      </c>
      <c r="I813" s="2">
        <f t="array" ref="I813">SUMPRODUCT(B797:B816, (ROW(B797:B816)-ROW(B797)+1)) / (20*21/2)</f>
        <v>3.1092852380952385</v>
      </c>
      <c r="J813" s="2">
        <f t="shared" si="98"/>
        <v>2.9935530126894001</v>
      </c>
      <c r="K813" s="2">
        <f t="shared" si="92"/>
        <v>2.8560592939152114</v>
      </c>
    </row>
    <row r="814" spans="1:11" ht="13.5" x14ac:dyDescent="0.25">
      <c r="A814" s="3">
        <f>TITRES_STAT!B817</f>
        <v>43187</v>
      </c>
      <c r="B814" s="6">
        <f>TITRES_STAT!D817</f>
        <v>3.1751</v>
      </c>
      <c r="C814" s="2">
        <f t="shared" si="93"/>
        <v>-5.7999999999998053E-3</v>
      </c>
      <c r="D814" s="2">
        <f t="shared" si="94"/>
        <v>3.1540600000000003</v>
      </c>
      <c r="E814" s="2">
        <f t="shared" si="96"/>
        <v>3.1307100000000001</v>
      </c>
      <c r="F814" s="2">
        <f t="shared" si="97"/>
        <v>2.9772100000000004</v>
      </c>
      <c r="G814" s="2">
        <f t="shared" si="91"/>
        <v>2.7869319999999989</v>
      </c>
      <c r="H814" s="2">
        <f t="shared" si="95"/>
        <v>2.7808634999999997</v>
      </c>
      <c r="I814" s="2">
        <f t="array" ref="I814">SUMPRODUCT(B798:B817, (ROW(B798:B817)-ROW(B798)+1)) / (20*21/2)</f>
        <v>3.1094804761904764</v>
      </c>
      <c r="J814" s="2">
        <f t="shared" si="98"/>
        <v>3.0108432019570763</v>
      </c>
      <c r="K814" s="2">
        <f t="shared" si="92"/>
        <v>2.8685706941538309</v>
      </c>
    </row>
    <row r="815" spans="1:11" ht="13.5" x14ac:dyDescent="0.25">
      <c r="A815" s="3">
        <f>TITRES_STAT!B818</f>
        <v>43188</v>
      </c>
      <c r="B815" s="6">
        <f>TITRES_STAT!D818</f>
        <v>3.1751</v>
      </c>
      <c r="C815" s="2">
        <f t="shared" si="93"/>
        <v>0</v>
      </c>
      <c r="D815" s="2">
        <f t="shared" si="94"/>
        <v>3.1727400000000001</v>
      </c>
      <c r="E815" s="2">
        <f t="shared" si="96"/>
        <v>3.1365500000000002</v>
      </c>
      <c r="F815" s="2">
        <f t="shared" si="97"/>
        <v>3.0090200000000005</v>
      </c>
      <c r="G815" s="2">
        <f t="shared" si="91"/>
        <v>2.7944039999999988</v>
      </c>
      <c r="H815" s="2">
        <f t="shared" si="95"/>
        <v>2.780373</v>
      </c>
      <c r="I815" s="2">
        <f t="array" ref="I815">SUMPRODUCT(B799:B818, (ROW(B799:B818)-ROW(B799)+1)) / (20*21/2)</f>
        <v>3.1132366666666669</v>
      </c>
      <c r="J815" s="2">
        <f t="shared" si="98"/>
        <v>3.0264867065325931</v>
      </c>
      <c r="K815" s="2">
        <f t="shared" si="92"/>
        <v>2.8805914512458379</v>
      </c>
    </row>
    <row r="816" spans="1:11" ht="13.5" x14ac:dyDescent="0.25">
      <c r="A816" s="3">
        <f>TITRES_STAT!B819</f>
        <v>43189</v>
      </c>
      <c r="B816" s="6">
        <f>TITRES_STAT!D819</f>
        <v>3.0817000000000001</v>
      </c>
      <c r="C816" s="2">
        <f t="shared" si="93"/>
        <v>-9.3399999999999928E-2</v>
      </c>
      <c r="D816" s="2">
        <f t="shared" si="94"/>
        <v>3.1610800000000001</v>
      </c>
      <c r="E816" s="2">
        <f t="shared" si="96"/>
        <v>3.1313000000000004</v>
      </c>
      <c r="F816" s="2">
        <f t="shared" si="97"/>
        <v>3.03295</v>
      </c>
      <c r="G816" s="2">
        <f t="shared" si="91"/>
        <v>2.799539999999999</v>
      </c>
      <c r="H816" s="2">
        <f t="shared" si="95"/>
        <v>2.7798120000000006</v>
      </c>
      <c r="I816" s="2">
        <f t="array" ref="I816">SUMPRODUCT(B800:B819, (ROW(B800:B819)-ROW(B800)+1)) / (20*21/2)</f>
        <v>3.1191519047619045</v>
      </c>
      <c r="J816" s="2">
        <f t="shared" si="98"/>
        <v>3.031745115434251</v>
      </c>
      <c r="K816" s="2">
        <f t="shared" si="92"/>
        <v>2.8884780610009031</v>
      </c>
    </row>
    <row r="817" spans="1:11" ht="13.5" x14ac:dyDescent="0.25">
      <c r="A817" s="3">
        <f>TITRES_STAT!B820</f>
        <v>43192</v>
      </c>
      <c r="B817" s="6">
        <f>TITRES_STAT!D820</f>
        <v>3.0350000000000001</v>
      </c>
      <c r="C817" s="2">
        <f t="shared" si="93"/>
        <v>-4.6699999999999964E-2</v>
      </c>
      <c r="D817" s="2">
        <f t="shared" si="94"/>
        <v>3.1295600000000001</v>
      </c>
      <c r="E817" s="2">
        <f t="shared" si="96"/>
        <v>3.1231300000000006</v>
      </c>
      <c r="F817" s="2">
        <f t="shared" si="97"/>
        <v>3.05396</v>
      </c>
      <c r="G817" s="2">
        <f t="shared" si="91"/>
        <v>2.8054939999999986</v>
      </c>
      <c r="H817" s="2">
        <f t="shared" si="95"/>
        <v>2.7790175000000001</v>
      </c>
      <c r="I817" s="2">
        <f t="array" ref="I817">SUMPRODUCT(B801:B820, (ROW(B801:B820)-ROW(B801)+1)) / (20*21/2)</f>
        <v>3.116177142857143</v>
      </c>
      <c r="J817" s="2">
        <f t="shared" si="98"/>
        <v>3.0320551044405128</v>
      </c>
      <c r="K817" s="2">
        <f t="shared" si="92"/>
        <v>2.8942240193930249</v>
      </c>
    </row>
    <row r="818" spans="1:11" ht="13.5" x14ac:dyDescent="0.25">
      <c r="A818" s="3">
        <f>TITRES_STAT!B821</f>
        <v>43193</v>
      </c>
      <c r="B818" s="6">
        <f>TITRES_STAT!D821</f>
        <v>3.0933999999999999</v>
      </c>
      <c r="C818" s="2">
        <f t="shared" si="93"/>
        <v>5.8399999999999785E-2</v>
      </c>
      <c r="D818" s="2">
        <f t="shared" si="94"/>
        <v>3.1120600000000005</v>
      </c>
      <c r="E818" s="2">
        <f t="shared" si="96"/>
        <v>3.1208</v>
      </c>
      <c r="F818" s="2">
        <f t="shared" si="97"/>
        <v>3.07789</v>
      </c>
      <c r="G818" s="2">
        <f t="shared" ref="G818:G881" si="99">AVERAGE(B769:B818)</f>
        <v>2.8126159999999993</v>
      </c>
      <c r="H818" s="2">
        <f t="shared" si="95"/>
        <v>2.7785150000000001</v>
      </c>
      <c r="I818" s="2">
        <f t="array" ref="I818">SUMPRODUCT(B802:B821, (ROW(B802:B821)-ROW(B802)+1)) / (20*21/2)</f>
        <v>3.119816190476191</v>
      </c>
      <c r="J818" s="2">
        <f t="shared" si="98"/>
        <v>3.0378974754461781</v>
      </c>
      <c r="K818" s="2">
        <f t="shared" si="92"/>
        <v>2.902034842161926</v>
      </c>
    </row>
    <row r="819" spans="1:11" ht="13.5" x14ac:dyDescent="0.25">
      <c r="A819" s="3">
        <f>TITRES_STAT!B822</f>
        <v>43194</v>
      </c>
      <c r="B819" s="6">
        <f>TITRES_STAT!D822</f>
        <v>3.14</v>
      </c>
      <c r="C819" s="2">
        <f t="shared" si="93"/>
        <v>4.6600000000000197E-2</v>
      </c>
      <c r="D819" s="2">
        <f t="shared" si="94"/>
        <v>3.1050400000000002</v>
      </c>
      <c r="E819" s="2">
        <f t="shared" si="96"/>
        <v>3.1295500000000001</v>
      </c>
      <c r="F819" s="2">
        <f t="shared" si="97"/>
        <v>3.1012350000000004</v>
      </c>
      <c r="G819" s="2">
        <f t="shared" si="99"/>
        <v>2.821019999999999</v>
      </c>
      <c r="H819" s="2">
        <f t="shared" si="95"/>
        <v>2.7787164999999994</v>
      </c>
      <c r="I819" s="2">
        <f t="array" ref="I819">SUMPRODUCT(B803:B822, (ROW(B803:B822)-ROW(B803)+1)) / (20*21/2)</f>
        <v>3.1171523809523816</v>
      </c>
      <c r="J819" s="2">
        <f t="shared" si="98"/>
        <v>3.0476215254036849</v>
      </c>
      <c r="K819" s="2">
        <f t="shared" ref="K819:K882" si="100">$K$4*B819+(1-$K$4)*K818</f>
        <v>2.9113668091359681</v>
      </c>
    </row>
    <row r="820" spans="1:11" ht="13.5" x14ac:dyDescent="0.25">
      <c r="A820" s="3">
        <f>TITRES_STAT!B823</f>
        <v>43195</v>
      </c>
      <c r="B820" s="6">
        <f>TITRES_STAT!D823</f>
        <v>3.07</v>
      </c>
      <c r="C820" s="2">
        <f t="shared" si="93"/>
        <v>-7.0000000000000284E-2</v>
      </c>
      <c r="D820" s="2">
        <f t="shared" si="94"/>
        <v>3.0840200000000002</v>
      </c>
      <c r="E820" s="2">
        <f t="shared" si="96"/>
        <v>3.1283800000000004</v>
      </c>
      <c r="F820" s="2">
        <f t="shared" si="97"/>
        <v>3.1134900000000005</v>
      </c>
      <c r="G820" s="2">
        <f t="shared" si="99"/>
        <v>2.8281399999999994</v>
      </c>
      <c r="H820" s="2">
        <f t="shared" si="95"/>
        <v>2.7781219999999998</v>
      </c>
      <c r="I820" s="2">
        <f t="array" ref="I820">SUMPRODUCT(B804:B823, (ROW(B804:B823)-ROW(B804)+1)) / (20*21/2)</f>
        <v>3.1147104761904756</v>
      </c>
      <c r="J820" s="2">
        <f t="shared" si="98"/>
        <v>3.0497528086985719</v>
      </c>
      <c r="K820" s="2">
        <f t="shared" si="100"/>
        <v>2.9175877185816166</v>
      </c>
    </row>
    <row r="821" spans="1:11" ht="13.5" x14ac:dyDescent="0.25">
      <c r="A821" s="3">
        <f>TITRES_STAT!B824</f>
        <v>43196</v>
      </c>
      <c r="B821" s="6">
        <f>TITRES_STAT!D824</f>
        <v>3.1516999999999999</v>
      </c>
      <c r="C821" s="2">
        <f t="shared" si="93"/>
        <v>8.1700000000000106E-2</v>
      </c>
      <c r="D821" s="2">
        <f t="shared" si="94"/>
        <v>3.09802</v>
      </c>
      <c r="E821" s="2">
        <f t="shared" si="96"/>
        <v>3.1295500000000005</v>
      </c>
      <c r="F821" s="2">
        <f t="shared" si="97"/>
        <v>3.1213700000000002</v>
      </c>
      <c r="G821" s="2">
        <f t="shared" si="99"/>
        <v>2.8374779999999991</v>
      </c>
      <c r="H821" s="2">
        <f t="shared" si="95"/>
        <v>2.7781339999999997</v>
      </c>
      <c r="I821" s="2">
        <f t="array" ref="I821">SUMPRODUCT(B805:B824, (ROW(B805:B824)-ROW(B805)+1)) / (20*21/2)</f>
        <v>3.1126019047619042</v>
      </c>
      <c r="J821" s="2">
        <f t="shared" si="98"/>
        <v>3.0594620650129936</v>
      </c>
      <c r="K821" s="2">
        <f t="shared" si="100"/>
        <v>2.9267685923627296</v>
      </c>
    </row>
    <row r="822" spans="1:11" ht="13.5" x14ac:dyDescent="0.25">
      <c r="A822" s="3">
        <f>TITRES_STAT!B825</f>
        <v>43200</v>
      </c>
      <c r="B822" s="6">
        <f>TITRES_STAT!D825</f>
        <v>3.0933999999999999</v>
      </c>
      <c r="C822" s="2">
        <f t="shared" si="93"/>
        <v>-5.8300000000000018E-2</v>
      </c>
      <c r="D822" s="2">
        <f t="shared" si="94"/>
        <v>3.1097000000000001</v>
      </c>
      <c r="E822" s="2">
        <f t="shared" si="96"/>
        <v>3.1196299999999999</v>
      </c>
      <c r="F822" s="2">
        <f t="shared" si="97"/>
        <v>3.1190400000000005</v>
      </c>
      <c r="G822" s="2">
        <f t="shared" si="99"/>
        <v>2.8465839999999987</v>
      </c>
      <c r="H822" s="2">
        <f t="shared" si="95"/>
        <v>2.7778544999999992</v>
      </c>
      <c r="I822" s="2">
        <f t="array" ref="I822">SUMPRODUCT(B806:B825, (ROW(B806:B825)-ROW(B806)+1)) / (20*21/2)</f>
        <v>3.1103819047619048</v>
      </c>
      <c r="J822" s="2">
        <f t="shared" si="98"/>
        <v>3.0626942492974703</v>
      </c>
      <c r="K822" s="2">
        <f t="shared" si="100"/>
        <v>2.9333031573681128</v>
      </c>
    </row>
    <row r="823" spans="1:11" ht="13.5" x14ac:dyDescent="0.25">
      <c r="A823" s="3">
        <f>TITRES_STAT!B826</f>
        <v>43201</v>
      </c>
      <c r="B823" s="6">
        <f>TITRES_STAT!D826</f>
        <v>3.0933999999999999</v>
      </c>
      <c r="C823" s="2">
        <f t="shared" si="93"/>
        <v>0</v>
      </c>
      <c r="D823" s="2">
        <f t="shared" si="94"/>
        <v>3.1096999999999992</v>
      </c>
      <c r="E823" s="2">
        <f t="shared" si="96"/>
        <v>3.1108800000000003</v>
      </c>
      <c r="F823" s="2">
        <f t="shared" si="97"/>
        <v>3.1155400000000002</v>
      </c>
      <c r="G823" s="2">
        <f t="shared" si="99"/>
        <v>2.8538219999999996</v>
      </c>
      <c r="H823" s="2">
        <f t="shared" si="95"/>
        <v>2.7775999999999987</v>
      </c>
      <c r="I823" s="2">
        <f t="array" ref="I823">SUMPRODUCT(B807:B826, (ROW(B807:B826)-ROW(B807)+1)) / (20*21/2)</f>
        <v>3.1110442857142862</v>
      </c>
      <c r="J823" s="2">
        <f t="shared" si="98"/>
        <v>3.0656186065072348</v>
      </c>
      <c r="K823" s="2">
        <f t="shared" si="100"/>
        <v>2.9395814649223042</v>
      </c>
    </row>
    <row r="824" spans="1:11" ht="13.5" x14ac:dyDescent="0.25">
      <c r="A824" s="3">
        <f>TITRES_STAT!B827</f>
        <v>43202</v>
      </c>
      <c r="B824" s="6">
        <f>TITRES_STAT!D827</f>
        <v>3.0933999999999999</v>
      </c>
      <c r="C824" s="2">
        <f t="shared" si="93"/>
        <v>0</v>
      </c>
      <c r="D824" s="2">
        <f t="shared" si="94"/>
        <v>3.1003799999999999</v>
      </c>
      <c r="E824" s="2">
        <f t="shared" si="96"/>
        <v>3.1027100000000001</v>
      </c>
      <c r="F824" s="2">
        <f t="shared" si="97"/>
        <v>3.1167100000000003</v>
      </c>
      <c r="G824" s="2">
        <f t="shared" si="99"/>
        <v>2.8619939999999997</v>
      </c>
      <c r="H824" s="2">
        <f t="shared" si="95"/>
        <v>2.7778164999999988</v>
      </c>
      <c r="I824" s="2">
        <f t="array" ref="I824">SUMPRODUCT(B808:B827, (ROW(B808:B827)-ROW(B808)+1)) / (20*21/2)</f>
        <v>3.1089909523809531</v>
      </c>
      <c r="J824" s="2">
        <f t="shared" si="98"/>
        <v>3.0682644535065458</v>
      </c>
      <c r="K824" s="2">
        <f t="shared" si="100"/>
        <v>2.945613564337116</v>
      </c>
    </row>
    <row r="825" spans="1:11" ht="13.5" x14ac:dyDescent="0.25">
      <c r="A825" s="3">
        <f>TITRES_STAT!B828</f>
        <v>43203</v>
      </c>
      <c r="B825" s="6">
        <f>TITRES_STAT!D828</f>
        <v>3.0933999999999999</v>
      </c>
      <c r="C825" s="2">
        <f t="shared" si="93"/>
        <v>0</v>
      </c>
      <c r="D825" s="2">
        <f t="shared" si="94"/>
        <v>3.1050599999999995</v>
      </c>
      <c r="E825" s="2">
        <f t="shared" si="96"/>
        <v>3.0945399999999998</v>
      </c>
      <c r="F825" s="2">
        <f t="shared" si="97"/>
        <v>3.1155450000000009</v>
      </c>
      <c r="G825" s="2">
        <f t="shared" si="99"/>
        <v>2.8701659999999998</v>
      </c>
      <c r="H825" s="2">
        <f t="shared" si="95"/>
        <v>2.7780329999999993</v>
      </c>
      <c r="I825" s="2">
        <f t="array" ref="I825">SUMPRODUCT(B809:B828, (ROW(B809:B828)-ROW(B809)+1)) / (20*21/2)</f>
        <v>3.1042676190476186</v>
      </c>
      <c r="J825" s="2">
        <f t="shared" si="98"/>
        <v>3.0706583150773508</v>
      </c>
      <c r="K825" s="2">
        <f t="shared" si="100"/>
        <v>2.9514091108336995</v>
      </c>
    </row>
    <row r="826" spans="1:11" ht="13.5" x14ac:dyDescent="0.25">
      <c r="A826" s="3">
        <f>TITRES_STAT!B829</f>
        <v>43206</v>
      </c>
      <c r="B826" s="6">
        <f>TITRES_STAT!D829</f>
        <v>3.1225000000000001</v>
      </c>
      <c r="C826" s="2">
        <f t="shared" si="93"/>
        <v>2.9100000000000126E-2</v>
      </c>
      <c r="D826" s="2">
        <f t="shared" si="94"/>
        <v>3.0992199999999999</v>
      </c>
      <c r="E826" s="2">
        <f t="shared" si="96"/>
        <v>3.0986199999999995</v>
      </c>
      <c r="F826" s="2">
        <f t="shared" si="97"/>
        <v>3.1149600000000008</v>
      </c>
      <c r="G826" s="2">
        <f t="shared" si="99"/>
        <v>2.8789199999999995</v>
      </c>
      <c r="H826" s="2">
        <f t="shared" si="95"/>
        <v>2.7788414999999986</v>
      </c>
      <c r="I826" s="2">
        <f t="array" ref="I826">SUMPRODUCT(B810:B829, (ROW(B810:B829)-ROW(B810)+1)) / (20*21/2)</f>
        <v>3.0958990476190476</v>
      </c>
      <c r="J826" s="2">
        <f t="shared" si="98"/>
        <v>3.0755956184033173</v>
      </c>
      <c r="K826" s="2">
        <f t="shared" si="100"/>
        <v>2.9581185574676723</v>
      </c>
    </row>
    <row r="827" spans="1:11" ht="13.5" x14ac:dyDescent="0.25">
      <c r="A827" s="3">
        <f>TITRES_STAT!B830</f>
        <v>43207</v>
      </c>
      <c r="B827" s="6">
        <f>TITRES_STAT!D830</f>
        <v>3.0933999999999999</v>
      </c>
      <c r="C827" s="2">
        <f t="shared" si="93"/>
        <v>-2.9100000000000126E-2</v>
      </c>
      <c r="D827" s="2">
        <f t="shared" si="94"/>
        <v>3.0992200000000003</v>
      </c>
      <c r="E827" s="2">
        <f t="shared" si="96"/>
        <v>3.1044599999999996</v>
      </c>
      <c r="F827" s="2">
        <f t="shared" si="97"/>
        <v>3.113795000000001</v>
      </c>
      <c r="G827" s="2">
        <f t="shared" si="99"/>
        <v>2.8870919999999995</v>
      </c>
      <c r="H827" s="2">
        <f t="shared" si="95"/>
        <v>2.7791079999999981</v>
      </c>
      <c r="I827" s="2">
        <f t="array" ref="I827">SUMPRODUCT(B811:B830, (ROW(B811:B830)-ROW(B811)+1)) / (20*21/2)</f>
        <v>3.0871171428571427</v>
      </c>
      <c r="J827" s="2">
        <f t="shared" si="98"/>
        <v>3.0772912737934774</v>
      </c>
      <c r="K827" s="2">
        <f t="shared" si="100"/>
        <v>2.963423712076783</v>
      </c>
    </row>
    <row r="828" spans="1:11" ht="13.5" x14ac:dyDescent="0.25">
      <c r="A828" s="3">
        <f>TITRES_STAT!B831</f>
        <v>43208</v>
      </c>
      <c r="B828" s="6">
        <f>TITRES_STAT!D831</f>
        <v>3.0642</v>
      </c>
      <c r="C828" s="2">
        <f t="shared" si="93"/>
        <v>-2.9199999999999893E-2</v>
      </c>
      <c r="D828" s="2">
        <f t="shared" si="94"/>
        <v>3.0933799999999998</v>
      </c>
      <c r="E828" s="2">
        <f t="shared" si="96"/>
        <v>3.1015399999999991</v>
      </c>
      <c r="F828" s="2">
        <f t="shared" si="97"/>
        <v>3.1111700000000004</v>
      </c>
      <c r="G828" s="2">
        <f t="shared" si="99"/>
        <v>2.8947959999999995</v>
      </c>
      <c r="H828" s="2">
        <f t="shared" si="95"/>
        <v>2.7792284999999985</v>
      </c>
      <c r="I828" s="2">
        <f t="array" ref="I828">SUMPRODUCT(B812:B831, (ROW(B812:B831)-ROW(B812)+1)) / (20*21/2)</f>
        <v>3.0808599999999999</v>
      </c>
      <c r="J828" s="2">
        <f t="shared" si="98"/>
        <v>3.0760444858131462</v>
      </c>
      <c r="K828" s="2">
        <f t="shared" si="100"/>
        <v>2.9673757233678897</v>
      </c>
    </row>
    <row r="829" spans="1:11" ht="13.5" x14ac:dyDescent="0.25">
      <c r="A829" s="3">
        <f>TITRES_STAT!B832</f>
        <v>43209</v>
      </c>
      <c r="B829" s="6">
        <f>TITRES_STAT!D832</f>
        <v>3.0232999999999999</v>
      </c>
      <c r="C829" s="2">
        <f t="shared" si="93"/>
        <v>-4.0900000000000158E-2</v>
      </c>
      <c r="D829" s="2">
        <f t="shared" si="94"/>
        <v>3.0793599999999999</v>
      </c>
      <c r="E829" s="2">
        <f t="shared" si="96"/>
        <v>3.0898699999999995</v>
      </c>
      <c r="F829" s="2">
        <f t="shared" si="97"/>
        <v>3.1097100000000006</v>
      </c>
      <c r="G829" s="2">
        <f t="shared" si="99"/>
        <v>2.9027339999999997</v>
      </c>
      <c r="H829" s="2">
        <f t="shared" si="95"/>
        <v>2.7794419999999977</v>
      </c>
      <c r="I829" s="2">
        <f t="array" ref="I829">SUMPRODUCT(B813:B832, (ROW(B813:B832)-ROW(B813)+1)) / (20*21/2)</f>
        <v>3.0750752380952386</v>
      </c>
      <c r="J829" s="2">
        <f t="shared" si="98"/>
        <v>3.0710212014499891</v>
      </c>
      <c r="K829" s="2">
        <f t="shared" si="100"/>
        <v>2.9695688322554235</v>
      </c>
    </row>
    <row r="830" spans="1:11" ht="13.5" x14ac:dyDescent="0.25">
      <c r="A830" s="3">
        <f>TITRES_STAT!B833</f>
        <v>43210</v>
      </c>
      <c r="B830" s="6">
        <f>TITRES_STAT!D833</f>
        <v>3.0175000000000001</v>
      </c>
      <c r="C830" s="2">
        <f t="shared" si="93"/>
        <v>-5.7999999999998053E-3</v>
      </c>
      <c r="D830" s="2">
        <f t="shared" si="94"/>
        <v>3.0641799999999999</v>
      </c>
      <c r="E830" s="2">
        <f t="shared" si="96"/>
        <v>3.0846199999999997</v>
      </c>
      <c r="F830" s="2">
        <f t="shared" si="97"/>
        <v>3.1065000000000009</v>
      </c>
      <c r="G830" s="2">
        <f t="shared" si="99"/>
        <v>2.9105560000000001</v>
      </c>
      <c r="H830" s="2">
        <f t="shared" si="95"/>
        <v>2.7796509999999985</v>
      </c>
      <c r="I830" s="2">
        <f t="array" ref="I830">SUMPRODUCT(B814:B833, (ROW(B814:B833)-ROW(B814)+1)) / (20*21/2)</f>
        <v>3.0694609523809526</v>
      </c>
      <c r="J830" s="2">
        <f t="shared" si="98"/>
        <v>3.0659239441690378</v>
      </c>
      <c r="K830" s="2">
        <f t="shared" si="100"/>
        <v>2.9714484858924655</v>
      </c>
    </row>
    <row r="831" spans="1:11" ht="13.5" x14ac:dyDescent="0.25">
      <c r="A831" s="3">
        <f>TITRES_STAT!B834</f>
        <v>43213</v>
      </c>
      <c r="B831" s="6">
        <f>TITRES_STAT!D834</f>
        <v>3.0407999999999999</v>
      </c>
      <c r="C831" s="2">
        <f t="shared" si="93"/>
        <v>2.3299999999999876E-2</v>
      </c>
      <c r="D831" s="2">
        <f t="shared" si="94"/>
        <v>3.0478399999999999</v>
      </c>
      <c r="E831" s="2">
        <f t="shared" si="96"/>
        <v>3.0735299999999999</v>
      </c>
      <c r="F831" s="2">
        <f t="shared" si="97"/>
        <v>3.1015400000000009</v>
      </c>
      <c r="G831" s="2">
        <f t="shared" si="99"/>
        <v>2.9188440000000004</v>
      </c>
      <c r="H831" s="2">
        <f t="shared" si="95"/>
        <v>2.7804229999999985</v>
      </c>
      <c r="I831" s="2">
        <f t="array" ref="I831">SUMPRODUCT(B815:B834, (ROW(B815:B834)-ROW(B815)+1)) / (20*21/2)</f>
        <v>3.0645414285714283</v>
      </c>
      <c r="J831" s="2">
        <f t="shared" si="98"/>
        <v>3.0635311875815106</v>
      </c>
      <c r="K831" s="2">
        <f t="shared" si="100"/>
        <v>2.9741681531123687</v>
      </c>
    </row>
    <row r="832" spans="1:11" ht="13.5" x14ac:dyDescent="0.25">
      <c r="A832" s="3">
        <f>TITRES_STAT!B835</f>
        <v>43214</v>
      </c>
      <c r="B832" s="6">
        <f>TITRES_STAT!D835</f>
        <v>3.0407999999999999</v>
      </c>
      <c r="C832" s="2">
        <f t="shared" si="93"/>
        <v>0</v>
      </c>
      <c r="D832" s="2">
        <f t="shared" si="94"/>
        <v>3.0373200000000002</v>
      </c>
      <c r="E832" s="2">
        <f t="shared" si="96"/>
        <v>3.0682700000000005</v>
      </c>
      <c r="F832" s="2">
        <f t="shared" si="97"/>
        <v>3.09395</v>
      </c>
      <c r="G832" s="2">
        <f t="shared" si="99"/>
        <v>2.9271319999999998</v>
      </c>
      <c r="H832" s="2">
        <f t="shared" si="95"/>
        <v>2.7811204999999983</v>
      </c>
      <c r="I832" s="2">
        <f t="array" ref="I832">SUMPRODUCT(B816:B835, (ROW(B816:B835)-ROW(B816)+1)) / (20*21/2)</f>
        <v>3.0658509523809525</v>
      </c>
      <c r="J832" s="2">
        <f t="shared" si="98"/>
        <v>3.0613663125737478</v>
      </c>
      <c r="K832" s="2">
        <f t="shared" si="100"/>
        <v>2.9767811667158051</v>
      </c>
    </row>
    <row r="833" spans="1:11" ht="13.5" x14ac:dyDescent="0.25">
      <c r="A833" s="3">
        <f>TITRES_STAT!B836</f>
        <v>43215</v>
      </c>
      <c r="B833" s="6">
        <f>TITRES_STAT!D836</f>
        <v>3.0350000000000001</v>
      </c>
      <c r="C833" s="2">
        <f t="shared" si="93"/>
        <v>-5.7999999999998053E-3</v>
      </c>
      <c r="D833" s="2">
        <f t="shared" si="94"/>
        <v>3.0314799999999997</v>
      </c>
      <c r="E833" s="2">
        <f t="shared" si="96"/>
        <v>3.06243</v>
      </c>
      <c r="F833" s="2">
        <f t="shared" si="97"/>
        <v>3.0866550000000004</v>
      </c>
      <c r="G833" s="2">
        <f t="shared" si="99"/>
        <v>2.9353039999999999</v>
      </c>
      <c r="H833" s="2">
        <f t="shared" si="95"/>
        <v>2.7815164999999986</v>
      </c>
      <c r="I833" s="2">
        <f t="array" ref="I833">SUMPRODUCT(B817:B836, (ROW(B817:B836)-ROW(B817)+1)) / (20*21/2)</f>
        <v>3.0664352380952384</v>
      </c>
      <c r="J833" s="2">
        <f t="shared" si="98"/>
        <v>3.0588552351857716</v>
      </c>
      <c r="K833" s="2">
        <f t="shared" si="100"/>
        <v>2.979064258217146</v>
      </c>
    </row>
    <row r="834" spans="1:11" ht="13.5" x14ac:dyDescent="0.25">
      <c r="A834" s="3">
        <f>TITRES_STAT!B837</f>
        <v>43216</v>
      </c>
      <c r="B834" s="6">
        <f>TITRES_STAT!D837</f>
        <v>3.0350000000000001</v>
      </c>
      <c r="C834" s="2">
        <f t="shared" si="93"/>
        <v>0</v>
      </c>
      <c r="D834" s="2">
        <f t="shared" si="94"/>
        <v>3.03382</v>
      </c>
      <c r="E834" s="2">
        <f t="shared" si="96"/>
        <v>3.0565899999999999</v>
      </c>
      <c r="F834" s="2">
        <f t="shared" si="97"/>
        <v>3.0796499999999996</v>
      </c>
      <c r="G834" s="2">
        <f t="shared" si="99"/>
        <v>2.9435919999999998</v>
      </c>
      <c r="H834" s="2">
        <f t="shared" si="95"/>
        <v>2.7823339999999979</v>
      </c>
      <c r="I834" s="2">
        <f t="array" ref="I834">SUMPRODUCT(B818:B837, (ROW(B818:B837)-ROW(B818)+1)) / (20*21/2)</f>
        <v>3.0592385714285717</v>
      </c>
      <c r="J834" s="2">
        <f t="shared" si="98"/>
        <v>3.056583308025222</v>
      </c>
      <c r="K834" s="2">
        <f t="shared" si="100"/>
        <v>2.9812578167184345</v>
      </c>
    </row>
    <row r="835" spans="1:11" ht="13.5" x14ac:dyDescent="0.25">
      <c r="A835" s="3">
        <f>TITRES_STAT!B838</f>
        <v>43217</v>
      </c>
      <c r="B835" s="6">
        <f>TITRES_STAT!D838</f>
        <v>3.0933999999999999</v>
      </c>
      <c r="C835" s="2">
        <f t="shared" si="93"/>
        <v>5.8399999999999785E-2</v>
      </c>
      <c r="D835" s="2">
        <f t="shared" si="94"/>
        <v>3.0490000000000004</v>
      </c>
      <c r="E835" s="2">
        <f t="shared" si="96"/>
        <v>3.0565899999999999</v>
      </c>
      <c r="F835" s="2">
        <f t="shared" si="97"/>
        <v>3.0755649999999997</v>
      </c>
      <c r="G835" s="2">
        <f t="shared" si="99"/>
        <v>2.9529320000000001</v>
      </c>
      <c r="H835" s="2">
        <f t="shared" si="95"/>
        <v>2.7836664999999976</v>
      </c>
      <c r="I835" s="2">
        <f t="array" ref="I835">SUMPRODUCT(B819:B838, (ROW(B819:B838)-ROW(B819)+1)) / (20*21/2)</f>
        <v>3.0538752380952388</v>
      </c>
      <c r="J835" s="2">
        <f t="shared" si="98"/>
        <v>3.0600896596418674</v>
      </c>
      <c r="K835" s="2">
        <f t="shared" si="100"/>
        <v>2.9856555493961427</v>
      </c>
    </row>
    <row r="836" spans="1:11" ht="13.5" x14ac:dyDescent="0.25">
      <c r="A836" s="3">
        <f>TITRES_STAT!B839</f>
        <v>43220</v>
      </c>
      <c r="B836" s="6">
        <f>TITRES_STAT!D839</f>
        <v>3.0817000000000001</v>
      </c>
      <c r="C836" s="2">
        <f t="shared" ref="C836:C899" si="101">B836-B835</f>
        <v>-1.1699999999999822E-2</v>
      </c>
      <c r="D836" s="2">
        <f t="shared" si="94"/>
        <v>3.0571799999999998</v>
      </c>
      <c r="E836" s="2">
        <f t="shared" si="96"/>
        <v>3.0525100000000003</v>
      </c>
      <c r="F836" s="2">
        <f t="shared" si="97"/>
        <v>3.0755649999999997</v>
      </c>
      <c r="G836" s="2">
        <f t="shared" si="99"/>
        <v>2.9626220000000001</v>
      </c>
      <c r="H836" s="2">
        <f t="shared" si="95"/>
        <v>2.7851884999999976</v>
      </c>
      <c r="I836" s="2">
        <f t="array" ref="I836">SUMPRODUCT(B820:B839, (ROW(B820:B839)-ROW(B820)+1)) / (20*21/2)</f>
        <v>3.0505399999999998</v>
      </c>
      <c r="J836" s="2">
        <f t="shared" si="98"/>
        <v>3.0621477872950229</v>
      </c>
      <c r="K836" s="2">
        <f t="shared" si="100"/>
        <v>2.9894219984394312</v>
      </c>
    </row>
    <row r="837" spans="1:11" ht="13.5" x14ac:dyDescent="0.25">
      <c r="A837" s="3">
        <f>TITRES_STAT!B840</f>
        <v>43222</v>
      </c>
      <c r="B837" s="6">
        <f>TITRES_STAT!D840</f>
        <v>3</v>
      </c>
      <c r="C837" s="2">
        <f t="shared" si="101"/>
        <v>-8.1700000000000106E-2</v>
      </c>
      <c r="D837" s="2">
        <f t="shared" si="94"/>
        <v>3.0490199999999996</v>
      </c>
      <c r="E837" s="2">
        <f t="shared" si="96"/>
        <v>3.0431700000000004</v>
      </c>
      <c r="F837" s="2">
        <f t="shared" si="97"/>
        <v>3.0738149999999989</v>
      </c>
      <c r="G837" s="2">
        <f t="shared" si="99"/>
        <v>2.9706780000000004</v>
      </c>
      <c r="H837" s="2">
        <f t="shared" si="95"/>
        <v>2.785893499999998</v>
      </c>
      <c r="I837" s="2">
        <f t="array" ref="I837">SUMPRODUCT(B821:B840, (ROW(B821:B840)-ROW(B821)+1)) / (20*21/2)</f>
        <v>3.0560380952380952</v>
      </c>
      <c r="J837" s="2">
        <f t="shared" si="98"/>
        <v>3.0562289504097824</v>
      </c>
      <c r="K837" s="2">
        <f t="shared" si="100"/>
        <v>2.9898368220300418</v>
      </c>
    </row>
    <row r="838" spans="1:11" ht="13.5" x14ac:dyDescent="0.25">
      <c r="A838" s="3">
        <f>TITRES_STAT!B841</f>
        <v>43223</v>
      </c>
      <c r="B838" s="6">
        <f>TITRES_STAT!D841</f>
        <v>3.0175000000000001</v>
      </c>
      <c r="C838" s="2">
        <f t="shared" si="101"/>
        <v>1.7500000000000071E-2</v>
      </c>
      <c r="D838" s="2">
        <f t="shared" ref="D838:D901" si="102">AVERAGE(B834:B838)</f>
        <v>3.0455200000000002</v>
      </c>
      <c r="E838" s="2">
        <f t="shared" si="96"/>
        <v>3.0385</v>
      </c>
      <c r="F838" s="2">
        <f t="shared" si="97"/>
        <v>3.0700199999999986</v>
      </c>
      <c r="G838" s="2">
        <f t="shared" si="99"/>
        <v>2.9790840000000007</v>
      </c>
      <c r="H838" s="2">
        <f t="shared" si="95"/>
        <v>2.7870574999999977</v>
      </c>
      <c r="I838" s="2">
        <f t="array" ref="I838">SUMPRODUCT(B822:B841, (ROW(B822:B841)-ROW(B822)+1)) / (20*21/2)</f>
        <v>3.0685147619047619</v>
      </c>
      <c r="J838" s="2">
        <f t="shared" si="98"/>
        <v>3.0525404789421842</v>
      </c>
      <c r="K838" s="2">
        <f t="shared" si="100"/>
        <v>2.9909216525386677</v>
      </c>
    </row>
    <row r="839" spans="1:11" ht="13.5" x14ac:dyDescent="0.25">
      <c r="A839" s="3">
        <f>TITRES_STAT!B842</f>
        <v>43224</v>
      </c>
      <c r="B839" s="6">
        <f>TITRES_STAT!D842</f>
        <v>3.0350000000000001</v>
      </c>
      <c r="C839" s="2">
        <f t="shared" si="101"/>
        <v>1.7500000000000071E-2</v>
      </c>
      <c r="D839" s="2">
        <f t="shared" si="102"/>
        <v>3.0455200000000002</v>
      </c>
      <c r="E839" s="2">
        <f t="shared" si="96"/>
        <v>3.0396700000000001</v>
      </c>
      <c r="F839" s="2">
        <f t="shared" si="97"/>
        <v>3.0647699999999993</v>
      </c>
      <c r="G839" s="2">
        <f t="shared" si="99"/>
        <v>2.9878400000000003</v>
      </c>
      <c r="H839" s="2">
        <f t="shared" si="95"/>
        <v>2.7891044999999979</v>
      </c>
      <c r="I839" s="2">
        <f t="array" ref="I839">SUMPRODUCT(B823:B842, (ROW(B823:B842)-ROW(B823)+1)) / (20*21/2)</f>
        <v>3.0796547619047621</v>
      </c>
      <c r="J839" s="2">
        <f t="shared" si="98"/>
        <v>3.0508699571381666</v>
      </c>
      <c r="K839" s="2">
        <f t="shared" si="100"/>
        <v>2.9926502151842103</v>
      </c>
    </row>
    <row r="840" spans="1:11" ht="13.5" x14ac:dyDescent="0.25">
      <c r="A840" s="3">
        <f>TITRES_STAT!B843</f>
        <v>43227</v>
      </c>
      <c r="B840" s="6">
        <f>TITRES_STAT!D843</f>
        <v>3.1225000000000001</v>
      </c>
      <c r="C840" s="2">
        <f t="shared" si="101"/>
        <v>8.7499999999999911E-2</v>
      </c>
      <c r="D840" s="2">
        <f t="shared" si="102"/>
        <v>3.0513400000000002</v>
      </c>
      <c r="E840" s="2">
        <f t="shared" si="96"/>
        <v>3.05017</v>
      </c>
      <c r="F840" s="2">
        <f t="shared" si="97"/>
        <v>3.067394999999999</v>
      </c>
      <c r="G840" s="2">
        <f t="shared" si="99"/>
        <v>2.9978780000000014</v>
      </c>
      <c r="H840" s="2">
        <f t="shared" si="95"/>
        <v>2.7916419999999977</v>
      </c>
      <c r="I840" s="2">
        <f t="array" ref="I840">SUMPRODUCT(B824:B843, (ROW(B824:B843)-ROW(B824)+1)) / (20*21/2)</f>
        <v>3.0814647619047619</v>
      </c>
      <c r="J840" s="2">
        <f t="shared" si="98"/>
        <v>3.0576918659821506</v>
      </c>
      <c r="K840" s="2">
        <f t="shared" si="100"/>
        <v>2.9977423636083591</v>
      </c>
    </row>
    <row r="841" spans="1:11" ht="13.5" x14ac:dyDescent="0.25">
      <c r="A841" s="3">
        <f>TITRES_STAT!B844</f>
        <v>43228</v>
      </c>
      <c r="B841" s="6">
        <f>TITRES_STAT!D844</f>
        <v>3.1983999999999999</v>
      </c>
      <c r="C841" s="2">
        <f t="shared" si="101"/>
        <v>7.5899999999999856E-2</v>
      </c>
      <c r="D841" s="2">
        <f t="shared" si="102"/>
        <v>3.0746799999999999</v>
      </c>
      <c r="E841" s="2">
        <f t="shared" si="96"/>
        <v>3.0659299999999994</v>
      </c>
      <c r="F841" s="2">
        <f t="shared" si="97"/>
        <v>3.0697299999999994</v>
      </c>
      <c r="G841" s="2">
        <f t="shared" si="99"/>
        <v>3.0094340000000011</v>
      </c>
      <c r="H841" s="2">
        <f t="shared" si="95"/>
        <v>2.7949304999999982</v>
      </c>
      <c r="I841" s="2">
        <f t="array" ref="I841">SUMPRODUCT(B825:B844, (ROW(B825:B844)-ROW(B825)+1)) / (20*21/2)</f>
        <v>3.0832747619047614</v>
      </c>
      <c r="J841" s="2">
        <f t="shared" si="98"/>
        <v>3.0710926406505172</v>
      </c>
      <c r="K841" s="2">
        <f t="shared" si="100"/>
        <v>3.0056112905256787</v>
      </c>
    </row>
    <row r="842" spans="1:11" ht="13.5" x14ac:dyDescent="0.25">
      <c r="A842" s="3">
        <f>TITRES_STAT!B845</f>
        <v>43229</v>
      </c>
      <c r="B842" s="6">
        <f>TITRES_STAT!D845</f>
        <v>3.1867000000000001</v>
      </c>
      <c r="C842" s="2">
        <f t="shared" si="101"/>
        <v>-1.1699999999999822E-2</v>
      </c>
      <c r="D842" s="2">
        <f t="shared" si="102"/>
        <v>3.1120200000000002</v>
      </c>
      <c r="E842" s="2">
        <f t="shared" si="96"/>
        <v>3.0805199999999999</v>
      </c>
      <c r="F842" s="2">
        <f t="shared" si="97"/>
        <v>3.074395</v>
      </c>
      <c r="G842" s="2">
        <f t="shared" si="99"/>
        <v>3.0208720000000007</v>
      </c>
      <c r="H842" s="2">
        <f t="shared" ref="H842:H905" si="103">AVERAGE(B643:B842)</f>
        <v>2.7985049999999978</v>
      </c>
      <c r="I842" s="2">
        <f t="array" ref="I842">SUMPRODUCT(B826:B845, (ROW(B826:B845)-ROW(B826)+1)) / (20*21/2)</f>
        <v>3.0850847619047617</v>
      </c>
      <c r="J842" s="2">
        <f t="shared" si="98"/>
        <v>3.0821028653504681</v>
      </c>
      <c r="K842" s="2">
        <f t="shared" si="100"/>
        <v>3.0127128085442796</v>
      </c>
    </row>
    <row r="843" spans="1:11" ht="13.5" x14ac:dyDescent="0.25">
      <c r="A843" s="3">
        <f>TITRES_STAT!B846</f>
        <v>43230</v>
      </c>
      <c r="B843" s="6">
        <f>TITRES_STAT!D846</f>
        <v>3.0933999999999999</v>
      </c>
      <c r="C843" s="2">
        <f t="shared" si="101"/>
        <v>-9.3300000000000161E-2</v>
      </c>
      <c r="D843" s="2">
        <f t="shared" si="102"/>
        <v>3.1271999999999998</v>
      </c>
      <c r="E843" s="2">
        <f t="shared" si="96"/>
        <v>3.0863599999999995</v>
      </c>
      <c r="F843" s="2">
        <f t="shared" si="97"/>
        <v>3.074395</v>
      </c>
      <c r="G843" s="2">
        <f t="shared" si="99"/>
        <v>3.0306780000000009</v>
      </c>
      <c r="H843" s="2">
        <f t="shared" si="103"/>
        <v>2.8015599999999976</v>
      </c>
      <c r="I843" s="2">
        <f t="array" ref="I843">SUMPRODUCT(B827:B846, (ROW(B827:B846)-ROW(B827)+1)) / (20*21/2)</f>
        <v>3.0896661904761906</v>
      </c>
      <c r="J843" s="2">
        <f t="shared" si="98"/>
        <v>3.0831787829361375</v>
      </c>
      <c r="K843" s="2">
        <f t="shared" si="100"/>
        <v>3.0158770121307783</v>
      </c>
    </row>
    <row r="844" spans="1:11" ht="13.5" x14ac:dyDescent="0.25">
      <c r="A844" s="3">
        <f>TITRES_STAT!B847</f>
        <v>43231</v>
      </c>
      <c r="B844" s="6">
        <f>TITRES_STAT!D847</f>
        <v>3.0933999999999999</v>
      </c>
      <c r="C844" s="2">
        <f t="shared" si="101"/>
        <v>0</v>
      </c>
      <c r="D844" s="2">
        <f t="shared" si="102"/>
        <v>3.1388799999999994</v>
      </c>
      <c r="E844" s="2">
        <f t="shared" ref="E844:E907" si="104">AVERAGE(B835:B844)</f>
        <v>3.0921999999999996</v>
      </c>
      <c r="F844" s="2">
        <f t="shared" si="97"/>
        <v>3.074395</v>
      </c>
      <c r="G844" s="2">
        <f t="shared" si="99"/>
        <v>3.0411840000000008</v>
      </c>
      <c r="H844" s="2">
        <f t="shared" si="103"/>
        <v>2.804853999999998</v>
      </c>
      <c r="I844" s="2">
        <f t="array" ref="I844">SUMPRODUCT(B828:B847, (ROW(B828:B847)-ROW(B828)+1)) / (20*21/2)</f>
        <v>3.1025904761904761</v>
      </c>
      <c r="J844" s="2">
        <f t="shared" si="98"/>
        <v>3.0841522321803145</v>
      </c>
      <c r="K844" s="2">
        <f t="shared" si="100"/>
        <v>3.0189171293021202</v>
      </c>
    </row>
    <row r="845" spans="1:11" ht="13.5" x14ac:dyDescent="0.25">
      <c r="A845" s="3">
        <f>TITRES_STAT!B848</f>
        <v>43234</v>
      </c>
      <c r="B845" s="6">
        <f>TITRES_STAT!D848</f>
        <v>3.0933999999999999</v>
      </c>
      <c r="C845" s="2">
        <f t="shared" si="101"/>
        <v>0</v>
      </c>
      <c r="D845" s="2">
        <f t="shared" si="102"/>
        <v>3.1330599999999995</v>
      </c>
      <c r="E845" s="2">
        <f t="shared" si="104"/>
        <v>3.0922000000000001</v>
      </c>
      <c r="F845" s="2">
        <f t="shared" si="97"/>
        <v>3.074395</v>
      </c>
      <c r="G845" s="2">
        <f t="shared" si="99"/>
        <v>3.0522740000000006</v>
      </c>
      <c r="H845" s="2">
        <f t="shared" si="103"/>
        <v>2.8083864999999979</v>
      </c>
      <c r="I845" s="2">
        <f t="array" ref="I845">SUMPRODUCT(B829:B848, (ROW(B829:B848)-ROW(B829)+1)) / (20*21/2)</f>
        <v>3.1060638095238091</v>
      </c>
      <c r="J845" s="2">
        <f t="shared" si="98"/>
        <v>3.0850329719726655</v>
      </c>
      <c r="K845" s="2">
        <f t="shared" si="100"/>
        <v>3.0218380261922331</v>
      </c>
    </row>
    <row r="846" spans="1:11" ht="13.5" x14ac:dyDescent="0.25">
      <c r="A846" s="3">
        <f>TITRES_STAT!B849</f>
        <v>43235</v>
      </c>
      <c r="B846" s="6">
        <f>TITRES_STAT!D849</f>
        <v>3.1225000000000001</v>
      </c>
      <c r="C846" s="2">
        <f t="shared" si="101"/>
        <v>2.9100000000000126E-2</v>
      </c>
      <c r="D846" s="2">
        <f t="shared" si="102"/>
        <v>3.11788</v>
      </c>
      <c r="E846" s="2">
        <f t="shared" si="104"/>
        <v>3.0962799999999993</v>
      </c>
      <c r="F846" s="2">
        <f t="shared" si="97"/>
        <v>3.0743950000000009</v>
      </c>
      <c r="G846" s="2">
        <f t="shared" si="99"/>
        <v>3.0626620000000009</v>
      </c>
      <c r="H846" s="2">
        <f t="shared" si="103"/>
        <v>2.8129129999999973</v>
      </c>
      <c r="I846" s="2">
        <f t="array" ref="I846">SUMPRODUCT(B830:B849, (ROW(B830:B849)-ROW(B830)+1)) / (20*21/2)</f>
        <v>3.1181823809523812</v>
      </c>
      <c r="J846" s="2">
        <f t="shared" si="98"/>
        <v>3.0886012603562212</v>
      </c>
      <c r="K846" s="2">
        <f t="shared" si="100"/>
        <v>3.0257855545768515</v>
      </c>
    </row>
    <row r="847" spans="1:11" ht="13.5" x14ac:dyDescent="0.25">
      <c r="A847" s="3">
        <f>TITRES_STAT!B850</f>
        <v>43236</v>
      </c>
      <c r="B847" s="6">
        <f>TITRES_STAT!D850</f>
        <v>3.2101000000000002</v>
      </c>
      <c r="C847" s="2">
        <f t="shared" si="101"/>
        <v>8.7600000000000122E-2</v>
      </c>
      <c r="D847" s="2">
        <f t="shared" si="102"/>
        <v>3.1225600000000004</v>
      </c>
      <c r="E847" s="2">
        <f t="shared" si="104"/>
        <v>3.1172899999999997</v>
      </c>
      <c r="F847" s="2">
        <f t="shared" si="97"/>
        <v>3.0802300000000007</v>
      </c>
      <c r="G847" s="2">
        <f t="shared" si="99"/>
        <v>3.0745680000000011</v>
      </c>
      <c r="H847" s="2">
        <f t="shared" si="103"/>
        <v>2.8167649999999975</v>
      </c>
      <c r="I847" s="2">
        <f t="array" ref="I847">SUMPRODUCT(B831:B850, (ROW(B831:B850)-ROW(B831)+1)) / (20*21/2)</f>
        <v>3.1294114285714283</v>
      </c>
      <c r="J847" s="2">
        <f t="shared" si="98"/>
        <v>3.1001725688937238</v>
      </c>
      <c r="K847" s="2">
        <f t="shared" si="100"/>
        <v>3.033013572044426</v>
      </c>
    </row>
    <row r="848" spans="1:11" ht="13.5" x14ac:dyDescent="0.25">
      <c r="A848" s="3">
        <f>TITRES_STAT!B851</f>
        <v>43237</v>
      </c>
      <c r="B848" s="6">
        <f>TITRES_STAT!D851</f>
        <v>3.1166999999999998</v>
      </c>
      <c r="C848" s="2">
        <f t="shared" si="101"/>
        <v>-9.3400000000000372E-2</v>
      </c>
      <c r="D848" s="2">
        <f t="shared" si="102"/>
        <v>3.1272200000000003</v>
      </c>
      <c r="E848" s="2">
        <f t="shared" si="104"/>
        <v>3.1272099999999994</v>
      </c>
      <c r="F848" s="2">
        <f t="shared" si="97"/>
        <v>3.0828550000000008</v>
      </c>
      <c r="G848" s="2">
        <f t="shared" si="99"/>
        <v>3.0846060000000004</v>
      </c>
      <c r="H848" s="2">
        <f t="shared" si="103"/>
        <v>2.8200624999999979</v>
      </c>
      <c r="I848" s="2">
        <f t="array" ref="I848">SUMPRODUCT(B832:B851, (ROW(B832:B851)-ROW(B832)+1)) / (20*21/2)</f>
        <v>3.1408376190476193</v>
      </c>
      <c r="J848" s="2">
        <f t="shared" si="98"/>
        <v>3.1017466099514643</v>
      </c>
      <c r="K848" s="2">
        <f t="shared" si="100"/>
        <v>3.0362953927485661</v>
      </c>
    </row>
    <row r="849" spans="1:11" ht="13.5" x14ac:dyDescent="0.25">
      <c r="A849" s="3">
        <f>TITRES_STAT!B852</f>
        <v>43238</v>
      </c>
      <c r="B849" s="6">
        <f>TITRES_STAT!D852</f>
        <v>3.2101000000000002</v>
      </c>
      <c r="C849" s="2">
        <f t="shared" si="101"/>
        <v>9.3400000000000372E-2</v>
      </c>
      <c r="D849" s="2">
        <f t="shared" si="102"/>
        <v>3.15056</v>
      </c>
      <c r="E849" s="2">
        <f t="shared" si="104"/>
        <v>3.14472</v>
      </c>
      <c r="F849" s="2">
        <f t="shared" si="97"/>
        <v>3.0921950000000002</v>
      </c>
      <c r="G849" s="2">
        <f t="shared" si="99"/>
        <v>3.095346000000001</v>
      </c>
      <c r="H849" s="2">
        <f t="shared" si="103"/>
        <v>2.8238564999999984</v>
      </c>
      <c r="I849" s="2">
        <f t="array" ref="I849">SUMPRODUCT(B833:B852, (ROW(B833:B852)-ROW(B833)+1)) / (20*21/2)</f>
        <v>3.1502876190476194</v>
      </c>
      <c r="J849" s="2">
        <f t="shared" si="98"/>
        <v>3.112065980432277</v>
      </c>
      <c r="K849" s="2">
        <f t="shared" si="100"/>
        <v>3.0431112596996024</v>
      </c>
    </row>
    <row r="850" spans="1:11" ht="13.5" x14ac:dyDescent="0.25">
      <c r="A850" s="3">
        <f>TITRES_STAT!B853</f>
        <v>43241</v>
      </c>
      <c r="B850" s="6">
        <f>TITRES_STAT!D853</f>
        <v>3.2101000000000002</v>
      </c>
      <c r="C850" s="2">
        <f t="shared" si="101"/>
        <v>0</v>
      </c>
      <c r="D850" s="2">
        <f t="shared" si="102"/>
        <v>3.1739000000000006</v>
      </c>
      <c r="E850" s="2">
        <f t="shared" si="104"/>
        <v>3.1534799999999996</v>
      </c>
      <c r="F850" s="2">
        <f t="shared" si="97"/>
        <v>3.1018250000000003</v>
      </c>
      <c r="G850" s="2">
        <f t="shared" si="99"/>
        <v>3.1030500000000019</v>
      </c>
      <c r="H850" s="2">
        <f t="shared" si="103"/>
        <v>2.8276794999999981</v>
      </c>
      <c r="I850" s="2">
        <f t="array" ref="I850">SUMPRODUCT(B834:B853, (ROW(B834:B853)-ROW(B834)+1)) / (20*21/2)</f>
        <v>3.1589314285714289</v>
      </c>
      <c r="J850" s="2">
        <f t="shared" si="98"/>
        <v>3.1214025537244412</v>
      </c>
      <c r="K850" s="2">
        <f t="shared" si="100"/>
        <v>3.0496598377505983</v>
      </c>
    </row>
    <row r="851" spans="1:11" ht="13.5" x14ac:dyDescent="0.25">
      <c r="A851" s="3">
        <f>TITRES_STAT!B854</f>
        <v>43242</v>
      </c>
      <c r="B851" s="6">
        <f>TITRES_STAT!D854</f>
        <v>3.2218</v>
      </c>
      <c r="C851" s="2">
        <f t="shared" si="101"/>
        <v>1.1699999999999822E-2</v>
      </c>
      <c r="D851" s="2">
        <f t="shared" si="102"/>
        <v>3.1937600000000002</v>
      </c>
      <c r="E851" s="2">
        <f t="shared" si="104"/>
        <v>3.1558199999999998</v>
      </c>
      <c r="F851" s="2">
        <f t="shared" si="97"/>
        <v>3.1108750000000001</v>
      </c>
      <c r="G851" s="2">
        <f t="shared" si="99"/>
        <v>3.1076040000000016</v>
      </c>
      <c r="H851" s="2">
        <f t="shared" si="103"/>
        <v>2.8317069999999984</v>
      </c>
      <c r="I851" s="2">
        <f t="array" ref="I851">SUMPRODUCT(B835:B854, (ROW(B835:B854)-ROW(B835)+1)) / (20*21/2)</f>
        <v>3.1717414285714285</v>
      </c>
      <c r="J851" s="2">
        <f t="shared" si="98"/>
        <v>3.1309642152744943</v>
      </c>
      <c r="K851" s="2">
        <f t="shared" si="100"/>
        <v>3.0564104323486139</v>
      </c>
    </row>
    <row r="852" spans="1:11" ht="13.5" x14ac:dyDescent="0.25">
      <c r="A852" s="3">
        <f>TITRES_STAT!B855</f>
        <v>43243</v>
      </c>
      <c r="B852" s="6">
        <f>TITRES_STAT!D855</f>
        <v>3.2101000000000002</v>
      </c>
      <c r="C852" s="2">
        <f t="shared" si="101"/>
        <v>-1.1699999999999822E-2</v>
      </c>
      <c r="D852" s="2">
        <f t="shared" si="102"/>
        <v>3.1937600000000002</v>
      </c>
      <c r="E852" s="2">
        <f t="shared" si="104"/>
        <v>3.1581600000000005</v>
      </c>
      <c r="F852" s="2">
        <f t="shared" ref="F852:F915" si="105">AVERAGE(B833:B852)</f>
        <v>3.1193400000000002</v>
      </c>
      <c r="G852" s="2">
        <f t="shared" si="99"/>
        <v>3.1090060000000017</v>
      </c>
      <c r="H852" s="2">
        <f t="shared" si="103"/>
        <v>2.8355009999999989</v>
      </c>
      <c r="I852" s="2">
        <f t="array" ref="I852">SUMPRODUCT(B836:B855, (ROW(B836:B855)-ROW(B836)+1)) / (20*21/2)</f>
        <v>3.1829152380952386</v>
      </c>
      <c r="J852" s="2">
        <f t="shared" si="98"/>
        <v>3.1385009566769231</v>
      </c>
      <c r="K852" s="2">
        <f t="shared" si="100"/>
        <v>3.0624374742172957</v>
      </c>
    </row>
    <row r="853" spans="1:11" ht="13.5" x14ac:dyDescent="0.25">
      <c r="A853" s="3">
        <f>TITRES_STAT!B856</f>
        <v>43244</v>
      </c>
      <c r="B853" s="6">
        <f>TITRES_STAT!D856</f>
        <v>3.2101000000000002</v>
      </c>
      <c r="C853" s="2">
        <f t="shared" si="101"/>
        <v>0</v>
      </c>
      <c r="D853" s="2">
        <f t="shared" si="102"/>
        <v>3.21244</v>
      </c>
      <c r="E853" s="2">
        <f t="shared" si="104"/>
        <v>3.1698300000000001</v>
      </c>
      <c r="F853" s="2">
        <f t="shared" si="105"/>
        <v>3.1280949999999992</v>
      </c>
      <c r="G853" s="2">
        <f t="shared" si="99"/>
        <v>3.1099400000000021</v>
      </c>
      <c r="H853" s="2">
        <f t="shared" si="103"/>
        <v>2.8393529999999987</v>
      </c>
      <c r="I853" s="2">
        <f t="array" ref="I853">SUMPRODUCT(B837:B856, (ROW(B837:B856)-ROW(B837)+1)) / (20*21/2)</f>
        <v>3.189415714285714</v>
      </c>
      <c r="J853" s="2">
        <f t="shared" ref="J853:J916" si="106">$J$4*B853+J852*(1-$J$4)</f>
        <v>3.1453199131838829</v>
      </c>
      <c r="K853" s="2">
        <f t="shared" si="100"/>
        <v>3.0682281615028919</v>
      </c>
    </row>
    <row r="854" spans="1:11" ht="13.5" x14ac:dyDescent="0.25">
      <c r="A854" s="3">
        <f>TITRES_STAT!B857</f>
        <v>43245</v>
      </c>
      <c r="B854" s="6">
        <f>TITRES_STAT!D857</f>
        <v>3.2625999999999999</v>
      </c>
      <c r="C854" s="2">
        <f t="shared" si="101"/>
        <v>5.2499999999999769E-2</v>
      </c>
      <c r="D854" s="2">
        <f t="shared" si="102"/>
        <v>3.2229400000000004</v>
      </c>
      <c r="E854" s="2">
        <f t="shared" si="104"/>
        <v>3.18675</v>
      </c>
      <c r="F854" s="2">
        <f t="shared" si="105"/>
        <v>3.1394749999999996</v>
      </c>
      <c r="G854" s="2">
        <f t="shared" si="99"/>
        <v>3.1137920000000019</v>
      </c>
      <c r="H854" s="2">
        <f t="shared" si="103"/>
        <v>2.843409499999999</v>
      </c>
      <c r="I854" s="2">
        <f t="array" ref="I854">SUMPRODUCT(B838:B857, (ROW(B838:B857)-ROW(B838)+1)) / (20*21/2)</f>
        <v>3.1997247619047613</v>
      </c>
      <c r="J854" s="2">
        <f t="shared" si="106"/>
        <v>3.1564894452616086</v>
      </c>
      <c r="K854" s="2">
        <f t="shared" si="100"/>
        <v>3.0758505865419945</v>
      </c>
    </row>
    <row r="855" spans="1:11" ht="13.5" x14ac:dyDescent="0.25">
      <c r="A855" s="3">
        <f>TITRES_STAT!B858</f>
        <v>43248</v>
      </c>
      <c r="B855" s="6">
        <f>TITRES_STAT!D858</f>
        <v>3.2568000000000001</v>
      </c>
      <c r="C855" s="2">
        <f t="shared" si="101"/>
        <v>-5.7999999999998053E-3</v>
      </c>
      <c r="D855" s="2">
        <f t="shared" si="102"/>
        <v>3.2322800000000003</v>
      </c>
      <c r="E855" s="2">
        <f t="shared" si="104"/>
        <v>3.2030900000000004</v>
      </c>
      <c r="F855" s="2">
        <f t="shared" si="105"/>
        <v>3.1476449999999994</v>
      </c>
      <c r="G855" s="2">
        <f t="shared" si="99"/>
        <v>3.1165940000000019</v>
      </c>
      <c r="H855" s="2">
        <f t="shared" si="103"/>
        <v>2.8475534999999992</v>
      </c>
      <c r="I855" s="2">
        <f t="array" ref="I855">SUMPRODUCT(B839:B858, (ROW(B839:B858)-ROW(B839)+1)) / (20*21/2)</f>
        <v>3.2087833333333333</v>
      </c>
      <c r="J855" s="2">
        <f t="shared" si="106"/>
        <v>3.1660428314271698</v>
      </c>
      <c r="K855" s="2">
        <f t="shared" si="100"/>
        <v>3.0829466419717204</v>
      </c>
    </row>
    <row r="856" spans="1:11" ht="13.5" x14ac:dyDescent="0.25">
      <c r="A856" s="3">
        <f>TITRES_STAT!B859</f>
        <v>43249</v>
      </c>
      <c r="B856" s="6">
        <f>TITRES_STAT!D859</f>
        <v>3.2159</v>
      </c>
      <c r="C856" s="2">
        <f t="shared" si="101"/>
        <v>-4.0900000000000158E-2</v>
      </c>
      <c r="D856" s="2">
        <f t="shared" si="102"/>
        <v>3.2311000000000001</v>
      </c>
      <c r="E856" s="2">
        <f t="shared" si="104"/>
        <v>3.2124299999999999</v>
      </c>
      <c r="F856" s="2">
        <f t="shared" si="105"/>
        <v>3.1543549999999989</v>
      </c>
      <c r="G856" s="2">
        <f t="shared" si="99"/>
        <v>3.1182280000000016</v>
      </c>
      <c r="H856" s="2">
        <f t="shared" si="103"/>
        <v>2.8514639999999991</v>
      </c>
      <c r="I856" s="2">
        <f t="array" ref="I856">SUMPRODUCT(B840:B859, (ROW(B840:B859)-ROW(B840)+1)) / (20*21/2)</f>
        <v>3.2116747619047623</v>
      </c>
      <c r="J856" s="2">
        <f t="shared" si="106"/>
        <v>3.1707911331960106</v>
      </c>
      <c r="K856" s="2">
        <f t="shared" si="100"/>
        <v>3.0881604991492999</v>
      </c>
    </row>
    <row r="857" spans="1:11" ht="13.5" x14ac:dyDescent="0.25">
      <c r="A857" s="3">
        <f>TITRES_STAT!B860</f>
        <v>43250</v>
      </c>
      <c r="B857" s="6">
        <f>TITRES_STAT!D860</f>
        <v>3.2625999999999999</v>
      </c>
      <c r="C857" s="2">
        <f t="shared" si="101"/>
        <v>4.6699999999999964E-2</v>
      </c>
      <c r="D857" s="2">
        <f t="shared" si="102"/>
        <v>3.2415999999999996</v>
      </c>
      <c r="E857" s="2">
        <f t="shared" si="104"/>
        <v>3.2176800000000005</v>
      </c>
      <c r="F857" s="2">
        <f t="shared" si="105"/>
        <v>3.1674849999999992</v>
      </c>
      <c r="G857" s="2">
        <f t="shared" si="99"/>
        <v>3.1211460000000013</v>
      </c>
      <c r="H857" s="2">
        <f t="shared" si="103"/>
        <v>2.8553159999999993</v>
      </c>
      <c r="I857" s="2">
        <f t="array" ref="I857">SUMPRODUCT(B841:B860, (ROW(B841:B860)-ROW(B841)+1)) / (20*21/2)</f>
        <v>3.2137323809523806</v>
      </c>
      <c r="J857" s="2">
        <f t="shared" si="106"/>
        <v>3.1795348347963905</v>
      </c>
      <c r="K857" s="2">
        <f t="shared" si="100"/>
        <v>3.0950012638885434</v>
      </c>
    </row>
    <row r="858" spans="1:11" ht="13.5" x14ac:dyDescent="0.25">
      <c r="A858" s="3">
        <f>TITRES_STAT!B861</f>
        <v>43251</v>
      </c>
      <c r="B858" s="6">
        <f>TITRES_STAT!D861</f>
        <v>3.2625999999999999</v>
      </c>
      <c r="C858" s="2">
        <f t="shared" si="101"/>
        <v>0</v>
      </c>
      <c r="D858" s="2">
        <f t="shared" si="102"/>
        <v>3.2521</v>
      </c>
      <c r="E858" s="2">
        <f t="shared" si="104"/>
        <v>3.2322700000000006</v>
      </c>
      <c r="F858" s="2">
        <f t="shared" si="105"/>
        <v>3.1797399999999989</v>
      </c>
      <c r="G858" s="2">
        <f t="shared" si="99"/>
        <v>3.1240640000000006</v>
      </c>
      <c r="H858" s="2">
        <f t="shared" si="103"/>
        <v>2.8591969999999991</v>
      </c>
      <c r="I858" s="2">
        <f t="array" ref="I858">SUMPRODUCT(B842:B861, (ROW(B842:B861)-ROW(B842)+1)) / (20*21/2)</f>
        <v>3.2181538095238098</v>
      </c>
      <c r="J858" s="2">
        <f t="shared" si="106"/>
        <v>3.1874458029110202</v>
      </c>
      <c r="K858" s="2">
        <f t="shared" si="100"/>
        <v>3.1015737633438949</v>
      </c>
    </row>
    <row r="859" spans="1:11" ht="13.5" x14ac:dyDescent="0.25">
      <c r="A859" s="3">
        <f>TITRES_STAT!B862</f>
        <v>43252</v>
      </c>
      <c r="B859" s="6">
        <f>TITRES_STAT!D862</f>
        <v>3.2101000000000002</v>
      </c>
      <c r="C859" s="2">
        <f t="shared" si="101"/>
        <v>-5.2499999999999769E-2</v>
      </c>
      <c r="D859" s="2">
        <f t="shared" si="102"/>
        <v>3.2415999999999996</v>
      </c>
      <c r="E859" s="2">
        <f t="shared" si="104"/>
        <v>3.2322700000000006</v>
      </c>
      <c r="F859" s="2">
        <f t="shared" si="105"/>
        <v>3.1884949999999992</v>
      </c>
      <c r="G859" s="2">
        <f t="shared" si="99"/>
        <v>3.1272160000000002</v>
      </c>
      <c r="H859" s="2">
        <f t="shared" si="103"/>
        <v>2.8628449999999996</v>
      </c>
      <c r="I859" s="2">
        <f t="array" ref="I859">SUMPRODUCT(B843:B862, (ROW(B843:B862)-ROW(B843)+1)) / (20*21/2)</f>
        <v>3.2195995238095239</v>
      </c>
      <c r="J859" s="2">
        <f t="shared" si="106"/>
        <v>3.1896033454909229</v>
      </c>
      <c r="K859" s="2">
        <f t="shared" si="100"/>
        <v>3.105829694193154</v>
      </c>
    </row>
    <row r="860" spans="1:11" ht="13.5" x14ac:dyDescent="0.25">
      <c r="A860" s="3">
        <f>TITRES_STAT!B863</f>
        <v>43255</v>
      </c>
      <c r="B860" s="6">
        <f>TITRES_STAT!D863</f>
        <v>3.2101000000000002</v>
      </c>
      <c r="C860" s="2">
        <f t="shared" si="101"/>
        <v>0</v>
      </c>
      <c r="D860" s="2">
        <f t="shared" si="102"/>
        <v>3.2322600000000001</v>
      </c>
      <c r="E860" s="2">
        <f t="shared" si="104"/>
        <v>3.2322699999999998</v>
      </c>
      <c r="F860" s="2">
        <f t="shared" si="105"/>
        <v>3.192874999999999</v>
      </c>
      <c r="G860" s="2">
        <f t="shared" si="99"/>
        <v>3.1297840000000008</v>
      </c>
      <c r="H860" s="2">
        <f t="shared" si="103"/>
        <v>2.8664929999999997</v>
      </c>
      <c r="I860" s="2">
        <f t="array" ref="I860">SUMPRODUCT(B844:B863, (ROW(B844:B863)-ROW(B844)+1)) / (20*21/2)</f>
        <v>3.2209338095238098</v>
      </c>
      <c r="J860" s="2">
        <f t="shared" si="106"/>
        <v>3.1915554078251205</v>
      </c>
      <c r="K860" s="2">
        <f t="shared" si="100"/>
        <v>3.1099187257934222</v>
      </c>
    </row>
    <row r="861" spans="1:11" ht="13.5" x14ac:dyDescent="0.25">
      <c r="A861" s="3">
        <f>TITRES_STAT!B864</f>
        <v>43256</v>
      </c>
      <c r="B861" s="6">
        <f>TITRES_STAT!D864</f>
        <v>3.2393000000000001</v>
      </c>
      <c r="C861" s="2">
        <f t="shared" si="101"/>
        <v>2.9199999999999893E-2</v>
      </c>
      <c r="D861" s="2">
        <f t="shared" si="102"/>
        <v>3.2369399999999997</v>
      </c>
      <c r="E861" s="2">
        <f t="shared" si="104"/>
        <v>3.2340199999999997</v>
      </c>
      <c r="F861" s="2">
        <f t="shared" si="105"/>
        <v>3.1949199999999989</v>
      </c>
      <c r="G861" s="2">
        <f t="shared" si="99"/>
        <v>3.1317700000000004</v>
      </c>
      <c r="H861" s="2">
        <f t="shared" si="103"/>
        <v>2.8700534999999996</v>
      </c>
      <c r="I861" s="2">
        <f t="array" ref="I861">SUMPRODUCT(B845:B864, (ROW(B845:B864)-ROW(B845)+1)) / (20*21/2)</f>
        <v>3.2217123809523813</v>
      </c>
      <c r="J861" s="2">
        <f t="shared" si="106"/>
        <v>3.1961025118417759</v>
      </c>
      <c r="K861" s="2">
        <f t="shared" si="100"/>
        <v>3.1149925012525039</v>
      </c>
    </row>
    <row r="862" spans="1:11" ht="13.5" x14ac:dyDescent="0.25">
      <c r="A862" s="3">
        <f>TITRES_STAT!B865</f>
        <v>43257</v>
      </c>
      <c r="B862" s="6">
        <f>TITRES_STAT!D865</f>
        <v>3.2101000000000002</v>
      </c>
      <c r="C862" s="2">
        <f t="shared" si="101"/>
        <v>-2.9199999999999893E-2</v>
      </c>
      <c r="D862" s="2">
        <f t="shared" si="102"/>
        <v>3.2264400000000002</v>
      </c>
      <c r="E862" s="2">
        <f t="shared" si="104"/>
        <v>3.2340199999999997</v>
      </c>
      <c r="F862" s="2">
        <f t="shared" si="105"/>
        <v>3.1960899999999994</v>
      </c>
      <c r="G862" s="2">
        <f t="shared" si="99"/>
        <v>3.13212</v>
      </c>
      <c r="H862" s="2">
        <f t="shared" si="103"/>
        <v>2.8732929999999999</v>
      </c>
      <c r="I862" s="2">
        <f t="array" ref="I862">SUMPRODUCT(B846:B865, (ROW(B846:B865)-ROW(B846)+1)) / (20*21/2)</f>
        <v>3.221935238095238</v>
      </c>
      <c r="J862" s="2">
        <f t="shared" si="106"/>
        <v>3.1974356059520828</v>
      </c>
      <c r="K862" s="2">
        <f t="shared" si="100"/>
        <v>3.1187222070857388</v>
      </c>
    </row>
    <row r="863" spans="1:11" ht="13.5" x14ac:dyDescent="0.25">
      <c r="A863" s="3">
        <f>TITRES_STAT!B866</f>
        <v>43258</v>
      </c>
      <c r="B863" s="6">
        <f>TITRES_STAT!D866</f>
        <v>3.2101000000000002</v>
      </c>
      <c r="C863" s="2">
        <f t="shared" si="101"/>
        <v>0</v>
      </c>
      <c r="D863" s="2">
        <f t="shared" si="102"/>
        <v>3.2159400000000007</v>
      </c>
      <c r="E863" s="2">
        <f t="shared" si="104"/>
        <v>3.2340200000000001</v>
      </c>
      <c r="F863" s="2">
        <f t="shared" si="105"/>
        <v>3.2019249999999992</v>
      </c>
      <c r="G863" s="2">
        <f t="shared" si="99"/>
        <v>3.1327040000000013</v>
      </c>
      <c r="H863" s="2">
        <f t="shared" si="103"/>
        <v>2.8762405000000002</v>
      </c>
      <c r="I863" s="2">
        <f t="array" ref="I863">SUMPRODUCT(B847:B866, (ROW(B847:B866)-ROW(B847)+1)) / (20*21/2)</f>
        <v>3.2243833333333334</v>
      </c>
      <c r="J863" s="2">
        <f t="shared" si="106"/>
        <v>3.1986417387185515</v>
      </c>
      <c r="K863" s="2">
        <f t="shared" si="100"/>
        <v>3.1223056499451216</v>
      </c>
    </row>
    <row r="864" spans="1:11" ht="13.5" x14ac:dyDescent="0.25">
      <c r="A864" s="3">
        <f>TITRES_STAT!B867</f>
        <v>43259</v>
      </c>
      <c r="B864" s="6">
        <f>TITRES_STAT!D867</f>
        <v>3.2101000000000002</v>
      </c>
      <c r="C864" s="2">
        <f t="shared" si="101"/>
        <v>0</v>
      </c>
      <c r="D864" s="2">
        <f t="shared" si="102"/>
        <v>3.2159400000000007</v>
      </c>
      <c r="E864" s="2">
        <f t="shared" si="104"/>
        <v>3.2287699999999999</v>
      </c>
      <c r="F864" s="2">
        <f t="shared" si="105"/>
        <v>3.2077599999999991</v>
      </c>
      <c r="G864" s="2">
        <f t="shared" si="99"/>
        <v>3.1334040000000005</v>
      </c>
      <c r="H864" s="2">
        <f t="shared" si="103"/>
        <v>2.8785749999999997</v>
      </c>
      <c r="I864" s="2">
        <f t="array" ref="I864">SUMPRODUCT(B848:B867, (ROW(B848:B867)-ROW(B848)+1)) / (20*21/2)</f>
        <v>3.2279419047619049</v>
      </c>
      <c r="J864" s="2">
        <f t="shared" si="106"/>
        <v>3.1997330016977372</v>
      </c>
      <c r="K864" s="2">
        <f t="shared" si="100"/>
        <v>3.1257485656335482</v>
      </c>
    </row>
    <row r="865" spans="1:11" ht="13.5" x14ac:dyDescent="0.25">
      <c r="A865" s="3">
        <f>TITRES_STAT!B868</f>
        <v>43262</v>
      </c>
      <c r="B865" s="6">
        <f>TITRES_STAT!D868</f>
        <v>3.2101000000000002</v>
      </c>
      <c r="C865" s="2">
        <f t="shared" si="101"/>
        <v>0</v>
      </c>
      <c r="D865" s="2">
        <f t="shared" si="102"/>
        <v>3.2159400000000007</v>
      </c>
      <c r="E865" s="2">
        <f t="shared" si="104"/>
        <v>3.2241</v>
      </c>
      <c r="F865" s="2">
        <f t="shared" si="105"/>
        <v>3.2135949999999993</v>
      </c>
      <c r="G865" s="2">
        <f t="shared" si="99"/>
        <v>3.1341040000000011</v>
      </c>
      <c r="H865" s="2">
        <f t="shared" si="103"/>
        <v>2.8807345</v>
      </c>
      <c r="I865" s="2">
        <f t="array" ref="I865">SUMPRODUCT(B849:B868, (ROW(B849:B868)-ROW(B849)+1)) / (20*21/2)</f>
        <v>3.2318304761904759</v>
      </c>
      <c r="J865" s="2">
        <f t="shared" si="106"/>
        <v>3.2007203348693816</v>
      </c>
      <c r="K865" s="2">
        <f t="shared" si="100"/>
        <v>3.1290564650204677</v>
      </c>
    </row>
    <row r="866" spans="1:11" ht="13.5" x14ac:dyDescent="0.25">
      <c r="A866" s="3">
        <f>TITRES_STAT!B869</f>
        <v>43263</v>
      </c>
      <c r="B866" s="6">
        <f>TITRES_STAT!D869</f>
        <v>3.2393000000000001</v>
      </c>
      <c r="C866" s="2">
        <f t="shared" si="101"/>
        <v>2.9199999999999893E-2</v>
      </c>
      <c r="D866" s="2">
        <f t="shared" si="102"/>
        <v>3.2159400000000007</v>
      </c>
      <c r="E866" s="2">
        <f t="shared" si="104"/>
        <v>3.2264400000000002</v>
      </c>
      <c r="F866" s="2">
        <f t="shared" si="105"/>
        <v>3.2194349999999985</v>
      </c>
      <c r="G866" s="2">
        <f t="shared" si="99"/>
        <v>3.137256000000002</v>
      </c>
      <c r="H866" s="2">
        <f t="shared" si="103"/>
        <v>2.8826315</v>
      </c>
      <c r="I866" s="2">
        <f t="array" ref="I866">SUMPRODUCT(B850:B869, (ROW(B850:B869)-ROW(B850)+1)) / (20*21/2)</f>
        <v>3.2405861904761903</v>
      </c>
      <c r="J866" s="2">
        <f t="shared" si="106"/>
        <v>3.2043945886913452</v>
      </c>
      <c r="K866" s="2">
        <f t="shared" si="100"/>
        <v>3.1333797409020181</v>
      </c>
    </row>
    <row r="867" spans="1:11" ht="13.5" x14ac:dyDescent="0.25">
      <c r="A867" s="3">
        <f>TITRES_STAT!B870</f>
        <v>43264</v>
      </c>
      <c r="B867" s="6">
        <f>TITRES_STAT!D870</f>
        <v>3.2568000000000001</v>
      </c>
      <c r="C867" s="2">
        <f t="shared" si="101"/>
        <v>1.7500000000000071E-2</v>
      </c>
      <c r="D867" s="2">
        <f t="shared" si="102"/>
        <v>3.2252800000000001</v>
      </c>
      <c r="E867" s="2">
        <f t="shared" si="104"/>
        <v>3.2258599999999999</v>
      </c>
      <c r="F867" s="2">
        <f t="shared" si="105"/>
        <v>3.2217699999999994</v>
      </c>
      <c r="G867" s="2">
        <f t="shared" si="99"/>
        <v>3.1416920000000017</v>
      </c>
      <c r="H867" s="2">
        <f t="shared" si="103"/>
        <v>2.8846745</v>
      </c>
      <c r="I867" s="2">
        <f t="array" ref="I867">SUMPRODUCT(B851:B870, (ROW(B851:B870)-ROW(B851)+1)) / (20*21/2)</f>
        <v>3.2438042857142864</v>
      </c>
      <c r="J867" s="2">
        <f t="shared" si="106"/>
        <v>3.2093855802445503</v>
      </c>
      <c r="K867" s="2">
        <f t="shared" si="100"/>
        <v>3.1382197510627234</v>
      </c>
    </row>
    <row r="868" spans="1:11" ht="13.5" x14ac:dyDescent="0.25">
      <c r="A868" s="3">
        <f>TITRES_STAT!B871</f>
        <v>43265</v>
      </c>
      <c r="B868" s="6">
        <f>TITRES_STAT!D871</f>
        <v>3.2625999999999999</v>
      </c>
      <c r="C868" s="2">
        <f t="shared" si="101"/>
        <v>5.7999999999998053E-3</v>
      </c>
      <c r="D868" s="2">
        <f t="shared" si="102"/>
        <v>3.2357800000000005</v>
      </c>
      <c r="E868" s="2">
        <f t="shared" si="104"/>
        <v>3.2258599999999999</v>
      </c>
      <c r="F868" s="2">
        <f t="shared" si="105"/>
        <v>3.2290649999999994</v>
      </c>
      <c r="G868" s="2">
        <f t="shared" si="99"/>
        <v>3.1450760000000009</v>
      </c>
      <c r="H868" s="2">
        <f t="shared" si="103"/>
        <v>2.8871549999999995</v>
      </c>
      <c r="I868" s="2">
        <f t="array" ref="I868">SUMPRODUCT(B852:B871, (ROW(B852:B871)-ROW(B852)+1)) / (20*21/2)</f>
        <v>3.2511923809523808</v>
      </c>
      <c r="J868" s="2">
        <f t="shared" si="106"/>
        <v>3.2144536202212599</v>
      </c>
      <c r="K868" s="2">
        <f t="shared" si="100"/>
        <v>3.1430974078837934</v>
      </c>
    </row>
    <row r="869" spans="1:11" ht="13.5" x14ac:dyDescent="0.25">
      <c r="A869" s="3">
        <f>TITRES_STAT!B872</f>
        <v>43269</v>
      </c>
      <c r="B869" s="6">
        <f>TITRES_STAT!D872</f>
        <v>3.3210000000000002</v>
      </c>
      <c r="C869" s="2">
        <f t="shared" si="101"/>
        <v>5.840000000000023E-2</v>
      </c>
      <c r="D869" s="2">
        <f t="shared" si="102"/>
        <v>3.2579600000000006</v>
      </c>
      <c r="E869" s="2">
        <f t="shared" si="104"/>
        <v>3.2369500000000002</v>
      </c>
      <c r="F869" s="2">
        <f t="shared" si="105"/>
        <v>3.2346099999999991</v>
      </c>
      <c r="G869" s="2">
        <f t="shared" si="99"/>
        <v>3.148696000000001</v>
      </c>
      <c r="H869" s="2">
        <f t="shared" si="103"/>
        <v>2.8903359999999991</v>
      </c>
      <c r="I869" s="2">
        <f t="array" ref="I869">SUMPRODUCT(B853:B872, (ROW(B853:B872)-ROW(B853)+1)) / (20*21/2)</f>
        <v>3.2486885714285711</v>
      </c>
      <c r="J869" s="2">
        <f t="shared" si="106"/>
        <v>3.2246008944859019</v>
      </c>
      <c r="K869" s="2">
        <f t="shared" si="100"/>
        <v>3.1500739801236448</v>
      </c>
    </row>
    <row r="870" spans="1:11" ht="13.5" x14ac:dyDescent="0.25">
      <c r="A870" s="3">
        <f>TITRES_STAT!B873</f>
        <v>43270</v>
      </c>
      <c r="B870" s="6">
        <f>TITRES_STAT!D873</f>
        <v>3.2684000000000002</v>
      </c>
      <c r="C870" s="2">
        <f t="shared" si="101"/>
        <v>-5.259999999999998E-2</v>
      </c>
      <c r="D870" s="2">
        <f t="shared" si="102"/>
        <v>3.2696200000000006</v>
      </c>
      <c r="E870" s="2">
        <f t="shared" si="104"/>
        <v>3.2427800000000007</v>
      </c>
      <c r="F870" s="2">
        <f t="shared" si="105"/>
        <v>3.2375249999999993</v>
      </c>
      <c r="G870" s="2">
        <f t="shared" si="99"/>
        <v>3.1526640000000015</v>
      </c>
      <c r="H870" s="2">
        <f t="shared" si="103"/>
        <v>2.8932539999999993</v>
      </c>
      <c r="I870" s="2">
        <f t="array" ref="I870">SUMPRODUCT(B854:B873, (ROW(B854:B873)-ROW(B854)+1)) / (20*21/2)</f>
        <v>3.2461571428571427</v>
      </c>
      <c r="J870" s="2">
        <f t="shared" si="106"/>
        <v>3.2287722378681973</v>
      </c>
      <c r="K870" s="2">
        <f t="shared" si="100"/>
        <v>3.1547142161972275</v>
      </c>
    </row>
    <row r="871" spans="1:11" ht="13.5" x14ac:dyDescent="0.25">
      <c r="A871" s="3">
        <f>TITRES_STAT!B874</f>
        <v>43271</v>
      </c>
      <c r="B871" s="6">
        <f>TITRES_STAT!D874</f>
        <v>3.3151000000000002</v>
      </c>
      <c r="C871" s="2">
        <f t="shared" si="101"/>
        <v>4.6699999999999964E-2</v>
      </c>
      <c r="D871" s="2">
        <f t="shared" si="102"/>
        <v>3.28478</v>
      </c>
      <c r="E871" s="2">
        <f t="shared" si="104"/>
        <v>3.2503599999999997</v>
      </c>
      <c r="F871" s="2">
        <f t="shared" si="105"/>
        <v>3.2421899999999986</v>
      </c>
      <c r="G871" s="2">
        <f t="shared" si="99"/>
        <v>3.1559320000000004</v>
      </c>
      <c r="H871" s="2">
        <f t="shared" si="103"/>
        <v>2.8958509999999995</v>
      </c>
      <c r="I871" s="2">
        <f t="array" ref="I871">SUMPRODUCT(B855:B874, (ROW(B855:B874)-ROW(B855)+1)) / (20*21/2)</f>
        <v>3.2435980952380947</v>
      </c>
      <c r="J871" s="2">
        <f t="shared" si="106"/>
        <v>3.2369939294997976</v>
      </c>
      <c r="K871" s="2">
        <f t="shared" si="100"/>
        <v>3.1610038547777286</v>
      </c>
    </row>
    <row r="872" spans="1:11" ht="13.5" x14ac:dyDescent="0.25">
      <c r="A872" s="3">
        <f>TITRES_STAT!B875</f>
        <v>43272</v>
      </c>
      <c r="B872" s="6">
        <f>TITRES_STAT!D875</f>
        <v>3.2159</v>
      </c>
      <c r="C872" s="2">
        <f t="shared" si="101"/>
        <v>-9.9200000000000177E-2</v>
      </c>
      <c r="D872" s="2">
        <f t="shared" si="102"/>
        <v>3.2766000000000006</v>
      </c>
      <c r="E872" s="2">
        <f t="shared" si="104"/>
        <v>3.2509399999999999</v>
      </c>
      <c r="F872" s="2">
        <f t="shared" si="105"/>
        <v>3.2424799999999991</v>
      </c>
      <c r="G872" s="2">
        <f t="shared" si="99"/>
        <v>3.1583820000000009</v>
      </c>
      <c r="H872" s="2">
        <f t="shared" si="103"/>
        <v>2.8976309999999996</v>
      </c>
      <c r="I872" s="2">
        <f t="array" ref="I872">SUMPRODUCT(B856:B875, (ROW(B856:B875)-ROW(B856)+1)) / (20*21/2)</f>
        <v>3.2412614285714287</v>
      </c>
      <c r="J872" s="2">
        <f t="shared" si="106"/>
        <v>3.2349849838331499</v>
      </c>
      <c r="K872" s="2">
        <f t="shared" si="100"/>
        <v>3.163156644786445</v>
      </c>
    </row>
    <row r="873" spans="1:11" ht="13.5" x14ac:dyDescent="0.25">
      <c r="A873" s="3">
        <f>TITRES_STAT!B876</f>
        <v>43273</v>
      </c>
      <c r="B873" s="6">
        <f>TITRES_STAT!D876</f>
        <v>3.2159</v>
      </c>
      <c r="C873" s="2">
        <f t="shared" si="101"/>
        <v>0</v>
      </c>
      <c r="D873" s="2">
        <f t="shared" si="102"/>
        <v>3.2672600000000003</v>
      </c>
      <c r="E873" s="2">
        <f t="shared" si="104"/>
        <v>3.2515200000000006</v>
      </c>
      <c r="F873" s="2">
        <f t="shared" si="105"/>
        <v>3.2427699999999993</v>
      </c>
      <c r="G873" s="2">
        <f t="shared" si="99"/>
        <v>3.1608320000000005</v>
      </c>
      <c r="H873" s="2">
        <f t="shared" si="103"/>
        <v>2.8991190000000002</v>
      </c>
      <c r="I873" s="2">
        <f t="array" ref="I873">SUMPRODUCT(B857:B876, (ROW(B857:B876)-ROW(B857)+1)) / (20*21/2)</f>
        <v>3.2341195238095239</v>
      </c>
      <c r="J873" s="2">
        <f t="shared" si="106"/>
        <v>3.2331673663252309</v>
      </c>
      <c r="K873" s="2">
        <f t="shared" si="100"/>
        <v>3.1652250116575646</v>
      </c>
    </row>
    <row r="874" spans="1:11" ht="13.5" x14ac:dyDescent="0.25">
      <c r="A874" s="3">
        <f>TITRES_STAT!B877</f>
        <v>43276</v>
      </c>
      <c r="B874" s="6">
        <f>TITRES_STAT!D877</f>
        <v>3.2159</v>
      </c>
      <c r="C874" s="2">
        <f t="shared" si="101"/>
        <v>0</v>
      </c>
      <c r="D874" s="2">
        <f t="shared" si="102"/>
        <v>3.2462400000000002</v>
      </c>
      <c r="E874" s="2">
        <f t="shared" si="104"/>
        <v>3.2521000000000009</v>
      </c>
      <c r="F874" s="2">
        <f t="shared" si="105"/>
        <v>3.2404349999999993</v>
      </c>
      <c r="G874" s="2">
        <f t="shared" si="99"/>
        <v>3.1632819999999997</v>
      </c>
      <c r="H874" s="2">
        <f t="shared" si="103"/>
        <v>2.9006655000000001</v>
      </c>
      <c r="I874" s="2">
        <f t="array" ref="I874">SUMPRODUCT(B858:B877, (ROW(B858:B877)-ROW(B858)+1)) / (20*21/2)</f>
        <v>3.2261133333333332</v>
      </c>
      <c r="J874" s="2">
        <f t="shared" si="106"/>
        <v>3.2315228552466375</v>
      </c>
      <c r="K874" s="2">
        <f t="shared" si="100"/>
        <v>3.1672122661023661</v>
      </c>
    </row>
    <row r="875" spans="1:11" ht="13.5" x14ac:dyDescent="0.25">
      <c r="A875" s="3">
        <f>TITRES_STAT!B878</f>
        <v>43277</v>
      </c>
      <c r="B875" s="6">
        <f>TITRES_STAT!D878</f>
        <v>3.2159</v>
      </c>
      <c r="C875" s="2">
        <f t="shared" si="101"/>
        <v>0</v>
      </c>
      <c r="D875" s="2">
        <f t="shared" si="102"/>
        <v>3.2357399999999998</v>
      </c>
      <c r="E875" s="2">
        <f t="shared" si="104"/>
        <v>3.2526800000000007</v>
      </c>
      <c r="F875" s="2">
        <f t="shared" si="105"/>
        <v>3.2383899999999999</v>
      </c>
      <c r="G875" s="2">
        <f t="shared" si="99"/>
        <v>3.1657320000000002</v>
      </c>
      <c r="H875" s="2">
        <f t="shared" si="103"/>
        <v>2.9028540000000005</v>
      </c>
      <c r="I875" s="2">
        <f t="array" ref="I875">SUMPRODUCT(B859:B878, (ROW(B859:B878)-ROW(B859)+1)) / (20*21/2)</f>
        <v>3.2186352380952381</v>
      </c>
      <c r="J875" s="2">
        <f t="shared" si="106"/>
        <v>3.2300349642707671</v>
      </c>
      <c r="K875" s="2">
        <f t="shared" si="100"/>
        <v>3.1691215890003126</v>
      </c>
    </row>
    <row r="876" spans="1:11" ht="13.5" x14ac:dyDescent="0.25">
      <c r="A876" s="3">
        <f>TITRES_STAT!B879</f>
        <v>43278</v>
      </c>
      <c r="B876" s="6">
        <f>TITRES_STAT!D879</f>
        <v>3.1634000000000002</v>
      </c>
      <c r="C876" s="2">
        <f t="shared" si="101"/>
        <v>-5.2499999999999769E-2</v>
      </c>
      <c r="D876" s="2">
        <f t="shared" si="102"/>
        <v>3.2054</v>
      </c>
      <c r="E876" s="2">
        <f t="shared" si="104"/>
        <v>3.2450900000000003</v>
      </c>
      <c r="F876" s="2">
        <f t="shared" si="105"/>
        <v>3.2357649999999993</v>
      </c>
      <c r="G876" s="2">
        <f t="shared" si="99"/>
        <v>3.1665500000000009</v>
      </c>
      <c r="H876" s="2">
        <f t="shared" si="103"/>
        <v>2.9043130000000006</v>
      </c>
      <c r="I876" s="2">
        <f t="array" ref="I876">SUMPRODUCT(B860:B879, (ROW(B860:B879)-ROW(B860)+1)) / (20*21/2)</f>
        <v>3.2116852380952379</v>
      </c>
      <c r="J876" s="2">
        <f t="shared" si="106"/>
        <v>3.2236887771973608</v>
      </c>
      <c r="K876" s="2">
        <f t="shared" si="100"/>
        <v>3.1688972129610846</v>
      </c>
    </row>
    <row r="877" spans="1:11" ht="13.5" x14ac:dyDescent="0.25">
      <c r="A877" s="3">
        <f>TITRES_STAT!B880</f>
        <v>43279</v>
      </c>
      <c r="B877" s="6">
        <f>TITRES_STAT!D880</f>
        <v>3.1516999999999999</v>
      </c>
      <c r="C877" s="2">
        <f t="shared" si="101"/>
        <v>-1.1700000000000266E-2</v>
      </c>
      <c r="D877" s="2">
        <f t="shared" si="102"/>
        <v>3.1925599999999998</v>
      </c>
      <c r="E877" s="2">
        <f t="shared" si="104"/>
        <v>3.2345800000000002</v>
      </c>
      <c r="F877" s="2">
        <f t="shared" si="105"/>
        <v>3.2302200000000001</v>
      </c>
      <c r="G877" s="2">
        <f t="shared" si="99"/>
        <v>3.1677160000000009</v>
      </c>
      <c r="H877" s="2">
        <f t="shared" si="103"/>
        <v>2.9058305000000009</v>
      </c>
      <c r="I877" s="2">
        <f t="array" ref="I877">SUMPRODUCT(B861:B880, (ROW(B861:B880)-ROW(B861)+1)) / (20*21/2)</f>
        <v>3.2139085714285716</v>
      </c>
      <c r="J877" s="2">
        <f t="shared" si="106"/>
        <v>3.2168327031785644</v>
      </c>
      <c r="K877" s="2">
        <f t="shared" si="100"/>
        <v>3.1682228124528069</v>
      </c>
    </row>
    <row r="878" spans="1:11" ht="13.5" x14ac:dyDescent="0.25">
      <c r="A878" s="3">
        <f>TITRES_STAT!B881</f>
        <v>43280</v>
      </c>
      <c r="B878" s="6">
        <f>TITRES_STAT!D881</f>
        <v>3.1516999999999999</v>
      </c>
      <c r="C878" s="2">
        <f t="shared" si="101"/>
        <v>0</v>
      </c>
      <c r="D878" s="2">
        <f t="shared" si="102"/>
        <v>3.1797200000000001</v>
      </c>
      <c r="E878" s="2">
        <f t="shared" si="104"/>
        <v>3.2234900000000004</v>
      </c>
      <c r="F878" s="2">
        <f t="shared" si="105"/>
        <v>3.224675</v>
      </c>
      <c r="G878" s="2">
        <f t="shared" si="99"/>
        <v>3.1694660000000012</v>
      </c>
      <c r="H878" s="2">
        <f t="shared" si="103"/>
        <v>2.9076980000000003</v>
      </c>
      <c r="I878" s="2">
        <f t="array" ref="I878">SUMPRODUCT(B862:B881, (ROW(B862:B881)-ROW(B862)+1)) / (20*21/2)</f>
        <v>3.2148509523809525</v>
      </c>
      <c r="J878" s="2">
        <f t="shared" si="106"/>
        <v>3.2106295885901295</v>
      </c>
      <c r="K878" s="2">
        <f t="shared" si="100"/>
        <v>3.1675748590232851</v>
      </c>
    </row>
    <row r="879" spans="1:11" ht="13.5" x14ac:dyDescent="0.25">
      <c r="A879" s="3">
        <f>TITRES_STAT!B882</f>
        <v>43283</v>
      </c>
      <c r="B879" s="6">
        <f>TITRES_STAT!D882</f>
        <v>3.1516999999999999</v>
      </c>
      <c r="C879" s="2">
        <f t="shared" si="101"/>
        <v>0</v>
      </c>
      <c r="D879" s="2">
        <f t="shared" si="102"/>
        <v>3.1668799999999999</v>
      </c>
      <c r="E879" s="2">
        <f t="shared" si="104"/>
        <v>3.2065599999999996</v>
      </c>
      <c r="F879" s="2">
        <f t="shared" si="105"/>
        <v>3.2217549999999995</v>
      </c>
      <c r="G879" s="2">
        <f t="shared" si="99"/>
        <v>3.1720340000000009</v>
      </c>
      <c r="H879" s="2">
        <f t="shared" si="103"/>
        <v>2.9092155000000002</v>
      </c>
      <c r="I879" s="2">
        <f t="array" ref="I879">SUMPRODUCT(B863:B882, (ROW(B863:B882)-ROW(B863)+1)) / (20*21/2)</f>
        <v>3.2147166666666669</v>
      </c>
      <c r="J879" s="2">
        <f t="shared" si="106"/>
        <v>3.205017246819641</v>
      </c>
      <c r="K879" s="2">
        <f t="shared" si="100"/>
        <v>3.1669523155321757</v>
      </c>
    </row>
    <row r="880" spans="1:11" ht="13.5" x14ac:dyDescent="0.25">
      <c r="A880" s="3">
        <f>TITRES_STAT!B883</f>
        <v>43284</v>
      </c>
      <c r="B880" s="6">
        <f>TITRES_STAT!D883</f>
        <v>3.2450999999999999</v>
      </c>
      <c r="C880" s="2">
        <f t="shared" si="101"/>
        <v>9.3399999999999928E-2</v>
      </c>
      <c r="D880" s="2">
        <f t="shared" si="102"/>
        <v>3.1727199999999995</v>
      </c>
      <c r="E880" s="2">
        <f t="shared" si="104"/>
        <v>3.2042299999999999</v>
      </c>
      <c r="F880" s="2">
        <f t="shared" si="105"/>
        <v>3.2235049999999994</v>
      </c>
      <c r="G880" s="2">
        <f t="shared" si="99"/>
        <v>3.1765860000000008</v>
      </c>
      <c r="H880" s="2">
        <f t="shared" si="103"/>
        <v>2.9112585000000002</v>
      </c>
      <c r="I880" s="2">
        <f t="array" ref="I880">SUMPRODUCT(B864:B883, (ROW(B864:B883)-ROW(B864)+1)) / (20*21/2)</f>
        <v>3.2134123809523811</v>
      </c>
      <c r="J880" s="2">
        <f t="shared" si="106"/>
        <v>3.2088346518844371</v>
      </c>
      <c r="K880" s="2">
        <f t="shared" si="100"/>
        <v>3.1700169306093451</v>
      </c>
    </row>
    <row r="881" spans="1:11" ht="13.5" x14ac:dyDescent="0.25">
      <c r="A881" s="3">
        <f>TITRES_STAT!B884</f>
        <v>43285</v>
      </c>
      <c r="B881" s="6">
        <f>TITRES_STAT!D884</f>
        <v>3.2334000000000001</v>
      </c>
      <c r="C881" s="2">
        <f t="shared" si="101"/>
        <v>-1.1699999999999822E-2</v>
      </c>
      <c r="D881" s="2">
        <f t="shared" si="102"/>
        <v>3.1867199999999998</v>
      </c>
      <c r="E881" s="2">
        <f t="shared" si="104"/>
        <v>3.1960599999999997</v>
      </c>
      <c r="F881" s="2">
        <f t="shared" si="105"/>
        <v>3.2232099999999995</v>
      </c>
      <c r="G881" s="2">
        <f t="shared" si="99"/>
        <v>3.1804380000000005</v>
      </c>
      <c r="H881" s="2">
        <f t="shared" si="103"/>
        <v>2.9135054999999999</v>
      </c>
      <c r="I881" s="2">
        <f t="array" ref="I881">SUMPRODUCT(B865:B884, (ROW(B865:B884)-ROW(B865)+1)) / (20*21/2)</f>
        <v>3.2065461904761907</v>
      </c>
      <c r="J881" s="2">
        <f t="shared" si="106"/>
        <v>3.2111742088478241</v>
      </c>
      <c r="K881" s="2">
        <f t="shared" si="100"/>
        <v>3.1725025411736842</v>
      </c>
    </row>
    <row r="882" spans="1:11" ht="13.5" x14ac:dyDescent="0.25">
      <c r="A882" s="3">
        <f>TITRES_STAT!B885</f>
        <v>43286</v>
      </c>
      <c r="B882" s="6">
        <f>TITRES_STAT!D885</f>
        <v>3.2218</v>
      </c>
      <c r="C882" s="2">
        <f t="shared" si="101"/>
        <v>-1.1600000000000055E-2</v>
      </c>
      <c r="D882" s="2">
        <f t="shared" si="102"/>
        <v>3.2007400000000006</v>
      </c>
      <c r="E882" s="2">
        <f t="shared" si="104"/>
        <v>3.1966499999999995</v>
      </c>
      <c r="F882" s="2">
        <f t="shared" si="105"/>
        <v>3.223795</v>
      </c>
      <c r="G882" s="2">
        <f t="shared" ref="G882:G945" si="107">AVERAGE(B833:B882)</f>
        <v>3.1840580000000007</v>
      </c>
      <c r="H882" s="2">
        <f t="shared" si="103"/>
        <v>2.9154025000000003</v>
      </c>
      <c r="I882" s="2">
        <f t="array" ref="I882">SUMPRODUCT(B866:B885, (ROW(B866:B885)-ROW(B866)+1)) / (20*21/2)</f>
        <v>3.1999580952380948</v>
      </c>
      <c r="J882" s="2">
        <f t="shared" si="106"/>
        <v>3.2121861889575549</v>
      </c>
      <c r="K882" s="2">
        <f t="shared" si="100"/>
        <v>3.1744357748531478</v>
      </c>
    </row>
    <row r="883" spans="1:11" ht="13.5" x14ac:dyDescent="0.25">
      <c r="A883" s="3">
        <f>TITRES_STAT!B886</f>
        <v>43287</v>
      </c>
      <c r="B883" s="6">
        <f>TITRES_STAT!D886</f>
        <v>3.2101000000000002</v>
      </c>
      <c r="C883" s="2">
        <f t="shared" si="101"/>
        <v>-1.1699999999999822E-2</v>
      </c>
      <c r="D883" s="2">
        <f t="shared" si="102"/>
        <v>3.2124200000000003</v>
      </c>
      <c r="E883" s="2">
        <f t="shared" si="104"/>
        <v>3.1960699999999997</v>
      </c>
      <c r="F883" s="2">
        <f t="shared" si="105"/>
        <v>3.2237950000000004</v>
      </c>
      <c r="G883" s="2">
        <f t="shared" si="107"/>
        <v>3.1875600000000004</v>
      </c>
      <c r="H883" s="2">
        <f t="shared" si="103"/>
        <v>2.9168615000000004</v>
      </c>
      <c r="I883" s="2">
        <f t="array" ref="I883">SUMPRODUCT(B867:B886, (ROW(B867:B886)-ROW(B867)+1)) / (20*21/2)</f>
        <v>3.1992100000000003</v>
      </c>
      <c r="J883" s="2">
        <f t="shared" si="106"/>
        <v>3.2119875042949309</v>
      </c>
      <c r="K883" s="2">
        <f t="shared" ref="K883:K946" si="108">$K$4*B883+(1-$K$4)*K882</f>
        <v>3.17583437191773</v>
      </c>
    </row>
    <row r="884" spans="1:11" ht="13.5" x14ac:dyDescent="0.25">
      <c r="A884" s="3">
        <f>TITRES_STAT!B887</f>
        <v>43290</v>
      </c>
      <c r="B884" s="6">
        <f>TITRES_STAT!D887</f>
        <v>3.1516999999999999</v>
      </c>
      <c r="C884" s="2">
        <f t="shared" si="101"/>
        <v>-5.840000000000023E-2</v>
      </c>
      <c r="D884" s="2">
        <f t="shared" si="102"/>
        <v>3.2124200000000003</v>
      </c>
      <c r="E884" s="2">
        <f t="shared" si="104"/>
        <v>3.1896500000000003</v>
      </c>
      <c r="F884" s="2">
        <f t="shared" si="105"/>
        <v>3.2208750000000004</v>
      </c>
      <c r="G884" s="2">
        <f t="shared" si="107"/>
        <v>3.1898940000000007</v>
      </c>
      <c r="H884" s="2">
        <f t="shared" si="103"/>
        <v>2.9180870000000003</v>
      </c>
      <c r="I884" s="2">
        <f t="array" ref="I884">SUMPRODUCT(B868:B887, (ROW(B868:B887)-ROW(B868)+1)) / (20*21/2)</f>
        <v>3.1986009523809522</v>
      </c>
      <c r="J884" s="2">
        <f t="shared" si="106"/>
        <v>3.2062458372192228</v>
      </c>
      <c r="K884" s="2">
        <f t="shared" si="108"/>
        <v>3.1748879259601721</v>
      </c>
    </row>
    <row r="885" spans="1:11" ht="13.5" x14ac:dyDescent="0.25">
      <c r="A885" s="3">
        <f>TITRES_STAT!B888</f>
        <v>43291</v>
      </c>
      <c r="B885" s="6">
        <f>TITRES_STAT!D888</f>
        <v>3.1516999999999999</v>
      </c>
      <c r="C885" s="2">
        <f t="shared" si="101"/>
        <v>0</v>
      </c>
      <c r="D885" s="2">
        <f t="shared" si="102"/>
        <v>3.19374</v>
      </c>
      <c r="E885" s="2">
        <f t="shared" si="104"/>
        <v>3.1832299999999996</v>
      </c>
      <c r="F885" s="2">
        <f t="shared" si="105"/>
        <v>3.2179550000000008</v>
      </c>
      <c r="G885" s="2">
        <f t="shared" si="107"/>
        <v>3.1910600000000011</v>
      </c>
      <c r="H885" s="2">
        <f t="shared" si="103"/>
        <v>2.9192540000000009</v>
      </c>
      <c r="I885" s="2">
        <f t="array" ref="I885">SUMPRODUCT(B869:B888, (ROW(B869:B888)-ROW(B869)+1)) / (20*21/2)</f>
        <v>3.19765238095238</v>
      </c>
      <c r="J885" s="2">
        <f t="shared" si="106"/>
        <v>3.2010509955792967</v>
      </c>
      <c r="K885" s="2">
        <f t="shared" si="108"/>
        <v>3.1739785955303614</v>
      </c>
    </row>
    <row r="886" spans="1:11" ht="13.5" x14ac:dyDescent="0.25">
      <c r="A886" s="3">
        <f>TITRES_STAT!B889</f>
        <v>43292</v>
      </c>
      <c r="B886" s="6">
        <f>TITRES_STAT!D889</f>
        <v>3.2101000000000002</v>
      </c>
      <c r="C886" s="2">
        <f t="shared" si="101"/>
        <v>5.840000000000023E-2</v>
      </c>
      <c r="D886" s="2">
        <f t="shared" si="102"/>
        <v>3.1890800000000001</v>
      </c>
      <c r="E886" s="2">
        <f t="shared" si="104"/>
        <v>3.1879</v>
      </c>
      <c r="F886" s="2">
        <f t="shared" si="105"/>
        <v>3.2164949999999997</v>
      </c>
      <c r="G886" s="2">
        <f t="shared" si="107"/>
        <v>3.1936280000000004</v>
      </c>
      <c r="H886" s="2">
        <f t="shared" si="103"/>
        <v>2.9207425000000007</v>
      </c>
      <c r="I886" s="2">
        <f t="array" ref="I886">SUMPRODUCT(B870:B889, (ROW(B870:B889)-ROW(B870)+1)) / (20*21/2)</f>
        <v>3.2035628571428578</v>
      </c>
      <c r="J886" s="2">
        <f t="shared" si="106"/>
        <v>3.2019128055241257</v>
      </c>
      <c r="K886" s="2">
        <f t="shared" si="108"/>
        <v>3.1753951211958373</v>
      </c>
    </row>
    <row r="887" spans="1:11" ht="13.5" x14ac:dyDescent="0.25">
      <c r="A887" s="3">
        <f>TITRES_STAT!B890</f>
        <v>43293</v>
      </c>
      <c r="B887" s="6">
        <f>TITRES_STAT!D890</f>
        <v>3.2101000000000002</v>
      </c>
      <c r="C887" s="2">
        <f t="shared" si="101"/>
        <v>0</v>
      </c>
      <c r="D887" s="2">
        <f t="shared" si="102"/>
        <v>3.1867400000000004</v>
      </c>
      <c r="E887" s="2">
        <f t="shared" si="104"/>
        <v>3.1937400000000005</v>
      </c>
      <c r="F887" s="2">
        <f t="shared" si="105"/>
        <v>3.2141599999999997</v>
      </c>
      <c r="G887" s="2">
        <f t="shared" si="107"/>
        <v>3.1978300000000006</v>
      </c>
      <c r="H887" s="2">
        <f t="shared" si="103"/>
        <v>2.9226395000000007</v>
      </c>
      <c r="I887" s="2">
        <f t="array" ref="I887">SUMPRODUCT(B871:B890, (ROW(B871:B890)-ROW(B871)+1)) / (20*21/2)</f>
        <v>3.2085004761904763</v>
      </c>
      <c r="J887" s="2">
        <f t="shared" si="106"/>
        <v>3.2026925383313518</v>
      </c>
      <c r="K887" s="2">
        <f t="shared" si="108"/>
        <v>3.176756096835216</v>
      </c>
    </row>
    <row r="888" spans="1:11" ht="13.5" x14ac:dyDescent="0.25">
      <c r="A888" s="3">
        <f>TITRES_STAT!B891</f>
        <v>43294</v>
      </c>
      <c r="B888" s="6">
        <f>TITRES_STAT!D891</f>
        <v>3.2042000000000002</v>
      </c>
      <c r="C888" s="2">
        <f t="shared" si="101"/>
        <v>-5.9000000000000163E-3</v>
      </c>
      <c r="D888" s="2">
        <f t="shared" si="102"/>
        <v>3.1855600000000002</v>
      </c>
      <c r="E888" s="2">
        <f t="shared" si="104"/>
        <v>3.1989899999999998</v>
      </c>
      <c r="F888" s="2">
        <f t="shared" si="105"/>
        <v>3.2112399999999992</v>
      </c>
      <c r="G888" s="2">
        <f t="shared" si="107"/>
        <v>3.2015640000000007</v>
      </c>
      <c r="H888" s="2">
        <f t="shared" si="103"/>
        <v>2.924799000000001</v>
      </c>
      <c r="I888" s="2">
        <f t="array" ref="I888">SUMPRODUCT(B872:B891, (ROW(B872:B891)-ROW(B872)+1)) / (20*21/2)</f>
        <v>3.2122747619047622</v>
      </c>
      <c r="J888" s="2">
        <f t="shared" si="106"/>
        <v>3.2028361061093182</v>
      </c>
      <c r="K888" s="2">
        <f t="shared" si="108"/>
        <v>3.1778323283318741</v>
      </c>
    </row>
    <row r="889" spans="1:11" ht="13.5" x14ac:dyDescent="0.25">
      <c r="A889" s="3">
        <f>TITRES_STAT!B892</f>
        <v>43297</v>
      </c>
      <c r="B889" s="6">
        <f>TITRES_STAT!D892</f>
        <v>3.2732999999999999</v>
      </c>
      <c r="C889" s="2">
        <f t="shared" si="101"/>
        <v>6.9099999999999717E-2</v>
      </c>
      <c r="D889" s="2">
        <f t="shared" si="102"/>
        <v>3.2098800000000005</v>
      </c>
      <c r="E889" s="2">
        <f t="shared" si="104"/>
        <v>3.2111499999999999</v>
      </c>
      <c r="F889" s="2">
        <f t="shared" si="105"/>
        <v>3.2088549999999998</v>
      </c>
      <c r="G889" s="2">
        <f t="shared" si="107"/>
        <v>3.2063300000000017</v>
      </c>
      <c r="H889" s="2">
        <f t="shared" si="103"/>
        <v>2.9270120000000013</v>
      </c>
      <c r="I889" s="2">
        <f t="array" ref="I889">SUMPRODUCT(B873:B892, (ROW(B873:B892)-ROW(B873)+1)) / (20*21/2)</f>
        <v>3.2145680952380946</v>
      </c>
      <c r="J889" s="2">
        <f t="shared" si="106"/>
        <v>3.2095469531465257</v>
      </c>
      <c r="K889" s="2">
        <f t="shared" si="108"/>
        <v>3.1815761585933693</v>
      </c>
    </row>
    <row r="890" spans="1:11" ht="13.5" x14ac:dyDescent="0.25">
      <c r="A890" s="3">
        <f>TITRES_STAT!B893</f>
        <v>43298</v>
      </c>
      <c r="B890" s="6">
        <f>TITRES_STAT!D893</f>
        <v>3.2606999999999999</v>
      </c>
      <c r="C890" s="2">
        <f t="shared" si="101"/>
        <v>-1.2599999999999945E-2</v>
      </c>
      <c r="D890" s="2">
        <f t="shared" si="102"/>
        <v>3.2316799999999999</v>
      </c>
      <c r="E890" s="2">
        <f t="shared" si="104"/>
        <v>3.21271</v>
      </c>
      <c r="F890" s="2">
        <f t="shared" si="105"/>
        <v>3.2084699999999997</v>
      </c>
      <c r="G890" s="2">
        <f t="shared" si="107"/>
        <v>3.2090939999999999</v>
      </c>
      <c r="H890" s="2">
        <f t="shared" si="103"/>
        <v>2.9293080000000007</v>
      </c>
      <c r="I890" s="2">
        <f t="array" ref="I890">SUMPRODUCT(B874:B893, (ROW(B874:B893)-ROW(B874)+1)) / (20*21/2)</f>
        <v>3.2179980952380949</v>
      </c>
      <c r="J890" s="2">
        <f t="shared" si="106"/>
        <v>3.2144186718944754</v>
      </c>
      <c r="K890" s="2">
        <f t="shared" si="108"/>
        <v>3.1846790543348056</v>
      </c>
    </row>
    <row r="891" spans="1:11" ht="13.5" x14ac:dyDescent="0.25">
      <c r="A891" s="3">
        <f>TITRES_STAT!B894</f>
        <v>43299</v>
      </c>
      <c r="B891" s="6">
        <f>TITRES_STAT!D894</f>
        <v>3.2481</v>
      </c>
      <c r="C891" s="2">
        <f t="shared" si="101"/>
        <v>-1.2599999999999945E-2</v>
      </c>
      <c r="D891" s="2">
        <f t="shared" si="102"/>
        <v>3.2392799999999999</v>
      </c>
      <c r="E891" s="2">
        <f t="shared" si="104"/>
        <v>3.2141799999999998</v>
      </c>
      <c r="F891" s="2">
        <f t="shared" si="105"/>
        <v>3.2051199999999986</v>
      </c>
      <c r="G891" s="2">
        <f t="shared" si="107"/>
        <v>3.2100880000000003</v>
      </c>
      <c r="H891" s="2">
        <f t="shared" si="103"/>
        <v>2.9315410000000015</v>
      </c>
      <c r="I891" s="2">
        <f t="array" ref="I891">SUMPRODUCT(B875:B894, (ROW(B875:B894)-ROW(B875)+1)) / (20*21/2)</f>
        <v>3.2177047619047618</v>
      </c>
      <c r="J891" s="2">
        <f t="shared" si="106"/>
        <v>3.2176264174283351</v>
      </c>
      <c r="K891" s="2">
        <f t="shared" si="108"/>
        <v>3.1871661502432449</v>
      </c>
    </row>
    <row r="892" spans="1:11" ht="13.5" x14ac:dyDescent="0.25">
      <c r="A892" s="3">
        <f>TITRES_STAT!B895</f>
        <v>43300</v>
      </c>
      <c r="B892" s="6">
        <f>TITRES_STAT!D895</f>
        <v>3.2292000000000001</v>
      </c>
      <c r="C892" s="2">
        <f t="shared" si="101"/>
        <v>-1.8899999999999917E-2</v>
      </c>
      <c r="D892" s="2">
        <f t="shared" si="102"/>
        <v>3.2430999999999996</v>
      </c>
      <c r="E892" s="2">
        <f t="shared" si="104"/>
        <v>3.2149200000000002</v>
      </c>
      <c r="F892" s="2">
        <f t="shared" si="105"/>
        <v>3.2057849999999997</v>
      </c>
      <c r="G892" s="2">
        <f t="shared" si="107"/>
        <v>3.2109380000000005</v>
      </c>
      <c r="H892" s="2">
        <f t="shared" si="103"/>
        <v>2.933329000000001</v>
      </c>
      <c r="I892" s="2">
        <f t="array" ref="I892">SUMPRODUCT(B876:B895, (ROW(B876:B895)-ROW(B876)+1)) / (20*21/2)</f>
        <v>3.2150776190476189</v>
      </c>
      <c r="J892" s="2">
        <f t="shared" si="106"/>
        <v>3.2187286633875409</v>
      </c>
      <c r="K892" s="2">
        <f t="shared" si="108"/>
        <v>3.1888145365082159</v>
      </c>
    </row>
    <row r="893" spans="1:11" ht="13.5" x14ac:dyDescent="0.25">
      <c r="A893" s="3">
        <f>TITRES_STAT!B896</f>
        <v>43301</v>
      </c>
      <c r="B893" s="6">
        <f>TITRES_STAT!D896</f>
        <v>3.2418</v>
      </c>
      <c r="C893" s="2">
        <f t="shared" si="101"/>
        <v>1.2599999999999945E-2</v>
      </c>
      <c r="D893" s="2">
        <f t="shared" si="102"/>
        <v>3.2506200000000001</v>
      </c>
      <c r="E893" s="2">
        <f t="shared" si="104"/>
        <v>3.2180900000000001</v>
      </c>
      <c r="F893" s="2">
        <f t="shared" si="105"/>
        <v>3.2070799999999999</v>
      </c>
      <c r="G893" s="2">
        <f t="shared" si="107"/>
        <v>3.213906000000001</v>
      </c>
      <c r="H893" s="2">
        <f t="shared" si="103"/>
        <v>2.9351800000000012</v>
      </c>
      <c r="I893" s="2">
        <f t="array" ref="I893">SUMPRODUCT(B877:B896, (ROW(B877:B896)-ROW(B877)+1)) / (20*21/2)</f>
        <v>3.2156171428571425</v>
      </c>
      <c r="J893" s="2">
        <f t="shared" si="106"/>
        <v>3.2209259335411087</v>
      </c>
      <c r="K893" s="2">
        <f t="shared" si="108"/>
        <v>3.1908923978216195</v>
      </c>
    </row>
    <row r="894" spans="1:11" ht="13.5" x14ac:dyDescent="0.25">
      <c r="A894" s="3">
        <f>TITRES_STAT!B897</f>
        <v>43304</v>
      </c>
      <c r="B894" s="6">
        <f>TITRES_STAT!D897</f>
        <v>3.2040000000000002</v>
      </c>
      <c r="C894" s="2">
        <f t="shared" si="101"/>
        <v>-3.7799999999999834E-2</v>
      </c>
      <c r="D894" s="2">
        <f t="shared" si="102"/>
        <v>3.2367599999999994</v>
      </c>
      <c r="E894" s="2">
        <f t="shared" si="104"/>
        <v>3.2233200000000002</v>
      </c>
      <c r="F894" s="2">
        <f t="shared" si="105"/>
        <v>3.2064849999999994</v>
      </c>
      <c r="G894" s="2">
        <f t="shared" si="107"/>
        <v>3.2161180000000007</v>
      </c>
      <c r="H894" s="2">
        <f t="shared" si="103"/>
        <v>2.9368420000000008</v>
      </c>
      <c r="I894" s="2">
        <f t="array" ref="I894">SUMPRODUCT(B878:B897, (ROW(B878:B897)-ROW(B878)+1)) / (20*21/2)</f>
        <v>3.215933333333334</v>
      </c>
      <c r="J894" s="2">
        <f t="shared" si="106"/>
        <v>3.2193139398705268</v>
      </c>
      <c r="K894" s="2">
        <f t="shared" si="108"/>
        <v>3.1914064214364579</v>
      </c>
    </row>
    <row r="895" spans="1:11" ht="13.5" x14ac:dyDescent="0.25">
      <c r="A895" s="3">
        <f>TITRES_STAT!B898</f>
        <v>43305</v>
      </c>
      <c r="B895" s="6">
        <f>TITRES_STAT!D898</f>
        <v>3.1789000000000001</v>
      </c>
      <c r="C895" s="2">
        <f t="shared" si="101"/>
        <v>-2.5100000000000122E-2</v>
      </c>
      <c r="D895" s="2">
        <f t="shared" si="102"/>
        <v>3.2204000000000002</v>
      </c>
      <c r="E895" s="2">
        <f t="shared" si="104"/>
        <v>3.2260400000000002</v>
      </c>
      <c r="F895" s="2">
        <f t="shared" si="105"/>
        <v>3.2046349999999997</v>
      </c>
      <c r="G895" s="2">
        <f t="shared" si="107"/>
        <v>3.2178280000000012</v>
      </c>
      <c r="H895" s="2">
        <f t="shared" si="103"/>
        <v>2.9382035000000006</v>
      </c>
      <c r="I895" s="2">
        <f t="array" ref="I895">SUMPRODUCT(B879:B898, (ROW(B879:B898)-ROW(B879)+1)) / (20*21/2)</f>
        <v>3.2159704761904759</v>
      </c>
      <c r="J895" s="2">
        <f t="shared" si="106"/>
        <v>3.2154649932161909</v>
      </c>
      <c r="K895" s="2">
        <f t="shared" si="108"/>
        <v>3.1909159735369887</v>
      </c>
    </row>
    <row r="896" spans="1:11" ht="13.5" x14ac:dyDescent="0.25">
      <c r="A896" s="3">
        <f>TITRES_STAT!B899</f>
        <v>43307</v>
      </c>
      <c r="B896" s="6">
        <f>TITRES_STAT!D899</f>
        <v>3.2103000000000002</v>
      </c>
      <c r="C896" s="2">
        <f t="shared" si="101"/>
        <v>3.1400000000000095E-2</v>
      </c>
      <c r="D896" s="2">
        <f t="shared" si="102"/>
        <v>3.2128399999999999</v>
      </c>
      <c r="E896" s="2">
        <f t="shared" si="104"/>
        <v>3.2260599999999995</v>
      </c>
      <c r="F896" s="2">
        <f t="shared" si="105"/>
        <v>3.2069800000000002</v>
      </c>
      <c r="G896" s="2">
        <f t="shared" si="107"/>
        <v>3.2195839999999998</v>
      </c>
      <c r="H896" s="2">
        <f t="shared" si="103"/>
        <v>2.9397219999999997</v>
      </c>
      <c r="I896" s="2">
        <f t="array" ref="I896">SUMPRODUCT(B880:B899, (ROW(B880:B899)-ROW(B880)+1)) / (20*21/2)</f>
        <v>3.2157285714285715</v>
      </c>
      <c r="J896" s="2">
        <f t="shared" si="106"/>
        <v>3.2149730891003632</v>
      </c>
      <c r="K896" s="2">
        <f t="shared" si="108"/>
        <v>3.1916761314374993</v>
      </c>
    </row>
    <row r="897" spans="1:11" ht="13.5" x14ac:dyDescent="0.25">
      <c r="A897" s="3">
        <f>TITRES_STAT!B900</f>
        <v>43308</v>
      </c>
      <c r="B897" s="6">
        <f>TITRES_STAT!D900</f>
        <v>3.2103000000000002</v>
      </c>
      <c r="C897" s="2">
        <f t="shared" si="101"/>
        <v>0</v>
      </c>
      <c r="D897" s="2">
        <f t="shared" si="102"/>
        <v>3.20906</v>
      </c>
      <c r="E897" s="2">
        <f t="shared" si="104"/>
        <v>3.2260800000000005</v>
      </c>
      <c r="F897" s="2">
        <f t="shared" si="105"/>
        <v>3.2099099999999998</v>
      </c>
      <c r="G897" s="2">
        <f t="shared" si="107"/>
        <v>3.2195880000000003</v>
      </c>
      <c r="H897" s="2">
        <f t="shared" si="103"/>
        <v>2.9414739999999995</v>
      </c>
      <c r="I897" s="2">
        <f t="array" ref="I897">SUMPRODUCT(B881:B900, (ROW(B881:B900)-ROW(B881)+1)) / (20*21/2)</f>
        <v>3.2092171428571423</v>
      </c>
      <c r="J897" s="2">
        <f t="shared" si="106"/>
        <v>3.2145280329955668</v>
      </c>
      <c r="K897" s="2">
        <f t="shared" si="108"/>
        <v>3.1924064792242643</v>
      </c>
    </row>
    <row r="898" spans="1:11" ht="13.5" x14ac:dyDescent="0.25">
      <c r="A898" s="3">
        <f>TITRES_STAT!B901</f>
        <v>43311</v>
      </c>
      <c r="B898" s="6">
        <f>TITRES_STAT!D901</f>
        <v>3.2103000000000002</v>
      </c>
      <c r="C898" s="2">
        <f t="shared" si="101"/>
        <v>0</v>
      </c>
      <c r="D898" s="2">
        <f t="shared" si="102"/>
        <v>3.2027600000000001</v>
      </c>
      <c r="E898" s="2">
        <f t="shared" si="104"/>
        <v>3.2266900000000001</v>
      </c>
      <c r="F898" s="2">
        <f t="shared" si="105"/>
        <v>3.2128399999999999</v>
      </c>
      <c r="G898" s="2">
        <f t="shared" si="107"/>
        <v>3.2214599999999995</v>
      </c>
      <c r="H898" s="2">
        <f t="shared" si="103"/>
        <v>2.943634499999999</v>
      </c>
      <c r="I898" s="2">
        <f t="array" ref="I898">SUMPRODUCT(B882:B901, (ROW(B882:B901)-ROW(B882)+1)) / (20*21/2)</f>
        <v>3.2031709523809524</v>
      </c>
      <c r="J898" s="2">
        <f t="shared" si="106"/>
        <v>3.214125363186465</v>
      </c>
      <c r="K898" s="2">
        <f t="shared" si="108"/>
        <v>3.1931081859213521</v>
      </c>
    </row>
    <row r="899" spans="1:11" ht="13.5" x14ac:dyDescent="0.25">
      <c r="A899" s="3">
        <f>TITRES_STAT!B902</f>
        <v>43312</v>
      </c>
      <c r="B899" s="6">
        <f>TITRES_STAT!D902</f>
        <v>3.2103000000000002</v>
      </c>
      <c r="C899" s="2">
        <f t="shared" si="101"/>
        <v>0</v>
      </c>
      <c r="D899" s="2">
        <f t="shared" si="102"/>
        <v>3.2040199999999999</v>
      </c>
      <c r="E899" s="2">
        <f t="shared" si="104"/>
        <v>3.2203899999999996</v>
      </c>
      <c r="F899" s="2">
        <f t="shared" si="105"/>
        <v>3.2157700000000005</v>
      </c>
      <c r="G899" s="2">
        <f t="shared" si="107"/>
        <v>3.2214639999999992</v>
      </c>
      <c r="H899" s="2">
        <f t="shared" si="103"/>
        <v>2.9459699999999986</v>
      </c>
      <c r="I899" s="2">
        <f t="array" ref="I899">SUMPRODUCT(B883:B902, (ROW(B883:B902)-ROW(B883)+1)) / (20*21/2)</f>
        <v>3.2011342857142857</v>
      </c>
      <c r="J899" s="2">
        <f t="shared" si="106"/>
        <v>3.2137610428829921</v>
      </c>
      <c r="K899" s="2">
        <f t="shared" si="108"/>
        <v>3.1937823747087504</v>
      </c>
    </row>
    <row r="900" spans="1:11" ht="13.5" x14ac:dyDescent="0.25">
      <c r="A900" s="3">
        <f>TITRES_STAT!B903</f>
        <v>43313</v>
      </c>
      <c r="B900" s="6">
        <f>TITRES_STAT!D903</f>
        <v>3.1474000000000002</v>
      </c>
      <c r="C900" s="2">
        <f t="shared" ref="C900:C963" si="109">B900-B899</f>
        <v>-6.2899999999999956E-2</v>
      </c>
      <c r="D900" s="2">
        <f t="shared" si="102"/>
        <v>3.1977200000000003</v>
      </c>
      <c r="E900" s="2">
        <f t="shared" si="104"/>
        <v>3.20906</v>
      </c>
      <c r="F900" s="2">
        <f t="shared" si="105"/>
        <v>3.2108850000000002</v>
      </c>
      <c r="G900" s="2">
        <f t="shared" si="107"/>
        <v>3.2202100000000002</v>
      </c>
      <c r="H900" s="2">
        <f t="shared" si="103"/>
        <v>2.9479909999999983</v>
      </c>
      <c r="I900" s="2">
        <f t="array" ref="I900">SUMPRODUCT(B884:B903, (ROW(B884:B903)-ROW(B884)+1)) / (20*21/2)</f>
        <v>3.1992719047619045</v>
      </c>
      <c r="J900" s="2">
        <f t="shared" si="106"/>
        <v>3.2074409435608024</v>
      </c>
      <c r="K900" s="2">
        <f t="shared" si="108"/>
        <v>3.1919634580535052</v>
      </c>
    </row>
    <row r="901" spans="1:11" ht="13.5" x14ac:dyDescent="0.25">
      <c r="A901" s="3">
        <f>TITRES_STAT!B904</f>
        <v>43314</v>
      </c>
      <c r="B901" s="6">
        <f>TITRES_STAT!D904</f>
        <v>3.1474000000000002</v>
      </c>
      <c r="C901" s="2">
        <f t="shared" si="109"/>
        <v>0</v>
      </c>
      <c r="D901" s="2">
        <f t="shared" si="102"/>
        <v>3.1851400000000005</v>
      </c>
      <c r="E901" s="2">
        <f t="shared" si="104"/>
        <v>3.1989900000000002</v>
      </c>
      <c r="F901" s="2">
        <f t="shared" si="105"/>
        <v>3.2065849999999996</v>
      </c>
      <c r="G901" s="2">
        <f t="shared" si="107"/>
        <v>3.2187219999999996</v>
      </c>
      <c r="H901" s="2">
        <f t="shared" si="103"/>
        <v>2.9498369999999978</v>
      </c>
      <c r="I901" s="2">
        <f t="array" ref="I901">SUMPRODUCT(B885:B904, (ROW(B885:B904)-ROW(B885)+1)) / (20*21/2)</f>
        <v>3.1957280952380955</v>
      </c>
      <c r="J901" s="2">
        <f t="shared" si="106"/>
        <v>3.2017227584597738</v>
      </c>
      <c r="K901" s="2">
        <f t="shared" si="108"/>
        <v>3.1902158714631716</v>
      </c>
    </row>
    <row r="902" spans="1:11" ht="13.5" x14ac:dyDescent="0.25">
      <c r="A902" s="3">
        <f>TITRES_STAT!B905</f>
        <v>43315</v>
      </c>
      <c r="B902" s="6">
        <f>TITRES_STAT!D905</f>
        <v>3.1852</v>
      </c>
      <c r="C902" s="2">
        <f t="shared" si="109"/>
        <v>3.7799999999999834E-2</v>
      </c>
      <c r="D902" s="2">
        <f t="shared" ref="D902:D965" si="110">AVERAGE(B898:B902)</f>
        <v>3.1801200000000005</v>
      </c>
      <c r="E902" s="2">
        <f t="shared" si="104"/>
        <v>3.1945900000000003</v>
      </c>
      <c r="F902" s="2">
        <f t="shared" si="105"/>
        <v>3.204755</v>
      </c>
      <c r="G902" s="2">
        <f t="shared" si="107"/>
        <v>3.2182240000000002</v>
      </c>
      <c r="H902" s="2">
        <f t="shared" si="103"/>
        <v>2.9518719999999981</v>
      </c>
      <c r="I902" s="2">
        <f t="array" ref="I902">SUMPRODUCT(B886:B905, (ROW(B886:B905)-ROW(B886)+1)) / (20*21/2)</f>
        <v>3.1921147619047625</v>
      </c>
      <c r="J902" s="2">
        <f t="shared" si="106"/>
        <v>3.2001491624159861</v>
      </c>
      <c r="K902" s="2">
        <f t="shared" si="108"/>
        <v>3.1900191706214787</v>
      </c>
    </row>
    <row r="903" spans="1:11" ht="13.5" x14ac:dyDescent="0.25">
      <c r="A903" s="3">
        <f>TITRES_STAT!B906</f>
        <v>43318</v>
      </c>
      <c r="B903" s="6">
        <f>TITRES_STAT!D906</f>
        <v>3.1852</v>
      </c>
      <c r="C903" s="2">
        <f t="shared" si="109"/>
        <v>0</v>
      </c>
      <c r="D903" s="2">
        <f t="shared" si="110"/>
        <v>3.1751</v>
      </c>
      <c r="E903" s="2">
        <f t="shared" si="104"/>
        <v>3.1889300000000005</v>
      </c>
      <c r="F903" s="2">
        <f t="shared" si="105"/>
        <v>3.2035100000000005</v>
      </c>
      <c r="G903" s="2">
        <f t="shared" si="107"/>
        <v>3.2177260000000003</v>
      </c>
      <c r="H903" s="2">
        <f t="shared" si="103"/>
        <v>2.9540819999999979</v>
      </c>
      <c r="I903" s="2">
        <f t="array" ref="I903">SUMPRODUCT(B887:B906, (ROW(B887:B906)-ROW(B887)+1)) / (20*21/2)</f>
        <v>3.1878319047619055</v>
      </c>
      <c r="J903" s="2">
        <f t="shared" si="106"/>
        <v>3.1987254326620826</v>
      </c>
      <c r="K903" s="2">
        <f t="shared" si="108"/>
        <v>3.1898301835382834</v>
      </c>
    </row>
    <row r="904" spans="1:11" ht="13.5" x14ac:dyDescent="0.25">
      <c r="A904" s="3">
        <f>TITRES_STAT!B907</f>
        <v>43319</v>
      </c>
      <c r="B904" s="6">
        <f>TITRES_STAT!D907</f>
        <v>3.1663000000000001</v>
      </c>
      <c r="C904" s="2">
        <f t="shared" si="109"/>
        <v>-1.8899999999999917E-2</v>
      </c>
      <c r="D904" s="2">
        <f t="shared" si="110"/>
        <v>3.1663000000000001</v>
      </c>
      <c r="E904" s="2">
        <f t="shared" si="104"/>
        <v>3.1851600000000007</v>
      </c>
      <c r="F904" s="2">
        <f t="shared" si="105"/>
        <v>3.2042400000000009</v>
      </c>
      <c r="G904" s="2">
        <f t="shared" si="107"/>
        <v>3.2157999999999998</v>
      </c>
      <c r="H904" s="2">
        <f t="shared" si="103"/>
        <v>2.9566059999999981</v>
      </c>
      <c r="I904" s="2">
        <f t="array" ref="I904">SUMPRODUCT(B888:B907, (ROW(B888:B907)-ROW(B888)+1)) / (20*21/2)</f>
        <v>3.1831876190476183</v>
      </c>
      <c r="J904" s="2">
        <f t="shared" si="106"/>
        <v>3.1956372962180746</v>
      </c>
      <c r="K904" s="2">
        <f t="shared" si="108"/>
        <v>3.1889074312426646</v>
      </c>
    </row>
    <row r="905" spans="1:11" ht="13.5" x14ac:dyDescent="0.25">
      <c r="A905" s="3">
        <f>TITRES_STAT!B908</f>
        <v>43320</v>
      </c>
      <c r="B905" s="6">
        <f>TITRES_STAT!D908</f>
        <v>3.1663000000000001</v>
      </c>
      <c r="C905" s="2">
        <f t="shared" si="109"/>
        <v>0</v>
      </c>
      <c r="D905" s="2">
        <f t="shared" si="110"/>
        <v>3.17008</v>
      </c>
      <c r="E905" s="2">
        <f t="shared" si="104"/>
        <v>3.1839000000000004</v>
      </c>
      <c r="F905" s="2">
        <f t="shared" si="105"/>
        <v>3.2049700000000008</v>
      </c>
      <c r="G905" s="2">
        <f t="shared" si="107"/>
        <v>3.2139899999999999</v>
      </c>
      <c r="H905" s="2">
        <f t="shared" si="103"/>
        <v>2.9587799999999982</v>
      </c>
      <c r="I905" s="2">
        <f t="array" ref="I905">SUMPRODUCT(B889:B908, (ROW(B889:B908)-ROW(B889)+1)) / (20*21/2)</f>
        <v>3.1788119047619046</v>
      </c>
      <c r="J905" s="2">
        <f t="shared" si="106"/>
        <v>3.192843268006829</v>
      </c>
      <c r="K905" s="2">
        <f t="shared" si="108"/>
        <v>3.18802086531158</v>
      </c>
    </row>
    <row r="906" spans="1:11" ht="13.5" x14ac:dyDescent="0.25">
      <c r="A906" s="3">
        <f>TITRES_STAT!B909</f>
        <v>43321</v>
      </c>
      <c r="B906" s="6">
        <f>TITRES_STAT!D909</f>
        <v>3.16</v>
      </c>
      <c r="C906" s="2">
        <f t="shared" si="109"/>
        <v>-6.2999999999999723E-3</v>
      </c>
      <c r="D906" s="2">
        <f t="shared" si="110"/>
        <v>3.1726000000000001</v>
      </c>
      <c r="E906" s="2">
        <f t="shared" si="104"/>
        <v>3.1788700000000003</v>
      </c>
      <c r="F906" s="2">
        <f t="shared" si="105"/>
        <v>3.2024650000000001</v>
      </c>
      <c r="G906" s="2">
        <f t="shared" si="107"/>
        <v>3.212872</v>
      </c>
      <c r="H906" s="2">
        <f t="shared" ref="H906:H969" si="111">AVERAGE(B707:B906)</f>
        <v>2.9609809999999981</v>
      </c>
      <c r="I906" s="2">
        <f t="array" ref="I906">SUMPRODUCT(B890:B909, (ROW(B890:B909)-ROW(B890)+1)) / (20*21/2)</f>
        <v>3.175276666666667</v>
      </c>
      <c r="J906" s="2">
        <f t="shared" si="106"/>
        <v>3.1897153377204641</v>
      </c>
      <c r="K906" s="2">
        <f t="shared" si="108"/>
        <v>3.1869220078483811</v>
      </c>
    </row>
    <row r="907" spans="1:11" ht="13.5" x14ac:dyDescent="0.25">
      <c r="A907" s="3">
        <f>TITRES_STAT!B910</f>
        <v>43322</v>
      </c>
      <c r="B907" s="6">
        <f>TITRES_STAT!D910</f>
        <v>3.1537000000000002</v>
      </c>
      <c r="C907" s="2">
        <f t="shared" si="109"/>
        <v>-6.2999999999999723E-3</v>
      </c>
      <c r="D907" s="2">
        <f t="shared" si="110"/>
        <v>3.1663000000000001</v>
      </c>
      <c r="E907" s="2">
        <f t="shared" si="104"/>
        <v>3.1732100000000001</v>
      </c>
      <c r="F907" s="2">
        <f t="shared" si="105"/>
        <v>3.1996450000000003</v>
      </c>
      <c r="G907" s="2">
        <f t="shared" si="107"/>
        <v>3.2106940000000002</v>
      </c>
      <c r="H907" s="2">
        <f t="shared" si="111"/>
        <v>2.9628584999999976</v>
      </c>
      <c r="I907" s="2">
        <f t="array" ref="I907">SUMPRODUCT(B891:B910, (ROW(B891:B910)-ROW(B891)+1)) / (20*21/2)</f>
        <v>3.1704809523809527</v>
      </c>
      <c r="J907" s="2">
        <f t="shared" si="106"/>
        <v>3.1862853055566105</v>
      </c>
      <c r="K907" s="2">
        <f t="shared" si="108"/>
        <v>3.1856191840111898</v>
      </c>
    </row>
    <row r="908" spans="1:11" ht="13.5" x14ac:dyDescent="0.25">
      <c r="A908" s="3">
        <f>TITRES_STAT!B911</f>
        <v>43326</v>
      </c>
      <c r="B908" s="6">
        <f>TITRES_STAT!D911</f>
        <v>3.1537000000000002</v>
      </c>
      <c r="C908" s="2">
        <f t="shared" si="109"/>
        <v>0</v>
      </c>
      <c r="D908" s="2">
        <f t="shared" si="110"/>
        <v>3.16</v>
      </c>
      <c r="E908" s="2">
        <f t="shared" ref="E908:E971" si="112">AVERAGE(B899:B908)</f>
        <v>3.1675500000000003</v>
      </c>
      <c r="F908" s="2">
        <f t="shared" si="105"/>
        <v>3.1971199999999995</v>
      </c>
      <c r="G908" s="2">
        <f t="shared" si="107"/>
        <v>3.2085160000000004</v>
      </c>
      <c r="H908" s="2">
        <f t="shared" si="111"/>
        <v>2.9647654999999973</v>
      </c>
      <c r="I908" s="2">
        <f t="array" ref="I908">SUMPRODUCT(B892:B911, (ROW(B892:B911)-ROW(B892)+1)) / (20*21/2)</f>
        <v>3.1668547619047618</v>
      </c>
      <c r="J908" s="2">
        <f t="shared" si="106"/>
        <v>3.1831819431226478</v>
      </c>
      <c r="K908" s="2">
        <f t="shared" si="108"/>
        <v>3.1843674513048685</v>
      </c>
    </row>
    <row r="909" spans="1:11" ht="13.5" x14ac:dyDescent="0.25">
      <c r="A909" s="3">
        <f>TITRES_STAT!B912</f>
        <v>43327</v>
      </c>
      <c r="B909" s="6">
        <f>TITRES_STAT!D912</f>
        <v>3.16</v>
      </c>
      <c r="C909" s="2">
        <f t="shared" si="109"/>
        <v>6.2999999999999723E-3</v>
      </c>
      <c r="D909" s="2">
        <f t="shared" si="110"/>
        <v>3.1587400000000003</v>
      </c>
      <c r="E909" s="2">
        <f t="shared" si="112"/>
        <v>3.1625200000000002</v>
      </c>
      <c r="F909" s="2">
        <f t="shared" si="105"/>
        <v>3.1914549999999999</v>
      </c>
      <c r="G909" s="2">
        <f t="shared" si="107"/>
        <v>3.2075139999999998</v>
      </c>
      <c r="H909" s="2">
        <f t="shared" si="111"/>
        <v>2.9667039999999969</v>
      </c>
      <c r="I909" s="2">
        <f t="array" ref="I909">SUMPRODUCT(B893:B912, (ROW(B893:B912)-ROW(B893)+1)) / (20*21/2)</f>
        <v>3.1637080952380949</v>
      </c>
      <c r="J909" s="2">
        <f t="shared" si="106"/>
        <v>3.1809741390157287</v>
      </c>
      <c r="K909" s="2">
        <f t="shared" si="108"/>
        <v>3.1834118649791874</v>
      </c>
    </row>
    <row r="910" spans="1:11" ht="13.5" x14ac:dyDescent="0.25">
      <c r="A910" s="3">
        <f>TITRES_STAT!B913</f>
        <v>43328</v>
      </c>
      <c r="B910" s="6">
        <f>TITRES_STAT!D913</f>
        <v>3.1410999999999998</v>
      </c>
      <c r="C910" s="2">
        <f t="shared" si="109"/>
        <v>-1.8900000000000361E-2</v>
      </c>
      <c r="D910" s="2">
        <f t="shared" si="110"/>
        <v>3.1537000000000002</v>
      </c>
      <c r="E910" s="2">
        <f t="shared" si="112"/>
        <v>3.1618900000000005</v>
      </c>
      <c r="F910" s="2">
        <f t="shared" si="105"/>
        <v>3.1854749999999998</v>
      </c>
      <c r="G910" s="2">
        <f t="shared" si="107"/>
        <v>3.206134</v>
      </c>
      <c r="H910" s="2">
        <f t="shared" si="111"/>
        <v>2.9685184999999974</v>
      </c>
      <c r="I910" s="2">
        <f t="array" ref="I910">SUMPRODUCT(B894:B913, (ROW(B894:B913)-ROW(B894)+1)) / (20*21/2)</f>
        <v>3.1609509523809525</v>
      </c>
      <c r="J910" s="2">
        <f t="shared" si="106"/>
        <v>3.1771766019666119</v>
      </c>
      <c r="K910" s="2">
        <f t="shared" si="108"/>
        <v>3.181752576156474</v>
      </c>
    </row>
    <row r="911" spans="1:11" ht="13.5" x14ac:dyDescent="0.25">
      <c r="A911" s="3">
        <f>TITRES_STAT!B914</f>
        <v>43329</v>
      </c>
      <c r="B911" s="6">
        <f>TITRES_STAT!D914</f>
        <v>3.1474000000000002</v>
      </c>
      <c r="C911" s="2">
        <f t="shared" si="109"/>
        <v>6.3000000000004164E-3</v>
      </c>
      <c r="D911" s="2">
        <f t="shared" si="110"/>
        <v>3.1511800000000001</v>
      </c>
      <c r="E911" s="2">
        <f t="shared" si="112"/>
        <v>3.1618900000000001</v>
      </c>
      <c r="F911" s="2">
        <f t="shared" si="105"/>
        <v>3.1804399999999999</v>
      </c>
      <c r="G911" s="2">
        <f t="shared" si="107"/>
        <v>3.2042959999999998</v>
      </c>
      <c r="H911" s="2">
        <f t="shared" si="111"/>
        <v>2.9703644999999965</v>
      </c>
      <c r="I911" s="2">
        <f t="array" ref="I911">SUMPRODUCT(B895:B914, (ROW(B895:B914)-ROW(B895)+1)) / (20*21/2)</f>
        <v>3.1496528571428577</v>
      </c>
      <c r="J911" s="2">
        <f t="shared" si="106"/>
        <v>3.1743407351126489</v>
      </c>
      <c r="K911" s="2">
        <f t="shared" si="108"/>
        <v>3.1804054163072006</v>
      </c>
    </row>
    <row r="912" spans="1:11" ht="13.5" x14ac:dyDescent="0.25">
      <c r="A912" s="3">
        <f>TITRES_STAT!B915</f>
        <v>43332</v>
      </c>
      <c r="B912" s="6">
        <f>TITRES_STAT!D915</f>
        <v>3.1474000000000002</v>
      </c>
      <c r="C912" s="2">
        <f t="shared" si="109"/>
        <v>0</v>
      </c>
      <c r="D912" s="2">
        <f t="shared" si="110"/>
        <v>3.1499200000000003</v>
      </c>
      <c r="E912" s="2">
        <f t="shared" si="112"/>
        <v>3.1581099999999998</v>
      </c>
      <c r="F912" s="2">
        <f t="shared" si="105"/>
        <v>3.1763499999999998</v>
      </c>
      <c r="G912" s="2">
        <f t="shared" si="107"/>
        <v>3.2030420000000004</v>
      </c>
      <c r="H912" s="2">
        <f t="shared" si="111"/>
        <v>2.9722104999999965</v>
      </c>
      <c r="I912" s="2">
        <f t="array" ref="I912">SUMPRODUCT(B896:B915, (ROW(B896:B915)-ROW(B896)+1)) / (20*21/2)</f>
        <v>3.1366738095238094</v>
      </c>
      <c r="J912" s="2">
        <f t="shared" si="106"/>
        <v>3.1717749508162063</v>
      </c>
      <c r="K912" s="2">
        <f t="shared" si="108"/>
        <v>3.1791110862559377</v>
      </c>
    </row>
    <row r="913" spans="1:11" ht="13.5" x14ac:dyDescent="0.25">
      <c r="A913" s="3">
        <f>TITRES_STAT!B916</f>
        <v>43335</v>
      </c>
      <c r="B913" s="6">
        <f>TITRES_STAT!D916</f>
        <v>3.1474000000000002</v>
      </c>
      <c r="C913" s="2">
        <f t="shared" si="109"/>
        <v>0</v>
      </c>
      <c r="D913" s="2">
        <f t="shared" si="110"/>
        <v>3.1486600000000005</v>
      </c>
      <c r="E913" s="2">
        <f t="shared" si="112"/>
        <v>3.1543300000000007</v>
      </c>
      <c r="F913" s="2">
        <f t="shared" si="105"/>
        <v>3.1716299999999995</v>
      </c>
      <c r="G913" s="2">
        <f t="shared" si="107"/>
        <v>3.2017880000000001</v>
      </c>
      <c r="H913" s="2">
        <f t="shared" si="111"/>
        <v>2.9740564999999957</v>
      </c>
      <c r="I913" s="2">
        <f t="array" ref="I913">SUMPRODUCT(B897:B916, (ROW(B897:B916)-ROW(B897)+1)) / (20*21/2)</f>
        <v>3.1178142857142856</v>
      </c>
      <c r="J913" s="2">
        <f t="shared" si="106"/>
        <v>3.1694535269289488</v>
      </c>
      <c r="K913" s="2">
        <f t="shared" si="108"/>
        <v>3.177867514245901</v>
      </c>
    </row>
    <row r="914" spans="1:11" ht="13.5" x14ac:dyDescent="0.25">
      <c r="A914" s="3">
        <f>TITRES_STAT!B917</f>
        <v>43336</v>
      </c>
      <c r="B914" s="6">
        <f>TITRES_STAT!D917</f>
        <v>3.0529999999999999</v>
      </c>
      <c r="C914" s="2">
        <f t="shared" si="109"/>
        <v>-9.4400000000000261E-2</v>
      </c>
      <c r="D914" s="2">
        <f t="shared" si="110"/>
        <v>3.1272600000000006</v>
      </c>
      <c r="E914" s="2">
        <f t="shared" si="112"/>
        <v>3.1430000000000007</v>
      </c>
      <c r="F914" s="2">
        <f t="shared" si="105"/>
        <v>3.1640799999999998</v>
      </c>
      <c r="G914" s="2">
        <f t="shared" si="107"/>
        <v>3.1986460000000001</v>
      </c>
      <c r="H914" s="2">
        <f t="shared" si="111"/>
        <v>2.9750219999999961</v>
      </c>
      <c r="I914" s="2">
        <f t="array" ref="I914">SUMPRODUCT(B898:B917, (ROW(B898:B917)-ROW(B898)+1)) / (20*21/2)</f>
        <v>3.1001538095238095</v>
      </c>
      <c r="J914" s="2">
        <f t="shared" si="106"/>
        <v>3.1583627148404774</v>
      </c>
      <c r="K914" s="2">
        <f t="shared" si="108"/>
        <v>3.1729707489813559</v>
      </c>
    </row>
    <row r="915" spans="1:11" ht="13.5" x14ac:dyDescent="0.25">
      <c r="A915" s="3">
        <f>TITRES_STAT!B918</f>
        <v>43339</v>
      </c>
      <c r="B915" s="6">
        <f>TITRES_STAT!D918</f>
        <v>3.0278</v>
      </c>
      <c r="C915" s="2">
        <f t="shared" si="109"/>
        <v>-2.5199999999999889E-2</v>
      </c>
      <c r="D915" s="2">
        <f t="shared" si="110"/>
        <v>3.1046</v>
      </c>
      <c r="E915" s="2">
        <f t="shared" si="112"/>
        <v>3.1291500000000001</v>
      </c>
      <c r="F915" s="2">
        <f t="shared" si="105"/>
        <v>3.1565249999999998</v>
      </c>
      <c r="G915" s="2">
        <f t="shared" si="107"/>
        <v>3.1949999999999998</v>
      </c>
      <c r="H915" s="2">
        <f t="shared" si="111"/>
        <v>2.9758614999999962</v>
      </c>
      <c r="I915" s="2">
        <f t="array" ref="I915">SUMPRODUCT(B899:B918, (ROW(B899:B918)-ROW(B899)+1)) / (20*21/2)</f>
        <v>3.0836923809523813</v>
      </c>
      <c r="J915" s="2">
        <f t="shared" si="106"/>
        <v>3.1459281705699556</v>
      </c>
      <c r="K915" s="2">
        <f t="shared" si="108"/>
        <v>3.1672777784330677</v>
      </c>
    </row>
    <row r="916" spans="1:11" ht="13.5" x14ac:dyDescent="0.25">
      <c r="A916" s="3">
        <f>TITRES_STAT!B919</f>
        <v>43340</v>
      </c>
      <c r="B916" s="6">
        <f>TITRES_STAT!D919</f>
        <v>2.9584999999999999</v>
      </c>
      <c r="C916" s="2">
        <f t="shared" si="109"/>
        <v>-6.9300000000000139E-2</v>
      </c>
      <c r="D916" s="2">
        <f t="shared" si="110"/>
        <v>3.0668199999999999</v>
      </c>
      <c r="E916" s="2">
        <f t="shared" si="112"/>
        <v>3.1090000000000004</v>
      </c>
      <c r="F916" s="2">
        <f t="shared" ref="F916:F979" si="113">AVERAGE(B897:B916)</f>
        <v>3.1439349999999999</v>
      </c>
      <c r="G916" s="2">
        <f t="shared" si="107"/>
        <v>3.189384</v>
      </c>
      <c r="H916" s="2">
        <f t="shared" si="111"/>
        <v>2.9763254999999962</v>
      </c>
      <c r="I916" s="2">
        <f t="array" ref="I916">SUMPRODUCT(B900:B919, (ROW(B900:B919)-ROW(B900)+1)) / (20*21/2)</f>
        <v>3.0624395238095246</v>
      </c>
      <c r="J916" s="2">
        <f t="shared" si="106"/>
        <v>3.1280778686109123</v>
      </c>
      <c r="K916" s="2">
        <f t="shared" si="108"/>
        <v>3.1590904145729475</v>
      </c>
    </row>
    <row r="917" spans="1:11" ht="13.5" x14ac:dyDescent="0.25">
      <c r="A917" s="3">
        <f>TITRES_STAT!B920</f>
        <v>43341</v>
      </c>
      <c r="B917" s="6">
        <f>TITRES_STAT!D920</f>
        <v>2.9584999999999999</v>
      </c>
      <c r="C917" s="2">
        <f t="shared" si="109"/>
        <v>0</v>
      </c>
      <c r="D917" s="2">
        <f t="shared" si="110"/>
        <v>3.0290400000000006</v>
      </c>
      <c r="E917" s="2">
        <f t="shared" si="112"/>
        <v>3.0894800000000004</v>
      </c>
      <c r="F917" s="2">
        <f t="shared" si="113"/>
        <v>3.1313449999999996</v>
      </c>
      <c r="G917" s="2">
        <f t="shared" si="107"/>
        <v>3.1834179999999996</v>
      </c>
      <c r="H917" s="2">
        <f t="shared" si="111"/>
        <v>2.9768184999999954</v>
      </c>
      <c r="I917" s="2">
        <f t="array" ref="I917">SUMPRODUCT(B901:B920, (ROW(B901:B920)-ROW(B901)+1)) / (20*21/2)</f>
        <v>3.0546757142857142</v>
      </c>
      <c r="J917" s="2">
        <f t="shared" ref="J917:J980" si="114">$J$4*B917+J916*(1-$J$4)</f>
        <v>3.1119275954098731</v>
      </c>
      <c r="K917" s="2">
        <f t="shared" si="108"/>
        <v>3.1512241238053811</v>
      </c>
    </row>
    <row r="918" spans="1:11" ht="13.5" x14ac:dyDescent="0.25">
      <c r="A918" s="3">
        <f>TITRES_STAT!B921</f>
        <v>43342</v>
      </c>
      <c r="B918" s="6">
        <f>TITRES_STAT!D921</f>
        <v>2.9584999999999999</v>
      </c>
      <c r="C918" s="2">
        <f t="shared" si="109"/>
        <v>0</v>
      </c>
      <c r="D918" s="2">
        <f t="shared" si="110"/>
        <v>2.9912600000000005</v>
      </c>
      <c r="E918" s="2">
        <f t="shared" si="112"/>
        <v>3.0699600000000005</v>
      </c>
      <c r="F918" s="2">
        <f t="shared" si="113"/>
        <v>3.1187549999999997</v>
      </c>
      <c r="G918" s="2">
        <f t="shared" si="107"/>
        <v>3.1773359999999995</v>
      </c>
      <c r="H918" s="2">
        <f t="shared" si="111"/>
        <v>2.9773404999999955</v>
      </c>
      <c r="I918" s="2">
        <f t="array" ref="I918">SUMPRODUCT(B902:B921, (ROW(B902:B921)-ROW(B902)+1)) / (20*21/2)</f>
        <v>3.0475114285714286</v>
      </c>
      <c r="J918" s="2">
        <f t="shared" si="114"/>
        <v>3.0973154434660759</v>
      </c>
      <c r="K918" s="2">
        <f t="shared" si="108"/>
        <v>3.1436663150286996</v>
      </c>
    </row>
    <row r="919" spans="1:11" ht="13.5" x14ac:dyDescent="0.25">
      <c r="A919" s="3">
        <f>TITRES_STAT!B922</f>
        <v>43343</v>
      </c>
      <c r="B919" s="6">
        <f>TITRES_STAT!D922</f>
        <v>2.8956</v>
      </c>
      <c r="C919" s="2">
        <f t="shared" si="109"/>
        <v>-6.2899999999999956E-2</v>
      </c>
      <c r="D919" s="2">
        <f t="shared" si="110"/>
        <v>2.9597800000000003</v>
      </c>
      <c r="E919" s="2">
        <f t="shared" si="112"/>
        <v>3.04352</v>
      </c>
      <c r="F919" s="2">
        <f t="shared" si="113"/>
        <v>3.1030199999999999</v>
      </c>
      <c r="G919" s="2">
        <f t="shared" si="107"/>
        <v>3.1688279999999995</v>
      </c>
      <c r="H919" s="2">
        <f t="shared" si="111"/>
        <v>2.9775479999999952</v>
      </c>
      <c r="I919" s="2">
        <f t="array" ref="I919">SUMPRODUCT(B903:B922, (ROW(B903:B922)-ROW(B903)+1)) / (20*21/2)</f>
        <v>3.0403466666666672</v>
      </c>
      <c r="J919" s="2">
        <f t="shared" si="114"/>
        <v>3.0781044488502589</v>
      </c>
      <c r="K919" s="2">
        <f t="shared" si="108"/>
        <v>3.1339382242432605</v>
      </c>
    </row>
    <row r="920" spans="1:11" ht="13.5" x14ac:dyDescent="0.25">
      <c r="A920" s="3">
        <f>TITRES_STAT!B923</f>
        <v>43346</v>
      </c>
      <c r="B920" s="6">
        <f>TITRES_STAT!D923</f>
        <v>3.0215000000000001</v>
      </c>
      <c r="C920" s="2">
        <f t="shared" si="109"/>
        <v>0.12590000000000012</v>
      </c>
      <c r="D920" s="2">
        <f t="shared" si="110"/>
        <v>2.9585199999999996</v>
      </c>
      <c r="E920" s="2">
        <f t="shared" si="112"/>
        <v>3.0315599999999998</v>
      </c>
      <c r="F920" s="2">
        <f t="shared" si="113"/>
        <v>3.0967250000000002</v>
      </c>
      <c r="G920" s="2">
        <f t="shared" si="107"/>
        <v>3.1638899999999994</v>
      </c>
      <c r="H920" s="2">
        <f t="shared" si="111"/>
        <v>2.978384999999995</v>
      </c>
      <c r="I920" s="2">
        <f t="array" ref="I920">SUMPRODUCT(B904:B923, (ROW(B904:B923)-ROW(B904)+1)) / (20*21/2)</f>
        <v>3.0345914285714284</v>
      </c>
      <c r="J920" s="2">
        <f t="shared" si="114"/>
        <v>3.0727135489597579</v>
      </c>
      <c r="K920" s="2">
        <f t="shared" si="108"/>
        <v>3.1295288821160736</v>
      </c>
    </row>
    <row r="921" spans="1:11" ht="13.5" x14ac:dyDescent="0.25">
      <c r="A921" s="3">
        <f>TITRES_STAT!B924</f>
        <v>43347</v>
      </c>
      <c r="B921" s="6">
        <f>TITRES_STAT!D924</f>
        <v>3.0215000000000001</v>
      </c>
      <c r="C921" s="2">
        <f t="shared" si="109"/>
        <v>0</v>
      </c>
      <c r="D921" s="2">
        <f t="shared" si="110"/>
        <v>2.97112</v>
      </c>
      <c r="E921" s="2">
        <f t="shared" si="112"/>
        <v>3.0189700000000004</v>
      </c>
      <c r="F921" s="2">
        <f t="shared" si="113"/>
        <v>3.0904300000000005</v>
      </c>
      <c r="G921" s="2">
        <f t="shared" si="107"/>
        <v>3.1580179999999998</v>
      </c>
      <c r="H921" s="2">
        <f t="shared" si="111"/>
        <v>2.9792219999999952</v>
      </c>
      <c r="I921" s="2">
        <f t="array" ref="I921">SUMPRODUCT(B905:B924, (ROW(B905:B924)-ROW(B905)+1)) / (20*21/2)</f>
        <v>3.0236157142857141</v>
      </c>
      <c r="J921" s="2">
        <f t="shared" si="114"/>
        <v>3.0678360681064474</v>
      </c>
      <c r="K921" s="2">
        <f t="shared" si="108"/>
        <v>3.1252924553664236</v>
      </c>
    </row>
    <row r="922" spans="1:11" ht="13.5" x14ac:dyDescent="0.25">
      <c r="A922" s="3">
        <f>TITRES_STAT!B925</f>
        <v>43348</v>
      </c>
      <c r="B922" s="6">
        <f>TITRES_STAT!D925</f>
        <v>3.0152000000000001</v>
      </c>
      <c r="C922" s="2">
        <f t="shared" si="109"/>
        <v>-6.2999999999999723E-3</v>
      </c>
      <c r="D922" s="2">
        <f t="shared" si="110"/>
        <v>2.9824600000000001</v>
      </c>
      <c r="E922" s="2">
        <f t="shared" si="112"/>
        <v>3.0057500000000004</v>
      </c>
      <c r="F922" s="2">
        <f t="shared" si="113"/>
        <v>3.0819300000000003</v>
      </c>
      <c r="G922" s="2">
        <f t="shared" si="107"/>
        <v>3.1540039999999991</v>
      </c>
      <c r="H922" s="2">
        <f t="shared" si="111"/>
        <v>2.9800569999999955</v>
      </c>
      <c r="I922" s="2">
        <f t="array" ref="I922">SUMPRODUCT(B906:B925, (ROW(B906:B925)-ROW(B906)+1)) / (20*21/2)</f>
        <v>3.0136295238095241</v>
      </c>
      <c r="J922" s="2">
        <f t="shared" si="114"/>
        <v>3.0628231092391665</v>
      </c>
      <c r="K922" s="2">
        <f t="shared" si="108"/>
        <v>3.1209751041755833</v>
      </c>
    </row>
    <row r="923" spans="1:11" ht="13.5" x14ac:dyDescent="0.25">
      <c r="A923" s="3">
        <f>TITRES_STAT!B926</f>
        <v>43349</v>
      </c>
      <c r="B923" s="6">
        <f>TITRES_STAT!D926</f>
        <v>3.0215000000000001</v>
      </c>
      <c r="C923" s="2">
        <f t="shared" si="109"/>
        <v>6.2999999999999723E-3</v>
      </c>
      <c r="D923" s="2">
        <f t="shared" si="110"/>
        <v>2.9950599999999996</v>
      </c>
      <c r="E923" s="2">
        <f t="shared" si="112"/>
        <v>2.99316</v>
      </c>
      <c r="F923" s="2">
        <f t="shared" si="113"/>
        <v>3.0737450000000011</v>
      </c>
      <c r="G923" s="2">
        <f t="shared" si="107"/>
        <v>3.1501159999999997</v>
      </c>
      <c r="H923" s="2">
        <f t="shared" si="111"/>
        <v>2.9813319999999952</v>
      </c>
      <c r="I923" s="2">
        <f t="array" ref="I923">SUMPRODUCT(B907:B926, (ROW(B907:B926)-ROW(B907)+1)) / (20*21/2)</f>
        <v>3.0046328571428571</v>
      </c>
      <c r="J923" s="2">
        <f t="shared" si="114"/>
        <v>3.0588875750259126</v>
      </c>
      <c r="K923" s="2">
        <f t="shared" si="108"/>
        <v>3.1170741196981093</v>
      </c>
    </row>
    <row r="924" spans="1:11" ht="13.5" x14ac:dyDescent="0.25">
      <c r="A924" s="3">
        <f>TITRES_STAT!B927</f>
        <v>43350</v>
      </c>
      <c r="B924" s="6">
        <f>TITRES_STAT!D927</f>
        <v>2.9584999999999999</v>
      </c>
      <c r="C924" s="2">
        <f t="shared" si="109"/>
        <v>-6.3000000000000167E-2</v>
      </c>
      <c r="D924" s="2">
        <f t="shared" si="110"/>
        <v>3.0076399999999999</v>
      </c>
      <c r="E924" s="2">
        <f t="shared" si="112"/>
        <v>2.9837100000000003</v>
      </c>
      <c r="F924" s="2">
        <f t="shared" si="113"/>
        <v>3.0633550000000009</v>
      </c>
      <c r="G924" s="2">
        <f t="shared" si="107"/>
        <v>3.1449679999999995</v>
      </c>
      <c r="H924" s="2">
        <f t="shared" si="111"/>
        <v>2.9822919999999953</v>
      </c>
      <c r="I924" s="2">
        <f t="array" ref="I924">SUMPRODUCT(B908:B927, (ROW(B908:B927)-ROW(B908)+1)) / (20*21/2)</f>
        <v>2.9965957142857138</v>
      </c>
      <c r="J924" s="2">
        <f t="shared" si="114"/>
        <v>3.0493268535948732</v>
      </c>
      <c r="K924" s="2">
        <f t="shared" si="108"/>
        <v>3.1108555267687716</v>
      </c>
    </row>
    <row r="925" spans="1:11" ht="13.5" x14ac:dyDescent="0.25">
      <c r="A925" s="3">
        <f>TITRES_STAT!B928</f>
        <v>43353</v>
      </c>
      <c r="B925" s="6">
        <f>TITRES_STAT!D928</f>
        <v>2.9584999999999999</v>
      </c>
      <c r="C925" s="2">
        <f t="shared" si="109"/>
        <v>0</v>
      </c>
      <c r="D925" s="2">
        <f t="shared" si="110"/>
        <v>2.9950400000000004</v>
      </c>
      <c r="E925" s="2">
        <f t="shared" si="112"/>
        <v>2.9767800000000002</v>
      </c>
      <c r="F925" s="2">
        <f t="shared" si="113"/>
        <v>3.0529650000000008</v>
      </c>
      <c r="G925" s="2">
        <f t="shared" si="107"/>
        <v>3.1398199999999989</v>
      </c>
      <c r="H925" s="2">
        <f t="shared" si="111"/>
        <v>2.9833684999999952</v>
      </c>
      <c r="I925" s="2">
        <f t="array" ref="I925">SUMPRODUCT(B909:B928, (ROW(B909:B928)-ROW(B909)+1)) / (20*21/2)</f>
        <v>2.9894880952380953</v>
      </c>
      <c r="J925" s="2">
        <f t="shared" si="114"/>
        <v>3.0406766770620282</v>
      </c>
      <c r="K925" s="2">
        <f t="shared" si="108"/>
        <v>3.1048808002288197</v>
      </c>
    </row>
    <row r="926" spans="1:11" ht="13.5" x14ac:dyDescent="0.25">
      <c r="A926" s="3">
        <f>TITRES_STAT!B929</f>
        <v>43355</v>
      </c>
      <c r="B926" s="6">
        <f>TITRES_STAT!D929</f>
        <v>2.9584999999999999</v>
      </c>
      <c r="C926" s="2">
        <f t="shared" si="109"/>
        <v>0</v>
      </c>
      <c r="D926" s="2">
        <f t="shared" si="110"/>
        <v>2.9824400000000004</v>
      </c>
      <c r="E926" s="2">
        <f t="shared" si="112"/>
        <v>2.9767800000000002</v>
      </c>
      <c r="F926" s="2">
        <f t="shared" si="113"/>
        <v>3.0428900000000008</v>
      </c>
      <c r="G926" s="2">
        <f t="shared" si="107"/>
        <v>3.1357219999999995</v>
      </c>
      <c r="H926" s="2">
        <f t="shared" si="111"/>
        <v>2.9844744999999957</v>
      </c>
      <c r="I926" s="2">
        <f t="array" ref="I926">SUMPRODUCT(B910:B929, (ROW(B910:B929)-ROW(B910)+1)) / (20*21/2)</f>
        <v>2.9893099999999997</v>
      </c>
      <c r="J926" s="2">
        <f t="shared" si="114"/>
        <v>3.0328503268656446</v>
      </c>
      <c r="K926" s="2">
        <f t="shared" si="108"/>
        <v>3.0991403766904346</v>
      </c>
    </row>
    <row r="927" spans="1:11" ht="13.5" x14ac:dyDescent="0.25">
      <c r="A927" s="3">
        <f>TITRES_STAT!B930</f>
        <v>43356</v>
      </c>
      <c r="B927" s="6">
        <f>TITRES_STAT!D930</f>
        <v>2.9584999999999999</v>
      </c>
      <c r="C927" s="2">
        <f t="shared" si="109"/>
        <v>0</v>
      </c>
      <c r="D927" s="2">
        <f t="shared" si="110"/>
        <v>2.9711000000000007</v>
      </c>
      <c r="E927" s="2">
        <f t="shared" si="112"/>
        <v>2.9767800000000006</v>
      </c>
      <c r="F927" s="2">
        <f t="shared" si="113"/>
        <v>3.0331300000000008</v>
      </c>
      <c r="G927" s="2">
        <f t="shared" si="107"/>
        <v>3.1318579999999994</v>
      </c>
      <c r="H927" s="2">
        <f t="shared" si="111"/>
        <v>2.9855804999999953</v>
      </c>
      <c r="I927" s="2">
        <f t="array" ref="I927">SUMPRODUCT(B911:B930, (ROW(B911:B930)-ROW(B911)+1)) / (20*21/2)</f>
        <v>2.9867914285714288</v>
      </c>
      <c r="J927" s="2">
        <f t="shared" si="114"/>
        <v>3.0257693433546309</v>
      </c>
      <c r="K927" s="2">
        <f t="shared" si="108"/>
        <v>3.0936250678006139</v>
      </c>
    </row>
    <row r="928" spans="1:11" ht="13.5" x14ac:dyDescent="0.25">
      <c r="A928" s="3">
        <f>TITRES_STAT!B931</f>
        <v>43357</v>
      </c>
      <c r="B928" s="6">
        <f>TITRES_STAT!D931</f>
        <v>2.9584999999999999</v>
      </c>
      <c r="C928" s="2">
        <f t="shared" si="109"/>
        <v>0</v>
      </c>
      <c r="D928" s="2">
        <f t="shared" si="110"/>
        <v>2.9584999999999999</v>
      </c>
      <c r="E928" s="2">
        <f t="shared" si="112"/>
        <v>2.9767800000000002</v>
      </c>
      <c r="F928" s="2">
        <f t="shared" si="113"/>
        <v>3.0233700000000008</v>
      </c>
      <c r="G928" s="2">
        <f t="shared" si="107"/>
        <v>3.1279939999999988</v>
      </c>
      <c r="H928" s="2">
        <f t="shared" si="111"/>
        <v>2.9868324999999953</v>
      </c>
      <c r="I928" s="2">
        <f t="array" ref="I928">SUMPRODUCT(B912:B931, (ROW(B912:B931)-ROW(B912)+1)) / (20*21/2)</f>
        <v>2.9790019047619052</v>
      </c>
      <c r="J928" s="2">
        <f t="shared" si="114"/>
        <v>3.0193627392256186</v>
      </c>
      <c r="K928" s="2">
        <f t="shared" si="108"/>
        <v>3.0883260455339232</v>
      </c>
    </row>
    <row r="929" spans="1:11" ht="13.5" x14ac:dyDescent="0.25">
      <c r="A929" s="3">
        <f>TITRES_STAT!B932</f>
        <v>43360</v>
      </c>
      <c r="B929" s="6">
        <f>TITRES_STAT!D932</f>
        <v>3.0215000000000001</v>
      </c>
      <c r="C929" s="2">
        <f t="shared" si="109"/>
        <v>6.3000000000000167E-2</v>
      </c>
      <c r="D929" s="2">
        <f t="shared" si="110"/>
        <v>2.9710999999999999</v>
      </c>
      <c r="E929" s="2">
        <f t="shared" si="112"/>
        <v>2.9893700000000001</v>
      </c>
      <c r="F929" s="2">
        <f t="shared" si="113"/>
        <v>3.0164450000000009</v>
      </c>
      <c r="G929" s="2">
        <f t="shared" si="107"/>
        <v>3.1253899999999994</v>
      </c>
      <c r="H929" s="2">
        <f t="shared" si="111"/>
        <v>2.988253499999995</v>
      </c>
      <c r="I929" s="2">
        <f t="array" ref="I929">SUMPRODUCT(B913:B932, (ROW(B913:B932)-ROW(B913)+1)) / (20*21/2)</f>
        <v>2.9800519047619045</v>
      </c>
      <c r="J929" s="2">
        <f t="shared" si="114"/>
        <v>3.0195662878707976</v>
      </c>
      <c r="K929" s="2">
        <f t="shared" si="108"/>
        <v>3.0857054162972988</v>
      </c>
    </row>
    <row r="930" spans="1:11" ht="13.5" x14ac:dyDescent="0.25">
      <c r="A930" s="3">
        <f>TITRES_STAT!B933</f>
        <v>43361</v>
      </c>
      <c r="B930" s="6">
        <f>TITRES_STAT!D933</f>
        <v>2.99</v>
      </c>
      <c r="C930" s="2">
        <f t="shared" si="109"/>
        <v>-3.1499999999999861E-2</v>
      </c>
      <c r="D930" s="2">
        <f t="shared" si="110"/>
        <v>2.9773999999999998</v>
      </c>
      <c r="E930" s="2">
        <f t="shared" si="112"/>
        <v>2.9862200000000003</v>
      </c>
      <c r="F930" s="2">
        <f t="shared" si="113"/>
        <v>3.0088900000000005</v>
      </c>
      <c r="G930" s="2">
        <f t="shared" si="107"/>
        <v>3.1202879999999995</v>
      </c>
      <c r="H930" s="2">
        <f t="shared" si="111"/>
        <v>2.9895169999999949</v>
      </c>
      <c r="I930" s="2">
        <f t="array" ref="I930">SUMPRODUCT(B914:B933, (ROW(B914:B933)-ROW(B914)+1)) / (20*21/2)</f>
        <v>2.9811614285714279</v>
      </c>
      <c r="J930" s="2">
        <f t="shared" si="114"/>
        <v>3.0167504509307213</v>
      </c>
      <c r="K930" s="2">
        <f t="shared" si="108"/>
        <v>3.0819522627170124</v>
      </c>
    </row>
    <row r="931" spans="1:11" ht="13.5" x14ac:dyDescent="0.25">
      <c r="A931" s="3">
        <f>TITRES_STAT!B934</f>
        <v>43362</v>
      </c>
      <c r="B931" s="6">
        <f>TITRES_STAT!D934</f>
        <v>2.9270999999999998</v>
      </c>
      <c r="C931" s="2">
        <f t="shared" si="109"/>
        <v>-6.29000000000004E-2</v>
      </c>
      <c r="D931" s="2">
        <f t="shared" si="110"/>
        <v>2.97112</v>
      </c>
      <c r="E931" s="2">
        <f t="shared" si="112"/>
        <v>2.9767800000000006</v>
      </c>
      <c r="F931" s="2">
        <f t="shared" si="113"/>
        <v>2.997875000000001</v>
      </c>
      <c r="G931" s="2">
        <f t="shared" si="107"/>
        <v>3.114161999999999</v>
      </c>
      <c r="H931" s="2">
        <f t="shared" si="111"/>
        <v>2.9904659999999956</v>
      </c>
      <c r="I931" s="2">
        <f t="array" ref="I931">SUMPRODUCT(B915:B934, (ROW(B915:B934)-ROW(B915)+1)) / (20*21/2)</f>
        <v>2.9841604761904761</v>
      </c>
      <c r="J931" s="2">
        <f t="shared" si="114"/>
        <v>3.008212312746843</v>
      </c>
      <c r="K931" s="2">
        <f t="shared" si="108"/>
        <v>3.0758796249634042</v>
      </c>
    </row>
    <row r="932" spans="1:11" ht="13.5" x14ac:dyDescent="0.25">
      <c r="A932" s="3">
        <f>TITRES_STAT!B935</f>
        <v>43363</v>
      </c>
      <c r="B932" s="6">
        <f>TITRES_STAT!D935</f>
        <v>3.0089000000000001</v>
      </c>
      <c r="C932" s="2">
        <f t="shared" si="109"/>
        <v>8.1800000000000317E-2</v>
      </c>
      <c r="D932" s="2">
        <f t="shared" si="110"/>
        <v>2.9812000000000003</v>
      </c>
      <c r="E932" s="2">
        <f t="shared" si="112"/>
        <v>2.9761500000000005</v>
      </c>
      <c r="F932" s="2">
        <f t="shared" si="113"/>
        <v>2.9909500000000007</v>
      </c>
      <c r="G932" s="2">
        <f t="shared" si="107"/>
        <v>3.1099039999999998</v>
      </c>
      <c r="H932" s="2">
        <f t="shared" si="111"/>
        <v>2.9918239999999958</v>
      </c>
      <c r="I932" s="2">
        <f t="array" ref="I932">SUMPRODUCT(B916:B935, (ROW(B916:B935)-ROW(B916)+1)) / (20*21/2)</f>
        <v>2.9873395238095233</v>
      </c>
      <c r="J932" s="2">
        <f t="shared" si="114"/>
        <v>3.0082778067709532</v>
      </c>
      <c r="K932" s="2">
        <f t="shared" si="108"/>
        <v>3.0732529730040552</v>
      </c>
    </row>
    <row r="933" spans="1:11" ht="13.5" x14ac:dyDescent="0.25">
      <c r="A933" s="3">
        <f>TITRES_STAT!B936</f>
        <v>43364</v>
      </c>
      <c r="B933" s="6">
        <f>TITRES_STAT!D936</f>
        <v>3.0026000000000002</v>
      </c>
      <c r="C933" s="2">
        <f t="shared" si="109"/>
        <v>-6.2999999999999723E-3</v>
      </c>
      <c r="D933" s="2">
        <f t="shared" si="110"/>
        <v>2.9900199999999999</v>
      </c>
      <c r="E933" s="2">
        <f t="shared" si="112"/>
        <v>2.9742600000000001</v>
      </c>
      <c r="F933" s="2">
        <f t="shared" si="113"/>
        <v>2.9837100000000003</v>
      </c>
      <c r="G933" s="2">
        <f t="shared" si="107"/>
        <v>3.1057540000000001</v>
      </c>
      <c r="H933" s="2">
        <f t="shared" si="111"/>
        <v>2.9928294999999965</v>
      </c>
      <c r="I933" s="2">
        <f t="array" ref="I933">SUMPRODUCT(B917:B936, (ROW(B917:B936)-ROW(B917)+1)) / (20*21/2)</f>
        <v>2.9905785714285713</v>
      </c>
      <c r="J933" s="2">
        <f t="shared" si="114"/>
        <v>3.0077370632689577</v>
      </c>
      <c r="K933" s="2">
        <f t="shared" si="108"/>
        <v>3.070482268180367</v>
      </c>
    </row>
    <row r="934" spans="1:11" ht="13.5" x14ac:dyDescent="0.25">
      <c r="A934" s="3">
        <f>TITRES_STAT!B937</f>
        <v>43367</v>
      </c>
      <c r="B934" s="6">
        <f>TITRES_STAT!D937</f>
        <v>3.0152000000000001</v>
      </c>
      <c r="C934" s="2">
        <f t="shared" si="109"/>
        <v>1.2599999999999945E-2</v>
      </c>
      <c r="D934" s="2">
        <f t="shared" si="110"/>
        <v>2.9887600000000001</v>
      </c>
      <c r="E934" s="2">
        <f t="shared" si="112"/>
        <v>2.9799300000000004</v>
      </c>
      <c r="F934" s="2">
        <f t="shared" si="113"/>
        <v>2.9818200000000004</v>
      </c>
      <c r="G934" s="2">
        <f t="shared" si="107"/>
        <v>3.1030240000000004</v>
      </c>
      <c r="H934" s="2">
        <f t="shared" si="111"/>
        <v>2.9938979999999971</v>
      </c>
      <c r="I934" s="2">
        <f t="array" ref="I934">SUMPRODUCT(B918:B937, (ROW(B918:B937)-ROW(B918)+1)) / (20*21/2)</f>
        <v>2.9935476190476189</v>
      </c>
      <c r="J934" s="2">
        <f t="shared" si="114"/>
        <v>3.0084478191481048</v>
      </c>
      <c r="K934" s="2">
        <f t="shared" si="108"/>
        <v>3.0683143360948621</v>
      </c>
    </row>
    <row r="935" spans="1:11" ht="13.5" x14ac:dyDescent="0.25">
      <c r="A935" s="3">
        <f>TITRES_STAT!B938</f>
        <v>43368</v>
      </c>
      <c r="B935" s="6">
        <f>TITRES_STAT!D938</f>
        <v>3.0152000000000001</v>
      </c>
      <c r="C935" s="2">
        <f t="shared" si="109"/>
        <v>0</v>
      </c>
      <c r="D935" s="2">
        <f t="shared" si="110"/>
        <v>2.9938000000000002</v>
      </c>
      <c r="E935" s="2">
        <f t="shared" si="112"/>
        <v>2.9856000000000003</v>
      </c>
      <c r="F935" s="2">
        <f t="shared" si="113"/>
        <v>2.9811900000000007</v>
      </c>
      <c r="G935" s="2">
        <f t="shared" si="107"/>
        <v>3.1002939999999999</v>
      </c>
      <c r="H935" s="2">
        <f t="shared" si="111"/>
        <v>2.9949954999999973</v>
      </c>
      <c r="I935" s="2">
        <f t="array" ref="I935">SUMPRODUCT(B919:B938, (ROW(B919:B938)-ROW(B919)+1)) / (20*21/2)</f>
        <v>2.9962466666666665</v>
      </c>
      <c r="J935" s="2">
        <f t="shared" si="114"/>
        <v>3.0090908839911426</v>
      </c>
      <c r="K935" s="2">
        <f t="shared" si="108"/>
        <v>3.066231420953887</v>
      </c>
    </row>
    <row r="936" spans="1:11" ht="13.5" x14ac:dyDescent="0.25">
      <c r="A936" s="3">
        <f>TITRES_STAT!B939</f>
        <v>43369</v>
      </c>
      <c r="B936" s="6">
        <f>TITRES_STAT!D939</f>
        <v>3.0152000000000001</v>
      </c>
      <c r="C936" s="2">
        <f t="shared" si="109"/>
        <v>0</v>
      </c>
      <c r="D936" s="2">
        <f t="shared" si="110"/>
        <v>3.0114200000000002</v>
      </c>
      <c r="E936" s="2">
        <f t="shared" si="112"/>
        <v>2.9912700000000001</v>
      </c>
      <c r="F936" s="2">
        <f t="shared" si="113"/>
        <v>2.9840250000000004</v>
      </c>
      <c r="G936" s="2">
        <f t="shared" si="107"/>
        <v>3.0963960000000004</v>
      </c>
      <c r="H936" s="2">
        <f t="shared" si="111"/>
        <v>2.9963554999999982</v>
      </c>
      <c r="I936" s="2">
        <f t="array" ref="I936">SUMPRODUCT(B920:B939, (ROW(B920:B939)-ROW(B920)+1)) / (20*21/2)</f>
        <v>2.9980757142857146</v>
      </c>
      <c r="J936" s="2">
        <f t="shared" si="114"/>
        <v>3.0096727045634148</v>
      </c>
      <c r="K936" s="2">
        <f t="shared" si="108"/>
        <v>3.0642301887596166</v>
      </c>
    </row>
    <row r="937" spans="1:11" ht="13.5" x14ac:dyDescent="0.25">
      <c r="A937" s="3">
        <f>TITRES_STAT!B940</f>
        <v>43370</v>
      </c>
      <c r="B937" s="6">
        <f>TITRES_STAT!D940</f>
        <v>3.0152000000000001</v>
      </c>
      <c r="C937" s="2">
        <f t="shared" si="109"/>
        <v>0</v>
      </c>
      <c r="D937" s="2">
        <f t="shared" si="110"/>
        <v>3.0126800000000005</v>
      </c>
      <c r="E937" s="2">
        <f t="shared" si="112"/>
        <v>2.9969399999999999</v>
      </c>
      <c r="F937" s="2">
        <f t="shared" si="113"/>
        <v>2.9868600000000005</v>
      </c>
      <c r="G937" s="2">
        <f t="shared" si="107"/>
        <v>3.092498</v>
      </c>
      <c r="H937" s="2">
        <f t="shared" si="111"/>
        <v>2.9974819999999984</v>
      </c>
      <c r="I937" s="2">
        <f t="array" ref="I937">SUMPRODUCT(B921:B940, (ROW(B921:B940)-ROW(B921)+1)) / (20*21/2)</f>
        <v>2.997565238095238</v>
      </c>
      <c r="J937" s="2">
        <f t="shared" si="114"/>
        <v>3.0101991136526136</v>
      </c>
      <c r="K937" s="2">
        <f t="shared" si="108"/>
        <v>3.0623074362592395</v>
      </c>
    </row>
    <row r="938" spans="1:11" ht="13.5" x14ac:dyDescent="0.25">
      <c r="A938" s="3">
        <f>TITRES_STAT!B941</f>
        <v>43371</v>
      </c>
      <c r="B938" s="6">
        <f>TITRES_STAT!D941</f>
        <v>3.0152000000000001</v>
      </c>
      <c r="C938" s="2">
        <f t="shared" si="109"/>
        <v>0</v>
      </c>
      <c r="D938" s="2">
        <f t="shared" si="110"/>
        <v>3.0152000000000001</v>
      </c>
      <c r="E938" s="2">
        <f t="shared" si="112"/>
        <v>3.0026099999999998</v>
      </c>
      <c r="F938" s="2">
        <f t="shared" si="113"/>
        <v>2.9896950000000002</v>
      </c>
      <c r="G938" s="2">
        <f t="shared" si="107"/>
        <v>3.0887179999999996</v>
      </c>
      <c r="H938" s="2">
        <f t="shared" si="111"/>
        <v>2.9988419999999985</v>
      </c>
      <c r="I938" s="2">
        <f t="array" ref="I938">SUMPRODUCT(B922:B941, (ROW(B922:B941)-ROW(B922)+1)) / (20*21/2)</f>
        <v>3.0020047619047623</v>
      </c>
      <c r="J938" s="2">
        <f t="shared" si="114"/>
        <v>3.010675388542841</v>
      </c>
      <c r="K938" s="2">
        <f t="shared" si="108"/>
        <v>3.0604600858177005</v>
      </c>
    </row>
    <row r="939" spans="1:11" ht="13.5" x14ac:dyDescent="0.25">
      <c r="A939" s="3">
        <f>TITRES_STAT!B942</f>
        <v>43374</v>
      </c>
      <c r="B939" s="6">
        <f>TITRES_STAT!D942</f>
        <v>3.0089000000000001</v>
      </c>
      <c r="C939" s="2">
        <f t="shared" si="109"/>
        <v>-6.2999999999999723E-3</v>
      </c>
      <c r="D939" s="2">
        <f t="shared" si="110"/>
        <v>3.0139400000000003</v>
      </c>
      <c r="E939" s="2">
        <f t="shared" si="112"/>
        <v>3.00135</v>
      </c>
      <c r="F939" s="2">
        <f t="shared" si="113"/>
        <v>2.9953600000000002</v>
      </c>
      <c r="G939" s="2">
        <f t="shared" si="107"/>
        <v>3.0834300000000003</v>
      </c>
      <c r="H939" s="2">
        <f t="shared" si="111"/>
        <v>3.0005789999999992</v>
      </c>
      <c r="I939" s="2">
        <f t="array" ref="I939">SUMPRODUCT(B923:B942, (ROW(B923:B942)-ROW(B923)+1)) / (20*21/2)</f>
        <v>3.0045542857142857</v>
      </c>
      <c r="J939" s="2">
        <f t="shared" si="114"/>
        <v>3.0105063039197133</v>
      </c>
      <c r="K939" s="2">
        <f t="shared" si="108"/>
        <v>3.058438121667987</v>
      </c>
    </row>
    <row r="940" spans="1:11" ht="13.5" x14ac:dyDescent="0.25">
      <c r="A940" s="3">
        <f>TITRES_STAT!B943</f>
        <v>43375</v>
      </c>
      <c r="B940" s="6">
        <f>TITRES_STAT!D943</f>
        <v>2.99</v>
      </c>
      <c r="C940" s="2">
        <f t="shared" si="109"/>
        <v>-1.8899999999999917E-2</v>
      </c>
      <c r="D940" s="2">
        <f t="shared" si="110"/>
        <v>3.0089000000000001</v>
      </c>
      <c r="E940" s="2">
        <f t="shared" si="112"/>
        <v>3.00135</v>
      </c>
      <c r="F940" s="2">
        <f t="shared" si="113"/>
        <v>2.9937849999999999</v>
      </c>
      <c r="G940" s="2">
        <f t="shared" si="107"/>
        <v>3.0780159999999999</v>
      </c>
      <c r="H940" s="2">
        <f t="shared" si="111"/>
        <v>3.001812999999999</v>
      </c>
      <c r="I940" s="2">
        <f t="array" ref="I940">SUMPRODUCT(B924:B943, (ROW(B924:B943)-ROW(B924)+1)) / (20*21/2)</f>
        <v>3.0070738095238094</v>
      </c>
      <c r="J940" s="2">
        <f t="shared" si="114"/>
        <v>3.0085533225940262</v>
      </c>
      <c r="K940" s="2">
        <f t="shared" si="108"/>
        <v>3.0557542737594385</v>
      </c>
    </row>
    <row r="941" spans="1:11" ht="13.5" x14ac:dyDescent="0.25">
      <c r="A941" s="3">
        <f>TITRES_STAT!B944</f>
        <v>43376</v>
      </c>
      <c r="B941" s="6">
        <f>TITRES_STAT!D944</f>
        <v>3.0404</v>
      </c>
      <c r="C941" s="2">
        <f t="shared" si="109"/>
        <v>5.0399999999999778E-2</v>
      </c>
      <c r="D941" s="2">
        <f t="shared" si="110"/>
        <v>3.0139400000000003</v>
      </c>
      <c r="E941" s="2">
        <f t="shared" si="112"/>
        <v>3.0126799999999996</v>
      </c>
      <c r="F941" s="2">
        <f t="shared" si="113"/>
        <v>2.9947300000000001</v>
      </c>
      <c r="G941" s="2">
        <f t="shared" si="107"/>
        <v>3.0738619999999997</v>
      </c>
      <c r="H941" s="2">
        <f t="shared" si="111"/>
        <v>3.0032989999999997</v>
      </c>
      <c r="I941" s="2">
        <f t="array" ref="I941">SUMPRODUCT(B925:B944, (ROW(B925:B944)-ROW(B925)+1)) / (20*21/2)</f>
        <v>3.0077933333333342</v>
      </c>
      <c r="J941" s="2">
        <f t="shared" si="114"/>
        <v>3.0115863394898335</v>
      </c>
      <c r="K941" s="2">
        <f t="shared" si="108"/>
        <v>3.0551521453767156</v>
      </c>
    </row>
    <row r="942" spans="1:11" ht="13.5" x14ac:dyDescent="0.25">
      <c r="A942" s="3">
        <f>TITRES_STAT!B945</f>
        <v>43377</v>
      </c>
      <c r="B942" s="6">
        <f>TITRES_STAT!D945</f>
        <v>3.0215000000000001</v>
      </c>
      <c r="C942" s="2">
        <f t="shared" si="109"/>
        <v>-1.8899999999999917E-2</v>
      </c>
      <c r="D942" s="2">
        <f t="shared" si="110"/>
        <v>3.0152000000000001</v>
      </c>
      <c r="E942" s="2">
        <f t="shared" si="112"/>
        <v>3.0139399999999998</v>
      </c>
      <c r="F942" s="2">
        <f t="shared" si="113"/>
        <v>2.9950450000000002</v>
      </c>
      <c r="G942" s="2">
        <f t="shared" si="107"/>
        <v>3.0697079999999999</v>
      </c>
      <c r="H942" s="2">
        <f t="shared" si="111"/>
        <v>3.0046904999999997</v>
      </c>
      <c r="I942" s="2">
        <f t="array" ref="I942">SUMPRODUCT(B926:B945, (ROW(B926:B945)-ROW(B926)+1)) / (20*21/2)</f>
        <v>3.0125028571428571</v>
      </c>
      <c r="J942" s="2">
        <f t="shared" si="114"/>
        <v>3.0125304976336587</v>
      </c>
      <c r="K942" s="2">
        <f t="shared" si="108"/>
        <v>3.0538324534011583</v>
      </c>
    </row>
    <row r="943" spans="1:11" ht="13.5" x14ac:dyDescent="0.25">
      <c r="A943" s="3">
        <f>TITRES_STAT!B946</f>
        <v>43378</v>
      </c>
      <c r="B943" s="6">
        <f>TITRES_STAT!D946</f>
        <v>3.0215000000000001</v>
      </c>
      <c r="C943" s="2">
        <f t="shared" si="109"/>
        <v>0</v>
      </c>
      <c r="D943" s="2">
        <f t="shared" si="110"/>
        <v>3.0164599999999999</v>
      </c>
      <c r="E943" s="2">
        <f t="shared" si="112"/>
        <v>3.0158299999999998</v>
      </c>
      <c r="F943" s="2">
        <f t="shared" si="113"/>
        <v>2.9950450000000002</v>
      </c>
      <c r="G943" s="2">
        <f t="shared" si="107"/>
        <v>3.0653020000000004</v>
      </c>
      <c r="H943" s="2">
        <f t="shared" si="111"/>
        <v>3.0062279999999997</v>
      </c>
      <c r="I943" s="2">
        <f t="array" ref="I943">SUMPRODUCT(B927:B946, (ROW(B927:B946)-ROW(B927)+1)) / (20*21/2)</f>
        <v>3.0203828571428573</v>
      </c>
      <c r="J943" s="2">
        <f t="shared" si="114"/>
        <v>3.0133847359542627</v>
      </c>
      <c r="K943" s="2">
        <f t="shared" si="108"/>
        <v>3.0525645140520932</v>
      </c>
    </row>
    <row r="944" spans="1:11" ht="13.5" x14ac:dyDescent="0.25">
      <c r="A944" s="3">
        <f>TITRES_STAT!B947</f>
        <v>43381</v>
      </c>
      <c r="B944" s="6">
        <f>TITRES_STAT!D947</f>
        <v>3.0026000000000002</v>
      </c>
      <c r="C944" s="2">
        <f t="shared" si="109"/>
        <v>-1.8899999999999917E-2</v>
      </c>
      <c r="D944" s="2">
        <f t="shared" si="110"/>
        <v>3.0152000000000001</v>
      </c>
      <c r="E944" s="2">
        <f t="shared" si="112"/>
        <v>3.01457</v>
      </c>
      <c r="F944" s="2">
        <f t="shared" si="113"/>
        <v>2.9972500000000002</v>
      </c>
      <c r="G944" s="2">
        <f t="shared" si="107"/>
        <v>3.0612740000000001</v>
      </c>
      <c r="H944" s="2">
        <f t="shared" si="111"/>
        <v>3.0076709999999998</v>
      </c>
      <c r="I944" s="2">
        <f t="array" ref="I944">SUMPRODUCT(B928:B947, (ROW(B928:B947)-ROW(B928)+1)) / (20*21/2)</f>
        <v>3.0264633333333335</v>
      </c>
      <c r="J944" s="2">
        <f t="shared" si="114"/>
        <v>3.0123576182443332</v>
      </c>
      <c r="K944" s="2">
        <f t="shared" si="108"/>
        <v>3.0506051213441681</v>
      </c>
    </row>
    <row r="945" spans="1:11" ht="13.5" x14ac:dyDescent="0.25">
      <c r="A945" s="3">
        <f>TITRES_STAT!B948</f>
        <v>43382</v>
      </c>
      <c r="B945" s="6">
        <f>TITRES_STAT!D948</f>
        <v>3.0467</v>
      </c>
      <c r="C945" s="2">
        <f t="shared" si="109"/>
        <v>4.4099999999999806E-2</v>
      </c>
      <c r="D945" s="2">
        <f t="shared" si="110"/>
        <v>3.0265399999999998</v>
      </c>
      <c r="E945" s="2">
        <f t="shared" si="112"/>
        <v>3.0177200000000002</v>
      </c>
      <c r="F945" s="2">
        <f t="shared" si="113"/>
        <v>3.0016600000000002</v>
      </c>
      <c r="G945" s="2">
        <f t="shared" si="107"/>
        <v>3.05863</v>
      </c>
      <c r="H945" s="2">
        <f t="shared" si="111"/>
        <v>3.0093639999999993</v>
      </c>
      <c r="I945" s="2">
        <f t="array" ref="I945">SUMPRODUCT(B929:B948, (ROW(B929:B948)-ROW(B929)+1)) / (20*21/2)</f>
        <v>3.0320042857142857</v>
      </c>
      <c r="J945" s="2">
        <f t="shared" si="114"/>
        <v>3.0156283212686827</v>
      </c>
      <c r="K945" s="2">
        <f t="shared" si="108"/>
        <v>3.0504519793306715</v>
      </c>
    </row>
    <row r="946" spans="1:11" ht="13.5" x14ac:dyDescent="0.25">
      <c r="A946" s="3">
        <f>TITRES_STAT!B949</f>
        <v>43383</v>
      </c>
      <c r="B946" s="6">
        <f>TITRES_STAT!D949</f>
        <v>3.0844</v>
      </c>
      <c r="C946" s="2">
        <f t="shared" si="109"/>
        <v>3.7700000000000067E-2</v>
      </c>
      <c r="D946" s="2">
        <f t="shared" si="110"/>
        <v>3.0353400000000001</v>
      </c>
      <c r="E946" s="2">
        <f t="shared" si="112"/>
        <v>3.0246400000000002</v>
      </c>
      <c r="F946" s="2">
        <f t="shared" si="113"/>
        <v>3.0079550000000004</v>
      </c>
      <c r="G946" s="2">
        <f t="shared" ref="G946:G1009" si="115">AVERAGE(B897:B946)</f>
        <v>3.0561120000000002</v>
      </c>
      <c r="H946" s="2">
        <f t="shared" si="111"/>
        <v>3.0116244999999999</v>
      </c>
      <c r="I946" s="2">
        <f t="array" ref="I946">SUMPRODUCT(B930:B949, (ROW(B930:B949)-ROW(B930)+1)) / (20*21/2)</f>
        <v>3.0382057142857142</v>
      </c>
      <c r="J946" s="2">
        <f t="shared" si="114"/>
        <v>3.0221780049573796</v>
      </c>
      <c r="K946" s="2">
        <f t="shared" si="108"/>
        <v>3.0517832742588804</v>
      </c>
    </row>
    <row r="947" spans="1:11" ht="13.5" x14ac:dyDescent="0.25">
      <c r="A947" s="3">
        <f>TITRES_STAT!B950</f>
        <v>43384</v>
      </c>
      <c r="B947" s="6">
        <f>TITRES_STAT!D950</f>
        <v>3.0718000000000001</v>
      </c>
      <c r="C947" s="2">
        <f t="shared" si="109"/>
        <v>-1.2599999999999945E-2</v>
      </c>
      <c r="D947" s="2">
        <f t="shared" si="110"/>
        <v>3.0453999999999999</v>
      </c>
      <c r="E947" s="2">
        <f t="shared" si="112"/>
        <v>3.0303</v>
      </c>
      <c r="F947" s="2">
        <f t="shared" si="113"/>
        <v>3.0136200000000004</v>
      </c>
      <c r="G947" s="2">
        <f t="shared" si="115"/>
        <v>3.0533419999999993</v>
      </c>
      <c r="H947" s="2">
        <f t="shared" si="111"/>
        <v>3.0135885</v>
      </c>
      <c r="I947" s="2">
        <f t="array" ref="I947">SUMPRODUCT(B931:B950, (ROW(B931:B950)-ROW(B931)+1)) / (20*21/2)</f>
        <v>3.0435076190476194</v>
      </c>
      <c r="J947" s="2">
        <f t="shared" si="114"/>
        <v>3.026903909247153</v>
      </c>
      <c r="K947" s="2">
        <f t="shared" ref="K947:K1010" si="116">$K$4*B947+(1-$K$4)*K946</f>
        <v>3.0525682438957871</v>
      </c>
    </row>
    <row r="948" spans="1:11" ht="13.5" x14ac:dyDescent="0.25">
      <c r="A948" s="3">
        <f>TITRES_STAT!B951</f>
        <v>43385</v>
      </c>
      <c r="B948" s="6">
        <f>TITRES_STAT!D951</f>
        <v>3.0718000000000001</v>
      </c>
      <c r="C948" s="2">
        <f t="shared" si="109"/>
        <v>0</v>
      </c>
      <c r="D948" s="2">
        <f t="shared" si="110"/>
        <v>3.0554600000000001</v>
      </c>
      <c r="E948" s="2">
        <f t="shared" si="112"/>
        <v>3.0359600000000002</v>
      </c>
      <c r="F948" s="2">
        <f t="shared" si="113"/>
        <v>3.0192850000000009</v>
      </c>
      <c r="G948" s="2">
        <f t="shared" si="115"/>
        <v>3.050571999999999</v>
      </c>
      <c r="H948" s="2">
        <f t="shared" si="111"/>
        <v>3.0154360000000007</v>
      </c>
      <c r="I948" s="2">
        <f t="array" ref="I948">SUMPRODUCT(B932:B951, (ROW(B932:B951)-ROW(B932)+1)) / (20*21/2)</f>
        <v>3.0483899999999999</v>
      </c>
      <c r="J948" s="2">
        <f t="shared" si="114"/>
        <v>3.0311797274140906</v>
      </c>
      <c r="K948" s="2">
        <f t="shared" si="116"/>
        <v>3.0533224304096778</v>
      </c>
    </row>
    <row r="949" spans="1:11" ht="13.5" x14ac:dyDescent="0.25">
      <c r="A949" s="3">
        <f>TITRES_STAT!B952</f>
        <v>43389</v>
      </c>
      <c r="B949" s="6">
        <f>TITRES_STAT!D952</f>
        <v>3.0844</v>
      </c>
      <c r="C949" s="2">
        <f t="shared" si="109"/>
        <v>1.2599999999999945E-2</v>
      </c>
      <c r="D949" s="2">
        <f t="shared" si="110"/>
        <v>3.0718199999999998</v>
      </c>
      <c r="E949" s="2">
        <f t="shared" si="112"/>
        <v>3.0435099999999999</v>
      </c>
      <c r="F949" s="2">
        <f t="shared" si="113"/>
        <v>3.0224300000000008</v>
      </c>
      <c r="G949" s="2">
        <f t="shared" si="115"/>
        <v>3.0480539999999987</v>
      </c>
      <c r="H949" s="2">
        <f t="shared" si="111"/>
        <v>3.0167335000000008</v>
      </c>
      <c r="I949" s="2">
        <f t="array" ref="I949">SUMPRODUCT(B933:B952, (ROW(B933:B952)-ROW(B933)+1)) / (20*21/2)</f>
        <v>3.052553333333333</v>
      </c>
      <c r="J949" s="2">
        <f t="shared" si="114"/>
        <v>3.0362483248032248</v>
      </c>
      <c r="K949" s="2">
        <f t="shared" si="116"/>
        <v>3.0545411586289064</v>
      </c>
    </row>
    <row r="950" spans="1:11" ht="13.5" x14ac:dyDescent="0.25">
      <c r="A950" s="3">
        <f>TITRES_STAT!B953</f>
        <v>43390</v>
      </c>
      <c r="B950" s="6">
        <f>TITRES_STAT!D953</f>
        <v>3.0781000000000001</v>
      </c>
      <c r="C950" s="2">
        <f t="shared" si="109"/>
        <v>-6.2999999999999723E-3</v>
      </c>
      <c r="D950" s="2">
        <f t="shared" si="110"/>
        <v>3.0781000000000001</v>
      </c>
      <c r="E950" s="2">
        <f t="shared" si="112"/>
        <v>3.0523199999999995</v>
      </c>
      <c r="F950" s="2">
        <f t="shared" si="113"/>
        <v>3.0268350000000011</v>
      </c>
      <c r="G950" s="2">
        <f t="shared" si="115"/>
        <v>3.046667999999999</v>
      </c>
      <c r="H950" s="2">
        <f t="shared" si="111"/>
        <v>3.0175910000000004</v>
      </c>
      <c r="I950" s="2">
        <f t="array" ref="I950">SUMPRODUCT(B934:B953, (ROW(B934:B953)-ROW(B934)+1)) / (20*21/2)</f>
        <v>3.0509966666666659</v>
      </c>
      <c r="J950" s="2">
        <f t="shared" si="114"/>
        <v>3.0402341986314889</v>
      </c>
      <c r="K950" s="2">
        <f t="shared" si="116"/>
        <v>3.0554650347611063</v>
      </c>
    </row>
    <row r="951" spans="1:11" ht="13.5" x14ac:dyDescent="0.25">
      <c r="A951" s="3">
        <f>TITRES_STAT!B954</f>
        <v>43391</v>
      </c>
      <c r="B951" s="6">
        <f>TITRES_STAT!D954</f>
        <v>3.0781000000000001</v>
      </c>
      <c r="C951" s="2">
        <f t="shared" si="109"/>
        <v>0</v>
      </c>
      <c r="D951" s="2">
        <f t="shared" si="110"/>
        <v>3.0768399999999998</v>
      </c>
      <c r="E951" s="2">
        <f t="shared" si="112"/>
        <v>3.0560899999999998</v>
      </c>
      <c r="F951" s="2">
        <f t="shared" si="113"/>
        <v>3.0343850000000008</v>
      </c>
      <c r="G951" s="2">
        <f t="shared" si="115"/>
        <v>3.0452819999999989</v>
      </c>
      <c r="H951" s="2">
        <f t="shared" si="111"/>
        <v>3.0184485000000008</v>
      </c>
      <c r="I951" s="2">
        <f t="array" ref="I951">SUMPRODUCT(B935:B954, (ROW(B935:B954)-ROW(B935)+1)) / (20*21/2)</f>
        <v>3.05355</v>
      </c>
      <c r="J951" s="2">
        <f t="shared" si="114"/>
        <v>3.0438404654284898</v>
      </c>
      <c r="K951" s="2">
        <f t="shared" si="116"/>
        <v>3.0563526804567491</v>
      </c>
    </row>
    <row r="952" spans="1:11" ht="13.5" x14ac:dyDescent="0.25">
      <c r="A952" s="3">
        <f>TITRES_STAT!B955</f>
        <v>43392</v>
      </c>
      <c r="B952" s="6">
        <f>TITRES_STAT!D955</f>
        <v>3.0781000000000001</v>
      </c>
      <c r="C952" s="2">
        <f t="shared" si="109"/>
        <v>0</v>
      </c>
      <c r="D952" s="2">
        <f t="shared" si="110"/>
        <v>3.0781000000000001</v>
      </c>
      <c r="E952" s="2">
        <f t="shared" si="112"/>
        <v>3.0617499999999995</v>
      </c>
      <c r="F952" s="2">
        <f t="shared" si="113"/>
        <v>3.0378450000000004</v>
      </c>
      <c r="G952" s="2">
        <f t="shared" si="115"/>
        <v>3.0431399999999993</v>
      </c>
      <c r="H952" s="2">
        <f t="shared" si="111"/>
        <v>3.0192770000000007</v>
      </c>
      <c r="I952" s="2">
        <f t="array" ref="I952">SUMPRODUCT(B936:B955, (ROW(B936:B955)-ROW(B936)+1)) / (20*21/2)</f>
        <v>3.0486633333333333</v>
      </c>
      <c r="J952" s="2">
        <f t="shared" si="114"/>
        <v>3.047103278244824</v>
      </c>
      <c r="K952" s="2">
        <f t="shared" si="116"/>
        <v>3.0572055165172687</v>
      </c>
    </row>
    <row r="953" spans="1:11" ht="13.5" x14ac:dyDescent="0.25">
      <c r="A953" s="3">
        <f>TITRES_STAT!B956</f>
        <v>43395</v>
      </c>
      <c r="B953" s="6">
        <f>TITRES_STAT!D956</f>
        <v>3.0215000000000001</v>
      </c>
      <c r="C953" s="2">
        <f t="shared" si="109"/>
        <v>-5.6599999999999984E-2</v>
      </c>
      <c r="D953" s="2">
        <f t="shared" si="110"/>
        <v>3.0680399999999999</v>
      </c>
      <c r="E953" s="2">
        <f t="shared" si="112"/>
        <v>3.0617499999999995</v>
      </c>
      <c r="F953" s="2">
        <f t="shared" si="113"/>
        <v>3.0387900000000005</v>
      </c>
      <c r="G953" s="2">
        <f t="shared" si="115"/>
        <v>3.039866</v>
      </c>
      <c r="H953" s="2">
        <f t="shared" si="111"/>
        <v>3.0198225000000001</v>
      </c>
      <c r="I953" s="2">
        <f t="array" ref="I953">SUMPRODUCT(B937:B956, (ROW(B937:B956)-ROW(B937)+1)) / (20*21/2)</f>
        <v>3.0516871428571433</v>
      </c>
      <c r="J953" s="2">
        <f t="shared" si="114"/>
        <v>3.044664870792936</v>
      </c>
      <c r="K953" s="2">
        <f t="shared" si="116"/>
        <v>3.0558053001832581</v>
      </c>
    </row>
    <row r="954" spans="1:11" ht="13.5" x14ac:dyDescent="0.25">
      <c r="A954" s="3">
        <f>TITRES_STAT!B957</f>
        <v>43396</v>
      </c>
      <c r="B954" s="6">
        <f>TITRES_STAT!D957</f>
        <v>3.0655999999999999</v>
      </c>
      <c r="C954" s="2">
        <f t="shared" si="109"/>
        <v>4.4099999999999806E-2</v>
      </c>
      <c r="D954" s="2">
        <f t="shared" si="110"/>
        <v>3.0642800000000001</v>
      </c>
      <c r="E954" s="2">
        <f t="shared" si="112"/>
        <v>3.0680499999999999</v>
      </c>
      <c r="F954" s="2">
        <f t="shared" si="113"/>
        <v>3.0413100000000006</v>
      </c>
      <c r="G954" s="2">
        <f t="shared" si="115"/>
        <v>3.0378519999999996</v>
      </c>
      <c r="H954" s="2">
        <f t="shared" si="111"/>
        <v>3.0207050000000009</v>
      </c>
      <c r="I954" s="2">
        <f t="array" ref="I954">SUMPRODUCT(B938:B957, (ROW(B938:B957)-ROW(B938)+1)) / (20*21/2)</f>
        <v>3.0556414285714282</v>
      </c>
      <c r="J954" s="2">
        <f t="shared" si="114"/>
        <v>3.0466586926221799</v>
      </c>
      <c r="K954" s="2">
        <f t="shared" si="116"/>
        <v>3.0561894060584245</v>
      </c>
    </row>
    <row r="955" spans="1:11" ht="13.5" x14ac:dyDescent="0.25">
      <c r="A955" s="3">
        <f>TITRES_STAT!B958</f>
        <v>43397</v>
      </c>
      <c r="B955" s="6">
        <f>TITRES_STAT!D958</f>
        <v>2.99</v>
      </c>
      <c r="C955" s="2">
        <f t="shared" si="109"/>
        <v>-7.5599999999999667E-2</v>
      </c>
      <c r="D955" s="2">
        <f t="shared" si="110"/>
        <v>3.0466600000000001</v>
      </c>
      <c r="E955" s="2">
        <f t="shared" si="112"/>
        <v>3.0623799999999997</v>
      </c>
      <c r="F955" s="2">
        <f t="shared" si="113"/>
        <v>3.0400500000000004</v>
      </c>
      <c r="G955" s="2">
        <f t="shared" si="115"/>
        <v>3.0343259999999996</v>
      </c>
      <c r="H955" s="2">
        <f t="shared" si="111"/>
        <v>3.0213555000000012</v>
      </c>
      <c r="I955" s="2">
        <f t="array" ref="I955">SUMPRODUCT(B939:B958, (ROW(B939:B958)-ROW(B939)+1)) / (20*21/2)</f>
        <v>3.0592661904761909</v>
      </c>
      <c r="J955" s="2">
        <f t="shared" si="114"/>
        <v>3.0412626266581624</v>
      </c>
      <c r="K955" s="2">
        <f t="shared" si="116"/>
        <v>3.0535937430757412</v>
      </c>
    </row>
    <row r="956" spans="1:11" ht="13.5" x14ac:dyDescent="0.25">
      <c r="A956" s="3">
        <f>TITRES_STAT!B959</f>
        <v>43398</v>
      </c>
      <c r="B956" s="6">
        <f>TITRES_STAT!D959</f>
        <v>3.0718000000000001</v>
      </c>
      <c r="C956" s="2">
        <f t="shared" si="109"/>
        <v>8.1799999999999873E-2</v>
      </c>
      <c r="D956" s="2">
        <f t="shared" si="110"/>
        <v>3.0453999999999999</v>
      </c>
      <c r="E956" s="2">
        <f t="shared" si="112"/>
        <v>3.0611199999999998</v>
      </c>
      <c r="F956" s="2">
        <f t="shared" si="113"/>
        <v>3.0428800000000011</v>
      </c>
      <c r="G956" s="2">
        <f t="shared" si="115"/>
        <v>3.032562</v>
      </c>
      <c r="H956" s="2">
        <f t="shared" si="111"/>
        <v>3.0228235000000026</v>
      </c>
      <c r="I956" s="2">
        <f t="array" ref="I956">SUMPRODUCT(B940:B959, (ROW(B940:B959)-ROW(B940)+1)) / (20*21/2)</f>
        <v>3.0625614285714282</v>
      </c>
      <c r="J956" s="2">
        <f t="shared" si="114"/>
        <v>3.0441709479288135</v>
      </c>
      <c r="K956" s="2">
        <f t="shared" si="116"/>
        <v>3.0543077139355161</v>
      </c>
    </row>
    <row r="957" spans="1:11" ht="13.5" x14ac:dyDescent="0.25">
      <c r="A957" s="3">
        <f>TITRES_STAT!B960</f>
        <v>43399</v>
      </c>
      <c r="B957" s="6">
        <f>TITRES_STAT!D960</f>
        <v>3.0844</v>
      </c>
      <c r="C957" s="2">
        <f t="shared" si="109"/>
        <v>1.2599999999999945E-2</v>
      </c>
      <c r="D957" s="2">
        <f t="shared" si="110"/>
        <v>3.0466600000000001</v>
      </c>
      <c r="E957" s="2">
        <f t="shared" si="112"/>
        <v>3.0623799999999997</v>
      </c>
      <c r="F957" s="2">
        <f t="shared" si="113"/>
        <v>3.0463400000000007</v>
      </c>
      <c r="G957" s="2">
        <f t="shared" si="115"/>
        <v>3.0311759999999994</v>
      </c>
      <c r="H957" s="2">
        <f t="shared" si="111"/>
        <v>3.0242380000000022</v>
      </c>
      <c r="I957" s="2">
        <f t="array" ref="I957">SUMPRODUCT(B941:B960, (ROW(B941:B960)-ROW(B941)+1)) / (20*21/2)</f>
        <v>3.0654971428571431</v>
      </c>
      <c r="J957" s="2">
        <f t="shared" si="114"/>
        <v>3.0480022862213074</v>
      </c>
      <c r="K957" s="2">
        <f t="shared" si="116"/>
        <v>3.0554878035851041</v>
      </c>
    </row>
    <row r="958" spans="1:11" ht="13.5" x14ac:dyDescent="0.25">
      <c r="A958" s="3">
        <f>TITRES_STAT!B961</f>
        <v>43402</v>
      </c>
      <c r="B958" s="6">
        <f>TITRES_STAT!D961</f>
        <v>3.0844</v>
      </c>
      <c r="C958" s="2">
        <f t="shared" si="109"/>
        <v>0</v>
      </c>
      <c r="D958" s="2">
        <f t="shared" si="110"/>
        <v>3.05924</v>
      </c>
      <c r="E958" s="2">
        <f t="shared" si="112"/>
        <v>3.0636399999999999</v>
      </c>
      <c r="F958" s="2">
        <f t="shared" si="113"/>
        <v>3.0498000000000003</v>
      </c>
      <c r="G958" s="2">
        <f t="shared" si="115"/>
        <v>3.0297899999999993</v>
      </c>
      <c r="H958" s="2">
        <f t="shared" si="111"/>
        <v>3.0256815000000024</v>
      </c>
      <c r="I958" s="2">
        <f t="array" ref="I958">SUMPRODUCT(B942:B961, (ROW(B942:B961)-ROW(B942)+1)) / (20*21/2)</f>
        <v>3.0679833333333337</v>
      </c>
      <c r="J958" s="2">
        <f t="shared" si="114"/>
        <v>3.0514687351526115</v>
      </c>
      <c r="K958" s="2">
        <f t="shared" si="116"/>
        <v>3.0566216152092176</v>
      </c>
    </row>
    <row r="959" spans="1:11" ht="13.5" x14ac:dyDescent="0.25">
      <c r="A959" s="3">
        <f>TITRES_STAT!B962</f>
        <v>43403</v>
      </c>
      <c r="B959" s="6">
        <f>TITRES_STAT!D962</f>
        <v>3.0844</v>
      </c>
      <c r="C959" s="2">
        <f t="shared" si="109"/>
        <v>0</v>
      </c>
      <c r="D959" s="2">
        <f t="shared" si="110"/>
        <v>3.0630000000000002</v>
      </c>
      <c r="E959" s="2">
        <f t="shared" si="112"/>
        <v>3.0636399999999995</v>
      </c>
      <c r="F959" s="2">
        <f t="shared" si="113"/>
        <v>3.0535750000000008</v>
      </c>
      <c r="G959" s="2">
        <f t="shared" si="115"/>
        <v>3.0282779999999989</v>
      </c>
      <c r="H959" s="2">
        <f t="shared" si="111"/>
        <v>3.0271250000000025</v>
      </c>
      <c r="I959" s="2">
        <f t="array" ref="I959">SUMPRODUCT(B943:B962, (ROW(B943:B962)-ROW(B943)+1)) / (20*21/2)</f>
        <v>3.0702599999999998</v>
      </c>
      <c r="J959" s="2">
        <f t="shared" si="114"/>
        <v>3.0546050460904577</v>
      </c>
      <c r="K959" s="2">
        <f t="shared" si="116"/>
        <v>3.0577109636323856</v>
      </c>
    </row>
    <row r="960" spans="1:11" ht="13.5" x14ac:dyDescent="0.25">
      <c r="A960" s="3">
        <f>TITRES_STAT!B963</f>
        <v>43404</v>
      </c>
      <c r="B960" s="6">
        <f>TITRES_STAT!D963</f>
        <v>3.0844</v>
      </c>
      <c r="C960" s="2">
        <f t="shared" si="109"/>
        <v>0</v>
      </c>
      <c r="D960" s="2">
        <f t="shared" si="110"/>
        <v>3.0818800000000004</v>
      </c>
      <c r="E960" s="2">
        <f t="shared" si="112"/>
        <v>3.0642699999999996</v>
      </c>
      <c r="F960" s="2">
        <f t="shared" si="113"/>
        <v>3.0582950000000002</v>
      </c>
      <c r="G960" s="2">
        <f t="shared" si="115"/>
        <v>3.0271439999999989</v>
      </c>
      <c r="H960" s="2">
        <f t="shared" si="111"/>
        <v>3.028627000000002</v>
      </c>
      <c r="I960" s="2">
        <f t="array" ref="I960">SUMPRODUCT(B944:B963, (ROW(B944:B963)-ROW(B944)+1)) / (20*21/2)</f>
        <v>3.0692466666666665</v>
      </c>
      <c r="J960" s="2">
        <f t="shared" si="114"/>
        <v>3.0574426607485092</v>
      </c>
      <c r="K960" s="2">
        <f t="shared" si="116"/>
        <v>3.0587575925095472</v>
      </c>
    </row>
    <row r="961" spans="1:11" ht="13.5" x14ac:dyDescent="0.25">
      <c r="A961" s="3">
        <f>TITRES_STAT!B964</f>
        <v>43405</v>
      </c>
      <c r="B961" s="6">
        <f>TITRES_STAT!D964</f>
        <v>3.0844</v>
      </c>
      <c r="C961" s="2">
        <f t="shared" si="109"/>
        <v>0</v>
      </c>
      <c r="D961" s="2">
        <f t="shared" si="110"/>
        <v>3.0844</v>
      </c>
      <c r="E961" s="2">
        <f t="shared" si="112"/>
        <v>3.0648999999999993</v>
      </c>
      <c r="F961" s="2">
        <f t="shared" si="113"/>
        <v>3.0604950000000009</v>
      </c>
      <c r="G961" s="2">
        <f t="shared" si="115"/>
        <v>3.0258839999999991</v>
      </c>
      <c r="H961" s="2">
        <f t="shared" si="111"/>
        <v>3.0305665000000022</v>
      </c>
      <c r="I961" s="2">
        <f t="array" ref="I961">SUMPRODUCT(B945:B964, (ROW(B945:B964)-ROW(B945)+1)) / (20*21/2)</f>
        <v>3.0698738095238096</v>
      </c>
      <c r="J961" s="2">
        <f t="shared" si="114"/>
        <v>3.0600100263915082</v>
      </c>
      <c r="K961" s="2">
        <f t="shared" si="116"/>
        <v>3.059763177117016</v>
      </c>
    </row>
    <row r="962" spans="1:11" ht="13.5" x14ac:dyDescent="0.25">
      <c r="A962" s="3">
        <f>TITRES_STAT!B965</f>
        <v>43406</v>
      </c>
      <c r="B962" s="6">
        <f>TITRES_STAT!D965</f>
        <v>3.0844</v>
      </c>
      <c r="C962" s="2">
        <f t="shared" si="109"/>
        <v>0</v>
      </c>
      <c r="D962" s="2">
        <f t="shared" si="110"/>
        <v>3.0844</v>
      </c>
      <c r="E962" s="2">
        <f t="shared" si="112"/>
        <v>3.0655299999999994</v>
      </c>
      <c r="F962" s="2">
        <f t="shared" si="113"/>
        <v>3.0636400000000008</v>
      </c>
      <c r="G962" s="2">
        <f t="shared" si="115"/>
        <v>3.0246239999999989</v>
      </c>
      <c r="H962" s="2">
        <f t="shared" si="111"/>
        <v>3.0323020000000018</v>
      </c>
      <c r="I962" s="2">
        <f t="array" ref="I962">SUMPRODUCT(B946:B965, (ROW(B946:B965)-ROW(B946)+1)) / (20*21/2)</f>
        <v>3.0695809523809521</v>
      </c>
      <c r="J962" s="2">
        <f t="shared" si="114"/>
        <v>3.0623328810208883</v>
      </c>
      <c r="K962" s="2">
        <f t="shared" si="116"/>
        <v>3.0607293270339957</v>
      </c>
    </row>
    <row r="963" spans="1:11" ht="13.5" x14ac:dyDescent="0.25">
      <c r="A963" s="3">
        <f>TITRES_STAT!B966</f>
        <v>43409</v>
      </c>
      <c r="B963" s="6">
        <f>TITRES_STAT!D966</f>
        <v>3.0529999999999999</v>
      </c>
      <c r="C963" s="2">
        <f t="shared" si="109"/>
        <v>-3.1400000000000095E-2</v>
      </c>
      <c r="D963" s="2">
        <f t="shared" si="110"/>
        <v>3.0781199999999997</v>
      </c>
      <c r="E963" s="2">
        <f t="shared" si="112"/>
        <v>3.0686799999999996</v>
      </c>
      <c r="F963" s="2">
        <f t="shared" si="113"/>
        <v>3.0652150000000007</v>
      </c>
      <c r="G963" s="2">
        <f t="shared" si="115"/>
        <v>3.0227359999999988</v>
      </c>
      <c r="H963" s="2">
        <f t="shared" si="111"/>
        <v>3.0338805000000013</v>
      </c>
      <c r="I963" s="2">
        <f t="array" ref="I963">SUMPRODUCT(B947:B966, (ROW(B947:B966)-ROW(B947)+1)) / (20*21/2)</f>
        <v>3.0697885714285715</v>
      </c>
      <c r="J963" s="2">
        <f t="shared" si="114"/>
        <v>3.0614440352093752</v>
      </c>
      <c r="K963" s="2">
        <f t="shared" si="116"/>
        <v>3.0604262161699172</v>
      </c>
    </row>
    <row r="964" spans="1:11" ht="13.5" x14ac:dyDescent="0.25">
      <c r="A964" s="3">
        <f>TITRES_STAT!B967</f>
        <v>43410</v>
      </c>
      <c r="B964" s="6">
        <f>TITRES_STAT!D967</f>
        <v>3.0718000000000001</v>
      </c>
      <c r="C964" s="2">
        <f t="shared" ref="C964:C1027" si="117">B964-B963</f>
        <v>1.880000000000015E-2</v>
      </c>
      <c r="D964" s="2">
        <f t="shared" si="110"/>
        <v>3.0756000000000001</v>
      </c>
      <c r="E964" s="2">
        <f t="shared" si="112"/>
        <v>3.0692999999999997</v>
      </c>
      <c r="F964" s="2">
        <f t="shared" si="113"/>
        <v>3.0686750000000007</v>
      </c>
      <c r="G964" s="2">
        <f t="shared" si="115"/>
        <v>3.0231119999999994</v>
      </c>
      <c r="H964" s="2">
        <f t="shared" si="111"/>
        <v>3.0355235000000018</v>
      </c>
      <c r="I964" s="2">
        <f t="array" ref="I964">SUMPRODUCT(B948:B967, (ROW(B948:B967)-ROW(B948)+1)) / (20*21/2)</f>
        <v>3.0700561904761905</v>
      </c>
      <c r="J964" s="2">
        <f t="shared" si="114"/>
        <v>3.0624303175703873</v>
      </c>
      <c r="K964" s="2">
        <f t="shared" si="116"/>
        <v>3.0608722469083518</v>
      </c>
    </row>
    <row r="965" spans="1:11" ht="13.5" x14ac:dyDescent="0.25">
      <c r="A965" s="3">
        <f>TITRES_STAT!B968</f>
        <v>43411</v>
      </c>
      <c r="B965" s="6">
        <f>TITRES_STAT!D968</f>
        <v>3.0655999999999999</v>
      </c>
      <c r="C965" s="2">
        <f t="shared" si="117"/>
        <v>-6.2000000000002053E-3</v>
      </c>
      <c r="D965" s="2">
        <f t="shared" si="110"/>
        <v>3.0718399999999999</v>
      </c>
      <c r="E965" s="2">
        <f t="shared" si="112"/>
        <v>3.0768599999999999</v>
      </c>
      <c r="F965" s="2">
        <f t="shared" si="113"/>
        <v>3.0696200000000005</v>
      </c>
      <c r="G965" s="2">
        <f t="shared" si="115"/>
        <v>3.0238679999999989</v>
      </c>
      <c r="H965" s="2">
        <f t="shared" si="111"/>
        <v>3.0368440000000017</v>
      </c>
      <c r="I965" s="2">
        <f t="array" ref="I965">SUMPRODUCT(B949:B968, (ROW(B949:B968)-ROW(B949)+1)) / (20*21/2)</f>
        <v>3.0703238095238095</v>
      </c>
      <c r="J965" s="2">
        <f t="shared" si="114"/>
        <v>3.062732192087493</v>
      </c>
      <c r="K965" s="2">
        <f t="shared" si="116"/>
        <v>3.0610576489903774</v>
      </c>
    </row>
    <row r="966" spans="1:11" ht="13.5" x14ac:dyDescent="0.25">
      <c r="A966" s="3">
        <f>TITRES_STAT!B969</f>
        <v>43412</v>
      </c>
      <c r="B966" s="6">
        <f>TITRES_STAT!D969</f>
        <v>3.0718000000000001</v>
      </c>
      <c r="C966" s="2">
        <f t="shared" si="117"/>
        <v>6.2000000000002053E-3</v>
      </c>
      <c r="D966" s="2">
        <f t="shared" ref="D966:D1029" si="118">AVERAGE(B962:B966)</f>
        <v>3.0693199999999998</v>
      </c>
      <c r="E966" s="2">
        <f t="shared" si="112"/>
        <v>3.0768599999999999</v>
      </c>
      <c r="F966" s="2">
        <f t="shared" si="113"/>
        <v>3.0689900000000003</v>
      </c>
      <c r="G966" s="2">
        <f t="shared" si="115"/>
        <v>3.0261339999999994</v>
      </c>
      <c r="H966" s="2">
        <f t="shared" si="111"/>
        <v>3.0380785000000015</v>
      </c>
      <c r="I966" s="2">
        <f t="array" ref="I966">SUMPRODUCT(B950:B969, (ROW(B950:B969)-ROW(B950)+1)) / (20*21/2)</f>
        <v>3.0705914285714289</v>
      </c>
      <c r="J966" s="2">
        <f t="shared" si="114"/>
        <v>3.0635957928410651</v>
      </c>
      <c r="K966" s="2">
        <f t="shared" si="116"/>
        <v>3.0614789176574213</v>
      </c>
    </row>
    <row r="967" spans="1:11" ht="13.5" x14ac:dyDescent="0.25">
      <c r="A967" s="3">
        <f>TITRES_STAT!B970</f>
        <v>43413</v>
      </c>
      <c r="B967" s="6">
        <f>TITRES_STAT!D970</f>
        <v>3.0718000000000001</v>
      </c>
      <c r="C967" s="2">
        <f t="shared" si="117"/>
        <v>0</v>
      </c>
      <c r="D967" s="2">
        <f t="shared" si="118"/>
        <v>3.0667999999999997</v>
      </c>
      <c r="E967" s="2">
        <f t="shared" si="112"/>
        <v>3.0756000000000001</v>
      </c>
      <c r="F967" s="2">
        <f t="shared" si="113"/>
        <v>3.0689900000000008</v>
      </c>
      <c r="G967" s="2">
        <f t="shared" si="115"/>
        <v>3.0283999999999995</v>
      </c>
      <c r="H967" s="2">
        <f t="shared" si="111"/>
        <v>3.0397510000000012</v>
      </c>
      <c r="I967" s="2">
        <f t="array" ref="I967">SUMPRODUCT(B951:B970, (ROW(B951:B970)-ROW(B951)+1)) / (20*21/2)</f>
        <v>3.0709190476190478</v>
      </c>
      <c r="J967" s="2">
        <f t="shared" si="114"/>
        <v>3.0643771459038209</v>
      </c>
      <c r="K967" s="2">
        <f t="shared" si="116"/>
        <v>3.0618836659845812</v>
      </c>
    </row>
    <row r="968" spans="1:11" ht="13.5" x14ac:dyDescent="0.25">
      <c r="A968" s="3">
        <f>TITRES_STAT!B971</f>
        <v>43416</v>
      </c>
      <c r="B968" s="6">
        <f>TITRES_STAT!D971</f>
        <v>3.0718000000000001</v>
      </c>
      <c r="C968" s="2">
        <f t="shared" si="117"/>
        <v>0</v>
      </c>
      <c r="D968" s="2">
        <f t="shared" si="118"/>
        <v>3.0705599999999995</v>
      </c>
      <c r="E968" s="2">
        <f t="shared" si="112"/>
        <v>3.0743399999999999</v>
      </c>
      <c r="F968" s="2">
        <f t="shared" si="113"/>
        <v>3.0689900000000003</v>
      </c>
      <c r="G968" s="2">
        <f t="shared" si="115"/>
        <v>3.0306660000000001</v>
      </c>
      <c r="H968" s="2">
        <f t="shared" si="111"/>
        <v>3.0414235000000014</v>
      </c>
      <c r="I968" s="2">
        <f t="array" ref="I968">SUMPRODUCT(B952:B971, (ROW(B952:B971)-ROW(B952)+1)) / (20*21/2)</f>
        <v>3.0694861904761908</v>
      </c>
      <c r="J968" s="2">
        <f t="shared" si="114"/>
        <v>3.0650840843891713</v>
      </c>
      <c r="K968" s="2">
        <f t="shared" si="116"/>
        <v>3.0622725418283232</v>
      </c>
    </row>
    <row r="969" spans="1:11" ht="13.5" x14ac:dyDescent="0.25">
      <c r="A969" s="3">
        <f>TITRES_STAT!B972</f>
        <v>43417</v>
      </c>
      <c r="B969" s="6">
        <f>TITRES_STAT!D972</f>
        <v>3.0718000000000001</v>
      </c>
      <c r="C969" s="2">
        <f t="shared" si="117"/>
        <v>0</v>
      </c>
      <c r="D969" s="2">
        <f t="shared" si="118"/>
        <v>3.0705599999999995</v>
      </c>
      <c r="E969" s="2">
        <f t="shared" si="112"/>
        <v>3.07308</v>
      </c>
      <c r="F969" s="2">
        <f t="shared" si="113"/>
        <v>3.0683600000000006</v>
      </c>
      <c r="G969" s="2">
        <f t="shared" si="115"/>
        <v>3.0341899999999997</v>
      </c>
      <c r="H969" s="2">
        <f t="shared" si="111"/>
        <v>3.0431835000000014</v>
      </c>
      <c r="I969" s="2">
        <f t="array" ref="I969">SUMPRODUCT(B953:B972, (ROW(B953:B972)-ROW(B953)+1)) / (20*21/2)</f>
        <v>3.0681728571428568</v>
      </c>
      <c r="J969" s="2">
        <f t="shared" si="114"/>
        <v>3.0657236953997264</v>
      </c>
      <c r="K969" s="2">
        <f t="shared" si="116"/>
        <v>3.0626461676389773</v>
      </c>
    </row>
    <row r="970" spans="1:11" ht="13.5" x14ac:dyDescent="0.25">
      <c r="A970" s="3">
        <f>TITRES_STAT!B973</f>
        <v>43418</v>
      </c>
      <c r="B970" s="6">
        <f>TITRES_STAT!D973</f>
        <v>3.0718000000000001</v>
      </c>
      <c r="C970" s="2">
        <f t="shared" si="117"/>
        <v>0</v>
      </c>
      <c r="D970" s="2">
        <f t="shared" si="118"/>
        <v>3.0718000000000001</v>
      </c>
      <c r="E970" s="2">
        <f t="shared" si="112"/>
        <v>3.0718199999999998</v>
      </c>
      <c r="F970" s="2">
        <f t="shared" si="113"/>
        <v>3.0680450000000006</v>
      </c>
      <c r="G970" s="2">
        <f t="shared" si="115"/>
        <v>3.0351960000000004</v>
      </c>
      <c r="H970" s="2">
        <f t="shared" ref="H970:H1033" si="119">AVERAGE(B771:B970)</f>
        <v>3.0449725000000019</v>
      </c>
      <c r="I970" s="2">
        <f t="array" ref="I970">SUMPRODUCT(B954:B973, (ROW(B954:B973)-ROW(B954)+1)) / (20*21/2)</f>
        <v>3.060979047619047</v>
      </c>
      <c r="J970" s="2">
        <f t="shared" si="114"/>
        <v>3.066302391075943</v>
      </c>
      <c r="K970" s="2">
        <f t="shared" si="116"/>
        <v>3.0630051414570567</v>
      </c>
    </row>
    <row r="971" spans="1:11" ht="13.5" x14ac:dyDescent="0.25">
      <c r="A971" s="3">
        <f>TITRES_STAT!B974</f>
        <v>43419</v>
      </c>
      <c r="B971" s="6">
        <f>TITRES_STAT!D974</f>
        <v>3.0529999999999999</v>
      </c>
      <c r="C971" s="2">
        <f t="shared" si="117"/>
        <v>-1.880000000000015E-2</v>
      </c>
      <c r="D971" s="2">
        <f t="shared" si="118"/>
        <v>3.0680399999999999</v>
      </c>
      <c r="E971" s="2">
        <f t="shared" si="112"/>
        <v>3.0686799999999996</v>
      </c>
      <c r="F971" s="2">
        <f t="shared" si="113"/>
        <v>3.0667900000000006</v>
      </c>
      <c r="G971" s="2">
        <f t="shared" si="115"/>
        <v>3.0358260000000001</v>
      </c>
      <c r="H971" s="2">
        <f t="shared" si="119"/>
        <v>3.0468135000000012</v>
      </c>
      <c r="I971" s="2">
        <f t="array" ref="I971">SUMPRODUCT(B955:B974, (ROW(B955:B974)-ROW(B955)+1)) / (20*21/2)</f>
        <v>3.0599352380952376</v>
      </c>
      <c r="J971" s="2">
        <f t="shared" si="114"/>
        <v>3.065035496687758</v>
      </c>
      <c r="K971" s="2">
        <f t="shared" si="116"/>
        <v>3.0626127829685448</v>
      </c>
    </row>
    <row r="972" spans="1:11" ht="13.5" x14ac:dyDescent="0.25">
      <c r="A972" s="3">
        <f>TITRES_STAT!B975</f>
        <v>43420</v>
      </c>
      <c r="B972" s="6">
        <f>TITRES_STAT!D975</f>
        <v>3.0529999999999999</v>
      </c>
      <c r="C972" s="2">
        <f t="shared" si="117"/>
        <v>0</v>
      </c>
      <c r="D972" s="2">
        <f t="shared" si="118"/>
        <v>3.0642800000000001</v>
      </c>
      <c r="E972" s="2">
        <f t="shared" ref="E972:E1035" si="120">AVERAGE(B963:B972)</f>
        <v>3.0655399999999999</v>
      </c>
      <c r="F972" s="2">
        <f t="shared" si="113"/>
        <v>3.0655350000000001</v>
      </c>
      <c r="G972" s="2">
        <f t="shared" si="115"/>
        <v>3.0365820000000001</v>
      </c>
      <c r="H972" s="2">
        <f t="shared" si="119"/>
        <v>3.0488880000000012</v>
      </c>
      <c r="I972" s="2">
        <f t="array" ref="I972">SUMPRODUCT(B956:B975, (ROW(B956:B975)-ROW(B956)+1)) / (20*21/2)</f>
        <v>3.0607419047619047</v>
      </c>
      <c r="J972" s="2">
        <f t="shared" si="114"/>
        <v>3.0638892589079716</v>
      </c>
      <c r="K972" s="2">
        <f t="shared" si="116"/>
        <v>3.0622358110874255</v>
      </c>
    </row>
    <row r="973" spans="1:11" ht="13.5" x14ac:dyDescent="0.25">
      <c r="A973" s="3">
        <f>TITRES_STAT!B976</f>
        <v>43423</v>
      </c>
      <c r="B973" s="6">
        <f>TITRES_STAT!D976</f>
        <v>2.99</v>
      </c>
      <c r="C973" s="2">
        <f t="shared" si="117"/>
        <v>-6.2999999999999723E-2</v>
      </c>
      <c r="D973" s="2">
        <f t="shared" si="118"/>
        <v>3.0479200000000004</v>
      </c>
      <c r="E973" s="2">
        <f t="shared" si="120"/>
        <v>3.05924</v>
      </c>
      <c r="F973" s="2">
        <f t="shared" si="113"/>
        <v>3.0639600000000007</v>
      </c>
      <c r="G973" s="2">
        <f t="shared" si="115"/>
        <v>3.0359520000000004</v>
      </c>
      <c r="H973" s="2">
        <f t="shared" si="119"/>
        <v>3.0501805000000015</v>
      </c>
      <c r="I973" s="2">
        <f t="array" ref="I973">SUMPRODUCT(B957:B976, (ROW(B957:B976)-ROW(B957)+1)) / (20*21/2)</f>
        <v>3.0593685714285712</v>
      </c>
      <c r="J973" s="2">
        <f t="shared" si="114"/>
        <v>3.0568521866310219</v>
      </c>
      <c r="K973" s="2">
        <f t="shared" si="116"/>
        <v>3.0594030341820364</v>
      </c>
    </row>
    <row r="974" spans="1:11" ht="13.5" x14ac:dyDescent="0.25">
      <c r="A974" s="3">
        <f>TITRES_STAT!B977</f>
        <v>43425</v>
      </c>
      <c r="B974" s="6">
        <f>TITRES_STAT!D977</f>
        <v>3.0529999999999999</v>
      </c>
      <c r="C974" s="2">
        <f t="shared" si="117"/>
        <v>6.2999999999999723E-2</v>
      </c>
      <c r="D974" s="2">
        <f t="shared" si="118"/>
        <v>3.0441600000000002</v>
      </c>
      <c r="E974" s="2">
        <f t="shared" si="120"/>
        <v>3.0573600000000001</v>
      </c>
      <c r="F974" s="2">
        <f t="shared" si="113"/>
        <v>3.0633300000000006</v>
      </c>
      <c r="G974" s="2">
        <f t="shared" si="115"/>
        <v>3.0378420000000004</v>
      </c>
      <c r="H974" s="2">
        <f t="shared" si="119"/>
        <v>3.0520215000000013</v>
      </c>
      <c r="I974" s="2">
        <f t="array" ref="I974">SUMPRODUCT(B958:B977, (ROW(B958:B977)-ROW(B958)+1)) / (20*21/2)</f>
        <v>3.0598752380952381</v>
      </c>
      <c r="J974" s="2">
        <f t="shared" si="114"/>
        <v>3.0564853117137818</v>
      </c>
      <c r="K974" s="2">
        <f t="shared" si="116"/>
        <v>3.0591519348023488</v>
      </c>
    </row>
    <row r="975" spans="1:11" ht="13.5" x14ac:dyDescent="0.25">
      <c r="A975" s="3">
        <f>TITRES_STAT!B978</f>
        <v>43426</v>
      </c>
      <c r="B975" s="6">
        <f>TITRES_STAT!D978</f>
        <v>3.0718000000000001</v>
      </c>
      <c r="C975" s="2">
        <f t="shared" si="117"/>
        <v>1.880000000000015E-2</v>
      </c>
      <c r="D975" s="2">
        <f t="shared" si="118"/>
        <v>3.0441600000000002</v>
      </c>
      <c r="E975" s="2">
        <f t="shared" si="120"/>
        <v>3.0579799999999997</v>
      </c>
      <c r="F975" s="2">
        <f t="shared" si="113"/>
        <v>3.0674200000000007</v>
      </c>
      <c r="G975" s="2">
        <f t="shared" si="115"/>
        <v>3.040108</v>
      </c>
      <c r="H975" s="2">
        <f t="shared" si="119"/>
        <v>3.0539565000000017</v>
      </c>
      <c r="I975" s="2">
        <f t="array" ref="I975">SUMPRODUCT(B959:B978, (ROW(B959:B978)-ROW(B959)+1)) / (20*21/2)</f>
        <v>3.0604419047619049</v>
      </c>
      <c r="J975" s="2">
        <f t="shared" si="114"/>
        <v>3.0579438534553263</v>
      </c>
      <c r="K975" s="2">
        <f t="shared" si="116"/>
        <v>3.0596479373591192</v>
      </c>
    </row>
    <row r="976" spans="1:11" ht="13.5" x14ac:dyDescent="0.25">
      <c r="A976" s="3">
        <f>TITRES_STAT!B979</f>
        <v>43427</v>
      </c>
      <c r="B976" s="6">
        <f>TITRES_STAT!D979</f>
        <v>3.0529999999999999</v>
      </c>
      <c r="C976" s="2">
        <f t="shared" si="117"/>
        <v>-1.880000000000015E-2</v>
      </c>
      <c r="D976" s="2">
        <f t="shared" si="118"/>
        <v>3.0441600000000002</v>
      </c>
      <c r="E976" s="2">
        <f t="shared" si="120"/>
        <v>3.0561000000000003</v>
      </c>
      <c r="F976" s="2">
        <f t="shared" si="113"/>
        <v>3.0664800000000003</v>
      </c>
      <c r="G976" s="2">
        <f t="shared" si="115"/>
        <v>3.0419980000000004</v>
      </c>
      <c r="H976" s="2">
        <f t="shared" si="119"/>
        <v>3.0557975000000015</v>
      </c>
      <c r="I976" s="2">
        <f t="array" ref="I976">SUMPRODUCT(B960:B979, (ROW(B960:B979)-ROW(B960)+1)) / (20*21/2)</f>
        <v>3.0610685714285717</v>
      </c>
      <c r="J976" s="2">
        <f t="shared" si="114"/>
        <v>3.0574730102691046</v>
      </c>
      <c r="K976" s="2">
        <f t="shared" si="116"/>
        <v>3.0593872339332715</v>
      </c>
    </row>
    <row r="977" spans="1:11" ht="13.5" x14ac:dyDescent="0.25">
      <c r="A977" s="3">
        <f>TITRES_STAT!B980</f>
        <v>43430</v>
      </c>
      <c r="B977" s="6">
        <f>TITRES_STAT!D980</f>
        <v>3.0718000000000001</v>
      </c>
      <c r="C977" s="2">
        <f t="shared" si="117"/>
        <v>1.880000000000015E-2</v>
      </c>
      <c r="D977" s="2">
        <f t="shared" si="118"/>
        <v>3.04792</v>
      </c>
      <c r="E977" s="2">
        <f t="shared" si="120"/>
        <v>3.0560999999999998</v>
      </c>
      <c r="F977" s="2">
        <f t="shared" si="113"/>
        <v>3.0658500000000002</v>
      </c>
      <c r="G977" s="2">
        <f t="shared" si="115"/>
        <v>3.0442640000000005</v>
      </c>
      <c r="H977" s="2">
        <f t="shared" si="119"/>
        <v>3.057732500000002</v>
      </c>
      <c r="I977" s="2">
        <f t="array" ref="I977">SUMPRODUCT(B961:B980, (ROW(B961:B980)-ROW(B961)+1)) / (20*21/2)</f>
        <v>3.0683552380952381</v>
      </c>
      <c r="J977" s="2">
        <f t="shared" si="114"/>
        <v>3.058837485481571</v>
      </c>
      <c r="K977" s="2">
        <f t="shared" si="116"/>
        <v>3.0598740090731433</v>
      </c>
    </row>
    <row r="978" spans="1:11" ht="13.5" x14ac:dyDescent="0.25">
      <c r="A978" s="3">
        <f>TITRES_STAT!B981</f>
        <v>43431</v>
      </c>
      <c r="B978" s="6">
        <f>TITRES_STAT!D981</f>
        <v>3.0718000000000001</v>
      </c>
      <c r="C978" s="2">
        <f t="shared" si="117"/>
        <v>0</v>
      </c>
      <c r="D978" s="2">
        <f t="shared" si="118"/>
        <v>3.0642800000000001</v>
      </c>
      <c r="E978" s="2">
        <f t="shared" si="120"/>
        <v>3.0560999999999998</v>
      </c>
      <c r="F978" s="2">
        <f t="shared" si="113"/>
        <v>3.0652200000000001</v>
      </c>
      <c r="G978" s="2">
        <f t="shared" si="115"/>
        <v>3.0465300000000002</v>
      </c>
      <c r="H978" s="2">
        <f t="shared" si="119"/>
        <v>3.0596965000000025</v>
      </c>
      <c r="I978" s="2">
        <f t="array" ref="I978">SUMPRODUCT(B962:B981, (ROW(B962:B981)-ROW(B962)+1)) / (20*21/2)</f>
        <v>3.0819623809523806</v>
      </c>
      <c r="J978" s="2">
        <f t="shared" si="114"/>
        <v>3.0600720106738022</v>
      </c>
      <c r="K978" s="2">
        <f t="shared" si="116"/>
        <v>3.0603416949918434</v>
      </c>
    </row>
    <row r="979" spans="1:11" ht="13.5" x14ac:dyDescent="0.25">
      <c r="A979" s="3">
        <f>TITRES_STAT!B982</f>
        <v>43432</v>
      </c>
      <c r="B979" s="6">
        <f>TITRES_STAT!D982</f>
        <v>3.0718000000000001</v>
      </c>
      <c r="C979" s="2">
        <f t="shared" si="117"/>
        <v>0</v>
      </c>
      <c r="D979" s="2">
        <f t="shared" si="118"/>
        <v>3.0680399999999999</v>
      </c>
      <c r="E979" s="2">
        <f t="shared" si="120"/>
        <v>3.0560999999999998</v>
      </c>
      <c r="F979" s="2">
        <f t="shared" si="113"/>
        <v>3.0645899999999999</v>
      </c>
      <c r="G979" s="2">
        <f t="shared" si="115"/>
        <v>3.047536</v>
      </c>
      <c r="H979" s="2">
        <f t="shared" si="119"/>
        <v>3.0619235000000025</v>
      </c>
      <c r="I979" s="2">
        <f t="array" ref="I979">SUMPRODUCT(B963:B982, (ROW(B963:B982)-ROW(B963)+1)) / (20*21/2)</f>
        <v>3.0979699999999997</v>
      </c>
      <c r="J979" s="2">
        <f t="shared" si="114"/>
        <v>3.061188962038202</v>
      </c>
      <c r="K979" s="2">
        <f t="shared" si="116"/>
        <v>3.060791040286281</v>
      </c>
    </row>
    <row r="980" spans="1:11" ht="13.5" x14ac:dyDescent="0.25">
      <c r="A980" s="3">
        <f>TITRES_STAT!B983</f>
        <v>43433</v>
      </c>
      <c r="B980" s="6">
        <f>TITRES_STAT!D983</f>
        <v>3.1410999999999998</v>
      </c>
      <c r="C980" s="2">
        <f t="shared" si="117"/>
        <v>6.9299999999999695E-2</v>
      </c>
      <c r="D980" s="2">
        <f t="shared" si="118"/>
        <v>3.0819000000000001</v>
      </c>
      <c r="E980" s="2">
        <f t="shared" si="120"/>
        <v>3.0630299999999999</v>
      </c>
      <c r="F980" s="2">
        <f t="shared" ref="F980:F1043" si="121">AVERAGE(B961:B980)</f>
        <v>3.0674250000000005</v>
      </c>
      <c r="G980" s="2">
        <f t="shared" si="115"/>
        <v>3.0505579999999997</v>
      </c>
      <c r="H980" s="2">
        <f t="shared" si="119"/>
        <v>3.0644970000000025</v>
      </c>
      <c r="I980" s="2">
        <f t="array" ref="I980">SUMPRODUCT(B964:B983, (ROW(B964:B983)-ROW(B964)+1)) / (20*21/2)</f>
        <v>3.1132280952380955</v>
      </c>
      <c r="J980" s="2">
        <f t="shared" si="114"/>
        <v>3.068799537082183</v>
      </c>
      <c r="K980" s="2">
        <f t="shared" si="116"/>
        <v>3.0639404112554463</v>
      </c>
    </row>
    <row r="981" spans="1:11" ht="13.5" x14ac:dyDescent="0.25">
      <c r="A981" s="3">
        <f>TITRES_STAT!B984</f>
        <v>43434</v>
      </c>
      <c r="B981" s="6">
        <f>TITRES_STAT!D984</f>
        <v>3.2103000000000002</v>
      </c>
      <c r="C981" s="2">
        <f t="shared" si="117"/>
        <v>6.9200000000000372E-2</v>
      </c>
      <c r="D981" s="2">
        <f t="shared" si="118"/>
        <v>3.1133600000000001</v>
      </c>
      <c r="E981" s="2">
        <f t="shared" si="120"/>
        <v>3.0787599999999999</v>
      </c>
      <c r="F981" s="2">
        <f t="shared" si="121"/>
        <v>3.0737200000000002</v>
      </c>
      <c r="G981" s="2">
        <f t="shared" si="115"/>
        <v>3.0562219999999991</v>
      </c>
      <c r="H981" s="2">
        <f t="shared" si="119"/>
        <v>3.067416500000002</v>
      </c>
      <c r="I981" s="2">
        <f t="array" ref="I981">SUMPRODUCT(B965:B984, (ROW(B965:B984)-ROW(B965)+1)) / (20*21/2)</f>
        <v>3.1275871428571427</v>
      </c>
      <c r="J981" s="2">
        <f t="shared" ref="J981:J1044" si="122">$J$4*B981+J980*(1-$J$4)</f>
        <v>3.0822757716457847</v>
      </c>
      <c r="K981" s="2">
        <f t="shared" si="116"/>
        <v>3.069680002970919</v>
      </c>
    </row>
    <row r="982" spans="1:11" ht="13.5" x14ac:dyDescent="0.25">
      <c r="A982" s="3">
        <f>TITRES_STAT!B985</f>
        <v>43437</v>
      </c>
      <c r="B982" s="6">
        <f>TITRES_STAT!D985</f>
        <v>3.2418</v>
      </c>
      <c r="C982" s="2">
        <f t="shared" si="117"/>
        <v>3.1499999999999861E-2</v>
      </c>
      <c r="D982" s="2">
        <f t="shared" si="118"/>
        <v>3.1473599999999999</v>
      </c>
      <c r="E982" s="2">
        <f t="shared" si="120"/>
        <v>3.0976399999999997</v>
      </c>
      <c r="F982" s="2">
        <f t="shared" si="121"/>
        <v>3.0815900000000007</v>
      </c>
      <c r="G982" s="2">
        <f t="shared" si="115"/>
        <v>3.0608799999999992</v>
      </c>
      <c r="H982" s="2">
        <f t="shared" si="119"/>
        <v>3.0704935000000022</v>
      </c>
      <c r="I982" s="2">
        <f t="array" ref="I982">SUMPRODUCT(B966:B985, (ROW(B966:B985)-ROW(B966)+1)) / (20*21/2)</f>
        <v>3.1411366666666667</v>
      </c>
      <c r="J982" s="2">
        <f t="shared" si="122"/>
        <v>3.0974685552985672</v>
      </c>
      <c r="K982" s="2">
        <f t="shared" si="116"/>
        <v>3.0764298067759812</v>
      </c>
    </row>
    <row r="983" spans="1:11" ht="13.5" x14ac:dyDescent="0.25">
      <c r="A983" s="3">
        <f>TITRES_STAT!B986</f>
        <v>43438</v>
      </c>
      <c r="B983" s="6">
        <f>TITRES_STAT!D986</f>
        <v>3.2418</v>
      </c>
      <c r="C983" s="2">
        <f t="shared" si="117"/>
        <v>0</v>
      </c>
      <c r="D983" s="2">
        <f t="shared" si="118"/>
        <v>3.1813599999999997</v>
      </c>
      <c r="E983" s="2">
        <f t="shared" si="120"/>
        <v>3.1228200000000004</v>
      </c>
      <c r="F983" s="2">
        <f t="shared" si="121"/>
        <v>3.0910299999999999</v>
      </c>
      <c r="G983" s="2">
        <f t="shared" si="115"/>
        <v>3.0656639999999995</v>
      </c>
      <c r="H983" s="2">
        <f t="shared" si="119"/>
        <v>3.0735705000000029</v>
      </c>
      <c r="I983" s="2">
        <f t="array" ref="I983">SUMPRODUCT(B967:B986, (ROW(B967:B986)-ROW(B967)+1)) / (20*21/2)</f>
        <v>3.1448566666666666</v>
      </c>
      <c r="J983" s="2">
        <f t="shared" si="122"/>
        <v>3.1112144071748942</v>
      </c>
      <c r="K983" s="2">
        <f t="shared" si="116"/>
        <v>3.0829149123926096</v>
      </c>
    </row>
    <row r="984" spans="1:11" ht="13.5" x14ac:dyDescent="0.25">
      <c r="A984" s="3">
        <f>TITRES_STAT!B987</f>
        <v>43439</v>
      </c>
      <c r="B984" s="6">
        <f>TITRES_STAT!D987</f>
        <v>3.2418</v>
      </c>
      <c r="C984" s="2">
        <f t="shared" si="117"/>
        <v>0</v>
      </c>
      <c r="D984" s="2">
        <f t="shared" si="118"/>
        <v>3.2153599999999996</v>
      </c>
      <c r="E984" s="2">
        <f t="shared" si="120"/>
        <v>3.1417000000000002</v>
      </c>
      <c r="F984" s="2">
        <f t="shared" si="121"/>
        <v>3.0995300000000001</v>
      </c>
      <c r="G984" s="2">
        <f t="shared" si="115"/>
        <v>3.0701960000000001</v>
      </c>
      <c r="H984" s="2">
        <f t="shared" si="119"/>
        <v>3.0766765000000027</v>
      </c>
      <c r="I984" s="2">
        <f t="array" ref="I984">SUMPRODUCT(B968:B987, (ROW(B968:B987)-ROW(B968)+1)) / (20*21/2)</f>
        <v>3.1482166666666664</v>
      </c>
      <c r="J984" s="2">
        <f t="shared" si="122"/>
        <v>3.123651130301095</v>
      </c>
      <c r="K984" s="2">
        <f t="shared" si="116"/>
        <v>3.0891457001419194</v>
      </c>
    </row>
    <row r="985" spans="1:11" ht="13.5" x14ac:dyDescent="0.25">
      <c r="A985" s="3">
        <f>TITRES_STAT!B988</f>
        <v>43440</v>
      </c>
      <c r="B985" s="6">
        <f>TITRES_STAT!D988</f>
        <v>3.2418</v>
      </c>
      <c r="C985" s="2">
        <f t="shared" si="117"/>
        <v>0</v>
      </c>
      <c r="D985" s="2">
        <f t="shared" si="118"/>
        <v>3.2354999999999996</v>
      </c>
      <c r="E985" s="2">
        <f t="shared" si="120"/>
        <v>3.1587000000000005</v>
      </c>
      <c r="F985" s="2">
        <f t="shared" si="121"/>
        <v>3.1083399999999997</v>
      </c>
      <c r="G985" s="2">
        <f t="shared" si="115"/>
        <v>3.0747279999999999</v>
      </c>
      <c r="H985" s="2">
        <f t="shared" si="119"/>
        <v>3.0797535000000034</v>
      </c>
      <c r="I985" s="2">
        <f t="array" ref="I985">SUMPRODUCT(B969:B988, (ROW(B969:B988)-ROW(B969)+1)) / (20*21/2)</f>
        <v>3.1602071428571428</v>
      </c>
      <c r="J985" s="2">
        <f t="shared" si="122"/>
        <v>3.1349034036057528</v>
      </c>
      <c r="K985" s="2">
        <f t="shared" si="116"/>
        <v>3.095132143273609</v>
      </c>
    </row>
    <row r="986" spans="1:11" ht="13.5" x14ac:dyDescent="0.25">
      <c r="A986" s="3">
        <f>TITRES_STAT!B989</f>
        <v>43441</v>
      </c>
      <c r="B986" s="6">
        <f>TITRES_STAT!D989</f>
        <v>3.1474000000000002</v>
      </c>
      <c r="C986" s="2">
        <f t="shared" si="117"/>
        <v>-9.4399999999999817E-2</v>
      </c>
      <c r="D986" s="2">
        <f t="shared" si="118"/>
        <v>3.2229199999999998</v>
      </c>
      <c r="E986" s="2">
        <f t="shared" si="120"/>
        <v>3.1681400000000006</v>
      </c>
      <c r="F986" s="2">
        <f t="shared" si="121"/>
        <v>3.11212</v>
      </c>
      <c r="G986" s="2">
        <f t="shared" si="115"/>
        <v>3.0773720000000004</v>
      </c>
      <c r="H986" s="2">
        <f t="shared" si="119"/>
        <v>3.0825045000000033</v>
      </c>
      <c r="I986" s="2">
        <f t="array" ref="I986">SUMPRODUCT(B970:B989, (ROW(B970:B989)-ROW(B970)+1)) / (20*21/2)</f>
        <v>3.1713880952380951</v>
      </c>
      <c r="J986" s="2">
        <f t="shared" si="122"/>
        <v>3.1360935556433001</v>
      </c>
      <c r="K986" s="2">
        <f t="shared" si="116"/>
        <v>3.0971818631452321</v>
      </c>
    </row>
    <row r="987" spans="1:11" ht="13.5" x14ac:dyDescent="0.25">
      <c r="A987" s="3">
        <f>TITRES_STAT!B990</f>
        <v>43444</v>
      </c>
      <c r="B987" s="6">
        <f>TITRES_STAT!D990</f>
        <v>3.1474000000000002</v>
      </c>
      <c r="C987" s="2">
        <f t="shared" si="117"/>
        <v>0</v>
      </c>
      <c r="D987" s="2">
        <f t="shared" si="118"/>
        <v>3.2040400000000004</v>
      </c>
      <c r="E987" s="2">
        <f t="shared" si="120"/>
        <v>3.1757000000000004</v>
      </c>
      <c r="F987" s="2">
        <f t="shared" si="121"/>
        <v>3.1158999999999999</v>
      </c>
      <c r="G987" s="2">
        <f t="shared" si="115"/>
        <v>3.0800160000000005</v>
      </c>
      <c r="H987" s="2">
        <f t="shared" si="119"/>
        <v>3.0852555000000037</v>
      </c>
      <c r="I987" s="2">
        <f t="array" ref="I987">SUMPRODUCT(B971:B990, (ROW(B971:B990)-ROW(B971)+1)) / (20*21/2)</f>
        <v>3.1805595238095239</v>
      </c>
      <c r="J987" s="2">
        <f t="shared" si="122"/>
        <v>3.1371703598677478</v>
      </c>
      <c r="K987" s="2">
        <f t="shared" si="116"/>
        <v>3.099151201845419</v>
      </c>
    </row>
    <row r="988" spans="1:11" ht="13.5" x14ac:dyDescent="0.25">
      <c r="A988" s="3">
        <f>TITRES_STAT!B991</f>
        <v>43445</v>
      </c>
      <c r="B988" s="6">
        <f>TITRES_STAT!D991</f>
        <v>3.2418</v>
      </c>
      <c r="C988" s="2">
        <f t="shared" si="117"/>
        <v>9.4399999999999817E-2</v>
      </c>
      <c r="D988" s="2">
        <f t="shared" si="118"/>
        <v>3.2040400000000004</v>
      </c>
      <c r="E988" s="2">
        <f t="shared" si="120"/>
        <v>3.1927000000000003</v>
      </c>
      <c r="F988" s="2">
        <f t="shared" si="121"/>
        <v>3.1243999999999992</v>
      </c>
      <c r="G988" s="2">
        <f t="shared" si="115"/>
        <v>3.0845480000000003</v>
      </c>
      <c r="H988" s="2">
        <f t="shared" si="119"/>
        <v>3.0884785000000035</v>
      </c>
      <c r="I988" s="2">
        <f t="array" ref="I988">SUMPRODUCT(B972:B991, (ROW(B972:B991)-ROW(B972)+1)) / (20*21/2)</f>
        <v>3.1871814285714284</v>
      </c>
      <c r="J988" s="2">
        <f t="shared" si="122"/>
        <v>3.1471350874993909</v>
      </c>
      <c r="K988" s="2">
        <f t="shared" si="116"/>
        <v>3.1047452723612849</v>
      </c>
    </row>
    <row r="989" spans="1:11" ht="13.5" x14ac:dyDescent="0.25">
      <c r="A989" s="3">
        <f>TITRES_STAT!B992</f>
        <v>43446</v>
      </c>
      <c r="B989" s="6">
        <f>TITRES_STAT!D992</f>
        <v>3.2418</v>
      </c>
      <c r="C989" s="2">
        <f t="shared" si="117"/>
        <v>0</v>
      </c>
      <c r="D989" s="2">
        <f t="shared" si="118"/>
        <v>3.20404</v>
      </c>
      <c r="E989" s="2">
        <f t="shared" si="120"/>
        <v>3.2097000000000002</v>
      </c>
      <c r="F989" s="2">
        <f t="shared" si="121"/>
        <v>3.1328999999999994</v>
      </c>
      <c r="G989" s="2">
        <f t="shared" si="115"/>
        <v>3.0892060000000008</v>
      </c>
      <c r="H989" s="2">
        <f t="shared" si="119"/>
        <v>3.0917015000000037</v>
      </c>
      <c r="I989" s="2">
        <f t="array" ref="I989">SUMPRODUCT(B973:B992, (ROW(B973:B992)-ROW(B973)+1)) / (20*21/2)</f>
        <v>3.1930542857142856</v>
      </c>
      <c r="J989" s="2">
        <f t="shared" si="122"/>
        <v>3.1561507934518298</v>
      </c>
      <c r="K989" s="2">
        <f t="shared" si="116"/>
        <v>3.1101199675628033</v>
      </c>
    </row>
    <row r="990" spans="1:11" ht="13.5" x14ac:dyDescent="0.25">
      <c r="A990" s="3">
        <f>TITRES_STAT!B993</f>
        <v>43447</v>
      </c>
      <c r="B990" s="6">
        <f>TITRES_STAT!D993</f>
        <v>3.2292000000000001</v>
      </c>
      <c r="C990" s="2">
        <f t="shared" si="117"/>
        <v>-1.2599999999999945E-2</v>
      </c>
      <c r="D990" s="2">
        <f t="shared" si="118"/>
        <v>3.2015199999999999</v>
      </c>
      <c r="E990" s="2">
        <f t="shared" si="120"/>
        <v>3.2185100000000006</v>
      </c>
      <c r="F990" s="2">
        <f t="shared" si="121"/>
        <v>3.140769999999999</v>
      </c>
      <c r="G990" s="2">
        <f t="shared" si="115"/>
        <v>3.0939900000000007</v>
      </c>
      <c r="H990" s="2">
        <f t="shared" si="119"/>
        <v>3.094744500000004</v>
      </c>
      <c r="I990" s="2">
        <f t="array" ref="I990">SUMPRODUCT(B974:B993, (ROW(B974:B993)-ROW(B974)+1)) / (20*21/2)</f>
        <v>3.1981780952380952</v>
      </c>
      <c r="J990" s="2">
        <f t="shared" si="122"/>
        <v>3.1631078607421319</v>
      </c>
      <c r="K990" s="2">
        <f t="shared" si="116"/>
        <v>3.1147897727564189</v>
      </c>
    </row>
    <row r="991" spans="1:11" ht="13.5" x14ac:dyDescent="0.25">
      <c r="A991" s="3">
        <f>TITRES_STAT!B994</f>
        <v>43448</v>
      </c>
      <c r="B991" s="6">
        <f>TITRES_STAT!D994</f>
        <v>3.2103000000000002</v>
      </c>
      <c r="C991" s="2">
        <f t="shared" si="117"/>
        <v>-1.8899999999999917E-2</v>
      </c>
      <c r="D991" s="2">
        <f t="shared" si="118"/>
        <v>3.2141000000000006</v>
      </c>
      <c r="E991" s="2">
        <f t="shared" si="120"/>
        <v>3.2185100000000006</v>
      </c>
      <c r="F991" s="2">
        <f t="shared" si="121"/>
        <v>3.1486349999999996</v>
      </c>
      <c r="G991" s="2">
        <f t="shared" si="115"/>
        <v>3.0973880000000005</v>
      </c>
      <c r="H991" s="2">
        <f t="shared" si="119"/>
        <v>3.097693000000004</v>
      </c>
      <c r="I991" s="2">
        <f t="array" ref="I991">SUMPRODUCT(B975:B994, (ROW(B975:B994)-ROW(B975)+1)) / (20*21/2)</f>
        <v>3.2022528571428572</v>
      </c>
      <c r="J991" s="2">
        <f t="shared" si="122"/>
        <v>3.1676023501952622</v>
      </c>
      <c r="K991" s="2">
        <f t="shared" si="116"/>
        <v>3.1185352718640105</v>
      </c>
    </row>
    <row r="992" spans="1:11" ht="13.5" x14ac:dyDescent="0.25">
      <c r="A992" s="3">
        <f>TITRES_STAT!B995</f>
        <v>43451</v>
      </c>
      <c r="B992" s="6">
        <f>TITRES_STAT!D995</f>
        <v>3.2103000000000002</v>
      </c>
      <c r="C992" s="2">
        <f t="shared" si="117"/>
        <v>0</v>
      </c>
      <c r="D992" s="2">
        <f t="shared" si="118"/>
        <v>3.2266800000000004</v>
      </c>
      <c r="E992" s="2">
        <f t="shared" si="120"/>
        <v>3.2153600000000004</v>
      </c>
      <c r="F992" s="2">
        <f t="shared" si="121"/>
        <v>3.156499999999999</v>
      </c>
      <c r="G992" s="2">
        <f t="shared" si="115"/>
        <v>3.1011639999999994</v>
      </c>
      <c r="H992" s="2">
        <f t="shared" si="119"/>
        <v>3.1006705000000041</v>
      </c>
      <c r="I992" s="2">
        <f t="array" ref="I992">SUMPRODUCT(B976:B995, (ROW(B976:B995)-ROW(B976)+1)) / (20*21/2)</f>
        <v>3.2049785714285717</v>
      </c>
      <c r="J992" s="2">
        <f t="shared" si="122"/>
        <v>3.1716687930338088</v>
      </c>
      <c r="K992" s="2">
        <f t="shared" si="116"/>
        <v>3.1221338886536572</v>
      </c>
    </row>
    <row r="993" spans="1:11" ht="13.5" x14ac:dyDescent="0.25">
      <c r="A993" s="3">
        <f>TITRES_STAT!B996</f>
        <v>43452</v>
      </c>
      <c r="B993" s="6">
        <f>TITRES_STAT!D996</f>
        <v>3.2103000000000002</v>
      </c>
      <c r="C993" s="2">
        <f t="shared" si="117"/>
        <v>0</v>
      </c>
      <c r="D993" s="2">
        <f t="shared" si="118"/>
        <v>3.22038</v>
      </c>
      <c r="E993" s="2">
        <f t="shared" si="120"/>
        <v>3.2122100000000002</v>
      </c>
      <c r="F993" s="2">
        <f t="shared" si="121"/>
        <v>3.1675150000000003</v>
      </c>
      <c r="G993" s="2">
        <f t="shared" si="115"/>
        <v>3.1049399999999991</v>
      </c>
      <c r="H993" s="2">
        <f t="shared" si="119"/>
        <v>3.1037065000000039</v>
      </c>
      <c r="I993" s="2">
        <f t="array" ref="I993">SUMPRODUCT(B977:B996, (ROW(B977:B996)-ROW(B977)+1)) / (20*21/2)</f>
        <v>3.2070747619047624</v>
      </c>
      <c r="J993" s="2">
        <f t="shared" si="122"/>
        <v>3.1753479556020174</v>
      </c>
      <c r="K993" s="2">
        <f t="shared" si="116"/>
        <v>3.1255913832162592</v>
      </c>
    </row>
    <row r="994" spans="1:11" ht="13.5" x14ac:dyDescent="0.25">
      <c r="A994" s="3">
        <f>TITRES_STAT!B997</f>
        <v>43453</v>
      </c>
      <c r="B994" s="6">
        <f>TITRES_STAT!D997</f>
        <v>3.2103000000000002</v>
      </c>
      <c r="C994" s="2">
        <f t="shared" si="117"/>
        <v>0</v>
      </c>
      <c r="D994" s="2">
        <f t="shared" si="118"/>
        <v>3.21408</v>
      </c>
      <c r="E994" s="2">
        <f t="shared" si="120"/>
        <v>3.2090599999999996</v>
      </c>
      <c r="F994" s="2">
        <f t="shared" si="121"/>
        <v>3.1753799999999996</v>
      </c>
      <c r="G994" s="2">
        <f t="shared" si="115"/>
        <v>3.1090939999999985</v>
      </c>
      <c r="H994" s="2">
        <f t="shared" si="119"/>
        <v>3.1069175000000033</v>
      </c>
      <c r="I994" s="2">
        <f t="array" ref="I994">SUMPRODUCT(B978:B997, (ROW(B978:B997)-ROW(B978)+1)) / (20*21/2)</f>
        <v>3.2084519047619047</v>
      </c>
      <c r="J994" s="2">
        <f t="shared" si="122"/>
        <v>3.1786767217351586</v>
      </c>
      <c r="K994" s="2">
        <f t="shared" si="116"/>
        <v>3.1289132897567984</v>
      </c>
    </row>
    <row r="995" spans="1:11" ht="13.5" x14ac:dyDescent="0.25">
      <c r="A995" s="3">
        <f>TITRES_STAT!B998</f>
        <v>43454</v>
      </c>
      <c r="B995" s="6">
        <f>TITRES_STAT!D998</f>
        <v>3.2040000000000002</v>
      </c>
      <c r="C995" s="2">
        <f t="shared" si="117"/>
        <v>-6.2999999999999723E-3</v>
      </c>
      <c r="D995" s="2">
        <f t="shared" si="118"/>
        <v>3.2090400000000003</v>
      </c>
      <c r="E995" s="2">
        <f t="shared" si="120"/>
        <v>3.2052799999999997</v>
      </c>
      <c r="F995" s="2">
        <f t="shared" si="121"/>
        <v>3.1819899999999999</v>
      </c>
      <c r="G995" s="2">
        <f t="shared" si="115"/>
        <v>3.1122399999999986</v>
      </c>
      <c r="H995" s="2">
        <f t="shared" si="119"/>
        <v>3.1102430000000032</v>
      </c>
      <c r="I995" s="2">
        <f t="array" ref="I995">SUMPRODUCT(B979:B998, (ROW(B979:B998)-ROW(B979)+1)) / (20*21/2)</f>
        <v>3.2127995238095237</v>
      </c>
      <c r="J995" s="2">
        <f t="shared" si="122"/>
        <v>3.1810884625222862</v>
      </c>
      <c r="K995" s="2">
        <f t="shared" si="116"/>
        <v>3.1318578666290811</v>
      </c>
    </row>
    <row r="996" spans="1:11" ht="13.5" x14ac:dyDescent="0.25">
      <c r="A996" s="3">
        <f>TITRES_STAT!B999</f>
        <v>43455</v>
      </c>
      <c r="B996" s="6">
        <f>TITRES_STAT!D999</f>
        <v>3.2040000000000002</v>
      </c>
      <c r="C996" s="2">
        <f t="shared" si="117"/>
        <v>0</v>
      </c>
      <c r="D996" s="2">
        <f t="shared" si="118"/>
        <v>3.2077800000000005</v>
      </c>
      <c r="E996" s="2">
        <f t="shared" si="120"/>
        <v>3.2109399999999999</v>
      </c>
      <c r="F996" s="2">
        <f t="shared" si="121"/>
        <v>3.1895400000000009</v>
      </c>
      <c r="G996" s="2">
        <f t="shared" si="115"/>
        <v>3.114631999999999</v>
      </c>
      <c r="H996" s="2">
        <f t="shared" si="119"/>
        <v>3.1132475000000035</v>
      </c>
      <c r="I996" s="2">
        <f t="array" ref="I996">SUMPRODUCT(B980:B999, (ROW(B980:B999)-ROW(B980)+1)) / (20*21/2)</f>
        <v>3.2289280952380954</v>
      </c>
      <c r="J996" s="2">
        <f t="shared" si="122"/>
        <v>3.1832705137106401</v>
      </c>
      <c r="K996" s="2">
        <f t="shared" si="116"/>
        <v>3.1346869698985289</v>
      </c>
    </row>
    <row r="997" spans="1:11" ht="13.5" x14ac:dyDescent="0.25">
      <c r="A997" s="3">
        <f>TITRES_STAT!B1000</f>
        <v>43458</v>
      </c>
      <c r="B997" s="6">
        <f>TITRES_STAT!D1000</f>
        <v>3.2040000000000002</v>
      </c>
      <c r="C997" s="2">
        <f t="shared" si="117"/>
        <v>0</v>
      </c>
      <c r="D997" s="2">
        <f t="shared" si="118"/>
        <v>3.2065200000000003</v>
      </c>
      <c r="E997" s="2">
        <f t="shared" si="120"/>
        <v>3.2166000000000006</v>
      </c>
      <c r="F997" s="2">
        <f t="shared" si="121"/>
        <v>3.1961500000000003</v>
      </c>
      <c r="G997" s="2">
        <f t="shared" si="115"/>
        <v>3.1172759999999986</v>
      </c>
      <c r="H997" s="2">
        <f t="shared" si="119"/>
        <v>3.1161935000000032</v>
      </c>
      <c r="I997" s="2">
        <f t="array" ref="I997">SUMPRODUCT(B981:B1000, (ROW(B981:B1000)-ROW(B981)+1)) / (20*21/2)</f>
        <v>3.2460176190476195</v>
      </c>
      <c r="J997" s="2">
        <f t="shared" si="122"/>
        <v>3.1852447505001029</v>
      </c>
      <c r="K997" s="2">
        <f t="shared" si="116"/>
        <v>3.1374051279417241</v>
      </c>
    </row>
    <row r="998" spans="1:11" ht="13.5" x14ac:dyDescent="0.25">
      <c r="A998" s="3">
        <f>TITRES_STAT!B1001</f>
        <v>43459</v>
      </c>
      <c r="B998" s="6">
        <f>TITRES_STAT!D1001</f>
        <v>3.2418</v>
      </c>
      <c r="C998" s="2">
        <f t="shared" si="117"/>
        <v>3.7799999999999834E-2</v>
      </c>
      <c r="D998" s="2">
        <f t="shared" si="118"/>
        <v>3.2128200000000007</v>
      </c>
      <c r="E998" s="2">
        <f t="shared" si="120"/>
        <v>3.2166000000000006</v>
      </c>
      <c r="F998" s="2">
        <f t="shared" si="121"/>
        <v>3.2046500000000009</v>
      </c>
      <c r="G998" s="2">
        <f t="shared" si="115"/>
        <v>3.1206759999999991</v>
      </c>
      <c r="H998" s="2">
        <f t="shared" si="119"/>
        <v>3.1193285000000044</v>
      </c>
      <c r="I998" s="2">
        <f t="array" ref="I998">SUMPRODUCT(B982:B1001, (ROW(B982:B1001)-ROW(B982)+1)) / (20*21/2)</f>
        <v>3.2654685714285714</v>
      </c>
      <c r="J998" s="2">
        <f t="shared" si="122"/>
        <v>3.1906309647381885</v>
      </c>
      <c r="K998" s="2">
        <f t="shared" si="116"/>
        <v>3.1414990444930293</v>
      </c>
    </row>
    <row r="999" spans="1:11" ht="13.5" x14ac:dyDescent="0.25">
      <c r="A999" s="3">
        <f>TITRES_STAT!B1002</f>
        <v>43460</v>
      </c>
      <c r="B999" s="6">
        <f>TITRES_STAT!D1002</f>
        <v>3.3740000000000001</v>
      </c>
      <c r="C999" s="2">
        <f t="shared" si="117"/>
        <v>0.1322000000000001</v>
      </c>
      <c r="D999" s="2">
        <f t="shared" si="118"/>
        <v>3.2455599999999998</v>
      </c>
      <c r="E999" s="2">
        <f t="shared" si="120"/>
        <v>3.2298200000000001</v>
      </c>
      <c r="F999" s="2">
        <f t="shared" si="121"/>
        <v>3.2197600000000008</v>
      </c>
      <c r="G999" s="2">
        <f t="shared" si="115"/>
        <v>3.1264679999999991</v>
      </c>
      <c r="H999" s="2">
        <f t="shared" si="119"/>
        <v>3.122833000000004</v>
      </c>
      <c r="I999" s="2">
        <f t="array" ref="I999">SUMPRODUCT(B983:B1002, (ROW(B983:B1002)-ROW(B983)+1)) / (20*21/2)</f>
        <v>3.28145</v>
      </c>
      <c r="J999" s="2">
        <f t="shared" si="122"/>
        <v>3.2080946823821708</v>
      </c>
      <c r="K999" s="2">
        <f t="shared" si="116"/>
        <v>3.1506167290227145</v>
      </c>
    </row>
    <row r="1000" spans="1:11" ht="13.5" x14ac:dyDescent="0.25">
      <c r="A1000" s="3">
        <f>TITRES_STAT!B1003</f>
        <v>43461</v>
      </c>
      <c r="B1000" s="6">
        <f>TITRES_STAT!D1003</f>
        <v>3.3992</v>
      </c>
      <c r="C1000" s="2">
        <f t="shared" si="117"/>
        <v>2.5199999999999889E-2</v>
      </c>
      <c r="D1000" s="2">
        <f t="shared" si="118"/>
        <v>3.2846000000000002</v>
      </c>
      <c r="E1000" s="2">
        <f t="shared" si="120"/>
        <v>3.2468200000000005</v>
      </c>
      <c r="F1000" s="2">
        <f t="shared" si="121"/>
        <v>3.2326650000000008</v>
      </c>
      <c r="G1000" s="2">
        <f t="shared" si="115"/>
        <v>3.1328899999999997</v>
      </c>
      <c r="H1000" s="2">
        <f t="shared" si="119"/>
        <v>3.1257045000000034</v>
      </c>
      <c r="I1000" s="2">
        <f t="array" ref="I1000">SUMPRODUCT(B984:B1003, (ROW(B984:B1003)-ROW(B984)+1)) / (20*21/2)</f>
        <v>3.2978219047619048</v>
      </c>
      <c r="J1000" s="2">
        <f t="shared" si="122"/>
        <v>3.2262951888219638</v>
      </c>
      <c r="K1000" s="2">
        <f t="shared" si="116"/>
        <v>3.1603650925904514</v>
      </c>
    </row>
    <row r="1001" spans="1:11" ht="13.5" x14ac:dyDescent="0.25">
      <c r="A1001" s="3">
        <f>TITRES_STAT!B1004</f>
        <v>43462</v>
      </c>
      <c r="B1001" s="6">
        <f>TITRES_STAT!D1004</f>
        <v>3.4369000000000001</v>
      </c>
      <c r="C1001" s="2">
        <f t="shared" si="117"/>
        <v>3.7700000000000067E-2</v>
      </c>
      <c r="D1001" s="2">
        <f t="shared" si="118"/>
        <v>3.3311800000000007</v>
      </c>
      <c r="E1001" s="2">
        <f t="shared" si="120"/>
        <v>3.2694800000000002</v>
      </c>
      <c r="F1001" s="2">
        <f t="shared" si="121"/>
        <v>3.2439950000000009</v>
      </c>
      <c r="G1001" s="2">
        <f t="shared" si="115"/>
        <v>3.1400660000000005</v>
      </c>
      <c r="H1001" s="2">
        <f t="shared" si="119"/>
        <v>3.1279185000000034</v>
      </c>
      <c r="I1001" s="2">
        <f t="array" ref="I1001">SUMPRODUCT(B985:B1004, (ROW(B985:B1004)-ROW(B985)+1)) / (20*21/2)</f>
        <v>3.3103242857142861</v>
      </c>
      <c r="J1001" s="2">
        <f t="shared" si="122"/>
        <v>3.2463527898865387</v>
      </c>
      <c r="K1001" s="2">
        <f t="shared" si="116"/>
        <v>3.171209598763375</v>
      </c>
    </row>
    <row r="1002" spans="1:11" ht="13.5" x14ac:dyDescent="0.25">
      <c r="A1002" s="3">
        <f>TITRES_STAT!B1005</f>
        <v>43465</v>
      </c>
      <c r="B1002" s="6">
        <f>TITRES_STAT!D1005</f>
        <v>3.4117999999999999</v>
      </c>
      <c r="C1002" s="2">
        <f t="shared" si="117"/>
        <v>-2.5100000000000122E-2</v>
      </c>
      <c r="D1002" s="2">
        <f t="shared" si="118"/>
        <v>3.3727400000000003</v>
      </c>
      <c r="E1002" s="2">
        <f t="shared" si="120"/>
        <v>3.2896300000000003</v>
      </c>
      <c r="F1002" s="2">
        <f t="shared" si="121"/>
        <v>3.2524950000000006</v>
      </c>
      <c r="G1002" s="2">
        <f t="shared" si="115"/>
        <v>3.1467400000000008</v>
      </c>
      <c r="H1002" s="2">
        <f t="shared" si="119"/>
        <v>3.1292775000000033</v>
      </c>
      <c r="I1002" s="2">
        <f t="array" ref="I1002">SUMPRODUCT(B986:B1005, (ROW(B986:B1005)-ROW(B986)+1)) / (20*21/2)</f>
        <v>3.3185071428571424</v>
      </c>
      <c r="J1002" s="2">
        <f t="shared" si="122"/>
        <v>3.2621096670402014</v>
      </c>
      <c r="K1002" s="2">
        <f t="shared" si="116"/>
        <v>3.180644516458929</v>
      </c>
    </row>
    <row r="1003" spans="1:11" ht="13.5" x14ac:dyDescent="0.25">
      <c r="A1003" s="3">
        <f>TITRES_STAT!B1006</f>
        <v>43467</v>
      </c>
      <c r="B1003" s="6">
        <f>TITRES_STAT!D1006</f>
        <v>3.4243999999999999</v>
      </c>
      <c r="C1003" s="2">
        <f t="shared" si="117"/>
        <v>1.2599999999999945E-2</v>
      </c>
      <c r="D1003" s="2">
        <f t="shared" si="118"/>
        <v>3.4092599999999997</v>
      </c>
      <c r="E1003" s="2">
        <f t="shared" si="120"/>
        <v>3.3110400000000006</v>
      </c>
      <c r="F1003" s="2">
        <f t="shared" si="121"/>
        <v>3.2616250000000009</v>
      </c>
      <c r="G1003" s="2">
        <f t="shared" si="115"/>
        <v>3.1547980000000009</v>
      </c>
      <c r="H1003" s="2">
        <f t="shared" si="119"/>
        <v>3.1305825000000027</v>
      </c>
      <c r="I1003" s="2">
        <f t="array" ref="I1003">SUMPRODUCT(B987:B1006, (ROW(B987:B1006)-ROW(B987)+1)) / (20*21/2)</f>
        <v>3.3261504761904752</v>
      </c>
      <c r="J1003" s="2">
        <f t="shared" si="122"/>
        <v>3.2775658892268491</v>
      </c>
      <c r="K1003" s="2">
        <f t="shared" si="116"/>
        <v>3.190203555029167</v>
      </c>
    </row>
    <row r="1004" spans="1:11" ht="13.5" x14ac:dyDescent="0.25">
      <c r="A1004" s="3">
        <f>TITRES_STAT!B1007</f>
        <v>43468</v>
      </c>
      <c r="B1004" s="6">
        <f>TITRES_STAT!D1007</f>
        <v>3.3929</v>
      </c>
      <c r="C1004" s="2">
        <f t="shared" si="117"/>
        <v>-3.1499999999999861E-2</v>
      </c>
      <c r="D1004" s="2">
        <f t="shared" si="118"/>
        <v>3.4130400000000001</v>
      </c>
      <c r="E1004" s="2">
        <f t="shared" si="120"/>
        <v>3.3292999999999999</v>
      </c>
      <c r="F1004" s="2">
        <f t="shared" si="121"/>
        <v>3.26918</v>
      </c>
      <c r="G1004" s="2">
        <f t="shared" si="115"/>
        <v>3.1613440000000002</v>
      </c>
      <c r="H1004" s="2">
        <f t="shared" si="119"/>
        <v>3.1321970000000028</v>
      </c>
      <c r="I1004" s="2">
        <f t="array" ref="I1004">SUMPRODUCT(B988:B1007, (ROW(B988:B1007)-ROW(B988)+1)) / (20*21/2)</f>
        <v>3.3346047619047621</v>
      </c>
      <c r="J1004" s="2">
        <f t="shared" si="122"/>
        <v>3.2885500902528633</v>
      </c>
      <c r="K1004" s="2">
        <f t="shared" si="116"/>
        <v>3.1981524352241015</v>
      </c>
    </row>
    <row r="1005" spans="1:11" ht="13.5" x14ac:dyDescent="0.25">
      <c r="A1005" s="3">
        <f>TITRES_STAT!B1008</f>
        <v>43469</v>
      </c>
      <c r="B1005" s="6">
        <f>TITRES_STAT!D1008</f>
        <v>3.3551000000000002</v>
      </c>
      <c r="C1005" s="2">
        <f t="shared" si="117"/>
        <v>-3.7799999999999834E-2</v>
      </c>
      <c r="D1005" s="2">
        <f t="shared" si="118"/>
        <v>3.40422</v>
      </c>
      <c r="E1005" s="2">
        <f t="shared" si="120"/>
        <v>3.3444100000000008</v>
      </c>
      <c r="F1005" s="2">
        <f t="shared" si="121"/>
        <v>3.274845</v>
      </c>
      <c r="G1005" s="2">
        <f t="shared" si="115"/>
        <v>3.1686460000000007</v>
      </c>
      <c r="H1005" s="2">
        <f t="shared" si="119"/>
        <v>3.1333890000000024</v>
      </c>
      <c r="I1005" s="2">
        <f t="array" ref="I1005">SUMPRODUCT(B989:B1008, (ROW(B989:B1008)-ROW(B989)+1)) / (20*21/2)</f>
        <v>3.3425800000000003</v>
      </c>
      <c r="J1005" s="2">
        <f t="shared" si="122"/>
        <v>3.2948881768954474</v>
      </c>
      <c r="K1005" s="2">
        <f t="shared" si="116"/>
        <v>3.2043072416859015</v>
      </c>
    </row>
    <row r="1006" spans="1:11" ht="13.5" x14ac:dyDescent="0.25">
      <c r="A1006" s="3">
        <f>TITRES_STAT!B1009</f>
        <v>43472</v>
      </c>
      <c r="B1006" s="6">
        <f>TITRES_STAT!D1009</f>
        <v>3.3551000000000002</v>
      </c>
      <c r="C1006" s="2">
        <f t="shared" si="117"/>
        <v>0</v>
      </c>
      <c r="D1006" s="2">
        <f t="shared" si="118"/>
        <v>3.3878599999999999</v>
      </c>
      <c r="E1006" s="2">
        <f t="shared" si="120"/>
        <v>3.3595200000000007</v>
      </c>
      <c r="F1006" s="2">
        <f t="shared" si="121"/>
        <v>3.2852299999999999</v>
      </c>
      <c r="G1006" s="2">
        <f t="shared" si="115"/>
        <v>3.174312</v>
      </c>
      <c r="H1006" s="2">
        <f t="shared" si="119"/>
        <v>3.1344935000000027</v>
      </c>
      <c r="I1006" s="2">
        <f t="array" ref="I1006">SUMPRODUCT(B990:B1009, (ROW(B990:B1009)-ROW(B990)+1)) / (20*21/2)</f>
        <v>3.3480957142857148</v>
      </c>
      <c r="J1006" s="2">
        <f t="shared" si="122"/>
        <v>3.3006226362387379</v>
      </c>
      <c r="K1006" s="2">
        <f t="shared" si="116"/>
        <v>3.2102206831884152</v>
      </c>
    </row>
    <row r="1007" spans="1:11" ht="13.5" x14ac:dyDescent="0.25">
      <c r="A1007" s="3">
        <f>TITRES_STAT!B1010</f>
        <v>43473</v>
      </c>
      <c r="B1007" s="6">
        <f>TITRES_STAT!D1010</f>
        <v>3.3740000000000001</v>
      </c>
      <c r="C1007" s="2">
        <f t="shared" si="117"/>
        <v>1.8899999999999917E-2</v>
      </c>
      <c r="D1007" s="2">
        <f t="shared" si="118"/>
        <v>3.3802999999999996</v>
      </c>
      <c r="E1007" s="2">
        <f t="shared" si="120"/>
        <v>3.3765200000000002</v>
      </c>
      <c r="F1007" s="2">
        <f t="shared" si="121"/>
        <v>3.2965600000000004</v>
      </c>
      <c r="G1007" s="2">
        <f t="shared" si="115"/>
        <v>3.1801039999999996</v>
      </c>
      <c r="H1007" s="2">
        <f t="shared" si="119"/>
        <v>3.1357800000000027</v>
      </c>
      <c r="I1007" s="2">
        <f t="array" ref="I1007">SUMPRODUCT(B991:B1010, (ROW(B991:B1010)-ROW(B991)+1)) / (20*21/2)</f>
        <v>3.3530419047619056</v>
      </c>
      <c r="J1007" s="2">
        <f t="shared" si="122"/>
        <v>3.3076109565969536</v>
      </c>
      <c r="K1007" s="2">
        <f t="shared" si="116"/>
        <v>3.216643401494752</v>
      </c>
    </row>
    <row r="1008" spans="1:11" ht="13.5" x14ac:dyDescent="0.25">
      <c r="A1008" s="3">
        <f>TITRES_STAT!B1011</f>
        <v>43474</v>
      </c>
      <c r="B1008" s="6">
        <f>TITRES_STAT!D1011</f>
        <v>3.3803000000000001</v>
      </c>
      <c r="C1008" s="2">
        <f t="shared" si="117"/>
        <v>6.2999999999999723E-3</v>
      </c>
      <c r="D1008" s="2">
        <f t="shared" si="118"/>
        <v>3.3714800000000005</v>
      </c>
      <c r="E1008" s="2">
        <f t="shared" si="120"/>
        <v>3.3903699999999999</v>
      </c>
      <c r="F1008" s="2">
        <f t="shared" si="121"/>
        <v>3.3034850000000007</v>
      </c>
      <c r="G1008" s="2">
        <f t="shared" si="115"/>
        <v>3.1860219999999999</v>
      </c>
      <c r="H1008" s="2">
        <f t="shared" si="119"/>
        <v>3.1370980000000026</v>
      </c>
      <c r="I1008" s="2">
        <f t="array" ref="I1008">SUMPRODUCT(B992:B1011, (ROW(B992:B1011)-ROW(B992)+1)) / (20*21/2)</f>
        <v>3.3549585714285719</v>
      </c>
      <c r="J1008" s="2">
        <f t="shared" si="122"/>
        <v>3.3145337226353391</v>
      </c>
      <c r="K1008" s="2">
        <f t="shared" si="116"/>
        <v>3.2230613073184871</v>
      </c>
    </row>
    <row r="1009" spans="1:11" ht="13.5" x14ac:dyDescent="0.25">
      <c r="A1009" s="3">
        <f>TITRES_STAT!B1012</f>
        <v>43475</v>
      </c>
      <c r="B1009" s="6">
        <f>TITRES_STAT!D1012</f>
        <v>3.3614000000000002</v>
      </c>
      <c r="C1009" s="2">
        <f t="shared" si="117"/>
        <v>-1.8899999999999917E-2</v>
      </c>
      <c r="D1009" s="2">
        <f t="shared" si="118"/>
        <v>3.3651800000000001</v>
      </c>
      <c r="E1009" s="2">
        <f t="shared" si="120"/>
        <v>3.3891100000000001</v>
      </c>
      <c r="F1009" s="2">
        <f t="shared" si="121"/>
        <v>3.3094650000000003</v>
      </c>
      <c r="G1009" s="2">
        <f t="shared" si="115"/>
        <v>3.1915619999999993</v>
      </c>
      <c r="H1009" s="2">
        <f t="shared" si="119"/>
        <v>3.1386425000000027</v>
      </c>
      <c r="I1009" s="2">
        <f t="array" ref="I1009">SUMPRODUCT(B993:B1012, (ROW(B993:B1012)-ROW(B993)+1)) / (20*21/2)</f>
        <v>3.3496852380952387</v>
      </c>
      <c r="J1009" s="2">
        <f t="shared" si="122"/>
        <v>3.3189971776224496</v>
      </c>
      <c r="K1009" s="2">
        <f t="shared" si="116"/>
        <v>3.228486354090311</v>
      </c>
    </row>
    <row r="1010" spans="1:11" ht="13.5" x14ac:dyDescent="0.25">
      <c r="A1010" s="3">
        <f>TITRES_STAT!B1013</f>
        <v>43476</v>
      </c>
      <c r="B1010" s="6">
        <f>TITRES_STAT!D1013</f>
        <v>3.3614000000000002</v>
      </c>
      <c r="C1010" s="2">
        <f t="shared" si="117"/>
        <v>0</v>
      </c>
      <c r="D1010" s="2">
        <f t="shared" si="118"/>
        <v>3.3664399999999999</v>
      </c>
      <c r="E1010" s="2">
        <f t="shared" si="120"/>
        <v>3.3853299999999997</v>
      </c>
      <c r="F1010" s="2">
        <f t="shared" si="121"/>
        <v>3.3160750000000001</v>
      </c>
      <c r="G1010" s="2">
        <f t="shared" ref="G1010:G1073" si="123">AVERAGE(B961:B1010)</f>
        <v>3.1971019999999992</v>
      </c>
      <c r="H1010" s="2">
        <f t="shared" si="119"/>
        <v>3.1400410000000023</v>
      </c>
      <c r="I1010" s="2">
        <f t="array" ref="I1010">SUMPRODUCT(B994:B1013, (ROW(B994:B1013)-ROW(B994)+1)) / (20*21/2)</f>
        <v>3.3405419047619045</v>
      </c>
      <c r="J1010" s="2">
        <f t="shared" si="122"/>
        <v>3.3230355416584065</v>
      </c>
      <c r="K1010" s="2">
        <f t="shared" si="116"/>
        <v>3.2336986539299066</v>
      </c>
    </row>
    <row r="1011" spans="1:11" ht="13.5" x14ac:dyDescent="0.25">
      <c r="A1011" s="3">
        <f>TITRES_STAT!B1014</f>
        <v>43480</v>
      </c>
      <c r="B1011" s="6">
        <f>TITRES_STAT!D1014</f>
        <v>3.3361999999999998</v>
      </c>
      <c r="C1011" s="2">
        <f t="shared" si="117"/>
        <v>-2.5200000000000333E-2</v>
      </c>
      <c r="D1011" s="2">
        <f t="shared" si="118"/>
        <v>3.3626599999999995</v>
      </c>
      <c r="E1011" s="2">
        <f t="shared" si="120"/>
        <v>3.3752599999999995</v>
      </c>
      <c r="F1011" s="2">
        <f t="shared" si="121"/>
        <v>3.3223700000000003</v>
      </c>
      <c r="G1011" s="2">
        <f t="shared" si="123"/>
        <v>3.2021379999999993</v>
      </c>
      <c r="H1011" s="2">
        <f t="shared" si="119"/>
        <v>3.1410220000000022</v>
      </c>
      <c r="I1011" s="2">
        <f t="array" ref="I1011">SUMPRODUCT(B995:B1014, (ROW(B995:B1014)-ROW(B995)+1)) / (20*21/2)</f>
        <v>3.3235180952380952</v>
      </c>
      <c r="J1011" s="2">
        <f t="shared" si="122"/>
        <v>3.3242892995957014</v>
      </c>
      <c r="K1011" s="2">
        <f t="shared" ref="K1011:K1074" si="124">$K$4*B1011+(1-$K$4)*K1010</f>
        <v>3.2377183145601065</v>
      </c>
    </row>
    <row r="1012" spans="1:11" ht="13.5" x14ac:dyDescent="0.25">
      <c r="A1012" s="3">
        <f>TITRES_STAT!B1015</f>
        <v>43481</v>
      </c>
      <c r="B1012" s="6">
        <f>TITRES_STAT!D1015</f>
        <v>3.2669999999999999</v>
      </c>
      <c r="C1012" s="2">
        <f t="shared" si="117"/>
        <v>-6.9199999999999928E-2</v>
      </c>
      <c r="D1012" s="2">
        <f t="shared" si="118"/>
        <v>3.3412599999999997</v>
      </c>
      <c r="E1012" s="2">
        <f t="shared" si="120"/>
        <v>3.3607799999999997</v>
      </c>
      <c r="F1012" s="2">
        <f t="shared" si="121"/>
        <v>3.3252050000000004</v>
      </c>
      <c r="G1012" s="2">
        <f t="shared" si="123"/>
        <v>3.2057899999999995</v>
      </c>
      <c r="H1012" s="2">
        <f t="shared" si="119"/>
        <v>3.1413940000000014</v>
      </c>
      <c r="I1012" s="2">
        <f t="array" ref="I1012">SUMPRODUCT(B996:B1015, (ROW(B996:B1015)-ROW(B996)+1)) / (20*21/2)</f>
        <v>3.3127842857142853</v>
      </c>
      <c r="J1012" s="2">
        <f t="shared" si="122"/>
        <v>3.3188331758246821</v>
      </c>
      <c r="K1012" s="2">
        <f t="shared" si="124"/>
        <v>3.2388666159499064</v>
      </c>
    </row>
    <row r="1013" spans="1:11" ht="13.5" x14ac:dyDescent="0.25">
      <c r="A1013" s="3">
        <f>TITRES_STAT!B1016</f>
        <v>43482</v>
      </c>
      <c r="B1013" s="6">
        <f>TITRES_STAT!D1016</f>
        <v>3.2292000000000001</v>
      </c>
      <c r="C1013" s="2">
        <f t="shared" si="117"/>
        <v>-3.7799999999999834E-2</v>
      </c>
      <c r="D1013" s="2">
        <f t="shared" si="118"/>
        <v>3.3110399999999998</v>
      </c>
      <c r="E1013" s="2">
        <f t="shared" si="120"/>
        <v>3.3412600000000006</v>
      </c>
      <c r="F1013" s="2">
        <f t="shared" si="121"/>
        <v>3.3261500000000006</v>
      </c>
      <c r="G1013" s="2">
        <f t="shared" si="123"/>
        <v>3.2093139999999996</v>
      </c>
      <c r="H1013" s="2">
        <f t="shared" si="119"/>
        <v>3.1416355000000014</v>
      </c>
      <c r="I1013" s="2">
        <f t="array" ref="I1013">SUMPRODUCT(B997:B1016, (ROW(B997:B1016)-ROW(B997)+1)) / (20*21/2)</f>
        <v>3.3020204761904761</v>
      </c>
      <c r="J1013" s="2">
        <f t="shared" si="122"/>
        <v>3.3102966828889979</v>
      </c>
      <c r="K1013" s="2">
        <f t="shared" si="124"/>
        <v>3.2384875329714786</v>
      </c>
    </row>
    <row r="1014" spans="1:11" ht="13.5" x14ac:dyDescent="0.25">
      <c r="A1014" s="3">
        <f>TITRES_STAT!B1017</f>
        <v>43483</v>
      </c>
      <c r="B1014" s="6">
        <f>TITRES_STAT!D1017</f>
        <v>3.1474000000000002</v>
      </c>
      <c r="C1014" s="2">
        <f t="shared" si="117"/>
        <v>-8.1799999999999873E-2</v>
      </c>
      <c r="D1014" s="2">
        <f t="shared" si="118"/>
        <v>3.26824</v>
      </c>
      <c r="E1014" s="2">
        <f t="shared" si="120"/>
        <v>3.3167099999999996</v>
      </c>
      <c r="F1014" s="2">
        <f t="shared" si="121"/>
        <v>3.3230050000000007</v>
      </c>
      <c r="G1014" s="2">
        <f t="shared" si="123"/>
        <v>3.2108259999999995</v>
      </c>
      <c r="H1014" s="2">
        <f t="shared" si="119"/>
        <v>3.1414970000000011</v>
      </c>
      <c r="I1014" s="2">
        <f t="array" ref="I1014">SUMPRODUCT(B998:B1017, (ROW(B998:B1017)-ROW(B998)+1)) / (20*21/2)</f>
        <v>3.2912266666666672</v>
      </c>
      <c r="J1014" s="2">
        <f t="shared" si="122"/>
        <v>3.2947827130900458</v>
      </c>
      <c r="K1014" s="2">
        <f t="shared" si="124"/>
        <v>3.2349154728549503</v>
      </c>
    </row>
    <row r="1015" spans="1:11" ht="13.5" x14ac:dyDescent="0.25">
      <c r="A1015" s="3">
        <f>TITRES_STAT!B1018</f>
        <v>43486</v>
      </c>
      <c r="B1015" s="6">
        <f>TITRES_STAT!D1018</f>
        <v>3.2103000000000002</v>
      </c>
      <c r="C1015" s="2">
        <f t="shared" si="117"/>
        <v>6.2899999999999956E-2</v>
      </c>
      <c r="D1015" s="2">
        <f t="shared" si="118"/>
        <v>3.2380200000000001</v>
      </c>
      <c r="E1015" s="2">
        <f t="shared" si="120"/>
        <v>3.3022300000000002</v>
      </c>
      <c r="F1015" s="2">
        <f t="shared" si="121"/>
        <v>3.3233200000000003</v>
      </c>
      <c r="G1015" s="2">
        <f t="shared" si="123"/>
        <v>3.213719999999999</v>
      </c>
      <c r="H1015" s="2">
        <f t="shared" si="119"/>
        <v>3.1416729999999999</v>
      </c>
      <c r="I1015" s="2">
        <f t="array" ref="I1015">SUMPRODUCT(B999:B1018, (ROW(B999:B1018)-ROW(B999)+1)) / (20*21/2)</f>
        <v>3.2714123809523805</v>
      </c>
      <c r="J1015" s="2">
        <f t="shared" si="122"/>
        <v>3.2867367404148031</v>
      </c>
      <c r="K1015" s="2">
        <f t="shared" si="124"/>
        <v>3.233950160193972</v>
      </c>
    </row>
    <row r="1016" spans="1:11" ht="13.5" x14ac:dyDescent="0.25">
      <c r="A1016" s="3">
        <f>TITRES_STAT!B1019</f>
        <v>43487</v>
      </c>
      <c r="B1016" s="6">
        <f>TITRES_STAT!D1019</f>
        <v>3.2103000000000002</v>
      </c>
      <c r="C1016" s="2">
        <f t="shared" si="117"/>
        <v>0</v>
      </c>
      <c r="D1016" s="2">
        <f t="shared" si="118"/>
        <v>3.2128399999999999</v>
      </c>
      <c r="E1016" s="2">
        <f t="shared" si="120"/>
        <v>3.28775</v>
      </c>
      <c r="F1016" s="2">
        <f t="shared" si="121"/>
        <v>3.3236350000000008</v>
      </c>
      <c r="G1016" s="2">
        <f t="shared" si="123"/>
        <v>3.216489999999999</v>
      </c>
      <c r="H1016" s="2">
        <f t="shared" si="119"/>
        <v>3.1423160000000001</v>
      </c>
      <c r="I1016" s="2">
        <f t="array" ref="I1016">SUMPRODUCT(B1000:B1019, (ROW(B1000:B1019)-ROW(B1000)+1)) / (20*21/2)</f>
        <v>3.2521976190476192</v>
      </c>
      <c r="J1016" s="2">
        <f t="shared" si="122"/>
        <v>3.2794570508514886</v>
      </c>
      <c r="K1016" s="2">
        <f t="shared" si="124"/>
        <v>3.2330227029314633</v>
      </c>
    </row>
    <row r="1017" spans="1:11" ht="13.5" x14ac:dyDescent="0.25">
      <c r="A1017" s="3">
        <f>TITRES_STAT!B1020</f>
        <v>43488</v>
      </c>
      <c r="B1017" s="6">
        <f>TITRES_STAT!D1020</f>
        <v>3.2103000000000002</v>
      </c>
      <c r="C1017" s="2">
        <f t="shared" si="117"/>
        <v>0</v>
      </c>
      <c r="D1017" s="2">
        <f t="shared" si="118"/>
        <v>3.2015000000000002</v>
      </c>
      <c r="E1017" s="2">
        <f t="shared" si="120"/>
        <v>3.2713799999999997</v>
      </c>
      <c r="F1017" s="2">
        <f t="shared" si="121"/>
        <v>3.3239500000000008</v>
      </c>
      <c r="G1017" s="2">
        <f t="shared" si="123"/>
        <v>3.2192599999999989</v>
      </c>
      <c r="H1017" s="2">
        <f t="shared" si="119"/>
        <v>3.1431924999999996</v>
      </c>
      <c r="I1017" s="2">
        <f t="array" ref="I1017">SUMPRODUCT(B1001:B1020, (ROW(B1001:B1020)-ROW(B1001)+1)) / (20*21/2)</f>
        <v>3.2258214285714288</v>
      </c>
      <c r="J1017" s="2">
        <f t="shared" si="122"/>
        <v>3.2728706650561086</v>
      </c>
      <c r="K1017" s="2">
        <f t="shared" si="124"/>
        <v>3.2321316165419942</v>
      </c>
    </row>
    <row r="1018" spans="1:11" ht="13.5" x14ac:dyDescent="0.25">
      <c r="A1018" s="3">
        <f>TITRES_STAT!B1021</f>
        <v>43489</v>
      </c>
      <c r="B1018" s="6">
        <f>TITRES_STAT!D1021</f>
        <v>3.1158999999999999</v>
      </c>
      <c r="C1018" s="2">
        <f t="shared" si="117"/>
        <v>-9.4400000000000261E-2</v>
      </c>
      <c r="D1018" s="2">
        <f t="shared" si="118"/>
        <v>3.1788400000000001</v>
      </c>
      <c r="E1018" s="2">
        <f t="shared" si="120"/>
        <v>3.2449399999999997</v>
      </c>
      <c r="F1018" s="2">
        <f t="shared" si="121"/>
        <v>3.3176550000000007</v>
      </c>
      <c r="G1018" s="2">
        <f t="shared" si="123"/>
        <v>3.2201419999999983</v>
      </c>
      <c r="H1018" s="2">
        <f t="shared" si="119"/>
        <v>3.1433049999999998</v>
      </c>
      <c r="I1018" s="2">
        <f t="array" ref="I1018">SUMPRODUCT(B1002:B1021, (ROW(B1002:B1021)-ROW(B1002)+1)) / (20*21/2)</f>
        <v>3.2066042857142856</v>
      </c>
      <c r="J1018" s="2">
        <f t="shared" si="122"/>
        <v>3.2579210779079077</v>
      </c>
      <c r="K1018" s="2">
        <f t="shared" si="124"/>
        <v>3.2275735139325041</v>
      </c>
    </row>
    <row r="1019" spans="1:11" ht="13.5" x14ac:dyDescent="0.25">
      <c r="A1019" s="3">
        <f>TITRES_STAT!B1022</f>
        <v>43490</v>
      </c>
      <c r="B1019" s="6">
        <f>TITRES_STAT!D1022</f>
        <v>3.1158999999999999</v>
      </c>
      <c r="C1019" s="2">
        <f t="shared" si="117"/>
        <v>0</v>
      </c>
      <c r="D1019" s="2">
        <f t="shared" si="118"/>
        <v>3.1725400000000001</v>
      </c>
      <c r="E1019" s="2">
        <f t="shared" si="120"/>
        <v>3.2203900000000005</v>
      </c>
      <c r="F1019" s="2">
        <f t="shared" si="121"/>
        <v>3.3047499999999999</v>
      </c>
      <c r="G1019" s="2">
        <f t="shared" si="123"/>
        <v>3.2210239999999986</v>
      </c>
      <c r="H1019" s="2">
        <f t="shared" si="119"/>
        <v>3.1431844999999994</v>
      </c>
      <c r="I1019" s="2">
        <f t="array" ref="I1019">SUMPRODUCT(B1003:B1022, (ROW(B1003:B1022)-ROW(B1003)+1)) / (20*21/2)</f>
        <v>3.1890657142857144</v>
      </c>
      <c r="J1019" s="2">
        <f t="shared" si="122"/>
        <v>3.2443952609642976</v>
      </c>
      <c r="K1019" s="2">
        <f t="shared" si="124"/>
        <v>3.223194160444955</v>
      </c>
    </row>
    <row r="1020" spans="1:11" ht="13.5" x14ac:dyDescent="0.25">
      <c r="A1020" s="3">
        <f>TITRES_STAT!B1023</f>
        <v>43493</v>
      </c>
      <c r="B1020" s="6">
        <f>TITRES_STAT!D1023</f>
        <v>3.0278</v>
      </c>
      <c r="C1020" s="2">
        <f t="shared" si="117"/>
        <v>-8.8099999999999845E-2</v>
      </c>
      <c r="D1020" s="2">
        <f t="shared" si="118"/>
        <v>3.1360399999999999</v>
      </c>
      <c r="E1020" s="2">
        <f t="shared" si="120"/>
        <v>3.18703</v>
      </c>
      <c r="F1020" s="2">
        <f t="shared" si="121"/>
        <v>3.2861799999999994</v>
      </c>
      <c r="G1020" s="2">
        <f t="shared" si="123"/>
        <v>3.2201439999999986</v>
      </c>
      <c r="H1020" s="2">
        <f t="shared" si="119"/>
        <v>3.1429734999999992</v>
      </c>
      <c r="I1020" s="2">
        <f t="array" ref="I1020">SUMPRODUCT(B1004:B1023, (ROW(B1004:B1023)-ROW(B1004)+1)) / (20*21/2)</f>
        <v>3.171886190476191</v>
      </c>
      <c r="J1020" s="2">
        <f t="shared" si="122"/>
        <v>3.2237671408724595</v>
      </c>
      <c r="K1020" s="2">
        <f t="shared" si="124"/>
        <v>3.2155316443490745</v>
      </c>
    </row>
    <row r="1021" spans="1:11" ht="13.5" x14ac:dyDescent="0.25">
      <c r="A1021" s="3">
        <f>TITRES_STAT!B1024</f>
        <v>43494</v>
      </c>
      <c r="B1021" s="6">
        <f>TITRES_STAT!D1024</f>
        <v>3.0844</v>
      </c>
      <c r="C1021" s="2">
        <f t="shared" si="117"/>
        <v>5.6599999999999984E-2</v>
      </c>
      <c r="D1021" s="2">
        <f t="shared" si="118"/>
        <v>3.1108599999999997</v>
      </c>
      <c r="E1021" s="2">
        <f t="shared" si="120"/>
        <v>3.1618499999999998</v>
      </c>
      <c r="F1021" s="2">
        <f t="shared" si="121"/>
        <v>3.2685550000000001</v>
      </c>
      <c r="G1021" s="2">
        <f t="shared" si="123"/>
        <v>3.2207719999999989</v>
      </c>
      <c r="H1021" s="2">
        <f t="shared" si="119"/>
        <v>3.1426369999999992</v>
      </c>
      <c r="I1021" s="2">
        <f t="array" ref="I1021">SUMPRODUCT(B1005:B1024, (ROW(B1005:B1024)-ROW(B1005)+1)) / (20*21/2)</f>
        <v>3.1569857142857143</v>
      </c>
      <c r="J1021" s="2">
        <f t="shared" si="122"/>
        <v>3.210494079836987</v>
      </c>
      <c r="K1021" s="2">
        <f t="shared" si="124"/>
        <v>3.2103892269236205</v>
      </c>
    </row>
    <row r="1022" spans="1:11" ht="13.5" x14ac:dyDescent="0.25">
      <c r="A1022" s="3">
        <f>TITRES_STAT!B1025</f>
        <v>43495</v>
      </c>
      <c r="B1022" s="6">
        <f>TITRES_STAT!D1025</f>
        <v>3.0844</v>
      </c>
      <c r="C1022" s="2">
        <f t="shared" si="117"/>
        <v>0</v>
      </c>
      <c r="D1022" s="2">
        <f t="shared" si="118"/>
        <v>3.08568</v>
      </c>
      <c r="E1022" s="2">
        <f t="shared" si="120"/>
        <v>3.1435899999999997</v>
      </c>
      <c r="F1022" s="2">
        <f t="shared" si="121"/>
        <v>3.2521849999999999</v>
      </c>
      <c r="G1022" s="2">
        <f t="shared" si="123"/>
        <v>3.2213999999999987</v>
      </c>
      <c r="H1022" s="2">
        <f t="shared" si="119"/>
        <v>3.1425919999999992</v>
      </c>
      <c r="I1022" s="2">
        <f t="array" ref="I1022">SUMPRODUCT(B1006:B1025, (ROW(B1006:B1025)-ROW(B1006)+1)) / (20*21/2)</f>
        <v>3.1435842857142853</v>
      </c>
      <c r="J1022" s="2">
        <f t="shared" si="122"/>
        <v>3.1984851198525117</v>
      </c>
      <c r="K1022" s="2">
        <f t="shared" si="124"/>
        <v>3.2054484729266157</v>
      </c>
    </row>
    <row r="1023" spans="1:11" ht="13.5" x14ac:dyDescent="0.25">
      <c r="A1023" s="3">
        <f>TITRES_STAT!B1026</f>
        <v>43496</v>
      </c>
      <c r="B1023" s="6">
        <f>TITRES_STAT!D1026</f>
        <v>3.0718000000000001</v>
      </c>
      <c r="C1023" s="2">
        <f t="shared" si="117"/>
        <v>-1.2599999999999945E-2</v>
      </c>
      <c r="D1023" s="2">
        <f t="shared" si="118"/>
        <v>3.0768599999999999</v>
      </c>
      <c r="E1023" s="2">
        <f t="shared" si="120"/>
        <v>3.1278499999999996</v>
      </c>
      <c r="F1023" s="2">
        <f t="shared" si="121"/>
        <v>3.2345550000000003</v>
      </c>
      <c r="G1023" s="2">
        <f t="shared" si="123"/>
        <v>3.2230359999999991</v>
      </c>
      <c r="H1023" s="2">
        <f t="shared" si="119"/>
        <v>3.1424839999999996</v>
      </c>
      <c r="I1023" s="2">
        <f t="array" ref="I1023">SUMPRODUCT(B1007:B1026, (ROW(B1007:B1026)-ROW(B1007)+1)) / (20*21/2)</f>
        <v>3.131501904761905</v>
      </c>
      <c r="J1023" s="2">
        <f t="shared" si="122"/>
        <v>3.1864198703427489</v>
      </c>
      <c r="K1023" s="2">
        <f t="shared" si="124"/>
        <v>3.2002073563412581</v>
      </c>
    </row>
    <row r="1024" spans="1:11" ht="13.5" x14ac:dyDescent="0.25">
      <c r="A1024" s="3">
        <f>TITRES_STAT!B1027</f>
        <v>43497</v>
      </c>
      <c r="B1024" s="6">
        <f>TITRES_STAT!D1027</f>
        <v>3.0781000000000001</v>
      </c>
      <c r="C1024" s="2">
        <f t="shared" si="117"/>
        <v>6.2999999999999723E-3</v>
      </c>
      <c r="D1024" s="2">
        <f t="shared" si="118"/>
        <v>3.0692999999999997</v>
      </c>
      <c r="E1024" s="2">
        <f t="shared" si="120"/>
        <v>3.1209199999999995</v>
      </c>
      <c r="F1024" s="2">
        <f t="shared" si="121"/>
        <v>3.2188150000000002</v>
      </c>
      <c r="G1024" s="2">
        <f t="shared" si="123"/>
        <v>3.2235379999999991</v>
      </c>
      <c r="H1024" s="2">
        <f t="shared" si="119"/>
        <v>3.1424074999999991</v>
      </c>
      <c r="I1024" s="2">
        <f t="array" ref="I1024">SUMPRODUCT(B1008:B1027, (ROW(B1008:B1027)-ROW(B1008)+1)) / (20*21/2)</f>
        <v>3.1207385714285714</v>
      </c>
      <c r="J1024" s="2">
        <f t="shared" si="122"/>
        <v>3.176103692214868</v>
      </c>
      <c r="K1024" s="2">
        <f t="shared" si="124"/>
        <v>3.1954188325631696</v>
      </c>
    </row>
    <row r="1025" spans="1:11" ht="13.5" x14ac:dyDescent="0.25">
      <c r="A1025" s="3">
        <f>TITRES_STAT!B1028</f>
        <v>43500</v>
      </c>
      <c r="B1025" s="6">
        <f>TITRES_STAT!D1028</f>
        <v>3.0781000000000001</v>
      </c>
      <c r="C1025" s="2">
        <f t="shared" si="117"/>
        <v>0</v>
      </c>
      <c r="D1025" s="2">
        <f t="shared" si="118"/>
        <v>3.0793599999999999</v>
      </c>
      <c r="E1025" s="2">
        <f t="shared" si="120"/>
        <v>3.1076999999999995</v>
      </c>
      <c r="F1025" s="2">
        <f t="shared" si="121"/>
        <v>3.2049650000000005</v>
      </c>
      <c r="G1025" s="2">
        <f t="shared" si="123"/>
        <v>3.2236639999999994</v>
      </c>
      <c r="H1025" s="2">
        <f t="shared" si="119"/>
        <v>3.1423309999999991</v>
      </c>
      <c r="I1025" s="2">
        <f t="array" ref="I1025">SUMPRODUCT(B1009:B1028, (ROW(B1009:B1028)-ROW(B1009)+1)) / (20*21/2)</f>
        <v>3.1113842857142853</v>
      </c>
      <c r="J1025" s="2">
        <f t="shared" si="122"/>
        <v>3.1667700072420235</v>
      </c>
      <c r="K1025" s="2">
        <f t="shared" si="124"/>
        <v>3.1908180940312807</v>
      </c>
    </row>
    <row r="1026" spans="1:11" ht="13.5" x14ac:dyDescent="0.25">
      <c r="A1026" s="3">
        <f>TITRES_STAT!B1029</f>
        <v>43501</v>
      </c>
      <c r="B1026" s="6">
        <f>TITRES_STAT!D1029</f>
        <v>3.0781000000000001</v>
      </c>
      <c r="C1026" s="2">
        <f t="shared" si="117"/>
        <v>0</v>
      </c>
      <c r="D1026" s="2">
        <f t="shared" si="118"/>
        <v>3.0781000000000001</v>
      </c>
      <c r="E1026" s="2">
        <f t="shared" si="120"/>
        <v>3.0944799999999999</v>
      </c>
      <c r="F1026" s="2">
        <f t="shared" si="121"/>
        <v>3.1911149999999999</v>
      </c>
      <c r="G1026" s="2">
        <f t="shared" si="123"/>
        <v>3.2241660000000008</v>
      </c>
      <c r="H1026" s="2">
        <f t="shared" si="119"/>
        <v>3.1421089999999992</v>
      </c>
      <c r="I1026" s="2">
        <f t="array" ref="I1026">SUMPRODUCT(B1010:B1029, (ROW(B1010:B1029)-ROW(B1010)+1)) / (20*21/2)</f>
        <v>3.0980785714285708</v>
      </c>
      <c r="J1026" s="2">
        <f t="shared" si="122"/>
        <v>3.1583252446475449</v>
      </c>
      <c r="K1026" s="2">
        <f t="shared" si="124"/>
        <v>3.1863977766182892</v>
      </c>
    </row>
    <row r="1027" spans="1:11" ht="13.5" x14ac:dyDescent="0.25">
      <c r="A1027" s="3">
        <f>TITRES_STAT!B1030</f>
        <v>43502</v>
      </c>
      <c r="B1027" s="6">
        <f>TITRES_STAT!D1030</f>
        <v>3.0781000000000001</v>
      </c>
      <c r="C1027" s="2">
        <f t="shared" si="117"/>
        <v>0</v>
      </c>
      <c r="D1027" s="2">
        <f t="shared" si="118"/>
        <v>3.0768399999999998</v>
      </c>
      <c r="E1027" s="2">
        <f t="shared" si="120"/>
        <v>3.0812599999999994</v>
      </c>
      <c r="F1027" s="2">
        <f t="shared" si="121"/>
        <v>3.17632</v>
      </c>
      <c r="G1027" s="2">
        <f t="shared" si="123"/>
        <v>3.224292000000001</v>
      </c>
      <c r="H1027" s="2">
        <f t="shared" si="119"/>
        <v>3.1420324999999991</v>
      </c>
      <c r="I1027" s="2">
        <f t="array" ref="I1027">SUMPRODUCT(B1011:B1030, (ROW(B1011:B1030)-ROW(B1011)+1)) / (20*21/2)</f>
        <v>3.0803914285714282</v>
      </c>
      <c r="J1027" s="2">
        <f t="shared" si="122"/>
        <v>3.1506847451573026</v>
      </c>
      <c r="K1027" s="2">
        <f t="shared" si="124"/>
        <v>3.1821508049861995</v>
      </c>
    </row>
    <row r="1028" spans="1:11" ht="13.5" x14ac:dyDescent="0.25">
      <c r="A1028" s="3">
        <f>TITRES_STAT!B1031</f>
        <v>43503</v>
      </c>
      <c r="B1028" s="6">
        <f>TITRES_STAT!D1031</f>
        <v>3.0781000000000001</v>
      </c>
      <c r="C1028" s="2">
        <f t="shared" ref="C1028:C1091" si="125">B1028-B1027</f>
        <v>0</v>
      </c>
      <c r="D1028" s="2">
        <f t="shared" si="118"/>
        <v>3.0781000000000001</v>
      </c>
      <c r="E1028" s="2">
        <f t="shared" si="120"/>
        <v>3.0774799999999995</v>
      </c>
      <c r="F1028" s="2">
        <f t="shared" si="121"/>
        <v>3.1612099999999996</v>
      </c>
      <c r="G1028" s="2">
        <f t="shared" si="123"/>
        <v>3.2244180000000013</v>
      </c>
      <c r="H1028" s="2">
        <f t="shared" si="119"/>
        <v>3.1421019999999986</v>
      </c>
      <c r="I1028" s="2">
        <f t="array" ref="I1028">SUMPRODUCT(B1012:B1031, (ROW(B1012:B1031)-ROW(B1012)+1)) / (20*21/2)</f>
        <v>3.0646228571428571</v>
      </c>
      <c r="J1028" s="2">
        <f t="shared" si="122"/>
        <v>3.1437719122851786</v>
      </c>
      <c r="K1028" s="2">
        <f t="shared" si="124"/>
        <v>3.1780703812612505</v>
      </c>
    </row>
    <row r="1029" spans="1:11" ht="13.5" x14ac:dyDescent="0.25">
      <c r="A1029" s="3">
        <f>TITRES_STAT!B1032</f>
        <v>43504</v>
      </c>
      <c r="B1029" s="6">
        <f>TITRES_STAT!D1032</f>
        <v>3.0215000000000001</v>
      </c>
      <c r="C1029" s="2">
        <f t="shared" si="125"/>
        <v>-5.6599999999999984E-2</v>
      </c>
      <c r="D1029" s="2">
        <f t="shared" si="118"/>
        <v>3.0667800000000001</v>
      </c>
      <c r="E1029" s="2">
        <f t="shared" si="120"/>
        <v>3.0680399999999994</v>
      </c>
      <c r="F1029" s="2">
        <f t="shared" si="121"/>
        <v>3.1442150000000004</v>
      </c>
      <c r="G1029" s="2">
        <f t="shared" si="123"/>
        <v>3.2234120000000015</v>
      </c>
      <c r="H1029" s="2">
        <f t="shared" si="119"/>
        <v>3.1420929999999987</v>
      </c>
      <c r="I1029" s="2">
        <f t="array" ref="I1029">SUMPRODUCT(B1013:B1032, (ROW(B1013:B1032)-ROW(B1013)+1)) / (20*21/2)</f>
        <v>3.0506528571428566</v>
      </c>
      <c r="J1029" s="2">
        <f t="shared" si="122"/>
        <v>3.1321269682580186</v>
      </c>
      <c r="K1029" s="2">
        <f t="shared" si="124"/>
        <v>3.1719303663098288</v>
      </c>
    </row>
    <row r="1030" spans="1:11" ht="13.5" x14ac:dyDescent="0.25">
      <c r="A1030" s="3">
        <f>TITRES_STAT!B1033</f>
        <v>43507</v>
      </c>
      <c r="B1030" s="6">
        <f>TITRES_STAT!D1033</f>
        <v>2.9584999999999999</v>
      </c>
      <c r="C1030" s="2">
        <f t="shared" si="125"/>
        <v>-6.3000000000000167E-2</v>
      </c>
      <c r="D1030" s="2">
        <f t="shared" ref="D1030:D1093" si="126">AVERAGE(B1026:B1030)</f>
        <v>3.0428600000000001</v>
      </c>
      <c r="E1030" s="2">
        <f t="shared" si="120"/>
        <v>3.0611099999999998</v>
      </c>
      <c r="F1030" s="2">
        <f t="shared" si="121"/>
        <v>3.1240700000000006</v>
      </c>
      <c r="G1030" s="2">
        <f t="shared" si="123"/>
        <v>3.2197600000000004</v>
      </c>
      <c r="H1030" s="2">
        <f t="shared" si="119"/>
        <v>3.1417979999999983</v>
      </c>
      <c r="I1030" s="2">
        <f t="array" ref="I1030">SUMPRODUCT(B1014:B1033, (ROW(B1014:B1033)-ROW(B1014)+1)) / (20*21/2)</f>
        <v>3.0381519047619046</v>
      </c>
      <c r="J1030" s="2">
        <f t="shared" si="122"/>
        <v>3.1155910665191597</v>
      </c>
      <c r="K1030" s="2">
        <f t="shared" si="124"/>
        <v>3.163560548023169</v>
      </c>
    </row>
    <row r="1031" spans="1:11" ht="13.5" x14ac:dyDescent="0.25">
      <c r="A1031" s="3">
        <f>TITRES_STAT!B1034</f>
        <v>43508</v>
      </c>
      <c r="B1031" s="6">
        <f>TITRES_STAT!D1034</f>
        <v>2.9584999999999999</v>
      </c>
      <c r="C1031" s="2">
        <f t="shared" si="125"/>
        <v>0</v>
      </c>
      <c r="D1031" s="2">
        <f t="shared" si="126"/>
        <v>3.0189399999999997</v>
      </c>
      <c r="E1031" s="2">
        <f t="shared" si="120"/>
        <v>3.0485199999999999</v>
      </c>
      <c r="F1031" s="2">
        <f t="shared" si="121"/>
        <v>3.1051850000000001</v>
      </c>
      <c r="G1031" s="2">
        <f t="shared" si="123"/>
        <v>3.2147240000000004</v>
      </c>
      <c r="H1031" s="2">
        <f t="shared" si="119"/>
        <v>3.1413864999999981</v>
      </c>
      <c r="I1031" s="2">
        <f t="array" ref="I1031">SUMPRODUCT(B1015:B1034, (ROW(B1015:B1034)-ROW(B1015)+1)) / (20*21/2)</f>
        <v>3.0269400000000002</v>
      </c>
      <c r="J1031" s="2">
        <f t="shared" si="122"/>
        <v>3.1006300125649542</v>
      </c>
      <c r="K1031" s="2">
        <f t="shared" si="124"/>
        <v>3.1555189579046132</v>
      </c>
    </row>
    <row r="1032" spans="1:11" ht="13.5" x14ac:dyDescent="0.25">
      <c r="A1032" s="3">
        <f>TITRES_STAT!B1035</f>
        <v>43509</v>
      </c>
      <c r="B1032" s="6">
        <f>TITRES_STAT!D1035</f>
        <v>2.9584999999999999</v>
      </c>
      <c r="C1032" s="2">
        <f t="shared" si="125"/>
        <v>0</v>
      </c>
      <c r="D1032" s="2">
        <f t="shared" si="126"/>
        <v>2.9950200000000002</v>
      </c>
      <c r="E1032" s="2">
        <f t="shared" si="120"/>
        <v>3.03593</v>
      </c>
      <c r="F1032" s="2">
        <f t="shared" si="121"/>
        <v>3.0897600000000001</v>
      </c>
      <c r="G1032" s="2">
        <f t="shared" si="123"/>
        <v>3.2090580000000006</v>
      </c>
      <c r="H1032" s="2">
        <f t="shared" si="119"/>
        <v>3.1409749999999987</v>
      </c>
      <c r="I1032" s="2">
        <f t="array" ref="I1032">SUMPRODUCT(B1016:B1035, (ROW(B1016:B1035)-ROW(B1016)+1)) / (20*21/2)</f>
        <v>3.0274180952380956</v>
      </c>
      <c r="J1032" s="2">
        <f t="shared" si="122"/>
        <v>3.0870938208921017</v>
      </c>
      <c r="K1032" s="2">
        <f t="shared" si="124"/>
        <v>3.1477927242612953</v>
      </c>
    </row>
    <row r="1033" spans="1:11" ht="13.5" x14ac:dyDescent="0.25">
      <c r="A1033" s="3">
        <f>TITRES_STAT!B1036</f>
        <v>43510</v>
      </c>
      <c r="B1033" s="6">
        <f>TITRES_STAT!D1036</f>
        <v>2.9584999999999999</v>
      </c>
      <c r="C1033" s="2">
        <f t="shared" si="125"/>
        <v>0</v>
      </c>
      <c r="D1033" s="2">
        <f t="shared" si="126"/>
        <v>2.9711000000000007</v>
      </c>
      <c r="E1033" s="2">
        <f t="shared" si="120"/>
        <v>3.0246000000000004</v>
      </c>
      <c r="F1033" s="2">
        <f t="shared" si="121"/>
        <v>3.076225</v>
      </c>
      <c r="G1033" s="2">
        <f t="shared" si="123"/>
        <v>3.203392</v>
      </c>
      <c r="H1033" s="2">
        <f t="shared" si="119"/>
        <v>3.1405924999999986</v>
      </c>
      <c r="I1033" s="2">
        <f t="array" ref="I1033">SUMPRODUCT(B1017:B1036, (ROW(B1017:B1036)-ROW(B1017)+1)) / (20*21/2)</f>
        <v>3.025565238095238</v>
      </c>
      <c r="J1033" s="2">
        <f t="shared" si="122"/>
        <v>3.0748467903309491</v>
      </c>
      <c r="K1033" s="2">
        <f t="shared" si="124"/>
        <v>3.140369480172617</v>
      </c>
    </row>
    <row r="1034" spans="1:11" ht="13.5" x14ac:dyDescent="0.25">
      <c r="A1034" s="3">
        <f>TITRES_STAT!B1037</f>
        <v>43511</v>
      </c>
      <c r="B1034" s="6">
        <f>TITRES_STAT!D1037</f>
        <v>2.9584999999999999</v>
      </c>
      <c r="C1034" s="2">
        <f t="shared" si="125"/>
        <v>0</v>
      </c>
      <c r="D1034" s="2">
        <f t="shared" si="126"/>
        <v>2.9584999999999999</v>
      </c>
      <c r="E1034" s="2">
        <f t="shared" si="120"/>
        <v>3.0126400000000002</v>
      </c>
      <c r="F1034" s="2">
        <f t="shared" si="121"/>
        <v>3.0667800000000001</v>
      </c>
      <c r="G1034" s="2">
        <f t="shared" si="123"/>
        <v>3.1977259999999994</v>
      </c>
      <c r="H1034" s="2">
        <f t="shared" ref="H1034:H1097" si="127">AVERAGE(B835:B1034)</f>
        <v>3.1402099999999984</v>
      </c>
      <c r="I1034" s="2">
        <f t="array" ref="I1034">SUMPRODUCT(B1018:B1037, (ROW(B1018:B1037)-ROW(B1018)+1)) / (20*21/2)</f>
        <v>3.0221214285714288</v>
      </c>
      <c r="J1034" s="2">
        <f t="shared" si="122"/>
        <v>3.0637661436327637</v>
      </c>
      <c r="K1034" s="2">
        <f t="shared" si="124"/>
        <v>3.1332373436952596</v>
      </c>
    </row>
    <row r="1035" spans="1:11" ht="13.5" x14ac:dyDescent="0.25">
      <c r="A1035" s="3">
        <f>TITRES_STAT!B1038</f>
        <v>43514</v>
      </c>
      <c r="B1035" s="6">
        <f>TITRES_STAT!D1038</f>
        <v>3.0718000000000001</v>
      </c>
      <c r="C1035" s="2">
        <f t="shared" si="125"/>
        <v>0.11330000000000018</v>
      </c>
      <c r="D1035" s="2">
        <f t="shared" si="126"/>
        <v>2.98116</v>
      </c>
      <c r="E1035" s="2">
        <f t="shared" si="120"/>
        <v>3.0120100000000005</v>
      </c>
      <c r="F1035" s="2">
        <f t="shared" si="121"/>
        <v>3.0598550000000002</v>
      </c>
      <c r="G1035" s="2">
        <f t="shared" si="123"/>
        <v>3.1943259999999998</v>
      </c>
      <c r="H1035" s="2">
        <f t="shared" si="127"/>
        <v>3.1401019999999988</v>
      </c>
      <c r="I1035" s="2">
        <f t="array" ref="I1035">SUMPRODUCT(B1019:B1038, (ROW(B1019:B1038)-ROW(B1019)+1)) / (20*21/2)</f>
        <v>3.0249971428571429</v>
      </c>
      <c r="J1035" s="2">
        <f t="shared" si="122"/>
        <v>3.0645312728105956</v>
      </c>
      <c r="K1035" s="2">
        <f t="shared" si="124"/>
        <v>3.1308280360993672</v>
      </c>
    </row>
    <row r="1036" spans="1:11" ht="13.5" x14ac:dyDescent="0.25">
      <c r="A1036" s="3">
        <f>TITRES_STAT!B1039</f>
        <v>43515</v>
      </c>
      <c r="B1036" s="6">
        <f>TITRES_STAT!D1039</f>
        <v>3.0404</v>
      </c>
      <c r="C1036" s="2">
        <f t="shared" si="125"/>
        <v>-3.1400000000000095E-2</v>
      </c>
      <c r="D1036" s="2">
        <f t="shared" si="126"/>
        <v>2.9975399999999999</v>
      </c>
      <c r="E1036" s="2">
        <f t="shared" ref="E1036:E1099" si="128">AVERAGE(B1027:B1036)</f>
        <v>3.0082399999999998</v>
      </c>
      <c r="F1036" s="2">
        <f t="shared" si="121"/>
        <v>3.0513600000000003</v>
      </c>
      <c r="G1036" s="2">
        <f t="shared" si="123"/>
        <v>3.192186</v>
      </c>
      <c r="H1036" s="2">
        <f t="shared" si="127"/>
        <v>3.1398954999999984</v>
      </c>
      <c r="I1036" s="2">
        <f t="array" ref="I1036">SUMPRODUCT(B1020:B1039, (ROW(B1020:B1039)-ROW(B1020)+1)) / (20*21/2)</f>
        <v>3.0280828571428575</v>
      </c>
      <c r="J1036" s="2">
        <f t="shared" si="122"/>
        <v>3.0622330563524436</v>
      </c>
      <c r="K1036" s="2">
        <f t="shared" si="124"/>
        <v>3.1272818386052745</v>
      </c>
    </row>
    <row r="1037" spans="1:11" ht="13.5" x14ac:dyDescent="0.25">
      <c r="A1037" s="3">
        <f>TITRES_STAT!B1040</f>
        <v>43516</v>
      </c>
      <c r="B1037" s="6">
        <f>TITRES_STAT!D1040</f>
        <v>3.0152000000000001</v>
      </c>
      <c r="C1037" s="2">
        <f t="shared" si="125"/>
        <v>-2.5199999999999889E-2</v>
      </c>
      <c r="D1037" s="2">
        <f t="shared" si="126"/>
        <v>3.00888</v>
      </c>
      <c r="E1037" s="2">
        <f t="shared" si="128"/>
        <v>3.0019499999999999</v>
      </c>
      <c r="F1037" s="2">
        <f t="shared" si="121"/>
        <v>3.0416050000000001</v>
      </c>
      <c r="G1037" s="2">
        <f t="shared" si="123"/>
        <v>3.1895419999999994</v>
      </c>
      <c r="H1037" s="2">
        <f t="shared" si="127"/>
        <v>3.1399714999999988</v>
      </c>
      <c r="I1037" s="2">
        <f t="array" ref="I1037">SUMPRODUCT(B1021:B1040, (ROW(B1021:B1040)-ROW(B1021)+1)) / (20*21/2)</f>
        <v>3.0313785714285713</v>
      </c>
      <c r="J1037" s="2">
        <f t="shared" si="122"/>
        <v>3.0577537176522109</v>
      </c>
      <c r="K1037" s="2">
        <f t="shared" si="124"/>
        <v>3.1228864723854599</v>
      </c>
    </row>
    <row r="1038" spans="1:11" ht="13.5" x14ac:dyDescent="0.25">
      <c r="A1038" s="3">
        <f>TITRES_STAT!B1041</f>
        <v>43517</v>
      </c>
      <c r="B1038" s="6">
        <f>TITRES_STAT!D1041</f>
        <v>3.0718000000000001</v>
      </c>
      <c r="C1038" s="2">
        <f t="shared" si="125"/>
        <v>5.6599999999999984E-2</v>
      </c>
      <c r="D1038" s="2">
        <f t="shared" si="126"/>
        <v>3.0315400000000001</v>
      </c>
      <c r="E1038" s="2">
        <f t="shared" si="128"/>
        <v>3.0013200000000002</v>
      </c>
      <c r="F1038" s="2">
        <f t="shared" si="121"/>
        <v>3.0394000000000001</v>
      </c>
      <c r="G1038" s="2">
        <f t="shared" si="123"/>
        <v>3.1861419999999998</v>
      </c>
      <c r="H1038" s="2">
        <f t="shared" si="127"/>
        <v>3.1402429999999986</v>
      </c>
      <c r="I1038" s="2">
        <f t="array" ref="I1038">SUMPRODUCT(B1022:B1041, (ROW(B1022:B1041)-ROW(B1022)+1)) / (20*21/2)</f>
        <v>3.0344647619047622</v>
      </c>
      <c r="J1038" s="2">
        <f t="shared" si="122"/>
        <v>3.059091458828191</v>
      </c>
      <c r="K1038" s="2">
        <f t="shared" si="124"/>
        <v>3.1208830813115203</v>
      </c>
    </row>
    <row r="1039" spans="1:11" ht="13.5" x14ac:dyDescent="0.25">
      <c r="A1039" s="3">
        <f>TITRES_STAT!B1042</f>
        <v>43518</v>
      </c>
      <c r="B1039" s="6">
        <f>TITRES_STAT!D1042</f>
        <v>3.0718000000000001</v>
      </c>
      <c r="C1039" s="2">
        <f t="shared" si="125"/>
        <v>0</v>
      </c>
      <c r="D1039" s="2">
        <f t="shared" si="126"/>
        <v>3.0541999999999998</v>
      </c>
      <c r="E1039" s="2">
        <f t="shared" si="128"/>
        <v>3.0063499999999999</v>
      </c>
      <c r="F1039" s="2">
        <f t="shared" si="121"/>
        <v>3.0371950000000001</v>
      </c>
      <c r="G1039" s="2">
        <f t="shared" si="123"/>
        <v>3.1827419999999993</v>
      </c>
      <c r="H1039" s="2">
        <f t="shared" si="127"/>
        <v>3.1404269999999999</v>
      </c>
      <c r="I1039" s="2">
        <f t="array" ref="I1039">SUMPRODUCT(B1023:B1042, (ROW(B1023:B1042)-ROW(B1023)+1)) / (20*21/2)</f>
        <v>3.0376109523809527</v>
      </c>
      <c r="J1039" s="2">
        <f t="shared" si="122"/>
        <v>3.0603017960826491</v>
      </c>
      <c r="K1039" s="2">
        <f t="shared" si="124"/>
        <v>3.1189582545934216</v>
      </c>
    </row>
    <row r="1040" spans="1:11" ht="13.5" x14ac:dyDescent="0.25">
      <c r="A1040" s="3">
        <f>TITRES_STAT!B1043</f>
        <v>43521</v>
      </c>
      <c r="B1040" s="6">
        <f>TITRES_STAT!D1043</f>
        <v>3.0718000000000001</v>
      </c>
      <c r="C1040" s="2">
        <f t="shared" si="125"/>
        <v>0</v>
      </c>
      <c r="D1040" s="2">
        <f t="shared" si="126"/>
        <v>3.0541999999999998</v>
      </c>
      <c r="E1040" s="2">
        <f t="shared" si="128"/>
        <v>3.0176799999999995</v>
      </c>
      <c r="F1040" s="2">
        <f t="shared" si="121"/>
        <v>3.0393950000000003</v>
      </c>
      <c r="G1040" s="2">
        <f t="shared" si="123"/>
        <v>3.1795939999999998</v>
      </c>
      <c r="H1040" s="2">
        <f t="shared" si="127"/>
        <v>3.1401734999999991</v>
      </c>
      <c r="I1040" s="2">
        <f t="array" ref="I1040">SUMPRODUCT(B1024:B1043, (ROW(B1024:B1043)-ROW(B1024)+1)) / (20*21/2)</f>
        <v>3.0414171428571426</v>
      </c>
      <c r="J1040" s="2">
        <f t="shared" si="122"/>
        <v>3.0613968631223969</v>
      </c>
      <c r="K1040" s="2">
        <f t="shared" si="124"/>
        <v>3.1171089112760324</v>
      </c>
    </row>
    <row r="1041" spans="1:11" ht="13.5" x14ac:dyDescent="0.25">
      <c r="A1041" s="3">
        <f>TITRES_STAT!B1044</f>
        <v>43522</v>
      </c>
      <c r="B1041" s="6">
        <f>TITRES_STAT!D1044</f>
        <v>3.0718000000000001</v>
      </c>
      <c r="C1041" s="2">
        <f t="shared" si="125"/>
        <v>0</v>
      </c>
      <c r="D1041" s="2">
        <f t="shared" si="126"/>
        <v>3.0604799999999996</v>
      </c>
      <c r="E1041" s="2">
        <f t="shared" si="128"/>
        <v>3.0290099999999995</v>
      </c>
      <c r="F1041" s="2">
        <f t="shared" si="121"/>
        <v>3.0387650000000006</v>
      </c>
      <c r="G1041" s="2">
        <f t="shared" si="123"/>
        <v>3.1768239999999999</v>
      </c>
      <c r="H1041" s="2">
        <f t="shared" si="127"/>
        <v>3.1395404999999994</v>
      </c>
      <c r="I1041" s="2">
        <f t="array" ref="I1041">SUMPRODUCT(B1025:B1044, (ROW(B1025:B1044)-ROW(B1025)+1)) / (20*21/2)</f>
        <v>3.0457933333333331</v>
      </c>
      <c r="J1041" s="2">
        <f t="shared" si="122"/>
        <v>3.0623876380631208</v>
      </c>
      <c r="K1041" s="2">
        <f t="shared" si="124"/>
        <v>3.1153320912259921</v>
      </c>
    </row>
    <row r="1042" spans="1:11" ht="13.5" x14ac:dyDescent="0.25">
      <c r="A1042" s="3">
        <f>TITRES_STAT!B1045</f>
        <v>43523</v>
      </c>
      <c r="B1042" s="6">
        <f>TITRES_STAT!D1045</f>
        <v>3.0718000000000001</v>
      </c>
      <c r="C1042" s="2">
        <f t="shared" si="125"/>
        <v>0</v>
      </c>
      <c r="D1042" s="2">
        <f t="shared" si="126"/>
        <v>3.0718000000000001</v>
      </c>
      <c r="E1042" s="2">
        <f t="shared" si="128"/>
        <v>3.0403399999999996</v>
      </c>
      <c r="F1042" s="2">
        <f t="shared" si="121"/>
        <v>3.0381350000000009</v>
      </c>
      <c r="G1042" s="2">
        <f t="shared" si="123"/>
        <v>3.1740539999999999</v>
      </c>
      <c r="H1042" s="2">
        <f t="shared" si="127"/>
        <v>3.1389659999999999</v>
      </c>
      <c r="I1042" s="2">
        <f t="array" ref="I1042">SUMPRODUCT(B1026:B1045, (ROW(B1026:B1045)-ROW(B1026)+1)) / (20*21/2)</f>
        <v>3.0585395238095234</v>
      </c>
      <c r="J1042" s="2">
        <f t="shared" si="122"/>
        <v>3.0632840534856807</v>
      </c>
      <c r="K1042" s="2">
        <f t="shared" si="124"/>
        <v>3.1136249503936004</v>
      </c>
    </row>
    <row r="1043" spans="1:11" ht="13.5" x14ac:dyDescent="0.25">
      <c r="A1043" s="3">
        <f>TITRES_STAT!B1046</f>
        <v>43524</v>
      </c>
      <c r="B1043" s="6">
        <f>TITRES_STAT!D1046</f>
        <v>3.0781000000000001</v>
      </c>
      <c r="C1043" s="2">
        <f t="shared" si="125"/>
        <v>6.2999999999999723E-3</v>
      </c>
      <c r="D1043" s="2">
        <f t="shared" si="126"/>
        <v>3.0730600000000003</v>
      </c>
      <c r="E1043" s="2">
        <f t="shared" si="128"/>
        <v>3.0522999999999998</v>
      </c>
      <c r="F1043" s="2">
        <f t="shared" si="121"/>
        <v>3.038450000000001</v>
      </c>
      <c r="G1043" s="2">
        <f t="shared" si="123"/>
        <v>3.1714100000000003</v>
      </c>
      <c r="H1043" s="2">
        <f t="shared" si="127"/>
        <v>3.1388894999999994</v>
      </c>
      <c r="I1043" s="2">
        <f t="array" ref="I1043">SUMPRODUCT(B1027:B1046, (ROW(B1027:B1046)-ROW(B1027)+1)) / (20*21/2)</f>
        <v>3.0684357142857142</v>
      </c>
      <c r="J1043" s="2">
        <f t="shared" si="122"/>
        <v>3.0646950960108539</v>
      </c>
      <c r="K1043" s="2">
        <f t="shared" si="124"/>
        <v>3.1122318150840473</v>
      </c>
    </row>
    <row r="1044" spans="1:11" ht="13.5" x14ac:dyDescent="0.25">
      <c r="A1044" s="3">
        <f>TITRES_STAT!B1047</f>
        <v>43525</v>
      </c>
      <c r="B1044" s="6">
        <f>TITRES_STAT!D1047</f>
        <v>3.0844</v>
      </c>
      <c r="C1044" s="2">
        <f t="shared" si="125"/>
        <v>6.2999999999999723E-3</v>
      </c>
      <c r="D1044" s="2">
        <f t="shared" si="126"/>
        <v>3.0755800000000004</v>
      </c>
      <c r="E1044" s="2">
        <f t="shared" si="128"/>
        <v>3.0648899999999997</v>
      </c>
      <c r="F1044" s="2">
        <f t="shared" ref="F1044:F1107" si="129">AVERAGE(B1025:B1044)</f>
        <v>3.038765000000001</v>
      </c>
      <c r="G1044" s="2">
        <f t="shared" si="123"/>
        <v>3.1688920000000009</v>
      </c>
      <c r="H1044" s="2">
        <f t="shared" si="127"/>
        <v>3.1388444999999989</v>
      </c>
      <c r="I1044" s="2">
        <f t="array" ref="I1044">SUMPRODUCT(B1028:B1047, (ROW(B1028:B1047)-ROW(B1028)+1)) / (20*21/2)</f>
        <v>3.0810019047619046</v>
      </c>
      <c r="J1044" s="2">
        <f t="shared" si="122"/>
        <v>3.0665717535336294</v>
      </c>
      <c r="K1044" s="2">
        <f t="shared" si="124"/>
        <v>3.1111403713552614</v>
      </c>
    </row>
    <row r="1045" spans="1:11" ht="13.5" x14ac:dyDescent="0.25">
      <c r="A1045" s="3">
        <f>TITRES_STAT!B1048</f>
        <v>43528</v>
      </c>
      <c r="B1045" s="6">
        <f>TITRES_STAT!D1048</f>
        <v>3.1726000000000001</v>
      </c>
      <c r="C1045" s="2">
        <f t="shared" si="125"/>
        <v>8.8200000000000056E-2</v>
      </c>
      <c r="D1045" s="2">
        <f t="shared" si="126"/>
        <v>3.0957400000000002</v>
      </c>
      <c r="E1045" s="2">
        <f t="shared" si="128"/>
        <v>3.0749699999999995</v>
      </c>
      <c r="F1045" s="2">
        <f t="shared" si="129"/>
        <v>3.0434900000000011</v>
      </c>
      <c r="G1045" s="2">
        <f t="shared" si="123"/>
        <v>3.1682639999999997</v>
      </c>
      <c r="H1045" s="2">
        <f t="shared" si="127"/>
        <v>3.1392404999999992</v>
      </c>
      <c r="I1045" s="2">
        <f t="array" ref="I1045">SUMPRODUCT(B1029:B1048, (ROW(B1029:B1048)-ROW(B1029)+1)) / (20*21/2)</f>
        <v>3.096078571428571</v>
      </c>
      <c r="J1045" s="2">
        <f t="shared" ref="J1045:J1108" si="130">$J$4*B1045+J1044*(1-$J$4)</f>
        <v>3.0766696817685215</v>
      </c>
      <c r="K1045" s="2">
        <f t="shared" si="124"/>
        <v>3.1135505528707412</v>
      </c>
    </row>
    <row r="1046" spans="1:11" ht="13.5" x14ac:dyDescent="0.25">
      <c r="A1046" s="3">
        <f>TITRES_STAT!B1049</f>
        <v>43529</v>
      </c>
      <c r="B1046" s="6">
        <f>TITRES_STAT!D1049</f>
        <v>3.1474000000000002</v>
      </c>
      <c r="C1046" s="2">
        <f t="shared" si="125"/>
        <v>-2.5199999999999889E-2</v>
      </c>
      <c r="D1046" s="2">
        <f t="shared" si="126"/>
        <v>3.1108600000000002</v>
      </c>
      <c r="E1046" s="2">
        <f t="shared" si="128"/>
        <v>3.0856699999999995</v>
      </c>
      <c r="F1046" s="2">
        <f t="shared" si="129"/>
        <v>3.046955000000001</v>
      </c>
      <c r="G1046" s="2">
        <f t="shared" si="123"/>
        <v>3.1671320000000005</v>
      </c>
      <c r="H1046" s="2">
        <f t="shared" si="127"/>
        <v>3.139364999999998</v>
      </c>
      <c r="I1046" s="2">
        <f t="array" ref="I1046">SUMPRODUCT(B1030:B1049, (ROW(B1030:B1049)-ROW(B1030)+1)) / (20*21/2)</f>
        <v>3.1219161904761905</v>
      </c>
      <c r="J1046" s="2">
        <f t="shared" si="130"/>
        <v>3.0834059025524718</v>
      </c>
      <c r="K1046" s="2">
        <f t="shared" si="124"/>
        <v>3.114877982169928</v>
      </c>
    </row>
    <row r="1047" spans="1:11" ht="13.5" x14ac:dyDescent="0.25">
      <c r="A1047" s="3">
        <f>TITRES_STAT!B1050</f>
        <v>43530</v>
      </c>
      <c r="B1047" s="6">
        <f>TITRES_STAT!D1050</f>
        <v>3.1789000000000001</v>
      </c>
      <c r="C1047" s="2">
        <f t="shared" si="125"/>
        <v>3.1499999999999861E-2</v>
      </c>
      <c r="D1047" s="2">
        <f t="shared" si="126"/>
        <v>3.1322800000000006</v>
      </c>
      <c r="E1047" s="2">
        <f t="shared" si="128"/>
        <v>3.1020399999999997</v>
      </c>
      <c r="F1047" s="2">
        <f t="shared" si="129"/>
        <v>3.0519950000000007</v>
      </c>
      <c r="G1047" s="2">
        <f t="shared" si="123"/>
        <v>3.1666300000000001</v>
      </c>
      <c r="H1047" s="2">
        <f t="shared" si="127"/>
        <v>3.1392089999999979</v>
      </c>
      <c r="I1047" s="2">
        <f t="array" ref="I1047">SUMPRODUCT(B1031:B1050, (ROW(B1031:B1050)-ROW(B1031)+1)) / (20*21/2)</f>
        <v>3.1378947619047617</v>
      </c>
      <c r="J1047" s="2">
        <f t="shared" si="130"/>
        <v>3.0925005784998558</v>
      </c>
      <c r="K1047" s="2">
        <f t="shared" si="124"/>
        <v>3.1173886495358132</v>
      </c>
    </row>
    <row r="1048" spans="1:11" ht="13.5" x14ac:dyDescent="0.25">
      <c r="A1048" s="3">
        <f>TITRES_STAT!B1051</f>
        <v>43531</v>
      </c>
      <c r="B1048" s="6">
        <f>TITRES_STAT!D1051</f>
        <v>3.2103000000000002</v>
      </c>
      <c r="C1048" s="2">
        <f t="shared" si="125"/>
        <v>3.1400000000000095E-2</v>
      </c>
      <c r="D1048" s="2">
        <f t="shared" si="126"/>
        <v>3.1587199999999998</v>
      </c>
      <c r="E1048" s="2">
        <f t="shared" si="128"/>
        <v>3.1158899999999998</v>
      </c>
      <c r="F1048" s="2">
        <f t="shared" si="129"/>
        <v>3.0586050000000009</v>
      </c>
      <c r="G1048" s="2">
        <f t="shared" si="123"/>
        <v>3.1660000000000004</v>
      </c>
      <c r="H1048" s="2">
        <f t="shared" si="127"/>
        <v>3.1396769999999976</v>
      </c>
      <c r="I1048" s="2">
        <f t="array" ref="I1048">SUMPRODUCT(B1032:B1051, (ROW(B1032:B1051)-ROW(B1032)+1)) / (20*21/2)</f>
        <v>3.1567242857142852</v>
      </c>
      <c r="J1048" s="2">
        <f t="shared" si="130"/>
        <v>3.1037195710236789</v>
      </c>
      <c r="K1048" s="2">
        <f t="shared" si="124"/>
        <v>3.1210322319069581</v>
      </c>
    </row>
    <row r="1049" spans="1:11" ht="13.5" x14ac:dyDescent="0.25">
      <c r="A1049" s="3">
        <f>TITRES_STAT!B1052</f>
        <v>43532</v>
      </c>
      <c r="B1049" s="6">
        <f>TITRES_STAT!D1052</f>
        <v>3.3298999999999999</v>
      </c>
      <c r="C1049" s="2">
        <f t="shared" si="125"/>
        <v>0.11959999999999971</v>
      </c>
      <c r="D1049" s="2">
        <f t="shared" si="126"/>
        <v>3.2078200000000003</v>
      </c>
      <c r="E1049" s="2">
        <f t="shared" si="128"/>
        <v>3.1417000000000002</v>
      </c>
      <c r="F1049" s="2">
        <f t="shared" si="129"/>
        <v>3.0740250000000007</v>
      </c>
      <c r="G1049" s="2">
        <f t="shared" si="123"/>
        <v>3.1651180000000001</v>
      </c>
      <c r="H1049" s="2">
        <f t="shared" si="127"/>
        <v>3.1402759999999974</v>
      </c>
      <c r="I1049" s="2">
        <f t="array" ref="I1049">SUMPRODUCT(B1033:B1052, (ROW(B1033:B1052)-ROW(B1033)+1)) / (20*21/2)</f>
        <v>3.1739947619047615</v>
      </c>
      <c r="J1049" s="2">
        <f t="shared" si="130"/>
        <v>3.125260564259519</v>
      </c>
      <c r="K1049" s="2">
        <f t="shared" si="124"/>
        <v>3.1292231247733522</v>
      </c>
    </row>
    <row r="1050" spans="1:11" ht="13.5" x14ac:dyDescent="0.25">
      <c r="A1050" s="3">
        <f>TITRES_STAT!B1053</f>
        <v>43535</v>
      </c>
      <c r="B1050" s="6">
        <f>TITRES_STAT!D1053</f>
        <v>3.2418</v>
      </c>
      <c r="C1050" s="2">
        <f t="shared" si="125"/>
        <v>-8.8099999999999845E-2</v>
      </c>
      <c r="D1050" s="2">
        <f t="shared" si="126"/>
        <v>3.22166</v>
      </c>
      <c r="E1050" s="2">
        <f t="shared" si="128"/>
        <v>3.1587000000000001</v>
      </c>
      <c r="F1050" s="2">
        <f t="shared" si="129"/>
        <v>3.08819</v>
      </c>
      <c r="G1050" s="2">
        <f t="shared" si="123"/>
        <v>3.1619700000000002</v>
      </c>
      <c r="H1050" s="2">
        <f t="shared" si="127"/>
        <v>3.1404344999999978</v>
      </c>
      <c r="I1050" s="2">
        <f t="array" ref="I1050">SUMPRODUCT(B1034:B1053, (ROW(B1034:B1053)-ROW(B1034)+1)) / (20*21/2)</f>
        <v>3.1897061904761901</v>
      </c>
      <c r="J1050" s="2">
        <f t="shared" si="130"/>
        <v>3.1363595581395649</v>
      </c>
      <c r="K1050" s="2">
        <f t="shared" si="124"/>
        <v>3.1336379041940052</v>
      </c>
    </row>
    <row r="1051" spans="1:11" ht="13.5" x14ac:dyDescent="0.25">
      <c r="A1051" s="3">
        <f>TITRES_STAT!B1054</f>
        <v>43536</v>
      </c>
      <c r="B1051" s="6">
        <f>TITRES_STAT!D1054</f>
        <v>3.2858999999999998</v>
      </c>
      <c r="C1051" s="2">
        <f t="shared" si="125"/>
        <v>4.4099999999999806E-2</v>
      </c>
      <c r="D1051" s="2">
        <f t="shared" si="126"/>
        <v>3.2493600000000002</v>
      </c>
      <c r="E1051" s="2">
        <f t="shared" si="128"/>
        <v>3.18011</v>
      </c>
      <c r="F1051" s="2">
        <f t="shared" si="129"/>
        <v>3.1045599999999998</v>
      </c>
      <c r="G1051" s="2">
        <f t="shared" si="123"/>
        <v>3.1589500000000004</v>
      </c>
      <c r="H1051" s="2">
        <f t="shared" si="127"/>
        <v>3.1407549999999973</v>
      </c>
      <c r="I1051" s="2">
        <f t="array" ref="I1051">SUMPRODUCT(B1035:B1054, (ROW(B1035:B1054)-ROW(B1035)+1)) / (20*21/2)</f>
        <v>3.2038585714285714</v>
      </c>
      <c r="J1051" s="2">
        <f t="shared" si="130"/>
        <v>3.150601504983416</v>
      </c>
      <c r="K1051" s="2">
        <f t="shared" si="124"/>
        <v>3.1396089667746327</v>
      </c>
    </row>
    <row r="1052" spans="1:11" ht="13.5" x14ac:dyDescent="0.25">
      <c r="A1052" s="3">
        <f>TITRES_STAT!B1055</f>
        <v>43537</v>
      </c>
      <c r="B1052" s="6">
        <f>TITRES_STAT!D1055</f>
        <v>3.2858999999999998</v>
      </c>
      <c r="C1052" s="2">
        <f t="shared" si="125"/>
        <v>0</v>
      </c>
      <c r="D1052" s="2">
        <f t="shared" si="126"/>
        <v>3.2707600000000001</v>
      </c>
      <c r="E1052" s="2">
        <f t="shared" si="128"/>
        <v>3.2015199999999999</v>
      </c>
      <c r="F1052" s="2">
        <f t="shared" si="129"/>
        <v>3.1209299999999995</v>
      </c>
      <c r="G1052" s="2">
        <f t="shared" si="123"/>
        <v>3.1564320000000006</v>
      </c>
      <c r="H1052" s="2">
        <f t="shared" si="127"/>
        <v>3.1411339999999979</v>
      </c>
      <c r="I1052" s="2">
        <f t="array" ref="I1052">SUMPRODUCT(B1036:B1055, (ROW(B1036:B1055)-ROW(B1036)+1)) / (20*21/2)</f>
        <v>3.2212423809523809</v>
      </c>
      <c r="J1052" s="2">
        <f t="shared" si="130"/>
        <v>3.1634870759373763</v>
      </c>
      <c r="K1052" s="2">
        <f t="shared" si="124"/>
        <v>3.1453458700383727</v>
      </c>
    </row>
    <row r="1053" spans="1:11" ht="13.5" x14ac:dyDescent="0.25">
      <c r="A1053" s="3">
        <f>TITRES_STAT!B1056</f>
        <v>43538</v>
      </c>
      <c r="B1053" s="6">
        <f>TITRES_STAT!D1056</f>
        <v>3.2858999999999998</v>
      </c>
      <c r="C1053" s="2">
        <f t="shared" si="125"/>
        <v>0</v>
      </c>
      <c r="D1053" s="2">
        <f t="shared" si="126"/>
        <v>3.2858800000000001</v>
      </c>
      <c r="E1053" s="2">
        <f t="shared" si="128"/>
        <v>3.2222999999999997</v>
      </c>
      <c r="F1053" s="2">
        <f t="shared" si="129"/>
        <v>3.1372999999999993</v>
      </c>
      <c r="G1053" s="2">
        <f t="shared" si="123"/>
        <v>3.1536620000000006</v>
      </c>
      <c r="H1053" s="2">
        <f t="shared" si="127"/>
        <v>3.141512999999998</v>
      </c>
      <c r="I1053" s="2">
        <f t="array" ref="I1053">SUMPRODUCT(B1037:B1056, (ROW(B1037:B1056)-ROW(B1037)+1)) / (20*21/2)</f>
        <v>3.2463671428571428</v>
      </c>
      <c r="J1053" s="2">
        <f t="shared" si="130"/>
        <v>3.1751454496576264</v>
      </c>
      <c r="K1053" s="2">
        <f t="shared" si="124"/>
        <v>3.1508577967035349</v>
      </c>
    </row>
    <row r="1054" spans="1:11" ht="13.5" x14ac:dyDescent="0.25">
      <c r="A1054" s="3">
        <f>TITRES_STAT!B1057</f>
        <v>43539</v>
      </c>
      <c r="B1054" s="6">
        <f>TITRES_STAT!D1057</f>
        <v>3.2858999999999998</v>
      </c>
      <c r="C1054" s="2">
        <f t="shared" si="125"/>
        <v>0</v>
      </c>
      <c r="D1054" s="2">
        <f t="shared" si="126"/>
        <v>3.2770799999999993</v>
      </c>
      <c r="E1054" s="2">
        <f t="shared" si="128"/>
        <v>3.2424499999999994</v>
      </c>
      <c r="F1054" s="2">
        <f t="shared" si="129"/>
        <v>3.1536699999999991</v>
      </c>
      <c r="G1054" s="2">
        <f t="shared" si="123"/>
        <v>3.1515220000000004</v>
      </c>
      <c r="H1054" s="2">
        <f t="shared" si="127"/>
        <v>3.1416294999999979</v>
      </c>
      <c r="I1054" s="2">
        <f t="array" ref="I1054">SUMPRODUCT(B1038:B1057, (ROW(B1038:B1057)-ROW(B1038)+1)) / (20*21/2)</f>
        <v>3.2696333333333336</v>
      </c>
      <c r="J1054" s="2">
        <f t="shared" si="130"/>
        <v>3.1856935020711856</v>
      </c>
      <c r="K1054" s="2">
        <f t="shared" si="124"/>
        <v>3.1561535693818281</v>
      </c>
    </row>
    <row r="1055" spans="1:11" ht="13.5" x14ac:dyDescent="0.25">
      <c r="A1055" s="3">
        <f>TITRES_STAT!B1058</f>
        <v>43542</v>
      </c>
      <c r="B1055" s="6">
        <f>TITRES_STAT!D1058</f>
        <v>3.3361999999999998</v>
      </c>
      <c r="C1055" s="2">
        <f t="shared" si="125"/>
        <v>5.0300000000000011E-2</v>
      </c>
      <c r="D1055" s="2">
        <f t="shared" si="126"/>
        <v>3.2959599999999996</v>
      </c>
      <c r="E1055" s="2">
        <f t="shared" si="128"/>
        <v>3.2588099999999991</v>
      </c>
      <c r="F1055" s="2">
        <f t="shared" si="129"/>
        <v>3.1668899999999995</v>
      </c>
      <c r="G1055" s="2">
        <f t="shared" si="123"/>
        <v>3.1511440000000004</v>
      </c>
      <c r="H1055" s="2">
        <f t="shared" si="127"/>
        <v>3.1420264999999978</v>
      </c>
      <c r="I1055" s="2">
        <f t="array" ref="I1055">SUMPRODUCT(B1039:B1058, (ROW(B1039:B1058)-ROW(B1039)+1)) / (20*21/2)</f>
        <v>3.2909209523809522</v>
      </c>
      <c r="J1055" s="2">
        <f t="shared" si="130"/>
        <v>3.2000274542548826</v>
      </c>
      <c r="K1055" s="2">
        <f t="shared" si="124"/>
        <v>3.1632142137197961</v>
      </c>
    </row>
    <row r="1056" spans="1:11" ht="13.5" x14ac:dyDescent="0.25">
      <c r="A1056" s="3">
        <f>TITRES_STAT!B1059</f>
        <v>43543</v>
      </c>
      <c r="B1056" s="6">
        <f>TITRES_STAT!D1059</f>
        <v>3.4306999999999999</v>
      </c>
      <c r="C1056" s="2">
        <f t="shared" si="125"/>
        <v>9.4500000000000028E-2</v>
      </c>
      <c r="D1056" s="2">
        <f t="shared" si="126"/>
        <v>3.3249200000000001</v>
      </c>
      <c r="E1056" s="2">
        <f t="shared" si="128"/>
        <v>3.2871399999999995</v>
      </c>
      <c r="F1056" s="2">
        <f t="shared" si="129"/>
        <v>3.1864049999999993</v>
      </c>
      <c r="G1056" s="2">
        <f t="shared" si="123"/>
        <v>3.1526559999999999</v>
      </c>
      <c r="H1056" s="2">
        <f t="shared" si="127"/>
        <v>3.1431004999999983</v>
      </c>
      <c r="I1056" s="2">
        <f t="array" ref="I1056">SUMPRODUCT(B1040:B1059, (ROW(B1040:B1059)-ROW(B1040)+1)) / (20*21/2)</f>
        <v>3.3104995238095243</v>
      </c>
      <c r="J1056" s="2">
        <f t="shared" si="130"/>
        <v>3.2219962681353698</v>
      </c>
      <c r="K1056" s="2">
        <f t="shared" si="124"/>
        <v>3.173703852397451</v>
      </c>
    </row>
    <row r="1057" spans="1:11" ht="13.5" x14ac:dyDescent="0.25">
      <c r="A1057" s="3">
        <f>TITRES_STAT!B1060</f>
        <v>43545</v>
      </c>
      <c r="B1057" s="6">
        <f>TITRES_STAT!D1060</f>
        <v>3.4306999999999999</v>
      </c>
      <c r="C1057" s="2">
        <f t="shared" si="125"/>
        <v>0</v>
      </c>
      <c r="D1057" s="2">
        <f t="shared" si="126"/>
        <v>3.3538799999999993</v>
      </c>
      <c r="E1057" s="2">
        <f t="shared" si="128"/>
        <v>3.3123199999999997</v>
      </c>
      <c r="F1057" s="2">
        <f t="shared" si="129"/>
        <v>3.2071799999999997</v>
      </c>
      <c r="G1057" s="2">
        <f t="shared" si="123"/>
        <v>3.1537900000000003</v>
      </c>
      <c r="H1057" s="2">
        <f t="shared" si="127"/>
        <v>3.1439409999999985</v>
      </c>
      <c r="I1057" s="2">
        <f t="array" ref="I1057">SUMPRODUCT(B1041:B1060, (ROW(B1041:B1060)-ROW(B1041)+1)) / (20*21/2)</f>
        <v>3.3187690476190483</v>
      </c>
      <c r="J1057" s="2">
        <f t="shared" si="130"/>
        <v>3.2418728140272393</v>
      </c>
      <c r="K1057" s="2">
        <f t="shared" si="124"/>
        <v>3.1837821326955904</v>
      </c>
    </row>
    <row r="1058" spans="1:11" ht="13.5" x14ac:dyDescent="0.25">
      <c r="A1058" s="3">
        <f>TITRES_STAT!B1061</f>
        <v>43546</v>
      </c>
      <c r="B1058" s="6">
        <f>TITRES_STAT!D1061</f>
        <v>3.4306999999999999</v>
      </c>
      <c r="C1058" s="2">
        <f t="shared" si="125"/>
        <v>0</v>
      </c>
      <c r="D1058" s="2">
        <f t="shared" si="126"/>
        <v>3.3828400000000003</v>
      </c>
      <c r="E1058" s="2">
        <f t="shared" si="128"/>
        <v>3.3343600000000002</v>
      </c>
      <c r="F1058" s="2">
        <f t="shared" si="129"/>
        <v>3.2251249999999994</v>
      </c>
      <c r="G1058" s="2">
        <f t="shared" si="123"/>
        <v>3.154798</v>
      </c>
      <c r="H1058" s="2">
        <f t="shared" si="127"/>
        <v>3.1447814999999988</v>
      </c>
      <c r="I1058" s="2">
        <f t="array" ref="I1058">SUMPRODUCT(B1042:B1061, (ROW(B1042:B1061)-ROW(B1042)+1)) / (20*21/2)</f>
        <v>3.3342095238095237</v>
      </c>
      <c r="J1058" s="2">
        <f t="shared" si="130"/>
        <v>3.2598563555484548</v>
      </c>
      <c r="K1058" s="2">
        <f t="shared" si="124"/>
        <v>3.1934651863153714</v>
      </c>
    </row>
    <row r="1059" spans="1:11" ht="13.5" x14ac:dyDescent="0.25">
      <c r="A1059" s="3">
        <f>TITRES_STAT!B1062</f>
        <v>43549</v>
      </c>
      <c r="B1059" s="6">
        <f>TITRES_STAT!D1062</f>
        <v>3.4306999999999999</v>
      </c>
      <c r="C1059" s="2">
        <f t="shared" si="125"/>
        <v>0</v>
      </c>
      <c r="D1059" s="2">
        <f t="shared" si="126"/>
        <v>3.4117999999999995</v>
      </c>
      <c r="E1059" s="2">
        <f t="shared" si="128"/>
        <v>3.3444400000000001</v>
      </c>
      <c r="F1059" s="2">
        <f t="shared" si="129"/>
        <v>3.2430699999999995</v>
      </c>
      <c r="G1059" s="2">
        <f t="shared" si="123"/>
        <v>3.1561840000000001</v>
      </c>
      <c r="H1059" s="2">
        <f t="shared" si="127"/>
        <v>3.1458844999999993</v>
      </c>
      <c r="I1059" s="2">
        <f t="array" ref="I1059">SUMPRODUCT(B1043:B1062, (ROW(B1043:B1062)-ROW(B1043)+1)) / (20*21/2)</f>
        <v>3.3456009523809525</v>
      </c>
      <c r="J1059" s="2">
        <f t="shared" si="130"/>
        <v>3.2761271788295545</v>
      </c>
      <c r="K1059" s="2">
        <f t="shared" si="124"/>
        <v>3.2027685123422196</v>
      </c>
    </row>
    <row r="1060" spans="1:11" ht="13.5" x14ac:dyDescent="0.25">
      <c r="A1060" s="3">
        <f>TITRES_STAT!B1063</f>
        <v>43550</v>
      </c>
      <c r="B1060" s="6">
        <f>TITRES_STAT!D1063</f>
        <v>3.3298999999999999</v>
      </c>
      <c r="C1060" s="2">
        <f t="shared" si="125"/>
        <v>-0.1008</v>
      </c>
      <c r="D1060" s="2">
        <f t="shared" si="126"/>
        <v>3.4105399999999997</v>
      </c>
      <c r="E1060" s="2">
        <f t="shared" si="128"/>
        <v>3.3532500000000005</v>
      </c>
      <c r="F1060" s="2">
        <f t="shared" si="129"/>
        <v>3.2559750000000003</v>
      </c>
      <c r="G1060" s="2">
        <f t="shared" si="123"/>
        <v>3.1555540000000004</v>
      </c>
      <c r="H1060" s="2">
        <f t="shared" si="127"/>
        <v>3.1464834999999987</v>
      </c>
      <c r="I1060" s="2">
        <f t="array" ref="I1060">SUMPRODUCT(B1044:B1063, (ROW(B1044:B1063)-ROW(B1044)+1)) / (20*21/2)</f>
        <v>3.3554633333333337</v>
      </c>
      <c r="J1060" s="2">
        <f t="shared" si="130"/>
        <v>3.2812483998934066</v>
      </c>
      <c r="K1060" s="2">
        <f t="shared" si="124"/>
        <v>3.2077540608778192</v>
      </c>
    </row>
    <row r="1061" spans="1:11" ht="13.5" x14ac:dyDescent="0.25">
      <c r="A1061" s="3">
        <f>TITRES_STAT!B1064</f>
        <v>43551</v>
      </c>
      <c r="B1061" s="6">
        <f>TITRES_STAT!D1064</f>
        <v>3.4180999999999999</v>
      </c>
      <c r="C1061" s="2">
        <f t="shared" si="125"/>
        <v>8.8200000000000056E-2</v>
      </c>
      <c r="D1061" s="2">
        <f t="shared" si="126"/>
        <v>3.4080199999999996</v>
      </c>
      <c r="E1061" s="2">
        <f t="shared" si="128"/>
        <v>3.3664700000000005</v>
      </c>
      <c r="F1061" s="2">
        <f t="shared" si="129"/>
        <v>3.2732900000000003</v>
      </c>
      <c r="G1061" s="2">
        <f t="shared" si="123"/>
        <v>3.1571920000000007</v>
      </c>
      <c r="H1061" s="2">
        <f t="shared" si="127"/>
        <v>3.1473774999999988</v>
      </c>
      <c r="I1061" s="2">
        <f t="array" ref="I1061">SUMPRODUCT(B1045:B1064, (ROW(B1045:B1064)-ROW(B1045)+1)) / (20*21/2)</f>
        <v>3.3638266666666659</v>
      </c>
      <c r="J1061" s="2">
        <f t="shared" si="130"/>
        <v>3.2942818856178442</v>
      </c>
      <c r="K1061" s="2">
        <f t="shared" si="124"/>
        <v>3.2160029212355519</v>
      </c>
    </row>
    <row r="1062" spans="1:11" ht="13.5" x14ac:dyDescent="0.25">
      <c r="A1062" s="3">
        <f>TITRES_STAT!B1065</f>
        <v>43552</v>
      </c>
      <c r="B1062" s="6">
        <f>TITRES_STAT!D1065</f>
        <v>3.3929</v>
      </c>
      <c r="C1062" s="2">
        <f t="shared" si="125"/>
        <v>-2.5199999999999889E-2</v>
      </c>
      <c r="D1062" s="2">
        <f t="shared" si="126"/>
        <v>3.4004600000000003</v>
      </c>
      <c r="E1062" s="2">
        <f t="shared" si="128"/>
        <v>3.3771699999999996</v>
      </c>
      <c r="F1062" s="2">
        <f t="shared" si="129"/>
        <v>3.289345</v>
      </c>
      <c r="G1062" s="2">
        <f t="shared" si="123"/>
        <v>3.15971</v>
      </c>
      <c r="H1062" s="2">
        <f t="shared" si="127"/>
        <v>3.1482914999999996</v>
      </c>
      <c r="I1062" s="2">
        <f t="array" ref="I1062">SUMPRODUCT(B1046:B1065, (ROW(B1046:B1065)-ROW(B1046)+1)) / (20*21/2)</f>
        <v>3.3611304761904757</v>
      </c>
      <c r="J1062" s="2">
        <f t="shared" si="130"/>
        <v>3.3036740869875731</v>
      </c>
      <c r="K1062" s="2">
        <f t="shared" si="124"/>
        <v>3.2229400615792558</v>
      </c>
    </row>
    <row r="1063" spans="1:11" ht="13.5" x14ac:dyDescent="0.25">
      <c r="A1063" s="3">
        <f>TITRES_STAT!B1066</f>
        <v>43553</v>
      </c>
      <c r="B1063" s="6">
        <f>TITRES_STAT!D1066</f>
        <v>3.3929</v>
      </c>
      <c r="C1063" s="2">
        <f t="shared" si="125"/>
        <v>0</v>
      </c>
      <c r="D1063" s="2">
        <f t="shared" si="126"/>
        <v>3.3929</v>
      </c>
      <c r="E1063" s="2">
        <f t="shared" si="128"/>
        <v>3.3878700000000004</v>
      </c>
      <c r="F1063" s="2">
        <f t="shared" si="129"/>
        <v>3.3050850000000005</v>
      </c>
      <c r="G1063" s="2">
        <f t="shared" si="123"/>
        <v>3.1629840000000002</v>
      </c>
      <c r="H1063" s="2">
        <f t="shared" si="127"/>
        <v>3.1492054999999999</v>
      </c>
      <c r="I1063" s="2">
        <f t="array" ref="I1063">SUMPRODUCT(B1047:B1066, (ROW(B1047:B1066)-ROW(B1047)+1)) / (20*21/2)</f>
        <v>3.3620552380952371</v>
      </c>
      <c r="J1063" s="2">
        <f t="shared" si="130"/>
        <v>3.3121717929887566</v>
      </c>
      <c r="K1063" s="2">
        <f t="shared" si="124"/>
        <v>3.2296051572035989</v>
      </c>
    </row>
    <row r="1064" spans="1:11" ht="13.5" x14ac:dyDescent="0.25">
      <c r="A1064" s="3">
        <f>TITRES_STAT!B1067</f>
        <v>43556</v>
      </c>
      <c r="B1064" s="6">
        <f>TITRES_STAT!D1067</f>
        <v>3.3929</v>
      </c>
      <c r="C1064" s="2">
        <f t="shared" si="125"/>
        <v>0</v>
      </c>
      <c r="D1064" s="2">
        <f t="shared" si="126"/>
        <v>3.3853400000000002</v>
      </c>
      <c r="E1064" s="2">
        <f t="shared" si="128"/>
        <v>3.3985699999999994</v>
      </c>
      <c r="F1064" s="2">
        <f t="shared" si="129"/>
        <v>3.3205100000000001</v>
      </c>
      <c r="G1064" s="2">
        <f t="shared" si="123"/>
        <v>3.167894</v>
      </c>
      <c r="H1064" s="2">
        <f t="shared" si="127"/>
        <v>3.1501195000000006</v>
      </c>
      <c r="I1064" s="2">
        <f t="array" ref="I1064">SUMPRODUCT(B1048:B1067, (ROW(B1048:B1067)-ROW(B1048)+1)) / (20*21/2)</f>
        <v>3.3620809523809525</v>
      </c>
      <c r="J1064" s="2">
        <f t="shared" si="130"/>
        <v>3.3198601936564942</v>
      </c>
      <c r="K1064" s="2">
        <f t="shared" si="124"/>
        <v>3.2360088765289481</v>
      </c>
    </row>
    <row r="1065" spans="1:11" ht="13.5" x14ac:dyDescent="0.25">
      <c r="A1065" s="3">
        <f>TITRES_STAT!B1068</f>
        <v>43557</v>
      </c>
      <c r="B1065" s="6">
        <f>TITRES_STAT!D1068</f>
        <v>3.2921999999999998</v>
      </c>
      <c r="C1065" s="2">
        <f t="shared" si="125"/>
        <v>-0.10070000000000023</v>
      </c>
      <c r="D1065" s="2">
        <f t="shared" si="126"/>
        <v>3.3778000000000006</v>
      </c>
      <c r="E1065" s="2">
        <f t="shared" si="128"/>
        <v>3.3941699999999999</v>
      </c>
      <c r="F1065" s="2">
        <f t="shared" si="129"/>
        <v>3.3264899999999997</v>
      </c>
      <c r="G1065" s="2">
        <f t="shared" si="123"/>
        <v>3.1695320000000002</v>
      </c>
      <c r="H1065" s="2">
        <f t="shared" si="127"/>
        <v>3.1505300000000012</v>
      </c>
      <c r="I1065" s="2">
        <f t="array" ref="I1065">SUMPRODUCT(B1049:B1068, (ROW(B1049:B1068)-ROW(B1049)+1)) / (20*21/2)</f>
        <v>3.3607576190476189</v>
      </c>
      <c r="J1065" s="2">
        <f t="shared" si="130"/>
        <v>3.317225889498733</v>
      </c>
      <c r="K1065" s="2">
        <f t="shared" si="124"/>
        <v>3.2382124499984011</v>
      </c>
    </row>
    <row r="1066" spans="1:11" ht="13.5" x14ac:dyDescent="0.25">
      <c r="A1066" s="3">
        <f>TITRES_STAT!B1069</f>
        <v>43558</v>
      </c>
      <c r="B1066" s="6">
        <f>TITRES_STAT!D1069</f>
        <v>3.3361999999999998</v>
      </c>
      <c r="C1066" s="2">
        <f t="shared" si="125"/>
        <v>4.4000000000000039E-2</v>
      </c>
      <c r="D1066" s="2">
        <f t="shared" si="126"/>
        <v>3.3614199999999999</v>
      </c>
      <c r="E1066" s="2">
        <f t="shared" si="128"/>
        <v>3.3847200000000002</v>
      </c>
      <c r="F1066" s="2">
        <f t="shared" si="129"/>
        <v>3.3359299999999998</v>
      </c>
      <c r="G1066" s="2">
        <f t="shared" si="123"/>
        <v>3.1720500000000005</v>
      </c>
      <c r="H1066" s="2">
        <f t="shared" si="127"/>
        <v>3.1510145000000009</v>
      </c>
      <c r="I1066" s="2">
        <f t="array" ref="I1066">SUMPRODUCT(B1050:B1069, (ROW(B1050:B1069)-ROW(B1050)+1)) / (20*21/2)</f>
        <v>3.358864761904762</v>
      </c>
      <c r="J1066" s="2">
        <f t="shared" si="130"/>
        <v>3.3190329476417109</v>
      </c>
      <c r="K1066" s="2">
        <f t="shared" si="124"/>
        <v>3.2420550990180721</v>
      </c>
    </row>
    <row r="1067" spans="1:11" ht="13.5" x14ac:dyDescent="0.25">
      <c r="A1067" s="3">
        <f>TITRES_STAT!B1070</f>
        <v>43559</v>
      </c>
      <c r="B1067" s="6">
        <f>TITRES_STAT!D1070</f>
        <v>3.3361999999999998</v>
      </c>
      <c r="C1067" s="2">
        <f t="shared" si="125"/>
        <v>0</v>
      </c>
      <c r="D1067" s="2">
        <f t="shared" si="126"/>
        <v>3.3500799999999997</v>
      </c>
      <c r="E1067" s="2">
        <f t="shared" si="128"/>
        <v>3.3752700000000004</v>
      </c>
      <c r="F1067" s="2">
        <f t="shared" si="129"/>
        <v>3.3437950000000001</v>
      </c>
      <c r="G1067" s="2">
        <f t="shared" si="123"/>
        <v>3.1745679999999998</v>
      </c>
      <c r="H1067" s="2">
        <f t="shared" si="127"/>
        <v>3.1514115000000009</v>
      </c>
      <c r="I1067" s="2">
        <f t="array" ref="I1067">SUMPRODUCT(B1051:B1070, (ROW(B1051:B1070)-ROW(B1051)+1)) / (20*21/2)</f>
        <v>3.3587719047619045</v>
      </c>
      <c r="J1067" s="2">
        <f t="shared" si="130"/>
        <v>3.320667905009167</v>
      </c>
      <c r="K1067" s="2">
        <f t="shared" si="124"/>
        <v>3.2457470559193244</v>
      </c>
    </row>
    <row r="1068" spans="1:11" ht="13.5" x14ac:dyDescent="0.25">
      <c r="A1068" s="3">
        <f>TITRES_STAT!B1071</f>
        <v>43560</v>
      </c>
      <c r="B1068" s="6">
        <f>TITRES_STAT!D1071</f>
        <v>3.3298999999999999</v>
      </c>
      <c r="C1068" s="2">
        <f t="shared" si="125"/>
        <v>-6.2999999999999723E-3</v>
      </c>
      <c r="D1068" s="2">
        <f t="shared" si="126"/>
        <v>3.3374800000000002</v>
      </c>
      <c r="E1068" s="2">
        <f t="shared" si="128"/>
        <v>3.3651900000000006</v>
      </c>
      <c r="F1068" s="2">
        <f t="shared" si="129"/>
        <v>3.3497749999999997</v>
      </c>
      <c r="G1068" s="2">
        <f t="shared" si="123"/>
        <v>3.1788480000000003</v>
      </c>
      <c r="H1068" s="2">
        <f t="shared" si="127"/>
        <v>3.1517480000000013</v>
      </c>
      <c r="I1068" s="2">
        <f t="array" ref="I1068">SUMPRODUCT(B1052:B1071, (ROW(B1052:B1071)-ROW(B1052)+1)) / (20*21/2)</f>
        <v>3.3569695238095241</v>
      </c>
      <c r="J1068" s="2">
        <f t="shared" si="130"/>
        <v>3.321547152151151</v>
      </c>
      <c r="K1068" s="2">
        <f t="shared" si="124"/>
        <v>3.2490471713734688</v>
      </c>
    </row>
    <row r="1069" spans="1:11" ht="13.5" x14ac:dyDescent="0.25">
      <c r="A1069" s="3">
        <f>TITRES_STAT!B1072</f>
        <v>43563</v>
      </c>
      <c r="B1069" s="6">
        <f>TITRES_STAT!D1072</f>
        <v>3.3298999999999999</v>
      </c>
      <c r="C1069" s="2">
        <f t="shared" si="125"/>
        <v>0</v>
      </c>
      <c r="D1069" s="2">
        <f t="shared" si="126"/>
        <v>3.3248799999999994</v>
      </c>
      <c r="E1069" s="2">
        <f t="shared" si="128"/>
        <v>3.3551099999999998</v>
      </c>
      <c r="F1069" s="2">
        <f t="shared" si="129"/>
        <v>3.3497749999999997</v>
      </c>
      <c r="G1069" s="2">
        <f t="shared" si="123"/>
        <v>3.1831280000000004</v>
      </c>
      <c r="H1069" s="2">
        <f t="shared" si="127"/>
        <v>3.1517925000000013</v>
      </c>
      <c r="I1069" s="2">
        <f t="array" ref="I1069">SUMPRODUCT(B1053:B1072, (ROW(B1053:B1072)-ROW(B1053)+1)) / (20*21/2)</f>
        <v>3.3519371428571429</v>
      </c>
      <c r="J1069" s="2">
        <f t="shared" si="130"/>
        <v>3.3223426614700893</v>
      </c>
      <c r="K1069" s="2">
        <f t="shared" si="124"/>
        <v>3.2522178705352935</v>
      </c>
    </row>
    <row r="1070" spans="1:11" ht="13.5" x14ac:dyDescent="0.25">
      <c r="A1070" s="3">
        <f>TITRES_STAT!B1073</f>
        <v>43565</v>
      </c>
      <c r="B1070" s="6">
        <f>TITRES_STAT!D1073</f>
        <v>3.3488000000000002</v>
      </c>
      <c r="C1070" s="2">
        <f t="shared" si="125"/>
        <v>1.8900000000000361E-2</v>
      </c>
      <c r="D1070" s="2">
        <f t="shared" si="126"/>
        <v>3.3362000000000003</v>
      </c>
      <c r="E1070" s="2">
        <f t="shared" si="128"/>
        <v>3.3569999999999993</v>
      </c>
      <c r="F1070" s="2">
        <f t="shared" si="129"/>
        <v>3.3551250000000001</v>
      </c>
      <c r="G1070" s="2">
        <f t="shared" si="123"/>
        <v>3.1895480000000007</v>
      </c>
      <c r="H1070" s="2">
        <f t="shared" si="127"/>
        <v>3.1521945000000011</v>
      </c>
      <c r="I1070" s="2">
        <f t="array" ref="I1070">SUMPRODUCT(B1054:B1073, (ROW(B1054:B1073)-ROW(B1054)+1)) / (20*21/2)</f>
        <v>3.3468147619047617</v>
      </c>
      <c r="J1070" s="2">
        <f t="shared" si="130"/>
        <v>3.3248624079967475</v>
      </c>
      <c r="K1070" s="2">
        <f t="shared" si="124"/>
        <v>3.2560054050241054</v>
      </c>
    </row>
    <row r="1071" spans="1:11" ht="13.5" x14ac:dyDescent="0.25">
      <c r="A1071" s="3">
        <f>TITRES_STAT!B1074</f>
        <v>43566</v>
      </c>
      <c r="B1071" s="6">
        <f>TITRES_STAT!D1074</f>
        <v>3.3361999999999998</v>
      </c>
      <c r="C1071" s="2">
        <f t="shared" si="125"/>
        <v>-1.2600000000000389E-2</v>
      </c>
      <c r="D1071" s="2">
        <f t="shared" si="126"/>
        <v>3.3362000000000003</v>
      </c>
      <c r="E1071" s="2">
        <f t="shared" si="128"/>
        <v>3.3488099999999994</v>
      </c>
      <c r="F1071" s="2">
        <f t="shared" si="129"/>
        <v>3.35764</v>
      </c>
      <c r="G1071" s="2">
        <f t="shared" si="123"/>
        <v>3.1945840000000003</v>
      </c>
      <c r="H1071" s="2">
        <f t="shared" si="127"/>
        <v>3.1523000000000012</v>
      </c>
      <c r="I1071" s="2">
        <f t="array" ref="I1071">SUMPRODUCT(B1055:B1074, (ROW(B1055:B1074)-ROW(B1055)+1)) / (20*21/2)</f>
        <v>3.3505928571428574</v>
      </c>
      <c r="J1071" s="2">
        <f t="shared" si="130"/>
        <v>3.3259421786637242</v>
      </c>
      <c r="K1071" s="2">
        <f t="shared" si="124"/>
        <v>3.2591502911015917</v>
      </c>
    </row>
    <row r="1072" spans="1:11" ht="13.5" x14ac:dyDescent="0.25">
      <c r="A1072" s="3">
        <f>TITRES_STAT!B1075</f>
        <v>43567</v>
      </c>
      <c r="B1072" s="6">
        <f>TITRES_STAT!D1075</f>
        <v>3.3048000000000002</v>
      </c>
      <c r="C1072" s="2">
        <f t="shared" si="125"/>
        <v>-3.139999999999965E-2</v>
      </c>
      <c r="D1072" s="2">
        <f t="shared" si="126"/>
        <v>3.32992</v>
      </c>
      <c r="E1072" s="2">
        <f t="shared" si="128"/>
        <v>3.34</v>
      </c>
      <c r="F1072" s="2">
        <f t="shared" si="129"/>
        <v>3.3585849999999993</v>
      </c>
      <c r="G1072" s="2">
        <f t="shared" si="123"/>
        <v>3.1989920000000005</v>
      </c>
      <c r="H1072" s="2">
        <f t="shared" si="127"/>
        <v>3.1527445000000012</v>
      </c>
      <c r="I1072" s="2">
        <f t="array" ref="I1072">SUMPRODUCT(B1056:B1075, (ROW(B1056:B1075)-ROW(B1056)+1)) / (20*21/2)</f>
        <v>3.353831428571429</v>
      </c>
      <c r="J1072" s="2">
        <f t="shared" si="130"/>
        <v>3.3239286378386077</v>
      </c>
      <c r="K1072" s="2">
        <f t="shared" si="124"/>
        <v>3.2609404757642744</v>
      </c>
    </row>
    <row r="1073" spans="1:11" ht="13.5" x14ac:dyDescent="0.25">
      <c r="A1073" s="3">
        <f>TITRES_STAT!B1076</f>
        <v>43570</v>
      </c>
      <c r="B1073" s="6">
        <f>TITRES_STAT!D1076</f>
        <v>3.3048000000000002</v>
      </c>
      <c r="C1073" s="2">
        <f t="shared" si="125"/>
        <v>0</v>
      </c>
      <c r="D1073" s="2">
        <f t="shared" si="126"/>
        <v>3.3249000000000004</v>
      </c>
      <c r="E1073" s="2">
        <f t="shared" si="128"/>
        <v>3.3311900000000003</v>
      </c>
      <c r="F1073" s="2">
        <f t="shared" si="129"/>
        <v>3.3595299999999995</v>
      </c>
      <c r="G1073" s="2">
        <f t="shared" si="123"/>
        <v>3.2036520000000008</v>
      </c>
      <c r="H1073" s="2">
        <f t="shared" si="127"/>
        <v>3.1531890000000011</v>
      </c>
      <c r="I1073" s="2">
        <f t="array" ref="I1073">SUMPRODUCT(B1057:B1076, (ROW(B1057:B1076)-ROW(B1057)+1)) / (20*21/2)</f>
        <v>3.35677</v>
      </c>
      <c r="J1073" s="2">
        <f t="shared" si="130"/>
        <v>3.322106862806359</v>
      </c>
      <c r="K1073" s="2">
        <f t="shared" si="124"/>
        <v>3.2626604571068518</v>
      </c>
    </row>
    <row r="1074" spans="1:11" ht="13.5" x14ac:dyDescent="0.25">
      <c r="A1074" s="3">
        <f>TITRES_STAT!B1077</f>
        <v>43571</v>
      </c>
      <c r="B1074" s="6">
        <f>TITRES_STAT!D1077</f>
        <v>3.3992</v>
      </c>
      <c r="C1074" s="2">
        <f t="shared" si="125"/>
        <v>9.4399999999999817E-2</v>
      </c>
      <c r="D1074" s="2">
        <f t="shared" si="126"/>
        <v>3.3387599999999997</v>
      </c>
      <c r="E1074" s="2">
        <f t="shared" si="128"/>
        <v>3.3318199999999996</v>
      </c>
      <c r="F1074" s="2">
        <f t="shared" si="129"/>
        <v>3.365194999999999</v>
      </c>
      <c r="G1074" s="2">
        <f t="shared" ref="G1074:G1137" si="131">AVERAGE(B1025:B1074)</f>
        <v>3.2100740000000001</v>
      </c>
      <c r="H1074" s="2">
        <f t="shared" si="127"/>
        <v>3.1541055</v>
      </c>
      <c r="I1074" s="2">
        <f t="array" ref="I1074">SUMPRODUCT(B1058:B1077, (ROW(B1058:B1077)-ROW(B1058)+1)) / (20*21/2)</f>
        <v>3.3598585714285711</v>
      </c>
      <c r="J1074" s="2">
        <f t="shared" si="130"/>
        <v>3.3294490663486105</v>
      </c>
      <c r="K1074" s="2">
        <f t="shared" si="124"/>
        <v>3.2680149489850145</v>
      </c>
    </row>
    <row r="1075" spans="1:11" ht="13.5" x14ac:dyDescent="0.25">
      <c r="A1075" s="3">
        <f>TITRES_STAT!B1078</f>
        <v>43572</v>
      </c>
      <c r="B1075" s="6">
        <f>TITRES_STAT!D1078</f>
        <v>3.3992</v>
      </c>
      <c r="C1075" s="2">
        <f t="shared" si="125"/>
        <v>0</v>
      </c>
      <c r="D1075" s="2">
        <f t="shared" si="126"/>
        <v>3.34884</v>
      </c>
      <c r="E1075" s="2">
        <f t="shared" si="128"/>
        <v>3.3425200000000004</v>
      </c>
      <c r="F1075" s="2">
        <f t="shared" si="129"/>
        <v>3.3683449999999993</v>
      </c>
      <c r="G1075" s="2">
        <f t="shared" si="131"/>
        <v>3.2164960000000007</v>
      </c>
      <c r="H1075" s="2">
        <f t="shared" si="127"/>
        <v>3.1550219999999998</v>
      </c>
      <c r="I1075" s="2">
        <f t="array" ref="I1075">SUMPRODUCT(B1059:B1078, (ROW(B1059:B1078)-ROW(B1059)+1)) / (20*21/2)</f>
        <v>3.3690876190476189</v>
      </c>
      <c r="J1075" s="2">
        <f t="shared" si="130"/>
        <v>3.3360920124106475</v>
      </c>
      <c r="K1075" s="2">
        <f t="shared" ref="K1075:K1138" si="132">$K$4*B1075+(1-$K$4)*K1074</f>
        <v>3.273159460789524</v>
      </c>
    </row>
    <row r="1076" spans="1:11" ht="13.5" x14ac:dyDescent="0.25">
      <c r="A1076" s="3">
        <f>TITRES_STAT!B1079</f>
        <v>43573</v>
      </c>
      <c r="B1076" s="6">
        <f>TITRES_STAT!D1079</f>
        <v>3.3992</v>
      </c>
      <c r="C1076" s="2">
        <f t="shared" si="125"/>
        <v>0</v>
      </c>
      <c r="D1076" s="2">
        <f t="shared" si="126"/>
        <v>3.3614400000000004</v>
      </c>
      <c r="E1076" s="2">
        <f t="shared" si="128"/>
        <v>3.3488199999999999</v>
      </c>
      <c r="F1076" s="2">
        <f t="shared" si="129"/>
        <v>3.3667699999999998</v>
      </c>
      <c r="G1076" s="2">
        <f t="shared" si="131"/>
        <v>3.2229180000000008</v>
      </c>
      <c r="H1076" s="2">
        <f t="shared" si="127"/>
        <v>3.1562009999999994</v>
      </c>
      <c r="I1076" s="2">
        <f t="array" ref="I1076">SUMPRODUCT(B1060:B1079, (ROW(B1060:B1079)-ROW(B1060)+1)) / (20*21/2)</f>
        <v>3.3781671428571425</v>
      </c>
      <c r="J1076" s="2">
        <f t="shared" si="130"/>
        <v>3.3421022969429668</v>
      </c>
      <c r="K1076" s="2">
        <f t="shared" si="132"/>
        <v>3.2781022270330724</v>
      </c>
    </row>
    <row r="1077" spans="1:11" ht="13.5" x14ac:dyDescent="0.25">
      <c r="A1077" s="3">
        <f>TITRES_STAT!B1080</f>
        <v>43574</v>
      </c>
      <c r="B1077" s="6">
        <f>TITRES_STAT!D1080</f>
        <v>3.3992</v>
      </c>
      <c r="C1077" s="2">
        <f t="shared" si="125"/>
        <v>0</v>
      </c>
      <c r="D1077" s="2">
        <f t="shared" si="126"/>
        <v>3.3803200000000002</v>
      </c>
      <c r="E1077" s="2">
        <f t="shared" si="128"/>
        <v>3.3551200000000003</v>
      </c>
      <c r="F1077" s="2">
        <f t="shared" si="129"/>
        <v>3.3651949999999999</v>
      </c>
      <c r="G1077" s="2">
        <f t="shared" si="131"/>
        <v>3.229340000000001</v>
      </c>
      <c r="H1077" s="2">
        <f t="shared" si="127"/>
        <v>3.1574384999999983</v>
      </c>
      <c r="I1077" s="2">
        <f t="array" ref="I1077">SUMPRODUCT(B1061:B1080, (ROW(B1061:B1080)-ROW(B1061)+1)) / (20*21/2)</f>
        <v>3.4014876190476193</v>
      </c>
      <c r="J1077" s="2">
        <f t="shared" si="130"/>
        <v>3.3475401734245889</v>
      </c>
      <c r="K1077" s="2">
        <f t="shared" si="132"/>
        <v>3.2828511593062855</v>
      </c>
    </row>
    <row r="1078" spans="1:11" ht="13.5" x14ac:dyDescent="0.25">
      <c r="A1078" s="3">
        <f>TITRES_STAT!B1081</f>
        <v>43577</v>
      </c>
      <c r="B1078" s="6">
        <f>TITRES_STAT!D1081</f>
        <v>3.4621</v>
      </c>
      <c r="C1078" s="2">
        <f t="shared" si="125"/>
        <v>6.2899999999999956E-2</v>
      </c>
      <c r="D1078" s="2">
        <f t="shared" si="126"/>
        <v>3.4117800000000003</v>
      </c>
      <c r="E1078" s="2">
        <f t="shared" si="128"/>
        <v>3.3683400000000008</v>
      </c>
      <c r="F1078" s="2">
        <f t="shared" si="129"/>
        <v>3.366765</v>
      </c>
      <c r="G1078" s="2">
        <f t="shared" si="131"/>
        <v>3.2370200000000007</v>
      </c>
      <c r="H1078" s="2">
        <f t="shared" si="127"/>
        <v>3.1589904999999976</v>
      </c>
      <c r="I1078" s="2">
        <f t="array" ref="I1078">SUMPRODUCT(B1062:B1081, (ROW(B1062:B1081)-ROW(B1062)+1)) / (20*21/2)</f>
        <v>3.4366495238095234</v>
      </c>
      <c r="J1078" s="2">
        <f t="shared" si="130"/>
        <v>3.3584506330984372</v>
      </c>
      <c r="K1078" s="2">
        <f t="shared" si="132"/>
        <v>3.2898805256079999</v>
      </c>
    </row>
    <row r="1079" spans="1:11" ht="13.5" x14ac:dyDescent="0.25">
      <c r="A1079" s="3">
        <f>TITRES_STAT!B1082</f>
        <v>43578</v>
      </c>
      <c r="B1079" s="6">
        <f>TITRES_STAT!D1082</f>
        <v>3.4621</v>
      </c>
      <c r="C1079" s="2">
        <f t="shared" si="125"/>
        <v>0</v>
      </c>
      <c r="D1079" s="2">
        <f t="shared" si="126"/>
        <v>3.4243600000000001</v>
      </c>
      <c r="E1079" s="2">
        <f t="shared" si="128"/>
        <v>3.3815600000000003</v>
      </c>
      <c r="F1079" s="2">
        <f t="shared" si="129"/>
        <v>3.3683349999999996</v>
      </c>
      <c r="G1079" s="2">
        <f t="shared" si="131"/>
        <v>3.2458320000000005</v>
      </c>
      <c r="H1079" s="2">
        <f t="shared" si="127"/>
        <v>3.1605424999999974</v>
      </c>
      <c r="I1079" s="2">
        <f t="array" ref="I1079">SUMPRODUCT(B1063:B1082, (ROW(B1063:B1082)-ROW(B1063)+1)) / (20*21/2)</f>
        <v>3.4594323809523808</v>
      </c>
      <c r="J1079" s="2">
        <f t="shared" si="130"/>
        <v>3.3683220013747763</v>
      </c>
      <c r="K1079" s="2">
        <f t="shared" si="132"/>
        <v>3.2966342304861174</v>
      </c>
    </row>
    <row r="1080" spans="1:11" ht="13.5" x14ac:dyDescent="0.25">
      <c r="A1080" s="3">
        <f>TITRES_STAT!B1083</f>
        <v>43579</v>
      </c>
      <c r="B1080" s="6">
        <f>TITRES_STAT!D1083</f>
        <v>3.6132</v>
      </c>
      <c r="C1080" s="2">
        <f t="shared" si="125"/>
        <v>0.15110000000000001</v>
      </c>
      <c r="D1080" s="2">
        <f t="shared" si="126"/>
        <v>3.4671599999999998</v>
      </c>
      <c r="E1080" s="2">
        <f t="shared" si="128"/>
        <v>3.4079999999999999</v>
      </c>
      <c r="F1080" s="2">
        <f t="shared" si="129"/>
        <v>3.3825000000000003</v>
      </c>
      <c r="G1080" s="2">
        <f t="shared" si="131"/>
        <v>3.2589260000000002</v>
      </c>
      <c r="H1080" s="2">
        <f t="shared" si="127"/>
        <v>3.1623829999999975</v>
      </c>
      <c r="I1080" s="2">
        <f t="array" ref="I1080">SUMPRODUCT(B1064:B1083, (ROW(B1064:B1083)-ROW(B1064)+1)) / (20*21/2)</f>
        <v>3.4774461904761904</v>
      </c>
      <c r="J1080" s="2">
        <f t="shared" si="130"/>
        <v>3.3916437155295598</v>
      </c>
      <c r="K1080" s="2">
        <f t="shared" si="132"/>
        <v>3.3090485743886227</v>
      </c>
    </row>
    <row r="1081" spans="1:11" ht="13.5" x14ac:dyDescent="0.25">
      <c r="A1081" s="3">
        <f>TITRES_STAT!B1084</f>
        <v>43580</v>
      </c>
      <c r="B1081" s="6">
        <f>TITRES_STAT!D1084</f>
        <v>3.7517</v>
      </c>
      <c r="C1081" s="2">
        <f t="shared" si="125"/>
        <v>0.13850000000000007</v>
      </c>
      <c r="D1081" s="2">
        <f t="shared" si="126"/>
        <v>3.5376599999999998</v>
      </c>
      <c r="E1081" s="2">
        <f t="shared" si="128"/>
        <v>3.4495499999999999</v>
      </c>
      <c r="F1081" s="2">
        <f t="shared" si="129"/>
        <v>3.3991799999999999</v>
      </c>
      <c r="G1081" s="2">
        <f t="shared" si="131"/>
        <v>3.2747899999999999</v>
      </c>
      <c r="H1081" s="2">
        <f t="shared" si="127"/>
        <v>3.1649744999999978</v>
      </c>
      <c r="I1081" s="2">
        <f t="array" ref="I1081">SUMPRODUCT(B1065:B1084, (ROW(B1065:B1084)-ROW(B1065)+1)) / (20*21/2)</f>
        <v>3.4920709523809528</v>
      </c>
      <c r="J1081" s="2">
        <f t="shared" si="130"/>
        <v>3.4259347902410302</v>
      </c>
      <c r="K1081" s="2">
        <f t="shared" si="132"/>
        <v>3.3264074538243631</v>
      </c>
    </row>
    <row r="1082" spans="1:11" ht="13.5" x14ac:dyDescent="0.25">
      <c r="A1082" s="3">
        <f>TITRES_STAT!B1085</f>
        <v>43581</v>
      </c>
      <c r="B1082" s="6">
        <f>TITRES_STAT!D1085</f>
        <v>3.6383999999999999</v>
      </c>
      <c r="C1082" s="2">
        <f t="shared" si="125"/>
        <v>-0.11330000000000018</v>
      </c>
      <c r="D1082" s="2">
        <f t="shared" si="126"/>
        <v>3.5854999999999997</v>
      </c>
      <c r="E1082" s="2">
        <f t="shared" si="128"/>
        <v>3.4829099999999995</v>
      </c>
      <c r="F1082" s="2">
        <f t="shared" si="129"/>
        <v>3.4114550000000001</v>
      </c>
      <c r="G1082" s="2">
        <f t="shared" si="131"/>
        <v>3.2883879999999999</v>
      </c>
      <c r="H1082" s="2">
        <f t="shared" si="127"/>
        <v>3.1670574999999985</v>
      </c>
      <c r="I1082" s="2">
        <f t="array" ref="I1082">SUMPRODUCT(B1066:B1085, (ROW(B1066:B1085)-ROW(B1066)+1)) / (20*21/2)</f>
        <v>3.5064266666666661</v>
      </c>
      <c r="J1082" s="2">
        <f t="shared" si="130"/>
        <v>3.4461695721228369</v>
      </c>
      <c r="K1082" s="2">
        <f t="shared" si="132"/>
        <v>3.3386424556351724</v>
      </c>
    </row>
    <row r="1083" spans="1:11" ht="13.5" x14ac:dyDescent="0.25">
      <c r="A1083" s="3">
        <f>TITRES_STAT!B1086</f>
        <v>43584</v>
      </c>
      <c r="B1083" s="6">
        <f>TITRES_STAT!D1086</f>
        <v>3.6006</v>
      </c>
      <c r="C1083" s="2">
        <f t="shared" si="125"/>
        <v>-3.7799999999999834E-2</v>
      </c>
      <c r="D1083" s="2">
        <f t="shared" si="126"/>
        <v>3.6132</v>
      </c>
      <c r="E1083" s="2">
        <f t="shared" si="128"/>
        <v>3.5124899999999997</v>
      </c>
      <c r="F1083" s="2">
        <f t="shared" si="129"/>
        <v>3.4218400000000004</v>
      </c>
      <c r="G1083" s="2">
        <f t="shared" si="131"/>
        <v>3.3012300000000003</v>
      </c>
      <c r="H1083" s="2">
        <f t="shared" si="127"/>
        <v>3.1690099999999983</v>
      </c>
      <c r="I1083" s="2">
        <f t="array" ref="I1083">SUMPRODUCT(B1067:B1086, (ROW(B1067:B1086)-ROW(B1067)+1)) / (20*21/2)</f>
        <v>3.5176038095238096</v>
      </c>
      <c r="J1083" s="2">
        <f t="shared" si="130"/>
        <v>3.4608772319206618</v>
      </c>
      <c r="K1083" s="2">
        <f t="shared" si="132"/>
        <v>3.3489153005122243</v>
      </c>
    </row>
    <row r="1084" spans="1:11" ht="13.5" x14ac:dyDescent="0.25">
      <c r="A1084" s="3">
        <f>TITRES_STAT!B1087</f>
        <v>43585</v>
      </c>
      <c r="B1084" s="6">
        <f>TITRES_STAT!D1087</f>
        <v>3.5754000000000001</v>
      </c>
      <c r="C1084" s="2">
        <f t="shared" si="125"/>
        <v>-2.5199999999999889E-2</v>
      </c>
      <c r="D1084" s="2">
        <f t="shared" si="126"/>
        <v>3.6358599999999996</v>
      </c>
      <c r="E1084" s="2">
        <f t="shared" si="128"/>
        <v>3.5301099999999996</v>
      </c>
      <c r="F1084" s="2">
        <f t="shared" si="129"/>
        <v>3.4309649999999996</v>
      </c>
      <c r="G1084" s="2">
        <f t="shared" si="131"/>
        <v>3.3135679999999992</v>
      </c>
      <c r="H1084" s="2">
        <f t="shared" si="127"/>
        <v>3.1711284999999987</v>
      </c>
      <c r="I1084" s="2">
        <f t="array" ref="I1084">SUMPRODUCT(B1068:B1087, (ROW(B1068:B1087)-ROW(B1068)+1)) / (20*21/2)</f>
        <v>3.5295019047619052</v>
      </c>
      <c r="J1084" s="2">
        <f t="shared" si="130"/>
        <v>3.471784162213932</v>
      </c>
      <c r="K1084" s="2">
        <f t="shared" si="132"/>
        <v>3.3577970534333139</v>
      </c>
    </row>
    <row r="1085" spans="1:11" ht="13.5" x14ac:dyDescent="0.25">
      <c r="A1085" s="3">
        <f>TITRES_STAT!B1088</f>
        <v>43587</v>
      </c>
      <c r="B1085" s="6">
        <f>TITRES_STAT!D1088</f>
        <v>3.5817000000000001</v>
      </c>
      <c r="C1085" s="2">
        <f t="shared" si="125"/>
        <v>6.2999999999999723E-3</v>
      </c>
      <c r="D1085" s="2">
        <f t="shared" si="126"/>
        <v>3.6295600000000001</v>
      </c>
      <c r="E1085" s="2">
        <f t="shared" si="128"/>
        <v>3.5483599999999997</v>
      </c>
      <c r="F1085" s="2">
        <f t="shared" si="129"/>
        <v>3.4454400000000001</v>
      </c>
      <c r="G1085" s="2">
        <f t="shared" si="131"/>
        <v>3.3237659999999996</v>
      </c>
      <c r="H1085" s="2">
        <f t="shared" si="127"/>
        <v>3.1732784999999986</v>
      </c>
      <c r="I1085" s="2">
        <f t="array" ref="I1085">SUMPRODUCT(B1069:B1088, (ROW(B1069:B1088)-ROW(B1069)+1)) / (20*21/2)</f>
        <v>3.5348404761904768</v>
      </c>
      <c r="J1085" s="2">
        <f t="shared" si="130"/>
        <v>3.4822523372411767</v>
      </c>
      <c r="K1085" s="2">
        <f t="shared" si="132"/>
        <v>3.3665775611418116</v>
      </c>
    </row>
    <row r="1086" spans="1:11" ht="13.5" x14ac:dyDescent="0.25">
      <c r="A1086" s="3">
        <f>TITRES_STAT!B1089</f>
        <v>43588</v>
      </c>
      <c r="B1086" s="6">
        <f>TITRES_STAT!D1089</f>
        <v>3.5628000000000002</v>
      </c>
      <c r="C1086" s="2">
        <f t="shared" si="125"/>
        <v>-1.8899999999999917E-2</v>
      </c>
      <c r="D1086" s="2">
        <f t="shared" si="126"/>
        <v>3.59178</v>
      </c>
      <c r="E1086" s="2">
        <f t="shared" si="128"/>
        <v>3.5647199999999999</v>
      </c>
      <c r="F1086" s="2">
        <f t="shared" si="129"/>
        <v>3.4567699999999997</v>
      </c>
      <c r="G1086" s="2">
        <f t="shared" si="131"/>
        <v>3.3342139999999989</v>
      </c>
      <c r="H1086" s="2">
        <f t="shared" si="127"/>
        <v>3.1750419999999986</v>
      </c>
      <c r="I1086" s="2">
        <f t="array" ref="I1086">SUMPRODUCT(B1070:B1089, (ROW(B1070:B1089)-ROW(B1070)+1)) / (20*21/2)</f>
        <v>3.5332495238095238</v>
      </c>
      <c r="J1086" s="2">
        <f t="shared" si="130"/>
        <v>3.4899235432182079</v>
      </c>
      <c r="K1086" s="2">
        <f t="shared" si="132"/>
        <v>3.3742725587440936</v>
      </c>
    </row>
    <row r="1087" spans="1:11" ht="13.5" x14ac:dyDescent="0.25">
      <c r="A1087" s="3">
        <f>TITRES_STAT!B1090</f>
        <v>43591</v>
      </c>
      <c r="B1087" s="6">
        <f>TITRES_STAT!D1090</f>
        <v>3.5817000000000001</v>
      </c>
      <c r="C1087" s="2">
        <f t="shared" si="125"/>
        <v>1.8899999999999917E-2</v>
      </c>
      <c r="D1087" s="2">
        <f t="shared" si="126"/>
        <v>3.5804400000000003</v>
      </c>
      <c r="E1087" s="2">
        <f t="shared" si="128"/>
        <v>3.5829699999999995</v>
      </c>
      <c r="F1087" s="2">
        <f t="shared" si="129"/>
        <v>3.4690449999999999</v>
      </c>
      <c r="G1087" s="2">
        <f t="shared" si="131"/>
        <v>3.3455439999999994</v>
      </c>
      <c r="H1087" s="2">
        <f t="shared" si="127"/>
        <v>3.1768999999999989</v>
      </c>
      <c r="I1087" s="2">
        <f t="array" ref="I1087">SUMPRODUCT(B1071:B1090, (ROW(B1071:B1090)-ROW(B1071)+1)) / (20*21/2)</f>
        <v>3.521438571428571</v>
      </c>
      <c r="J1087" s="2">
        <f t="shared" si="130"/>
        <v>3.4986641581498072</v>
      </c>
      <c r="K1087" s="2">
        <f t="shared" si="132"/>
        <v>3.3824069682051099</v>
      </c>
    </row>
    <row r="1088" spans="1:11" ht="13.5" x14ac:dyDescent="0.25">
      <c r="A1088" s="3">
        <f>TITRES_STAT!B1091</f>
        <v>43592</v>
      </c>
      <c r="B1088" s="6">
        <f>TITRES_STAT!D1091</f>
        <v>3.5251000000000001</v>
      </c>
      <c r="C1088" s="2">
        <f t="shared" si="125"/>
        <v>-5.6599999999999984E-2</v>
      </c>
      <c r="D1088" s="2">
        <f t="shared" si="126"/>
        <v>3.56534</v>
      </c>
      <c r="E1088" s="2">
        <f t="shared" si="128"/>
        <v>3.58927</v>
      </c>
      <c r="F1088" s="2">
        <f t="shared" si="129"/>
        <v>3.4788049999999999</v>
      </c>
      <c r="G1088" s="2">
        <f t="shared" si="131"/>
        <v>3.3546099999999996</v>
      </c>
      <c r="H1088" s="2">
        <f t="shared" si="127"/>
        <v>3.1785044999999985</v>
      </c>
      <c r="I1088" s="2">
        <f t="array" ref="I1088">SUMPRODUCT(B1072:B1091, (ROW(B1072:B1091)-ROW(B1072)+1)) / (20*21/2)</f>
        <v>3.5179580952380958</v>
      </c>
      <c r="J1088" s="2">
        <f t="shared" si="130"/>
        <v>3.5011818573736351</v>
      </c>
      <c r="K1088" s="2">
        <f t="shared" si="132"/>
        <v>3.3880027733735369</v>
      </c>
    </row>
    <row r="1089" spans="1:11" ht="13.5" x14ac:dyDescent="0.25">
      <c r="A1089" s="3">
        <f>TITRES_STAT!B1092</f>
        <v>43593</v>
      </c>
      <c r="B1089" s="6">
        <f>TITRES_STAT!D1092</f>
        <v>3.4621</v>
      </c>
      <c r="C1089" s="2">
        <f t="shared" si="125"/>
        <v>-6.3000000000000167E-2</v>
      </c>
      <c r="D1089" s="2">
        <f t="shared" si="126"/>
        <v>3.5426799999999998</v>
      </c>
      <c r="E1089" s="2">
        <f t="shared" si="128"/>
        <v>3.58927</v>
      </c>
      <c r="F1089" s="2">
        <f t="shared" si="129"/>
        <v>3.4854150000000006</v>
      </c>
      <c r="G1089" s="2">
        <f t="shared" si="131"/>
        <v>3.3624159999999996</v>
      </c>
      <c r="H1089" s="2">
        <f t="shared" si="127"/>
        <v>3.1794484999999986</v>
      </c>
      <c r="I1089" s="2">
        <f t="array" ref="I1089">SUMPRODUCT(B1073:B1092, (ROW(B1073:B1092)-ROW(B1073)+1)) / (20*21/2)</f>
        <v>3.5109476190476188</v>
      </c>
      <c r="J1089" s="2">
        <f t="shared" si="130"/>
        <v>3.4974597757190029</v>
      </c>
      <c r="K1089" s="2">
        <f t="shared" si="132"/>
        <v>3.3909085469667319</v>
      </c>
    </row>
    <row r="1090" spans="1:11" ht="13.5" x14ac:dyDescent="0.25">
      <c r="A1090" s="3">
        <f>TITRES_STAT!B1093</f>
        <v>43594</v>
      </c>
      <c r="B1090" s="6">
        <f>TITRES_STAT!D1093</f>
        <v>3.3614000000000002</v>
      </c>
      <c r="C1090" s="2">
        <f t="shared" si="125"/>
        <v>-0.10069999999999979</v>
      </c>
      <c r="D1090" s="2">
        <f t="shared" si="126"/>
        <v>3.4986200000000003</v>
      </c>
      <c r="E1090" s="2">
        <f t="shared" si="128"/>
        <v>3.5640900000000002</v>
      </c>
      <c r="F1090" s="2">
        <f t="shared" si="129"/>
        <v>3.4860449999999998</v>
      </c>
      <c r="G1090" s="2">
        <f t="shared" si="131"/>
        <v>3.3682079999999996</v>
      </c>
      <c r="H1090" s="2">
        <f t="shared" si="127"/>
        <v>3.1799519999999988</v>
      </c>
      <c r="I1090" s="2">
        <f t="array" ref="I1090">SUMPRODUCT(B1074:B1093, (ROW(B1074:B1093)-ROW(B1074)+1)) / (20*21/2)</f>
        <v>3.5015976190476192</v>
      </c>
      <c r="J1090" s="2">
        <f t="shared" si="130"/>
        <v>3.4845017018410025</v>
      </c>
      <c r="K1090" s="2">
        <f t="shared" si="132"/>
        <v>3.3897513490464681</v>
      </c>
    </row>
    <row r="1091" spans="1:11" ht="13.5" x14ac:dyDescent="0.25">
      <c r="A1091" s="3">
        <f>TITRES_STAT!B1094</f>
        <v>43595</v>
      </c>
      <c r="B1091" s="6">
        <f>TITRES_STAT!D1094</f>
        <v>3.4495</v>
      </c>
      <c r="C1091" s="2">
        <f t="shared" si="125"/>
        <v>8.8099999999999845E-2</v>
      </c>
      <c r="D1091" s="2">
        <f t="shared" si="126"/>
        <v>3.4759599999999997</v>
      </c>
      <c r="E1091" s="2">
        <f t="shared" si="128"/>
        <v>3.5338699999999994</v>
      </c>
      <c r="F1091" s="2">
        <f t="shared" si="129"/>
        <v>3.4917099999999999</v>
      </c>
      <c r="G1091" s="2">
        <f t="shared" si="131"/>
        <v>3.3757619999999999</v>
      </c>
      <c r="H1091" s="2">
        <f t="shared" si="127"/>
        <v>3.1809589999999992</v>
      </c>
      <c r="I1091" s="2">
        <f t="array" ref="I1091">SUMPRODUCT(B1075:B1094, (ROW(B1075:B1094)-ROW(B1075)+1)) / (20*21/2)</f>
        <v>3.4929980952380957</v>
      </c>
      <c r="J1091" s="2">
        <f t="shared" si="130"/>
        <v>3.4811682064275735</v>
      </c>
      <c r="K1091" s="2">
        <f t="shared" si="132"/>
        <v>3.3920944333975873</v>
      </c>
    </row>
    <row r="1092" spans="1:11" ht="13.5" x14ac:dyDescent="0.25">
      <c r="A1092" s="3">
        <f>TITRES_STAT!B1095</f>
        <v>43598</v>
      </c>
      <c r="B1092" s="6">
        <f>TITRES_STAT!D1095</f>
        <v>3.4180999999999999</v>
      </c>
      <c r="C1092" s="2">
        <f t="shared" ref="C1092:C1155" si="133">B1092-B1091</f>
        <v>-3.1400000000000095E-2</v>
      </c>
      <c r="D1092" s="2">
        <f t="shared" si="126"/>
        <v>3.4432400000000003</v>
      </c>
      <c r="E1092" s="2">
        <f t="shared" si="128"/>
        <v>3.5118400000000003</v>
      </c>
      <c r="F1092" s="2">
        <f t="shared" si="129"/>
        <v>3.4973749999999995</v>
      </c>
      <c r="G1092" s="2">
        <f t="shared" si="131"/>
        <v>3.3826880000000012</v>
      </c>
      <c r="H1092" s="2">
        <f t="shared" si="127"/>
        <v>3.1819034999999989</v>
      </c>
      <c r="I1092" s="2">
        <f t="array" ref="I1092">SUMPRODUCT(B1076:B1095, (ROW(B1076:B1095)-ROW(B1076)+1)) / (20*21/2)</f>
        <v>3.486138571428572</v>
      </c>
      <c r="J1092" s="2">
        <f t="shared" si="130"/>
        <v>3.4751617105773285</v>
      </c>
      <c r="K1092" s="2">
        <f t="shared" si="132"/>
        <v>3.3931142595388581</v>
      </c>
    </row>
    <row r="1093" spans="1:11" ht="13.5" x14ac:dyDescent="0.25">
      <c r="A1093" s="3">
        <f>TITRES_STAT!B1096</f>
        <v>43599</v>
      </c>
      <c r="B1093" s="6">
        <f>TITRES_STAT!D1096</f>
        <v>3.3992</v>
      </c>
      <c r="C1093" s="2">
        <f t="shared" si="133"/>
        <v>-1.8899999999999917E-2</v>
      </c>
      <c r="D1093" s="2">
        <f t="shared" si="126"/>
        <v>3.4180599999999997</v>
      </c>
      <c r="E1093" s="2">
        <f t="shared" si="128"/>
        <v>3.4916999999999994</v>
      </c>
      <c r="F1093" s="2">
        <f t="shared" si="129"/>
        <v>3.5020949999999997</v>
      </c>
      <c r="G1093" s="2">
        <f t="shared" si="131"/>
        <v>3.389110000000001</v>
      </c>
      <c r="H1093" s="2">
        <f t="shared" si="127"/>
        <v>3.1826904999999988</v>
      </c>
      <c r="I1093" s="2">
        <f t="array" ref="I1093">SUMPRODUCT(B1077:B1096, (ROW(B1077:B1096)-ROW(B1077)+1)) / (20*21/2)</f>
        <v>3.4791290476190477</v>
      </c>
      <c r="J1093" s="2">
        <f t="shared" si="130"/>
        <v>3.4679272619509161</v>
      </c>
      <c r="K1093" s="2">
        <f t="shared" si="132"/>
        <v>3.3933529160275304</v>
      </c>
    </row>
    <row r="1094" spans="1:11" ht="13.5" x14ac:dyDescent="0.25">
      <c r="A1094" s="3">
        <f>TITRES_STAT!B1097</f>
        <v>43600</v>
      </c>
      <c r="B1094" s="6">
        <f>TITRES_STAT!D1097</f>
        <v>3.4117999999999999</v>
      </c>
      <c r="C1094" s="2">
        <f t="shared" si="133"/>
        <v>1.2599999999999945E-2</v>
      </c>
      <c r="D1094" s="2">
        <f t="shared" ref="D1094:D1157" si="134">AVERAGE(B1090:B1094)</f>
        <v>3.4079999999999999</v>
      </c>
      <c r="E1094" s="2">
        <f t="shared" si="128"/>
        <v>3.4753400000000001</v>
      </c>
      <c r="F1094" s="2">
        <f t="shared" si="129"/>
        <v>3.5027250000000003</v>
      </c>
      <c r="G1094" s="2">
        <f t="shared" si="131"/>
        <v>3.395658000000001</v>
      </c>
      <c r="H1094" s="2">
        <f t="shared" si="127"/>
        <v>3.1837294999999988</v>
      </c>
      <c r="I1094" s="2">
        <f t="array" ref="I1094">SUMPRODUCT(B1078:B1097, (ROW(B1078:B1097)-ROW(B1078)+1)) / (20*21/2)</f>
        <v>3.4713695238095243</v>
      </c>
      <c r="J1094" s="2">
        <f t="shared" si="130"/>
        <v>3.4625818084317812</v>
      </c>
      <c r="K1094" s="2">
        <f t="shared" si="132"/>
        <v>3.3940763310852748</v>
      </c>
    </row>
    <row r="1095" spans="1:11" ht="13.5" x14ac:dyDescent="0.25">
      <c r="A1095" s="3">
        <f>TITRES_STAT!B1098</f>
        <v>43601</v>
      </c>
      <c r="B1095" s="6">
        <f>TITRES_STAT!D1098</f>
        <v>3.4306999999999999</v>
      </c>
      <c r="C1095" s="2">
        <f t="shared" si="133"/>
        <v>1.8899999999999917E-2</v>
      </c>
      <c r="D1095" s="2">
        <f t="shared" si="134"/>
        <v>3.4218599999999997</v>
      </c>
      <c r="E1095" s="2">
        <f t="shared" si="128"/>
        <v>3.4602400000000002</v>
      </c>
      <c r="F1095" s="2">
        <f t="shared" si="129"/>
        <v>3.5043000000000006</v>
      </c>
      <c r="G1095" s="2">
        <f t="shared" si="131"/>
        <v>3.4008200000000013</v>
      </c>
      <c r="H1095" s="2">
        <f t="shared" si="127"/>
        <v>3.1849884999999989</v>
      </c>
      <c r="I1095" s="2">
        <f t="array" ref="I1095">SUMPRODUCT(B1079:B1098, (ROW(B1079:B1098)-ROW(B1079)+1)) / (20*21/2)</f>
        <v>3.4640900000000006</v>
      </c>
      <c r="J1095" s="2">
        <f t="shared" si="130"/>
        <v>3.4595454457239927</v>
      </c>
      <c r="K1095" s="2">
        <f t="shared" si="132"/>
        <v>3.3955125533956565</v>
      </c>
    </row>
    <row r="1096" spans="1:11" ht="13.5" x14ac:dyDescent="0.25">
      <c r="A1096" s="3">
        <f>TITRES_STAT!B1099</f>
        <v>43602</v>
      </c>
      <c r="B1096" s="6">
        <f>TITRES_STAT!D1099</f>
        <v>3.4306999999999999</v>
      </c>
      <c r="C1096" s="2">
        <f t="shared" si="133"/>
        <v>0</v>
      </c>
      <c r="D1096" s="2">
        <f t="shared" si="134"/>
        <v>3.4180999999999999</v>
      </c>
      <c r="E1096" s="2">
        <f t="shared" si="128"/>
        <v>3.4470300000000003</v>
      </c>
      <c r="F1096" s="2">
        <f t="shared" si="129"/>
        <v>3.5058750000000005</v>
      </c>
      <c r="G1096" s="2">
        <f t="shared" si="131"/>
        <v>3.406486000000001</v>
      </c>
      <c r="H1096" s="2">
        <f t="shared" si="127"/>
        <v>3.1860904999999993</v>
      </c>
      <c r="I1096" s="2">
        <f t="array" ref="I1096">SUMPRODUCT(B1080:B1099, (ROW(B1080:B1099)-ROW(B1080)+1)) / (20*21/2)</f>
        <v>3.4659504761904762</v>
      </c>
      <c r="J1096" s="2">
        <f t="shared" si="130"/>
        <v>3.4567982604169458</v>
      </c>
      <c r="K1096" s="2">
        <f t="shared" si="132"/>
        <v>3.3968924532624936</v>
      </c>
    </row>
    <row r="1097" spans="1:11" ht="13.5" x14ac:dyDescent="0.25">
      <c r="A1097" s="3">
        <f>TITRES_STAT!B1100</f>
        <v>43605</v>
      </c>
      <c r="B1097" s="6">
        <f>TITRES_STAT!D1100</f>
        <v>3.4243999999999999</v>
      </c>
      <c r="C1097" s="2">
        <f t="shared" si="133"/>
        <v>-6.2999999999999723E-3</v>
      </c>
      <c r="D1097" s="2">
        <f t="shared" si="134"/>
        <v>3.4193599999999997</v>
      </c>
      <c r="E1097" s="2">
        <f t="shared" si="128"/>
        <v>3.4313000000000002</v>
      </c>
      <c r="F1097" s="2">
        <f t="shared" si="129"/>
        <v>3.5071350000000003</v>
      </c>
      <c r="G1097" s="2">
        <f t="shared" si="131"/>
        <v>3.4113960000000008</v>
      </c>
      <c r="H1097" s="2">
        <f t="shared" si="127"/>
        <v>3.1871609999999992</v>
      </c>
      <c r="I1097" s="2">
        <f t="array" ref="I1097">SUMPRODUCT(B1081:B1100, (ROW(B1081:B1100)-ROW(B1081)+1)) / (20*21/2)</f>
        <v>3.4591109523809522</v>
      </c>
      <c r="J1097" s="2">
        <f t="shared" si="130"/>
        <v>3.4537127118058084</v>
      </c>
      <c r="K1097" s="2">
        <f t="shared" si="132"/>
        <v>3.3979711805855328</v>
      </c>
    </row>
    <row r="1098" spans="1:11" ht="13.5" x14ac:dyDescent="0.25">
      <c r="A1098" s="3">
        <f>TITRES_STAT!B1101</f>
        <v>43606</v>
      </c>
      <c r="B1098" s="6">
        <f>TITRES_STAT!D1101</f>
        <v>3.4306999999999999</v>
      </c>
      <c r="C1098" s="2">
        <f t="shared" si="133"/>
        <v>6.2999999999999723E-3</v>
      </c>
      <c r="D1098" s="2">
        <f t="shared" si="134"/>
        <v>3.4256599999999997</v>
      </c>
      <c r="E1098" s="2">
        <f t="shared" si="128"/>
        <v>3.4218600000000001</v>
      </c>
      <c r="F1098" s="2">
        <f t="shared" si="129"/>
        <v>3.5055650000000007</v>
      </c>
      <c r="G1098" s="2">
        <f t="shared" si="131"/>
        <v>3.4158040000000005</v>
      </c>
      <c r="H1098" s="2">
        <f t="shared" ref="H1098:H1161" si="135">AVERAGE(B899:B1098)</f>
        <v>3.1882629999999983</v>
      </c>
      <c r="I1098" s="2">
        <f t="array" ref="I1098">SUMPRODUCT(B1082:B1101, (ROW(B1082:B1101)-ROW(B1082)+1)) / (20*21/2)</f>
        <v>3.4531109523809533</v>
      </c>
      <c r="J1098" s="2">
        <f t="shared" si="130"/>
        <v>3.45152102496716</v>
      </c>
      <c r="K1098" s="2">
        <f t="shared" si="132"/>
        <v>3.3992546636998258</v>
      </c>
    </row>
    <row r="1099" spans="1:11" ht="13.5" x14ac:dyDescent="0.25">
      <c r="A1099" s="3">
        <f>TITRES_STAT!B1102</f>
        <v>43607</v>
      </c>
      <c r="B1099" s="6">
        <f>TITRES_STAT!D1102</f>
        <v>3.5251000000000001</v>
      </c>
      <c r="C1099" s="2">
        <f t="shared" si="133"/>
        <v>9.4400000000000261E-2</v>
      </c>
      <c r="D1099" s="2">
        <f t="shared" si="134"/>
        <v>3.4483199999999998</v>
      </c>
      <c r="E1099" s="2">
        <f t="shared" si="128"/>
        <v>3.4281600000000005</v>
      </c>
      <c r="F1099" s="2">
        <f t="shared" si="129"/>
        <v>3.508715</v>
      </c>
      <c r="G1099" s="2">
        <f t="shared" si="131"/>
        <v>3.4197080000000004</v>
      </c>
      <c r="H1099" s="2">
        <f t="shared" si="135"/>
        <v>3.1898369999999976</v>
      </c>
      <c r="I1099" s="2">
        <f t="array" ref="I1099">SUMPRODUCT(B1083:B1102, (ROW(B1083:B1102)-ROW(B1083)+1)) / (20*21/2)</f>
        <v>3.4540099999999998</v>
      </c>
      <c r="J1099" s="2">
        <f t="shared" si="130"/>
        <v>3.4585285463988589</v>
      </c>
      <c r="K1099" s="2">
        <f t="shared" si="132"/>
        <v>3.4041897749272838</v>
      </c>
    </row>
    <row r="1100" spans="1:11" ht="13.5" x14ac:dyDescent="0.25">
      <c r="A1100" s="3">
        <f>TITRES_STAT!B1103</f>
        <v>43608</v>
      </c>
      <c r="B1100" s="6">
        <f>TITRES_STAT!D1103</f>
        <v>3.4369000000000001</v>
      </c>
      <c r="C1100" s="2">
        <f t="shared" si="133"/>
        <v>-8.8200000000000056E-2</v>
      </c>
      <c r="D1100" s="2">
        <f t="shared" si="134"/>
        <v>3.4495600000000004</v>
      </c>
      <c r="E1100" s="2">
        <f t="shared" ref="E1100:E1163" si="136">AVERAGE(B1091:B1100)</f>
        <v>3.4357100000000003</v>
      </c>
      <c r="F1100" s="2">
        <f t="shared" si="129"/>
        <v>3.4999000000000002</v>
      </c>
      <c r="G1100" s="2">
        <f t="shared" si="131"/>
        <v>3.4236100000000005</v>
      </c>
      <c r="H1100" s="2">
        <f t="shared" si="135"/>
        <v>3.1912844999999983</v>
      </c>
      <c r="I1100" s="2">
        <f t="array" ref="I1100">SUMPRODUCT(B1084:B1103, (ROW(B1084:B1103)-ROW(B1084)+1)) / (20*21/2)</f>
        <v>3.4549985714285723</v>
      </c>
      <c r="J1100" s="2">
        <f t="shared" si="130"/>
        <v>3.4564686848370627</v>
      </c>
      <c r="K1100" s="2">
        <f t="shared" si="132"/>
        <v>3.4054725288517043</v>
      </c>
    </row>
    <row r="1101" spans="1:11" ht="13.5" x14ac:dyDescent="0.25">
      <c r="A1101" s="3">
        <f>TITRES_STAT!B1104</f>
        <v>43609</v>
      </c>
      <c r="B1101" s="6">
        <f>TITRES_STAT!D1104</f>
        <v>3.4369000000000001</v>
      </c>
      <c r="C1101" s="2">
        <f t="shared" si="133"/>
        <v>0</v>
      </c>
      <c r="D1101" s="2">
        <f t="shared" si="134"/>
        <v>3.4508000000000001</v>
      </c>
      <c r="E1101" s="2">
        <f t="shared" si="136"/>
        <v>3.4344500000000004</v>
      </c>
      <c r="F1101" s="2">
        <f t="shared" si="129"/>
        <v>3.4841600000000001</v>
      </c>
      <c r="G1101" s="2">
        <f t="shared" si="131"/>
        <v>3.4266300000000007</v>
      </c>
      <c r="H1101" s="2">
        <f t="shared" si="135"/>
        <v>3.1927319999999981</v>
      </c>
      <c r="I1101" s="2">
        <f t="array" ref="I1101">SUMPRODUCT(B1085:B1104, (ROW(B1085:B1104)-ROW(B1085)+1)) / (20*21/2)</f>
        <v>3.4535266666666669</v>
      </c>
      <c r="J1101" s="2">
        <f t="shared" si="130"/>
        <v>3.4546050005668665</v>
      </c>
      <c r="K1101" s="2">
        <f t="shared" si="132"/>
        <v>3.4067049787006569</v>
      </c>
    </row>
    <row r="1102" spans="1:11" ht="13.5" x14ac:dyDescent="0.25">
      <c r="A1102" s="3">
        <f>TITRES_STAT!B1105</f>
        <v>43612</v>
      </c>
      <c r="B1102" s="6">
        <f>TITRES_STAT!D1105</f>
        <v>3.4935999999999998</v>
      </c>
      <c r="C1102" s="2">
        <f t="shared" si="133"/>
        <v>5.6699999999999751E-2</v>
      </c>
      <c r="D1102" s="2">
        <f t="shared" si="134"/>
        <v>3.4646400000000002</v>
      </c>
      <c r="E1102" s="2">
        <f t="shared" si="136"/>
        <v>3.4420000000000002</v>
      </c>
      <c r="F1102" s="2">
        <f t="shared" si="129"/>
        <v>3.4769200000000007</v>
      </c>
      <c r="G1102" s="2">
        <f t="shared" si="131"/>
        <v>3.4307840000000001</v>
      </c>
      <c r="H1102" s="2">
        <f t="shared" si="135"/>
        <v>3.1942739999999983</v>
      </c>
      <c r="I1102" s="2">
        <f t="array" ref="I1102">SUMPRODUCT(B1086:B1105, (ROW(B1086:B1105)-ROW(B1086)+1)) / (20*21/2)</f>
        <v>3.4502338095238096</v>
      </c>
      <c r="J1102" s="2">
        <f t="shared" si="130"/>
        <v>3.4583188100366886</v>
      </c>
      <c r="K1102" s="2">
        <f t="shared" si="132"/>
        <v>3.4101126265947492</v>
      </c>
    </row>
    <row r="1103" spans="1:11" ht="13.5" x14ac:dyDescent="0.25">
      <c r="A1103" s="3">
        <f>TITRES_STAT!B1106</f>
        <v>43613</v>
      </c>
      <c r="B1103" s="6">
        <f>TITRES_STAT!D1106</f>
        <v>3.4872999999999998</v>
      </c>
      <c r="C1103" s="2">
        <f t="shared" si="133"/>
        <v>-6.2999999999999723E-3</v>
      </c>
      <c r="D1103" s="2">
        <f t="shared" si="134"/>
        <v>3.4759599999999997</v>
      </c>
      <c r="E1103" s="2">
        <f t="shared" si="136"/>
        <v>3.4508099999999997</v>
      </c>
      <c r="F1103" s="2">
        <f t="shared" si="129"/>
        <v>3.4712550000000002</v>
      </c>
      <c r="G1103" s="2">
        <f t="shared" si="131"/>
        <v>3.434812</v>
      </c>
      <c r="H1103" s="2">
        <f t="shared" si="135"/>
        <v>3.1957844999999985</v>
      </c>
      <c r="I1103" s="2">
        <f t="array" ref="I1103">SUMPRODUCT(B1087:B1106, (ROW(B1087:B1106)-ROW(B1087)+1)) / (20*21/2)</f>
        <v>3.4494504761904761</v>
      </c>
      <c r="J1103" s="2">
        <f t="shared" si="130"/>
        <v>3.4610789233665278</v>
      </c>
      <c r="K1103" s="2">
        <f t="shared" si="132"/>
        <v>3.4131395824145634</v>
      </c>
    </row>
    <row r="1104" spans="1:11" ht="13.5" x14ac:dyDescent="0.25">
      <c r="A1104" s="3">
        <f>TITRES_STAT!B1107</f>
        <v>43614</v>
      </c>
      <c r="B1104" s="6">
        <f>TITRES_STAT!D1107</f>
        <v>3.4558</v>
      </c>
      <c r="C1104" s="2">
        <f t="shared" si="133"/>
        <v>-3.1499999999999861E-2</v>
      </c>
      <c r="D1104" s="2">
        <f t="shared" si="134"/>
        <v>3.4620999999999995</v>
      </c>
      <c r="E1104" s="2">
        <f t="shared" si="136"/>
        <v>3.4552100000000001</v>
      </c>
      <c r="F1104" s="2">
        <f t="shared" si="129"/>
        <v>3.4652750000000005</v>
      </c>
      <c r="G1104" s="2">
        <f t="shared" si="131"/>
        <v>3.4382100000000002</v>
      </c>
      <c r="H1104" s="2">
        <f t="shared" si="135"/>
        <v>3.1972319999999983</v>
      </c>
      <c r="I1104" s="2">
        <f t="array" ref="I1104">SUMPRODUCT(B1088:B1107, (ROW(B1088:B1107)-ROW(B1088)+1)) / (20*21/2)</f>
        <v>3.4450161904761902</v>
      </c>
      <c r="J1104" s="2">
        <f t="shared" si="130"/>
        <v>3.4605761687601917</v>
      </c>
      <c r="K1104" s="2">
        <f t="shared" si="132"/>
        <v>3.4148125399669338</v>
      </c>
    </row>
    <row r="1105" spans="1:11" ht="13.5" x14ac:dyDescent="0.25">
      <c r="A1105" s="3">
        <f>TITRES_STAT!B1108</f>
        <v>43615</v>
      </c>
      <c r="B1105" s="6">
        <f>TITRES_STAT!D1108</f>
        <v>3.4306999999999999</v>
      </c>
      <c r="C1105" s="2">
        <f t="shared" si="133"/>
        <v>-2.5100000000000122E-2</v>
      </c>
      <c r="D1105" s="2">
        <f t="shared" si="134"/>
        <v>3.4608599999999994</v>
      </c>
      <c r="E1105" s="2">
        <f t="shared" si="136"/>
        <v>3.4552100000000001</v>
      </c>
      <c r="F1105" s="2">
        <f t="shared" si="129"/>
        <v>3.4577250000000008</v>
      </c>
      <c r="G1105" s="2">
        <f t="shared" si="131"/>
        <v>3.4401000000000006</v>
      </c>
      <c r="H1105" s="2">
        <f t="shared" si="135"/>
        <v>3.1985539999999992</v>
      </c>
      <c r="I1105" s="2">
        <f t="array" ref="I1105">SUMPRODUCT(B1089:B1108, (ROW(B1089:B1108)-ROW(B1089)+1)) / (20*21/2)</f>
        <v>3.4372209523809532</v>
      </c>
      <c r="J1105" s="2">
        <f t="shared" si="130"/>
        <v>3.4577308193544591</v>
      </c>
      <c r="K1105" s="2">
        <f t="shared" si="132"/>
        <v>3.4154355776152894</v>
      </c>
    </row>
    <row r="1106" spans="1:11" ht="13.5" x14ac:dyDescent="0.25">
      <c r="A1106" s="3">
        <f>TITRES_STAT!B1109</f>
        <v>43616</v>
      </c>
      <c r="B1106" s="6">
        <f>TITRES_STAT!D1109</f>
        <v>3.4495</v>
      </c>
      <c r="C1106" s="2">
        <f t="shared" si="133"/>
        <v>1.880000000000015E-2</v>
      </c>
      <c r="D1106" s="2">
        <f t="shared" si="134"/>
        <v>3.4633799999999999</v>
      </c>
      <c r="E1106" s="2">
        <f t="shared" si="136"/>
        <v>3.45709</v>
      </c>
      <c r="F1106" s="2">
        <f t="shared" si="129"/>
        <v>3.4520600000000004</v>
      </c>
      <c r="G1106" s="2">
        <f t="shared" si="131"/>
        <v>3.4404760000000003</v>
      </c>
      <c r="H1106" s="2">
        <f t="shared" si="135"/>
        <v>3.2000014999999991</v>
      </c>
      <c r="I1106" s="2">
        <f t="array" ref="I1106">SUMPRODUCT(B1090:B1109, (ROW(B1090:B1109)-ROW(B1090)+1)) / (20*21/2)</f>
        <v>3.4350052380952381</v>
      </c>
      <c r="J1106" s="2">
        <f t="shared" si="130"/>
        <v>3.4569469317968915</v>
      </c>
      <c r="K1106" s="2">
        <f t="shared" si="132"/>
        <v>3.4167714373166507</v>
      </c>
    </row>
    <row r="1107" spans="1:11" ht="13.5" x14ac:dyDescent="0.25">
      <c r="A1107" s="3">
        <f>TITRES_STAT!B1110</f>
        <v>43619</v>
      </c>
      <c r="B1107" s="6">
        <f>TITRES_STAT!D1110</f>
        <v>3.4055</v>
      </c>
      <c r="C1107" s="2">
        <f t="shared" si="133"/>
        <v>-4.4000000000000039E-2</v>
      </c>
      <c r="D1107" s="2">
        <f t="shared" si="134"/>
        <v>3.4457599999999999</v>
      </c>
      <c r="E1107" s="2">
        <f t="shared" si="136"/>
        <v>3.4552000000000005</v>
      </c>
      <c r="F1107" s="2">
        <f t="shared" si="129"/>
        <v>3.4432500000000004</v>
      </c>
      <c r="G1107" s="2">
        <f t="shared" si="131"/>
        <v>3.439972</v>
      </c>
      <c r="H1107" s="2">
        <f t="shared" si="135"/>
        <v>3.2012604999999983</v>
      </c>
      <c r="I1107" s="2">
        <f t="array" ref="I1107">SUMPRODUCT(B1091:B1110, (ROW(B1091:B1110)-ROW(B1091)+1)) / (20*21/2)</f>
        <v>3.4300290476190476</v>
      </c>
      <c r="J1107" s="2">
        <f t="shared" si="130"/>
        <v>3.4520472240067113</v>
      </c>
      <c r="K1107" s="2">
        <f t="shared" si="132"/>
        <v>3.4163294201669783</v>
      </c>
    </row>
    <row r="1108" spans="1:11" ht="13.5" x14ac:dyDescent="0.25">
      <c r="A1108" s="3">
        <f>TITRES_STAT!B1111</f>
        <v>43623</v>
      </c>
      <c r="B1108" s="6">
        <f>TITRES_STAT!D1111</f>
        <v>3.3614000000000002</v>
      </c>
      <c r="C1108" s="2">
        <f t="shared" si="133"/>
        <v>-4.4099999999999806E-2</v>
      </c>
      <c r="D1108" s="2">
        <f t="shared" si="134"/>
        <v>3.4205800000000002</v>
      </c>
      <c r="E1108" s="2">
        <f t="shared" si="136"/>
        <v>3.4482699999999999</v>
      </c>
      <c r="F1108" s="2">
        <f t="shared" ref="F1108:F1171" si="137">AVERAGE(B1089:B1108)</f>
        <v>3.4350650000000007</v>
      </c>
      <c r="G1108" s="2">
        <f t="shared" si="131"/>
        <v>3.4385860000000004</v>
      </c>
      <c r="H1108" s="2">
        <f t="shared" si="135"/>
        <v>3.2022989999999987</v>
      </c>
      <c r="I1108" s="2">
        <f t="array" ref="I1108">SUMPRODUCT(B1092:B1111, (ROW(B1092:B1111)-ROW(B1092)+1)) / (20*21/2)</f>
        <v>3.4213628571428574</v>
      </c>
      <c r="J1108" s="2">
        <f t="shared" si="130"/>
        <v>3.443414155053691</v>
      </c>
      <c r="K1108" s="2">
        <f t="shared" si="132"/>
        <v>3.4141753252584692</v>
      </c>
    </row>
    <row r="1109" spans="1:11" ht="13.5" x14ac:dyDescent="0.25">
      <c r="A1109" s="3">
        <f>TITRES_STAT!B1112</f>
        <v>43626</v>
      </c>
      <c r="B1109" s="6">
        <f>TITRES_STAT!D1112</f>
        <v>3.4117999999999999</v>
      </c>
      <c r="C1109" s="2">
        <f t="shared" si="133"/>
        <v>5.0399999999999778E-2</v>
      </c>
      <c r="D1109" s="2">
        <f t="shared" si="134"/>
        <v>3.4117800000000003</v>
      </c>
      <c r="E1109" s="2">
        <f t="shared" si="136"/>
        <v>3.4369399999999999</v>
      </c>
      <c r="F1109" s="2">
        <f t="shared" si="137"/>
        <v>3.4325500000000004</v>
      </c>
      <c r="G1109" s="2">
        <f t="shared" si="131"/>
        <v>3.4382080000000004</v>
      </c>
      <c r="H1109" s="2">
        <f t="shared" si="135"/>
        <v>3.2035579999999984</v>
      </c>
      <c r="I1109" s="2">
        <f t="array" ref="I1109">SUMPRODUCT(B1093:B1112, (ROW(B1093:B1112)-ROW(B1093)+1)) / (20*21/2)</f>
        <v>3.4120061904761898</v>
      </c>
      <c r="J1109" s="2">
        <f t="shared" ref="J1109:J1172" si="138">$J$4*B1109+J1108*(1-$J$4)</f>
        <v>3.4404032831438158</v>
      </c>
      <c r="K1109" s="2">
        <f t="shared" si="132"/>
        <v>3.4140821752483337</v>
      </c>
    </row>
    <row r="1110" spans="1:11" ht="13.5" x14ac:dyDescent="0.25">
      <c r="A1110" s="3">
        <f>TITRES_STAT!B1113</f>
        <v>43627</v>
      </c>
      <c r="B1110" s="6">
        <f>TITRES_STAT!D1113</f>
        <v>3.3803000000000001</v>
      </c>
      <c r="C1110" s="2">
        <f t="shared" si="133"/>
        <v>-3.1499999999999861E-2</v>
      </c>
      <c r="D1110" s="2">
        <f t="shared" si="134"/>
        <v>3.4016999999999995</v>
      </c>
      <c r="E1110" s="2">
        <f t="shared" si="136"/>
        <v>3.4312799999999997</v>
      </c>
      <c r="F1110" s="2">
        <f t="shared" si="137"/>
        <v>3.4334950000000006</v>
      </c>
      <c r="G1110" s="2">
        <f t="shared" si="131"/>
        <v>3.4392160000000005</v>
      </c>
      <c r="H1110" s="2">
        <f t="shared" si="135"/>
        <v>3.2047539999999985</v>
      </c>
      <c r="I1110" s="2">
        <f t="array" ref="I1110">SUMPRODUCT(B1094:B1113, (ROW(B1094:B1113)-ROW(B1094)+1)) / (20*21/2)</f>
        <v>3.3976790476190479</v>
      </c>
      <c r="J1110" s="2">
        <f t="shared" si="138"/>
        <v>3.434679160939643</v>
      </c>
      <c r="K1110" s="2">
        <f t="shared" si="132"/>
        <v>3.4127573840621244</v>
      </c>
    </row>
    <row r="1111" spans="1:11" ht="13.5" x14ac:dyDescent="0.25">
      <c r="A1111" s="3">
        <f>TITRES_STAT!B1114</f>
        <v>43628</v>
      </c>
      <c r="B1111" s="6">
        <f>TITRES_STAT!D1114</f>
        <v>3.3424999999999998</v>
      </c>
      <c r="C1111" s="2">
        <f t="shared" si="133"/>
        <v>-3.7800000000000278E-2</v>
      </c>
      <c r="D1111" s="2">
        <f t="shared" si="134"/>
        <v>3.3802999999999996</v>
      </c>
      <c r="E1111" s="2">
        <f t="shared" si="136"/>
        <v>3.4218400000000004</v>
      </c>
      <c r="F1111" s="2">
        <f t="shared" si="137"/>
        <v>3.4281450000000007</v>
      </c>
      <c r="G1111" s="2">
        <f t="shared" si="131"/>
        <v>3.4377040000000005</v>
      </c>
      <c r="H1111" s="2">
        <f t="shared" si="135"/>
        <v>3.2057294999999986</v>
      </c>
      <c r="I1111" s="2">
        <f t="array" ref="I1111">SUMPRODUCT(B1095:B1114, (ROW(B1095:B1114)-ROW(B1095)+1)) / (20*21/2)</f>
        <v>3.3839514285714283</v>
      </c>
      <c r="J1111" s="2">
        <f t="shared" si="138"/>
        <v>3.4259001932311057</v>
      </c>
      <c r="K1111" s="2">
        <f t="shared" si="132"/>
        <v>3.4100021925302761</v>
      </c>
    </row>
    <row r="1112" spans="1:11" ht="13.5" x14ac:dyDescent="0.25">
      <c r="A1112" s="3">
        <f>TITRES_STAT!B1115</f>
        <v>43629</v>
      </c>
      <c r="B1112" s="6">
        <f>TITRES_STAT!D1115</f>
        <v>3.3298999999999999</v>
      </c>
      <c r="C1112" s="2">
        <f t="shared" si="133"/>
        <v>-1.2599999999999945E-2</v>
      </c>
      <c r="D1112" s="2">
        <f t="shared" si="134"/>
        <v>3.3651800000000001</v>
      </c>
      <c r="E1112" s="2">
        <f t="shared" si="136"/>
        <v>3.4054700000000002</v>
      </c>
      <c r="F1112" s="2">
        <f t="shared" si="137"/>
        <v>3.4237349999999998</v>
      </c>
      <c r="G1112" s="2">
        <f t="shared" si="131"/>
        <v>3.4364440000000003</v>
      </c>
      <c r="H1112" s="2">
        <f t="shared" si="135"/>
        <v>3.2066419999999987</v>
      </c>
      <c r="I1112" s="2">
        <f t="array" ref="I1112">SUMPRODUCT(B1096:B1115, (ROW(B1096:B1115)-ROW(B1096)+1)) / (20*21/2)</f>
        <v>3.3768738095238091</v>
      </c>
      <c r="J1112" s="2">
        <f t="shared" si="138"/>
        <v>3.4167573176852861</v>
      </c>
      <c r="K1112" s="2">
        <f t="shared" si="132"/>
        <v>3.4068609300781088</v>
      </c>
    </row>
    <row r="1113" spans="1:11" ht="13.5" x14ac:dyDescent="0.25">
      <c r="A1113" s="3">
        <f>TITRES_STAT!B1116</f>
        <v>43630</v>
      </c>
      <c r="B1113" s="6">
        <f>TITRES_STAT!D1116</f>
        <v>3.2732999999999999</v>
      </c>
      <c r="C1113" s="2">
        <f t="shared" si="133"/>
        <v>-5.6599999999999984E-2</v>
      </c>
      <c r="D1113" s="2">
        <f t="shared" si="134"/>
        <v>3.3475600000000001</v>
      </c>
      <c r="E1113" s="2">
        <f t="shared" si="136"/>
        <v>3.3840700000000004</v>
      </c>
      <c r="F1113" s="2">
        <f t="shared" si="137"/>
        <v>3.4174400000000005</v>
      </c>
      <c r="G1113" s="2">
        <f t="shared" si="131"/>
        <v>3.4340520000000003</v>
      </c>
      <c r="H1113" s="2">
        <f t="shared" si="135"/>
        <v>3.2072714999999987</v>
      </c>
      <c r="I1113" s="2">
        <f t="array" ref="I1113">SUMPRODUCT(B1097:B1116, (ROW(B1097:B1116)-ROW(B1097)+1)) / (20*21/2)</f>
        <v>3.3648557142857141</v>
      </c>
      <c r="J1113" s="2">
        <f t="shared" si="138"/>
        <v>3.4030947160009735</v>
      </c>
      <c r="K1113" s="2">
        <f t="shared" si="132"/>
        <v>3.401623246545634</v>
      </c>
    </row>
    <row r="1114" spans="1:11" ht="13.5" x14ac:dyDescent="0.25">
      <c r="A1114" s="3">
        <f>TITRES_STAT!B1117</f>
        <v>43633</v>
      </c>
      <c r="B1114" s="6">
        <f>TITRES_STAT!D1117</f>
        <v>3.2732999999999999</v>
      </c>
      <c r="C1114" s="2">
        <f t="shared" si="133"/>
        <v>0</v>
      </c>
      <c r="D1114" s="2">
        <f t="shared" si="134"/>
        <v>3.3198599999999998</v>
      </c>
      <c r="E1114" s="2">
        <f t="shared" si="136"/>
        <v>3.3658200000000003</v>
      </c>
      <c r="F1114" s="2">
        <f t="shared" si="137"/>
        <v>3.4105150000000011</v>
      </c>
      <c r="G1114" s="2">
        <f t="shared" si="131"/>
        <v>3.4316599999999999</v>
      </c>
      <c r="H1114" s="2">
        <f t="shared" si="135"/>
        <v>3.2083729999999986</v>
      </c>
      <c r="I1114" s="2">
        <f t="array" ref="I1114">SUMPRODUCT(B1098:B1117, (ROW(B1098:B1117)-ROW(B1098)+1)) / (20*21/2)</f>
        <v>3.3619476190476196</v>
      </c>
      <c r="J1114" s="2">
        <f t="shared" si="138"/>
        <v>3.390733314477071</v>
      </c>
      <c r="K1114" s="2">
        <f t="shared" si="132"/>
        <v>3.396590962367374</v>
      </c>
    </row>
    <row r="1115" spans="1:11" ht="13.5" x14ac:dyDescent="0.25">
      <c r="A1115" s="3">
        <f>TITRES_STAT!B1118</f>
        <v>43634</v>
      </c>
      <c r="B1115" s="6">
        <f>TITRES_STAT!D1118</f>
        <v>3.3361999999999998</v>
      </c>
      <c r="C1115" s="2">
        <f t="shared" si="133"/>
        <v>6.2899999999999956E-2</v>
      </c>
      <c r="D1115" s="2">
        <f t="shared" si="134"/>
        <v>3.3110399999999998</v>
      </c>
      <c r="E1115" s="2">
        <f t="shared" si="136"/>
        <v>3.3563699999999996</v>
      </c>
      <c r="F1115" s="2">
        <f t="shared" si="137"/>
        <v>3.4057900000000005</v>
      </c>
      <c r="G1115" s="2">
        <f t="shared" si="131"/>
        <v>3.4325400000000004</v>
      </c>
      <c r="H1115" s="2">
        <f t="shared" si="135"/>
        <v>3.2099149999999987</v>
      </c>
      <c r="I1115" s="2">
        <f t="array" ref="I1115">SUMPRODUCT(B1099:B1118, (ROW(B1099:B1118)-ROW(B1099)+1)) / (20*21/2)</f>
        <v>3.3599095238095238</v>
      </c>
      <c r="J1115" s="2">
        <f t="shared" si="138"/>
        <v>3.3855396654792549</v>
      </c>
      <c r="K1115" s="2">
        <f t="shared" si="132"/>
        <v>3.3942226893333598</v>
      </c>
    </row>
    <row r="1116" spans="1:11" ht="13.5" x14ac:dyDescent="0.25">
      <c r="A1116" s="3">
        <f>TITRES_STAT!B1119</f>
        <v>43635</v>
      </c>
      <c r="B1116" s="6">
        <f>TITRES_STAT!D1119</f>
        <v>3.2795999999999998</v>
      </c>
      <c r="C1116" s="2">
        <f t="shared" si="133"/>
        <v>-5.6599999999999984E-2</v>
      </c>
      <c r="D1116" s="2">
        <f t="shared" si="134"/>
        <v>3.2984599999999999</v>
      </c>
      <c r="E1116" s="2">
        <f t="shared" si="136"/>
        <v>3.3393799999999998</v>
      </c>
      <c r="F1116" s="2">
        <f t="shared" si="137"/>
        <v>3.3982350000000006</v>
      </c>
      <c r="G1116" s="2">
        <f t="shared" si="131"/>
        <v>3.4314079999999993</v>
      </c>
      <c r="H1116" s="2">
        <f t="shared" si="135"/>
        <v>3.2115204999999993</v>
      </c>
      <c r="I1116" s="2">
        <f t="array" ref="I1116">SUMPRODUCT(B1100:B1119, (ROW(B1100:B1119)-ROW(B1100)+1)) / (20*21/2)</f>
        <v>3.3563414285714281</v>
      </c>
      <c r="J1116" s="2">
        <f t="shared" si="138"/>
        <v>3.3754501735288498</v>
      </c>
      <c r="K1116" s="2">
        <f t="shared" si="132"/>
        <v>3.3897276819085222</v>
      </c>
    </row>
    <row r="1117" spans="1:11" ht="13.5" x14ac:dyDescent="0.25">
      <c r="A1117" s="3">
        <f>TITRES_STAT!B1120</f>
        <v>43636</v>
      </c>
      <c r="B1117" s="6">
        <f>TITRES_STAT!D1120</f>
        <v>3.3677000000000001</v>
      </c>
      <c r="C1117" s="2">
        <f t="shared" si="133"/>
        <v>8.8100000000000289E-2</v>
      </c>
      <c r="D1117" s="2">
        <f t="shared" si="134"/>
        <v>3.3060200000000002</v>
      </c>
      <c r="E1117" s="2">
        <f t="shared" si="136"/>
        <v>3.3356000000000003</v>
      </c>
      <c r="F1117" s="2">
        <f t="shared" si="137"/>
        <v>3.3954</v>
      </c>
      <c r="G1117" s="2">
        <f t="shared" si="131"/>
        <v>3.4320379999999999</v>
      </c>
      <c r="H1117" s="2">
        <f t="shared" si="135"/>
        <v>3.2135664999999993</v>
      </c>
      <c r="I1117" s="2">
        <f t="array" ref="I1117">SUMPRODUCT(B1101:B1120, (ROW(B1101:B1120)-ROW(B1101)+1)) / (20*21/2)</f>
        <v>3.3517828571428567</v>
      </c>
      <c r="J1117" s="2">
        <f t="shared" si="138"/>
        <v>3.374712061764197</v>
      </c>
      <c r="K1117" s="2">
        <f t="shared" si="132"/>
        <v>3.3888638512454432</v>
      </c>
    </row>
    <row r="1118" spans="1:11" ht="13.5" x14ac:dyDescent="0.25">
      <c r="A1118" s="3">
        <f>TITRES_STAT!B1121</f>
        <v>43637</v>
      </c>
      <c r="B1118" s="6">
        <f>TITRES_STAT!D1121</f>
        <v>3.3740000000000001</v>
      </c>
      <c r="C1118" s="2">
        <f t="shared" si="133"/>
        <v>6.2999999999999723E-3</v>
      </c>
      <c r="D1118" s="2">
        <f t="shared" si="134"/>
        <v>3.3261599999999993</v>
      </c>
      <c r="E1118" s="2">
        <f t="shared" si="136"/>
        <v>3.3368599999999993</v>
      </c>
      <c r="F1118" s="2">
        <f t="shared" si="137"/>
        <v>3.3925649999999998</v>
      </c>
      <c r="G1118" s="2">
        <f t="shared" si="131"/>
        <v>3.4329199999999997</v>
      </c>
      <c r="H1118" s="2">
        <f t="shared" si="135"/>
        <v>3.2156439999999993</v>
      </c>
      <c r="I1118" s="2">
        <f t="array" ref="I1118">SUMPRODUCT(B1102:B1121, (ROW(B1102:B1121)-ROW(B1102)+1)) / (20*21/2)</f>
        <v>3.3423133333333332</v>
      </c>
      <c r="J1118" s="2">
        <f t="shared" si="138"/>
        <v>3.3746442463580832</v>
      </c>
      <c r="K1118" s="2">
        <f t="shared" si="132"/>
        <v>3.3882809551181712</v>
      </c>
    </row>
    <row r="1119" spans="1:11" ht="13.5" x14ac:dyDescent="0.25">
      <c r="A1119" s="3">
        <f>TITRES_STAT!B1122</f>
        <v>43640</v>
      </c>
      <c r="B1119" s="6">
        <f>TITRES_STAT!D1122</f>
        <v>3.3551000000000002</v>
      </c>
      <c r="C1119" s="2">
        <f t="shared" si="133"/>
        <v>-1.8899999999999917E-2</v>
      </c>
      <c r="D1119" s="2">
        <f t="shared" si="134"/>
        <v>3.3425200000000004</v>
      </c>
      <c r="E1119" s="2">
        <f t="shared" si="136"/>
        <v>3.3311899999999994</v>
      </c>
      <c r="F1119" s="2">
        <f t="shared" si="137"/>
        <v>3.3840649999999997</v>
      </c>
      <c r="G1119" s="2">
        <f t="shared" si="131"/>
        <v>3.433424</v>
      </c>
      <c r="H1119" s="2">
        <f t="shared" si="135"/>
        <v>3.2179414999999993</v>
      </c>
      <c r="I1119" s="2">
        <f t="array" ref="I1119">SUMPRODUCT(B1103:B1122, (ROW(B1103:B1122)-ROW(B1103)+1)) / (20*21/2)</f>
        <v>3.3299928571428574</v>
      </c>
      <c r="J1119" s="2">
        <f t="shared" si="138"/>
        <v>3.3727828895620751</v>
      </c>
      <c r="K1119" s="2">
        <f t="shared" si="132"/>
        <v>3.3869797411919684</v>
      </c>
    </row>
    <row r="1120" spans="1:11" ht="13.5" x14ac:dyDescent="0.25">
      <c r="A1120" s="3">
        <f>TITRES_STAT!B1123</f>
        <v>43641</v>
      </c>
      <c r="B1120" s="6">
        <f>TITRES_STAT!D1123</f>
        <v>3.3361999999999998</v>
      </c>
      <c r="C1120" s="2">
        <f t="shared" si="133"/>
        <v>-1.8900000000000361E-2</v>
      </c>
      <c r="D1120" s="2">
        <f t="shared" si="134"/>
        <v>3.3425200000000004</v>
      </c>
      <c r="E1120" s="2">
        <f t="shared" si="136"/>
        <v>3.3267799999999994</v>
      </c>
      <c r="F1120" s="2">
        <f t="shared" si="137"/>
        <v>3.3790300000000002</v>
      </c>
      <c r="G1120" s="2">
        <f t="shared" si="131"/>
        <v>3.4331719999999994</v>
      </c>
      <c r="H1120" s="2">
        <f t="shared" si="135"/>
        <v>3.2195149999999995</v>
      </c>
      <c r="I1120" s="2">
        <f t="array" ref="I1120">SUMPRODUCT(B1104:B1123, (ROW(B1104:B1123)-ROW(B1104)+1)) / (20*21/2)</f>
        <v>3.327861904761904</v>
      </c>
      <c r="J1120" s="2">
        <f t="shared" si="138"/>
        <v>3.3692988048418777</v>
      </c>
      <c r="K1120" s="2">
        <f t="shared" si="132"/>
        <v>3.3849883787922836</v>
      </c>
    </row>
    <row r="1121" spans="1:11" ht="13.5" x14ac:dyDescent="0.25">
      <c r="A1121" s="3">
        <f>TITRES_STAT!B1124</f>
        <v>43642</v>
      </c>
      <c r="B1121" s="6">
        <f>TITRES_STAT!D1124</f>
        <v>3.2795999999999998</v>
      </c>
      <c r="C1121" s="2">
        <f t="shared" si="133"/>
        <v>-5.6599999999999984E-2</v>
      </c>
      <c r="D1121" s="2">
        <f t="shared" si="134"/>
        <v>3.3425199999999995</v>
      </c>
      <c r="E1121" s="2">
        <f t="shared" si="136"/>
        <v>3.3204900000000004</v>
      </c>
      <c r="F1121" s="2">
        <f t="shared" si="137"/>
        <v>3.3711650000000004</v>
      </c>
      <c r="G1121" s="2">
        <f t="shared" si="131"/>
        <v>3.4320399999999993</v>
      </c>
      <c r="H1121" s="2">
        <f t="shared" si="135"/>
        <v>3.2208054999999991</v>
      </c>
      <c r="I1121" s="2">
        <f t="array" ref="I1121">SUMPRODUCT(B1105:B1124, (ROW(B1105:B1124)-ROW(B1105)+1)) / (20*21/2)</f>
        <v>3.3306504761904763</v>
      </c>
      <c r="J1121" s="2">
        <f t="shared" si="138"/>
        <v>3.3607560615236038</v>
      </c>
      <c r="K1121" s="2">
        <f t="shared" si="132"/>
        <v>3.3808555011925865</v>
      </c>
    </row>
    <row r="1122" spans="1:11" ht="13.5" x14ac:dyDescent="0.25">
      <c r="A1122" s="3">
        <f>TITRES_STAT!B1125</f>
        <v>43643</v>
      </c>
      <c r="B1122" s="6">
        <f>TITRES_STAT!D1125</f>
        <v>3.2418</v>
      </c>
      <c r="C1122" s="2">
        <f t="shared" si="133"/>
        <v>-3.7799999999999834E-2</v>
      </c>
      <c r="D1122" s="2">
        <f t="shared" si="134"/>
        <v>3.3173400000000002</v>
      </c>
      <c r="E1122" s="2">
        <f t="shared" si="136"/>
        <v>3.31168</v>
      </c>
      <c r="F1122" s="2">
        <f t="shared" si="137"/>
        <v>3.3585750000000005</v>
      </c>
      <c r="G1122" s="2">
        <f t="shared" si="131"/>
        <v>3.4307799999999999</v>
      </c>
      <c r="H1122" s="2">
        <f t="shared" si="135"/>
        <v>3.2219384999999994</v>
      </c>
      <c r="I1122" s="2">
        <f t="array" ref="I1122">SUMPRODUCT(B1106:B1125, (ROW(B1106:B1125)-ROW(B1106)+1)) / (20*21/2)</f>
        <v>3.3337985714285709</v>
      </c>
      <c r="J1122" s="2">
        <f t="shared" si="138"/>
        <v>3.3494269128070702</v>
      </c>
      <c r="K1122" s="2">
        <f t="shared" si="132"/>
        <v>3.3754023442830734</v>
      </c>
    </row>
    <row r="1123" spans="1:11" ht="13.5" x14ac:dyDescent="0.25">
      <c r="A1123" s="3">
        <f>TITRES_STAT!B1126</f>
        <v>43644</v>
      </c>
      <c r="B1123" s="6">
        <f>TITRES_STAT!D1126</f>
        <v>3.3361999999999998</v>
      </c>
      <c r="C1123" s="2">
        <f t="shared" si="133"/>
        <v>9.4399999999999817E-2</v>
      </c>
      <c r="D1123" s="2">
        <f t="shared" si="134"/>
        <v>3.3097799999999999</v>
      </c>
      <c r="E1123" s="2">
        <f t="shared" si="136"/>
        <v>3.3179699999999999</v>
      </c>
      <c r="F1123" s="2">
        <f t="shared" si="137"/>
        <v>3.3510200000000006</v>
      </c>
      <c r="G1123" s="2">
        <f t="shared" si="131"/>
        <v>3.4314079999999993</v>
      </c>
      <c r="H1123" s="2">
        <f t="shared" si="135"/>
        <v>3.2235119999999995</v>
      </c>
      <c r="I1123" s="2">
        <f t="array" ref="I1123">SUMPRODUCT(B1107:B1126, (ROW(B1107:B1126)-ROW(B1107)+1)) / (20*21/2)</f>
        <v>3.3371866666666667</v>
      </c>
      <c r="J1123" s="2">
        <f t="shared" si="138"/>
        <v>3.3481672068254444</v>
      </c>
      <c r="K1123" s="2">
        <f t="shared" si="132"/>
        <v>3.3738649974484431</v>
      </c>
    </row>
    <row r="1124" spans="1:11" ht="13.5" x14ac:dyDescent="0.25">
      <c r="A1124" s="3">
        <f>TITRES_STAT!B1127</f>
        <v>43647</v>
      </c>
      <c r="B1124" s="6">
        <f>TITRES_STAT!D1127</f>
        <v>3.3803000000000001</v>
      </c>
      <c r="C1124" s="2">
        <f t="shared" si="133"/>
        <v>4.410000000000025E-2</v>
      </c>
      <c r="D1124" s="2">
        <f t="shared" si="134"/>
        <v>3.3148200000000001</v>
      </c>
      <c r="E1124" s="2">
        <f t="shared" si="136"/>
        <v>3.3286699999999998</v>
      </c>
      <c r="F1124" s="2">
        <f t="shared" si="137"/>
        <v>3.347245</v>
      </c>
      <c r="G1124" s="2">
        <f t="shared" si="131"/>
        <v>3.4310300000000002</v>
      </c>
      <c r="H1124" s="2">
        <f t="shared" si="135"/>
        <v>3.2256209999999994</v>
      </c>
      <c r="I1124" s="2">
        <f t="array" ref="I1124">SUMPRODUCT(B1108:B1127, (ROW(B1108:B1127)-ROW(B1108)+1)) / (20*21/2)</f>
        <v>3.3397042857142862</v>
      </c>
      <c r="J1124" s="2">
        <f t="shared" si="138"/>
        <v>3.3512274728420688</v>
      </c>
      <c r="K1124" s="2">
        <f t="shared" si="132"/>
        <v>3.3741173504896804</v>
      </c>
    </row>
    <row r="1125" spans="1:11" ht="13.5" x14ac:dyDescent="0.25">
      <c r="A1125" s="3">
        <f>TITRES_STAT!B1128</f>
        <v>43648</v>
      </c>
      <c r="B1125" s="6">
        <f>TITRES_STAT!D1128</f>
        <v>3.3803000000000001</v>
      </c>
      <c r="C1125" s="2">
        <f t="shared" si="133"/>
        <v>0</v>
      </c>
      <c r="D1125" s="2">
        <f t="shared" si="134"/>
        <v>3.3236400000000001</v>
      </c>
      <c r="E1125" s="2">
        <f t="shared" si="136"/>
        <v>3.3330799999999998</v>
      </c>
      <c r="F1125" s="2">
        <f t="shared" si="137"/>
        <v>3.3447249999999995</v>
      </c>
      <c r="G1125" s="2">
        <f t="shared" si="131"/>
        <v>3.4306520000000003</v>
      </c>
      <c r="H1125" s="2">
        <f t="shared" si="135"/>
        <v>3.2277299999999998</v>
      </c>
      <c r="I1125" s="2">
        <f t="array" ref="I1125">SUMPRODUCT(B1109:B1128, (ROW(B1109:B1128)-ROW(B1109)+1)) / (20*21/2)</f>
        <v>3.3424019047619051</v>
      </c>
      <c r="J1125" s="2">
        <f t="shared" si="138"/>
        <v>3.3539962849523479</v>
      </c>
      <c r="K1125" s="2">
        <f t="shared" si="132"/>
        <v>3.3743598073332222</v>
      </c>
    </row>
    <row r="1126" spans="1:11" ht="13.5" x14ac:dyDescent="0.25">
      <c r="A1126" s="3">
        <f>TITRES_STAT!B1129</f>
        <v>43649</v>
      </c>
      <c r="B1126" s="6">
        <f>TITRES_STAT!D1129</f>
        <v>3.3803000000000001</v>
      </c>
      <c r="C1126" s="2">
        <f t="shared" si="133"/>
        <v>0</v>
      </c>
      <c r="D1126" s="2">
        <f t="shared" si="134"/>
        <v>3.3437799999999998</v>
      </c>
      <c r="E1126" s="2">
        <f t="shared" si="136"/>
        <v>3.3431499999999992</v>
      </c>
      <c r="F1126" s="2">
        <f t="shared" si="137"/>
        <v>3.3412649999999999</v>
      </c>
      <c r="G1126" s="2">
        <f t="shared" si="131"/>
        <v>3.4302739999999998</v>
      </c>
      <c r="H1126" s="2">
        <f t="shared" si="135"/>
        <v>3.2298389999999997</v>
      </c>
      <c r="I1126" s="2">
        <f t="array" ref="I1126">SUMPRODUCT(B1110:B1129, (ROW(B1110:B1129)-ROW(B1110)+1)) / (20*21/2)</f>
        <v>3.3444695238095239</v>
      </c>
      <c r="J1126" s="2">
        <f t="shared" si="138"/>
        <v>3.356501400671172</v>
      </c>
      <c r="K1126" s="2">
        <f t="shared" si="132"/>
        <v>3.3745927560652524</v>
      </c>
    </row>
    <row r="1127" spans="1:11" ht="13.5" x14ac:dyDescent="0.25">
      <c r="A1127" s="3">
        <f>TITRES_STAT!B1130</f>
        <v>43650</v>
      </c>
      <c r="B1127" s="6">
        <f>TITRES_STAT!D1130</f>
        <v>3.3677000000000001</v>
      </c>
      <c r="C1127" s="2">
        <f t="shared" si="133"/>
        <v>-1.2599999999999945E-2</v>
      </c>
      <c r="D1127" s="2">
        <f t="shared" si="134"/>
        <v>3.36896</v>
      </c>
      <c r="E1127" s="2">
        <f t="shared" si="136"/>
        <v>3.3431499999999992</v>
      </c>
      <c r="F1127" s="2">
        <f t="shared" si="137"/>
        <v>3.3393749999999995</v>
      </c>
      <c r="G1127" s="2">
        <f t="shared" si="131"/>
        <v>3.4296440000000001</v>
      </c>
      <c r="H1127" s="2">
        <f t="shared" si="135"/>
        <v>3.2318850000000001</v>
      </c>
      <c r="I1127" s="2">
        <f t="array" ref="I1127">SUMPRODUCT(B1111:B1130, (ROW(B1111:B1130)-ROW(B1111)+1)) / (20*21/2)</f>
        <v>3.3479771428571428</v>
      </c>
      <c r="J1127" s="2">
        <f t="shared" si="138"/>
        <v>3.3575679339405839</v>
      </c>
      <c r="K1127" s="2">
        <f t="shared" si="132"/>
        <v>3.3743224519058308</v>
      </c>
    </row>
    <row r="1128" spans="1:11" ht="13.5" x14ac:dyDescent="0.25">
      <c r="A1128" s="3">
        <f>TITRES_STAT!B1131</f>
        <v>43651</v>
      </c>
      <c r="B1128" s="6">
        <f>TITRES_STAT!D1131</f>
        <v>3.3677000000000001</v>
      </c>
      <c r="C1128" s="2">
        <f t="shared" si="133"/>
        <v>0</v>
      </c>
      <c r="D1128" s="2">
        <f t="shared" si="134"/>
        <v>3.3752599999999999</v>
      </c>
      <c r="E1128" s="2">
        <f t="shared" si="136"/>
        <v>3.3425199999999995</v>
      </c>
      <c r="F1128" s="2">
        <f t="shared" si="137"/>
        <v>3.3396899999999996</v>
      </c>
      <c r="G1128" s="2">
        <f t="shared" si="131"/>
        <v>3.4277560000000009</v>
      </c>
      <c r="H1128" s="2">
        <f t="shared" si="135"/>
        <v>3.2339310000000006</v>
      </c>
      <c r="I1128" s="2">
        <f t="array" ref="I1128">SUMPRODUCT(B1112:B1131, (ROW(B1112:B1131)-ROW(B1112)+1)) / (20*21/2)</f>
        <v>3.3497147619047616</v>
      </c>
      <c r="J1128" s="2">
        <f t="shared" si="138"/>
        <v>3.3585328926129092</v>
      </c>
      <c r="K1128" s="2">
        <f t="shared" si="132"/>
        <v>3.374062747909524</v>
      </c>
    </row>
    <row r="1129" spans="1:11" ht="13.5" x14ac:dyDescent="0.25">
      <c r="A1129" s="3">
        <f>TITRES_STAT!B1132</f>
        <v>43654</v>
      </c>
      <c r="B1129" s="6">
        <f>TITRES_STAT!D1132</f>
        <v>3.3614000000000002</v>
      </c>
      <c r="C1129" s="2">
        <f t="shared" si="133"/>
        <v>-6.2999999999999723E-3</v>
      </c>
      <c r="D1129" s="2">
        <f t="shared" si="134"/>
        <v>3.3714799999999996</v>
      </c>
      <c r="E1129" s="2">
        <f t="shared" si="136"/>
        <v>3.3431500000000001</v>
      </c>
      <c r="F1129" s="2">
        <f t="shared" si="137"/>
        <v>3.3371699999999991</v>
      </c>
      <c r="G1129" s="2">
        <f t="shared" si="131"/>
        <v>3.425742000000001</v>
      </c>
      <c r="H1129" s="2">
        <f t="shared" si="135"/>
        <v>3.2356305000000005</v>
      </c>
      <c r="I1129" s="2">
        <f t="array" ref="I1129">SUMPRODUCT(B1113:B1132, (ROW(B1113:B1132)-ROW(B1113)+1)) / (20*21/2)</f>
        <v>3.3513923809523805</v>
      </c>
      <c r="J1129" s="2">
        <f t="shared" si="138"/>
        <v>3.3588059504592986</v>
      </c>
      <c r="K1129" s="2">
        <f t="shared" si="132"/>
        <v>3.3735661695601311</v>
      </c>
    </row>
    <row r="1130" spans="1:11" ht="13.5" x14ac:dyDescent="0.25">
      <c r="A1130" s="3">
        <f>TITRES_STAT!B1133</f>
        <v>43655</v>
      </c>
      <c r="B1130" s="6">
        <f>TITRES_STAT!D1133</f>
        <v>3.3740000000000001</v>
      </c>
      <c r="C1130" s="2">
        <f t="shared" si="133"/>
        <v>1.2599999999999945E-2</v>
      </c>
      <c r="D1130" s="2">
        <f t="shared" si="134"/>
        <v>3.3702199999999998</v>
      </c>
      <c r="E1130" s="2">
        <f t="shared" si="136"/>
        <v>3.3469299999999995</v>
      </c>
      <c r="F1130" s="2">
        <f t="shared" si="137"/>
        <v>3.336854999999999</v>
      </c>
      <c r="G1130" s="2">
        <f t="shared" si="131"/>
        <v>3.4209580000000011</v>
      </c>
      <c r="H1130" s="2">
        <f t="shared" si="135"/>
        <v>3.2375505000000002</v>
      </c>
      <c r="I1130" s="2">
        <f t="array" ref="I1130">SUMPRODUCT(B1114:B1133, (ROW(B1114:B1133)-ROW(B1114)+1)) / (20*21/2)</f>
        <v>3.3541499999999997</v>
      </c>
      <c r="J1130" s="2">
        <f t="shared" si="138"/>
        <v>3.3602530027965085</v>
      </c>
      <c r="K1130" s="2">
        <f t="shared" si="132"/>
        <v>3.3735831825185576</v>
      </c>
    </row>
    <row r="1131" spans="1:11" ht="13.5" x14ac:dyDescent="0.25">
      <c r="A1131" s="3">
        <f>TITRES_STAT!B1134</f>
        <v>43656</v>
      </c>
      <c r="B1131" s="6">
        <f>TITRES_STAT!D1134</f>
        <v>3.3551000000000002</v>
      </c>
      <c r="C1131" s="2">
        <f t="shared" si="133"/>
        <v>-1.8899999999999917E-2</v>
      </c>
      <c r="D1131" s="2">
        <f t="shared" si="134"/>
        <v>3.3651800000000001</v>
      </c>
      <c r="E1131" s="2">
        <f t="shared" si="136"/>
        <v>3.3544799999999997</v>
      </c>
      <c r="F1131" s="2">
        <f t="shared" si="137"/>
        <v>3.3374849999999996</v>
      </c>
      <c r="G1131" s="2">
        <f t="shared" si="131"/>
        <v>3.4130260000000008</v>
      </c>
      <c r="H1131" s="2">
        <f t="shared" si="135"/>
        <v>3.2396905000000005</v>
      </c>
      <c r="I1131" s="2">
        <f t="array" ref="I1131">SUMPRODUCT(B1115:B1134, (ROW(B1115:B1134)-ROW(B1115)+1)) / (20*21/2)</f>
        <v>3.3564580952380956</v>
      </c>
      <c r="J1131" s="2">
        <f t="shared" si="138"/>
        <v>3.3597622406254124</v>
      </c>
      <c r="K1131" s="2">
        <f t="shared" si="132"/>
        <v>3.3728583518315554</v>
      </c>
    </row>
    <row r="1132" spans="1:11" ht="13.5" x14ac:dyDescent="0.25">
      <c r="A1132" s="3">
        <f>TITRES_STAT!B1135</f>
        <v>43657</v>
      </c>
      <c r="B1132" s="6">
        <f>TITRES_STAT!D1135</f>
        <v>3.3551000000000002</v>
      </c>
      <c r="C1132" s="2">
        <f t="shared" si="133"/>
        <v>0</v>
      </c>
      <c r="D1132" s="2">
        <f t="shared" si="134"/>
        <v>3.3626600000000004</v>
      </c>
      <c r="E1132" s="2">
        <f t="shared" si="136"/>
        <v>3.3658099999999997</v>
      </c>
      <c r="F1132" s="2">
        <f t="shared" si="137"/>
        <v>3.3387450000000003</v>
      </c>
      <c r="G1132" s="2">
        <f t="shared" si="131"/>
        <v>3.4073600000000011</v>
      </c>
      <c r="H1132" s="2">
        <f t="shared" si="135"/>
        <v>3.2414215000000008</v>
      </c>
      <c r="I1132" s="2">
        <f t="array" ref="I1132">SUMPRODUCT(B1116:B1135, (ROW(B1116:B1135)-ROW(B1116)+1)) / (20*21/2)</f>
        <v>3.366107142857143</v>
      </c>
      <c r="J1132" s="2">
        <f t="shared" si="138"/>
        <v>3.3593182177087062</v>
      </c>
      <c r="K1132" s="2">
        <f t="shared" si="132"/>
        <v>3.3721619458773766</v>
      </c>
    </row>
    <row r="1133" spans="1:11" ht="13.5" x14ac:dyDescent="0.25">
      <c r="A1133" s="3">
        <f>TITRES_STAT!B1136</f>
        <v>43658</v>
      </c>
      <c r="B1133" s="6">
        <f>TITRES_STAT!D1136</f>
        <v>3.3677000000000001</v>
      </c>
      <c r="C1133" s="2">
        <f t="shared" si="133"/>
        <v>1.2599999999999945E-2</v>
      </c>
      <c r="D1133" s="2">
        <f t="shared" si="134"/>
        <v>3.3626600000000004</v>
      </c>
      <c r="E1133" s="2">
        <f t="shared" si="136"/>
        <v>3.36896</v>
      </c>
      <c r="F1133" s="2">
        <f t="shared" si="137"/>
        <v>3.3434649999999997</v>
      </c>
      <c r="G1133" s="2">
        <f t="shared" si="131"/>
        <v>3.4027020000000014</v>
      </c>
      <c r="H1133" s="2">
        <f t="shared" si="135"/>
        <v>3.2432470000000007</v>
      </c>
      <c r="I1133" s="2">
        <f t="array" ref="I1133">SUMPRODUCT(B1117:B1136, (ROW(B1117:B1136)-ROW(B1117)+1)) / (20*21/2)</f>
        <v>3.3758166666666667</v>
      </c>
      <c r="J1133" s="2">
        <f t="shared" si="138"/>
        <v>3.360116482688829</v>
      </c>
      <c r="K1133" s="2">
        <f t="shared" si="132"/>
        <v>3.3719869676076759</v>
      </c>
    </row>
    <row r="1134" spans="1:11" ht="13.5" x14ac:dyDescent="0.25">
      <c r="A1134" s="3">
        <f>TITRES_STAT!B1137</f>
        <v>43661</v>
      </c>
      <c r="B1134" s="6">
        <f>TITRES_STAT!D1137</f>
        <v>3.3677000000000001</v>
      </c>
      <c r="C1134" s="2">
        <f t="shared" si="133"/>
        <v>0</v>
      </c>
      <c r="D1134" s="2">
        <f t="shared" si="134"/>
        <v>3.3639200000000002</v>
      </c>
      <c r="E1134" s="2">
        <f t="shared" si="136"/>
        <v>3.3677000000000001</v>
      </c>
      <c r="F1134" s="2">
        <f t="shared" si="137"/>
        <v>3.348185</v>
      </c>
      <c r="G1134" s="2">
        <f t="shared" si="131"/>
        <v>3.3985480000000017</v>
      </c>
      <c r="H1134" s="2">
        <f t="shared" si="135"/>
        <v>3.245009500000001</v>
      </c>
      <c r="I1134" s="2">
        <f t="array" ref="I1134">SUMPRODUCT(B1118:B1137, (ROW(B1118:B1137)-ROW(B1118)+1)) / (20*21/2)</f>
        <v>3.3792966666666677</v>
      </c>
      <c r="J1134" s="2">
        <f t="shared" si="138"/>
        <v>3.3608387224327503</v>
      </c>
      <c r="K1134" s="2">
        <f t="shared" si="132"/>
        <v>3.3718188512309046</v>
      </c>
    </row>
    <row r="1135" spans="1:11" ht="13.5" x14ac:dyDescent="0.25">
      <c r="A1135" s="3">
        <f>TITRES_STAT!B1138</f>
        <v>43662</v>
      </c>
      <c r="B1135" s="6">
        <f>TITRES_STAT!D1138</f>
        <v>3.4495</v>
      </c>
      <c r="C1135" s="2">
        <f t="shared" si="133"/>
        <v>8.1799999999999873E-2</v>
      </c>
      <c r="D1135" s="2">
        <f t="shared" si="134"/>
        <v>3.3790199999999997</v>
      </c>
      <c r="E1135" s="2">
        <f t="shared" si="136"/>
        <v>3.3746199999999993</v>
      </c>
      <c r="F1135" s="2">
        <f t="shared" si="137"/>
        <v>3.35385</v>
      </c>
      <c r="G1135" s="2">
        <f t="shared" si="131"/>
        <v>3.395904000000002</v>
      </c>
      <c r="H1135" s="2">
        <f t="shared" si="135"/>
        <v>3.2471810000000003</v>
      </c>
      <c r="I1135" s="2">
        <f t="array" ref="I1135">SUMPRODUCT(B1119:B1138, (ROW(B1119:B1138)-ROW(B1119)+1)) / (20*21/2)</f>
        <v>3.3766266666666667</v>
      </c>
      <c r="J1135" s="2">
        <f t="shared" si="138"/>
        <v>3.369282653629631</v>
      </c>
      <c r="K1135" s="2">
        <f t="shared" si="132"/>
        <v>3.3748651707904771</v>
      </c>
    </row>
    <row r="1136" spans="1:11" ht="13.5" x14ac:dyDescent="0.25">
      <c r="A1136" s="3">
        <f>TITRES_STAT!B1139</f>
        <v>43663</v>
      </c>
      <c r="B1136" s="6">
        <f>TITRES_STAT!D1139</f>
        <v>3.4558</v>
      </c>
      <c r="C1136" s="2">
        <f t="shared" si="133"/>
        <v>6.2999999999999723E-3</v>
      </c>
      <c r="D1136" s="2">
        <f t="shared" si="134"/>
        <v>3.3991600000000006</v>
      </c>
      <c r="E1136" s="2">
        <f t="shared" si="136"/>
        <v>3.3821699999999999</v>
      </c>
      <c r="F1136" s="2">
        <f t="shared" si="137"/>
        <v>3.3626599999999995</v>
      </c>
      <c r="G1136" s="2">
        <f t="shared" si="131"/>
        <v>3.3937640000000022</v>
      </c>
      <c r="H1136" s="2">
        <f t="shared" si="135"/>
        <v>3.2493840000000001</v>
      </c>
      <c r="I1136" s="2">
        <f t="array" ref="I1136">SUMPRODUCT(B1120:B1139, (ROW(B1120:B1139)-ROW(B1120)+1)) / (20*21/2)</f>
        <v>3.3741366666666668</v>
      </c>
      <c r="J1136" s="2">
        <f t="shared" si="138"/>
        <v>3.3775224009029992</v>
      </c>
      <c r="K1136" s="2">
        <f t="shared" si="132"/>
        <v>3.3780390856614391</v>
      </c>
    </row>
    <row r="1137" spans="1:11" ht="13.5" x14ac:dyDescent="0.25">
      <c r="A1137" s="3">
        <f>TITRES_STAT!B1140</f>
        <v>43664</v>
      </c>
      <c r="B1137" s="6">
        <f>TITRES_STAT!D1140</f>
        <v>3.3992</v>
      </c>
      <c r="C1137" s="2">
        <f t="shared" si="133"/>
        <v>-5.6599999999999984E-2</v>
      </c>
      <c r="D1137" s="2">
        <f t="shared" si="134"/>
        <v>3.4079799999999998</v>
      </c>
      <c r="E1137" s="2">
        <f t="shared" si="136"/>
        <v>3.3853200000000001</v>
      </c>
      <c r="F1137" s="2">
        <f t="shared" si="137"/>
        <v>3.3642349999999994</v>
      </c>
      <c r="G1137" s="2">
        <f t="shared" si="131"/>
        <v>3.3901140000000023</v>
      </c>
      <c r="H1137" s="2">
        <f t="shared" si="135"/>
        <v>3.2513040000000002</v>
      </c>
      <c r="I1137" s="2">
        <f t="array" ref="I1137">SUMPRODUCT(B1121:B1140, (ROW(B1121:B1140)-ROW(B1121)+1)) / (20*21/2)</f>
        <v>3.3717366666666662</v>
      </c>
      <c r="J1137" s="2">
        <f t="shared" si="138"/>
        <v>3.3795869341503324</v>
      </c>
      <c r="K1137" s="2">
        <f t="shared" si="132"/>
        <v>3.3788689254394222</v>
      </c>
    </row>
    <row r="1138" spans="1:11" ht="13.5" x14ac:dyDescent="0.25">
      <c r="A1138" s="3">
        <f>TITRES_STAT!B1141</f>
        <v>43665</v>
      </c>
      <c r="B1138" s="6">
        <f>TITRES_STAT!D1141</f>
        <v>3.3361999999999998</v>
      </c>
      <c r="C1138" s="2">
        <f t="shared" si="133"/>
        <v>-6.3000000000000167E-2</v>
      </c>
      <c r="D1138" s="2">
        <f t="shared" si="134"/>
        <v>3.4016800000000003</v>
      </c>
      <c r="E1138" s="2">
        <f t="shared" si="136"/>
        <v>3.3821699999999999</v>
      </c>
      <c r="F1138" s="2">
        <f t="shared" si="137"/>
        <v>3.3623449999999999</v>
      </c>
      <c r="G1138" s="2">
        <f t="shared" ref="G1138:G1201" si="139">AVERAGE(B1089:B1138)</f>
        <v>3.3863360000000022</v>
      </c>
      <c r="H1138" s="2">
        <f t="shared" si="135"/>
        <v>3.2529090000000003</v>
      </c>
      <c r="I1138" s="2">
        <f t="array" ref="I1138">SUMPRODUCT(B1122:B1141, (ROW(B1122:B1141)-ROW(B1122)+1)) / (20*21/2)</f>
        <v>3.3693366666666669</v>
      </c>
      <c r="J1138" s="2">
        <f t="shared" si="138"/>
        <v>3.3754548451836341</v>
      </c>
      <c r="K1138" s="2">
        <f t="shared" si="132"/>
        <v>3.3771956342457194</v>
      </c>
    </row>
    <row r="1139" spans="1:11" ht="13.5" x14ac:dyDescent="0.25">
      <c r="A1139" s="3">
        <f>TITRES_STAT!B1142</f>
        <v>43668</v>
      </c>
      <c r="B1139" s="6">
        <f>TITRES_STAT!D1142</f>
        <v>3.3361999999999998</v>
      </c>
      <c r="C1139" s="2">
        <f t="shared" si="133"/>
        <v>0</v>
      </c>
      <c r="D1139" s="2">
        <f t="shared" si="134"/>
        <v>3.3953800000000003</v>
      </c>
      <c r="E1139" s="2">
        <f t="shared" si="136"/>
        <v>3.3796500000000003</v>
      </c>
      <c r="F1139" s="2">
        <f t="shared" si="137"/>
        <v>3.3614000000000006</v>
      </c>
      <c r="G1139" s="2">
        <f t="shared" si="139"/>
        <v>3.3838180000000015</v>
      </c>
      <c r="H1139" s="2">
        <f t="shared" si="135"/>
        <v>3.2545454999999999</v>
      </c>
      <c r="I1139" s="2">
        <f t="array" ref="I1139">SUMPRODUCT(B1123:B1142, (ROW(B1123:B1142)-ROW(B1123)+1)) / (20*21/2)</f>
        <v>3.3756671428571434</v>
      </c>
      <c r="J1139" s="2">
        <f t="shared" si="138"/>
        <v>3.3717162884994787</v>
      </c>
      <c r="K1139" s="2">
        <f t="shared" ref="K1139:K1202" si="140">$K$4*B1139+(1-$K$4)*K1138</f>
        <v>3.3755879623145151</v>
      </c>
    </row>
    <row r="1140" spans="1:11" ht="13.5" x14ac:dyDescent="0.25">
      <c r="A1140" s="3">
        <f>TITRES_STAT!B1143</f>
        <v>43669</v>
      </c>
      <c r="B1140" s="6">
        <f>TITRES_STAT!D1143</f>
        <v>3.3361999999999998</v>
      </c>
      <c r="C1140" s="2">
        <f t="shared" si="133"/>
        <v>0</v>
      </c>
      <c r="D1140" s="2">
        <f t="shared" si="134"/>
        <v>3.3727199999999997</v>
      </c>
      <c r="E1140" s="2">
        <f t="shared" si="136"/>
        <v>3.3758699999999999</v>
      </c>
      <c r="F1140" s="2">
        <f t="shared" si="137"/>
        <v>3.3613999999999997</v>
      </c>
      <c r="G1140" s="2">
        <f t="shared" si="139"/>
        <v>3.3833140000000008</v>
      </c>
      <c r="H1140" s="2">
        <f t="shared" si="135"/>
        <v>3.2562764999999998</v>
      </c>
      <c r="I1140" s="2">
        <f t="array" ref="I1140">SUMPRODUCT(B1124:B1143, (ROW(B1124:B1143)-ROW(B1124)+1)) / (20*21/2)</f>
        <v>3.3810980952380953</v>
      </c>
      <c r="J1140" s="2">
        <f t="shared" si="138"/>
        <v>3.3683337848328616</v>
      </c>
      <c r="K1140" s="2">
        <f t="shared" si="140"/>
        <v>3.3740433363413973</v>
      </c>
    </row>
    <row r="1141" spans="1:11" ht="13.5" x14ac:dyDescent="0.25">
      <c r="A1141" s="3">
        <f>TITRES_STAT!B1144</f>
        <v>43670</v>
      </c>
      <c r="B1141" s="6">
        <f>TITRES_STAT!D1144</f>
        <v>3.3361999999999998</v>
      </c>
      <c r="C1141" s="2">
        <f t="shared" si="133"/>
        <v>0</v>
      </c>
      <c r="D1141" s="2">
        <f t="shared" si="134"/>
        <v>3.3487999999999998</v>
      </c>
      <c r="E1141" s="2">
        <f t="shared" si="136"/>
        <v>3.3739799999999995</v>
      </c>
      <c r="F1141" s="2">
        <f t="shared" si="137"/>
        <v>3.3642300000000001</v>
      </c>
      <c r="G1141" s="2">
        <f t="shared" si="139"/>
        <v>3.3810480000000007</v>
      </c>
      <c r="H1141" s="2">
        <f t="shared" si="135"/>
        <v>3.2577554999999996</v>
      </c>
      <c r="I1141" s="2">
        <f t="array" ref="I1141">SUMPRODUCT(B1125:B1144, (ROW(B1125:B1144)-ROW(B1125)+1)) / (20*21/2)</f>
        <v>3.3860790476190479</v>
      </c>
      <c r="J1141" s="2">
        <f t="shared" si="138"/>
        <v>3.3652734243725893</v>
      </c>
      <c r="K1141" s="2">
        <f t="shared" si="140"/>
        <v>3.3725592839358525</v>
      </c>
    </row>
    <row r="1142" spans="1:11" ht="13.5" x14ac:dyDescent="0.25">
      <c r="A1142" s="3">
        <f>TITRES_STAT!B1145</f>
        <v>43672</v>
      </c>
      <c r="B1142" s="6">
        <f>TITRES_STAT!D1145</f>
        <v>3.4306999999999999</v>
      </c>
      <c r="C1142" s="2">
        <f t="shared" si="133"/>
        <v>9.4500000000000028E-2</v>
      </c>
      <c r="D1142" s="2">
        <f t="shared" si="134"/>
        <v>3.3551000000000002</v>
      </c>
      <c r="E1142" s="2">
        <f t="shared" si="136"/>
        <v>3.3815399999999998</v>
      </c>
      <c r="F1142" s="2">
        <f t="shared" si="137"/>
        <v>3.373675</v>
      </c>
      <c r="G1142" s="2">
        <f t="shared" si="139"/>
        <v>3.3813000000000004</v>
      </c>
      <c r="H1142" s="2">
        <f t="shared" si="135"/>
        <v>3.2598014999999987</v>
      </c>
      <c r="I1142" s="2">
        <f t="array" ref="I1142">SUMPRODUCT(B1126:B1145, (ROW(B1126:B1145)-ROW(B1126)+1)) / (20*21/2)</f>
        <v>3.3908200000000011</v>
      </c>
      <c r="J1142" s="2">
        <f t="shared" si="138"/>
        <v>3.371504526813295</v>
      </c>
      <c r="K1142" s="2">
        <f t="shared" si="140"/>
        <v>3.3748393120167997</v>
      </c>
    </row>
    <row r="1143" spans="1:11" ht="13.5" x14ac:dyDescent="0.25">
      <c r="A1143" s="3">
        <f>TITRES_STAT!B1146</f>
        <v>43675</v>
      </c>
      <c r="B1143" s="6">
        <f>TITRES_STAT!D1146</f>
        <v>3.4306999999999999</v>
      </c>
      <c r="C1143" s="2">
        <f t="shared" si="133"/>
        <v>0</v>
      </c>
      <c r="D1143" s="2">
        <f t="shared" si="134"/>
        <v>3.3739999999999997</v>
      </c>
      <c r="E1143" s="2">
        <f t="shared" si="136"/>
        <v>3.3878399999999997</v>
      </c>
      <c r="F1143" s="2">
        <f t="shared" si="137"/>
        <v>3.3783999999999992</v>
      </c>
      <c r="G1143" s="2">
        <f t="shared" si="139"/>
        <v>3.381930000000001</v>
      </c>
      <c r="H1143" s="2">
        <f t="shared" si="135"/>
        <v>3.2618474999999982</v>
      </c>
      <c r="I1143" s="2">
        <f t="array" ref="I1143">SUMPRODUCT(B1127:B1146, (ROW(B1127:B1146)-ROW(B1127)+1)) / (20*21/2)</f>
        <v>3.3917209523809526</v>
      </c>
      <c r="J1143" s="2">
        <f t="shared" si="138"/>
        <v>3.3771421909263144</v>
      </c>
      <c r="K1143" s="2">
        <f t="shared" si="140"/>
        <v>3.3770299272318272</v>
      </c>
    </row>
    <row r="1144" spans="1:11" ht="13.5" x14ac:dyDescent="0.25">
      <c r="A1144" s="3">
        <f>TITRES_STAT!B1147</f>
        <v>43676</v>
      </c>
      <c r="B1144" s="6">
        <f>TITRES_STAT!D1147</f>
        <v>3.4306999999999999</v>
      </c>
      <c r="C1144" s="2">
        <f t="shared" si="133"/>
        <v>0</v>
      </c>
      <c r="D1144" s="2">
        <f t="shared" si="134"/>
        <v>3.3929</v>
      </c>
      <c r="E1144" s="2">
        <f t="shared" si="136"/>
        <v>3.3941400000000002</v>
      </c>
      <c r="F1144" s="2">
        <f t="shared" si="137"/>
        <v>3.3809199999999997</v>
      </c>
      <c r="G1144" s="2">
        <f t="shared" si="139"/>
        <v>3.382308000000001</v>
      </c>
      <c r="H1144" s="2">
        <f t="shared" si="135"/>
        <v>3.2639879999999981</v>
      </c>
      <c r="I1144" s="2">
        <f t="array" ref="I1144">SUMPRODUCT(B1128:B1147, (ROW(B1128:B1147)-ROW(B1128)+1)) / (20*21/2)</f>
        <v>3.3961619047619052</v>
      </c>
      <c r="J1144" s="2">
        <f t="shared" si="138"/>
        <v>3.3822429346476177</v>
      </c>
      <c r="K1144" s="2">
        <f t="shared" si="140"/>
        <v>3.379134635967834</v>
      </c>
    </row>
    <row r="1145" spans="1:11" ht="13.5" x14ac:dyDescent="0.25">
      <c r="A1145" s="3">
        <f>TITRES_STAT!B1148</f>
        <v>43677</v>
      </c>
      <c r="B1145" s="6">
        <f>TITRES_STAT!D1148</f>
        <v>3.4306999999999999</v>
      </c>
      <c r="C1145" s="2">
        <f t="shared" si="133"/>
        <v>0</v>
      </c>
      <c r="D1145" s="2">
        <f t="shared" si="134"/>
        <v>3.4117999999999995</v>
      </c>
      <c r="E1145" s="2">
        <f t="shared" si="136"/>
        <v>3.3922600000000003</v>
      </c>
      <c r="F1145" s="2">
        <f t="shared" si="137"/>
        <v>3.3834399999999993</v>
      </c>
      <c r="G1145" s="2">
        <f t="shared" si="139"/>
        <v>3.3823080000000005</v>
      </c>
      <c r="H1145" s="2">
        <f t="shared" si="135"/>
        <v>3.2659079999999987</v>
      </c>
      <c r="I1145" s="2">
        <f t="array" ref="I1145">SUMPRODUCT(B1129:B1148, (ROW(B1129:B1148)-ROW(B1129)+1)) / (20*21/2)</f>
        <v>3.3991028571428576</v>
      </c>
      <c r="J1145" s="2">
        <f t="shared" si="138"/>
        <v>3.3868578932526066</v>
      </c>
      <c r="K1145" s="2">
        <f t="shared" si="140"/>
        <v>3.3811568071063505</v>
      </c>
    </row>
    <row r="1146" spans="1:11" ht="13.5" x14ac:dyDescent="0.25">
      <c r="A1146" s="3">
        <f>TITRES_STAT!B1149</f>
        <v>43678</v>
      </c>
      <c r="B1146" s="6">
        <f>TITRES_STAT!D1149</f>
        <v>3.3929</v>
      </c>
      <c r="C1146" s="2">
        <f t="shared" si="133"/>
        <v>-3.7799999999999834E-2</v>
      </c>
      <c r="D1146" s="2">
        <f t="shared" si="134"/>
        <v>3.4231400000000001</v>
      </c>
      <c r="E1146" s="2">
        <f t="shared" si="136"/>
        <v>3.3859700000000004</v>
      </c>
      <c r="F1146" s="2">
        <f t="shared" si="137"/>
        <v>3.3840699999999999</v>
      </c>
      <c r="G1146" s="2">
        <f t="shared" si="139"/>
        <v>3.3815519999999997</v>
      </c>
      <c r="H1146" s="2">
        <f t="shared" si="135"/>
        <v>3.2674504999999989</v>
      </c>
      <c r="I1146" s="2">
        <f t="array" ref="I1146">SUMPRODUCT(B1130:B1149, (ROW(B1130:B1149)-ROW(B1130)+1)) / (20*21/2)</f>
        <v>3.4030038095238102</v>
      </c>
      <c r="J1146" s="2">
        <f t="shared" si="138"/>
        <v>3.3874333319904535</v>
      </c>
      <c r="K1146" s="2">
        <f t="shared" si="140"/>
        <v>3.3816173244747287</v>
      </c>
    </row>
    <row r="1147" spans="1:11" ht="13.5" x14ac:dyDescent="0.25">
      <c r="A1147" s="3">
        <f>TITRES_STAT!B1150</f>
        <v>43679</v>
      </c>
      <c r="B1147" s="6">
        <f>TITRES_STAT!D1150</f>
        <v>3.4306999999999999</v>
      </c>
      <c r="C1147" s="2">
        <f t="shared" si="133"/>
        <v>3.7799999999999834E-2</v>
      </c>
      <c r="D1147" s="2">
        <f t="shared" si="134"/>
        <v>3.4231399999999992</v>
      </c>
      <c r="E1147" s="2">
        <f t="shared" si="136"/>
        <v>3.3891200000000006</v>
      </c>
      <c r="F1147" s="2">
        <f t="shared" si="137"/>
        <v>3.3872200000000001</v>
      </c>
      <c r="G1147" s="2">
        <f t="shared" si="139"/>
        <v>3.381678</v>
      </c>
      <c r="H1147" s="2">
        <f t="shared" si="135"/>
        <v>3.2692449999999993</v>
      </c>
      <c r="I1147" s="2">
        <f t="array" ref="I1147">SUMPRODUCT(B1131:B1150, (ROW(B1131:B1150)-ROW(B1131)+1)) / (20*21/2)</f>
        <v>3.3969747619047617</v>
      </c>
      <c r="J1147" s="2">
        <f t="shared" si="138"/>
        <v>3.3915539670389818</v>
      </c>
      <c r="K1147" s="2">
        <f t="shared" si="140"/>
        <v>3.3835421352796415</v>
      </c>
    </row>
    <row r="1148" spans="1:11" ht="13.5" x14ac:dyDescent="0.25">
      <c r="A1148" s="3">
        <f>TITRES_STAT!B1151</f>
        <v>43682</v>
      </c>
      <c r="B1148" s="6">
        <f>TITRES_STAT!D1151</f>
        <v>3.4180999999999999</v>
      </c>
      <c r="C1148" s="2">
        <f t="shared" si="133"/>
        <v>-1.2599999999999945E-2</v>
      </c>
      <c r="D1148" s="2">
        <f t="shared" si="134"/>
        <v>3.4206200000000004</v>
      </c>
      <c r="E1148" s="2">
        <f t="shared" si="136"/>
        <v>3.3973100000000001</v>
      </c>
      <c r="F1148" s="2">
        <f t="shared" si="137"/>
        <v>3.3897399999999998</v>
      </c>
      <c r="G1148" s="2">
        <f t="shared" si="139"/>
        <v>3.3814260000000003</v>
      </c>
      <c r="H1148" s="2">
        <f t="shared" si="135"/>
        <v>3.2709764999999993</v>
      </c>
      <c r="I1148" s="2">
        <f t="array" ref="I1148">SUMPRODUCT(B1132:B1151, (ROW(B1132:B1151)-ROW(B1132)+1)) / (20*21/2)</f>
        <v>3.4001557142857153</v>
      </c>
      <c r="J1148" s="2">
        <f t="shared" si="138"/>
        <v>3.394082160654317</v>
      </c>
      <c r="K1148" s="2">
        <f t="shared" si="140"/>
        <v>3.384897345660832</v>
      </c>
    </row>
    <row r="1149" spans="1:11" ht="13.5" x14ac:dyDescent="0.25">
      <c r="A1149" s="3">
        <f>TITRES_STAT!B1152</f>
        <v>43683</v>
      </c>
      <c r="B1149" s="6">
        <f>TITRES_STAT!D1152</f>
        <v>3.4306999999999999</v>
      </c>
      <c r="C1149" s="2">
        <f t="shared" si="133"/>
        <v>1.2599999999999945E-2</v>
      </c>
      <c r="D1149" s="2">
        <f t="shared" si="134"/>
        <v>3.4206199999999995</v>
      </c>
      <c r="E1149" s="2">
        <f t="shared" si="136"/>
        <v>3.4067599999999998</v>
      </c>
      <c r="F1149" s="2">
        <f t="shared" si="137"/>
        <v>3.3932050000000005</v>
      </c>
      <c r="G1149" s="2">
        <f t="shared" si="139"/>
        <v>3.3795379999999993</v>
      </c>
      <c r="H1149" s="2">
        <f t="shared" si="135"/>
        <v>3.2727079999999997</v>
      </c>
      <c r="I1149" s="2">
        <f t="array" ref="I1149">SUMPRODUCT(B1133:B1152, (ROW(B1133:B1152)-ROW(B1133)+1)) / (20*21/2)</f>
        <v>3.4018066666666664</v>
      </c>
      <c r="J1149" s="2">
        <f t="shared" si="138"/>
        <v>3.3975695739253347</v>
      </c>
      <c r="K1149" s="2">
        <f t="shared" si="140"/>
        <v>3.3866935281839368</v>
      </c>
    </row>
    <row r="1150" spans="1:11" ht="13.5" x14ac:dyDescent="0.25">
      <c r="A1150" s="3">
        <f>TITRES_STAT!B1153</f>
        <v>43684</v>
      </c>
      <c r="B1150" s="6">
        <f>TITRES_STAT!D1153</f>
        <v>3.3298999999999999</v>
      </c>
      <c r="C1150" s="2">
        <f t="shared" si="133"/>
        <v>-0.1008</v>
      </c>
      <c r="D1150" s="2">
        <f t="shared" si="134"/>
        <v>3.4004599999999998</v>
      </c>
      <c r="E1150" s="2">
        <f t="shared" si="136"/>
        <v>3.4061299999999997</v>
      </c>
      <c r="F1150" s="2">
        <f t="shared" si="137"/>
        <v>3.3909999999999996</v>
      </c>
      <c r="G1150" s="2">
        <f t="shared" si="139"/>
        <v>3.3773979999999999</v>
      </c>
      <c r="H1150" s="2">
        <f t="shared" si="135"/>
        <v>3.273966999999999</v>
      </c>
      <c r="I1150" s="2">
        <f t="array" ref="I1150">SUMPRODUCT(B1134:B1153, (ROW(B1134:B1153)-ROW(B1134)+1)) / (20*21/2)</f>
        <v>3.4151685714285707</v>
      </c>
      <c r="J1150" s="2">
        <f t="shared" si="138"/>
        <v>3.3911248525991127</v>
      </c>
      <c r="K1150" s="2">
        <f t="shared" si="140"/>
        <v>3.3844663310002532</v>
      </c>
    </row>
    <row r="1151" spans="1:11" ht="13.5" x14ac:dyDescent="0.25">
      <c r="A1151" s="3">
        <f>TITRES_STAT!B1154</f>
        <v>43685</v>
      </c>
      <c r="B1151" s="6">
        <f>TITRES_STAT!D1154</f>
        <v>3.4243999999999999</v>
      </c>
      <c r="C1151" s="2">
        <f t="shared" si="133"/>
        <v>9.4500000000000028E-2</v>
      </c>
      <c r="D1151" s="2">
        <f t="shared" si="134"/>
        <v>3.4067599999999998</v>
      </c>
      <c r="E1151" s="2">
        <f t="shared" si="136"/>
        <v>3.4149499999999997</v>
      </c>
      <c r="F1151" s="2">
        <f t="shared" si="137"/>
        <v>3.3944650000000003</v>
      </c>
      <c r="G1151" s="2">
        <f t="shared" si="139"/>
        <v>3.377148</v>
      </c>
      <c r="H1151" s="2">
        <f t="shared" si="135"/>
        <v>3.275698499999999</v>
      </c>
      <c r="I1151" s="2">
        <f t="array" ref="I1151">SUMPRODUCT(B1135:B1154, (ROW(B1135:B1154)-ROW(B1135)+1)) / (20*21/2)</f>
        <v>3.4277214285714286</v>
      </c>
      <c r="J1151" s="2">
        <f t="shared" si="138"/>
        <v>3.3942939142563402</v>
      </c>
      <c r="K1151" s="2">
        <f t="shared" si="140"/>
        <v>3.3860323572355373</v>
      </c>
    </row>
    <row r="1152" spans="1:11" ht="13.5" x14ac:dyDescent="0.25">
      <c r="A1152" s="3">
        <f>TITRES_STAT!B1155</f>
        <v>43686</v>
      </c>
      <c r="B1152" s="6">
        <f>TITRES_STAT!D1155</f>
        <v>3.4117999999999999</v>
      </c>
      <c r="C1152" s="2">
        <f t="shared" si="133"/>
        <v>-1.2599999999999945E-2</v>
      </c>
      <c r="D1152" s="2">
        <f t="shared" si="134"/>
        <v>3.4029800000000003</v>
      </c>
      <c r="E1152" s="2">
        <f t="shared" si="136"/>
        <v>3.4130599999999993</v>
      </c>
      <c r="F1152" s="2">
        <f t="shared" si="137"/>
        <v>3.3973000000000004</v>
      </c>
      <c r="G1152" s="2">
        <f t="shared" si="139"/>
        <v>3.375512000000001</v>
      </c>
      <c r="H1152" s="2">
        <f t="shared" si="135"/>
        <v>3.2773669999999995</v>
      </c>
      <c r="I1152" s="2">
        <f t="array" ref="I1152">SUMPRODUCT(B1136:B1155, (ROW(B1136:B1155)-ROW(B1136)+1)) / (20*21/2)</f>
        <v>3.4387890476190468</v>
      </c>
      <c r="J1152" s="2">
        <f t="shared" si="138"/>
        <v>3.3959611605176407</v>
      </c>
      <c r="K1152" s="2">
        <f t="shared" si="140"/>
        <v>3.3870428530302226</v>
      </c>
    </row>
    <row r="1153" spans="1:11" ht="13.5" x14ac:dyDescent="0.25">
      <c r="A1153" s="3">
        <f>TITRES_STAT!B1156</f>
        <v>43691</v>
      </c>
      <c r="B1153" s="6">
        <f>TITRES_STAT!D1156</f>
        <v>3.5375999999999999</v>
      </c>
      <c r="C1153" s="2">
        <f t="shared" si="133"/>
        <v>0.12579999999999991</v>
      </c>
      <c r="D1153" s="2">
        <f t="shared" si="134"/>
        <v>3.4268799999999997</v>
      </c>
      <c r="E1153" s="2">
        <f t="shared" si="136"/>
        <v>3.4237499999999996</v>
      </c>
      <c r="F1153" s="2">
        <f t="shared" si="137"/>
        <v>3.4057950000000003</v>
      </c>
      <c r="G1153" s="2">
        <f t="shared" si="139"/>
        <v>3.3765180000000008</v>
      </c>
      <c r="H1153" s="2">
        <f t="shared" si="135"/>
        <v>3.2799474999999991</v>
      </c>
      <c r="I1153" s="2">
        <f t="array" ref="I1153">SUMPRODUCT(B1137:B1156, (ROW(B1137:B1156)-ROW(B1137)+1)) / (20*21/2)</f>
        <v>3.4487947619047619</v>
      </c>
      <c r="J1153" s="2">
        <f t="shared" si="138"/>
        <v>3.4094505738016752</v>
      </c>
      <c r="K1153" s="2">
        <f t="shared" si="140"/>
        <v>3.3929470548721747</v>
      </c>
    </row>
    <row r="1154" spans="1:11" ht="13.5" x14ac:dyDescent="0.25">
      <c r="A1154" s="3">
        <f>TITRES_STAT!B1157</f>
        <v>43692</v>
      </c>
      <c r="B1154" s="6">
        <f>TITRES_STAT!D1157</f>
        <v>3.5375999999999999</v>
      </c>
      <c r="C1154" s="2">
        <f t="shared" si="133"/>
        <v>0</v>
      </c>
      <c r="D1154" s="2">
        <f t="shared" si="134"/>
        <v>3.4482599999999999</v>
      </c>
      <c r="E1154" s="2">
        <f t="shared" si="136"/>
        <v>3.4344399999999995</v>
      </c>
      <c r="F1154" s="2">
        <f t="shared" si="137"/>
        <v>3.4142900000000003</v>
      </c>
      <c r="G1154" s="2">
        <f t="shared" si="139"/>
        <v>3.3781540000000008</v>
      </c>
      <c r="H1154" s="2">
        <f t="shared" si="135"/>
        <v>3.282307499999999</v>
      </c>
      <c r="I1154" s="2">
        <f t="array" ref="I1154">SUMPRODUCT(B1138:B1157, (ROW(B1138:B1157)-ROW(B1138)+1)) / (20*21/2)</f>
        <v>3.4584785714285711</v>
      </c>
      <c r="J1154" s="2">
        <f t="shared" si="138"/>
        <v>3.4216552810586585</v>
      </c>
      <c r="K1154" s="2">
        <f t="shared" si="140"/>
        <v>3.3986197193869918</v>
      </c>
    </row>
    <row r="1155" spans="1:11" ht="13.5" x14ac:dyDescent="0.25">
      <c r="A1155" s="3">
        <f>TITRES_STAT!B1158</f>
        <v>43693</v>
      </c>
      <c r="B1155" s="6">
        <f>TITRES_STAT!D1158</f>
        <v>3.5305</v>
      </c>
      <c r="C1155" s="2">
        <f t="shared" si="133"/>
        <v>-7.0999999999998842E-3</v>
      </c>
      <c r="D1155" s="2">
        <f t="shared" si="134"/>
        <v>3.4883799999999994</v>
      </c>
      <c r="E1155" s="2">
        <f t="shared" si="136"/>
        <v>3.4444199999999996</v>
      </c>
      <c r="F1155" s="2">
        <f t="shared" si="137"/>
        <v>3.4183400000000006</v>
      </c>
      <c r="G1155" s="2">
        <f t="shared" si="139"/>
        <v>3.38015</v>
      </c>
      <c r="H1155" s="2">
        <f t="shared" si="135"/>
        <v>3.2850099999999993</v>
      </c>
      <c r="I1155" s="2">
        <f t="array" ref="I1155">SUMPRODUCT(B1139:B1158, (ROW(B1139:B1158)-ROW(B1139)+1)) / (20*21/2)</f>
        <v>3.4669042857142855</v>
      </c>
      <c r="J1155" s="2">
        <f t="shared" si="138"/>
        <v>3.4320214447673578</v>
      </c>
      <c r="K1155" s="2">
        <f t="shared" si="140"/>
        <v>3.4037914950973063</v>
      </c>
    </row>
    <row r="1156" spans="1:11" ht="13.5" x14ac:dyDescent="0.25">
      <c r="A1156" s="3">
        <f>TITRES_STAT!B1159</f>
        <v>43696</v>
      </c>
      <c r="B1156" s="6">
        <f>TITRES_STAT!D1159</f>
        <v>3.5234000000000001</v>
      </c>
      <c r="C1156" s="2">
        <f t="shared" ref="C1156:C1219" si="141">B1156-B1155</f>
        <v>-7.0999999999998842E-3</v>
      </c>
      <c r="D1156" s="2">
        <f t="shared" si="134"/>
        <v>3.5081800000000003</v>
      </c>
      <c r="E1156" s="2">
        <f t="shared" si="136"/>
        <v>3.4574699999999998</v>
      </c>
      <c r="F1156" s="2">
        <f t="shared" si="137"/>
        <v>3.4217199999999997</v>
      </c>
      <c r="G1156" s="2">
        <f t="shared" si="139"/>
        <v>3.3816280000000001</v>
      </c>
      <c r="H1156" s="2">
        <f t="shared" si="135"/>
        <v>3.2872679999999996</v>
      </c>
      <c r="I1156" s="2">
        <f t="array" ref="I1156">SUMPRODUCT(B1140:B1159, (ROW(B1140:B1159)-ROW(B1140)+1)) / (20*21/2)</f>
        <v>3.4737957142857145</v>
      </c>
      <c r="J1156" s="2">
        <f t="shared" si="138"/>
        <v>3.4407241643133237</v>
      </c>
      <c r="K1156" s="2">
        <f t="shared" si="140"/>
        <v>3.4084820247013337</v>
      </c>
    </row>
    <row r="1157" spans="1:11" ht="13.5" x14ac:dyDescent="0.25">
      <c r="A1157" s="3">
        <f>TITRES_STAT!B1160</f>
        <v>43697</v>
      </c>
      <c r="B1157" s="6">
        <f>TITRES_STAT!D1160</f>
        <v>3.5234000000000001</v>
      </c>
      <c r="C1157" s="2">
        <f t="shared" si="141"/>
        <v>0</v>
      </c>
      <c r="D1157" s="2">
        <f t="shared" si="134"/>
        <v>3.5305</v>
      </c>
      <c r="E1157" s="2">
        <f t="shared" si="136"/>
        <v>3.4667400000000002</v>
      </c>
      <c r="F1157" s="2">
        <f t="shared" si="137"/>
        <v>3.4279299999999999</v>
      </c>
      <c r="G1157" s="2">
        <f t="shared" si="139"/>
        <v>3.3839860000000006</v>
      </c>
      <c r="H1157" s="2">
        <f t="shared" si="135"/>
        <v>3.2894629999999996</v>
      </c>
      <c r="I1157" s="2">
        <f t="array" ref="I1157">SUMPRODUCT(B1141:B1160, (ROW(B1141:B1160)-ROW(B1141)+1)) / (20*21/2)</f>
        <v>3.4825580952380948</v>
      </c>
      <c r="J1157" s="2">
        <f t="shared" si="138"/>
        <v>3.4485980534263403</v>
      </c>
      <c r="K1157" s="2">
        <f t="shared" si="140"/>
        <v>3.4129886119679482</v>
      </c>
    </row>
    <row r="1158" spans="1:11" ht="13.5" x14ac:dyDescent="0.25">
      <c r="A1158" s="3">
        <f>TITRES_STAT!B1161</f>
        <v>43698</v>
      </c>
      <c r="B1158" s="6">
        <f>TITRES_STAT!D1161</f>
        <v>3.5164</v>
      </c>
      <c r="C1158" s="2">
        <f t="shared" si="141"/>
        <v>-7.0000000000001172E-3</v>
      </c>
      <c r="D1158" s="2">
        <f t="shared" ref="D1158:D1221" si="142">AVERAGE(B1154:B1158)</f>
        <v>3.5262599999999997</v>
      </c>
      <c r="E1158" s="2">
        <f t="shared" si="136"/>
        <v>3.4765699999999997</v>
      </c>
      <c r="F1158" s="2">
        <f t="shared" si="137"/>
        <v>3.4369400000000008</v>
      </c>
      <c r="G1158" s="2">
        <f t="shared" si="139"/>
        <v>3.3870860000000005</v>
      </c>
      <c r="H1158" s="2">
        <f t="shared" si="135"/>
        <v>3.291623</v>
      </c>
      <c r="I1158" s="2">
        <f t="array" ref="I1158">SUMPRODUCT(B1142:B1161, (ROW(B1142:B1161)-ROW(B1142)+1)) / (20*21/2)</f>
        <v>3.4869899999999996</v>
      </c>
      <c r="J1158" s="2">
        <f t="shared" si="138"/>
        <v>3.4550553816714507</v>
      </c>
      <c r="K1158" s="2">
        <f t="shared" si="140"/>
        <v>3.4170439605182246</v>
      </c>
    </row>
    <row r="1159" spans="1:11" ht="13.5" x14ac:dyDescent="0.25">
      <c r="A1159" s="3">
        <f>TITRES_STAT!B1162</f>
        <v>43699</v>
      </c>
      <c r="B1159" s="6">
        <f>TITRES_STAT!D1162</f>
        <v>3.5093000000000001</v>
      </c>
      <c r="C1159" s="2">
        <f t="shared" si="141"/>
        <v>-7.0999999999998842E-3</v>
      </c>
      <c r="D1159" s="2">
        <f t="shared" si="142"/>
        <v>3.5206000000000004</v>
      </c>
      <c r="E1159" s="2">
        <f t="shared" si="136"/>
        <v>3.4844299999999997</v>
      </c>
      <c r="F1159" s="2">
        <f t="shared" si="137"/>
        <v>3.445595</v>
      </c>
      <c r="G1159" s="2">
        <f t="shared" si="139"/>
        <v>3.3890359999999999</v>
      </c>
      <c r="H1159" s="2">
        <f t="shared" si="135"/>
        <v>3.2937475000000007</v>
      </c>
      <c r="I1159" s="2">
        <f t="array" ref="I1159">SUMPRODUCT(B1143:B1162, (ROW(B1143:B1162)-ROW(B1143)+1)) / (20*21/2)</f>
        <v>3.4973742857142858</v>
      </c>
      <c r="J1159" s="2">
        <f t="shared" si="138"/>
        <v>3.4602215357979791</v>
      </c>
      <c r="K1159" s="2">
        <f t="shared" si="140"/>
        <v>3.4206618444194707</v>
      </c>
    </row>
    <row r="1160" spans="1:11" ht="13.5" x14ac:dyDescent="0.25">
      <c r="A1160" s="3">
        <f>TITRES_STAT!B1163</f>
        <v>43700</v>
      </c>
      <c r="B1160" s="6">
        <f>TITRES_STAT!D1163</f>
        <v>3.5375999999999999</v>
      </c>
      <c r="C1160" s="2">
        <f t="shared" si="141"/>
        <v>2.829999999999977E-2</v>
      </c>
      <c r="D1160" s="2">
        <f t="shared" si="142"/>
        <v>3.5220199999999999</v>
      </c>
      <c r="E1160" s="2">
        <f t="shared" si="136"/>
        <v>3.5051999999999994</v>
      </c>
      <c r="F1160" s="2">
        <f t="shared" si="137"/>
        <v>3.4556649999999998</v>
      </c>
      <c r="G1160" s="2">
        <f t="shared" si="139"/>
        <v>3.3921819999999996</v>
      </c>
      <c r="H1160" s="2">
        <f t="shared" si="135"/>
        <v>3.2960135000000004</v>
      </c>
      <c r="I1160" s="2">
        <f t="array" ref="I1160">SUMPRODUCT(B1144:B1163, (ROW(B1144:B1163)-ROW(B1144)+1)) / (20*21/2)</f>
        <v>3.5171857142857132</v>
      </c>
      <c r="J1160" s="2">
        <f t="shared" si="138"/>
        <v>3.4675909133410285</v>
      </c>
      <c r="K1160" s="2">
        <f t="shared" si="140"/>
        <v>3.425247654442237</v>
      </c>
    </row>
    <row r="1161" spans="1:11" ht="13.5" x14ac:dyDescent="0.25">
      <c r="A1161" s="3">
        <f>TITRES_STAT!B1164</f>
        <v>43703</v>
      </c>
      <c r="B1161" s="6">
        <f>TITRES_STAT!D1164</f>
        <v>3.5022000000000002</v>
      </c>
      <c r="C1161" s="2">
        <f t="shared" si="141"/>
        <v>-3.5399999999999654E-2</v>
      </c>
      <c r="D1161" s="2">
        <f t="shared" si="142"/>
        <v>3.5177799999999997</v>
      </c>
      <c r="E1161" s="2">
        <f t="shared" si="136"/>
        <v>3.5129800000000002</v>
      </c>
      <c r="F1161" s="2">
        <f t="shared" si="137"/>
        <v>3.4639649999999995</v>
      </c>
      <c r="G1161" s="2">
        <f t="shared" si="139"/>
        <v>3.3953759999999993</v>
      </c>
      <c r="H1161" s="2">
        <f t="shared" si="135"/>
        <v>3.2981025000000006</v>
      </c>
      <c r="I1161" s="2">
        <f t="array" ref="I1161">SUMPRODUCT(B1145:B1164, (ROW(B1145:B1164)-ROW(B1145)+1)) / (20*21/2)</f>
        <v>3.5358142857142862</v>
      </c>
      <c r="J1161" s="2">
        <f t="shared" si="138"/>
        <v>3.4708870168323593</v>
      </c>
      <c r="K1161" s="2">
        <f t="shared" si="140"/>
        <v>3.4282653934837177</v>
      </c>
    </row>
    <row r="1162" spans="1:11" ht="13.5" x14ac:dyDescent="0.25">
      <c r="A1162" s="3">
        <f>TITRES_STAT!B1165</f>
        <v>43704</v>
      </c>
      <c r="B1162" s="6">
        <f>TITRES_STAT!D1165</f>
        <v>3.573</v>
      </c>
      <c r="C1162" s="2">
        <f t="shared" si="141"/>
        <v>7.0799999999999752E-2</v>
      </c>
      <c r="D1162" s="2">
        <f t="shared" si="142"/>
        <v>3.5277000000000003</v>
      </c>
      <c r="E1162" s="2">
        <f t="shared" si="136"/>
        <v>3.5291000000000006</v>
      </c>
      <c r="F1162" s="2">
        <f t="shared" si="137"/>
        <v>3.4710799999999993</v>
      </c>
      <c r="G1162" s="2">
        <f t="shared" si="139"/>
        <v>3.4002379999999999</v>
      </c>
      <c r="H1162" s="2">
        <f t="shared" ref="H1162:H1225" si="143">AVERAGE(B963:B1162)</f>
        <v>3.3005455000000006</v>
      </c>
      <c r="I1162" s="2">
        <f t="array" ref="I1162">SUMPRODUCT(B1146:B1165, (ROW(B1146:B1165)-ROW(B1146)+1)) / (20*21/2)</f>
        <v>3.5566314285714284</v>
      </c>
      <c r="J1162" s="2">
        <f t="shared" si="138"/>
        <v>3.480612062848325</v>
      </c>
      <c r="K1162" s="2">
        <f t="shared" si="140"/>
        <v>3.4339412604059247</v>
      </c>
    </row>
    <row r="1163" spans="1:11" ht="13.5" x14ac:dyDescent="0.25">
      <c r="A1163" s="3">
        <f>TITRES_STAT!B1166</f>
        <v>43705</v>
      </c>
      <c r="B1163" s="6">
        <f>TITRES_STAT!D1166</f>
        <v>3.6791</v>
      </c>
      <c r="C1163" s="2">
        <f t="shared" si="141"/>
        <v>0.10610000000000008</v>
      </c>
      <c r="D1163" s="2">
        <f t="shared" si="142"/>
        <v>3.5602400000000003</v>
      </c>
      <c r="E1163" s="2">
        <f t="shared" si="136"/>
        <v>3.5432499999999996</v>
      </c>
      <c r="F1163" s="2">
        <f t="shared" si="137"/>
        <v>3.4835000000000003</v>
      </c>
      <c r="G1163" s="2">
        <f t="shared" si="139"/>
        <v>3.4083540000000001</v>
      </c>
      <c r="H1163" s="2">
        <f t="shared" si="143"/>
        <v>3.3036760000000003</v>
      </c>
      <c r="I1163" s="2">
        <f t="array" ref="I1163">SUMPRODUCT(B1147:B1166, (ROW(B1147:B1166)-ROW(B1147)+1)) / (20*21/2)</f>
        <v>3.5727257142857147</v>
      </c>
      <c r="J1163" s="2">
        <f t="shared" si="138"/>
        <v>3.4995156759103896</v>
      </c>
      <c r="K1163" s="2">
        <f t="shared" si="140"/>
        <v>3.4435553286253007</v>
      </c>
    </row>
    <row r="1164" spans="1:11" ht="13.5" x14ac:dyDescent="0.25">
      <c r="A1164" s="3">
        <f>TITRES_STAT!B1167</f>
        <v>43706</v>
      </c>
      <c r="B1164" s="6">
        <f>TITRES_STAT!D1167</f>
        <v>3.6791</v>
      </c>
      <c r="C1164" s="2">
        <f t="shared" si="141"/>
        <v>0</v>
      </c>
      <c r="D1164" s="2">
        <f t="shared" si="142"/>
        <v>3.5941999999999998</v>
      </c>
      <c r="E1164" s="2">
        <f t="shared" ref="E1164:E1227" si="144">AVERAGE(B1155:B1164)</f>
        <v>3.5573999999999999</v>
      </c>
      <c r="F1164" s="2">
        <f t="shared" si="137"/>
        <v>3.4959200000000004</v>
      </c>
      <c r="G1164" s="2">
        <f t="shared" si="139"/>
        <v>3.4164700000000003</v>
      </c>
      <c r="H1164" s="2">
        <f t="shared" si="143"/>
        <v>3.3067125000000006</v>
      </c>
      <c r="I1164" s="2">
        <f t="array" ref="I1164">SUMPRODUCT(B1148:B1167, (ROW(B1148:B1167)-ROW(B1148)+1)) / (20*21/2)</f>
        <v>3.5894761904761907</v>
      </c>
      <c r="J1164" s="2">
        <f t="shared" si="138"/>
        <v>3.516618944871305</v>
      </c>
      <c r="K1164" s="2">
        <f t="shared" si="140"/>
        <v>3.4527923745615636</v>
      </c>
    </row>
    <row r="1165" spans="1:11" ht="13.5" x14ac:dyDescent="0.25">
      <c r="A1165" s="3">
        <f>TITRES_STAT!B1168</f>
        <v>43707</v>
      </c>
      <c r="B1165" s="6">
        <f>TITRES_STAT!D1168</f>
        <v>3.7145000000000001</v>
      </c>
      <c r="C1165" s="2">
        <f t="shared" si="141"/>
        <v>3.5400000000000098E-2</v>
      </c>
      <c r="D1165" s="2">
        <f t="shared" si="142"/>
        <v>3.6295799999999998</v>
      </c>
      <c r="E1165" s="2">
        <f t="shared" si="144"/>
        <v>3.5757999999999996</v>
      </c>
      <c r="F1165" s="2">
        <f t="shared" si="137"/>
        <v>3.5101100000000001</v>
      </c>
      <c r="G1165" s="2">
        <f t="shared" si="139"/>
        <v>3.4240360000000005</v>
      </c>
      <c r="H1165" s="2">
        <f t="shared" si="143"/>
        <v>3.3099570000000007</v>
      </c>
      <c r="I1165" s="2">
        <f t="array" ref="I1165">SUMPRODUCT(B1149:B1168, (ROW(B1149:B1168)-ROW(B1149)+1)) / (20*21/2)</f>
        <v>3.6029238095238099</v>
      </c>
      <c r="J1165" s="2">
        <f t="shared" si="138"/>
        <v>3.5354647596454667</v>
      </c>
      <c r="K1165" s="2">
        <f t="shared" si="140"/>
        <v>3.4630554186964044</v>
      </c>
    </row>
    <row r="1166" spans="1:11" ht="13.5" x14ac:dyDescent="0.25">
      <c r="A1166" s="3">
        <f>TITRES_STAT!B1169</f>
        <v>43710</v>
      </c>
      <c r="B1166" s="6">
        <f>TITRES_STAT!D1169</f>
        <v>3.6791</v>
      </c>
      <c r="C1166" s="2">
        <f t="shared" si="141"/>
        <v>-3.5400000000000098E-2</v>
      </c>
      <c r="D1166" s="2">
        <f t="shared" si="142"/>
        <v>3.6649600000000007</v>
      </c>
      <c r="E1166" s="2">
        <f t="shared" si="144"/>
        <v>3.59137</v>
      </c>
      <c r="F1166" s="2">
        <f t="shared" si="137"/>
        <v>3.5244200000000001</v>
      </c>
      <c r="G1166" s="2">
        <f t="shared" si="139"/>
        <v>3.432026</v>
      </c>
      <c r="H1166" s="2">
        <f t="shared" si="143"/>
        <v>3.3129935000000006</v>
      </c>
      <c r="I1166" s="2">
        <f t="array" ref="I1166">SUMPRODUCT(B1150:B1169, (ROW(B1150:B1169)-ROW(B1150)+1)) / (20*21/2)</f>
        <v>3.6050238095238103</v>
      </c>
      <c r="J1166" s="2">
        <f t="shared" si="138"/>
        <v>3.5491443063458985</v>
      </c>
      <c r="K1166" s="2">
        <f t="shared" si="140"/>
        <v>3.4715277552181143</v>
      </c>
    </row>
    <row r="1167" spans="1:11" ht="13.5" x14ac:dyDescent="0.25">
      <c r="A1167" s="3">
        <f>TITRES_STAT!B1170</f>
        <v>43711</v>
      </c>
      <c r="B1167" s="6">
        <f>TITRES_STAT!D1170</f>
        <v>3.7002999999999999</v>
      </c>
      <c r="C1167" s="2">
        <f t="shared" si="141"/>
        <v>2.1199999999999886E-2</v>
      </c>
      <c r="D1167" s="2">
        <f t="shared" si="142"/>
        <v>3.6904200000000005</v>
      </c>
      <c r="E1167" s="2">
        <f t="shared" si="144"/>
        <v>3.6090599999999995</v>
      </c>
      <c r="F1167" s="2">
        <f t="shared" si="137"/>
        <v>3.5378999999999996</v>
      </c>
      <c r="G1167" s="2">
        <f t="shared" si="139"/>
        <v>3.4386780000000003</v>
      </c>
      <c r="H1167" s="2">
        <f t="shared" si="143"/>
        <v>3.3161360000000002</v>
      </c>
      <c r="I1167" s="2">
        <f t="array" ref="I1167">SUMPRODUCT(B1151:B1170, (ROW(B1151:B1170)-ROW(B1151)+1)) / (20*21/2)</f>
        <v>3.6091414285714283</v>
      </c>
      <c r="J1167" s="2">
        <f t="shared" si="138"/>
        <v>3.5635400866939082</v>
      </c>
      <c r="K1167" s="2">
        <f t="shared" si="140"/>
        <v>3.4804992157977961</v>
      </c>
    </row>
    <row r="1168" spans="1:11" ht="13.5" x14ac:dyDescent="0.25">
      <c r="A1168" s="3">
        <f>TITRES_STAT!B1171</f>
        <v>43712</v>
      </c>
      <c r="B1168" s="6">
        <f>TITRES_STAT!D1171</f>
        <v>3.6791</v>
      </c>
      <c r="C1168" s="2">
        <f t="shared" si="141"/>
        <v>-2.1199999999999886E-2</v>
      </c>
      <c r="D1168" s="2">
        <f t="shared" si="142"/>
        <v>3.6904200000000005</v>
      </c>
      <c r="E1168" s="2">
        <f t="shared" si="144"/>
        <v>3.6253299999999995</v>
      </c>
      <c r="F1168" s="2">
        <f t="shared" si="137"/>
        <v>3.5509500000000003</v>
      </c>
      <c r="G1168" s="2">
        <f t="shared" si="139"/>
        <v>3.4447800000000006</v>
      </c>
      <c r="H1168" s="2">
        <f t="shared" si="143"/>
        <v>3.3191724999999996</v>
      </c>
      <c r="I1168" s="2">
        <f t="array" ref="I1168">SUMPRODUCT(B1152:B1171, (ROW(B1152:B1171)-ROW(B1152)+1)) / (20*21/2)</f>
        <v>3.6112904761904763</v>
      </c>
      <c r="J1168" s="2">
        <f t="shared" si="138"/>
        <v>3.5745457927230602</v>
      </c>
      <c r="K1168" s="2">
        <f t="shared" si="140"/>
        <v>3.4882874818449414</v>
      </c>
    </row>
    <row r="1169" spans="1:11" ht="13.5" x14ac:dyDescent="0.25">
      <c r="A1169" s="3">
        <f>TITRES_STAT!B1172</f>
        <v>43713</v>
      </c>
      <c r="B1169" s="6">
        <f>TITRES_STAT!D1172</f>
        <v>3.573</v>
      </c>
      <c r="C1169" s="2">
        <f t="shared" si="141"/>
        <v>-0.10610000000000008</v>
      </c>
      <c r="D1169" s="2">
        <f t="shared" si="142"/>
        <v>3.6692</v>
      </c>
      <c r="E1169" s="2">
        <f t="shared" si="144"/>
        <v>3.6316999999999999</v>
      </c>
      <c r="F1169" s="2">
        <f t="shared" si="137"/>
        <v>3.5580649999999991</v>
      </c>
      <c r="G1169" s="2">
        <f t="shared" si="139"/>
        <v>3.4491380000000005</v>
      </c>
      <c r="H1169" s="2">
        <f t="shared" si="143"/>
        <v>3.3216784999999991</v>
      </c>
      <c r="I1169" s="2">
        <f t="array" ref="I1169">SUMPRODUCT(B1153:B1172, (ROW(B1153:B1172)-ROW(B1153)+1)) / (20*21/2)</f>
        <v>3.610611904761905</v>
      </c>
      <c r="J1169" s="2">
        <f t="shared" si="138"/>
        <v>3.574398574368483</v>
      </c>
      <c r="K1169" s="2">
        <f t="shared" si="140"/>
        <v>3.4916095413804338</v>
      </c>
    </row>
    <row r="1170" spans="1:11" ht="13.5" x14ac:dyDescent="0.25">
      <c r="A1170" s="3">
        <f>TITRES_STAT!B1173</f>
        <v>43714</v>
      </c>
      <c r="B1170" s="6">
        <f>TITRES_STAT!D1173</f>
        <v>3.6013000000000002</v>
      </c>
      <c r="C1170" s="2">
        <f t="shared" si="141"/>
        <v>2.8300000000000214E-2</v>
      </c>
      <c r="D1170" s="2">
        <f t="shared" si="142"/>
        <v>3.64656</v>
      </c>
      <c r="E1170" s="2">
        <f t="shared" si="144"/>
        <v>3.6380699999999999</v>
      </c>
      <c r="F1170" s="2">
        <f t="shared" si="137"/>
        <v>3.5716349999999992</v>
      </c>
      <c r="G1170" s="2">
        <f t="shared" si="139"/>
        <v>3.45444</v>
      </c>
      <c r="H1170" s="2">
        <f t="shared" si="143"/>
        <v>3.3243259999999992</v>
      </c>
      <c r="I1170" s="2">
        <f t="array" ref="I1170">SUMPRODUCT(B1154:B1173, (ROW(B1154:B1173)-ROW(B1154)+1)) / (20*21/2)</f>
        <v>3.6091657142857141</v>
      </c>
      <c r="J1170" s="2">
        <f t="shared" si="138"/>
        <v>3.5769606149048183</v>
      </c>
      <c r="K1170" s="2">
        <f t="shared" si="140"/>
        <v>3.495911127992966</v>
      </c>
    </row>
    <row r="1171" spans="1:11" ht="13.5" x14ac:dyDescent="0.25">
      <c r="A1171" s="3">
        <f>TITRES_STAT!B1174</f>
        <v>43717</v>
      </c>
      <c r="B1171" s="6">
        <f>TITRES_STAT!D1174</f>
        <v>3.5941999999999998</v>
      </c>
      <c r="C1171" s="2">
        <f t="shared" si="141"/>
        <v>-7.1000000000003283E-3</v>
      </c>
      <c r="D1171" s="2">
        <f t="shared" si="142"/>
        <v>3.6295799999999998</v>
      </c>
      <c r="E1171" s="2">
        <f t="shared" si="144"/>
        <v>3.6472700000000002</v>
      </c>
      <c r="F1171" s="2">
        <f t="shared" si="137"/>
        <v>3.5801249999999998</v>
      </c>
      <c r="G1171" s="2">
        <f t="shared" si="139"/>
        <v>3.4607320000000006</v>
      </c>
      <c r="H1171" s="2">
        <f t="shared" si="143"/>
        <v>3.3270319999999987</v>
      </c>
      <c r="I1171" s="2">
        <f t="array" ref="I1171">SUMPRODUCT(B1155:B1174, (ROW(B1155:B1174)-ROW(B1155)+1)) / (20*21/2)</f>
        <v>3.6048557142857147</v>
      </c>
      <c r="J1171" s="2">
        <f t="shared" si="138"/>
        <v>3.5786024611043596</v>
      </c>
      <c r="K1171" s="2">
        <f t="shared" si="140"/>
        <v>3.499765593561869</v>
      </c>
    </row>
    <row r="1172" spans="1:11" ht="13.5" x14ac:dyDescent="0.25">
      <c r="A1172" s="3">
        <f>TITRES_STAT!B1175</f>
        <v>43718</v>
      </c>
      <c r="B1172" s="6">
        <f>TITRES_STAT!D1175</f>
        <v>3.573</v>
      </c>
      <c r="C1172" s="2">
        <f t="shared" si="141"/>
        <v>-2.1199999999999886E-2</v>
      </c>
      <c r="D1172" s="2">
        <f t="shared" si="142"/>
        <v>3.6041200000000004</v>
      </c>
      <c r="E1172" s="2">
        <f t="shared" si="144"/>
        <v>3.6472700000000002</v>
      </c>
      <c r="F1172" s="2">
        <f t="shared" ref="F1172:F1235" si="145">AVERAGE(B1153:B1172)</f>
        <v>3.5881849999999993</v>
      </c>
      <c r="G1172" s="2">
        <f t="shared" si="139"/>
        <v>3.4673560000000005</v>
      </c>
      <c r="H1172" s="2">
        <f t="shared" si="143"/>
        <v>3.3296319999999984</v>
      </c>
      <c r="I1172" s="2">
        <f t="array" ref="I1172">SUMPRODUCT(B1156:B1175, (ROW(B1156:B1175)-ROW(B1156)+1)) / (20*21/2)</f>
        <v>3.5991595238095235</v>
      </c>
      <c r="J1172" s="2">
        <f t="shared" si="138"/>
        <v>3.5780688933801348</v>
      </c>
      <c r="K1172" s="2">
        <f t="shared" si="140"/>
        <v>3.5026375310692468</v>
      </c>
    </row>
    <row r="1173" spans="1:11" ht="13.5" x14ac:dyDescent="0.25">
      <c r="A1173" s="3">
        <f>TITRES_STAT!B1176</f>
        <v>43719</v>
      </c>
      <c r="B1173" s="6">
        <f>TITRES_STAT!D1176</f>
        <v>3.573</v>
      </c>
      <c r="C1173" s="2">
        <f t="shared" si="141"/>
        <v>0</v>
      </c>
      <c r="D1173" s="2">
        <f t="shared" si="142"/>
        <v>3.5829</v>
      </c>
      <c r="E1173" s="2">
        <f t="shared" si="144"/>
        <v>3.6366600000000004</v>
      </c>
      <c r="F1173" s="2">
        <f t="shared" si="145"/>
        <v>3.5899549999999989</v>
      </c>
      <c r="G1173" s="2">
        <f t="shared" si="139"/>
        <v>3.472092</v>
      </c>
      <c r="H1173" s="2">
        <f t="shared" si="143"/>
        <v>3.3325469999999986</v>
      </c>
      <c r="I1173" s="2">
        <f t="array" ref="I1173">SUMPRODUCT(B1157:B1176, (ROW(B1157:B1176)-ROW(B1157)+1)) / (20*21/2)</f>
        <v>3.5934633333333346</v>
      </c>
      <c r="J1173" s="2">
        <f t="shared" ref="J1173:J1236" si="146">$J$4*B1173+J1172*(1-$J$4)</f>
        <v>3.5775861416296459</v>
      </c>
      <c r="K1173" s="2">
        <f t="shared" si="140"/>
        <v>3.5053968435763352</v>
      </c>
    </row>
    <row r="1174" spans="1:11" ht="13.5" x14ac:dyDescent="0.25">
      <c r="A1174" s="3">
        <f>TITRES_STAT!B1177</f>
        <v>43720</v>
      </c>
      <c r="B1174" s="6">
        <f>TITRES_STAT!D1177</f>
        <v>3.5447000000000002</v>
      </c>
      <c r="C1174" s="2">
        <f t="shared" si="141"/>
        <v>-2.829999999999977E-2</v>
      </c>
      <c r="D1174" s="2">
        <f t="shared" si="142"/>
        <v>3.5772399999999998</v>
      </c>
      <c r="E1174" s="2">
        <f t="shared" si="144"/>
        <v>3.6232199999999999</v>
      </c>
      <c r="F1174" s="2">
        <f t="shared" si="145"/>
        <v>3.5903099999999997</v>
      </c>
      <c r="G1174" s="2">
        <f t="shared" si="139"/>
        <v>3.4753800000000008</v>
      </c>
      <c r="H1174" s="2">
        <f t="shared" si="143"/>
        <v>3.3350054999999985</v>
      </c>
      <c r="I1174" s="2">
        <f t="array" ref="I1174">SUMPRODUCT(B1158:B1177, (ROW(B1158:B1177)-ROW(B1158)+1)) / (20*21/2)</f>
        <v>3.591104761904762</v>
      </c>
      <c r="J1174" s="2">
        <f t="shared" si="146"/>
        <v>3.5744541281411082</v>
      </c>
      <c r="K1174" s="2">
        <f t="shared" si="140"/>
        <v>3.5069381438282439</v>
      </c>
    </row>
    <row r="1175" spans="1:11" ht="13.5" x14ac:dyDescent="0.25">
      <c r="A1175" s="3">
        <f>TITRES_STAT!B1178</f>
        <v>43721</v>
      </c>
      <c r="B1175" s="6">
        <f>TITRES_STAT!D1178</f>
        <v>3.5305</v>
      </c>
      <c r="C1175" s="2">
        <f t="shared" si="141"/>
        <v>-1.4200000000000212E-2</v>
      </c>
      <c r="D1175" s="2">
        <f t="shared" si="142"/>
        <v>3.5630800000000002</v>
      </c>
      <c r="E1175" s="2">
        <f t="shared" si="144"/>
        <v>3.604820000000001</v>
      </c>
      <c r="F1175" s="2">
        <f t="shared" si="145"/>
        <v>3.5903100000000001</v>
      </c>
      <c r="G1175" s="2">
        <f t="shared" si="139"/>
        <v>3.4783839999999997</v>
      </c>
      <c r="H1175" s="2">
        <f t="shared" si="143"/>
        <v>3.3372989999999989</v>
      </c>
      <c r="I1175" s="2">
        <f t="array" ref="I1175">SUMPRODUCT(B1159:B1178, (ROW(B1159:B1178)-ROW(B1159)+1)) / (20*21/2)</f>
        <v>3.5925819047619045</v>
      </c>
      <c r="J1175" s="2">
        <f t="shared" si="146"/>
        <v>3.570268020699098</v>
      </c>
      <c r="K1175" s="2">
        <f t="shared" si="140"/>
        <v>3.5078621381879209</v>
      </c>
    </row>
    <row r="1176" spans="1:11" ht="13.5" x14ac:dyDescent="0.25">
      <c r="A1176" s="3">
        <f>TITRES_STAT!B1179</f>
        <v>43724</v>
      </c>
      <c r="B1176" s="6">
        <f>TITRES_STAT!D1179</f>
        <v>3.5305</v>
      </c>
      <c r="C1176" s="2">
        <f t="shared" si="141"/>
        <v>0</v>
      </c>
      <c r="D1176" s="2">
        <f t="shared" si="142"/>
        <v>3.5503399999999998</v>
      </c>
      <c r="E1176" s="2">
        <f t="shared" si="144"/>
        <v>3.5899600000000005</v>
      </c>
      <c r="F1176" s="2">
        <f t="shared" si="145"/>
        <v>3.5906650000000004</v>
      </c>
      <c r="G1176" s="2">
        <f t="shared" si="139"/>
        <v>3.4813879999999999</v>
      </c>
      <c r="H1176" s="2">
        <f t="shared" si="143"/>
        <v>3.3396864999999987</v>
      </c>
      <c r="I1176" s="2">
        <f t="array" ref="I1176">SUMPRODUCT(B1160:B1179, (ROW(B1160:B1179)-ROW(B1160)+1)) / (20*21/2)</f>
        <v>3.5949738095238093</v>
      </c>
      <c r="J1176" s="2">
        <f t="shared" si="146"/>
        <v>3.5664805901563268</v>
      </c>
      <c r="K1176" s="2">
        <f t="shared" si="140"/>
        <v>3.5087498974746691</v>
      </c>
    </row>
    <row r="1177" spans="1:11" ht="13.5" x14ac:dyDescent="0.25">
      <c r="A1177" s="3">
        <f>TITRES_STAT!B1180</f>
        <v>43725</v>
      </c>
      <c r="B1177" s="6">
        <f>TITRES_STAT!D1180</f>
        <v>3.5659000000000001</v>
      </c>
      <c r="C1177" s="2">
        <f t="shared" si="141"/>
        <v>3.5400000000000098E-2</v>
      </c>
      <c r="D1177" s="2">
        <f t="shared" si="142"/>
        <v>3.5489199999999999</v>
      </c>
      <c r="E1177" s="2">
        <f t="shared" si="144"/>
        <v>3.5765199999999999</v>
      </c>
      <c r="F1177" s="2">
        <f t="shared" si="145"/>
        <v>3.5927899999999999</v>
      </c>
      <c r="G1177" s="2">
        <f t="shared" si="139"/>
        <v>3.4853520000000002</v>
      </c>
      <c r="H1177" s="2">
        <f t="shared" si="143"/>
        <v>3.3421569999999985</v>
      </c>
      <c r="I1177" s="2">
        <f t="array" ref="I1177">SUMPRODUCT(B1161:B1180, (ROW(B1161:B1180)-ROW(B1161)+1)) / (20*21/2)</f>
        <v>3.5954742857142858</v>
      </c>
      <c r="J1177" s="2">
        <f t="shared" si="146"/>
        <v>3.5664252958557245</v>
      </c>
      <c r="K1177" s="2">
        <f t="shared" si="140"/>
        <v>3.5109910779658584</v>
      </c>
    </row>
    <row r="1178" spans="1:11" ht="13.5" x14ac:dyDescent="0.25">
      <c r="A1178" s="3">
        <f>TITRES_STAT!B1181</f>
        <v>43726</v>
      </c>
      <c r="B1178" s="6">
        <f>TITRES_STAT!D1181</f>
        <v>3.6082999999999998</v>
      </c>
      <c r="C1178" s="2">
        <f t="shared" si="141"/>
        <v>4.2399999999999771E-2</v>
      </c>
      <c r="D1178" s="2">
        <f t="shared" si="142"/>
        <v>3.5559800000000004</v>
      </c>
      <c r="E1178" s="2">
        <f t="shared" si="144"/>
        <v>3.5694400000000002</v>
      </c>
      <c r="F1178" s="2">
        <f t="shared" si="145"/>
        <v>3.5973850000000001</v>
      </c>
      <c r="G1178" s="2">
        <f t="shared" si="139"/>
        <v>3.4901639999999996</v>
      </c>
      <c r="H1178" s="2">
        <f t="shared" si="143"/>
        <v>3.3448394999999986</v>
      </c>
      <c r="I1178" s="2">
        <f t="array" ref="I1178">SUMPRODUCT(B1162:B1181, (ROW(B1162:B1181)-ROW(B1162)+1)) / (20*21/2)</f>
        <v>3.5956380952380957</v>
      </c>
      <c r="J1178" s="2">
        <f t="shared" si="146"/>
        <v>3.5704133629170842</v>
      </c>
      <c r="K1178" s="2">
        <f t="shared" si="140"/>
        <v>3.5148071141240602</v>
      </c>
    </row>
    <row r="1179" spans="1:11" ht="13.5" x14ac:dyDescent="0.25">
      <c r="A1179" s="3">
        <f>TITRES_STAT!B1182</f>
        <v>43727</v>
      </c>
      <c r="B1179" s="6">
        <f>TITRES_STAT!D1182</f>
        <v>3.6225000000000001</v>
      </c>
      <c r="C1179" s="2">
        <f t="shared" si="141"/>
        <v>1.4200000000000212E-2</v>
      </c>
      <c r="D1179" s="2">
        <f t="shared" si="142"/>
        <v>3.5715399999999997</v>
      </c>
      <c r="E1179" s="2">
        <f t="shared" si="144"/>
        <v>3.5743899999999997</v>
      </c>
      <c r="F1179" s="2">
        <f t="shared" si="145"/>
        <v>3.6030450000000003</v>
      </c>
      <c r="G1179" s="2">
        <f t="shared" si="139"/>
        <v>3.4953860000000008</v>
      </c>
      <c r="H1179" s="2">
        <f t="shared" si="143"/>
        <v>3.3475929999999989</v>
      </c>
      <c r="I1179" s="2">
        <f t="array" ref="I1179">SUMPRODUCT(B1163:B1182, (ROW(B1163:B1182)-ROW(B1163)+1)) / (20*21/2)</f>
        <v>3.5919347619047617</v>
      </c>
      <c r="J1179" s="2">
        <f t="shared" si="146"/>
        <v>3.575373995020219</v>
      </c>
      <c r="K1179" s="2">
        <f t="shared" si="140"/>
        <v>3.5190303645505678</v>
      </c>
    </row>
    <row r="1180" spans="1:11" ht="13.5" x14ac:dyDescent="0.25">
      <c r="A1180" s="3">
        <f>TITRES_STAT!B1183</f>
        <v>43728</v>
      </c>
      <c r="B1180" s="6">
        <f>TITRES_STAT!D1183</f>
        <v>3.6082999999999998</v>
      </c>
      <c r="C1180" s="2">
        <f t="shared" si="141"/>
        <v>-1.4200000000000212E-2</v>
      </c>
      <c r="D1180" s="2">
        <f t="shared" si="142"/>
        <v>3.5870999999999995</v>
      </c>
      <c r="E1180" s="2">
        <f t="shared" si="144"/>
        <v>3.5750900000000003</v>
      </c>
      <c r="F1180" s="2">
        <f t="shared" si="145"/>
        <v>3.6065800000000001</v>
      </c>
      <c r="G1180" s="2">
        <f t="shared" si="139"/>
        <v>3.5000720000000003</v>
      </c>
      <c r="H1180" s="2">
        <f t="shared" si="143"/>
        <v>3.3499289999999986</v>
      </c>
      <c r="I1180" s="2">
        <f t="array" ref="I1180">SUMPRODUCT(B1164:B1183, (ROW(B1164:B1183)-ROW(B1164)+1)) / (20*21/2)</f>
        <v>3.588231428571429</v>
      </c>
      <c r="J1180" s="2">
        <f t="shared" si="146"/>
        <v>3.5785098050182937</v>
      </c>
      <c r="K1180" s="2">
        <f t="shared" si="140"/>
        <v>3.5225311345681929</v>
      </c>
    </row>
    <row r="1181" spans="1:11" ht="13.5" x14ac:dyDescent="0.25">
      <c r="A1181" s="3">
        <f>TITRES_STAT!B1184</f>
        <v>43731</v>
      </c>
      <c r="B1181" s="6">
        <f>TITRES_STAT!D1184</f>
        <v>3.6082999999999998</v>
      </c>
      <c r="C1181" s="2">
        <f t="shared" si="141"/>
        <v>0</v>
      </c>
      <c r="D1181" s="2">
        <f t="shared" si="142"/>
        <v>3.6026600000000002</v>
      </c>
      <c r="E1181" s="2">
        <f t="shared" si="144"/>
        <v>3.5765000000000002</v>
      </c>
      <c r="F1181" s="2">
        <f t="shared" si="145"/>
        <v>3.611885</v>
      </c>
      <c r="G1181" s="2">
        <f t="shared" si="139"/>
        <v>3.5051359999999998</v>
      </c>
      <c r="H1181" s="2">
        <f t="shared" si="143"/>
        <v>3.3519189999999988</v>
      </c>
      <c r="I1181" s="2">
        <f t="array" ref="I1181">SUMPRODUCT(B1165:B1184, (ROW(B1165:B1184)-ROW(B1165)+1)) / (20*21/2)</f>
        <v>3.5850333333333331</v>
      </c>
      <c r="J1181" s="2">
        <f t="shared" si="146"/>
        <v>3.581346966445123</v>
      </c>
      <c r="K1181" s="2">
        <f t="shared" si="140"/>
        <v>3.5258946194870875</v>
      </c>
    </row>
    <row r="1182" spans="1:11" ht="13.5" x14ac:dyDescent="0.25">
      <c r="A1182" s="3">
        <f>TITRES_STAT!B1185</f>
        <v>43732</v>
      </c>
      <c r="B1182" s="6">
        <f>TITRES_STAT!D1185</f>
        <v>3.573</v>
      </c>
      <c r="C1182" s="2">
        <f t="shared" si="141"/>
        <v>-3.5299999999999887E-2</v>
      </c>
      <c r="D1182" s="2">
        <f t="shared" si="142"/>
        <v>3.6040799999999997</v>
      </c>
      <c r="E1182" s="2">
        <f t="shared" si="144"/>
        <v>3.5764999999999993</v>
      </c>
      <c r="F1182" s="2">
        <f t="shared" si="145"/>
        <v>3.611885</v>
      </c>
      <c r="G1182" s="2">
        <f t="shared" si="139"/>
        <v>3.5094940000000001</v>
      </c>
      <c r="H1182" s="2">
        <f t="shared" si="143"/>
        <v>3.3535749999999989</v>
      </c>
      <c r="I1182" s="2">
        <f t="array" ref="I1182">SUMPRODUCT(B1166:B1185, (ROW(B1166:B1185)-ROW(B1166)+1)) / (20*21/2)</f>
        <v>3.5843595238095238</v>
      </c>
      <c r="J1182" s="2">
        <f t="shared" si="146"/>
        <v>3.580552017259873</v>
      </c>
      <c r="K1182" s="2">
        <f t="shared" si="140"/>
        <v>3.5277418893111232</v>
      </c>
    </row>
    <row r="1183" spans="1:11" ht="13.5" x14ac:dyDescent="0.25">
      <c r="A1183" s="3">
        <f>TITRES_STAT!B1186</f>
        <v>43733</v>
      </c>
      <c r="B1183" s="6">
        <f>TITRES_STAT!D1186</f>
        <v>3.573</v>
      </c>
      <c r="C1183" s="2">
        <f t="shared" si="141"/>
        <v>0</v>
      </c>
      <c r="D1183" s="2">
        <f t="shared" si="142"/>
        <v>3.5970199999999997</v>
      </c>
      <c r="E1183" s="2">
        <f t="shared" si="144"/>
        <v>3.5765000000000002</v>
      </c>
      <c r="F1183" s="2">
        <f t="shared" si="145"/>
        <v>3.6065799999999997</v>
      </c>
      <c r="G1183" s="2">
        <f t="shared" si="139"/>
        <v>3.5136000000000003</v>
      </c>
      <c r="H1183" s="2">
        <f t="shared" si="143"/>
        <v>3.3552309999999994</v>
      </c>
      <c r="I1183" s="2">
        <f t="array" ref="I1183">SUMPRODUCT(B1167:B1186, (ROW(B1167:B1186)-ROW(B1167)+1)) / (20*21/2)</f>
        <v>3.5849347619047616</v>
      </c>
      <c r="J1183" s="2">
        <f t="shared" si="146"/>
        <v>3.5798327775208376</v>
      </c>
      <c r="K1183" s="2">
        <f t="shared" si="140"/>
        <v>3.5295167171812754</v>
      </c>
    </row>
    <row r="1184" spans="1:11" ht="13.5" x14ac:dyDescent="0.25">
      <c r="A1184" s="3">
        <f>TITRES_STAT!B1187</f>
        <v>43734</v>
      </c>
      <c r="B1184" s="6">
        <f>TITRES_STAT!D1187</f>
        <v>3.573</v>
      </c>
      <c r="C1184" s="2">
        <f t="shared" si="141"/>
        <v>0</v>
      </c>
      <c r="D1184" s="2">
        <f t="shared" si="142"/>
        <v>3.5871200000000001</v>
      </c>
      <c r="E1184" s="2">
        <f t="shared" si="144"/>
        <v>3.5793299999999997</v>
      </c>
      <c r="F1184" s="2">
        <f t="shared" si="145"/>
        <v>3.6012749999999989</v>
      </c>
      <c r="G1184" s="2">
        <f t="shared" si="139"/>
        <v>3.517706</v>
      </c>
      <c r="H1184" s="2">
        <f t="shared" si="143"/>
        <v>3.3568869999999991</v>
      </c>
      <c r="I1184" s="2">
        <f t="array" ref="I1184">SUMPRODUCT(B1168:B1187, (ROW(B1168:B1187)-ROW(B1168)+1)) / (20*21/2)</f>
        <v>3.5831852380952385</v>
      </c>
      <c r="J1184" s="2">
        <f t="shared" si="146"/>
        <v>3.5791820368045673</v>
      </c>
      <c r="K1184" s="2">
        <f t="shared" si="140"/>
        <v>3.5312219439584802</v>
      </c>
    </row>
    <row r="1185" spans="1:11" ht="13.5" x14ac:dyDescent="0.25">
      <c r="A1185" s="3">
        <f>TITRES_STAT!B1188</f>
        <v>43735</v>
      </c>
      <c r="B1185" s="6">
        <f>TITRES_STAT!D1188</f>
        <v>3.5941999999999998</v>
      </c>
      <c r="C1185" s="2">
        <f t="shared" si="141"/>
        <v>2.1199999999999886E-2</v>
      </c>
      <c r="D1185" s="2">
        <f t="shared" si="142"/>
        <v>3.5843000000000003</v>
      </c>
      <c r="E1185" s="2">
        <f t="shared" si="144"/>
        <v>3.5857000000000001</v>
      </c>
      <c r="F1185" s="2">
        <f t="shared" si="145"/>
        <v>3.5952600000000006</v>
      </c>
      <c r="G1185" s="2">
        <f t="shared" si="139"/>
        <v>3.5206</v>
      </c>
      <c r="H1185" s="2">
        <f t="shared" si="143"/>
        <v>3.3586489999999998</v>
      </c>
      <c r="I1185" s="2">
        <f t="array" ref="I1185">SUMPRODUCT(B1169:B1188, (ROW(B1169:B1188)-ROW(B1169)+1)) / (20*21/2)</f>
        <v>3.5813657142857145</v>
      </c>
      <c r="J1185" s="2">
        <f t="shared" si="146"/>
        <v>3.5806123190136563</v>
      </c>
      <c r="K1185" s="2">
        <f t="shared" si="140"/>
        <v>3.5336916716463831</v>
      </c>
    </row>
    <row r="1186" spans="1:11" ht="13.5" x14ac:dyDescent="0.25">
      <c r="A1186" s="3">
        <f>TITRES_STAT!B1189</f>
        <v>43738</v>
      </c>
      <c r="B1186" s="6">
        <f>TITRES_STAT!D1189</f>
        <v>3.6013000000000002</v>
      </c>
      <c r="C1186" s="2">
        <f t="shared" si="141"/>
        <v>7.1000000000003283E-3</v>
      </c>
      <c r="D1186" s="2">
        <f t="shared" si="142"/>
        <v>3.5828999999999995</v>
      </c>
      <c r="E1186" s="2">
        <f t="shared" si="144"/>
        <v>3.5927800000000003</v>
      </c>
      <c r="F1186" s="2">
        <f t="shared" si="145"/>
        <v>3.59137</v>
      </c>
      <c r="G1186" s="2">
        <f t="shared" si="139"/>
        <v>3.5235099999999999</v>
      </c>
      <c r="H1186" s="2">
        <f t="shared" si="143"/>
        <v>3.3609185000000004</v>
      </c>
      <c r="I1186" s="2">
        <f t="array" ref="I1186">SUMPRODUCT(B1170:B1189, (ROW(B1170:B1189)-ROW(B1170)+1)) / (20*21/2)</f>
        <v>3.5800852380952377</v>
      </c>
      <c r="J1186" s="2">
        <f t="shared" si="146"/>
        <v>3.5825825743456887</v>
      </c>
      <c r="K1186" s="2">
        <f t="shared" si="140"/>
        <v>3.5363429786406431</v>
      </c>
    </row>
    <row r="1187" spans="1:11" ht="13.5" x14ac:dyDescent="0.25">
      <c r="A1187" s="3">
        <f>TITRES_STAT!B1190</f>
        <v>43739</v>
      </c>
      <c r="B1187" s="6">
        <f>TITRES_STAT!D1190</f>
        <v>3.573</v>
      </c>
      <c r="C1187" s="2">
        <f t="shared" si="141"/>
        <v>-2.8300000000000214E-2</v>
      </c>
      <c r="D1187" s="2">
        <f t="shared" si="142"/>
        <v>3.5829</v>
      </c>
      <c r="E1187" s="2">
        <f t="shared" si="144"/>
        <v>3.5934900000000001</v>
      </c>
      <c r="F1187" s="2">
        <f t="shared" si="145"/>
        <v>3.5850049999999998</v>
      </c>
      <c r="G1187" s="2">
        <f t="shared" si="139"/>
        <v>3.526986</v>
      </c>
      <c r="H1187" s="2">
        <f t="shared" si="143"/>
        <v>3.3630464999999998</v>
      </c>
      <c r="I1187" s="2">
        <f t="array" ref="I1187">SUMPRODUCT(B1171:B1190, (ROW(B1171:B1190)-ROW(B1171)+1)) / (20*21/2)</f>
        <v>3.579514761904762</v>
      </c>
      <c r="J1187" s="2">
        <f t="shared" si="146"/>
        <v>3.5816699482175278</v>
      </c>
      <c r="K1187" s="2">
        <f t="shared" si="140"/>
        <v>3.5377805088900298</v>
      </c>
    </row>
    <row r="1188" spans="1:11" ht="13.5" x14ac:dyDescent="0.25">
      <c r="A1188" s="3">
        <f>TITRES_STAT!B1191</f>
        <v>43740</v>
      </c>
      <c r="B1188" s="6">
        <f>TITRES_STAT!D1191</f>
        <v>3.5659000000000001</v>
      </c>
      <c r="C1188" s="2">
        <f t="shared" si="141"/>
        <v>-7.0999999999998842E-3</v>
      </c>
      <c r="D1188" s="2">
        <f t="shared" si="142"/>
        <v>3.58148</v>
      </c>
      <c r="E1188" s="2">
        <f t="shared" si="144"/>
        <v>3.5892499999999998</v>
      </c>
      <c r="F1188" s="2">
        <f t="shared" si="145"/>
        <v>3.579345</v>
      </c>
      <c r="G1188" s="2">
        <f t="shared" si="139"/>
        <v>3.5315799999999995</v>
      </c>
      <c r="H1188" s="2">
        <f t="shared" si="143"/>
        <v>3.3646669999999999</v>
      </c>
      <c r="I1188" s="2">
        <f t="array" ref="I1188">SUMPRODUCT(B1172:B1191, (ROW(B1172:B1191)-ROW(B1172)+1)) / (20*21/2)</f>
        <v>3.5790790476190479</v>
      </c>
      <c r="J1188" s="2">
        <f t="shared" si="146"/>
        <v>3.5801680483872875</v>
      </c>
      <c r="K1188" s="2">
        <f t="shared" si="140"/>
        <v>3.5388832340315974</v>
      </c>
    </row>
    <row r="1189" spans="1:11" ht="13.5" x14ac:dyDescent="0.25">
      <c r="A1189" s="3">
        <f>TITRES_STAT!B1192</f>
        <v>43741</v>
      </c>
      <c r="B1189" s="6">
        <f>TITRES_STAT!D1192</f>
        <v>3.5659000000000001</v>
      </c>
      <c r="C1189" s="2">
        <f t="shared" si="141"/>
        <v>0</v>
      </c>
      <c r="D1189" s="2">
        <f t="shared" si="142"/>
        <v>3.5800599999999996</v>
      </c>
      <c r="E1189" s="2">
        <f t="shared" si="144"/>
        <v>3.5835900000000001</v>
      </c>
      <c r="F1189" s="2">
        <f t="shared" si="145"/>
        <v>3.5789899999999997</v>
      </c>
      <c r="G1189" s="2">
        <f t="shared" si="139"/>
        <v>3.5361740000000004</v>
      </c>
      <c r="H1189" s="2">
        <f t="shared" si="143"/>
        <v>3.3662875000000003</v>
      </c>
      <c r="I1189" s="2">
        <f t="array" ref="I1189">SUMPRODUCT(B1173:B1192, (ROW(B1173:B1192)-ROW(B1173)+1)) / (20*21/2)</f>
        <v>3.5787442857142855</v>
      </c>
      <c r="J1189" s="2">
        <f t="shared" si="146"/>
        <v>3.5788091866361169</v>
      </c>
      <c r="K1189" s="2">
        <f t="shared" si="140"/>
        <v>3.5399427150499663</v>
      </c>
    </row>
    <row r="1190" spans="1:11" ht="13.5" x14ac:dyDescent="0.25">
      <c r="A1190" s="3">
        <f>TITRES_STAT!B1193</f>
        <v>43742</v>
      </c>
      <c r="B1190" s="6">
        <f>TITRES_STAT!D1193</f>
        <v>3.573</v>
      </c>
      <c r="C1190" s="2">
        <f t="shared" si="141"/>
        <v>7.0999999999998842E-3</v>
      </c>
      <c r="D1190" s="2">
        <f t="shared" si="142"/>
        <v>3.5758200000000002</v>
      </c>
      <c r="E1190" s="2">
        <f t="shared" si="144"/>
        <v>3.5800600000000005</v>
      </c>
      <c r="F1190" s="2">
        <f t="shared" si="145"/>
        <v>3.5775750000000004</v>
      </c>
      <c r="G1190" s="2">
        <f t="shared" si="139"/>
        <v>3.5409100000000002</v>
      </c>
      <c r="H1190" s="2">
        <f t="shared" si="143"/>
        <v>3.3680065000000008</v>
      </c>
      <c r="I1190" s="2">
        <f t="array" ref="I1190">SUMPRODUCT(B1174:B1193, (ROW(B1174:B1193)-ROW(B1174)+1)) / (20*21/2)</f>
        <v>3.5784095238095235</v>
      </c>
      <c r="J1190" s="2">
        <f t="shared" si="146"/>
        <v>3.5782559307660105</v>
      </c>
      <c r="K1190" s="2">
        <f t="shared" si="140"/>
        <v>3.5412390791656541</v>
      </c>
    </row>
    <row r="1191" spans="1:11" ht="13.5" x14ac:dyDescent="0.25">
      <c r="A1191" s="3">
        <f>TITRES_STAT!B1194</f>
        <v>43745</v>
      </c>
      <c r="B1191" s="6">
        <f>TITRES_STAT!D1194</f>
        <v>3.573</v>
      </c>
      <c r="C1191" s="2">
        <f t="shared" si="141"/>
        <v>0</v>
      </c>
      <c r="D1191" s="2">
        <f t="shared" si="142"/>
        <v>3.57016</v>
      </c>
      <c r="E1191" s="2">
        <f t="shared" si="144"/>
        <v>3.5765299999999995</v>
      </c>
      <c r="F1191" s="2">
        <f t="shared" si="145"/>
        <v>3.5765149999999997</v>
      </c>
      <c r="G1191" s="2">
        <f t="shared" si="139"/>
        <v>3.545646000000001</v>
      </c>
      <c r="H1191" s="2">
        <f t="shared" si="143"/>
        <v>3.3698200000000003</v>
      </c>
      <c r="I1191" s="2">
        <f t="array" ref="I1191">SUMPRODUCT(B1175:B1194, (ROW(B1175:B1194)-ROW(B1175)+1)) / (20*21/2)</f>
        <v>3.5747033333333329</v>
      </c>
      <c r="J1191" s="2">
        <f t="shared" si="146"/>
        <v>3.5777553659311523</v>
      </c>
      <c r="K1191" s="2">
        <f t="shared" si="140"/>
        <v>3.5424846054728834</v>
      </c>
    </row>
    <row r="1192" spans="1:11" ht="13.5" x14ac:dyDescent="0.25">
      <c r="A1192" s="3">
        <f>TITRES_STAT!B1195</f>
        <v>43746</v>
      </c>
      <c r="B1192" s="6">
        <f>TITRES_STAT!D1195</f>
        <v>3.573</v>
      </c>
      <c r="C1192" s="2">
        <f t="shared" si="141"/>
        <v>0</v>
      </c>
      <c r="D1192" s="2">
        <f t="shared" si="142"/>
        <v>3.57016</v>
      </c>
      <c r="E1192" s="2">
        <f t="shared" si="144"/>
        <v>3.5765299999999995</v>
      </c>
      <c r="F1192" s="2">
        <f t="shared" si="145"/>
        <v>3.5765149999999992</v>
      </c>
      <c r="G1192" s="2">
        <f t="shared" si="139"/>
        <v>3.5484920000000013</v>
      </c>
      <c r="H1192" s="2">
        <f t="shared" si="143"/>
        <v>3.3716334999999997</v>
      </c>
      <c r="I1192" s="2">
        <f t="array" ref="I1192">SUMPRODUCT(B1176:B1195, (ROW(B1176:B1195)-ROW(B1176)+1)) / (20*21/2)</f>
        <v>3.5737261904761897</v>
      </c>
      <c r="J1192" s="2">
        <f t="shared" si="146"/>
        <v>3.5773024739377091</v>
      </c>
      <c r="K1192" s="2">
        <f t="shared" si="140"/>
        <v>3.5436812876112018</v>
      </c>
    </row>
    <row r="1193" spans="1:11" ht="13.5" x14ac:dyDescent="0.25">
      <c r="A1193" s="3">
        <f>TITRES_STAT!B1196</f>
        <v>43747</v>
      </c>
      <c r="B1193" s="6">
        <f>TITRES_STAT!D1196</f>
        <v>3.573</v>
      </c>
      <c r="C1193" s="2">
        <f t="shared" si="141"/>
        <v>0</v>
      </c>
      <c r="D1193" s="2">
        <f t="shared" si="142"/>
        <v>3.57158</v>
      </c>
      <c r="E1193" s="2">
        <f t="shared" si="144"/>
        <v>3.5765299999999995</v>
      </c>
      <c r="F1193" s="2">
        <f t="shared" si="145"/>
        <v>3.5765149999999992</v>
      </c>
      <c r="G1193" s="2">
        <f t="shared" si="139"/>
        <v>3.5513380000000012</v>
      </c>
      <c r="H1193" s="2">
        <f t="shared" si="143"/>
        <v>3.3734470000000005</v>
      </c>
      <c r="I1193" s="2">
        <f t="array" ref="I1193">SUMPRODUCT(B1177:B1196, (ROW(B1177:B1196)-ROW(B1177)+1)) / (20*21/2)</f>
        <v>3.5725804761904763</v>
      </c>
      <c r="J1193" s="2">
        <f t="shared" si="146"/>
        <v>3.5768927145150702</v>
      </c>
      <c r="K1193" s="2">
        <f t="shared" si="140"/>
        <v>3.5448310410382136</v>
      </c>
    </row>
    <row r="1194" spans="1:11" ht="13.5" x14ac:dyDescent="0.25">
      <c r="A1194" s="3">
        <f>TITRES_STAT!B1197</f>
        <v>43748</v>
      </c>
      <c r="B1194" s="6">
        <f>TITRES_STAT!D1197</f>
        <v>3.5375999999999999</v>
      </c>
      <c r="C1194" s="2">
        <f t="shared" si="141"/>
        <v>-3.5400000000000098E-2</v>
      </c>
      <c r="D1194" s="2">
        <f t="shared" si="142"/>
        <v>3.5659199999999998</v>
      </c>
      <c r="E1194" s="2">
        <f t="shared" si="144"/>
        <v>3.5729899999999994</v>
      </c>
      <c r="F1194" s="2">
        <f t="shared" si="145"/>
        <v>3.5761599999999993</v>
      </c>
      <c r="G1194" s="2">
        <f t="shared" si="139"/>
        <v>3.5534760000000012</v>
      </c>
      <c r="H1194" s="2">
        <f t="shared" si="143"/>
        <v>3.3750835000000001</v>
      </c>
      <c r="I1194" s="2">
        <f t="array" ref="I1194">SUMPRODUCT(B1178:B1197, (ROW(B1178:B1197)-ROW(B1178)+1)) / (20*21/2)</f>
        <v>3.57126619047619</v>
      </c>
      <c r="J1194" s="2">
        <f t="shared" si="146"/>
        <v>3.5731505512279207</v>
      </c>
      <c r="K1194" s="2">
        <f t="shared" si="140"/>
        <v>3.5445474708014211</v>
      </c>
    </row>
    <row r="1195" spans="1:11" ht="13.5" x14ac:dyDescent="0.25">
      <c r="A1195" s="3">
        <f>TITRES_STAT!B1198</f>
        <v>43749</v>
      </c>
      <c r="B1195" s="6">
        <f>TITRES_STAT!D1198</f>
        <v>3.5659000000000001</v>
      </c>
      <c r="C1195" s="2">
        <f t="shared" si="141"/>
        <v>2.8300000000000214E-2</v>
      </c>
      <c r="D1195" s="2">
        <f t="shared" si="142"/>
        <v>3.5644999999999998</v>
      </c>
      <c r="E1195" s="2">
        <f t="shared" si="144"/>
        <v>3.57016</v>
      </c>
      <c r="F1195" s="2">
        <f t="shared" si="145"/>
        <v>3.5779299999999998</v>
      </c>
      <c r="G1195" s="2">
        <f t="shared" si="139"/>
        <v>3.5561800000000012</v>
      </c>
      <c r="H1195" s="2">
        <f t="shared" si="143"/>
        <v>3.3768930000000008</v>
      </c>
      <c r="I1195" s="2">
        <f t="array" ref="I1195">SUMPRODUCT(B1179:B1198, (ROW(B1179:B1198)-ROW(B1179)+1)) / (20*21/2)</f>
        <v>3.5699519047619046</v>
      </c>
      <c r="J1195" s="2">
        <f t="shared" si="146"/>
        <v>3.5724600225395475</v>
      </c>
      <c r="K1195" s="2">
        <f t="shared" si="140"/>
        <v>3.5453848248876398</v>
      </c>
    </row>
    <row r="1196" spans="1:11" ht="13.5" x14ac:dyDescent="0.25">
      <c r="A1196" s="3">
        <f>TITRES_STAT!B1199</f>
        <v>43752</v>
      </c>
      <c r="B1196" s="6">
        <f>TITRES_STAT!D1199</f>
        <v>3.5659000000000001</v>
      </c>
      <c r="C1196" s="2">
        <f t="shared" si="141"/>
        <v>0</v>
      </c>
      <c r="D1196" s="2">
        <f t="shared" si="142"/>
        <v>3.5630800000000002</v>
      </c>
      <c r="E1196" s="2">
        <f t="shared" si="144"/>
        <v>3.5666200000000003</v>
      </c>
      <c r="F1196" s="2">
        <f t="shared" si="145"/>
        <v>3.5797000000000003</v>
      </c>
      <c r="G1196" s="2">
        <f t="shared" si="139"/>
        <v>3.5596400000000004</v>
      </c>
      <c r="H1196" s="2">
        <f t="shared" si="143"/>
        <v>3.3787025000000011</v>
      </c>
      <c r="I1196" s="2">
        <f t="array" ref="I1196">SUMPRODUCT(B1180:B1199, (ROW(B1180:B1199)-ROW(B1180)+1)) / (20*21/2)</f>
        <v>3.5688395238095243</v>
      </c>
      <c r="J1196" s="2">
        <f t="shared" si="146"/>
        <v>3.5718352584881616</v>
      </c>
      <c r="K1196" s="2">
        <f t="shared" si="140"/>
        <v>3.5461893415587129</v>
      </c>
    </row>
    <row r="1197" spans="1:11" ht="13.5" x14ac:dyDescent="0.25">
      <c r="A1197" s="3">
        <f>TITRES_STAT!B1200</f>
        <v>43754</v>
      </c>
      <c r="B1197" s="6">
        <f>TITRES_STAT!D1200</f>
        <v>3.5659000000000001</v>
      </c>
      <c r="C1197" s="2">
        <f t="shared" si="141"/>
        <v>0</v>
      </c>
      <c r="D1197" s="2">
        <f t="shared" si="142"/>
        <v>3.5616599999999998</v>
      </c>
      <c r="E1197" s="2">
        <f t="shared" si="144"/>
        <v>3.5659100000000001</v>
      </c>
      <c r="F1197" s="2">
        <f t="shared" si="145"/>
        <v>3.5796999999999999</v>
      </c>
      <c r="G1197" s="2">
        <f t="shared" si="139"/>
        <v>3.5623440000000004</v>
      </c>
      <c r="H1197" s="2">
        <f t="shared" si="143"/>
        <v>3.3805120000000017</v>
      </c>
      <c r="I1197" s="2">
        <f t="array" ref="I1197">SUMPRODUCT(B1181:B1200, (ROW(B1181:B1200)-ROW(B1181)+1)) / (20*21/2)</f>
        <v>3.565301428571428</v>
      </c>
      <c r="J1197" s="2">
        <f t="shared" si="146"/>
        <v>3.5712699957750038</v>
      </c>
      <c r="K1197" s="2">
        <f t="shared" si="140"/>
        <v>3.5469623085564104</v>
      </c>
    </row>
    <row r="1198" spans="1:11" ht="13.5" x14ac:dyDescent="0.25">
      <c r="A1198" s="3">
        <f>TITRES_STAT!B1201</f>
        <v>43755</v>
      </c>
      <c r="B1198" s="6">
        <f>TITRES_STAT!D1201</f>
        <v>3.5659000000000001</v>
      </c>
      <c r="C1198" s="2">
        <f t="shared" si="141"/>
        <v>0</v>
      </c>
      <c r="D1198" s="2">
        <f t="shared" si="142"/>
        <v>3.5602399999999994</v>
      </c>
      <c r="E1198" s="2">
        <f t="shared" si="144"/>
        <v>3.5659100000000001</v>
      </c>
      <c r="F1198" s="2">
        <f t="shared" si="145"/>
        <v>3.5775799999999998</v>
      </c>
      <c r="G1198" s="2">
        <f t="shared" si="139"/>
        <v>3.5653000000000001</v>
      </c>
      <c r="H1198" s="2">
        <f t="shared" si="143"/>
        <v>3.3821325000000018</v>
      </c>
      <c r="I1198" s="2">
        <f t="array" ref="I1198">SUMPRODUCT(B1182:B1201, (ROW(B1182:B1201)-ROW(B1182)+1)) / (20*21/2)</f>
        <v>3.5620999999999992</v>
      </c>
      <c r="J1198" s="2">
        <f t="shared" si="146"/>
        <v>3.5707585676059557</v>
      </c>
      <c r="K1198" s="2">
        <f t="shared" si="140"/>
        <v>3.5477049631228259</v>
      </c>
    </row>
    <row r="1199" spans="1:11" ht="13.5" x14ac:dyDescent="0.25">
      <c r="A1199" s="3">
        <f>TITRES_STAT!B1202</f>
        <v>43756</v>
      </c>
      <c r="B1199" s="6">
        <f>TITRES_STAT!D1202</f>
        <v>3.5659000000000001</v>
      </c>
      <c r="C1199" s="2">
        <f t="shared" si="141"/>
        <v>0</v>
      </c>
      <c r="D1199" s="2">
        <f t="shared" si="142"/>
        <v>3.5659000000000001</v>
      </c>
      <c r="E1199" s="2">
        <f t="shared" si="144"/>
        <v>3.5659099999999997</v>
      </c>
      <c r="F1199" s="2">
        <f t="shared" si="145"/>
        <v>3.5747500000000003</v>
      </c>
      <c r="G1199" s="2">
        <f t="shared" si="139"/>
        <v>3.5680039999999997</v>
      </c>
      <c r="H1199" s="2">
        <f t="shared" si="143"/>
        <v>3.3830920000000022</v>
      </c>
      <c r="I1199" s="2">
        <f t="array" ref="I1199">SUMPRODUCT(B1183:B1202, (ROW(B1183:B1202)-ROW(B1183)+1)) / (20*21/2)</f>
        <v>3.5585590476190472</v>
      </c>
      <c r="J1199" s="2">
        <f t="shared" si="146"/>
        <v>3.5702958468815789</v>
      </c>
      <c r="K1199" s="2">
        <f t="shared" si="140"/>
        <v>3.5484184939807544</v>
      </c>
    </row>
    <row r="1200" spans="1:11" ht="13.5" x14ac:dyDescent="0.25">
      <c r="A1200" s="3">
        <f>TITRES_STAT!B1203</f>
        <v>43759</v>
      </c>
      <c r="B1200" s="6">
        <f>TITRES_STAT!D1203</f>
        <v>3.5375999999999999</v>
      </c>
      <c r="C1200" s="2">
        <f t="shared" si="141"/>
        <v>-2.8300000000000214E-2</v>
      </c>
      <c r="D1200" s="2">
        <f t="shared" si="142"/>
        <v>3.5602400000000003</v>
      </c>
      <c r="E1200" s="2">
        <f t="shared" si="144"/>
        <v>3.5623699999999991</v>
      </c>
      <c r="F1200" s="2">
        <f t="shared" si="145"/>
        <v>3.571215</v>
      </c>
      <c r="G1200" s="2">
        <f t="shared" si="139"/>
        <v>3.5721579999999999</v>
      </c>
      <c r="H1200" s="2">
        <f t="shared" si="143"/>
        <v>3.3837840000000017</v>
      </c>
      <c r="I1200" s="2">
        <f t="array" ref="I1200">SUMPRODUCT(B1184:B1203, (ROW(B1184:B1203)-ROW(B1184)+1)) / (20*21/2)</f>
        <v>3.5558966666666656</v>
      </c>
      <c r="J1200" s="2">
        <f t="shared" si="146"/>
        <v>3.567181956702381</v>
      </c>
      <c r="K1200" s="2">
        <f t="shared" si="140"/>
        <v>3.5479942393148427</v>
      </c>
    </row>
    <row r="1201" spans="1:11" ht="13.5" x14ac:dyDescent="0.25">
      <c r="A1201" s="3">
        <f>TITRES_STAT!B1204</f>
        <v>43760</v>
      </c>
      <c r="B1201" s="6">
        <f>TITRES_STAT!D1204</f>
        <v>3.5375999999999999</v>
      </c>
      <c r="C1201" s="2">
        <f t="shared" si="141"/>
        <v>0</v>
      </c>
      <c r="D1201" s="2">
        <f t="shared" si="142"/>
        <v>3.5545800000000001</v>
      </c>
      <c r="E1201" s="2">
        <f t="shared" si="144"/>
        <v>3.5588299999999995</v>
      </c>
      <c r="F1201" s="2">
        <f t="shared" si="145"/>
        <v>3.5676799999999993</v>
      </c>
      <c r="G1201" s="2">
        <f t="shared" si="139"/>
        <v>3.5744219999999998</v>
      </c>
      <c r="H1201" s="2">
        <f t="shared" si="143"/>
        <v>3.3842875000000019</v>
      </c>
      <c r="I1201" s="2">
        <f t="array" ref="I1201">SUMPRODUCT(B1185:B1204, (ROW(B1185:B1204)-ROW(B1185)+1)) / (20*21/2)</f>
        <v>3.5534028571428569</v>
      </c>
      <c r="J1201" s="2">
        <f t="shared" si="146"/>
        <v>3.5643646274926306</v>
      </c>
      <c r="K1201" s="2">
        <f t="shared" si="140"/>
        <v>3.54758662208681</v>
      </c>
    </row>
    <row r="1202" spans="1:11" ht="13.5" x14ac:dyDescent="0.25">
      <c r="A1202" s="3">
        <f>TITRES_STAT!B1205</f>
        <v>43761</v>
      </c>
      <c r="B1202" s="6">
        <f>TITRES_STAT!D1205</f>
        <v>3.5305</v>
      </c>
      <c r="C1202" s="2">
        <f t="shared" si="141"/>
        <v>-7.0999999999998842E-3</v>
      </c>
      <c r="D1202" s="2">
        <f t="shared" si="142"/>
        <v>3.5474999999999994</v>
      </c>
      <c r="E1202" s="2">
        <f t="shared" si="144"/>
        <v>3.5545800000000001</v>
      </c>
      <c r="F1202" s="2">
        <f t="shared" si="145"/>
        <v>3.5655549999999998</v>
      </c>
      <c r="G1202" s="2">
        <f t="shared" ref="G1202:G1265" si="147">AVERAGE(B1153:B1202)</f>
        <v>3.5767959999999994</v>
      </c>
      <c r="H1202" s="2">
        <f t="shared" si="143"/>
        <v>3.3848810000000018</v>
      </c>
      <c r="I1202" s="2">
        <f t="array" ref="I1202">SUMPRODUCT(B1186:B1205, (ROW(B1186:B1205)-ROW(B1186)+1)) / (20*21/2)</f>
        <v>3.5409728571428563</v>
      </c>
      <c r="J1202" s="2">
        <f t="shared" si="146"/>
        <v>3.5611394248742849</v>
      </c>
      <c r="K1202" s="2">
        <f t="shared" si="140"/>
        <v>3.5469165584755626</v>
      </c>
    </row>
    <row r="1203" spans="1:11" ht="13.5" x14ac:dyDescent="0.25">
      <c r="A1203" s="3">
        <f>TITRES_STAT!B1206</f>
        <v>43762</v>
      </c>
      <c r="B1203" s="6">
        <f>TITRES_STAT!D1206</f>
        <v>3.5375999999999999</v>
      </c>
      <c r="C1203" s="2">
        <f t="shared" si="141"/>
        <v>7.0999999999998842E-3</v>
      </c>
      <c r="D1203" s="2">
        <f t="shared" si="142"/>
        <v>3.5418399999999997</v>
      </c>
      <c r="E1203" s="2">
        <f t="shared" si="144"/>
        <v>3.5510399999999995</v>
      </c>
      <c r="F1203" s="2">
        <f t="shared" si="145"/>
        <v>3.5637849999999993</v>
      </c>
      <c r="G1203" s="2">
        <f t="shared" si="147"/>
        <v>3.5767959999999994</v>
      </c>
      <c r="H1203" s="2">
        <f t="shared" si="143"/>
        <v>3.3854470000000014</v>
      </c>
      <c r="I1203" s="2">
        <f t="array" ref="I1203">SUMPRODUCT(B1187:B1206, (ROW(B1187:B1206)-ROW(B1187)+1)) / (20*21/2)</f>
        <v>3.5380699999999994</v>
      </c>
      <c r="J1203" s="2">
        <f t="shared" si="146"/>
        <v>3.5588975748862577</v>
      </c>
      <c r="K1203" s="2">
        <f t="shared" ref="K1203:K1266" si="148">$K$4*B1203+(1-$K$4)*K1202</f>
        <v>3.546551203241227</v>
      </c>
    </row>
    <row r="1204" spans="1:11" ht="13.5" x14ac:dyDescent="0.25">
      <c r="A1204" s="3">
        <f>TITRES_STAT!B1207</f>
        <v>43763</v>
      </c>
      <c r="B1204" s="6">
        <f>TITRES_STAT!D1207</f>
        <v>3.5375999999999999</v>
      </c>
      <c r="C1204" s="2">
        <f t="shared" si="141"/>
        <v>0</v>
      </c>
      <c r="D1204" s="2">
        <f t="shared" si="142"/>
        <v>3.5361799999999994</v>
      </c>
      <c r="E1204" s="2">
        <f t="shared" si="144"/>
        <v>3.5510400000000004</v>
      </c>
      <c r="F1204" s="2">
        <f t="shared" si="145"/>
        <v>3.5620149999999988</v>
      </c>
      <c r="G1204" s="2">
        <f t="shared" si="147"/>
        <v>3.5767959999999994</v>
      </c>
      <c r="H1204" s="2">
        <f t="shared" si="143"/>
        <v>3.3861705000000017</v>
      </c>
      <c r="I1204" s="2">
        <f t="array" ref="I1204">SUMPRODUCT(B1188:B1207, (ROW(B1188:B1207)-ROW(B1188)+1)) / (20*21/2)</f>
        <v>3.535538095238095</v>
      </c>
      <c r="J1204" s="2">
        <f t="shared" si="146"/>
        <v>3.5568692344208999</v>
      </c>
      <c r="K1204" s="2">
        <f t="shared" si="148"/>
        <v>3.5462001756631398</v>
      </c>
    </row>
    <row r="1205" spans="1:11" ht="13.5" x14ac:dyDescent="0.25">
      <c r="A1205" s="3">
        <f>TITRES_STAT!B1208</f>
        <v>43766</v>
      </c>
      <c r="B1205" s="6">
        <f>TITRES_STAT!D1208</f>
        <v>3.4315000000000002</v>
      </c>
      <c r="C1205" s="2">
        <f t="shared" si="141"/>
        <v>-0.10609999999999964</v>
      </c>
      <c r="D1205" s="2">
        <f t="shared" si="142"/>
        <v>3.5149599999999999</v>
      </c>
      <c r="E1205" s="2">
        <f t="shared" si="144"/>
        <v>3.5376000000000003</v>
      </c>
      <c r="F1205" s="2">
        <f t="shared" si="145"/>
        <v>3.5538799999999995</v>
      </c>
      <c r="G1205" s="2">
        <f t="shared" si="147"/>
        <v>3.5748159999999989</v>
      </c>
      <c r="H1205" s="2">
        <f t="shared" si="143"/>
        <v>3.3865525000000014</v>
      </c>
      <c r="I1205" s="2">
        <f t="array" ref="I1205">SUMPRODUCT(B1189:B1208, (ROW(B1189:B1208)-ROW(B1189)+1)) / (20*21/2)</f>
        <v>3.5332423809523812</v>
      </c>
      <c r="J1205" s="2">
        <f t="shared" si="146"/>
        <v>3.5449293073331951</v>
      </c>
      <c r="K1205" s="2">
        <f t="shared" si="148"/>
        <v>3.5417021295587028</v>
      </c>
    </row>
    <row r="1206" spans="1:11" ht="13.5" x14ac:dyDescent="0.25">
      <c r="A1206" s="3">
        <f>TITRES_STAT!B1209</f>
        <v>43767</v>
      </c>
      <c r="B1206" s="6">
        <f>TITRES_STAT!D1209</f>
        <v>3.5234000000000001</v>
      </c>
      <c r="C1206" s="2">
        <f t="shared" si="141"/>
        <v>9.1899999999999871E-2</v>
      </c>
      <c r="D1206" s="2">
        <f t="shared" si="142"/>
        <v>3.5121199999999995</v>
      </c>
      <c r="E1206" s="2">
        <f t="shared" si="144"/>
        <v>3.53335</v>
      </c>
      <c r="F1206" s="2">
        <f t="shared" si="145"/>
        <v>3.5499849999999995</v>
      </c>
      <c r="G1206" s="2">
        <f t="shared" si="147"/>
        <v>3.5748159999999989</v>
      </c>
      <c r="H1206" s="2">
        <f t="shared" si="143"/>
        <v>3.3873940000000018</v>
      </c>
      <c r="I1206" s="2">
        <f t="array" ref="I1206">SUMPRODUCT(B1190:B1209, (ROW(B1190:B1209)-ROW(B1190)+1)) / (20*21/2)</f>
        <v>3.5311490476190475</v>
      </c>
      <c r="J1206" s="2">
        <f t="shared" si="146"/>
        <v>3.5428788971109859</v>
      </c>
      <c r="K1206" s="2">
        <f t="shared" si="148"/>
        <v>3.5409843989877734</v>
      </c>
    </row>
    <row r="1207" spans="1:11" ht="13.5" x14ac:dyDescent="0.25">
      <c r="A1207" s="3">
        <f>TITRES_STAT!B1210</f>
        <v>43768</v>
      </c>
      <c r="B1207" s="6">
        <f>TITRES_STAT!D1210</f>
        <v>3.5234000000000001</v>
      </c>
      <c r="C1207" s="2">
        <f t="shared" si="141"/>
        <v>0</v>
      </c>
      <c r="D1207" s="2">
        <f t="shared" si="142"/>
        <v>3.5106999999999999</v>
      </c>
      <c r="E1207" s="2">
        <f t="shared" si="144"/>
        <v>3.5290999999999997</v>
      </c>
      <c r="F1207" s="2">
        <f t="shared" si="145"/>
        <v>3.5475049999999988</v>
      </c>
      <c r="G1207" s="2">
        <f t="shared" si="147"/>
        <v>3.5748159999999989</v>
      </c>
      <c r="H1207" s="2">
        <f t="shared" si="143"/>
        <v>3.3881410000000018</v>
      </c>
      <c r="I1207" s="2">
        <f t="array" ref="I1207">SUMPRODUCT(B1191:B1210, (ROW(B1191:B1210)-ROW(B1191)+1)) / (20*21/2)</f>
        <v>3.5292580952380952</v>
      </c>
      <c r="J1207" s="2">
        <f t="shared" si="146"/>
        <v>3.5410237640527966</v>
      </c>
      <c r="K1207" s="2">
        <f t="shared" si="148"/>
        <v>3.5402948147137434</v>
      </c>
    </row>
    <row r="1208" spans="1:11" ht="13.5" x14ac:dyDescent="0.25">
      <c r="A1208" s="3">
        <f>TITRES_STAT!B1211</f>
        <v>43769</v>
      </c>
      <c r="B1208" s="6">
        <f>TITRES_STAT!D1211</f>
        <v>3.5234000000000001</v>
      </c>
      <c r="C1208" s="2">
        <f t="shared" si="141"/>
        <v>0</v>
      </c>
      <c r="D1208" s="2">
        <f t="shared" si="142"/>
        <v>3.50786</v>
      </c>
      <c r="E1208" s="2">
        <f t="shared" si="144"/>
        <v>3.5248499999999998</v>
      </c>
      <c r="F1208" s="2">
        <f t="shared" si="145"/>
        <v>3.5453799999999993</v>
      </c>
      <c r="G1208" s="2">
        <f t="shared" si="147"/>
        <v>3.5749559999999989</v>
      </c>
      <c r="H1208" s="2">
        <f t="shared" si="143"/>
        <v>3.3888565000000015</v>
      </c>
      <c r="I1208" s="2">
        <f t="array" ref="I1208">SUMPRODUCT(B1192:B1211, (ROW(B1192:B1211)-ROW(B1192)+1)) / (20*21/2)</f>
        <v>3.5276033333333325</v>
      </c>
      <c r="J1208" s="2">
        <f t="shared" si="146"/>
        <v>3.5393453103334824</v>
      </c>
      <c r="K1208" s="2">
        <f t="shared" si="148"/>
        <v>3.5396322729602634</v>
      </c>
    </row>
    <row r="1209" spans="1:11" ht="13.5" x14ac:dyDescent="0.25">
      <c r="A1209" s="3">
        <f>TITRES_STAT!B1212</f>
        <v>43770</v>
      </c>
      <c r="B1209" s="6">
        <f>TITRES_STAT!D1212</f>
        <v>3.5234000000000001</v>
      </c>
      <c r="C1209" s="2">
        <f t="shared" si="141"/>
        <v>0</v>
      </c>
      <c r="D1209" s="2">
        <f t="shared" si="142"/>
        <v>3.5050200000000005</v>
      </c>
      <c r="E1209" s="2">
        <f t="shared" si="144"/>
        <v>3.5205999999999995</v>
      </c>
      <c r="F1209" s="2">
        <f t="shared" si="145"/>
        <v>3.5432549999999994</v>
      </c>
      <c r="G1209" s="2">
        <f t="shared" si="147"/>
        <v>3.5752379999999992</v>
      </c>
      <c r="H1209" s="2">
        <f t="shared" si="143"/>
        <v>3.3896665000000019</v>
      </c>
      <c r="I1209" s="2">
        <f t="array" ref="I1209">SUMPRODUCT(B1193:B1212, (ROW(B1193:B1212)-ROW(B1193)+1)) / (20*21/2)</f>
        <v>3.5261847619047617</v>
      </c>
      <c r="J1209" s="2">
        <f t="shared" si="146"/>
        <v>3.5378267093493414</v>
      </c>
      <c r="K1209" s="2">
        <f t="shared" si="148"/>
        <v>3.5389957132363317</v>
      </c>
    </row>
    <row r="1210" spans="1:11" ht="13.5" x14ac:dyDescent="0.25">
      <c r="A1210" s="3">
        <f>TITRES_STAT!B1213</f>
        <v>43773</v>
      </c>
      <c r="B1210" s="6">
        <f>TITRES_STAT!D1213</f>
        <v>3.5234000000000001</v>
      </c>
      <c r="C1210" s="2">
        <f t="shared" si="141"/>
        <v>0</v>
      </c>
      <c r="D1210" s="2">
        <f t="shared" si="142"/>
        <v>3.5234000000000001</v>
      </c>
      <c r="E1210" s="2">
        <f t="shared" si="144"/>
        <v>3.5191799999999995</v>
      </c>
      <c r="F1210" s="2">
        <f t="shared" si="145"/>
        <v>3.5407749999999991</v>
      </c>
      <c r="G1210" s="2">
        <f t="shared" si="147"/>
        <v>3.5749539999999995</v>
      </c>
      <c r="H1210" s="2">
        <f t="shared" si="143"/>
        <v>3.3904765000000028</v>
      </c>
      <c r="I1210" s="2">
        <f t="array" ref="I1210">SUMPRODUCT(B1194:B1213, (ROW(B1194:B1213)-ROW(B1194)+1)) / (20*21/2)</f>
        <v>3.5276976190476192</v>
      </c>
      <c r="J1210" s="2">
        <f t="shared" si="146"/>
        <v>3.5364527370303565</v>
      </c>
      <c r="K1210" s="2">
        <f t="shared" si="148"/>
        <v>3.5383841166388286</v>
      </c>
    </row>
    <row r="1211" spans="1:11" ht="13.5" x14ac:dyDescent="0.25">
      <c r="A1211" s="3">
        <f>TITRES_STAT!B1214</f>
        <v>43774</v>
      </c>
      <c r="B1211" s="6">
        <f>TITRES_STAT!D1214</f>
        <v>3.5234000000000001</v>
      </c>
      <c r="C1211" s="2">
        <f t="shared" si="141"/>
        <v>0</v>
      </c>
      <c r="D1211" s="2">
        <f t="shared" si="142"/>
        <v>3.5234000000000001</v>
      </c>
      <c r="E1211" s="2">
        <f t="shared" si="144"/>
        <v>3.5177599999999991</v>
      </c>
      <c r="F1211" s="2">
        <f t="shared" si="145"/>
        <v>3.5382949999999993</v>
      </c>
      <c r="G1211" s="2">
        <f t="shared" si="147"/>
        <v>3.5753779999999993</v>
      </c>
      <c r="H1211" s="2">
        <f t="shared" si="143"/>
        <v>3.391412500000003</v>
      </c>
      <c r="I1211" s="2">
        <f t="array" ref="I1211">SUMPRODUCT(B1195:B1214, (ROW(B1195:B1214)-ROW(B1195)+1)) / (20*21/2)</f>
        <v>3.5293119047619044</v>
      </c>
      <c r="J1211" s="2">
        <f t="shared" si="146"/>
        <v>3.5352096192179414</v>
      </c>
      <c r="K1211" s="2">
        <f t="shared" si="148"/>
        <v>3.5377965042216197</v>
      </c>
    </row>
    <row r="1212" spans="1:11" ht="13.5" x14ac:dyDescent="0.25">
      <c r="A1212" s="3">
        <f>TITRES_STAT!B1215</f>
        <v>43775</v>
      </c>
      <c r="B1212" s="6">
        <f>TITRES_STAT!D1215</f>
        <v>3.5234000000000001</v>
      </c>
      <c r="C1212" s="2">
        <f t="shared" si="141"/>
        <v>0</v>
      </c>
      <c r="D1212" s="2">
        <f t="shared" si="142"/>
        <v>3.5234000000000001</v>
      </c>
      <c r="E1212" s="2">
        <f t="shared" si="144"/>
        <v>3.5170499999999998</v>
      </c>
      <c r="F1212" s="2">
        <f t="shared" si="145"/>
        <v>3.5358150000000004</v>
      </c>
      <c r="G1212" s="2">
        <f t="shared" si="147"/>
        <v>3.5743860000000001</v>
      </c>
      <c r="H1212" s="2">
        <f t="shared" si="143"/>
        <v>3.3926945000000028</v>
      </c>
      <c r="I1212" s="2">
        <f t="array" ref="I1212">SUMPRODUCT(B1196:B1215, (ROW(B1196:B1215)-ROW(B1196)+1)) / (20*21/2)</f>
        <v>3.5308590476190478</v>
      </c>
      <c r="J1212" s="2">
        <f t="shared" si="146"/>
        <v>3.5340848935781373</v>
      </c>
      <c r="K1212" s="2">
        <f t="shared" si="148"/>
        <v>3.5372319354286152</v>
      </c>
    </row>
    <row r="1213" spans="1:11" ht="13.5" x14ac:dyDescent="0.25">
      <c r="A1213" s="3">
        <f>TITRES_STAT!B1216</f>
        <v>43776</v>
      </c>
      <c r="B1213" s="6">
        <f>TITRES_STAT!D1216</f>
        <v>3.5516999999999999</v>
      </c>
      <c r="C1213" s="2">
        <f t="shared" si="141"/>
        <v>2.829999999999977E-2</v>
      </c>
      <c r="D1213" s="2">
        <f t="shared" si="142"/>
        <v>3.5290599999999999</v>
      </c>
      <c r="E1213" s="2">
        <f t="shared" si="144"/>
        <v>3.5184599999999997</v>
      </c>
      <c r="F1213" s="2">
        <f t="shared" si="145"/>
        <v>3.5347500000000003</v>
      </c>
      <c r="G1213" s="2">
        <f t="shared" si="147"/>
        <v>3.5718380000000001</v>
      </c>
      <c r="H1213" s="2">
        <f t="shared" si="143"/>
        <v>3.3943070000000031</v>
      </c>
      <c r="I1213" s="2">
        <f t="array" ref="I1213">SUMPRODUCT(B1197:B1216, (ROW(B1197:B1216)-ROW(B1197)+1)) / (20*21/2)</f>
        <v>3.5358452380952383</v>
      </c>
      <c r="J1213" s="2">
        <f t="shared" si="146"/>
        <v>3.5357625227611722</v>
      </c>
      <c r="K1213" s="2">
        <f t="shared" si="148"/>
        <v>3.537799310509846</v>
      </c>
    </row>
    <row r="1214" spans="1:11" ht="13.5" x14ac:dyDescent="0.25">
      <c r="A1214" s="3">
        <f>TITRES_STAT!B1217</f>
        <v>43777</v>
      </c>
      <c r="B1214" s="6">
        <f>TITRES_STAT!D1217</f>
        <v>3.5516999999999999</v>
      </c>
      <c r="C1214" s="2">
        <f t="shared" si="141"/>
        <v>0</v>
      </c>
      <c r="D1214" s="2">
        <f t="shared" si="142"/>
        <v>3.5347200000000001</v>
      </c>
      <c r="E1214" s="2">
        <f t="shared" si="144"/>
        <v>3.5198699999999996</v>
      </c>
      <c r="F1214" s="2">
        <f t="shared" si="145"/>
        <v>3.5354550000000011</v>
      </c>
      <c r="G1214" s="2">
        <f t="shared" si="147"/>
        <v>3.5692900000000005</v>
      </c>
      <c r="H1214" s="2">
        <f t="shared" si="143"/>
        <v>3.3963285000000032</v>
      </c>
      <c r="I1214" s="2">
        <f t="array" ref="I1214">SUMPRODUCT(B1198:B1217, (ROW(B1198:B1217)-ROW(B1198)+1)) / (20*21/2)</f>
        <v>3.5407304761904763</v>
      </c>
      <c r="J1214" s="2">
        <f t="shared" si="146"/>
        <v>3.5372803777362982</v>
      </c>
      <c r="K1214" s="2">
        <f t="shared" si="148"/>
        <v>3.5383444355878915</v>
      </c>
    </row>
    <row r="1215" spans="1:11" ht="13.5" x14ac:dyDescent="0.25">
      <c r="A1215" s="3">
        <f>TITRES_STAT!B1218</f>
        <v>43780</v>
      </c>
      <c r="B1215" s="6">
        <f>TITRES_STAT!D1218</f>
        <v>3.5516999999999999</v>
      </c>
      <c r="C1215" s="2">
        <f t="shared" si="141"/>
        <v>0</v>
      </c>
      <c r="D1215" s="2">
        <f t="shared" si="142"/>
        <v>3.5403799999999999</v>
      </c>
      <c r="E1215" s="2">
        <f t="shared" si="144"/>
        <v>3.5318899999999998</v>
      </c>
      <c r="F1215" s="2">
        <f t="shared" si="145"/>
        <v>3.5347450000000009</v>
      </c>
      <c r="G1215" s="2">
        <f t="shared" si="147"/>
        <v>3.5660340000000006</v>
      </c>
      <c r="H1215" s="2">
        <f t="shared" si="143"/>
        <v>3.3980355000000033</v>
      </c>
      <c r="I1215" s="2">
        <f t="array" ref="I1215">SUMPRODUCT(B1199:B1218, (ROW(B1199:B1218)-ROW(B1199)+1)) / (20*21/2)</f>
        <v>3.5455147619047622</v>
      </c>
      <c r="J1215" s="2">
        <f t="shared" si="146"/>
        <v>3.5386536750947464</v>
      </c>
      <c r="K1215" s="2">
        <f t="shared" si="148"/>
        <v>3.5388681832118958</v>
      </c>
    </row>
    <row r="1216" spans="1:11" ht="13.5" x14ac:dyDescent="0.25">
      <c r="A1216" s="3">
        <f>TITRES_STAT!B1219</f>
        <v>43781</v>
      </c>
      <c r="B1216" s="6">
        <f>TITRES_STAT!D1219</f>
        <v>3.5871</v>
      </c>
      <c r="C1216" s="2">
        <f t="shared" si="141"/>
        <v>3.5400000000000098E-2</v>
      </c>
      <c r="D1216" s="2">
        <f t="shared" si="142"/>
        <v>3.5531199999999998</v>
      </c>
      <c r="E1216" s="2">
        <f t="shared" si="144"/>
        <v>3.5382600000000002</v>
      </c>
      <c r="F1216" s="2">
        <f t="shared" si="145"/>
        <v>3.5358050000000008</v>
      </c>
      <c r="G1216" s="2">
        <f t="shared" si="147"/>
        <v>3.5641940000000005</v>
      </c>
      <c r="H1216" s="2">
        <f t="shared" si="143"/>
        <v>3.3999195000000033</v>
      </c>
      <c r="I1216" s="2">
        <f t="array" ref="I1216">SUMPRODUCT(B1200:B1219, (ROW(B1200:B1219)-ROW(B1200)+1)) / (20*21/2)</f>
        <v>3.5501980952380952</v>
      </c>
      <c r="J1216" s="2">
        <f t="shared" si="146"/>
        <v>3.543267610800009</v>
      </c>
      <c r="K1216" s="2">
        <f t="shared" si="148"/>
        <v>3.5407596270075077</v>
      </c>
    </row>
    <row r="1217" spans="1:11" ht="13.5" x14ac:dyDescent="0.25">
      <c r="A1217" s="3">
        <f>TITRES_STAT!B1220</f>
        <v>43782</v>
      </c>
      <c r="B1217" s="6">
        <f>TITRES_STAT!D1220</f>
        <v>3.5871</v>
      </c>
      <c r="C1217" s="2">
        <f t="shared" si="141"/>
        <v>0</v>
      </c>
      <c r="D1217" s="2">
        <f t="shared" si="142"/>
        <v>3.5658599999999998</v>
      </c>
      <c r="E1217" s="2">
        <f t="shared" si="144"/>
        <v>3.5446300000000002</v>
      </c>
      <c r="F1217" s="2">
        <f t="shared" si="145"/>
        <v>3.5368650000000001</v>
      </c>
      <c r="G1217" s="2">
        <f t="shared" si="147"/>
        <v>3.5619300000000012</v>
      </c>
      <c r="H1217" s="2">
        <f t="shared" si="143"/>
        <v>3.4018035000000024</v>
      </c>
      <c r="I1217" s="2">
        <f t="array" ref="I1217">SUMPRODUCT(B1201:B1220, (ROW(B1201:B1220)-ROW(B1201)+1)) / (20*21/2)</f>
        <v>3.5541042857142857</v>
      </c>
      <c r="J1217" s="2">
        <f t="shared" si="146"/>
        <v>3.5474421240571505</v>
      </c>
      <c r="K1217" s="2">
        <f t="shared" si="148"/>
        <v>3.5425768965366249</v>
      </c>
    </row>
    <row r="1218" spans="1:11" ht="13.5" x14ac:dyDescent="0.25">
      <c r="A1218" s="3">
        <f>TITRES_STAT!B1221</f>
        <v>43783</v>
      </c>
      <c r="B1218" s="6">
        <f>TITRES_STAT!D1221</f>
        <v>3.5871</v>
      </c>
      <c r="C1218" s="2">
        <f t="shared" si="141"/>
        <v>0</v>
      </c>
      <c r="D1218" s="2">
        <f t="shared" si="142"/>
        <v>3.57294</v>
      </c>
      <c r="E1218" s="2">
        <f t="shared" si="144"/>
        <v>3.5509999999999997</v>
      </c>
      <c r="F1218" s="2">
        <f t="shared" si="145"/>
        <v>3.5379250000000004</v>
      </c>
      <c r="G1218" s="2">
        <f t="shared" si="147"/>
        <v>3.5600900000000006</v>
      </c>
      <c r="H1218" s="2">
        <f t="shared" si="143"/>
        <v>3.4041595000000022</v>
      </c>
      <c r="I1218" s="2">
        <f t="array" ref="I1218">SUMPRODUCT(B1202:B1221, (ROW(B1202:B1221)-ROW(B1202)+1)) / (20*21/2)</f>
        <v>3.5578085714285717</v>
      </c>
      <c r="J1218" s="2">
        <f t="shared" si="146"/>
        <v>3.5512190646231359</v>
      </c>
      <c r="K1218" s="2">
        <f t="shared" si="148"/>
        <v>3.544322900594012</v>
      </c>
    </row>
    <row r="1219" spans="1:11" ht="13.5" x14ac:dyDescent="0.25">
      <c r="A1219" s="3">
        <f>TITRES_STAT!B1222</f>
        <v>43784</v>
      </c>
      <c r="B1219" s="6">
        <f>TITRES_STAT!D1222</f>
        <v>3.5871</v>
      </c>
      <c r="C1219" s="2">
        <f t="shared" si="141"/>
        <v>0</v>
      </c>
      <c r="D1219" s="2">
        <f t="shared" si="142"/>
        <v>3.5800199999999998</v>
      </c>
      <c r="E1219" s="2">
        <f t="shared" si="144"/>
        <v>3.5573700000000001</v>
      </c>
      <c r="F1219" s="2">
        <f t="shared" si="145"/>
        <v>3.5389850000000003</v>
      </c>
      <c r="G1219" s="2">
        <f t="shared" si="147"/>
        <v>3.5603720000000005</v>
      </c>
      <c r="H1219" s="2">
        <f t="shared" si="143"/>
        <v>3.4065155000000029</v>
      </c>
      <c r="I1219" s="2">
        <f t="array" ref="I1219">SUMPRODUCT(B1203:B1222, (ROW(B1203:B1222)-ROW(B1203)+1)) / (20*21/2)</f>
        <v>3.5613109523809525</v>
      </c>
      <c r="J1219" s="2">
        <f t="shared" si="146"/>
        <v>3.5546362965637899</v>
      </c>
      <c r="K1219" s="2">
        <f t="shared" si="148"/>
        <v>3.5460004339040507</v>
      </c>
    </row>
    <row r="1220" spans="1:11" ht="13.5" x14ac:dyDescent="0.25">
      <c r="A1220" s="3">
        <f>TITRES_STAT!B1223</f>
        <v>43787</v>
      </c>
      <c r="B1220" s="6">
        <f>TITRES_STAT!D1223</f>
        <v>3.58</v>
      </c>
      <c r="C1220" s="2">
        <f t="shared" ref="C1220:C1283" si="149">B1220-B1219</f>
        <v>-7.0999999999998842E-3</v>
      </c>
      <c r="D1220" s="2">
        <f t="shared" si="142"/>
        <v>3.58568</v>
      </c>
      <c r="E1220" s="2">
        <f t="shared" si="144"/>
        <v>3.5630299999999999</v>
      </c>
      <c r="F1220" s="2">
        <f t="shared" si="145"/>
        <v>3.5411049999999995</v>
      </c>
      <c r="G1220" s="2">
        <f t="shared" si="147"/>
        <v>3.5599460000000009</v>
      </c>
      <c r="H1220" s="2">
        <f t="shared" si="143"/>
        <v>3.4092765000000025</v>
      </c>
      <c r="I1220" s="2">
        <f t="array" ref="I1220">SUMPRODUCT(B1204:B1223, (ROW(B1204:B1223)-ROW(B1204)+1)) / (20*21/2)</f>
        <v>3.5645776190476188</v>
      </c>
      <c r="J1220" s="2">
        <f t="shared" si="146"/>
        <v>3.5570518873672383</v>
      </c>
      <c r="K1220" s="2">
        <f t="shared" si="148"/>
        <v>3.5473337502215392</v>
      </c>
    </row>
    <row r="1221" spans="1:11" ht="13.5" x14ac:dyDescent="0.25">
      <c r="A1221" s="3">
        <f>TITRES_STAT!B1224</f>
        <v>43788</v>
      </c>
      <c r="B1221" s="6">
        <f>TITRES_STAT!D1224</f>
        <v>3.58</v>
      </c>
      <c r="C1221" s="2">
        <f t="shared" si="149"/>
        <v>0</v>
      </c>
      <c r="D1221" s="2">
        <f t="shared" si="142"/>
        <v>3.5842600000000004</v>
      </c>
      <c r="E1221" s="2">
        <f t="shared" si="144"/>
        <v>3.5686899999999993</v>
      </c>
      <c r="F1221" s="2">
        <f t="shared" si="145"/>
        <v>3.5432249999999987</v>
      </c>
      <c r="G1221" s="2">
        <f t="shared" si="147"/>
        <v>3.5596620000000008</v>
      </c>
      <c r="H1221" s="2">
        <f t="shared" si="143"/>
        <v>3.4117545000000025</v>
      </c>
      <c r="I1221" s="2">
        <f t="array" ref="I1221">SUMPRODUCT(B1205:B1224, (ROW(B1205:B1224)-ROW(B1205)+1)) / (20*21/2)</f>
        <v>3.5662995238095241</v>
      </c>
      <c r="J1221" s="2">
        <f t="shared" si="146"/>
        <v>3.559237421903692</v>
      </c>
      <c r="K1221" s="2">
        <f t="shared" si="148"/>
        <v>3.5486147796246161</v>
      </c>
    </row>
    <row r="1222" spans="1:11" ht="13.5" x14ac:dyDescent="0.25">
      <c r="A1222" s="3">
        <f>TITRES_STAT!B1225</f>
        <v>43789</v>
      </c>
      <c r="B1222" s="6">
        <f>TITRES_STAT!D1225</f>
        <v>3.58</v>
      </c>
      <c r="C1222" s="2">
        <f t="shared" si="149"/>
        <v>0</v>
      </c>
      <c r="D1222" s="2">
        <f t="shared" ref="D1222:D1285" si="150">AVERAGE(B1218:B1222)</f>
        <v>3.58284</v>
      </c>
      <c r="E1222" s="2">
        <f t="shared" si="144"/>
        <v>3.5743499999999999</v>
      </c>
      <c r="F1222" s="2">
        <f t="shared" si="145"/>
        <v>3.5456999999999992</v>
      </c>
      <c r="G1222" s="2">
        <f t="shared" si="147"/>
        <v>3.5598020000000008</v>
      </c>
      <c r="H1222" s="2">
        <f t="shared" si="143"/>
        <v>3.4142325000000029</v>
      </c>
      <c r="I1222" s="2">
        <f t="array" ref="I1222">SUMPRODUCT(B1206:B1225, (ROW(B1206:B1225)-ROW(B1206)+1)) / (20*21/2)</f>
        <v>3.5678866666666673</v>
      </c>
      <c r="J1222" s="2">
        <f t="shared" si="146"/>
        <v>3.5612148102938166</v>
      </c>
      <c r="K1222" s="2">
        <f t="shared" si="148"/>
        <v>3.549845572580514</v>
      </c>
    </row>
    <row r="1223" spans="1:11" ht="13.5" x14ac:dyDescent="0.25">
      <c r="A1223" s="3">
        <f>TITRES_STAT!B1226</f>
        <v>43790</v>
      </c>
      <c r="B1223" s="6">
        <f>TITRES_STAT!D1226</f>
        <v>3.58</v>
      </c>
      <c r="C1223" s="2">
        <f t="shared" si="149"/>
        <v>0</v>
      </c>
      <c r="D1223" s="2">
        <f t="shared" si="150"/>
        <v>3.58142</v>
      </c>
      <c r="E1223" s="2">
        <f t="shared" si="144"/>
        <v>3.5771799999999994</v>
      </c>
      <c r="F1223" s="2">
        <f t="shared" si="145"/>
        <v>3.5478199999999993</v>
      </c>
      <c r="G1223" s="2">
        <f t="shared" si="147"/>
        <v>3.5599420000000008</v>
      </c>
      <c r="H1223" s="2">
        <f t="shared" si="143"/>
        <v>3.4167735000000032</v>
      </c>
      <c r="I1223" s="2">
        <f t="array" ref="I1223">SUMPRODUCT(B1207:B1226, (ROW(B1207:B1226)-ROW(B1207)+1)) / (20*21/2)</f>
        <v>3.5688338095238095</v>
      </c>
      <c r="J1223" s="2">
        <f t="shared" si="146"/>
        <v>3.5630038759801197</v>
      </c>
      <c r="K1223" s="2">
        <f t="shared" si="148"/>
        <v>3.5510280991459844</v>
      </c>
    </row>
    <row r="1224" spans="1:11" ht="13.5" x14ac:dyDescent="0.25">
      <c r="A1224" s="3">
        <f>TITRES_STAT!B1227</f>
        <v>43791</v>
      </c>
      <c r="B1224" s="6">
        <f>TITRES_STAT!D1227</f>
        <v>3.5659000000000001</v>
      </c>
      <c r="C1224" s="2">
        <f t="shared" si="149"/>
        <v>-1.4100000000000001E-2</v>
      </c>
      <c r="D1224" s="2">
        <f t="shared" si="150"/>
        <v>3.5771799999999998</v>
      </c>
      <c r="E1224" s="2">
        <f t="shared" si="144"/>
        <v>3.5785999999999993</v>
      </c>
      <c r="F1224" s="2">
        <f t="shared" si="145"/>
        <v>3.5492349999999995</v>
      </c>
      <c r="G1224" s="2">
        <f t="shared" si="147"/>
        <v>3.5603660000000006</v>
      </c>
      <c r="H1224" s="2">
        <f t="shared" si="143"/>
        <v>3.419212500000004</v>
      </c>
      <c r="I1224" s="2">
        <f t="array" ref="I1224">SUMPRODUCT(B1208:B1227, (ROW(B1208:B1227)-ROW(B1208)+1)) / (20*21/2)</f>
        <v>3.5689023809523817</v>
      </c>
      <c r="J1224" s="2">
        <f t="shared" si="146"/>
        <v>3.5632796973153464</v>
      </c>
      <c r="K1224" s="2">
        <f t="shared" si="148"/>
        <v>3.5516113109441809</v>
      </c>
    </row>
    <row r="1225" spans="1:11" ht="13.5" x14ac:dyDescent="0.25">
      <c r="A1225" s="3">
        <f>TITRES_STAT!B1228</f>
        <v>43794</v>
      </c>
      <c r="B1225" s="6">
        <f>TITRES_STAT!D1228</f>
        <v>3.5659000000000001</v>
      </c>
      <c r="C1225" s="2">
        <f t="shared" si="149"/>
        <v>0</v>
      </c>
      <c r="D1225" s="2">
        <f t="shared" si="150"/>
        <v>3.57436</v>
      </c>
      <c r="E1225" s="2">
        <f t="shared" si="144"/>
        <v>3.5800199999999998</v>
      </c>
      <c r="F1225" s="2">
        <f t="shared" si="145"/>
        <v>3.5559549999999995</v>
      </c>
      <c r="G1225" s="2">
        <f t="shared" si="147"/>
        <v>3.5610740000000005</v>
      </c>
      <c r="H1225" s="2">
        <f t="shared" si="143"/>
        <v>3.4216515000000038</v>
      </c>
      <c r="I1225" s="2">
        <f t="array" ref="I1225">SUMPRODUCT(B1209:B1228, (ROW(B1209:B1228)-ROW(B1209)+1)) / (20*21/2)</f>
        <v>3.5688023809523814</v>
      </c>
      <c r="J1225" s="2">
        <f t="shared" si="146"/>
        <v>3.5635292499519799</v>
      </c>
      <c r="K1225" s="2">
        <f t="shared" si="148"/>
        <v>3.5521716516914679</v>
      </c>
    </row>
    <row r="1226" spans="1:11" ht="13.5" x14ac:dyDescent="0.25">
      <c r="A1226" s="3">
        <f>TITRES_STAT!B1229</f>
        <v>43795</v>
      </c>
      <c r="B1226" s="6">
        <f>TITRES_STAT!D1229</f>
        <v>3.5659000000000001</v>
      </c>
      <c r="C1226" s="2">
        <f t="shared" si="149"/>
        <v>0</v>
      </c>
      <c r="D1226" s="2">
        <f t="shared" si="150"/>
        <v>3.5715399999999997</v>
      </c>
      <c r="E1226" s="2">
        <f t="shared" si="144"/>
        <v>3.5778999999999996</v>
      </c>
      <c r="F1226" s="2">
        <f t="shared" si="145"/>
        <v>3.5580799999999995</v>
      </c>
      <c r="G1226" s="2">
        <f t="shared" si="147"/>
        <v>3.5617820000000004</v>
      </c>
      <c r="H1226" s="2">
        <f t="shared" ref="H1226:H1289" si="151">AVERAGE(B1027:B1226)</f>
        <v>3.4240905000000041</v>
      </c>
      <c r="I1226" s="2">
        <f t="array" ref="I1226">SUMPRODUCT(B1210:B1229, (ROW(B1210:B1229)-ROW(B1210)+1)) / (20*21/2)</f>
        <v>3.5685338095238102</v>
      </c>
      <c r="J1226" s="2">
        <f t="shared" si="146"/>
        <v>3.5637550356708392</v>
      </c>
      <c r="K1226" s="2">
        <f t="shared" si="148"/>
        <v>3.5527100182918026</v>
      </c>
    </row>
    <row r="1227" spans="1:11" ht="13.5" x14ac:dyDescent="0.25">
      <c r="A1227" s="3">
        <f>TITRES_STAT!B1230</f>
        <v>43796</v>
      </c>
      <c r="B1227" s="6">
        <f>TITRES_STAT!D1230</f>
        <v>3.5588000000000002</v>
      </c>
      <c r="C1227" s="2">
        <f t="shared" si="149"/>
        <v>-7.0999999999998842E-3</v>
      </c>
      <c r="D1227" s="2">
        <f t="shared" si="150"/>
        <v>3.5673000000000004</v>
      </c>
      <c r="E1227" s="2">
        <f t="shared" si="144"/>
        <v>3.5750699999999993</v>
      </c>
      <c r="F1227" s="2">
        <f t="shared" si="145"/>
        <v>3.55985</v>
      </c>
      <c r="G1227" s="2">
        <f t="shared" si="147"/>
        <v>3.5616399999999997</v>
      </c>
      <c r="H1227" s="2">
        <f t="shared" si="151"/>
        <v>3.4264940000000039</v>
      </c>
      <c r="I1227" s="2">
        <f t="array" ref="I1227">SUMPRODUCT(B1211:B1230, (ROW(B1211:B1230)-ROW(B1211)+1)) / (20*21/2)</f>
        <v>3.56675380952381</v>
      </c>
      <c r="J1227" s="2">
        <f t="shared" si="146"/>
        <v>3.5632831275117116</v>
      </c>
      <c r="K1227" s="2">
        <f t="shared" si="148"/>
        <v>3.552948841103889</v>
      </c>
    </row>
    <row r="1228" spans="1:11" ht="13.5" x14ac:dyDescent="0.25">
      <c r="A1228" s="3">
        <f>TITRES_STAT!B1231</f>
        <v>43797</v>
      </c>
      <c r="B1228" s="6">
        <f>TITRES_STAT!D1231</f>
        <v>3.5588000000000002</v>
      </c>
      <c r="C1228" s="2">
        <f t="shared" si="149"/>
        <v>0</v>
      </c>
      <c r="D1228" s="2">
        <f t="shared" si="150"/>
        <v>3.5630600000000001</v>
      </c>
      <c r="E1228" s="2">
        <f t="shared" ref="E1228:E1291" si="152">AVERAGE(B1219:B1228)</f>
        <v>3.5722399999999994</v>
      </c>
      <c r="F1228" s="2">
        <f t="shared" si="145"/>
        <v>3.56162</v>
      </c>
      <c r="G1228" s="2">
        <f t="shared" si="147"/>
        <v>3.560649999999999</v>
      </c>
      <c r="H1228" s="2">
        <f t="shared" si="151"/>
        <v>3.4288975000000046</v>
      </c>
      <c r="I1228" s="2">
        <f t="array" ref="I1228">SUMPRODUCT(B1212:B1231, (ROW(B1212:B1231)-ROW(B1212)+1)) / (20*21/2)</f>
        <v>3.5628438095238093</v>
      </c>
      <c r="J1228" s="2">
        <f t="shared" si="146"/>
        <v>3.5628561629867868</v>
      </c>
      <c r="K1228" s="2">
        <f t="shared" si="148"/>
        <v>3.5531782983155011</v>
      </c>
    </row>
    <row r="1229" spans="1:11" ht="13.5" x14ac:dyDescent="0.25">
      <c r="A1229" s="3">
        <f>TITRES_STAT!B1232</f>
        <v>43798</v>
      </c>
      <c r="B1229" s="6">
        <f>TITRES_STAT!D1232</f>
        <v>3.5588000000000002</v>
      </c>
      <c r="C1229" s="2">
        <f t="shared" si="149"/>
        <v>0</v>
      </c>
      <c r="D1229" s="2">
        <f t="shared" si="150"/>
        <v>3.5616399999999997</v>
      </c>
      <c r="E1229" s="2">
        <f t="shared" si="152"/>
        <v>3.56941</v>
      </c>
      <c r="F1229" s="2">
        <f t="shared" si="145"/>
        <v>3.5633900000000005</v>
      </c>
      <c r="G1229" s="2">
        <f t="shared" si="147"/>
        <v>3.559375999999999</v>
      </c>
      <c r="H1229" s="2">
        <f t="shared" si="151"/>
        <v>3.4315840000000049</v>
      </c>
      <c r="I1229" s="2">
        <f t="array" ref="I1229">SUMPRODUCT(B1213:B1232, (ROW(B1213:B1232)-ROW(B1213)+1)) / (20*21/2)</f>
        <v>3.5596100000000006</v>
      </c>
      <c r="J1229" s="2">
        <f t="shared" si="146"/>
        <v>3.5624698617499497</v>
      </c>
      <c r="K1229" s="2">
        <f t="shared" si="148"/>
        <v>3.5533987572050894</v>
      </c>
    </row>
    <row r="1230" spans="1:11" ht="13.5" x14ac:dyDescent="0.25">
      <c r="A1230" s="3">
        <f>TITRES_STAT!B1233</f>
        <v>43801</v>
      </c>
      <c r="B1230" s="6">
        <f>TITRES_STAT!D1233</f>
        <v>3.5447000000000002</v>
      </c>
      <c r="C1230" s="2">
        <f t="shared" si="149"/>
        <v>-1.4100000000000001E-2</v>
      </c>
      <c r="D1230" s="2">
        <f t="shared" si="150"/>
        <v>3.5573999999999999</v>
      </c>
      <c r="E1230" s="2">
        <f t="shared" si="152"/>
        <v>3.5658799999999999</v>
      </c>
      <c r="F1230" s="2">
        <f t="shared" si="145"/>
        <v>3.5644550000000002</v>
      </c>
      <c r="G1230" s="2">
        <f t="shared" si="147"/>
        <v>3.5581039999999997</v>
      </c>
      <c r="H1230" s="2">
        <f t="shared" si="151"/>
        <v>3.4345150000000046</v>
      </c>
      <c r="I1230" s="2">
        <f t="array" ref="I1230">SUMPRODUCT(B1214:B1233, (ROW(B1214:B1233)-ROW(B1214)+1)) / (20*21/2)</f>
        <v>3.5563423809523811</v>
      </c>
      <c r="J1230" s="2">
        <f t="shared" si="146"/>
        <v>3.56077749396424</v>
      </c>
      <c r="K1230" s="2">
        <f t="shared" si="148"/>
        <v>3.5530576294715566</v>
      </c>
    </row>
    <row r="1231" spans="1:11" ht="13.5" x14ac:dyDescent="0.25">
      <c r="A1231" s="3">
        <f>TITRES_STAT!B1234</f>
        <v>43802</v>
      </c>
      <c r="B1231" s="6">
        <f>TITRES_STAT!D1234</f>
        <v>3.5234000000000001</v>
      </c>
      <c r="C1231" s="2">
        <f t="shared" si="149"/>
        <v>-2.1300000000000097E-2</v>
      </c>
      <c r="D1231" s="2">
        <f t="shared" si="150"/>
        <v>3.5489000000000006</v>
      </c>
      <c r="E1231" s="2">
        <f t="shared" si="152"/>
        <v>3.5602200000000002</v>
      </c>
      <c r="F1231" s="2">
        <f t="shared" si="145"/>
        <v>3.5644549999999997</v>
      </c>
      <c r="G1231" s="2">
        <f t="shared" si="147"/>
        <v>3.5564059999999995</v>
      </c>
      <c r="H1231" s="2">
        <f t="shared" si="151"/>
        <v>3.4373395000000051</v>
      </c>
      <c r="I1231" s="2">
        <f t="array" ref="I1231">SUMPRODUCT(B1215:B1234, (ROW(B1215:B1234)-ROW(B1215)+1)) / (20*21/2)</f>
        <v>3.5538519047619048</v>
      </c>
      <c r="J1231" s="2">
        <f t="shared" si="146"/>
        <v>3.5572177326343124</v>
      </c>
      <c r="K1231" s="2">
        <f t="shared" si="148"/>
        <v>3.5518945851785544</v>
      </c>
    </row>
    <row r="1232" spans="1:11" ht="13.5" x14ac:dyDescent="0.25">
      <c r="A1232" s="3">
        <f>TITRES_STAT!B1235</f>
        <v>43803</v>
      </c>
      <c r="B1232" s="6">
        <f>TITRES_STAT!D1235</f>
        <v>3.5305</v>
      </c>
      <c r="C1232" s="2">
        <f t="shared" si="149"/>
        <v>7.0999999999998842E-3</v>
      </c>
      <c r="D1232" s="2">
        <f t="shared" si="150"/>
        <v>3.5432399999999999</v>
      </c>
      <c r="E1232" s="2">
        <f t="shared" si="152"/>
        <v>3.5552700000000002</v>
      </c>
      <c r="F1232" s="2">
        <f t="shared" si="145"/>
        <v>3.5648099999999991</v>
      </c>
      <c r="G1232" s="2">
        <f t="shared" si="147"/>
        <v>3.5555559999999997</v>
      </c>
      <c r="H1232" s="2">
        <f t="shared" si="151"/>
        <v>3.4401995000000043</v>
      </c>
      <c r="I1232" s="2">
        <f t="array" ref="I1232">SUMPRODUCT(B1216:B1235, (ROW(B1216:B1235)-ROW(B1216)+1)) / (20*21/2)</f>
        <v>3.5514285714285707</v>
      </c>
      <c r="J1232" s="2">
        <f t="shared" si="146"/>
        <v>3.5546731866691399</v>
      </c>
      <c r="K1232" s="2">
        <f t="shared" si="148"/>
        <v>3.5510555818382192</v>
      </c>
    </row>
    <row r="1233" spans="1:11" ht="13.5" x14ac:dyDescent="0.25">
      <c r="A1233" s="3">
        <f>TITRES_STAT!B1236</f>
        <v>43804</v>
      </c>
      <c r="B1233" s="6">
        <f>TITRES_STAT!D1236</f>
        <v>3.5305</v>
      </c>
      <c r="C1233" s="2">
        <f t="shared" si="149"/>
        <v>0</v>
      </c>
      <c r="D1233" s="2">
        <f t="shared" si="150"/>
        <v>3.5375799999999997</v>
      </c>
      <c r="E1233" s="2">
        <f t="shared" si="152"/>
        <v>3.5503200000000001</v>
      </c>
      <c r="F1233" s="2">
        <f t="shared" si="145"/>
        <v>3.5637499999999998</v>
      </c>
      <c r="G1233" s="2">
        <f t="shared" si="147"/>
        <v>3.5547059999999995</v>
      </c>
      <c r="H1233" s="2">
        <f t="shared" si="151"/>
        <v>3.4430595000000044</v>
      </c>
      <c r="I1233" s="2">
        <f t="array" ref="I1233">SUMPRODUCT(B1217:B1236, (ROW(B1217:B1236)-ROW(B1217)+1)) / (20*21/2)</f>
        <v>3.5490723809523805</v>
      </c>
      <c r="J1233" s="2">
        <f t="shared" si="146"/>
        <v>3.5523709784149364</v>
      </c>
      <c r="K1233" s="2">
        <f t="shared" si="148"/>
        <v>3.5502494805896618</v>
      </c>
    </row>
    <row r="1234" spans="1:11" ht="13.5" x14ac:dyDescent="0.25">
      <c r="A1234" s="3">
        <f>TITRES_STAT!B1237</f>
        <v>43805</v>
      </c>
      <c r="B1234" s="6">
        <f>TITRES_STAT!D1237</f>
        <v>3.5375999999999999</v>
      </c>
      <c r="C1234" s="2">
        <f t="shared" si="149"/>
        <v>7.0999999999998842E-3</v>
      </c>
      <c r="D1234" s="2">
        <f t="shared" si="150"/>
        <v>3.5333400000000004</v>
      </c>
      <c r="E1234" s="2">
        <f t="shared" si="152"/>
        <v>3.5474899999999998</v>
      </c>
      <c r="F1234" s="2">
        <f t="shared" si="145"/>
        <v>3.5630449999999998</v>
      </c>
      <c r="G1234" s="2">
        <f t="shared" si="147"/>
        <v>3.5539979999999991</v>
      </c>
      <c r="H1234" s="2">
        <f t="shared" si="151"/>
        <v>3.4459550000000041</v>
      </c>
      <c r="I1234" s="2">
        <f t="array" ref="I1234">SUMPRODUCT(B1218:B1237, (ROW(B1218:B1237)-ROW(B1218)+1)) / (20*21/2)</f>
        <v>3.546951904761904</v>
      </c>
      <c r="J1234" s="2">
        <f t="shared" si="146"/>
        <v>3.5509642185658947</v>
      </c>
      <c r="K1234" s="2">
        <f t="shared" si="148"/>
        <v>3.5497534225273224</v>
      </c>
    </row>
    <row r="1235" spans="1:11" ht="13.5" x14ac:dyDescent="0.25">
      <c r="A1235" s="3">
        <f>TITRES_STAT!B1238</f>
        <v>43808</v>
      </c>
      <c r="B1235" s="6">
        <f>TITRES_STAT!D1238</f>
        <v>3.5375999999999999</v>
      </c>
      <c r="C1235" s="2">
        <f t="shared" si="149"/>
        <v>0</v>
      </c>
      <c r="D1235" s="2">
        <f t="shared" si="150"/>
        <v>3.5319200000000004</v>
      </c>
      <c r="E1235" s="2">
        <f t="shared" si="152"/>
        <v>3.5446599999999995</v>
      </c>
      <c r="F1235" s="2">
        <f t="shared" si="145"/>
        <v>3.5623399999999998</v>
      </c>
      <c r="G1235" s="2">
        <f t="shared" si="147"/>
        <v>3.552865999999999</v>
      </c>
      <c r="H1235" s="2">
        <f t="shared" si="151"/>
        <v>3.4482840000000037</v>
      </c>
      <c r="I1235" s="2">
        <f t="array" ref="I1235">SUMPRODUCT(B1219:B1238, (ROW(B1219:B1238)-ROW(B1219)+1)) / (20*21/2)</f>
        <v>3.5443909523809518</v>
      </c>
      <c r="J1235" s="2">
        <f t="shared" si="146"/>
        <v>3.5496914358453333</v>
      </c>
      <c r="K1235" s="2">
        <f t="shared" si="148"/>
        <v>3.5492768177223297</v>
      </c>
    </row>
    <row r="1236" spans="1:11" ht="13.5" x14ac:dyDescent="0.25">
      <c r="A1236" s="3">
        <f>TITRES_STAT!B1239</f>
        <v>43809</v>
      </c>
      <c r="B1236" s="6">
        <f>TITRES_STAT!D1239</f>
        <v>3.5375999999999999</v>
      </c>
      <c r="C1236" s="2">
        <f t="shared" si="149"/>
        <v>0</v>
      </c>
      <c r="D1236" s="2">
        <f t="shared" si="150"/>
        <v>3.5347599999999999</v>
      </c>
      <c r="E1236" s="2">
        <f t="shared" si="152"/>
        <v>3.54183</v>
      </c>
      <c r="F1236" s="2">
        <f t="shared" ref="F1236:F1299" si="153">AVERAGE(B1217:B1236)</f>
        <v>3.5598649999999994</v>
      </c>
      <c r="G1236" s="2">
        <f t="shared" si="147"/>
        <v>3.551591999999999</v>
      </c>
      <c r="H1236" s="2">
        <f t="shared" si="151"/>
        <v>3.4507700000000039</v>
      </c>
      <c r="I1236" s="2">
        <f t="array" ref="I1236">SUMPRODUCT(B1220:B1239, (ROW(B1220:B1239)-ROW(B1220)+1)) / (20*21/2)</f>
        <v>3.5407566666666668</v>
      </c>
      <c r="J1236" s="2">
        <f t="shared" si="146"/>
        <v>3.5485398705267301</v>
      </c>
      <c r="K1236" s="2">
        <f t="shared" si="148"/>
        <v>3.5488189033018465</v>
      </c>
    </row>
    <row r="1237" spans="1:11" ht="13.5" x14ac:dyDescent="0.25">
      <c r="A1237" s="3">
        <f>TITRES_STAT!B1240</f>
        <v>43810</v>
      </c>
      <c r="B1237" s="6">
        <f>TITRES_STAT!D1240</f>
        <v>3.5375999999999999</v>
      </c>
      <c r="C1237" s="2">
        <f t="shared" si="149"/>
        <v>0</v>
      </c>
      <c r="D1237" s="2">
        <f t="shared" si="150"/>
        <v>3.5361799999999994</v>
      </c>
      <c r="E1237" s="2">
        <f t="shared" si="152"/>
        <v>3.5397100000000004</v>
      </c>
      <c r="F1237" s="2">
        <f t="shared" si="153"/>
        <v>3.5573899999999994</v>
      </c>
      <c r="G1237" s="2">
        <f t="shared" si="147"/>
        <v>3.5508839999999986</v>
      </c>
      <c r="H1237" s="2">
        <f t="shared" si="151"/>
        <v>3.4533820000000035</v>
      </c>
      <c r="I1237" s="2">
        <f t="array" ref="I1237">SUMPRODUCT(B1221:B1240, (ROW(B1221:B1240)-ROW(B1221)+1)) / (20*21/2)</f>
        <v>3.5280209523809525</v>
      </c>
      <c r="J1237" s="2">
        <f t="shared" ref="J1237:J1300" si="154">$J$4*B1237+J1236*(1-$J$4)</f>
        <v>3.5474979780956128</v>
      </c>
      <c r="K1237" s="2">
        <f t="shared" si="148"/>
        <v>3.5483789463096174</v>
      </c>
    </row>
    <row r="1238" spans="1:11" ht="13.5" x14ac:dyDescent="0.25">
      <c r="A1238" s="3">
        <f>TITRES_STAT!B1241</f>
        <v>43811</v>
      </c>
      <c r="B1238" s="6">
        <f>TITRES_STAT!D1241</f>
        <v>3.5305</v>
      </c>
      <c r="C1238" s="2">
        <f t="shared" si="149"/>
        <v>-7.0999999999998842E-3</v>
      </c>
      <c r="D1238" s="2">
        <f t="shared" si="150"/>
        <v>3.5361800000000003</v>
      </c>
      <c r="E1238" s="2">
        <f t="shared" si="152"/>
        <v>3.5368800000000009</v>
      </c>
      <c r="F1238" s="2">
        <f t="shared" si="153"/>
        <v>3.5545599999999995</v>
      </c>
      <c r="G1238" s="2">
        <f t="shared" si="147"/>
        <v>3.5501759999999987</v>
      </c>
      <c r="H1238" s="2">
        <f t="shared" si="151"/>
        <v>3.4556755000000035</v>
      </c>
      <c r="I1238" s="2">
        <f t="array" ref="I1238">SUMPRODUCT(B1222:B1241, (ROW(B1222:B1241)-ROW(B1222)+1)) / (20*21/2)</f>
        <v>3.5241457142857149</v>
      </c>
      <c r="J1238" s="2">
        <f t="shared" si="154"/>
        <v>3.5458791230388877</v>
      </c>
      <c r="K1238" s="2">
        <f t="shared" si="148"/>
        <v>3.547677811160221</v>
      </c>
    </row>
    <row r="1239" spans="1:11" ht="13.5" x14ac:dyDescent="0.25">
      <c r="A1239" s="3">
        <f>TITRES_STAT!B1242</f>
        <v>43812</v>
      </c>
      <c r="B1239" s="6">
        <f>TITRES_STAT!D1242</f>
        <v>3.5164</v>
      </c>
      <c r="C1239" s="2">
        <f t="shared" si="149"/>
        <v>-1.4100000000000001E-2</v>
      </c>
      <c r="D1239" s="2">
        <f t="shared" si="150"/>
        <v>3.5319400000000001</v>
      </c>
      <c r="E1239" s="2">
        <f t="shared" si="152"/>
        <v>3.5326400000000007</v>
      </c>
      <c r="F1239" s="2">
        <f t="shared" si="153"/>
        <v>3.5510250000000001</v>
      </c>
      <c r="G1239" s="2">
        <f t="shared" si="147"/>
        <v>3.5491859999999984</v>
      </c>
      <c r="H1239" s="2">
        <f t="shared" si="151"/>
        <v>3.4578985000000029</v>
      </c>
      <c r="I1239" s="2">
        <f t="array" ref="I1239">SUMPRODUCT(B1223:B1242, (ROW(B1223:B1242)-ROW(B1223)+1)) / (20*21/2)</f>
        <v>3.5172695238095235</v>
      </c>
      <c r="J1239" s="2">
        <f t="shared" si="154"/>
        <v>3.5430715875113745</v>
      </c>
      <c r="K1239" s="2">
        <f t="shared" si="148"/>
        <v>3.5464512303304083</v>
      </c>
    </row>
    <row r="1240" spans="1:11" ht="13.5" x14ac:dyDescent="0.25">
      <c r="A1240" s="3">
        <f>TITRES_STAT!B1243</f>
        <v>43815</v>
      </c>
      <c r="B1240" s="6">
        <f>TITRES_STAT!D1243</f>
        <v>3.4173</v>
      </c>
      <c r="C1240" s="2">
        <f t="shared" si="149"/>
        <v>-9.9099999999999966E-2</v>
      </c>
      <c r="D1240" s="2">
        <f t="shared" si="150"/>
        <v>3.5078800000000001</v>
      </c>
      <c r="E1240" s="2">
        <f t="shared" si="152"/>
        <v>3.5199000000000007</v>
      </c>
      <c r="F1240" s="2">
        <f t="shared" si="153"/>
        <v>3.5428899999999999</v>
      </c>
      <c r="G1240" s="2">
        <f t="shared" si="147"/>
        <v>3.5460719999999992</v>
      </c>
      <c r="H1240" s="2">
        <f t="shared" si="151"/>
        <v>3.4596260000000028</v>
      </c>
      <c r="I1240" s="2">
        <f t="array" ref="I1240">SUMPRODUCT(B1224:B1243, (ROW(B1224:B1243)-ROW(B1224)+1)) / (20*21/2)</f>
        <v>3.5048752380952379</v>
      </c>
      <c r="J1240" s="2">
        <f t="shared" si="154"/>
        <v>3.5310933410817196</v>
      </c>
      <c r="K1240" s="2">
        <f t="shared" si="148"/>
        <v>3.5413864761998042</v>
      </c>
    </row>
    <row r="1241" spans="1:11" ht="13.5" x14ac:dyDescent="0.25">
      <c r="A1241" s="3">
        <f>TITRES_STAT!B1244</f>
        <v>43816</v>
      </c>
      <c r="B1241" s="6">
        <f>TITRES_STAT!D1244</f>
        <v>3.5022000000000002</v>
      </c>
      <c r="C1241" s="2">
        <f t="shared" si="149"/>
        <v>8.4900000000000198E-2</v>
      </c>
      <c r="D1241" s="2">
        <f t="shared" si="150"/>
        <v>3.5007999999999995</v>
      </c>
      <c r="E1241" s="2">
        <f t="shared" si="152"/>
        <v>3.5177800000000006</v>
      </c>
      <c r="F1241" s="2">
        <f t="shared" si="153"/>
        <v>3.5390000000000001</v>
      </c>
      <c r="G1241" s="2">
        <f t="shared" si="147"/>
        <v>3.5446559999999994</v>
      </c>
      <c r="H1241" s="2">
        <f t="shared" si="151"/>
        <v>3.4617780000000029</v>
      </c>
      <c r="I1241" s="2">
        <f t="array" ref="I1241">SUMPRODUCT(B1225:B1244, (ROW(B1225:B1244)-ROW(B1225)+1)) / (20*21/2)</f>
        <v>3.4933228571428572</v>
      </c>
      <c r="J1241" s="2">
        <f t="shared" si="154"/>
        <v>3.5283415943120322</v>
      </c>
      <c r="K1241" s="2">
        <f t="shared" si="148"/>
        <v>3.539849751642949</v>
      </c>
    </row>
    <row r="1242" spans="1:11" ht="13.5" x14ac:dyDescent="0.25">
      <c r="A1242" s="3">
        <f>TITRES_STAT!B1245</f>
        <v>43817</v>
      </c>
      <c r="B1242" s="6">
        <f>TITRES_STAT!D1245</f>
        <v>3.4668000000000001</v>
      </c>
      <c r="C1242" s="2">
        <f t="shared" si="149"/>
        <v>-3.5400000000000098E-2</v>
      </c>
      <c r="D1242" s="2">
        <f t="shared" si="150"/>
        <v>3.48664</v>
      </c>
      <c r="E1242" s="2">
        <f t="shared" si="152"/>
        <v>3.5114100000000001</v>
      </c>
      <c r="F1242" s="2">
        <f t="shared" si="153"/>
        <v>3.5333399999999999</v>
      </c>
      <c r="G1242" s="2">
        <f t="shared" si="147"/>
        <v>3.542532</v>
      </c>
      <c r="H1242" s="2">
        <f t="shared" si="151"/>
        <v>3.4637530000000032</v>
      </c>
      <c r="I1242" s="2">
        <f t="array" ref="I1242">SUMPRODUCT(B1226:B1245, (ROW(B1226:B1245)-ROW(B1226)+1)) / (20*21/2)</f>
        <v>3.4825452380952382</v>
      </c>
      <c r="J1242" s="2">
        <f t="shared" si="154"/>
        <v>3.5224804900918385</v>
      </c>
      <c r="K1242" s="2">
        <f t="shared" si="148"/>
        <v>3.5369850555000886</v>
      </c>
    </row>
    <row r="1243" spans="1:11" ht="13.5" x14ac:dyDescent="0.25">
      <c r="A1243" s="3">
        <f>TITRES_STAT!B1246</f>
        <v>43818</v>
      </c>
      <c r="B1243" s="6">
        <f>TITRES_STAT!D1246</f>
        <v>3.4032</v>
      </c>
      <c r="C1243" s="2">
        <f t="shared" si="149"/>
        <v>-6.3600000000000101E-2</v>
      </c>
      <c r="D1243" s="2">
        <f t="shared" si="150"/>
        <v>3.4611800000000001</v>
      </c>
      <c r="E1243" s="2">
        <f t="shared" si="152"/>
        <v>3.4986800000000002</v>
      </c>
      <c r="F1243" s="2">
        <f t="shared" si="153"/>
        <v>3.5244999999999989</v>
      </c>
      <c r="G1243" s="2">
        <f t="shared" si="147"/>
        <v>3.5391360000000005</v>
      </c>
      <c r="H1243" s="2">
        <f t="shared" si="151"/>
        <v>3.4653785000000026</v>
      </c>
      <c r="I1243" s="2">
        <f t="array" ref="I1243">SUMPRODUCT(B1227:B1246, (ROW(B1227:B1246)-ROW(B1227)+1)) / (20*21/2)</f>
        <v>3.4779328571428572</v>
      </c>
      <c r="J1243" s="2">
        <f t="shared" si="154"/>
        <v>3.5111204434164254</v>
      </c>
      <c r="K1243" s="2">
        <f t="shared" si="148"/>
        <v>3.5317385827353793</v>
      </c>
    </row>
    <row r="1244" spans="1:11" ht="13.5" x14ac:dyDescent="0.25">
      <c r="A1244" s="3">
        <f>TITRES_STAT!B1247</f>
        <v>43819</v>
      </c>
      <c r="B1244" s="6">
        <f>TITRES_STAT!D1247</f>
        <v>3.4032</v>
      </c>
      <c r="C1244" s="2">
        <f t="shared" si="149"/>
        <v>0</v>
      </c>
      <c r="D1244" s="2">
        <f t="shared" si="150"/>
        <v>3.4385400000000006</v>
      </c>
      <c r="E1244" s="2">
        <f t="shared" si="152"/>
        <v>3.4852399999999997</v>
      </c>
      <c r="F1244" s="2">
        <f t="shared" si="153"/>
        <v>3.5163649999999991</v>
      </c>
      <c r="G1244" s="2">
        <f t="shared" si="147"/>
        <v>3.5364480000000005</v>
      </c>
      <c r="H1244" s="2">
        <f t="shared" si="151"/>
        <v>3.4669725000000029</v>
      </c>
      <c r="I1244" s="2">
        <f t="array" ref="I1244">SUMPRODUCT(B1228:B1247, (ROW(B1228:B1247)-ROW(B1228)+1)) / (20*21/2)</f>
        <v>3.4738257142857139</v>
      </c>
      <c r="J1244" s="2">
        <f t="shared" si="154"/>
        <v>3.5008423059481943</v>
      </c>
      <c r="K1244" s="2">
        <f t="shared" si="148"/>
        <v>3.5266978540006586</v>
      </c>
    </row>
    <row r="1245" spans="1:11" ht="13.5" x14ac:dyDescent="0.25">
      <c r="A1245" s="3">
        <f>TITRES_STAT!B1248</f>
        <v>43822</v>
      </c>
      <c r="B1245" s="6">
        <f>TITRES_STAT!D1248</f>
        <v>3.4032</v>
      </c>
      <c r="C1245" s="2">
        <f t="shared" si="149"/>
        <v>0</v>
      </c>
      <c r="D1245" s="2">
        <f t="shared" si="150"/>
        <v>3.4357199999999999</v>
      </c>
      <c r="E1245" s="2">
        <f t="shared" si="152"/>
        <v>3.4717999999999996</v>
      </c>
      <c r="F1245" s="2">
        <f t="shared" si="153"/>
        <v>3.5082299999999988</v>
      </c>
      <c r="G1245" s="2">
        <f t="shared" si="147"/>
        <v>3.5331940000000004</v>
      </c>
      <c r="H1245" s="2">
        <f t="shared" si="151"/>
        <v>3.468125500000002</v>
      </c>
      <c r="I1245" s="2">
        <f t="array" ref="I1245">SUMPRODUCT(B1229:B1248, (ROW(B1229:B1248)-ROW(B1229)+1)) / (20*21/2)</f>
        <v>3.4641233333333328</v>
      </c>
      <c r="J1245" s="2">
        <f t="shared" si="154"/>
        <v>3.491543038715033</v>
      </c>
      <c r="K1245" s="2">
        <f t="shared" si="148"/>
        <v>3.5218548009025938</v>
      </c>
    </row>
    <row r="1246" spans="1:11" ht="13.5" x14ac:dyDescent="0.25">
      <c r="A1246" s="3">
        <f>TITRES_STAT!B1249</f>
        <v>43823</v>
      </c>
      <c r="B1246" s="6">
        <f>TITRES_STAT!D1249</f>
        <v>3.4598</v>
      </c>
      <c r="C1246" s="2">
        <f t="shared" si="149"/>
        <v>5.6599999999999984E-2</v>
      </c>
      <c r="D1246" s="2">
        <f t="shared" si="150"/>
        <v>3.4272399999999998</v>
      </c>
      <c r="E1246" s="2">
        <f t="shared" si="152"/>
        <v>3.4640199999999992</v>
      </c>
      <c r="F1246" s="2">
        <f t="shared" si="153"/>
        <v>3.5029249999999998</v>
      </c>
      <c r="G1246" s="2">
        <f t="shared" si="147"/>
        <v>3.5310720000000004</v>
      </c>
      <c r="H1246" s="2">
        <f t="shared" si="151"/>
        <v>3.4696875000000018</v>
      </c>
      <c r="I1246" s="2">
        <f t="array" ref="I1246">SUMPRODUCT(B1230:B1249, (ROW(B1230:B1249)-ROW(B1230)+1)) / (20*21/2)</f>
        <v>3.4585671428571425</v>
      </c>
      <c r="J1246" s="2">
        <f t="shared" si="154"/>
        <v>3.4885198921707441</v>
      </c>
      <c r="K1246" s="2">
        <f t="shared" si="148"/>
        <v>3.5194212792985708</v>
      </c>
    </row>
    <row r="1247" spans="1:11" ht="13.5" x14ac:dyDescent="0.25">
      <c r="A1247" s="3">
        <f>TITRES_STAT!B1250</f>
        <v>43824</v>
      </c>
      <c r="B1247" s="6">
        <f>TITRES_STAT!D1250</f>
        <v>3.4598</v>
      </c>
      <c r="C1247" s="2">
        <f t="shared" si="149"/>
        <v>0</v>
      </c>
      <c r="D1247" s="2">
        <f t="shared" si="150"/>
        <v>3.42584</v>
      </c>
      <c r="E1247" s="2">
        <f t="shared" si="152"/>
        <v>3.4562399999999998</v>
      </c>
      <c r="F1247" s="2">
        <f t="shared" si="153"/>
        <v>3.4979749999999994</v>
      </c>
      <c r="G1247" s="2">
        <f t="shared" si="147"/>
        <v>3.5289500000000005</v>
      </c>
      <c r="H1247" s="2">
        <f t="shared" si="151"/>
        <v>3.4710920000000014</v>
      </c>
      <c r="I1247" s="2">
        <f t="array" ref="I1247">SUMPRODUCT(B1231:B1250, (ROW(B1231:B1250)-ROW(B1231)+1)) / (20*21/2)</f>
        <v>3.4630457142857147</v>
      </c>
      <c r="J1247" s="2">
        <f t="shared" si="154"/>
        <v>3.4857846643449588</v>
      </c>
      <c r="K1247" s="2">
        <f t="shared" si="148"/>
        <v>3.5170831899143136</v>
      </c>
    </row>
    <row r="1248" spans="1:11" ht="13.5" x14ac:dyDescent="0.25">
      <c r="A1248" s="3">
        <f>TITRES_STAT!B1251</f>
        <v>43825</v>
      </c>
      <c r="B1248" s="6">
        <f>TITRES_STAT!D1251</f>
        <v>3.3961000000000001</v>
      </c>
      <c r="C1248" s="2">
        <f t="shared" si="149"/>
        <v>-6.3699999999999868E-2</v>
      </c>
      <c r="D1248" s="2">
        <f t="shared" si="150"/>
        <v>3.42442</v>
      </c>
      <c r="E1248" s="2">
        <f t="shared" si="152"/>
        <v>3.4427999999999996</v>
      </c>
      <c r="F1248" s="2">
        <f t="shared" si="153"/>
        <v>3.4898400000000001</v>
      </c>
      <c r="G1248" s="2">
        <f t="shared" si="147"/>
        <v>3.5255540000000001</v>
      </c>
      <c r="H1248" s="2">
        <f t="shared" si="151"/>
        <v>3.4720210000000016</v>
      </c>
      <c r="I1248" s="2">
        <f t="array" ref="I1248">SUMPRODUCT(B1232:B1251, (ROW(B1232:B1251)-ROW(B1232)+1)) / (20*21/2)</f>
        <v>3.4675919047619046</v>
      </c>
      <c r="J1248" s="2">
        <f t="shared" si="154"/>
        <v>3.4772432677406768</v>
      </c>
      <c r="K1248" s="2">
        <f t="shared" si="148"/>
        <v>3.5123387510941444</v>
      </c>
    </row>
    <row r="1249" spans="1:11" ht="13.5" x14ac:dyDescent="0.25">
      <c r="A1249" s="3">
        <f>TITRES_STAT!B1252</f>
        <v>43826</v>
      </c>
      <c r="B1249" s="6">
        <f>TITRES_STAT!D1252</f>
        <v>3.4315000000000002</v>
      </c>
      <c r="C1249" s="2">
        <f t="shared" si="149"/>
        <v>3.5400000000000098E-2</v>
      </c>
      <c r="D1249" s="2">
        <f t="shared" si="150"/>
        <v>3.4300800000000002</v>
      </c>
      <c r="E1249" s="2">
        <f t="shared" si="152"/>
        <v>3.4343100000000009</v>
      </c>
      <c r="F1249" s="2">
        <f t="shared" si="153"/>
        <v>3.4834749999999999</v>
      </c>
      <c r="G1249" s="2">
        <f t="shared" si="147"/>
        <v>3.5228660000000001</v>
      </c>
      <c r="H1249" s="2">
        <f t="shared" si="151"/>
        <v>3.4725290000000011</v>
      </c>
      <c r="I1249" s="2">
        <f t="array" ref="I1249">SUMPRODUCT(B1233:B1252, (ROW(B1233:B1252)-ROW(B1233)+1)) / (20*21/2)</f>
        <v>3.4721042857142854</v>
      </c>
      <c r="J1249" s="2">
        <f t="shared" si="154"/>
        <v>3.4728867660510883</v>
      </c>
      <c r="K1249" s="2">
        <f t="shared" si="148"/>
        <v>3.5091686039924133</v>
      </c>
    </row>
    <row r="1250" spans="1:11" ht="13.5" x14ac:dyDescent="0.25">
      <c r="A1250" s="3">
        <f>TITRES_STAT!B1253</f>
        <v>43829</v>
      </c>
      <c r="B1250" s="6">
        <f>TITRES_STAT!D1253</f>
        <v>3.5305</v>
      </c>
      <c r="C1250" s="2">
        <f t="shared" si="149"/>
        <v>9.8999999999999755E-2</v>
      </c>
      <c r="D1250" s="2">
        <f t="shared" si="150"/>
        <v>3.4555400000000001</v>
      </c>
      <c r="E1250" s="2">
        <f t="shared" si="152"/>
        <v>3.44563</v>
      </c>
      <c r="F1250" s="2">
        <f t="shared" si="153"/>
        <v>3.4827650000000006</v>
      </c>
      <c r="G1250" s="2">
        <f t="shared" si="147"/>
        <v>3.5227239999999993</v>
      </c>
      <c r="H1250" s="2">
        <f t="shared" si="151"/>
        <v>3.4739725000000008</v>
      </c>
      <c r="I1250" s="2">
        <f t="array" ref="I1250">SUMPRODUCT(B1234:B1253, (ROW(B1234:B1253)-ROW(B1234)+1)) / (20*21/2)</f>
        <v>3.4671880952380949</v>
      </c>
      <c r="J1250" s="2">
        <f t="shared" si="154"/>
        <v>3.4783737407128896</v>
      </c>
      <c r="K1250" s="2">
        <f t="shared" si="148"/>
        <v>3.5100051293260441</v>
      </c>
    </row>
    <row r="1251" spans="1:11" ht="13.5" x14ac:dyDescent="0.25">
      <c r="A1251" s="3">
        <f>TITRES_STAT!B1254</f>
        <v>43830</v>
      </c>
      <c r="B1251" s="6">
        <f>TITRES_STAT!D1254</f>
        <v>3.5305</v>
      </c>
      <c r="C1251" s="2">
        <f t="shared" si="149"/>
        <v>0</v>
      </c>
      <c r="D1251" s="2">
        <f t="shared" si="150"/>
        <v>3.4696799999999994</v>
      </c>
      <c r="E1251" s="2">
        <f t="shared" si="152"/>
        <v>3.4484599999999999</v>
      </c>
      <c r="F1251" s="2">
        <f t="shared" si="153"/>
        <v>3.4831200000000004</v>
      </c>
      <c r="G1251" s="2">
        <f t="shared" si="147"/>
        <v>3.5225819999999994</v>
      </c>
      <c r="H1251" s="2">
        <f t="shared" si="151"/>
        <v>3.4751955000000003</v>
      </c>
      <c r="I1251" s="2">
        <f t="array" ref="I1251">SUMPRODUCT(B1235:B1254, (ROW(B1235:B1254)-ROW(B1235)+1)) / (20*21/2)</f>
        <v>3.4721719047619048</v>
      </c>
      <c r="J1251" s="2">
        <f t="shared" si="154"/>
        <v>3.483338146359281</v>
      </c>
      <c r="K1251" s="2">
        <f t="shared" si="148"/>
        <v>3.510808849744631</v>
      </c>
    </row>
    <row r="1252" spans="1:11" ht="13.5" x14ac:dyDescent="0.25">
      <c r="A1252" s="3">
        <f>TITRES_STAT!B1255</f>
        <v>43832</v>
      </c>
      <c r="B1252" s="6">
        <f>TITRES_STAT!D1255</f>
        <v>3.5305</v>
      </c>
      <c r="C1252" s="2">
        <f t="shared" si="149"/>
        <v>0</v>
      </c>
      <c r="D1252" s="2">
        <f t="shared" si="150"/>
        <v>3.4838200000000001</v>
      </c>
      <c r="E1252" s="2">
        <f t="shared" si="152"/>
        <v>3.4548299999999998</v>
      </c>
      <c r="F1252" s="2">
        <f t="shared" si="153"/>
        <v>3.4831200000000004</v>
      </c>
      <c r="G1252" s="2">
        <f t="shared" si="147"/>
        <v>3.5225819999999994</v>
      </c>
      <c r="H1252" s="2">
        <f t="shared" si="151"/>
        <v>3.4764185000000003</v>
      </c>
      <c r="I1252" s="2">
        <f t="array" ref="I1252">SUMPRODUCT(B1236:B1255, (ROW(B1236:B1255)-ROW(B1236)+1)) / (20*21/2)</f>
        <v>3.4751704761904763</v>
      </c>
      <c r="J1252" s="2">
        <f t="shared" si="154"/>
        <v>3.4878297514679213</v>
      </c>
      <c r="K1252" s="2">
        <f t="shared" si="148"/>
        <v>3.5115810517154302</v>
      </c>
    </row>
    <row r="1253" spans="1:11" ht="13.5" x14ac:dyDescent="0.25">
      <c r="A1253" s="3">
        <f>TITRES_STAT!B1256</f>
        <v>43833</v>
      </c>
      <c r="B1253" s="6">
        <f>TITRES_STAT!D1256</f>
        <v>3.4315000000000002</v>
      </c>
      <c r="C1253" s="2">
        <f t="shared" si="149"/>
        <v>-9.8999999999999755E-2</v>
      </c>
      <c r="D1253" s="2">
        <f t="shared" si="150"/>
        <v>3.4908999999999999</v>
      </c>
      <c r="E1253" s="2">
        <f t="shared" si="152"/>
        <v>3.4576599999999997</v>
      </c>
      <c r="F1253" s="2">
        <f t="shared" si="153"/>
        <v>3.47817</v>
      </c>
      <c r="G1253" s="2">
        <f t="shared" si="147"/>
        <v>3.5204599999999995</v>
      </c>
      <c r="H1253" s="2">
        <f t="shared" si="151"/>
        <v>3.4771465000000008</v>
      </c>
      <c r="I1253" s="2">
        <f t="array" ref="I1253">SUMPRODUCT(B1237:B1256, (ROW(B1237:B1256)-ROW(B1237)+1)) / (20*21/2)</f>
        <v>3.4769514285714287</v>
      </c>
      <c r="J1253" s="2">
        <f t="shared" si="154"/>
        <v>3.4824650132328809</v>
      </c>
      <c r="K1253" s="2">
        <f t="shared" si="148"/>
        <v>3.5084406183148253</v>
      </c>
    </row>
    <row r="1254" spans="1:11" ht="13.5" x14ac:dyDescent="0.25">
      <c r="A1254" s="3">
        <f>TITRES_STAT!B1257</f>
        <v>43836</v>
      </c>
      <c r="B1254" s="6">
        <f>TITRES_STAT!D1257</f>
        <v>3.5305</v>
      </c>
      <c r="C1254" s="2">
        <f t="shared" si="149"/>
        <v>9.8999999999999755E-2</v>
      </c>
      <c r="D1254" s="2">
        <f t="shared" si="150"/>
        <v>3.5106999999999999</v>
      </c>
      <c r="E1254" s="2">
        <f t="shared" si="152"/>
        <v>3.4703900000000005</v>
      </c>
      <c r="F1254" s="2">
        <f t="shared" si="153"/>
        <v>3.4778150000000005</v>
      </c>
      <c r="G1254" s="2">
        <f t="shared" si="147"/>
        <v>3.5203179999999992</v>
      </c>
      <c r="H1254" s="2">
        <f t="shared" si="151"/>
        <v>3.4783694999999999</v>
      </c>
      <c r="I1254" s="2">
        <f t="array" ref="I1254">SUMPRODUCT(B1238:B1257, (ROW(B1238:B1257)-ROW(B1238)+1)) / (20*21/2)</f>
        <v>3.4796109523809524</v>
      </c>
      <c r="J1254" s="2">
        <f t="shared" si="154"/>
        <v>3.4870397738773686</v>
      </c>
      <c r="K1254" s="2">
        <f t="shared" si="148"/>
        <v>3.509305692106401</v>
      </c>
    </row>
    <row r="1255" spans="1:11" ht="13.5" x14ac:dyDescent="0.25">
      <c r="A1255" s="3">
        <f>TITRES_STAT!B1258</f>
        <v>43837</v>
      </c>
      <c r="B1255" s="6">
        <f>TITRES_STAT!D1258</f>
        <v>3.5093000000000001</v>
      </c>
      <c r="C1255" s="2">
        <f t="shared" si="149"/>
        <v>-2.1199999999999886E-2</v>
      </c>
      <c r="D1255" s="2">
        <f t="shared" si="150"/>
        <v>3.5064599999999997</v>
      </c>
      <c r="E1255" s="2">
        <f t="shared" si="152"/>
        <v>3.4810000000000003</v>
      </c>
      <c r="F1255" s="2">
        <f t="shared" si="153"/>
        <v>3.4764000000000004</v>
      </c>
      <c r="G1255" s="2">
        <f t="shared" si="147"/>
        <v>3.5218739999999991</v>
      </c>
      <c r="H1255" s="2">
        <f t="shared" si="151"/>
        <v>3.479235000000001</v>
      </c>
      <c r="I1255" s="2">
        <f t="array" ref="I1255">SUMPRODUCT(B1239:B1258, (ROW(B1239:B1258)-ROW(B1239)+1)) / (20*21/2)</f>
        <v>3.4804200000000001</v>
      </c>
      <c r="J1255" s="2">
        <f t="shared" si="154"/>
        <v>3.4891597954128573</v>
      </c>
      <c r="K1255" s="2">
        <f t="shared" si="148"/>
        <v>3.5093054688865419</v>
      </c>
    </row>
    <row r="1256" spans="1:11" ht="13.5" x14ac:dyDescent="0.25">
      <c r="A1256" s="3">
        <f>TITRES_STAT!B1259</f>
        <v>43838</v>
      </c>
      <c r="B1256" s="6">
        <f>TITRES_STAT!D1259</f>
        <v>3.4950999999999999</v>
      </c>
      <c r="C1256" s="2">
        <f t="shared" si="149"/>
        <v>-1.4200000000000212E-2</v>
      </c>
      <c r="D1256" s="2">
        <f t="shared" si="150"/>
        <v>3.4993799999999999</v>
      </c>
      <c r="E1256" s="2">
        <f t="shared" si="152"/>
        <v>3.4845299999999995</v>
      </c>
      <c r="F1256" s="2">
        <f t="shared" si="153"/>
        <v>3.4742749999999996</v>
      </c>
      <c r="G1256" s="2">
        <f t="shared" si="147"/>
        <v>3.5213079999999994</v>
      </c>
      <c r="H1256" s="2">
        <f t="shared" si="151"/>
        <v>3.4795570000000011</v>
      </c>
      <c r="I1256" s="2">
        <f t="array" ref="I1256">SUMPRODUCT(B1240:B1259, (ROW(B1240:B1259)-ROW(B1240)+1)) / (20*21/2)</f>
        <v>3.482140952380953</v>
      </c>
      <c r="J1256" s="2">
        <f t="shared" si="154"/>
        <v>3.4897255291830609</v>
      </c>
      <c r="K1256" s="2">
        <f t="shared" si="148"/>
        <v>3.5087483916753048</v>
      </c>
    </row>
    <row r="1257" spans="1:11" ht="13.5" x14ac:dyDescent="0.25">
      <c r="A1257" s="3">
        <f>TITRES_STAT!B1260</f>
        <v>43839</v>
      </c>
      <c r="B1257" s="6">
        <f>TITRES_STAT!D1260</f>
        <v>3.5022000000000002</v>
      </c>
      <c r="C1257" s="2">
        <f t="shared" si="149"/>
        <v>7.1000000000003283E-3</v>
      </c>
      <c r="D1257" s="2">
        <f t="shared" si="150"/>
        <v>3.4937200000000006</v>
      </c>
      <c r="E1257" s="2">
        <f t="shared" si="152"/>
        <v>3.4887700000000001</v>
      </c>
      <c r="F1257" s="2">
        <f t="shared" si="153"/>
        <v>3.4725050000000004</v>
      </c>
      <c r="G1257" s="2">
        <f t="shared" si="147"/>
        <v>3.5208839999999992</v>
      </c>
      <c r="H1257" s="2">
        <f t="shared" si="151"/>
        <v>3.4799145000000005</v>
      </c>
      <c r="I1257" s="2">
        <f t="array" ref="I1257">SUMPRODUCT(B1241:B1260, (ROW(B1241:B1260)-ROW(B1241)+1)) / (20*21/2)</f>
        <v>3.4833204761904768</v>
      </c>
      <c r="J1257" s="2">
        <f t="shared" si="154"/>
        <v>3.4909135740227693</v>
      </c>
      <c r="K1257" s="2">
        <f t="shared" si="148"/>
        <v>3.5084915920017634</v>
      </c>
    </row>
    <row r="1258" spans="1:11" ht="13.5" x14ac:dyDescent="0.25">
      <c r="A1258" s="3">
        <f>TITRES_STAT!B1261</f>
        <v>43840</v>
      </c>
      <c r="B1258" s="6">
        <f>TITRES_STAT!D1261</f>
        <v>3.4809999999999999</v>
      </c>
      <c r="C1258" s="2">
        <f t="shared" si="149"/>
        <v>-2.120000000000033E-2</v>
      </c>
      <c r="D1258" s="2">
        <f t="shared" si="150"/>
        <v>3.5036200000000002</v>
      </c>
      <c r="E1258" s="2">
        <f t="shared" si="152"/>
        <v>3.4972599999999998</v>
      </c>
      <c r="F1258" s="2">
        <f t="shared" si="153"/>
        <v>3.4700300000000004</v>
      </c>
      <c r="G1258" s="2">
        <f t="shared" si="147"/>
        <v>3.5200359999999988</v>
      </c>
      <c r="H1258" s="2">
        <f t="shared" si="151"/>
        <v>3.4801660000000005</v>
      </c>
      <c r="I1258" s="2">
        <f t="array" ref="I1258">SUMPRODUCT(B1242:B1261, (ROW(B1242:B1261)-ROW(B1242)+1)) / (20*21/2)</f>
        <v>3.4841966666666671</v>
      </c>
      <c r="J1258" s="2">
        <f t="shared" si="154"/>
        <v>3.4899694241158388</v>
      </c>
      <c r="K1258" s="2">
        <f t="shared" si="148"/>
        <v>3.5074134903546357</v>
      </c>
    </row>
    <row r="1259" spans="1:11" ht="13.5" x14ac:dyDescent="0.25">
      <c r="A1259" s="3">
        <f>TITRES_STAT!B1262</f>
        <v>43843</v>
      </c>
      <c r="B1259" s="6">
        <f>TITRES_STAT!D1262</f>
        <v>3.4881000000000002</v>
      </c>
      <c r="C1259" s="2">
        <f t="shared" si="149"/>
        <v>7.1000000000003283E-3</v>
      </c>
      <c r="D1259" s="2">
        <f t="shared" si="150"/>
        <v>3.4951400000000001</v>
      </c>
      <c r="E1259" s="2">
        <f t="shared" si="152"/>
        <v>3.5029200000000005</v>
      </c>
      <c r="F1259" s="2">
        <f t="shared" si="153"/>
        <v>3.4686150000000011</v>
      </c>
      <c r="G1259" s="2">
        <f t="shared" si="147"/>
        <v>3.5193299999999987</v>
      </c>
      <c r="H1259" s="2">
        <f t="shared" si="151"/>
        <v>3.4804529999999998</v>
      </c>
      <c r="I1259" s="2">
        <f t="array" ref="I1259">SUMPRODUCT(B1243:B1262, (ROW(B1243:B1262)-ROW(B1243)+1)) / (20*21/2)</f>
        <v>3.4851738095238094</v>
      </c>
      <c r="J1259" s="2">
        <f t="shared" si="154"/>
        <v>3.4897913837238539</v>
      </c>
      <c r="K1259" s="2">
        <f t="shared" si="148"/>
        <v>3.5066560985760225</v>
      </c>
    </row>
    <row r="1260" spans="1:11" ht="13.5" x14ac:dyDescent="0.25">
      <c r="A1260" s="3">
        <f>TITRES_STAT!B1263</f>
        <v>43845</v>
      </c>
      <c r="B1260" s="6">
        <f>TITRES_STAT!D1263</f>
        <v>3.4809999999999999</v>
      </c>
      <c r="C1260" s="2">
        <f t="shared" si="149"/>
        <v>-7.1000000000003283E-3</v>
      </c>
      <c r="D1260" s="2">
        <f t="shared" si="150"/>
        <v>3.4894800000000004</v>
      </c>
      <c r="E1260" s="2">
        <f t="shared" si="152"/>
        <v>3.49797</v>
      </c>
      <c r="F1260" s="2">
        <f t="shared" si="153"/>
        <v>3.4718000000000004</v>
      </c>
      <c r="G1260" s="2">
        <f t="shared" si="147"/>
        <v>3.5184819999999983</v>
      </c>
      <c r="H1260" s="2">
        <f t="shared" si="151"/>
        <v>3.4812085000000002</v>
      </c>
      <c r="I1260" s="2">
        <f t="array" ref="I1260">SUMPRODUCT(B1244:B1263, (ROW(B1244:B1263)-ROW(B1244)+1)) / (20*21/2)</f>
        <v>3.4860833333333332</v>
      </c>
      <c r="J1260" s="2">
        <f t="shared" si="154"/>
        <v>3.4889541090834868</v>
      </c>
      <c r="K1260" s="2">
        <f t="shared" si="148"/>
        <v>3.5056499770632374</v>
      </c>
    </row>
    <row r="1261" spans="1:11" ht="13.5" x14ac:dyDescent="0.25">
      <c r="A1261" s="3">
        <f>TITRES_STAT!B1264</f>
        <v>43846</v>
      </c>
      <c r="B1261" s="6">
        <f>TITRES_STAT!D1264</f>
        <v>3.4809999999999999</v>
      </c>
      <c r="C1261" s="2">
        <f t="shared" si="149"/>
        <v>0</v>
      </c>
      <c r="D1261" s="2">
        <f t="shared" si="150"/>
        <v>3.4866599999999996</v>
      </c>
      <c r="E1261" s="2">
        <f t="shared" si="152"/>
        <v>3.49302</v>
      </c>
      <c r="F1261" s="2">
        <f t="shared" si="153"/>
        <v>3.4707400000000006</v>
      </c>
      <c r="G1261" s="2">
        <f t="shared" si="147"/>
        <v>3.5176339999999988</v>
      </c>
      <c r="H1261" s="2">
        <f t="shared" si="151"/>
        <v>3.4815229999999997</v>
      </c>
      <c r="I1261" s="2">
        <f t="array" ref="I1261">SUMPRODUCT(B1245:B1264, (ROW(B1245:B1264)-ROW(B1245)+1)) / (20*21/2)</f>
        <v>3.4731461904761902</v>
      </c>
      <c r="J1261" s="2">
        <f t="shared" si="154"/>
        <v>3.4881965748850594</v>
      </c>
      <c r="K1261" s="2">
        <f t="shared" si="148"/>
        <v>3.5046833112960516</v>
      </c>
    </row>
    <row r="1262" spans="1:11" ht="13.5" x14ac:dyDescent="0.25">
      <c r="A1262" s="3">
        <f>TITRES_STAT!B1265</f>
        <v>43847</v>
      </c>
      <c r="B1262" s="6">
        <f>TITRES_STAT!D1265</f>
        <v>3.4809999999999999</v>
      </c>
      <c r="C1262" s="2">
        <f t="shared" si="149"/>
        <v>0</v>
      </c>
      <c r="D1262" s="2">
        <f t="shared" si="150"/>
        <v>3.4824199999999998</v>
      </c>
      <c r="E1262" s="2">
        <f t="shared" si="152"/>
        <v>3.4880700000000004</v>
      </c>
      <c r="F1262" s="2">
        <f t="shared" si="153"/>
        <v>3.4714499999999999</v>
      </c>
      <c r="G1262" s="2">
        <f t="shared" si="147"/>
        <v>3.5167859999999984</v>
      </c>
      <c r="H1262" s="2">
        <f t="shared" si="151"/>
        <v>3.4819634999999995</v>
      </c>
      <c r="I1262" s="2">
        <f t="array" ref="I1262">SUMPRODUCT(B1246:B1265, (ROW(B1246:B1265)-ROW(B1246)+1)) / (20*21/2)</f>
        <v>3.4605123809523808</v>
      </c>
      <c r="J1262" s="2">
        <f t="shared" si="154"/>
        <v>3.4875111868007682</v>
      </c>
      <c r="K1262" s="2">
        <f t="shared" si="148"/>
        <v>3.5037545539903241</v>
      </c>
    </row>
    <row r="1263" spans="1:11" ht="13.5" x14ac:dyDescent="0.25">
      <c r="A1263" s="3">
        <f>TITRES_STAT!B1266</f>
        <v>43850</v>
      </c>
      <c r="B1263" s="6">
        <f>TITRES_STAT!D1266</f>
        <v>3.4809999999999999</v>
      </c>
      <c r="C1263" s="2">
        <f t="shared" si="149"/>
        <v>0</v>
      </c>
      <c r="D1263" s="2">
        <f t="shared" si="150"/>
        <v>3.4824199999999998</v>
      </c>
      <c r="E1263" s="2">
        <f t="shared" si="152"/>
        <v>3.4930200000000005</v>
      </c>
      <c r="F1263" s="2">
        <f t="shared" si="153"/>
        <v>3.4753400000000005</v>
      </c>
      <c r="G1263" s="2">
        <f t="shared" si="147"/>
        <v>3.5153719999999988</v>
      </c>
      <c r="H1263" s="2">
        <f t="shared" si="151"/>
        <v>3.4824039999999985</v>
      </c>
      <c r="I1263" s="2">
        <f t="array" ref="I1263">SUMPRODUCT(B1247:B1266, (ROW(B1247:B1266)-ROW(B1247)+1)) / (20*21/2)</f>
        <v>3.4502009523809529</v>
      </c>
      <c r="J1263" s="2">
        <f t="shared" si="154"/>
        <v>3.4868910737721235</v>
      </c>
      <c r="K1263" s="2">
        <f t="shared" si="148"/>
        <v>3.5028622185397231</v>
      </c>
    </row>
    <row r="1264" spans="1:11" ht="13.5" x14ac:dyDescent="0.25">
      <c r="A1264" s="3">
        <f>TITRES_STAT!B1267</f>
        <v>43851</v>
      </c>
      <c r="B1264" s="6">
        <f>TITRES_STAT!D1267</f>
        <v>3.3395000000000001</v>
      </c>
      <c r="C1264" s="2">
        <f t="shared" si="149"/>
        <v>-0.14149999999999974</v>
      </c>
      <c r="D1264" s="2">
        <f t="shared" si="150"/>
        <v>3.4527000000000001</v>
      </c>
      <c r="E1264" s="2">
        <f t="shared" si="152"/>
        <v>3.4739200000000006</v>
      </c>
      <c r="F1264" s="2">
        <f t="shared" si="153"/>
        <v>3.4721550000000008</v>
      </c>
      <c r="G1264" s="2">
        <f t="shared" si="147"/>
        <v>3.5111279999999989</v>
      </c>
      <c r="H1264" s="2">
        <f t="shared" si="151"/>
        <v>3.4821369999999985</v>
      </c>
      <c r="I1264" s="2">
        <f t="array" ref="I1264">SUMPRODUCT(B1248:B1267, (ROW(B1248:B1267)-ROW(B1248)+1)) / (20*21/2)</f>
        <v>3.4403614285714283</v>
      </c>
      <c r="J1264" s="2">
        <f t="shared" si="154"/>
        <v>3.4728538286509689</v>
      </c>
      <c r="K1264" s="2">
        <f t="shared" si="148"/>
        <v>3.4964558570283617</v>
      </c>
    </row>
    <row r="1265" spans="1:11" ht="13.5" x14ac:dyDescent="0.25">
      <c r="A1265" s="3">
        <f>TITRES_STAT!B1268</f>
        <v>43852</v>
      </c>
      <c r="B1265" s="6">
        <f>TITRES_STAT!D1268</f>
        <v>3.3395000000000001</v>
      </c>
      <c r="C1265" s="2">
        <f t="shared" si="149"/>
        <v>0</v>
      </c>
      <c r="D1265" s="2">
        <f t="shared" si="150"/>
        <v>3.4243999999999999</v>
      </c>
      <c r="E1265" s="2">
        <f t="shared" si="152"/>
        <v>3.4569400000000008</v>
      </c>
      <c r="F1265" s="2">
        <f t="shared" si="153"/>
        <v>3.468970000000001</v>
      </c>
      <c r="G1265" s="2">
        <f t="shared" si="147"/>
        <v>3.506883999999999</v>
      </c>
      <c r="H1265" s="2">
        <f t="shared" si="151"/>
        <v>3.4823734999999987</v>
      </c>
      <c r="I1265" s="2">
        <f t="array" ref="I1265">SUMPRODUCT(B1249:B1268, (ROW(B1249:B1268)-ROW(B1249)+1)) / (20*21/2)</f>
        <v>3.4309938095238102</v>
      </c>
      <c r="J1265" s="2">
        <f t="shared" si="154"/>
        <v>3.4601534640175431</v>
      </c>
      <c r="K1265" s="2">
        <f t="shared" si="148"/>
        <v>3.4903007253801905</v>
      </c>
    </row>
    <row r="1266" spans="1:11" ht="13.5" x14ac:dyDescent="0.25">
      <c r="A1266" s="3">
        <f>TITRES_STAT!B1269</f>
        <v>43853</v>
      </c>
      <c r="B1266" s="6">
        <f>TITRES_STAT!D1269</f>
        <v>3.3607</v>
      </c>
      <c r="C1266" s="2">
        <f t="shared" si="149"/>
        <v>2.1199999999999886E-2</v>
      </c>
      <c r="D1266" s="2">
        <f t="shared" si="150"/>
        <v>3.4003400000000008</v>
      </c>
      <c r="E1266" s="2">
        <f t="shared" si="152"/>
        <v>3.4435000000000002</v>
      </c>
      <c r="F1266" s="2">
        <f t="shared" si="153"/>
        <v>3.4640149999999998</v>
      </c>
      <c r="G1266" s="2">
        <f t="shared" ref="G1266:G1329" si="155">AVERAGE(B1217:B1266)</f>
        <v>3.5023559999999994</v>
      </c>
      <c r="H1266" s="2">
        <f t="shared" si="151"/>
        <v>3.482495999999998</v>
      </c>
      <c r="I1266" s="2">
        <f t="array" ref="I1266">SUMPRODUCT(B1250:B1269, (ROW(B1250:B1269)-ROW(B1250)+1)) / (20*21/2)</f>
        <v>3.4251661904761903</v>
      </c>
      <c r="J1266" s="2">
        <f t="shared" si="154"/>
        <v>3.4506817055396817</v>
      </c>
      <c r="K1266" s="2">
        <f t="shared" si="148"/>
        <v>3.4852183439927322</v>
      </c>
    </row>
    <row r="1267" spans="1:11" ht="13.5" x14ac:dyDescent="0.25">
      <c r="A1267" s="3">
        <f>TITRES_STAT!B1270</f>
        <v>43854</v>
      </c>
      <c r="B1267" s="6">
        <f>TITRES_STAT!D1270</f>
        <v>3.3607</v>
      </c>
      <c r="C1267" s="2">
        <f t="shared" si="149"/>
        <v>0</v>
      </c>
      <c r="D1267" s="2">
        <f t="shared" si="150"/>
        <v>3.3762799999999999</v>
      </c>
      <c r="E1267" s="2">
        <f t="shared" si="152"/>
        <v>3.4293500000000003</v>
      </c>
      <c r="F1267" s="2">
        <f t="shared" si="153"/>
        <v>3.45906</v>
      </c>
      <c r="G1267" s="2">
        <f t="shared" si="155"/>
        <v>3.4978279999999997</v>
      </c>
      <c r="H1267" s="2">
        <f t="shared" si="151"/>
        <v>3.4826184999999983</v>
      </c>
      <c r="I1267" s="2">
        <f t="array" ref="I1267">SUMPRODUCT(B1251:B1270, (ROW(B1251:B1270)-ROW(B1251)+1)) / (20*21/2)</f>
        <v>3.4161357142857143</v>
      </c>
      <c r="J1267" s="2">
        <f t="shared" si="154"/>
        <v>3.4421120192978072</v>
      </c>
      <c r="K1267" s="2">
        <f t="shared" ref="K1267:K1330" si="156">$K$4*B1267+(1-$K$4)*K1266</f>
        <v>3.4803352716792917</v>
      </c>
    </row>
    <row r="1268" spans="1:11" ht="13.5" x14ac:dyDescent="0.25">
      <c r="A1268" s="3">
        <f>TITRES_STAT!B1271</f>
        <v>43857</v>
      </c>
      <c r="B1268" s="6">
        <f>TITRES_STAT!D1271</f>
        <v>3.3607</v>
      </c>
      <c r="C1268" s="2">
        <f t="shared" si="149"/>
        <v>0</v>
      </c>
      <c r="D1268" s="2">
        <f t="shared" si="150"/>
        <v>3.35222</v>
      </c>
      <c r="E1268" s="2">
        <f t="shared" si="152"/>
        <v>3.4173200000000001</v>
      </c>
      <c r="F1268" s="2">
        <f t="shared" si="153"/>
        <v>3.4572900000000004</v>
      </c>
      <c r="G1268" s="2">
        <f t="shared" si="155"/>
        <v>3.4932999999999996</v>
      </c>
      <c r="H1268" s="2">
        <f t="shared" si="151"/>
        <v>3.4827724999999976</v>
      </c>
      <c r="I1268" s="2">
        <f t="array" ref="I1268">SUMPRODUCT(B1252:B1271, (ROW(B1252:B1271)-ROW(B1252)+1)) / (20*21/2)</f>
        <v>3.3984852380952382</v>
      </c>
      <c r="J1268" s="2">
        <f t="shared" si="154"/>
        <v>3.434358493650397</v>
      </c>
      <c r="K1268" s="2">
        <f t="shared" si="156"/>
        <v>3.475643692397751</v>
      </c>
    </row>
    <row r="1269" spans="1:11" ht="13.5" x14ac:dyDescent="0.25">
      <c r="A1269" s="3">
        <f>TITRES_STAT!B1272</f>
        <v>43858</v>
      </c>
      <c r="B1269" s="6">
        <f>TITRES_STAT!D1272</f>
        <v>3.3961000000000001</v>
      </c>
      <c r="C1269" s="2">
        <f t="shared" si="149"/>
        <v>3.5400000000000098E-2</v>
      </c>
      <c r="D1269" s="2">
        <f t="shared" si="150"/>
        <v>3.3635399999999995</v>
      </c>
      <c r="E1269" s="2">
        <f t="shared" si="152"/>
        <v>3.4081200000000003</v>
      </c>
      <c r="F1269" s="2">
        <f t="shared" si="153"/>
        <v>3.4555200000000008</v>
      </c>
      <c r="G1269" s="2">
        <f t="shared" si="155"/>
        <v>3.489479999999999</v>
      </c>
      <c r="H1269" s="2">
        <f t="shared" si="151"/>
        <v>3.4831034999999981</v>
      </c>
      <c r="I1269" s="2">
        <f t="array" ref="I1269">SUMPRODUCT(B1253:B1272, (ROW(B1253:B1272)-ROW(B1253)+1)) / (20*21/2)</f>
        <v>3.3895242857142858</v>
      </c>
      <c r="J1269" s="2">
        <f t="shared" si="154"/>
        <v>3.4307148275884543</v>
      </c>
      <c r="K1269" s="2">
        <f t="shared" si="156"/>
        <v>3.4725243319115648</v>
      </c>
    </row>
    <row r="1270" spans="1:11" ht="13.5" x14ac:dyDescent="0.25">
      <c r="A1270" s="3">
        <f>TITRES_STAT!B1273</f>
        <v>43859</v>
      </c>
      <c r="B1270" s="6">
        <f>TITRES_STAT!D1273</f>
        <v>3.3607</v>
      </c>
      <c r="C1270" s="2">
        <f t="shared" si="149"/>
        <v>-3.5400000000000098E-2</v>
      </c>
      <c r="D1270" s="2">
        <f t="shared" si="150"/>
        <v>3.3677800000000007</v>
      </c>
      <c r="E1270" s="2">
        <f t="shared" si="152"/>
        <v>3.3960900000000001</v>
      </c>
      <c r="F1270" s="2">
        <f t="shared" si="153"/>
        <v>3.4470300000000003</v>
      </c>
      <c r="G1270" s="2">
        <f t="shared" si="155"/>
        <v>3.4850939999999997</v>
      </c>
      <c r="H1270" s="2">
        <f t="shared" si="151"/>
        <v>3.4831629999999985</v>
      </c>
      <c r="I1270" s="2">
        <f t="array" ref="I1270">SUMPRODUCT(B1254:B1273, (ROW(B1254:B1273)-ROW(B1254)+1)) / (20*21/2)</f>
        <v>3.3801204761904762</v>
      </c>
      <c r="J1270" s="2">
        <f t="shared" si="154"/>
        <v>3.4240467487705062</v>
      </c>
      <c r="K1270" s="2">
        <f t="shared" si="156"/>
        <v>3.4681390639934642</v>
      </c>
    </row>
    <row r="1271" spans="1:11" ht="13.5" x14ac:dyDescent="0.25">
      <c r="A1271" s="3">
        <f>TITRES_STAT!B1274</f>
        <v>43860</v>
      </c>
      <c r="B1271" s="6">
        <f>TITRES_STAT!D1274</f>
        <v>3.2616999999999998</v>
      </c>
      <c r="C1271" s="2">
        <f t="shared" si="149"/>
        <v>-9.9000000000000199E-2</v>
      </c>
      <c r="D1271" s="2">
        <f t="shared" si="150"/>
        <v>3.3479799999999997</v>
      </c>
      <c r="E1271" s="2">
        <f t="shared" si="152"/>
        <v>3.3741600000000007</v>
      </c>
      <c r="F1271" s="2">
        <f t="shared" si="153"/>
        <v>3.4335900000000001</v>
      </c>
      <c r="G1271" s="2">
        <f t="shared" si="155"/>
        <v>3.4787279999999998</v>
      </c>
      <c r="H1271" s="2">
        <f t="shared" si="151"/>
        <v>3.4827904999999988</v>
      </c>
      <c r="I1271" s="2">
        <f t="array" ref="I1271">SUMPRODUCT(B1255:B1274, (ROW(B1255:B1274)-ROW(B1255)+1)) / (20*21/2)</f>
        <v>3.3705557142857141</v>
      </c>
      <c r="J1271" s="2">
        <f t="shared" si="154"/>
        <v>3.4085851536495055</v>
      </c>
      <c r="K1271" s="2">
        <f t="shared" si="156"/>
        <v>3.4600434144250931</v>
      </c>
    </row>
    <row r="1272" spans="1:11" ht="13.5" x14ac:dyDescent="0.25">
      <c r="A1272" s="3">
        <f>TITRES_STAT!B1275</f>
        <v>43861</v>
      </c>
      <c r="B1272" s="6">
        <f>TITRES_STAT!D1275</f>
        <v>3.3395000000000001</v>
      </c>
      <c r="C1272" s="2">
        <f t="shared" si="149"/>
        <v>7.7800000000000313E-2</v>
      </c>
      <c r="D1272" s="2">
        <f t="shared" si="150"/>
        <v>3.3437399999999995</v>
      </c>
      <c r="E1272" s="2">
        <f t="shared" si="152"/>
        <v>3.3600100000000004</v>
      </c>
      <c r="F1272" s="2">
        <f t="shared" si="153"/>
        <v>3.4240400000000006</v>
      </c>
      <c r="G1272" s="2">
        <f t="shared" si="155"/>
        <v>3.473917999999999</v>
      </c>
      <c r="H1272" s="2">
        <f t="shared" si="151"/>
        <v>3.4829639999999991</v>
      </c>
      <c r="I1272" s="2">
        <f t="array" ref="I1272">SUMPRODUCT(B1256:B1275, (ROW(B1256:B1275)-ROW(B1256)+1)) / (20*21/2)</f>
        <v>3.3620014285714293</v>
      </c>
      <c r="J1272" s="2">
        <f t="shared" si="154"/>
        <v>3.4020056152066953</v>
      </c>
      <c r="K1272" s="2">
        <f t="shared" si="156"/>
        <v>3.4553162217025406</v>
      </c>
    </row>
    <row r="1273" spans="1:11" ht="13.5" x14ac:dyDescent="0.25">
      <c r="A1273" s="3">
        <f>TITRES_STAT!B1276</f>
        <v>43864</v>
      </c>
      <c r="B1273" s="6">
        <f>TITRES_STAT!D1276</f>
        <v>3.3252999999999999</v>
      </c>
      <c r="C1273" s="2">
        <f t="shared" si="149"/>
        <v>-1.4200000000000212E-2</v>
      </c>
      <c r="D1273" s="2">
        <f t="shared" si="150"/>
        <v>3.3366599999999997</v>
      </c>
      <c r="E1273" s="2">
        <f t="shared" si="152"/>
        <v>3.3444400000000001</v>
      </c>
      <c r="F1273" s="2">
        <f t="shared" si="153"/>
        <v>3.41873</v>
      </c>
      <c r="G1273" s="2">
        <f t="shared" si="155"/>
        <v>3.4688239999999992</v>
      </c>
      <c r="H1273" s="2">
        <f t="shared" si="151"/>
        <v>3.4830664999999987</v>
      </c>
      <c r="I1273" s="2">
        <f t="array" ref="I1273">SUMPRODUCT(B1257:B1276, (ROW(B1257:B1276)-ROW(B1257)+1)) / (20*21/2)</f>
        <v>3.353004285714285</v>
      </c>
      <c r="J1273" s="2">
        <f t="shared" si="154"/>
        <v>3.3947003185203433</v>
      </c>
      <c r="K1273" s="2">
        <f t="shared" si="156"/>
        <v>3.4502175463416567</v>
      </c>
    </row>
    <row r="1274" spans="1:11" ht="13.5" x14ac:dyDescent="0.25">
      <c r="A1274" s="3">
        <f>TITRES_STAT!B1277</f>
        <v>43865</v>
      </c>
      <c r="B1274" s="6">
        <f>TITRES_STAT!D1277</f>
        <v>3.3182999999999998</v>
      </c>
      <c r="C1274" s="2">
        <f t="shared" si="149"/>
        <v>-7.0000000000001172E-3</v>
      </c>
      <c r="D1274" s="2">
        <f t="shared" si="150"/>
        <v>3.3210999999999999</v>
      </c>
      <c r="E1274" s="2">
        <f t="shared" si="152"/>
        <v>3.34232</v>
      </c>
      <c r="F1274" s="2">
        <f t="shared" si="153"/>
        <v>3.4081200000000003</v>
      </c>
      <c r="G1274" s="2">
        <f t="shared" si="155"/>
        <v>3.463871999999999</v>
      </c>
      <c r="H1274" s="2">
        <f t="shared" si="151"/>
        <v>3.4826619999999986</v>
      </c>
      <c r="I1274" s="2">
        <f t="array" ref="I1274">SUMPRODUCT(B1258:B1277, (ROW(B1258:B1277)-ROW(B1258)+1)) / (20*21/2)</f>
        <v>3.3449166666666668</v>
      </c>
      <c r="J1274" s="2">
        <f t="shared" si="154"/>
        <v>3.3874240977088821</v>
      </c>
      <c r="K1274" s="2">
        <f t="shared" si="156"/>
        <v>3.4450443092302194</v>
      </c>
    </row>
    <row r="1275" spans="1:11" ht="13.5" x14ac:dyDescent="0.25">
      <c r="A1275" s="3">
        <f>TITRES_STAT!B1278</f>
        <v>43866</v>
      </c>
      <c r="B1275" s="6">
        <f>TITRES_STAT!D1278</f>
        <v>3.3182999999999998</v>
      </c>
      <c r="C1275" s="2">
        <f t="shared" si="149"/>
        <v>0</v>
      </c>
      <c r="D1275" s="2">
        <f t="shared" si="150"/>
        <v>3.3126200000000003</v>
      </c>
      <c r="E1275" s="2">
        <f t="shared" si="152"/>
        <v>3.3402000000000003</v>
      </c>
      <c r="F1275" s="2">
        <f t="shared" si="153"/>
        <v>3.3985700000000003</v>
      </c>
      <c r="G1275" s="2">
        <f t="shared" si="155"/>
        <v>3.4589199999999987</v>
      </c>
      <c r="H1275" s="2">
        <f t="shared" si="151"/>
        <v>3.4822574999999985</v>
      </c>
      <c r="I1275" s="2">
        <f t="array" ref="I1275">SUMPRODUCT(B1259:B1278, (ROW(B1259:B1278)-ROW(B1259)+1)) / (20*21/2)</f>
        <v>3.3370961904761911</v>
      </c>
      <c r="J1275" s="2">
        <f t="shared" si="154"/>
        <v>3.380840850308036</v>
      </c>
      <c r="K1275" s="2">
        <f t="shared" si="156"/>
        <v>3.4400739441623678</v>
      </c>
    </row>
    <row r="1276" spans="1:11" ht="13.5" x14ac:dyDescent="0.25">
      <c r="A1276" s="3">
        <f>TITRES_STAT!B1279</f>
        <v>43867</v>
      </c>
      <c r="B1276" s="6">
        <f>TITRES_STAT!D1279</f>
        <v>3.3041</v>
      </c>
      <c r="C1276" s="2">
        <f t="shared" si="149"/>
        <v>-1.4199999999999768E-2</v>
      </c>
      <c r="D1276" s="2">
        <f t="shared" si="150"/>
        <v>3.3210999999999999</v>
      </c>
      <c r="E1276" s="2">
        <f t="shared" si="152"/>
        <v>3.3345399999999996</v>
      </c>
      <c r="F1276" s="2">
        <f t="shared" si="153"/>
        <v>3.3890199999999999</v>
      </c>
      <c r="G1276" s="2">
        <f t="shared" si="155"/>
        <v>3.4536839999999991</v>
      </c>
      <c r="H1276" s="2">
        <f t="shared" si="151"/>
        <v>3.4817819999999982</v>
      </c>
      <c r="I1276" s="2">
        <f t="array" ref="I1276">SUMPRODUCT(B1260:B1279, (ROW(B1260:B1279)-ROW(B1260)+1)) / (20*21/2)</f>
        <v>3.3301519047619044</v>
      </c>
      <c r="J1276" s="2">
        <f t="shared" si="154"/>
        <v>3.3735321978977466</v>
      </c>
      <c r="K1276" s="2">
        <f t="shared" si="156"/>
        <v>3.4347416326265887</v>
      </c>
    </row>
    <row r="1277" spans="1:11" ht="13.5" x14ac:dyDescent="0.25">
      <c r="A1277" s="3">
        <f>TITRES_STAT!B1280</f>
        <v>43868</v>
      </c>
      <c r="B1277" s="6">
        <f>TITRES_STAT!D1280</f>
        <v>3.3041</v>
      </c>
      <c r="C1277" s="2">
        <f t="shared" si="149"/>
        <v>0</v>
      </c>
      <c r="D1277" s="2">
        <f t="shared" si="150"/>
        <v>3.3140200000000002</v>
      </c>
      <c r="E1277" s="2">
        <f t="shared" si="152"/>
        <v>3.3288799999999994</v>
      </c>
      <c r="F1277" s="2">
        <f t="shared" si="153"/>
        <v>3.3791150000000001</v>
      </c>
      <c r="G1277" s="2">
        <f t="shared" si="155"/>
        <v>3.4485899999999994</v>
      </c>
      <c r="H1277" s="2">
        <f t="shared" si="151"/>
        <v>3.481306499999997</v>
      </c>
      <c r="I1277" s="2">
        <f t="array" ref="I1277">SUMPRODUCT(B1261:B1280, (ROW(B1261:B1280)-ROW(B1261)+1)) / (20*21/2)</f>
        <v>3.3241176190476196</v>
      </c>
      <c r="J1277" s="2">
        <f t="shared" si="154"/>
        <v>3.3669196076217704</v>
      </c>
      <c r="K1277" s="2">
        <f t="shared" si="156"/>
        <v>3.429618431347115</v>
      </c>
    </row>
    <row r="1278" spans="1:11" ht="13.5" x14ac:dyDescent="0.25">
      <c r="A1278" s="3">
        <f>TITRES_STAT!B1281</f>
        <v>43871</v>
      </c>
      <c r="B1278" s="6">
        <f>TITRES_STAT!D1281</f>
        <v>3.2970000000000002</v>
      </c>
      <c r="C1278" s="2">
        <f t="shared" si="149"/>
        <v>-7.0999999999998842E-3</v>
      </c>
      <c r="D1278" s="2">
        <f t="shared" si="150"/>
        <v>3.3083599999999995</v>
      </c>
      <c r="E1278" s="2">
        <f t="shared" si="152"/>
        <v>3.3225099999999999</v>
      </c>
      <c r="F1278" s="2">
        <f t="shared" si="153"/>
        <v>3.3699149999999998</v>
      </c>
      <c r="G1278" s="2">
        <f t="shared" si="155"/>
        <v>3.4433539999999994</v>
      </c>
      <c r="H1278" s="2">
        <f t="shared" si="151"/>
        <v>3.4804809999999975</v>
      </c>
      <c r="I1278" s="2">
        <f t="array" ref="I1278">SUMPRODUCT(B1262:B1281, (ROW(B1262:B1281)-ROW(B1262)+1)) / (20*21/2)</f>
        <v>3.3196357142857145</v>
      </c>
      <c r="J1278" s="2">
        <f t="shared" si="154"/>
        <v>3.3602605973720783</v>
      </c>
      <c r="K1278" s="2">
        <f t="shared" si="156"/>
        <v>3.4244177085491891</v>
      </c>
    </row>
    <row r="1279" spans="1:11" ht="13.5" x14ac:dyDescent="0.25">
      <c r="A1279" s="3">
        <f>TITRES_STAT!B1282</f>
        <v>43872</v>
      </c>
      <c r="B1279" s="6">
        <f>TITRES_STAT!D1282</f>
        <v>3.2970000000000002</v>
      </c>
      <c r="C1279" s="2">
        <f t="shared" si="149"/>
        <v>0</v>
      </c>
      <c r="D1279" s="2">
        <f t="shared" si="150"/>
        <v>3.3041000000000005</v>
      </c>
      <c r="E1279" s="2">
        <f t="shared" si="152"/>
        <v>3.3125999999999998</v>
      </c>
      <c r="F1279" s="2">
        <f t="shared" si="153"/>
        <v>3.36036</v>
      </c>
      <c r="G1279" s="2">
        <f t="shared" si="155"/>
        <v>3.4381179999999993</v>
      </c>
      <c r="H1279" s="2">
        <f t="shared" si="151"/>
        <v>3.4796554999999971</v>
      </c>
      <c r="I1279" s="2">
        <f t="array" ref="I1279">SUMPRODUCT(B1263:B1282, (ROW(B1263:B1282)-ROW(B1263)+1)) / (20*21/2)</f>
        <v>3.3065580952380955</v>
      </c>
      <c r="J1279" s="2">
        <f t="shared" si="154"/>
        <v>3.3542357785747376</v>
      </c>
      <c r="K1279" s="2">
        <f t="shared" si="156"/>
        <v>3.4194209356649075</v>
      </c>
    </row>
    <row r="1280" spans="1:11" ht="13.5" x14ac:dyDescent="0.25">
      <c r="A1280" s="3">
        <f>TITRES_STAT!B1283</f>
        <v>43873</v>
      </c>
      <c r="B1280" s="6">
        <f>TITRES_STAT!D1283</f>
        <v>3.2970000000000002</v>
      </c>
      <c r="C1280" s="2">
        <f t="shared" si="149"/>
        <v>0</v>
      </c>
      <c r="D1280" s="2">
        <f t="shared" si="150"/>
        <v>3.2998400000000006</v>
      </c>
      <c r="E1280" s="2">
        <f t="shared" si="152"/>
        <v>3.3062300000000002</v>
      </c>
      <c r="F1280" s="2">
        <f t="shared" si="153"/>
        <v>3.3511599999999993</v>
      </c>
      <c r="G1280" s="2">
        <f t="shared" si="155"/>
        <v>3.4331639999999992</v>
      </c>
      <c r="H1280" s="2">
        <f t="shared" si="151"/>
        <v>3.4780744999999968</v>
      </c>
      <c r="I1280" s="2">
        <f t="array" ref="I1280">SUMPRODUCT(B1264:B1283, (ROW(B1264:B1283)-ROW(B1264)+1)) / (20*21/2)</f>
        <v>3.3028900000000001</v>
      </c>
      <c r="J1280" s="2">
        <f t="shared" si="154"/>
        <v>3.3487847520438105</v>
      </c>
      <c r="K1280" s="2">
        <f t="shared" si="156"/>
        <v>3.4146201146584407</v>
      </c>
    </row>
    <row r="1281" spans="1:11" ht="13.5" x14ac:dyDescent="0.25">
      <c r="A1281" s="3">
        <f>TITRES_STAT!B1284</f>
        <v>43874</v>
      </c>
      <c r="B1281" s="6">
        <f>TITRES_STAT!D1284</f>
        <v>3.3041</v>
      </c>
      <c r="C1281" s="2">
        <f t="shared" si="149"/>
        <v>7.0999999999998842E-3</v>
      </c>
      <c r="D1281" s="2">
        <f t="shared" si="150"/>
        <v>3.2998400000000006</v>
      </c>
      <c r="E1281" s="2">
        <f t="shared" si="152"/>
        <v>3.31047</v>
      </c>
      <c r="F1281" s="2">
        <f t="shared" si="153"/>
        <v>3.3423150000000001</v>
      </c>
      <c r="G1281" s="2">
        <f t="shared" si="155"/>
        <v>3.4287779999999985</v>
      </c>
      <c r="H1281" s="2">
        <f t="shared" si="151"/>
        <v>3.4758364999999971</v>
      </c>
      <c r="I1281" s="2">
        <f t="array" ref="I1281">SUMPRODUCT(B1265:B1284, (ROW(B1265:B1284)-ROW(B1265)+1)) / (20*21/2)</f>
        <v>3.300131428571428</v>
      </c>
      <c r="J1281" s="2">
        <f t="shared" si="154"/>
        <v>3.3445290613729712</v>
      </c>
      <c r="K1281" s="2">
        <f t="shared" si="156"/>
        <v>3.4102859925149729</v>
      </c>
    </row>
    <row r="1282" spans="1:11" ht="13.5" x14ac:dyDescent="0.25">
      <c r="A1282" s="3">
        <f>TITRES_STAT!B1285</f>
        <v>43875</v>
      </c>
      <c r="B1282" s="6">
        <f>TITRES_STAT!D1285</f>
        <v>3.2050000000000001</v>
      </c>
      <c r="C1282" s="2">
        <f t="shared" si="149"/>
        <v>-9.9099999999999966E-2</v>
      </c>
      <c r="D1282" s="2">
        <f t="shared" si="150"/>
        <v>3.2800200000000004</v>
      </c>
      <c r="E1282" s="2">
        <f t="shared" si="152"/>
        <v>3.2970199999999998</v>
      </c>
      <c r="F1282" s="2">
        <f t="shared" si="153"/>
        <v>3.3285149999999994</v>
      </c>
      <c r="G1282" s="2">
        <f t="shared" si="155"/>
        <v>3.422267999999999</v>
      </c>
      <c r="H1282" s="2">
        <f t="shared" si="151"/>
        <v>3.4736694999999975</v>
      </c>
      <c r="I1282" s="2">
        <f t="array" ref="I1282">SUMPRODUCT(B1266:B1285, (ROW(B1266:B1285)-ROW(B1266)+1)) / (20*21/2)</f>
        <v>3.2976085714285714</v>
      </c>
      <c r="J1282" s="2">
        <f t="shared" si="154"/>
        <v>3.3312405793374502</v>
      </c>
      <c r="K1282" s="2">
        <f t="shared" si="156"/>
        <v>3.4022355614359543</v>
      </c>
    </row>
    <row r="1283" spans="1:11" ht="13.5" x14ac:dyDescent="0.25">
      <c r="A1283" s="3">
        <f>TITRES_STAT!B1286</f>
        <v>43878</v>
      </c>
      <c r="B1283" s="6">
        <f>TITRES_STAT!D1286</f>
        <v>3.29</v>
      </c>
      <c r="C1283" s="2">
        <f t="shared" si="149"/>
        <v>8.4999999999999964E-2</v>
      </c>
      <c r="D1283" s="2">
        <f t="shared" si="150"/>
        <v>3.2786200000000001</v>
      </c>
      <c r="E1283" s="2">
        <f t="shared" si="152"/>
        <v>3.2934899999999998</v>
      </c>
      <c r="F1283" s="2">
        <f t="shared" si="153"/>
        <v>3.3189649999999995</v>
      </c>
      <c r="G1283" s="2">
        <f t="shared" si="155"/>
        <v>3.4174579999999986</v>
      </c>
      <c r="H1283" s="2">
        <f t="shared" si="151"/>
        <v>3.4721164999999972</v>
      </c>
      <c r="I1283" s="2">
        <f t="array" ref="I1283">SUMPRODUCT(B1267:B1286, (ROW(B1267:B1286)-ROW(B1267)+1)) / (20*21/2)</f>
        <v>3.2953214285714281</v>
      </c>
      <c r="J1283" s="2">
        <f t="shared" si="154"/>
        <v>3.327312905114836</v>
      </c>
      <c r="K1283" s="2">
        <f t="shared" si="156"/>
        <v>3.3978341668698384</v>
      </c>
    </row>
    <row r="1284" spans="1:11" ht="13.5" x14ac:dyDescent="0.25">
      <c r="A1284" s="3">
        <f>TITRES_STAT!B1287</f>
        <v>43879</v>
      </c>
      <c r="B1284" s="6">
        <f>TITRES_STAT!D1287</f>
        <v>3.29</v>
      </c>
      <c r="C1284" s="2">
        <f t="shared" ref="C1284:C1347" si="157">B1284-B1283</f>
        <v>0</v>
      </c>
      <c r="D1284" s="2">
        <f t="shared" si="150"/>
        <v>3.2772199999999998</v>
      </c>
      <c r="E1284" s="2">
        <f t="shared" si="152"/>
        <v>3.2906599999999999</v>
      </c>
      <c r="F1284" s="2">
        <f t="shared" si="153"/>
        <v>3.3164899999999995</v>
      </c>
      <c r="G1284" s="2">
        <f t="shared" si="155"/>
        <v>3.4125059999999992</v>
      </c>
      <c r="H1284" s="2">
        <f t="shared" si="151"/>
        <v>3.4706894999999971</v>
      </c>
      <c r="I1284" s="2">
        <f t="array" ref="I1284">SUMPRODUCT(B1268:B1287, (ROW(B1268:B1287)-ROW(B1268)+1)) / (20*21/2)</f>
        <v>3.2933709523809518</v>
      </c>
      <c r="J1284" s="2">
        <f t="shared" si="154"/>
        <v>3.3237592951038994</v>
      </c>
      <c r="K1284" s="2">
        <f t="shared" si="156"/>
        <v>3.3936053760121978</v>
      </c>
    </row>
    <row r="1285" spans="1:11" ht="13.5" x14ac:dyDescent="0.25">
      <c r="A1285" s="3">
        <f>TITRES_STAT!B1288</f>
        <v>43880</v>
      </c>
      <c r="B1285" s="6">
        <f>TITRES_STAT!D1288</f>
        <v>3.29</v>
      </c>
      <c r="C1285" s="2">
        <f t="shared" si="157"/>
        <v>0</v>
      </c>
      <c r="D1285" s="2">
        <f t="shared" si="150"/>
        <v>3.2758199999999995</v>
      </c>
      <c r="E1285" s="2">
        <f t="shared" si="152"/>
        <v>3.2878299999999996</v>
      </c>
      <c r="F1285" s="2">
        <f t="shared" si="153"/>
        <v>3.314014999999999</v>
      </c>
      <c r="G1285" s="2">
        <f t="shared" si="155"/>
        <v>3.4075539999999989</v>
      </c>
      <c r="H1285" s="2">
        <f t="shared" si="151"/>
        <v>3.4692309999999962</v>
      </c>
      <c r="I1285" s="2">
        <f t="array" ref="I1285">SUMPRODUCT(B1269:B1288, (ROW(B1269:B1288)-ROW(B1269)+1)) / (20*21/2)</f>
        <v>3.2877095238095242</v>
      </c>
      <c r="J1285" s="2">
        <f t="shared" si="154"/>
        <v>3.3205441241416236</v>
      </c>
      <c r="K1285" s="2">
        <f t="shared" si="156"/>
        <v>3.3895424200901507</v>
      </c>
    </row>
    <row r="1286" spans="1:11" ht="13.5" x14ac:dyDescent="0.25">
      <c r="A1286" s="3">
        <f>TITRES_STAT!B1289</f>
        <v>43881</v>
      </c>
      <c r="B1286" s="6">
        <f>TITRES_STAT!D1289</f>
        <v>3.29</v>
      </c>
      <c r="C1286" s="2">
        <f t="shared" si="157"/>
        <v>0</v>
      </c>
      <c r="D1286" s="2">
        <f t="shared" ref="D1286:D1349" si="158">AVERAGE(B1282:B1286)</f>
        <v>3.2729999999999997</v>
      </c>
      <c r="E1286" s="2">
        <f t="shared" si="152"/>
        <v>3.2864199999999997</v>
      </c>
      <c r="F1286" s="2">
        <f t="shared" si="153"/>
        <v>3.3104799999999992</v>
      </c>
      <c r="G1286" s="2">
        <f t="shared" si="155"/>
        <v>3.402601999999999</v>
      </c>
      <c r="H1286" s="2">
        <f t="shared" si="151"/>
        <v>3.4678669999999965</v>
      </c>
      <c r="I1286" s="2">
        <f t="array" ref="I1286">SUMPRODUCT(B1270:B1289, (ROW(B1270:B1289)-ROW(B1270)+1)) / (20*21/2)</f>
        <v>3.2819109523809522</v>
      </c>
      <c r="J1286" s="2">
        <f t="shared" si="154"/>
        <v>3.3176351599376597</v>
      </c>
      <c r="K1286" s="2">
        <f t="shared" si="156"/>
        <v>3.38563879577289</v>
      </c>
    </row>
    <row r="1287" spans="1:11" ht="13.5" x14ac:dyDescent="0.25">
      <c r="A1287" s="3">
        <f>TITRES_STAT!B1290</f>
        <v>43882</v>
      </c>
      <c r="B1287" s="6">
        <f>TITRES_STAT!D1290</f>
        <v>3.29</v>
      </c>
      <c r="C1287" s="2">
        <f t="shared" si="157"/>
        <v>0</v>
      </c>
      <c r="D1287" s="2">
        <f t="shared" si="158"/>
        <v>3.29</v>
      </c>
      <c r="E1287" s="2">
        <f t="shared" si="152"/>
        <v>3.2850099999999998</v>
      </c>
      <c r="F1287" s="2">
        <f t="shared" si="153"/>
        <v>3.3069449999999989</v>
      </c>
      <c r="G1287" s="2">
        <f t="shared" si="155"/>
        <v>3.3976499999999987</v>
      </c>
      <c r="H1287" s="2">
        <f t="shared" si="151"/>
        <v>3.4664084999999965</v>
      </c>
      <c r="I1287" s="2">
        <f t="array" ref="I1287">SUMPRODUCT(B1271:B1290, (ROW(B1271:B1290)-ROW(B1271)+1)) / (20*21/2)</f>
        <v>3.2809014285714282</v>
      </c>
      <c r="J1287" s="2">
        <f t="shared" si="154"/>
        <v>3.3150032399435969</v>
      </c>
      <c r="K1287" s="2">
        <f t="shared" si="156"/>
        <v>3.3818882547621882</v>
      </c>
    </row>
    <row r="1288" spans="1:11" ht="13.5" x14ac:dyDescent="0.25">
      <c r="A1288" s="3">
        <f>TITRES_STAT!B1291</f>
        <v>43885</v>
      </c>
      <c r="B1288" s="6">
        <f>TITRES_STAT!D1291</f>
        <v>3.2475000000000001</v>
      </c>
      <c r="C1288" s="2">
        <f t="shared" si="157"/>
        <v>-4.2499999999999982E-2</v>
      </c>
      <c r="D1288" s="2">
        <f t="shared" si="158"/>
        <v>3.2814999999999999</v>
      </c>
      <c r="E1288" s="2">
        <f t="shared" si="152"/>
        <v>3.2800599999999998</v>
      </c>
      <c r="F1288" s="2">
        <f t="shared" si="153"/>
        <v>3.3012849999999991</v>
      </c>
      <c r="G1288" s="2">
        <f t="shared" si="155"/>
        <v>3.391989999999999</v>
      </c>
      <c r="H1288" s="2">
        <f t="shared" si="151"/>
        <v>3.4650204999999965</v>
      </c>
      <c r="I1288" s="2">
        <f t="array" ref="I1288">SUMPRODUCT(B1272:B1291, (ROW(B1272:B1291)-ROW(B1272)+1)) / (20*21/2)</f>
        <v>3.2775671428571425</v>
      </c>
      <c r="J1288" s="2">
        <f t="shared" si="154"/>
        <v>3.3085743599489685</v>
      </c>
      <c r="K1288" s="2">
        <f t="shared" si="156"/>
        <v>3.3766181271244555</v>
      </c>
    </row>
    <row r="1289" spans="1:11" ht="13.5" x14ac:dyDescent="0.25">
      <c r="A1289" s="3">
        <f>TITRES_STAT!B1292</f>
        <v>43886</v>
      </c>
      <c r="B1289" s="6">
        <f>TITRES_STAT!D1292</f>
        <v>3.2404000000000002</v>
      </c>
      <c r="C1289" s="2">
        <f t="shared" si="157"/>
        <v>-7.0999999999998842E-3</v>
      </c>
      <c r="D1289" s="2">
        <f t="shared" si="158"/>
        <v>3.2715800000000002</v>
      </c>
      <c r="E1289" s="2">
        <f t="shared" si="152"/>
        <v>3.2743999999999991</v>
      </c>
      <c r="F1289" s="2">
        <f t="shared" si="153"/>
        <v>3.2934999999999994</v>
      </c>
      <c r="G1289" s="2">
        <f t="shared" si="155"/>
        <v>3.3864699999999988</v>
      </c>
      <c r="H1289" s="2">
        <f t="shared" si="151"/>
        <v>3.4639119999999961</v>
      </c>
      <c r="I1289" s="2">
        <f t="array" ref="I1289">SUMPRODUCT(B1273:B1292, (ROW(B1273:B1292)-ROW(B1273)+1)) / (20*21/2)</f>
        <v>3.2708952380952381</v>
      </c>
      <c r="J1289" s="2">
        <f t="shared" si="154"/>
        <v>3.3020815637633527</v>
      </c>
      <c r="K1289" s="2">
        <f t="shared" si="156"/>
        <v>3.3712762397862419</v>
      </c>
    </row>
    <row r="1290" spans="1:11" ht="13.5" x14ac:dyDescent="0.25">
      <c r="A1290" s="3">
        <f>TITRES_STAT!B1293</f>
        <v>43887</v>
      </c>
      <c r="B1290" s="6">
        <f>TITRES_STAT!D1293</f>
        <v>3.2829000000000002</v>
      </c>
      <c r="C1290" s="2">
        <f t="shared" si="157"/>
        <v>4.2499999999999982E-2</v>
      </c>
      <c r="D1290" s="2">
        <f t="shared" si="158"/>
        <v>3.2701600000000006</v>
      </c>
      <c r="E1290" s="2">
        <f t="shared" si="152"/>
        <v>3.2729899999999992</v>
      </c>
      <c r="F1290" s="2">
        <f t="shared" si="153"/>
        <v>3.2896099999999997</v>
      </c>
      <c r="G1290" s="2">
        <f t="shared" si="155"/>
        <v>3.3837819999999992</v>
      </c>
      <c r="H1290" s="2">
        <f t="shared" ref="H1290:H1353" si="159">AVERAGE(B1091:B1290)</f>
        <v>3.4635194999999963</v>
      </c>
      <c r="I1290" s="2">
        <f t="array" ref="I1290">SUMPRODUCT(B1274:B1293, (ROW(B1274:B1293)-ROW(B1274)+1)) / (20*21/2)</f>
        <v>3.2735580952380956</v>
      </c>
      <c r="J1290" s="2">
        <f t="shared" si="154"/>
        <v>3.3002547481668429</v>
      </c>
      <c r="K1290" s="2">
        <f t="shared" si="156"/>
        <v>3.3678105048926636</v>
      </c>
    </row>
    <row r="1291" spans="1:11" ht="13.5" x14ac:dyDescent="0.25">
      <c r="A1291" s="3">
        <f>TITRES_STAT!B1294</f>
        <v>43888</v>
      </c>
      <c r="B1291" s="6">
        <f>TITRES_STAT!D1294</f>
        <v>3.2545999999999999</v>
      </c>
      <c r="C1291" s="2">
        <f t="shared" si="157"/>
        <v>-2.8300000000000214E-2</v>
      </c>
      <c r="D1291" s="2">
        <f t="shared" si="158"/>
        <v>3.2630799999999995</v>
      </c>
      <c r="E1291" s="2">
        <f t="shared" si="152"/>
        <v>3.2680400000000001</v>
      </c>
      <c r="F1291" s="2">
        <f t="shared" si="153"/>
        <v>3.2892549999999998</v>
      </c>
      <c r="G1291" s="2">
        <f t="shared" si="155"/>
        <v>3.3788299999999998</v>
      </c>
      <c r="H1291" s="2">
        <f t="shared" si="159"/>
        <v>3.4625449999999969</v>
      </c>
      <c r="I1291" s="2">
        <f t="array" ref="I1291">SUMPRODUCT(B1275:B1294, (ROW(B1275:B1294)-ROW(B1275)+1)) / (20*21/2)</f>
        <v>3.2675261904761901</v>
      </c>
      <c r="J1291" s="2">
        <f t="shared" si="154"/>
        <v>3.2959066769128582</v>
      </c>
      <c r="K1291" s="2">
        <f t="shared" si="156"/>
        <v>3.3633708772498143</v>
      </c>
    </row>
    <row r="1292" spans="1:11" ht="13.5" x14ac:dyDescent="0.25">
      <c r="A1292" s="3">
        <f>TITRES_STAT!B1295</f>
        <v>43889</v>
      </c>
      <c r="B1292" s="6">
        <f>TITRES_STAT!D1295</f>
        <v>3.2191999999999998</v>
      </c>
      <c r="C1292" s="2">
        <f t="shared" si="157"/>
        <v>-3.5400000000000098E-2</v>
      </c>
      <c r="D1292" s="2">
        <f t="shared" si="158"/>
        <v>3.2489199999999996</v>
      </c>
      <c r="E1292" s="2">
        <f t="shared" ref="E1292:E1355" si="160">AVERAGE(B1283:B1292)</f>
        <v>3.26946</v>
      </c>
      <c r="F1292" s="2">
        <f t="shared" si="153"/>
        <v>3.2832400000000002</v>
      </c>
      <c r="G1292" s="2">
        <f t="shared" si="155"/>
        <v>3.3738779999999995</v>
      </c>
      <c r="H1292" s="2">
        <f t="shared" si="159"/>
        <v>3.4615504999999969</v>
      </c>
      <c r="I1292" s="2">
        <f t="array" ref="I1292">SUMPRODUCT(B1276:B1295, (ROW(B1276:B1295)-ROW(B1276)+1)) / (20*21/2)</f>
        <v>3.2619661904761901</v>
      </c>
      <c r="J1292" s="2">
        <f t="shared" si="154"/>
        <v>3.2886012791116337</v>
      </c>
      <c r="K1292" s="2">
        <f t="shared" si="156"/>
        <v>3.3577171173576645</v>
      </c>
    </row>
    <row r="1293" spans="1:11" ht="13.5" x14ac:dyDescent="0.25">
      <c r="A1293" s="3">
        <f>TITRES_STAT!B1296</f>
        <v>43892</v>
      </c>
      <c r="B1293" s="6">
        <f>TITRES_STAT!D1296</f>
        <v>3.3111999999999999</v>
      </c>
      <c r="C1293" s="2">
        <f t="shared" si="157"/>
        <v>9.2000000000000082E-2</v>
      </c>
      <c r="D1293" s="2">
        <f t="shared" si="158"/>
        <v>3.26166</v>
      </c>
      <c r="E1293" s="2">
        <f t="shared" si="160"/>
        <v>3.2715800000000002</v>
      </c>
      <c r="F1293" s="2">
        <f t="shared" si="153"/>
        <v>3.2825350000000002</v>
      </c>
      <c r="G1293" s="2">
        <f t="shared" si="155"/>
        <v>3.3720379999999999</v>
      </c>
      <c r="H1293" s="2">
        <f t="shared" si="159"/>
        <v>3.4611104999999962</v>
      </c>
      <c r="I1293" s="2">
        <f t="array" ref="I1293">SUMPRODUCT(B1277:B1296, (ROW(B1277:B1296)-ROW(B1277)+1)) / (20*21/2)</f>
        <v>3.2629447619047616</v>
      </c>
      <c r="J1293" s="2">
        <f t="shared" si="154"/>
        <v>3.2907535382438593</v>
      </c>
      <c r="K1293" s="2">
        <f t="shared" si="156"/>
        <v>3.355892916676972</v>
      </c>
    </row>
    <row r="1294" spans="1:11" ht="13.5" x14ac:dyDescent="0.25">
      <c r="A1294" s="3">
        <f>TITRES_STAT!B1297</f>
        <v>43893</v>
      </c>
      <c r="B1294" s="6">
        <f>TITRES_STAT!D1297</f>
        <v>3.2191999999999998</v>
      </c>
      <c r="C1294" s="2">
        <f t="shared" si="157"/>
        <v>-9.2000000000000082E-2</v>
      </c>
      <c r="D1294" s="2">
        <f t="shared" si="158"/>
        <v>3.2574199999999998</v>
      </c>
      <c r="E1294" s="2">
        <f t="shared" si="160"/>
        <v>3.2645000000000004</v>
      </c>
      <c r="F1294" s="2">
        <f t="shared" si="153"/>
        <v>3.2775799999999995</v>
      </c>
      <c r="G1294" s="2">
        <f t="shared" si="155"/>
        <v>3.3683580000000002</v>
      </c>
      <c r="H1294" s="2">
        <f t="shared" si="159"/>
        <v>3.4601474999999966</v>
      </c>
      <c r="I1294" s="2">
        <f t="array" ref="I1294">SUMPRODUCT(B1278:B1297, (ROW(B1278:B1297)-ROW(B1278)+1)) / (20*21/2)</f>
        <v>3.2647004761904759</v>
      </c>
      <c r="J1294" s="2">
        <f t="shared" si="154"/>
        <v>3.2839389155539682</v>
      </c>
      <c r="K1294" s="2">
        <f t="shared" si="156"/>
        <v>3.35053241014062</v>
      </c>
    </row>
    <row r="1295" spans="1:11" ht="13.5" x14ac:dyDescent="0.25">
      <c r="A1295" s="3">
        <f>TITRES_STAT!B1298</f>
        <v>43894</v>
      </c>
      <c r="B1295" s="6">
        <f>TITRES_STAT!D1298</f>
        <v>3.2191999999999998</v>
      </c>
      <c r="C1295" s="2">
        <f t="shared" si="157"/>
        <v>0</v>
      </c>
      <c r="D1295" s="2">
        <f t="shared" si="158"/>
        <v>3.2446800000000002</v>
      </c>
      <c r="E1295" s="2">
        <f t="shared" si="160"/>
        <v>3.2574200000000006</v>
      </c>
      <c r="F1295" s="2">
        <f t="shared" si="153"/>
        <v>3.2726250000000001</v>
      </c>
      <c r="G1295" s="2">
        <f t="shared" si="155"/>
        <v>3.3646780000000001</v>
      </c>
      <c r="H1295" s="2">
        <f t="shared" si="159"/>
        <v>3.4590899999999967</v>
      </c>
      <c r="I1295" s="2">
        <f t="array" ref="I1295">SUMPRODUCT(B1279:B1298, (ROW(B1279:B1298)-ROW(B1279)+1)) / (20*21/2)</f>
        <v>3.2577614285714294</v>
      </c>
      <c r="J1295" s="2">
        <f t="shared" si="154"/>
        <v>3.2777733045488286</v>
      </c>
      <c r="K1295" s="2">
        <f t="shared" si="156"/>
        <v>3.34538211954687</v>
      </c>
    </row>
    <row r="1296" spans="1:11" ht="13.5" x14ac:dyDescent="0.25">
      <c r="A1296" s="3">
        <f>TITRES_STAT!B1299</f>
        <v>43895</v>
      </c>
      <c r="B1296" s="6">
        <f>TITRES_STAT!D1299</f>
        <v>3.2829000000000002</v>
      </c>
      <c r="C1296" s="2">
        <f t="shared" si="157"/>
        <v>6.3700000000000312E-2</v>
      </c>
      <c r="D1296" s="2">
        <f t="shared" si="158"/>
        <v>3.2503400000000005</v>
      </c>
      <c r="E1296" s="2">
        <f t="shared" si="160"/>
        <v>3.2567099999999995</v>
      </c>
      <c r="F1296" s="2">
        <f t="shared" si="153"/>
        <v>3.2715649999999998</v>
      </c>
      <c r="G1296" s="2">
        <f t="shared" si="155"/>
        <v>3.3611400000000002</v>
      </c>
      <c r="H1296" s="2">
        <f t="shared" si="159"/>
        <v>3.4583509999999968</v>
      </c>
      <c r="I1296" s="2">
        <f t="array" ref="I1296">SUMPRODUCT(B1280:B1299, (ROW(B1280:B1299)-ROW(B1280)+1)) / (20*21/2)</f>
        <v>3.2398366666666663</v>
      </c>
      <c r="J1296" s="2">
        <f t="shared" si="154"/>
        <v>3.2782615612584638</v>
      </c>
      <c r="K1296" s="2">
        <f t="shared" si="156"/>
        <v>3.3429318403489536</v>
      </c>
    </row>
    <row r="1297" spans="1:11" ht="13.5" x14ac:dyDescent="0.25">
      <c r="A1297" s="3">
        <f>TITRES_STAT!B1300</f>
        <v>43896</v>
      </c>
      <c r="B1297" s="6">
        <f>TITRES_STAT!D1300</f>
        <v>3.29</v>
      </c>
      <c r="C1297" s="2">
        <f t="shared" si="157"/>
        <v>7.0999999999998842E-3</v>
      </c>
      <c r="D1297" s="2">
        <f t="shared" si="158"/>
        <v>3.2645000000000004</v>
      </c>
      <c r="E1297" s="2">
        <f t="shared" si="160"/>
        <v>3.2567100000000004</v>
      </c>
      <c r="F1297" s="2">
        <f t="shared" si="153"/>
        <v>3.2708600000000003</v>
      </c>
      <c r="G1297" s="2">
        <f t="shared" si="155"/>
        <v>3.3577440000000007</v>
      </c>
      <c r="H1297" s="2">
        <f t="shared" si="159"/>
        <v>3.4576789999999971</v>
      </c>
      <c r="I1297" s="2">
        <f t="array" ref="I1297">SUMPRODUCT(B1281:B1300, (ROW(B1281:B1300)-ROW(B1281)+1)) / (20*21/2)</f>
        <v>3.2317180952380959</v>
      </c>
      <c r="J1297" s="2">
        <f t="shared" si="154"/>
        <v>3.279379507805277</v>
      </c>
      <c r="K1297" s="2">
        <f t="shared" si="156"/>
        <v>3.3408560819038966</v>
      </c>
    </row>
    <row r="1298" spans="1:11" ht="13.5" x14ac:dyDescent="0.25">
      <c r="A1298" s="3">
        <f>TITRES_STAT!B1301</f>
        <v>43899</v>
      </c>
      <c r="B1298" s="6">
        <f>TITRES_STAT!D1301</f>
        <v>3.198</v>
      </c>
      <c r="C1298" s="2">
        <f t="shared" si="157"/>
        <v>-9.2000000000000082E-2</v>
      </c>
      <c r="D1298" s="2">
        <f t="shared" si="158"/>
        <v>3.24186</v>
      </c>
      <c r="E1298" s="2">
        <f t="shared" si="160"/>
        <v>3.25176</v>
      </c>
      <c r="F1298" s="2">
        <f t="shared" si="153"/>
        <v>3.2659099999999994</v>
      </c>
      <c r="G1298" s="2">
        <f t="shared" si="155"/>
        <v>3.3537820000000012</v>
      </c>
      <c r="H1298" s="2">
        <f t="shared" si="159"/>
        <v>3.4565154999999974</v>
      </c>
      <c r="I1298" s="2">
        <f t="array" ref="I1298">SUMPRODUCT(B1282:B1301, (ROW(B1282:B1301)-ROW(B1282)+1)) / (20*21/2)</f>
        <v>3.2242057142857141</v>
      </c>
      <c r="J1298" s="2">
        <f t="shared" si="154"/>
        <v>3.2716290784904887</v>
      </c>
      <c r="K1298" s="2">
        <f t="shared" si="156"/>
        <v>3.3352538826135478</v>
      </c>
    </row>
    <row r="1299" spans="1:11" ht="13.5" x14ac:dyDescent="0.25">
      <c r="A1299" s="3">
        <f>TITRES_STAT!B1302</f>
        <v>43900</v>
      </c>
      <c r="B1299" s="6">
        <f>TITRES_STAT!D1302</f>
        <v>3.0777000000000001</v>
      </c>
      <c r="C1299" s="2">
        <f t="shared" si="157"/>
        <v>-0.12029999999999985</v>
      </c>
      <c r="D1299" s="2">
        <f t="shared" si="158"/>
        <v>3.2135600000000002</v>
      </c>
      <c r="E1299" s="2">
        <f t="shared" si="160"/>
        <v>3.23549</v>
      </c>
      <c r="F1299" s="2">
        <f t="shared" si="153"/>
        <v>3.2549449999999993</v>
      </c>
      <c r="G1299" s="2">
        <f t="shared" si="155"/>
        <v>3.3467060000000015</v>
      </c>
      <c r="H1299" s="2">
        <f t="shared" si="159"/>
        <v>3.4542784999999983</v>
      </c>
      <c r="I1299" s="2">
        <f t="array" ref="I1299">SUMPRODUCT(B1283:B1302, (ROW(B1283:B1302)-ROW(B1283)+1)) / (20*21/2)</f>
        <v>3.2085714285714291</v>
      </c>
      <c r="J1299" s="2">
        <f t="shared" si="154"/>
        <v>3.2531596424437756</v>
      </c>
      <c r="K1299" s="2">
        <f t="shared" si="156"/>
        <v>3.3251537303541929</v>
      </c>
    </row>
    <row r="1300" spans="1:11" ht="13.5" x14ac:dyDescent="0.25">
      <c r="A1300" s="3">
        <f>TITRES_STAT!B1303</f>
        <v>43901</v>
      </c>
      <c r="B1300" s="6">
        <f>TITRES_STAT!D1303</f>
        <v>3.1697000000000002</v>
      </c>
      <c r="C1300" s="2">
        <f t="shared" si="157"/>
        <v>9.2000000000000082E-2</v>
      </c>
      <c r="D1300" s="2">
        <f t="shared" si="158"/>
        <v>3.2036600000000002</v>
      </c>
      <c r="E1300" s="2">
        <f t="shared" si="160"/>
        <v>3.22417</v>
      </c>
      <c r="F1300" s="2">
        <f t="shared" ref="F1300:F1363" si="161">AVERAGE(B1281:B1300)</f>
        <v>3.2485799999999996</v>
      </c>
      <c r="G1300" s="2">
        <f t="shared" si="155"/>
        <v>3.3394900000000014</v>
      </c>
      <c r="H1300" s="2">
        <f t="shared" si="159"/>
        <v>3.452942499999998</v>
      </c>
      <c r="I1300" s="2">
        <f t="array" ref="I1300">SUMPRODUCT(B1284:B1303, (ROW(B1284:B1303)-ROW(B1284)+1)) / (20*21/2)</f>
        <v>3.1847814285714287</v>
      </c>
      <c r="J1300" s="2">
        <f t="shared" si="154"/>
        <v>3.245211105068178</v>
      </c>
      <c r="K1300" s="2">
        <f t="shared" si="156"/>
        <v>3.3190575056344209</v>
      </c>
    </row>
    <row r="1301" spans="1:11" ht="13.5" x14ac:dyDescent="0.25">
      <c r="A1301" s="3">
        <f>TITRES_STAT!B1304</f>
        <v>43902</v>
      </c>
      <c r="B1301" s="6">
        <f>TITRES_STAT!D1304</f>
        <v>3.1697000000000002</v>
      </c>
      <c r="C1301" s="2">
        <f t="shared" si="157"/>
        <v>0</v>
      </c>
      <c r="D1301" s="2">
        <f t="shared" si="158"/>
        <v>3.1810200000000002</v>
      </c>
      <c r="E1301" s="2">
        <f t="shared" si="160"/>
        <v>3.2156800000000003</v>
      </c>
      <c r="F1301" s="2">
        <f t="shared" si="161"/>
        <v>3.24186</v>
      </c>
      <c r="G1301" s="2">
        <f t="shared" si="155"/>
        <v>3.3322740000000017</v>
      </c>
      <c r="H1301" s="2">
        <f t="shared" si="159"/>
        <v>3.4516064999999982</v>
      </c>
      <c r="I1301" s="2">
        <f t="array" ref="I1301">SUMPRODUCT(B1285:B1304, (ROW(B1285:B1304)-ROW(B1285)+1)) / (20*21/2)</f>
        <v>3.1543547619047616</v>
      </c>
      <c r="J1301" s="2">
        <f t="shared" ref="J1301:J1364" si="162">$J$4*B1301+J1300*(1-$J$4)</f>
        <v>3.2380195712521611</v>
      </c>
      <c r="K1301" s="2">
        <f t="shared" si="156"/>
        <v>3.3132003485507182</v>
      </c>
    </row>
    <row r="1302" spans="1:11" ht="13.5" x14ac:dyDescent="0.25">
      <c r="A1302" s="3">
        <f>TITRES_STAT!B1305</f>
        <v>43903</v>
      </c>
      <c r="B1302" s="6">
        <f>TITRES_STAT!D1305</f>
        <v>3.0777000000000001</v>
      </c>
      <c r="C1302" s="2">
        <f t="shared" si="157"/>
        <v>-9.2000000000000082E-2</v>
      </c>
      <c r="D1302" s="2">
        <f t="shared" si="158"/>
        <v>3.1385600000000005</v>
      </c>
      <c r="E1302" s="2">
        <f t="shared" si="160"/>
        <v>3.2015299999999995</v>
      </c>
      <c r="F1302" s="2">
        <f t="shared" si="161"/>
        <v>3.2354950000000002</v>
      </c>
      <c r="G1302" s="2">
        <f t="shared" si="155"/>
        <v>3.3232180000000011</v>
      </c>
      <c r="H1302" s="2">
        <f t="shared" si="159"/>
        <v>3.449526999999998</v>
      </c>
      <c r="I1302" s="2">
        <f t="array" ref="I1302">SUMPRODUCT(B1286:B1305, (ROW(B1286:B1305)-ROW(B1286)+1)) / (20*21/2)</f>
        <v>3.119048095238095</v>
      </c>
      <c r="J1302" s="2">
        <f t="shared" si="162"/>
        <v>3.2227510406567172</v>
      </c>
      <c r="K1302" s="2">
        <f t="shared" si="156"/>
        <v>3.3039650407644152</v>
      </c>
    </row>
    <row r="1303" spans="1:11" ht="13.5" x14ac:dyDescent="0.25">
      <c r="A1303" s="3">
        <f>TITRES_STAT!B1306</f>
        <v>43906</v>
      </c>
      <c r="B1303" s="6">
        <f>TITRES_STAT!D1306</f>
        <v>2.9857</v>
      </c>
      <c r="C1303" s="2">
        <f t="shared" si="157"/>
        <v>-9.2000000000000082E-2</v>
      </c>
      <c r="D1303" s="2">
        <f t="shared" si="158"/>
        <v>3.0961000000000003</v>
      </c>
      <c r="E1303" s="2">
        <f t="shared" si="160"/>
        <v>3.1689799999999999</v>
      </c>
      <c r="F1303" s="2">
        <f t="shared" si="161"/>
        <v>3.2202799999999998</v>
      </c>
      <c r="G1303" s="2">
        <f t="shared" si="155"/>
        <v>3.3143020000000005</v>
      </c>
      <c r="H1303" s="2">
        <f t="shared" si="159"/>
        <v>3.4470189999999978</v>
      </c>
      <c r="I1303" s="2">
        <f t="array" ref="I1303">SUMPRODUCT(B1287:B1306, (ROW(B1287:B1306)-ROW(B1287)+1)) / (20*21/2)</f>
        <v>3.0859314285714281</v>
      </c>
      <c r="J1303" s="2">
        <f t="shared" si="162"/>
        <v>3.2001747510703633</v>
      </c>
      <c r="K1303" s="2">
        <f t="shared" si="156"/>
        <v>3.291484058773654</v>
      </c>
    </row>
    <row r="1304" spans="1:11" ht="13.5" x14ac:dyDescent="0.25">
      <c r="A1304" s="3">
        <f>TITRES_STAT!B1307</f>
        <v>43907</v>
      </c>
      <c r="B1304" s="6">
        <f>TITRES_STAT!D1307</f>
        <v>2.9007999999999998</v>
      </c>
      <c r="C1304" s="2">
        <f t="shared" si="157"/>
        <v>-8.4900000000000198E-2</v>
      </c>
      <c r="D1304" s="2">
        <f t="shared" si="158"/>
        <v>3.0607200000000003</v>
      </c>
      <c r="E1304" s="2">
        <f t="shared" si="160"/>
        <v>3.13714</v>
      </c>
      <c r="F1304" s="2">
        <f t="shared" si="161"/>
        <v>3.2008200000000002</v>
      </c>
      <c r="G1304" s="2">
        <f t="shared" si="155"/>
        <v>3.301708000000001</v>
      </c>
      <c r="H1304" s="2">
        <f t="shared" si="159"/>
        <v>3.4442439999999981</v>
      </c>
      <c r="I1304" s="2">
        <f t="array" ref="I1304">SUMPRODUCT(B1288:B1307, (ROW(B1288:B1307)-ROW(B1288)+1)) / (20*21/2)</f>
        <v>3.0550047619047622</v>
      </c>
      <c r="J1304" s="2">
        <f t="shared" si="162"/>
        <v>3.1716628700160427</v>
      </c>
      <c r="K1304" s="2">
        <f t="shared" si="156"/>
        <v>3.2761631152923343</v>
      </c>
    </row>
    <row r="1305" spans="1:11" ht="13.5" x14ac:dyDescent="0.25">
      <c r="A1305" s="3">
        <f>TITRES_STAT!B1308</f>
        <v>43908</v>
      </c>
      <c r="B1305" s="6">
        <f>TITRES_STAT!D1308</f>
        <v>2.8300999999999998</v>
      </c>
      <c r="C1305" s="2">
        <f t="shared" si="157"/>
        <v>-7.0699999999999985E-2</v>
      </c>
      <c r="D1305" s="2">
        <f t="shared" si="158"/>
        <v>2.9927999999999999</v>
      </c>
      <c r="E1305" s="2">
        <f t="shared" si="160"/>
        <v>3.09823</v>
      </c>
      <c r="F1305" s="2">
        <f t="shared" si="161"/>
        <v>3.1778249999999999</v>
      </c>
      <c r="G1305" s="2">
        <f t="shared" si="155"/>
        <v>3.2881240000000007</v>
      </c>
      <c r="H1305" s="2">
        <f t="shared" si="159"/>
        <v>3.4412409999999989</v>
      </c>
      <c r="I1305" s="2">
        <f t="array" ref="I1305">SUMPRODUCT(B1289:B1308, (ROW(B1289:B1308)-ROW(B1289)+1)) / (20*21/2)</f>
        <v>3.0343538095238087</v>
      </c>
      <c r="J1305" s="2">
        <f t="shared" si="162"/>
        <v>3.1391330728716578</v>
      </c>
      <c r="K1305" s="2">
        <f t="shared" si="156"/>
        <v>3.2586704441043999</v>
      </c>
    </row>
    <row r="1306" spans="1:11" ht="13.5" x14ac:dyDescent="0.25">
      <c r="A1306" s="3">
        <f>TITRES_STAT!B1309</f>
        <v>43909</v>
      </c>
      <c r="B1306" s="6">
        <f>TITRES_STAT!D1309</f>
        <v>2.8300999999999998</v>
      </c>
      <c r="C1306" s="2">
        <f t="shared" si="157"/>
        <v>0</v>
      </c>
      <c r="D1306" s="2">
        <f t="shared" si="158"/>
        <v>2.9248799999999999</v>
      </c>
      <c r="E1306" s="2">
        <f t="shared" si="160"/>
        <v>3.0529500000000005</v>
      </c>
      <c r="F1306" s="2">
        <f t="shared" si="161"/>
        <v>3.1548299999999996</v>
      </c>
      <c r="G1306" s="2">
        <f t="shared" si="155"/>
        <v>3.2748240000000006</v>
      </c>
      <c r="H1306" s="2">
        <f t="shared" si="159"/>
        <v>3.4381439999999985</v>
      </c>
      <c r="I1306" s="2">
        <f t="array" ref="I1306">SUMPRODUCT(B1290:B1309, (ROW(B1290:B1309)-ROW(B1290)+1)) / (20*21/2)</f>
        <v>3.0233719047619045</v>
      </c>
      <c r="J1306" s="2">
        <f t="shared" si="162"/>
        <v>3.1097013516457856</v>
      </c>
      <c r="K1306" s="2">
        <f t="shared" si="156"/>
        <v>3.2418637600218747</v>
      </c>
    </row>
    <row r="1307" spans="1:11" ht="13.5" x14ac:dyDescent="0.25">
      <c r="A1307" s="3">
        <f>TITRES_STAT!B1310</f>
        <v>43913</v>
      </c>
      <c r="B1307" s="6">
        <f>TITRES_STAT!D1310</f>
        <v>2.8300999999999998</v>
      </c>
      <c r="C1307" s="2">
        <f t="shared" si="157"/>
        <v>0</v>
      </c>
      <c r="D1307" s="2">
        <f t="shared" si="158"/>
        <v>2.8753599999999997</v>
      </c>
      <c r="E1307" s="2">
        <f t="shared" si="160"/>
        <v>3.0069600000000007</v>
      </c>
      <c r="F1307" s="2">
        <f t="shared" si="161"/>
        <v>3.1318350000000001</v>
      </c>
      <c r="G1307" s="2">
        <f t="shared" si="155"/>
        <v>3.2613819999999998</v>
      </c>
      <c r="H1307" s="2">
        <f t="shared" si="159"/>
        <v>3.4352669999999987</v>
      </c>
      <c r="I1307" s="2">
        <f t="array" ref="I1307">SUMPRODUCT(B1291:B1310, (ROW(B1291:B1310)-ROW(B1291)+1)) / (20*21/2)</f>
        <v>3.0216209523809527</v>
      </c>
      <c r="J1307" s="2">
        <f t="shared" si="162"/>
        <v>3.0830726514890441</v>
      </c>
      <c r="K1307" s="2">
        <f t="shared" si="156"/>
        <v>3.2257161615896446</v>
      </c>
    </row>
    <row r="1308" spans="1:11" ht="13.5" x14ac:dyDescent="0.25">
      <c r="A1308" s="3">
        <f>TITRES_STAT!B1311</f>
        <v>43914</v>
      </c>
      <c r="B1308" s="6">
        <f>TITRES_STAT!D1311</f>
        <v>2.915</v>
      </c>
      <c r="C1308" s="2">
        <f t="shared" si="157"/>
        <v>8.4900000000000198E-2</v>
      </c>
      <c r="D1308" s="2">
        <f t="shared" si="158"/>
        <v>2.8612200000000003</v>
      </c>
      <c r="E1308" s="2">
        <f t="shared" si="160"/>
        <v>2.9786600000000001</v>
      </c>
      <c r="F1308" s="2">
        <f t="shared" si="161"/>
        <v>3.1152100000000003</v>
      </c>
      <c r="G1308" s="2">
        <f t="shared" si="155"/>
        <v>3.2500619999999998</v>
      </c>
      <c r="H1308" s="2">
        <f t="shared" si="159"/>
        <v>3.4330349999999994</v>
      </c>
      <c r="I1308" s="2">
        <f t="array" ref="I1308">SUMPRODUCT(B1292:B1311, (ROW(B1292:B1311)-ROW(B1292)+1)) / (20*21/2)</f>
        <v>3.0208133333333334</v>
      </c>
      <c r="J1308" s="2">
        <f t="shared" si="162"/>
        <v>3.0670657322996111</v>
      </c>
      <c r="K1308" s="2">
        <f t="shared" si="156"/>
        <v>3.2135312140763252</v>
      </c>
    </row>
    <row r="1309" spans="1:11" ht="13.5" x14ac:dyDescent="0.25">
      <c r="A1309" s="3">
        <f>TITRES_STAT!B1312</f>
        <v>43915</v>
      </c>
      <c r="B1309" s="6">
        <f>TITRES_STAT!D1312</f>
        <v>2.9998999999999998</v>
      </c>
      <c r="C1309" s="2">
        <f t="shared" si="157"/>
        <v>8.4899999999999753E-2</v>
      </c>
      <c r="D1309" s="2">
        <f t="shared" si="158"/>
        <v>2.88104</v>
      </c>
      <c r="E1309" s="2">
        <f t="shared" si="160"/>
        <v>2.9708800000000002</v>
      </c>
      <c r="F1309" s="2">
        <f t="shared" si="161"/>
        <v>3.1031849999999999</v>
      </c>
      <c r="G1309" s="2">
        <f t="shared" si="155"/>
        <v>3.2402979999999997</v>
      </c>
      <c r="H1309" s="2">
        <f t="shared" si="159"/>
        <v>3.4309754999999988</v>
      </c>
      <c r="I1309" s="2">
        <f t="array" ref="I1309">SUMPRODUCT(B1293:B1312, (ROW(B1293:B1312)-ROW(B1293)+1)) / (20*21/2)</f>
        <v>3.0208142857142857</v>
      </c>
      <c r="J1309" s="2">
        <f t="shared" si="162"/>
        <v>3.0606689958901243</v>
      </c>
      <c r="K1309" s="2">
        <f t="shared" si="156"/>
        <v>3.2051535194066654</v>
      </c>
    </row>
    <row r="1310" spans="1:11" ht="13.5" x14ac:dyDescent="0.25">
      <c r="A1310" s="3">
        <f>TITRES_STAT!B1313</f>
        <v>43916</v>
      </c>
      <c r="B1310" s="6">
        <f>TITRES_STAT!D1313</f>
        <v>3.0848</v>
      </c>
      <c r="C1310" s="2">
        <f t="shared" si="157"/>
        <v>8.4900000000000198E-2</v>
      </c>
      <c r="D1310" s="2">
        <f t="shared" si="158"/>
        <v>2.9319799999999998</v>
      </c>
      <c r="E1310" s="2">
        <f t="shared" si="160"/>
        <v>2.9623900000000001</v>
      </c>
      <c r="F1310" s="2">
        <f t="shared" si="161"/>
        <v>3.09328</v>
      </c>
      <c r="G1310" s="2">
        <f t="shared" si="155"/>
        <v>3.2323739999999996</v>
      </c>
      <c r="H1310" s="2">
        <f t="shared" si="159"/>
        <v>3.4294979999999988</v>
      </c>
      <c r="I1310" s="2">
        <f t="array" ref="I1310">SUMPRODUCT(B1294:B1313, (ROW(B1294:B1313)-ROW(B1294)+1)) / (20*21/2)</f>
        <v>3.0214552380952386</v>
      </c>
      <c r="J1310" s="2">
        <f t="shared" si="162"/>
        <v>3.0629671867577315</v>
      </c>
      <c r="K1310" s="2">
        <f t="shared" si="156"/>
        <v>3.2004337735475805</v>
      </c>
    </row>
    <row r="1311" spans="1:11" ht="13.5" x14ac:dyDescent="0.25">
      <c r="A1311" s="3">
        <f>TITRES_STAT!B1314</f>
        <v>43917</v>
      </c>
      <c r="B1311" s="6">
        <f>TITRES_STAT!D1314</f>
        <v>3.0848</v>
      </c>
      <c r="C1311" s="2">
        <f t="shared" si="157"/>
        <v>0</v>
      </c>
      <c r="D1311" s="2">
        <f t="shared" si="158"/>
        <v>2.9829199999999996</v>
      </c>
      <c r="E1311" s="2">
        <f t="shared" si="160"/>
        <v>2.9539</v>
      </c>
      <c r="F1311" s="2">
        <f t="shared" si="161"/>
        <v>3.0847900000000004</v>
      </c>
      <c r="G1311" s="2">
        <f t="shared" si="155"/>
        <v>3.22445</v>
      </c>
      <c r="H1311" s="2">
        <f t="shared" si="159"/>
        <v>3.4282094999999986</v>
      </c>
      <c r="I1311" s="2">
        <f t="array" ref="I1311">SUMPRODUCT(B1295:B1314, (ROW(B1295:B1314)-ROW(B1295)+1)) / (20*21/2)</f>
        <v>3.0251933333333332</v>
      </c>
      <c r="J1311" s="2">
        <f t="shared" si="162"/>
        <v>3.0650465023046145</v>
      </c>
      <c r="K1311" s="2">
        <f t="shared" si="156"/>
        <v>3.1958991157614007</v>
      </c>
    </row>
    <row r="1312" spans="1:11" ht="13.5" x14ac:dyDescent="0.25">
      <c r="A1312" s="3">
        <f>TITRES_STAT!B1315</f>
        <v>43920</v>
      </c>
      <c r="B1312" s="6">
        <f>TITRES_STAT!D1315</f>
        <v>3.0848</v>
      </c>
      <c r="C1312" s="2">
        <f t="shared" si="157"/>
        <v>0</v>
      </c>
      <c r="D1312" s="2">
        <f t="shared" si="158"/>
        <v>3.0338599999999998</v>
      </c>
      <c r="E1312" s="2">
        <f t="shared" si="160"/>
        <v>2.9546100000000002</v>
      </c>
      <c r="F1312" s="2">
        <f t="shared" si="161"/>
        <v>3.0780699999999999</v>
      </c>
      <c r="G1312" s="2">
        <f t="shared" si="155"/>
        <v>3.2165259999999996</v>
      </c>
      <c r="H1312" s="2">
        <f t="shared" si="159"/>
        <v>3.4269839999999987</v>
      </c>
      <c r="I1312" s="2">
        <f t="array" ref="I1312">SUMPRODUCT(B1296:B1315, (ROW(B1296:B1315)-ROW(B1296)+1)) / (20*21/2)</f>
        <v>3.0207085714285715</v>
      </c>
      <c r="J1312" s="2">
        <f t="shared" si="162"/>
        <v>3.066927787799413</v>
      </c>
      <c r="K1312" s="2">
        <f t="shared" si="156"/>
        <v>3.1915422876923261</v>
      </c>
    </row>
    <row r="1313" spans="1:11" ht="13.5" x14ac:dyDescent="0.25">
      <c r="A1313" s="3">
        <f>TITRES_STAT!B1316</f>
        <v>43921</v>
      </c>
      <c r="B1313" s="6">
        <f>TITRES_STAT!D1316</f>
        <v>3.0848</v>
      </c>
      <c r="C1313" s="2">
        <f t="shared" si="157"/>
        <v>0</v>
      </c>
      <c r="D1313" s="2">
        <f t="shared" si="158"/>
        <v>3.0678199999999998</v>
      </c>
      <c r="E1313" s="2">
        <f t="shared" si="160"/>
        <v>2.9645200000000007</v>
      </c>
      <c r="F1313" s="2">
        <f t="shared" si="161"/>
        <v>3.0667499999999999</v>
      </c>
      <c r="G1313" s="2">
        <f t="shared" si="155"/>
        <v>3.2086019999999995</v>
      </c>
      <c r="H1313" s="2">
        <f t="shared" si="159"/>
        <v>3.4260414999999989</v>
      </c>
      <c r="I1313" s="2">
        <f t="array" ref="I1313">SUMPRODUCT(B1297:B1316, (ROW(B1297:B1316)-ROW(B1297)+1)) / (20*21/2)</f>
        <v>3.0252866666666662</v>
      </c>
      <c r="J1313" s="2">
        <f t="shared" si="162"/>
        <v>3.0686299032470883</v>
      </c>
      <c r="K1313" s="2">
        <f t="shared" si="156"/>
        <v>3.1873563156259603</v>
      </c>
    </row>
    <row r="1314" spans="1:11" ht="13.5" x14ac:dyDescent="0.25">
      <c r="A1314" s="3">
        <f>TITRES_STAT!B1317</f>
        <v>43922</v>
      </c>
      <c r="B1314" s="6">
        <f>TITRES_STAT!D1317</f>
        <v>3.1059999999999999</v>
      </c>
      <c r="C1314" s="2">
        <f t="shared" si="157"/>
        <v>2.1199999999999886E-2</v>
      </c>
      <c r="D1314" s="2">
        <f t="shared" si="158"/>
        <v>3.0890399999999998</v>
      </c>
      <c r="E1314" s="2">
        <f t="shared" si="160"/>
        <v>2.9850400000000006</v>
      </c>
      <c r="F1314" s="2">
        <f t="shared" si="161"/>
        <v>3.0610900000000005</v>
      </c>
      <c r="G1314" s="2">
        <f t="shared" si="155"/>
        <v>3.2039319999999987</v>
      </c>
      <c r="H1314" s="2">
        <f t="shared" si="159"/>
        <v>3.4252049999999992</v>
      </c>
      <c r="I1314" s="2">
        <f t="array" ref="I1314">SUMPRODUCT(B1298:B1317, (ROW(B1298:B1317)-ROW(B1298)+1)) / (20*21/2)</f>
        <v>3.0219790476190482</v>
      </c>
      <c r="J1314" s="2">
        <f t="shared" si="162"/>
        <v>3.0721889600806991</v>
      </c>
      <c r="K1314" s="2">
        <f t="shared" si="156"/>
        <v>3.1841658718759227</v>
      </c>
    </row>
    <row r="1315" spans="1:11" ht="13.5" x14ac:dyDescent="0.25">
      <c r="A1315" s="3">
        <f>TITRES_STAT!B1318</f>
        <v>43923</v>
      </c>
      <c r="B1315" s="6">
        <f>TITRES_STAT!D1318</f>
        <v>3.0139999999999998</v>
      </c>
      <c r="C1315" s="2">
        <f t="shared" si="157"/>
        <v>-9.2000000000000082E-2</v>
      </c>
      <c r="D1315" s="2">
        <f t="shared" si="158"/>
        <v>3.0748799999999998</v>
      </c>
      <c r="E1315" s="2">
        <f t="shared" si="160"/>
        <v>3.0034299999999998</v>
      </c>
      <c r="F1315" s="2">
        <f t="shared" si="161"/>
        <v>3.0508300000000004</v>
      </c>
      <c r="G1315" s="2">
        <f t="shared" si="155"/>
        <v>3.1974219999999991</v>
      </c>
      <c r="H1315" s="2">
        <f t="shared" si="159"/>
        <v>3.4235939999999996</v>
      </c>
      <c r="I1315" s="2">
        <f t="array" ref="I1315">SUMPRODUCT(B1299:B1318, (ROW(B1299:B1318)-ROW(B1299)+1)) / (20*21/2)</f>
        <v>3.0281052380952378</v>
      </c>
      <c r="J1315" s="2">
        <f t="shared" si="162"/>
        <v>3.0666471543587281</v>
      </c>
      <c r="K1315" s="2">
        <f t="shared" si="156"/>
        <v>3.1774927004298084</v>
      </c>
    </row>
    <row r="1316" spans="1:11" ht="13.5" x14ac:dyDescent="0.25">
      <c r="A1316" s="3">
        <f>TITRES_STAT!B1319</f>
        <v>43924</v>
      </c>
      <c r="B1316" s="6">
        <f>TITRES_STAT!D1319</f>
        <v>3.0989</v>
      </c>
      <c r="C1316" s="2">
        <f t="shared" si="157"/>
        <v>8.4900000000000198E-2</v>
      </c>
      <c r="D1316" s="2">
        <f t="shared" si="158"/>
        <v>3.0777000000000001</v>
      </c>
      <c r="E1316" s="2">
        <f t="shared" si="160"/>
        <v>3.0303099999999996</v>
      </c>
      <c r="F1316" s="2">
        <f t="shared" si="161"/>
        <v>3.0416300000000005</v>
      </c>
      <c r="G1316" s="2">
        <f t="shared" si="155"/>
        <v>3.1921859999999986</v>
      </c>
      <c r="H1316" s="2">
        <f t="shared" si="159"/>
        <v>3.422690499999999</v>
      </c>
      <c r="I1316" s="2">
        <f t="array" ref="I1316">SUMPRODUCT(B1300:B1319, (ROW(B1300:B1319)-ROW(B1300)+1)) / (20*21/2)</f>
        <v>3.0347371428571428</v>
      </c>
      <c r="J1316" s="2">
        <f t="shared" si="162"/>
        <v>3.0697188539436113</v>
      </c>
      <c r="K1316" s="2">
        <f t="shared" si="156"/>
        <v>3.1744106337462865</v>
      </c>
    </row>
    <row r="1317" spans="1:11" ht="13.5" x14ac:dyDescent="0.25">
      <c r="A1317" s="3">
        <f>TITRES_STAT!B1320</f>
        <v>43927</v>
      </c>
      <c r="B1317" s="6">
        <f>TITRES_STAT!D1320</f>
        <v>3.0068999999999999</v>
      </c>
      <c r="C1317" s="2">
        <f t="shared" si="157"/>
        <v>-9.2000000000000082E-2</v>
      </c>
      <c r="D1317" s="2">
        <f t="shared" si="158"/>
        <v>3.0621199999999997</v>
      </c>
      <c r="E1317" s="2">
        <f t="shared" si="160"/>
        <v>3.0479899999999995</v>
      </c>
      <c r="F1317" s="2">
        <f t="shared" si="161"/>
        <v>3.0274750000000008</v>
      </c>
      <c r="G1317" s="2">
        <f t="shared" si="155"/>
        <v>3.185109999999999</v>
      </c>
      <c r="H1317" s="2">
        <f t="shared" si="159"/>
        <v>3.4208864999999986</v>
      </c>
      <c r="I1317" s="2">
        <f t="array" ref="I1317">SUMPRODUCT(B1301:B1320, (ROW(B1301:B1320)-ROW(B1301)+1)) / (20*21/2)</f>
        <v>3.0413019047619048</v>
      </c>
      <c r="J1317" s="2">
        <f t="shared" si="162"/>
        <v>3.0637361059489816</v>
      </c>
      <c r="K1317" s="2">
        <f t="shared" si="156"/>
        <v>3.167841589285648</v>
      </c>
    </row>
    <row r="1318" spans="1:11" ht="13.5" x14ac:dyDescent="0.25">
      <c r="A1318" s="3">
        <f>TITRES_STAT!B1321</f>
        <v>43928</v>
      </c>
      <c r="B1318" s="6">
        <f>TITRES_STAT!D1321</f>
        <v>3.0918000000000001</v>
      </c>
      <c r="C1318" s="2">
        <f t="shared" si="157"/>
        <v>8.4900000000000198E-2</v>
      </c>
      <c r="D1318" s="2">
        <f t="shared" si="158"/>
        <v>3.0635199999999996</v>
      </c>
      <c r="E1318" s="2">
        <f t="shared" si="160"/>
        <v>3.0656699999999995</v>
      </c>
      <c r="F1318" s="2">
        <f t="shared" si="161"/>
        <v>3.0221650000000002</v>
      </c>
      <c r="G1318" s="2">
        <f t="shared" si="155"/>
        <v>3.1797319999999996</v>
      </c>
      <c r="H1318" s="2">
        <f t="shared" si="159"/>
        <v>3.4194754999999986</v>
      </c>
      <c r="I1318" s="2">
        <f t="array" ref="I1318">SUMPRODUCT(B1302:B1321, (ROW(B1302:B1321)-ROW(B1302)+1)) / (20*21/2)</f>
        <v>3.0482376190476193</v>
      </c>
      <c r="J1318" s="2">
        <f t="shared" si="162"/>
        <v>3.0664088577633644</v>
      </c>
      <c r="K1318" s="2">
        <f t="shared" si="156"/>
        <v>3.164859566176407</v>
      </c>
    </row>
    <row r="1319" spans="1:11" ht="13.5" x14ac:dyDescent="0.25">
      <c r="A1319" s="3">
        <f>TITRES_STAT!B1322</f>
        <v>43929</v>
      </c>
      <c r="B1319" s="6">
        <f>TITRES_STAT!D1322</f>
        <v>3.0918000000000001</v>
      </c>
      <c r="C1319" s="2">
        <f t="shared" si="157"/>
        <v>0</v>
      </c>
      <c r="D1319" s="2">
        <f t="shared" si="158"/>
        <v>3.0606800000000001</v>
      </c>
      <c r="E1319" s="2">
        <f t="shared" si="160"/>
        <v>3.0748599999999997</v>
      </c>
      <c r="F1319" s="2">
        <f t="shared" si="161"/>
        <v>3.0228700000000002</v>
      </c>
      <c r="G1319" s="2">
        <f t="shared" si="155"/>
        <v>3.1736459999999997</v>
      </c>
      <c r="H1319" s="2">
        <f t="shared" si="159"/>
        <v>3.4181589999999988</v>
      </c>
      <c r="I1319" s="2">
        <f t="array" ref="I1319">SUMPRODUCT(B1303:B1322, (ROW(B1303:B1322)-ROW(B1303)+1)) / (20*21/2)</f>
        <v>3.0562204761904761</v>
      </c>
      <c r="J1319" s="2">
        <f t="shared" si="162"/>
        <v>3.068827061785901</v>
      </c>
      <c r="K1319" s="2">
        <f t="shared" si="156"/>
        <v>3.1619944851498816</v>
      </c>
    </row>
    <row r="1320" spans="1:11" ht="13.5" x14ac:dyDescent="0.25">
      <c r="A1320" s="3">
        <f>TITRES_STAT!B1323</f>
        <v>43934</v>
      </c>
      <c r="B1320" s="6">
        <f>TITRES_STAT!D1323</f>
        <v>3.0918000000000001</v>
      </c>
      <c r="C1320" s="2">
        <f t="shared" si="157"/>
        <v>0</v>
      </c>
      <c r="D1320" s="2">
        <f t="shared" si="158"/>
        <v>3.0762399999999999</v>
      </c>
      <c r="E1320" s="2">
        <f t="shared" si="160"/>
        <v>3.0755599999999994</v>
      </c>
      <c r="F1320" s="2">
        <f t="shared" si="161"/>
        <v>3.0189750000000002</v>
      </c>
      <c r="G1320" s="2">
        <f t="shared" si="155"/>
        <v>3.1682679999999999</v>
      </c>
      <c r="H1320" s="2">
        <f t="shared" si="159"/>
        <v>3.416936999999999</v>
      </c>
      <c r="I1320" s="2">
        <f t="array" ref="I1320">SUMPRODUCT(B1304:B1323, (ROW(B1304:B1323)-ROW(B1304)+1)) / (20*21/2)</f>
        <v>3.0641023809523809</v>
      </c>
      <c r="J1320" s="2">
        <f t="shared" si="162"/>
        <v>3.0710149606634345</v>
      </c>
      <c r="K1320" s="2">
        <f t="shared" si="156"/>
        <v>3.1592417602420433</v>
      </c>
    </row>
    <row r="1321" spans="1:11" ht="13.5" x14ac:dyDescent="0.25">
      <c r="A1321" s="3">
        <f>TITRES_STAT!B1324</f>
        <v>43935</v>
      </c>
      <c r="B1321" s="6">
        <f>TITRES_STAT!D1324</f>
        <v>3.0918000000000001</v>
      </c>
      <c r="C1321" s="2">
        <f t="shared" si="157"/>
        <v>0</v>
      </c>
      <c r="D1321" s="2">
        <f t="shared" si="158"/>
        <v>3.0748199999999999</v>
      </c>
      <c r="E1321" s="2">
        <f t="shared" si="160"/>
        <v>3.07626</v>
      </c>
      <c r="F1321" s="2">
        <f t="shared" si="161"/>
        <v>3.0150800000000002</v>
      </c>
      <c r="G1321" s="2">
        <f t="shared" si="155"/>
        <v>3.1648700000000001</v>
      </c>
      <c r="H1321" s="2">
        <f t="shared" si="159"/>
        <v>3.4159980000000001</v>
      </c>
      <c r="I1321" s="2">
        <f t="array" ref="I1321">SUMPRODUCT(B1305:B1324, (ROW(B1305:B1324)-ROW(B1305)+1)) / (20*21/2)</f>
        <v>3.0626833333333332</v>
      </c>
      <c r="J1321" s="2">
        <f t="shared" si="162"/>
        <v>3.0729944882192979</v>
      </c>
      <c r="K1321" s="2">
        <f t="shared" si="156"/>
        <v>3.1565969853305909</v>
      </c>
    </row>
    <row r="1322" spans="1:11" ht="13.5" x14ac:dyDescent="0.25">
      <c r="A1322" s="3">
        <f>TITRES_STAT!B1325</f>
        <v>43936</v>
      </c>
      <c r="B1322" s="6">
        <f>TITRES_STAT!D1325</f>
        <v>3.0989</v>
      </c>
      <c r="C1322" s="2">
        <f t="shared" si="157"/>
        <v>7.0999999999998842E-3</v>
      </c>
      <c r="D1322" s="2">
        <f t="shared" si="158"/>
        <v>3.0932200000000001</v>
      </c>
      <c r="E1322" s="2">
        <f t="shared" si="160"/>
        <v>3.0776699999999999</v>
      </c>
      <c r="F1322" s="2">
        <f t="shared" si="161"/>
        <v>3.0161400000000005</v>
      </c>
      <c r="G1322" s="2">
        <f t="shared" si="155"/>
        <v>3.1600580000000003</v>
      </c>
      <c r="H1322" s="2">
        <f t="shared" si="159"/>
        <v>3.4152834999999997</v>
      </c>
      <c r="I1322" s="2">
        <f t="array" ref="I1322">SUMPRODUCT(B1306:B1325, (ROW(B1306:B1325)-ROW(B1306)+1)) / (20*21/2)</f>
        <v>3.0526733333333333</v>
      </c>
      <c r="J1322" s="2">
        <f t="shared" si="162"/>
        <v>3.0754616798174599</v>
      </c>
      <c r="K1322" s="2">
        <f t="shared" si="156"/>
        <v>3.1543343584548817</v>
      </c>
    </row>
    <row r="1323" spans="1:11" ht="13.5" x14ac:dyDescent="0.25">
      <c r="A1323" s="3">
        <f>TITRES_STAT!B1326</f>
        <v>43937</v>
      </c>
      <c r="B1323" s="6">
        <f>TITRES_STAT!D1326</f>
        <v>3.0989</v>
      </c>
      <c r="C1323" s="2">
        <f t="shared" si="157"/>
        <v>0</v>
      </c>
      <c r="D1323" s="2">
        <f t="shared" si="158"/>
        <v>3.0946400000000005</v>
      </c>
      <c r="E1323" s="2">
        <f t="shared" si="160"/>
        <v>3.0790799999999998</v>
      </c>
      <c r="F1323" s="2">
        <f t="shared" si="161"/>
        <v>3.0218000000000003</v>
      </c>
      <c r="G1323" s="2">
        <f t="shared" si="155"/>
        <v>3.1555300000000006</v>
      </c>
      <c r="H1323" s="2">
        <f t="shared" si="159"/>
        <v>3.4140969999999995</v>
      </c>
      <c r="I1323" s="2">
        <f t="array" ref="I1323">SUMPRODUCT(B1307:B1326, (ROW(B1307:B1326)-ROW(B1307)+1)) / (20*21/2)</f>
        <v>3.0469495238095239</v>
      </c>
      <c r="J1323" s="2">
        <f t="shared" si="162"/>
        <v>3.0776939007872257</v>
      </c>
      <c r="K1323" s="2">
        <f t="shared" si="156"/>
        <v>3.1521604620448866</v>
      </c>
    </row>
    <row r="1324" spans="1:11" ht="13.5" x14ac:dyDescent="0.25">
      <c r="A1324" s="3">
        <f>TITRES_STAT!B1327</f>
        <v>43938</v>
      </c>
      <c r="B1324" s="6">
        <f>TITRES_STAT!D1327</f>
        <v>3.0068999999999999</v>
      </c>
      <c r="C1324" s="2">
        <f t="shared" si="157"/>
        <v>-9.2000000000000082E-2</v>
      </c>
      <c r="D1324" s="2">
        <f t="shared" si="158"/>
        <v>3.0776600000000003</v>
      </c>
      <c r="E1324" s="2">
        <f t="shared" si="160"/>
        <v>3.0691699999999997</v>
      </c>
      <c r="F1324" s="2">
        <f t="shared" si="161"/>
        <v>3.0271050000000006</v>
      </c>
      <c r="G1324" s="2">
        <f t="shared" si="155"/>
        <v>3.1493019999999996</v>
      </c>
      <c r="H1324" s="2">
        <f t="shared" si="159"/>
        <v>3.4122299999999997</v>
      </c>
      <c r="I1324" s="2">
        <f t="array" ref="I1324">SUMPRODUCT(B1308:B1327, (ROW(B1308:B1327)-ROW(B1308)+1)) / (20*21/2)</f>
        <v>3.0405519047619047</v>
      </c>
      <c r="J1324" s="2">
        <f t="shared" si="162"/>
        <v>3.0709516245217756</v>
      </c>
      <c r="K1324" s="2">
        <f t="shared" si="156"/>
        <v>3.1464639733372444</v>
      </c>
    </row>
    <row r="1325" spans="1:11" ht="13.5" x14ac:dyDescent="0.25">
      <c r="A1325" s="3">
        <f>TITRES_STAT!B1328</f>
        <v>43941</v>
      </c>
      <c r="B1325" s="6">
        <f>TITRES_STAT!D1328</f>
        <v>2.9220000000000002</v>
      </c>
      <c r="C1325" s="2">
        <f t="shared" si="157"/>
        <v>-8.4899999999999753E-2</v>
      </c>
      <c r="D1325" s="2">
        <f t="shared" si="158"/>
        <v>3.0437000000000003</v>
      </c>
      <c r="E1325" s="2">
        <f t="shared" si="160"/>
        <v>3.0599700000000003</v>
      </c>
      <c r="F1325" s="2">
        <f t="shared" si="161"/>
        <v>3.0316999999999998</v>
      </c>
      <c r="G1325" s="2">
        <f t="shared" si="155"/>
        <v>3.1413759999999997</v>
      </c>
      <c r="H1325" s="2">
        <f t="shared" si="159"/>
        <v>3.4099384999999995</v>
      </c>
      <c r="I1325" s="2">
        <f t="array" ref="I1325">SUMPRODUCT(B1309:B1328, (ROW(B1309:B1328)-ROW(B1309)+1)) / (20*21/2)</f>
        <v>3.0253947619047619</v>
      </c>
      <c r="J1325" s="2">
        <f t="shared" si="162"/>
        <v>3.0567657555197019</v>
      </c>
      <c r="K1325" s="2">
        <f t="shared" si="156"/>
        <v>3.1376614645789216</v>
      </c>
    </row>
    <row r="1326" spans="1:11" ht="13.5" x14ac:dyDescent="0.25">
      <c r="A1326" s="3">
        <f>TITRES_STAT!B1329</f>
        <v>43942</v>
      </c>
      <c r="B1326" s="6">
        <f>TITRES_STAT!D1329</f>
        <v>2.9716</v>
      </c>
      <c r="C1326" s="2">
        <f t="shared" si="157"/>
        <v>4.9599999999999866E-2</v>
      </c>
      <c r="D1326" s="2">
        <f t="shared" si="158"/>
        <v>3.01966</v>
      </c>
      <c r="E1326" s="2">
        <f t="shared" si="160"/>
        <v>3.0472399999999999</v>
      </c>
      <c r="F1326" s="2">
        <f t="shared" si="161"/>
        <v>3.0387749999999998</v>
      </c>
      <c r="G1326" s="2">
        <f t="shared" si="155"/>
        <v>3.1347259999999992</v>
      </c>
      <c r="H1326" s="2">
        <f t="shared" si="159"/>
        <v>3.407894999999999</v>
      </c>
      <c r="I1326" s="2">
        <f t="array" ref="I1326">SUMPRODUCT(B1310:B1329, (ROW(B1310:B1329)-ROW(B1310)+1)) / (20*21/2)</f>
        <v>3.0022866666666665</v>
      </c>
      <c r="J1326" s="2">
        <f t="shared" si="162"/>
        <v>3.0486547311844925</v>
      </c>
      <c r="K1326" s="2">
        <f t="shared" si="156"/>
        <v>3.1311492502817093</v>
      </c>
    </row>
    <row r="1327" spans="1:11" ht="13.5" x14ac:dyDescent="0.25">
      <c r="A1327" s="3">
        <f>TITRES_STAT!B1330</f>
        <v>43943</v>
      </c>
      <c r="B1327" s="6">
        <f>TITRES_STAT!D1330</f>
        <v>2.9716</v>
      </c>
      <c r="C1327" s="2">
        <f t="shared" si="157"/>
        <v>0</v>
      </c>
      <c r="D1327" s="2">
        <f t="shared" si="158"/>
        <v>2.9942000000000002</v>
      </c>
      <c r="E1327" s="2">
        <f t="shared" si="160"/>
        <v>3.0437099999999999</v>
      </c>
      <c r="F1327" s="2">
        <f t="shared" si="161"/>
        <v>3.0458499999999997</v>
      </c>
      <c r="G1327" s="2">
        <f t="shared" si="155"/>
        <v>3.1280759999999996</v>
      </c>
      <c r="H1327" s="2">
        <f t="shared" si="159"/>
        <v>3.4059144999999988</v>
      </c>
      <c r="I1327" s="2">
        <f t="array" ref="I1327">SUMPRODUCT(B1311:B1330, (ROW(B1311:B1330)-ROW(B1311)+1)) / (20*21/2)</f>
        <v>2.9727028571428566</v>
      </c>
      <c r="J1327" s="2">
        <f t="shared" si="162"/>
        <v>3.041316185357398</v>
      </c>
      <c r="K1327" s="2">
        <f t="shared" si="156"/>
        <v>3.1248924169373287</v>
      </c>
    </row>
    <row r="1328" spans="1:11" ht="13.5" x14ac:dyDescent="0.25">
      <c r="A1328" s="3">
        <f>TITRES_STAT!B1331</f>
        <v>43944</v>
      </c>
      <c r="B1328" s="6">
        <f>TITRES_STAT!D1331</f>
        <v>2.8866999999999998</v>
      </c>
      <c r="C1328" s="2">
        <f t="shared" si="157"/>
        <v>-8.4900000000000198E-2</v>
      </c>
      <c r="D1328" s="2">
        <f t="shared" si="158"/>
        <v>2.9517600000000002</v>
      </c>
      <c r="E1328" s="2">
        <f t="shared" si="160"/>
        <v>3.0232000000000001</v>
      </c>
      <c r="F1328" s="2">
        <f t="shared" si="161"/>
        <v>3.0444349999999996</v>
      </c>
      <c r="G1328" s="2">
        <f t="shared" si="155"/>
        <v>3.1198699999999993</v>
      </c>
      <c r="H1328" s="2">
        <f t="shared" si="159"/>
        <v>3.4035094999999989</v>
      </c>
      <c r="I1328" s="2">
        <f t="array" ref="I1328">SUMPRODUCT(B1312:B1331, (ROW(B1312:B1331)-ROW(B1312)+1)) / (20*21/2)</f>
        <v>2.9448376190476191</v>
      </c>
      <c r="J1328" s="2">
        <f t="shared" si="162"/>
        <v>3.0265908343709791</v>
      </c>
      <c r="K1328" s="2">
        <f t="shared" si="156"/>
        <v>3.1155515378417475</v>
      </c>
    </row>
    <row r="1329" spans="1:11" ht="13.5" x14ac:dyDescent="0.25">
      <c r="A1329" s="3">
        <f>TITRES_STAT!B1332</f>
        <v>43945</v>
      </c>
      <c r="B1329" s="6">
        <f>TITRES_STAT!D1332</f>
        <v>2.8018000000000001</v>
      </c>
      <c r="C1329" s="2">
        <f t="shared" si="157"/>
        <v>-8.4899999999999753E-2</v>
      </c>
      <c r="D1329" s="2">
        <f t="shared" si="158"/>
        <v>2.9107399999999997</v>
      </c>
      <c r="E1329" s="2">
        <f t="shared" si="160"/>
        <v>2.9942000000000002</v>
      </c>
      <c r="F1329" s="2">
        <f t="shared" si="161"/>
        <v>3.0345299999999997</v>
      </c>
      <c r="G1329" s="2">
        <f t="shared" si="155"/>
        <v>3.1099659999999996</v>
      </c>
      <c r="H1329" s="2">
        <f t="shared" si="159"/>
        <v>3.4007114999999994</v>
      </c>
      <c r="I1329" s="2">
        <f t="array" ref="I1329">SUMPRODUCT(B1313:B1332, (ROW(B1313:B1332)-ROW(B1313)+1)) / (20*21/2)</f>
        <v>2.9261100000000009</v>
      </c>
      <c r="J1329" s="2">
        <f t="shared" si="162"/>
        <v>3.0051821834785049</v>
      </c>
      <c r="K1329" s="2">
        <f t="shared" si="156"/>
        <v>3.1032475559656008</v>
      </c>
    </row>
    <row r="1330" spans="1:11" ht="13.5" x14ac:dyDescent="0.25">
      <c r="A1330" s="3">
        <f>TITRES_STAT!B1333</f>
        <v>43948</v>
      </c>
      <c r="B1330" s="6">
        <f>TITRES_STAT!D1333</f>
        <v>2.7239</v>
      </c>
      <c r="C1330" s="2">
        <f t="shared" si="157"/>
        <v>-7.790000000000008E-2</v>
      </c>
      <c r="D1330" s="2">
        <f t="shared" si="158"/>
        <v>2.8711200000000003</v>
      </c>
      <c r="E1330" s="2">
        <f t="shared" si="160"/>
        <v>2.9574100000000003</v>
      </c>
      <c r="F1330" s="2">
        <f t="shared" si="161"/>
        <v>3.0164849999999999</v>
      </c>
      <c r="G1330" s="2">
        <f t="shared" ref="G1330:G1393" si="163">AVERAGE(B1281:B1330)</f>
        <v>3.0985039999999988</v>
      </c>
      <c r="H1330" s="2">
        <f t="shared" si="159"/>
        <v>3.397460999999999</v>
      </c>
      <c r="I1330" s="2">
        <f t="array" ref="I1330">SUMPRODUCT(B1314:B1333, (ROW(B1314:B1333)-ROW(B1314)+1)) / (20*21/2)</f>
        <v>2.9161395238095236</v>
      </c>
      <c r="J1330" s="2">
        <f t="shared" si="162"/>
        <v>2.9783934040995996</v>
      </c>
      <c r="K1330" s="2">
        <f t="shared" si="156"/>
        <v>3.0883711812218517</v>
      </c>
    </row>
    <row r="1331" spans="1:11" ht="13.5" x14ac:dyDescent="0.25">
      <c r="A1331" s="3">
        <f>TITRES_STAT!B1334</f>
        <v>43949</v>
      </c>
      <c r="B1331" s="6">
        <f>TITRES_STAT!D1334</f>
        <v>2.7239</v>
      </c>
      <c r="C1331" s="2">
        <f t="shared" si="157"/>
        <v>0</v>
      </c>
      <c r="D1331" s="2">
        <f t="shared" si="158"/>
        <v>2.82158</v>
      </c>
      <c r="E1331" s="2">
        <f t="shared" si="160"/>
        <v>2.9206200000000004</v>
      </c>
      <c r="F1331" s="2">
        <f t="shared" si="161"/>
        <v>2.99844</v>
      </c>
      <c r="G1331" s="2">
        <f t="shared" si="163"/>
        <v>3.0868999999999995</v>
      </c>
      <c r="H1331" s="2">
        <f t="shared" si="159"/>
        <v>3.3943049999999988</v>
      </c>
      <c r="I1331" s="2">
        <f t="array" ref="I1331">SUMPRODUCT(B1315:B1334, (ROW(B1315:B1334)-ROW(B1315)+1)) / (20*21/2)</f>
        <v>2.9071461904761904</v>
      </c>
      <c r="J1331" s="2">
        <f t="shared" si="162"/>
        <v>2.9541559370424948</v>
      </c>
      <c r="K1331" s="2">
        <f t="shared" ref="K1331:K1394" si="164">$K$4*B1331+(1-$K$4)*K1330</f>
        <v>3.074078193722956</v>
      </c>
    </row>
    <row r="1332" spans="1:11" ht="13.5" x14ac:dyDescent="0.25">
      <c r="A1332" s="3">
        <f>TITRES_STAT!B1335</f>
        <v>43950</v>
      </c>
      <c r="B1332" s="6">
        <f>TITRES_STAT!D1335</f>
        <v>2.8018000000000001</v>
      </c>
      <c r="C1332" s="2">
        <f t="shared" si="157"/>
        <v>7.790000000000008E-2</v>
      </c>
      <c r="D1332" s="2">
        <f t="shared" si="158"/>
        <v>2.78762</v>
      </c>
      <c r="E1332" s="2">
        <f t="shared" si="160"/>
        <v>2.8909100000000003</v>
      </c>
      <c r="F1332" s="2">
        <f t="shared" si="161"/>
        <v>2.9842900000000001</v>
      </c>
      <c r="G1332" s="2">
        <f t="shared" si="163"/>
        <v>3.0788359999999999</v>
      </c>
      <c r="H1332" s="2">
        <f t="shared" si="159"/>
        <v>3.3915384999999985</v>
      </c>
      <c r="I1332" s="2">
        <f t="array" ref="I1332">SUMPRODUCT(B1316:B1335, (ROW(B1316:B1335)-ROW(B1316)+1)) / (20*21/2)</f>
        <v>2.8992309523809525</v>
      </c>
      <c r="J1332" s="2">
        <f t="shared" si="162"/>
        <v>2.9396458478003522</v>
      </c>
      <c r="K1332" s="2">
        <f t="shared" si="164"/>
        <v>3.0634006174985267</v>
      </c>
    </row>
    <row r="1333" spans="1:11" ht="13.5" x14ac:dyDescent="0.25">
      <c r="A1333" s="3">
        <f>TITRES_STAT!B1336</f>
        <v>43951</v>
      </c>
      <c r="B1333" s="6">
        <f>TITRES_STAT!D1336</f>
        <v>2.8795999999999999</v>
      </c>
      <c r="C1333" s="2">
        <f t="shared" si="157"/>
        <v>7.7799999999999869E-2</v>
      </c>
      <c r="D1333" s="2">
        <f t="shared" si="158"/>
        <v>2.7862</v>
      </c>
      <c r="E1333" s="2">
        <f t="shared" si="160"/>
        <v>2.8689800000000001</v>
      </c>
      <c r="F1333" s="2">
        <f t="shared" si="161"/>
        <v>2.97403</v>
      </c>
      <c r="G1333" s="2">
        <f t="shared" si="163"/>
        <v>3.0706279999999997</v>
      </c>
      <c r="H1333" s="2">
        <f t="shared" si="159"/>
        <v>3.3890979999999984</v>
      </c>
      <c r="I1333" s="2">
        <f t="array" ref="I1333">SUMPRODUCT(B1317:B1336, (ROW(B1317:B1336)-ROW(B1317)+1)) / (20*21/2)</f>
        <v>2.9000414285714284</v>
      </c>
      <c r="J1333" s="2">
        <f t="shared" si="162"/>
        <v>2.9339271956288897</v>
      </c>
      <c r="K1333" s="2">
        <f t="shared" si="164"/>
        <v>3.0561927501456436</v>
      </c>
    </row>
    <row r="1334" spans="1:11" ht="13.5" x14ac:dyDescent="0.25">
      <c r="A1334" s="3">
        <f>TITRES_STAT!B1337</f>
        <v>43955</v>
      </c>
      <c r="B1334" s="6">
        <f>TITRES_STAT!D1337</f>
        <v>2.8795999999999999</v>
      </c>
      <c r="C1334" s="2">
        <f t="shared" si="157"/>
        <v>0</v>
      </c>
      <c r="D1334" s="2">
        <f t="shared" si="158"/>
        <v>2.8017600000000003</v>
      </c>
      <c r="E1334" s="2">
        <f t="shared" si="160"/>
        <v>2.8562500000000002</v>
      </c>
      <c r="F1334" s="2">
        <f t="shared" si="161"/>
        <v>2.96271</v>
      </c>
      <c r="G1334" s="2">
        <f t="shared" si="163"/>
        <v>3.0624200000000008</v>
      </c>
      <c r="H1334" s="2">
        <f t="shared" si="159"/>
        <v>3.3866574999999988</v>
      </c>
      <c r="I1334" s="2">
        <f t="array" ref="I1334">SUMPRODUCT(B1318:B1337, (ROW(B1318:B1337)-ROW(B1318)+1)) / (20*21/2)</f>
        <v>2.9095776190476186</v>
      </c>
      <c r="J1334" s="2">
        <f t="shared" si="162"/>
        <v>2.9287531769975668</v>
      </c>
      <c r="K1334" s="2">
        <f t="shared" si="164"/>
        <v>3.0492675442575794</v>
      </c>
    </row>
    <row r="1335" spans="1:11" ht="13.5" x14ac:dyDescent="0.25">
      <c r="A1335" s="3">
        <f>TITRES_STAT!B1338</f>
        <v>43956</v>
      </c>
      <c r="B1335" s="6">
        <f>TITRES_STAT!D1338</f>
        <v>2.8795999999999999</v>
      </c>
      <c r="C1335" s="2">
        <f t="shared" si="157"/>
        <v>0</v>
      </c>
      <c r="D1335" s="2">
        <f t="shared" si="158"/>
        <v>2.8329</v>
      </c>
      <c r="E1335" s="2">
        <f t="shared" si="160"/>
        <v>2.8520099999999999</v>
      </c>
      <c r="F1335" s="2">
        <f t="shared" si="161"/>
        <v>2.9559899999999999</v>
      </c>
      <c r="G1335" s="2">
        <f t="shared" si="163"/>
        <v>3.0542120000000006</v>
      </c>
      <c r="H1335" s="2">
        <f t="shared" si="159"/>
        <v>3.3838079999999993</v>
      </c>
      <c r="I1335" s="2">
        <f t="array" ref="I1335">SUMPRODUCT(B1319:B1338, (ROW(B1319:B1338)-ROW(B1319)+1)) / (20*21/2)</f>
        <v>2.9182352380952383</v>
      </c>
      <c r="J1335" s="2">
        <f t="shared" si="162"/>
        <v>2.9240719220454174</v>
      </c>
      <c r="K1335" s="2">
        <f t="shared" si="164"/>
        <v>3.0426139150710081</v>
      </c>
    </row>
    <row r="1336" spans="1:11" ht="13.5" x14ac:dyDescent="0.25">
      <c r="A1336" s="3">
        <f>TITRES_STAT!B1339</f>
        <v>43957</v>
      </c>
      <c r="B1336" s="6">
        <f>TITRES_STAT!D1339</f>
        <v>2.9645000000000001</v>
      </c>
      <c r="C1336" s="2">
        <f t="shared" si="157"/>
        <v>8.4900000000000198E-2</v>
      </c>
      <c r="D1336" s="2">
        <f t="shared" si="158"/>
        <v>2.8810200000000004</v>
      </c>
      <c r="E1336" s="2">
        <f t="shared" si="160"/>
        <v>2.8513000000000002</v>
      </c>
      <c r="F1336" s="2">
        <f t="shared" si="161"/>
        <v>2.9492699999999998</v>
      </c>
      <c r="G1336" s="2">
        <f t="shared" si="163"/>
        <v>3.0477019999999997</v>
      </c>
      <c r="H1336" s="2">
        <f t="shared" si="159"/>
        <v>3.3813514999999992</v>
      </c>
      <c r="I1336" s="2">
        <f t="array" ref="I1336">SUMPRODUCT(B1320:B1339, (ROW(B1320:B1339)-ROW(B1320)+1)) / (20*21/2)</f>
        <v>2.9352142857142858</v>
      </c>
      <c r="J1336" s="2">
        <f t="shared" si="162"/>
        <v>2.927922215183949</v>
      </c>
      <c r="K1336" s="2">
        <f t="shared" si="164"/>
        <v>3.0395506242839097</v>
      </c>
    </row>
    <row r="1337" spans="1:11" ht="13.5" x14ac:dyDescent="0.25">
      <c r="A1337" s="3">
        <f>TITRES_STAT!B1340</f>
        <v>43958</v>
      </c>
      <c r="B1337" s="6">
        <f>TITRES_STAT!D1340</f>
        <v>3.0493999999999999</v>
      </c>
      <c r="C1337" s="2">
        <f t="shared" si="157"/>
        <v>8.4899999999999753E-2</v>
      </c>
      <c r="D1337" s="2">
        <f t="shared" si="158"/>
        <v>2.9305400000000001</v>
      </c>
      <c r="E1337" s="2">
        <f t="shared" si="160"/>
        <v>2.8590800000000001</v>
      </c>
      <c r="F1337" s="2">
        <f t="shared" si="161"/>
        <v>2.9513949999999998</v>
      </c>
      <c r="G1337" s="2">
        <f t="shared" si="163"/>
        <v>3.0428900000000003</v>
      </c>
      <c r="H1337" s="2">
        <f t="shared" si="159"/>
        <v>3.3796024999999998</v>
      </c>
      <c r="I1337" s="2">
        <f t="array" ref="I1337">SUMPRODUCT(B1321:B1340, (ROW(B1321:B1340)-ROW(B1321)+1)) / (20*21/2)</f>
        <v>2.9607866666666665</v>
      </c>
      <c r="J1337" s="2">
        <f t="shared" si="162"/>
        <v>2.9394915280235727</v>
      </c>
      <c r="K1337" s="2">
        <f t="shared" si="164"/>
        <v>3.0399368743119917</v>
      </c>
    </row>
    <row r="1338" spans="1:11" ht="13.5" x14ac:dyDescent="0.25">
      <c r="A1338" s="3">
        <f>TITRES_STAT!B1341</f>
        <v>43959</v>
      </c>
      <c r="B1338" s="6">
        <f>TITRES_STAT!D1341</f>
        <v>3.0423</v>
      </c>
      <c r="C1338" s="2">
        <f t="shared" si="157"/>
        <v>-7.0999999999998842E-3</v>
      </c>
      <c r="D1338" s="2">
        <f t="shared" si="158"/>
        <v>2.9630800000000002</v>
      </c>
      <c r="E1338" s="2">
        <f t="shared" si="160"/>
        <v>2.8746400000000003</v>
      </c>
      <c r="F1338" s="2">
        <f t="shared" si="161"/>
        <v>2.9489199999999993</v>
      </c>
      <c r="G1338" s="2">
        <f t="shared" si="163"/>
        <v>3.0387860000000004</v>
      </c>
      <c r="H1338" s="2">
        <f t="shared" si="159"/>
        <v>3.3781329999999996</v>
      </c>
      <c r="I1338" s="2">
        <f t="array" ref="I1338">SUMPRODUCT(B1322:B1341, (ROW(B1322:B1341)-ROW(B1322)+1)) / (20*21/2)</f>
        <v>2.9769904761904757</v>
      </c>
      <c r="J1338" s="2">
        <f t="shared" si="162"/>
        <v>2.9492828110689469</v>
      </c>
      <c r="K1338" s="2">
        <f t="shared" si="164"/>
        <v>3.0400295459076001</v>
      </c>
    </row>
    <row r="1339" spans="1:11" ht="13.5" x14ac:dyDescent="0.25">
      <c r="A1339" s="3">
        <f>TITRES_STAT!B1342</f>
        <v>43962</v>
      </c>
      <c r="B1339" s="6">
        <f>TITRES_STAT!D1342</f>
        <v>3.1272000000000002</v>
      </c>
      <c r="C1339" s="2">
        <f t="shared" si="157"/>
        <v>8.4900000000000198E-2</v>
      </c>
      <c r="D1339" s="2">
        <f t="shared" si="158"/>
        <v>3.0125999999999999</v>
      </c>
      <c r="E1339" s="2">
        <f t="shared" si="160"/>
        <v>2.9071800000000003</v>
      </c>
      <c r="F1339" s="2">
        <f t="shared" si="161"/>
        <v>2.9506899999999998</v>
      </c>
      <c r="G1339" s="2">
        <f t="shared" si="163"/>
        <v>3.0365219999999997</v>
      </c>
      <c r="H1339" s="2">
        <f t="shared" si="159"/>
        <v>3.3770880000000005</v>
      </c>
      <c r="I1339" s="2">
        <f t="array" ref="I1339">SUMPRODUCT(B1323:B1342, (ROW(B1323:B1342)-ROW(B1323)+1)) / (20*21/2)</f>
        <v>3.0011114285714284</v>
      </c>
      <c r="J1339" s="2">
        <f t="shared" si="162"/>
        <v>2.9662273052528567</v>
      </c>
      <c r="K1339" s="2">
        <f t="shared" si="164"/>
        <v>3.043447995087694</v>
      </c>
    </row>
    <row r="1340" spans="1:11" ht="13.5" x14ac:dyDescent="0.25">
      <c r="A1340" s="3">
        <f>TITRES_STAT!B1343</f>
        <v>43963</v>
      </c>
      <c r="B1340" s="6">
        <f>TITRES_STAT!D1343</f>
        <v>3.2191999999999998</v>
      </c>
      <c r="C1340" s="2">
        <f t="shared" si="157"/>
        <v>9.1999999999999638E-2</v>
      </c>
      <c r="D1340" s="2">
        <f t="shared" si="158"/>
        <v>3.0805199999999999</v>
      </c>
      <c r="E1340" s="2">
        <f t="shared" si="160"/>
        <v>2.9567100000000002</v>
      </c>
      <c r="F1340" s="2">
        <f t="shared" si="161"/>
        <v>2.9570599999999994</v>
      </c>
      <c r="G1340" s="2">
        <f t="shared" si="163"/>
        <v>3.0352480000000002</v>
      </c>
      <c r="H1340" s="2">
        <f t="shared" si="159"/>
        <v>3.3765030000000009</v>
      </c>
      <c r="I1340" s="2">
        <f t="array" ref="I1340">SUMPRODUCT(B1324:B1343, (ROW(B1324:B1343)-ROW(B1324)+1)) / (20*21/2)</f>
        <v>3.0253695238095242</v>
      </c>
      <c r="J1340" s="2">
        <f t="shared" si="162"/>
        <v>2.9903199428478229</v>
      </c>
      <c r="K1340" s="2">
        <f t="shared" si="164"/>
        <v>3.0503402305744509</v>
      </c>
    </row>
    <row r="1341" spans="1:11" ht="13.5" x14ac:dyDescent="0.25">
      <c r="A1341" s="3">
        <f>TITRES_STAT!B1344</f>
        <v>43964</v>
      </c>
      <c r="B1341" s="6">
        <f>TITRES_STAT!D1344</f>
        <v>3.1272000000000002</v>
      </c>
      <c r="C1341" s="2">
        <f t="shared" si="157"/>
        <v>-9.1999999999999638E-2</v>
      </c>
      <c r="D1341" s="2">
        <f t="shared" si="158"/>
        <v>3.1130599999999999</v>
      </c>
      <c r="E1341" s="2">
        <f t="shared" si="160"/>
        <v>2.9970400000000006</v>
      </c>
      <c r="F1341" s="2">
        <f t="shared" si="161"/>
        <v>2.9588299999999998</v>
      </c>
      <c r="G1341" s="2">
        <f t="shared" si="163"/>
        <v>3.0326999999999997</v>
      </c>
      <c r="H1341" s="2">
        <f t="shared" si="159"/>
        <v>3.3754580000000014</v>
      </c>
      <c r="I1341" s="2">
        <f t="array" ref="I1341">SUMPRODUCT(B1325:B1344, (ROW(B1325:B1344)-ROW(B1325)+1)) / (20*21/2)</f>
        <v>3.0483785714285712</v>
      </c>
      <c r="J1341" s="2">
        <f t="shared" si="162"/>
        <v>3.003356138767078</v>
      </c>
      <c r="K1341" s="2">
        <f t="shared" si="164"/>
        <v>3.0533543391793745</v>
      </c>
    </row>
    <row r="1342" spans="1:11" ht="13.5" x14ac:dyDescent="0.25">
      <c r="A1342" s="3">
        <f>TITRES_STAT!B1345</f>
        <v>43965</v>
      </c>
      <c r="B1342" s="6">
        <f>TITRES_STAT!D1345</f>
        <v>3.2121</v>
      </c>
      <c r="C1342" s="2">
        <f t="shared" si="157"/>
        <v>8.4899999999999753E-2</v>
      </c>
      <c r="D1342" s="2">
        <f t="shared" si="158"/>
        <v>3.1456</v>
      </c>
      <c r="E1342" s="2">
        <f t="shared" si="160"/>
        <v>3.0380700000000003</v>
      </c>
      <c r="F1342" s="2">
        <f t="shared" si="161"/>
        <v>2.9644900000000001</v>
      </c>
      <c r="G1342" s="2">
        <f t="shared" si="163"/>
        <v>3.032557999999999</v>
      </c>
      <c r="H1342" s="2">
        <f t="shared" si="159"/>
        <v>3.3743650000000014</v>
      </c>
      <c r="I1342" s="2">
        <f t="array" ref="I1342">SUMPRODUCT(B1326:B1345, (ROW(B1326:B1345)-ROW(B1326)+1)) / (20*21/2)</f>
        <v>3.0663723809523806</v>
      </c>
      <c r="J1342" s="2">
        <f t="shared" si="162"/>
        <v>3.0232365065035465</v>
      </c>
      <c r="K1342" s="2">
        <f t="shared" si="164"/>
        <v>3.0595796592115558</v>
      </c>
    </row>
    <row r="1343" spans="1:11" ht="13.5" x14ac:dyDescent="0.25">
      <c r="A1343" s="3">
        <f>TITRES_STAT!B1346</f>
        <v>43966</v>
      </c>
      <c r="B1343" s="6">
        <f>TITRES_STAT!D1346</f>
        <v>3.2191999999999998</v>
      </c>
      <c r="C1343" s="2">
        <f t="shared" si="157"/>
        <v>7.0999999999998842E-3</v>
      </c>
      <c r="D1343" s="2">
        <f t="shared" si="158"/>
        <v>3.1809800000000004</v>
      </c>
      <c r="E1343" s="2">
        <f t="shared" si="160"/>
        <v>3.0720300000000003</v>
      </c>
      <c r="F1343" s="2">
        <f t="shared" si="161"/>
        <v>2.9705050000000002</v>
      </c>
      <c r="G1343" s="2">
        <f t="shared" si="163"/>
        <v>3.0307179999999994</v>
      </c>
      <c r="H1343" s="2">
        <f t="shared" si="159"/>
        <v>3.3733075000000015</v>
      </c>
      <c r="I1343" s="2">
        <f t="array" ref="I1343">SUMPRODUCT(B1327:B1346, (ROW(B1327:B1346)-ROW(B1327)+1)) / (20*21/2)</f>
        <v>3.0831866666666667</v>
      </c>
      <c r="J1343" s="2">
        <f t="shared" si="162"/>
        <v>3.0418996963603515</v>
      </c>
      <c r="K1343" s="2">
        <f t="shared" si="164"/>
        <v>3.0658392804189458</v>
      </c>
    </row>
    <row r="1344" spans="1:11" ht="13.5" x14ac:dyDescent="0.25">
      <c r="A1344" s="3">
        <f>TITRES_STAT!B1347</f>
        <v>43969</v>
      </c>
      <c r="B1344" s="6">
        <f>TITRES_STAT!D1347</f>
        <v>3.2121</v>
      </c>
      <c r="C1344" s="2">
        <f t="shared" si="157"/>
        <v>-7.0999999999998842E-3</v>
      </c>
      <c r="D1344" s="2">
        <f t="shared" si="158"/>
        <v>3.1979599999999997</v>
      </c>
      <c r="E1344" s="2">
        <f t="shared" si="160"/>
        <v>3.1052799999999996</v>
      </c>
      <c r="F1344" s="2">
        <f t="shared" si="161"/>
        <v>2.9807649999999999</v>
      </c>
      <c r="G1344" s="2">
        <f t="shared" si="163"/>
        <v>3.0305759999999999</v>
      </c>
      <c r="H1344" s="2">
        <f t="shared" si="159"/>
        <v>3.372214500000001</v>
      </c>
      <c r="I1344" s="2">
        <f t="array" ref="I1344">SUMPRODUCT(B1328:B1347, (ROW(B1328:B1347)-ROW(B1328)+1)) / (20*21/2)</f>
        <v>3.0963623809523808</v>
      </c>
      <c r="J1344" s="2">
        <f t="shared" si="162"/>
        <v>3.0581092490879369</v>
      </c>
      <c r="K1344" s="2">
        <f t="shared" si="164"/>
        <v>3.0715749949123206</v>
      </c>
    </row>
    <row r="1345" spans="1:11" ht="13.5" x14ac:dyDescent="0.25">
      <c r="A1345" s="3">
        <f>TITRES_STAT!B1348</f>
        <v>43970</v>
      </c>
      <c r="B1345" s="6">
        <f>TITRES_STAT!D1348</f>
        <v>3.1697000000000002</v>
      </c>
      <c r="C1345" s="2">
        <f t="shared" si="157"/>
        <v>-4.2399999999999771E-2</v>
      </c>
      <c r="D1345" s="2">
        <f t="shared" si="158"/>
        <v>3.1880599999999997</v>
      </c>
      <c r="E1345" s="2">
        <f t="shared" si="160"/>
        <v>3.13429</v>
      </c>
      <c r="F1345" s="2">
        <f t="shared" si="161"/>
        <v>2.99315</v>
      </c>
      <c r="G1345" s="2">
        <f t="shared" si="163"/>
        <v>3.0295860000000001</v>
      </c>
      <c r="H1345" s="2">
        <f t="shared" si="159"/>
        <v>3.3709095000000007</v>
      </c>
      <c r="I1345" s="2">
        <f t="array" ref="I1345">SUMPRODUCT(B1329:B1348, (ROW(B1329:B1348)-ROW(B1329)+1)) / (20*21/2)</f>
        <v>3.1127676190476197</v>
      </c>
      <c r="J1345" s="2">
        <f t="shared" si="162"/>
        <v>3.0687369396509907</v>
      </c>
      <c r="K1345" s="2">
        <f t="shared" si="164"/>
        <v>3.0754230343275237</v>
      </c>
    </row>
    <row r="1346" spans="1:11" ht="13.5" x14ac:dyDescent="0.25">
      <c r="A1346" s="3">
        <f>TITRES_STAT!B1349</f>
        <v>43971</v>
      </c>
      <c r="B1346" s="6">
        <f>TITRES_STAT!D1349</f>
        <v>3.1697000000000002</v>
      </c>
      <c r="C1346" s="2">
        <f t="shared" si="157"/>
        <v>0</v>
      </c>
      <c r="D1346" s="2">
        <f t="shared" si="158"/>
        <v>3.1965600000000003</v>
      </c>
      <c r="E1346" s="2">
        <f t="shared" si="160"/>
        <v>3.1548099999999999</v>
      </c>
      <c r="F1346" s="2">
        <f t="shared" si="161"/>
        <v>3.0030550000000003</v>
      </c>
      <c r="G1346" s="2">
        <f t="shared" si="163"/>
        <v>3.0273220000000003</v>
      </c>
      <c r="H1346" s="2">
        <f t="shared" si="159"/>
        <v>3.3697935000000006</v>
      </c>
      <c r="I1346" s="2">
        <f t="array" ref="I1346">SUMPRODUCT(B1330:B1349, (ROW(B1330:B1349)-ROW(B1330)+1)) / (20*21/2)</f>
        <v>3.1331485714285718</v>
      </c>
      <c r="J1346" s="2">
        <f t="shared" si="162"/>
        <v>3.0783524692080393</v>
      </c>
      <c r="K1346" s="2">
        <f t="shared" si="164"/>
        <v>3.0791201702362487</v>
      </c>
    </row>
    <row r="1347" spans="1:11" ht="13.5" x14ac:dyDescent="0.25">
      <c r="A1347" s="3">
        <f>TITRES_STAT!B1350</f>
        <v>43972</v>
      </c>
      <c r="B1347" s="6">
        <f>TITRES_STAT!D1350</f>
        <v>3.1414</v>
      </c>
      <c r="C1347" s="2">
        <f t="shared" si="157"/>
        <v>-2.8300000000000214E-2</v>
      </c>
      <c r="D1347" s="2">
        <f t="shared" si="158"/>
        <v>3.1824200000000005</v>
      </c>
      <c r="E1347" s="2">
        <f t="shared" si="160"/>
        <v>3.1640099999999998</v>
      </c>
      <c r="F1347" s="2">
        <f t="shared" si="161"/>
        <v>3.0115449999999999</v>
      </c>
      <c r="G1347" s="2">
        <f t="shared" si="163"/>
        <v>3.0243500000000001</v>
      </c>
      <c r="H1347" s="2">
        <f t="shared" si="159"/>
        <v>3.3683470000000004</v>
      </c>
      <c r="I1347" s="2">
        <f t="array" ref="I1347">SUMPRODUCT(B1331:B1350, (ROW(B1331:B1350)-ROW(B1331)+1)) / (20*21/2)</f>
        <v>3.1500980952380955</v>
      </c>
      <c r="J1347" s="2">
        <f t="shared" si="162"/>
        <v>3.0843569959501309</v>
      </c>
      <c r="K1347" s="2">
        <f t="shared" si="164"/>
        <v>3.0815625165014939</v>
      </c>
    </row>
    <row r="1348" spans="1:11" ht="13.5" x14ac:dyDescent="0.25">
      <c r="A1348" s="3">
        <f>TITRES_STAT!B1351</f>
        <v>43973</v>
      </c>
      <c r="B1348" s="6">
        <f>TITRES_STAT!D1351</f>
        <v>3.1838000000000002</v>
      </c>
      <c r="C1348" s="2">
        <f t="shared" ref="C1348:C1411" si="165">B1348-B1347</f>
        <v>4.2400000000000215E-2</v>
      </c>
      <c r="D1348" s="2">
        <f t="shared" si="158"/>
        <v>3.1753400000000003</v>
      </c>
      <c r="E1348" s="2">
        <f t="shared" si="160"/>
        <v>3.1781600000000001</v>
      </c>
      <c r="F1348" s="2">
        <f t="shared" si="161"/>
        <v>3.0263999999999998</v>
      </c>
      <c r="G1348" s="2">
        <f t="shared" si="163"/>
        <v>3.0240659999999995</v>
      </c>
      <c r="H1348" s="2">
        <f t="shared" si="159"/>
        <v>3.3671755000000005</v>
      </c>
      <c r="I1348" s="2">
        <f t="array" ref="I1348">SUMPRODUCT(B1332:B1351, (ROW(B1332:B1351)-ROW(B1332)+1)) / (20*21/2)</f>
        <v>3.1558933333333337</v>
      </c>
      <c r="J1348" s="2">
        <f t="shared" si="162"/>
        <v>3.0938277582405949</v>
      </c>
      <c r="K1348" s="2">
        <f t="shared" si="164"/>
        <v>3.0855718295798669</v>
      </c>
    </row>
    <row r="1349" spans="1:11" ht="13.5" x14ac:dyDescent="0.25">
      <c r="A1349" s="3">
        <f>TITRES_STAT!B1352</f>
        <v>43977</v>
      </c>
      <c r="B1349" s="6">
        <f>TITRES_STAT!D1352</f>
        <v>3.2404000000000002</v>
      </c>
      <c r="C1349" s="2">
        <f t="shared" si="165"/>
        <v>5.6599999999999984E-2</v>
      </c>
      <c r="D1349" s="2">
        <f t="shared" si="158"/>
        <v>3.181</v>
      </c>
      <c r="E1349" s="2">
        <f t="shared" si="160"/>
        <v>3.1894800000000001</v>
      </c>
      <c r="F1349" s="2">
        <f t="shared" si="161"/>
        <v>3.04833</v>
      </c>
      <c r="G1349" s="2">
        <f t="shared" si="163"/>
        <v>3.0273199999999996</v>
      </c>
      <c r="H1349" s="2">
        <f t="shared" si="159"/>
        <v>3.3662240000000008</v>
      </c>
      <c r="I1349" s="2">
        <f t="array" ref="I1349">SUMPRODUCT(B1333:B1352, (ROW(B1333:B1352)-ROW(B1333)+1)) / (20*21/2)</f>
        <v>3.1644485714285717</v>
      </c>
      <c r="J1349" s="2">
        <f t="shared" si="162"/>
        <v>3.1077870193605381</v>
      </c>
      <c r="K1349" s="2">
        <f t="shared" si="164"/>
        <v>3.0916435225375194</v>
      </c>
    </row>
    <row r="1350" spans="1:11" ht="13.5" x14ac:dyDescent="0.25">
      <c r="A1350" s="3">
        <f>TITRES_STAT!B1353</f>
        <v>43978</v>
      </c>
      <c r="B1350" s="6">
        <f>TITRES_STAT!D1353</f>
        <v>3.2263000000000002</v>
      </c>
      <c r="C1350" s="2">
        <f t="shared" si="165"/>
        <v>-1.4100000000000001E-2</v>
      </c>
      <c r="D1350" s="2">
        <f t="shared" ref="D1350:D1413" si="166">AVERAGE(B1346:B1350)</f>
        <v>3.1923199999999996</v>
      </c>
      <c r="E1350" s="2">
        <f t="shared" si="160"/>
        <v>3.1901900000000003</v>
      </c>
      <c r="F1350" s="2">
        <f t="shared" si="161"/>
        <v>3.0734500000000002</v>
      </c>
      <c r="G1350" s="2">
        <f t="shared" si="163"/>
        <v>3.0284519999999997</v>
      </c>
      <c r="H1350" s="2">
        <f t="shared" si="159"/>
        <v>3.3657060000000012</v>
      </c>
      <c r="I1350" s="2">
        <f t="array" ref="I1350">SUMPRODUCT(B1334:B1353, (ROW(B1334:B1353)-ROW(B1334)+1)) / (20*21/2)</f>
        <v>3.1711847619047626</v>
      </c>
      <c r="J1350" s="2">
        <f t="shared" si="162"/>
        <v>3.1190739698976295</v>
      </c>
      <c r="K1350" s="2">
        <f t="shared" si="164"/>
        <v>3.0969241687125186</v>
      </c>
    </row>
    <row r="1351" spans="1:11" ht="13.5" x14ac:dyDescent="0.25">
      <c r="A1351" s="3">
        <f>TITRES_STAT!B1354</f>
        <v>43979</v>
      </c>
      <c r="B1351" s="6">
        <f>TITRES_STAT!D1354</f>
        <v>3.1343000000000001</v>
      </c>
      <c r="C1351" s="2">
        <f t="shared" si="165"/>
        <v>-9.2000000000000082E-2</v>
      </c>
      <c r="D1351" s="2">
        <f t="shared" si="166"/>
        <v>3.1852399999999998</v>
      </c>
      <c r="E1351" s="2">
        <f t="shared" si="160"/>
        <v>3.1909000000000001</v>
      </c>
      <c r="F1351" s="2">
        <f t="shared" si="161"/>
        <v>3.0939700000000001</v>
      </c>
      <c r="G1351" s="2">
        <f t="shared" si="163"/>
        <v>3.0277440000000002</v>
      </c>
      <c r="H1351" s="2">
        <f t="shared" si="159"/>
        <v>3.3642555000000014</v>
      </c>
      <c r="I1351" s="2">
        <f t="array" ref="I1351">SUMPRODUCT(B1335:B1354, (ROW(B1335:B1354)-ROW(B1335)+1)) / (20*21/2)</f>
        <v>3.1764723809523812</v>
      </c>
      <c r="J1351" s="2">
        <f t="shared" si="162"/>
        <v>3.1205240680026169</v>
      </c>
      <c r="K1351" s="2">
        <f t="shared" si="164"/>
        <v>3.0983898875865377</v>
      </c>
    </row>
    <row r="1352" spans="1:11" ht="13.5" x14ac:dyDescent="0.25">
      <c r="A1352" s="3">
        <f>TITRES_STAT!B1355</f>
        <v>43980</v>
      </c>
      <c r="B1352" s="6">
        <f>TITRES_STAT!D1355</f>
        <v>3.1838000000000002</v>
      </c>
      <c r="C1352" s="2">
        <f t="shared" si="165"/>
        <v>4.9500000000000099E-2</v>
      </c>
      <c r="D1352" s="2">
        <f t="shared" si="166"/>
        <v>3.1937199999999999</v>
      </c>
      <c r="E1352" s="2">
        <f t="shared" si="160"/>
        <v>3.1880700000000006</v>
      </c>
      <c r="F1352" s="2">
        <f t="shared" si="161"/>
        <v>3.11307</v>
      </c>
      <c r="G1352" s="2">
        <f t="shared" si="163"/>
        <v>3.0298660000000002</v>
      </c>
      <c r="H1352" s="2">
        <f t="shared" si="159"/>
        <v>3.363115500000001</v>
      </c>
      <c r="I1352" s="2">
        <f t="array" ref="I1352">SUMPRODUCT(B1336:B1355, (ROW(B1336:B1355)-ROW(B1336)+1)) / (20*21/2)</f>
        <v>3.1803114285714291</v>
      </c>
      <c r="J1352" s="2">
        <f t="shared" si="162"/>
        <v>3.126550347240463</v>
      </c>
      <c r="K1352" s="2">
        <f t="shared" si="164"/>
        <v>3.1017393037596146</v>
      </c>
    </row>
    <row r="1353" spans="1:11" ht="13.5" x14ac:dyDescent="0.25">
      <c r="A1353" s="3">
        <f>TITRES_STAT!B1356</f>
        <v>43983</v>
      </c>
      <c r="B1353" s="6">
        <f>TITRES_STAT!D1356</f>
        <v>3.1838000000000002</v>
      </c>
      <c r="C1353" s="2">
        <f t="shared" si="165"/>
        <v>0</v>
      </c>
      <c r="D1353" s="2">
        <f t="shared" si="166"/>
        <v>3.1937199999999999</v>
      </c>
      <c r="E1353" s="2">
        <f t="shared" si="160"/>
        <v>3.1845300000000005</v>
      </c>
      <c r="F1353" s="2">
        <f t="shared" si="161"/>
        <v>3.1282799999999997</v>
      </c>
      <c r="G1353" s="2">
        <f t="shared" si="163"/>
        <v>3.0338279999999997</v>
      </c>
      <c r="H1353" s="2">
        <f t="shared" si="159"/>
        <v>3.3613465000000016</v>
      </c>
      <c r="I1353" s="2">
        <f t="array" ref="I1353">SUMPRODUCT(B1337:B1356, (ROW(B1337:B1356)-ROW(B1337)+1)) / (20*21/2)</f>
        <v>3.1827019047619052</v>
      </c>
      <c r="J1353" s="2">
        <f t="shared" si="162"/>
        <v>3.1320026951223237</v>
      </c>
      <c r="K1353" s="2">
        <f t="shared" si="164"/>
        <v>3.1049573702788456</v>
      </c>
    </row>
    <row r="1354" spans="1:11" ht="13.5" x14ac:dyDescent="0.25">
      <c r="A1354" s="3">
        <f>TITRES_STAT!B1357</f>
        <v>43984</v>
      </c>
      <c r="B1354" s="6">
        <f>TITRES_STAT!D1357</f>
        <v>3.1838000000000002</v>
      </c>
      <c r="C1354" s="2">
        <f t="shared" si="165"/>
        <v>0</v>
      </c>
      <c r="D1354" s="2">
        <f t="shared" si="166"/>
        <v>3.1823999999999999</v>
      </c>
      <c r="E1354" s="2">
        <f t="shared" si="160"/>
        <v>3.1817000000000006</v>
      </c>
      <c r="F1354" s="2">
        <f t="shared" si="161"/>
        <v>3.1434899999999995</v>
      </c>
      <c r="G1354" s="2">
        <f t="shared" si="163"/>
        <v>3.039488</v>
      </c>
      <c r="H1354" s="2">
        <f t="shared" ref="H1354:H1417" si="167">AVERAGE(B1155:B1354)</f>
        <v>3.3595775000000008</v>
      </c>
      <c r="I1354" s="2">
        <f t="array" ref="I1354">SUMPRODUCT(B1338:B1357, (ROW(B1338:B1357)-ROW(B1338)+1)) / (20*21/2)</f>
        <v>3.1813528571428571</v>
      </c>
      <c r="J1354" s="2">
        <f t="shared" si="162"/>
        <v>3.1369357717773405</v>
      </c>
      <c r="K1354" s="2">
        <f t="shared" si="164"/>
        <v>3.1080492381110476</v>
      </c>
    </row>
    <row r="1355" spans="1:11" ht="13.5" x14ac:dyDescent="0.25">
      <c r="A1355" s="3">
        <f>TITRES_STAT!B1358</f>
        <v>43985</v>
      </c>
      <c r="B1355" s="6">
        <f>TITRES_STAT!D1358</f>
        <v>3.1838000000000002</v>
      </c>
      <c r="C1355" s="2">
        <f t="shared" si="165"/>
        <v>0</v>
      </c>
      <c r="D1355" s="2">
        <f t="shared" si="166"/>
        <v>3.1739000000000002</v>
      </c>
      <c r="E1355" s="2">
        <f t="shared" si="160"/>
        <v>3.1831100000000006</v>
      </c>
      <c r="F1355" s="2">
        <f t="shared" si="161"/>
        <v>3.1586999999999996</v>
      </c>
      <c r="G1355" s="2">
        <f t="shared" si="163"/>
        <v>3.0465619999999998</v>
      </c>
      <c r="H1355" s="2">
        <f t="shared" si="167"/>
        <v>3.3578440000000005</v>
      </c>
      <c r="I1355" s="2">
        <f t="array" ref="I1355">SUMPRODUCT(B1339:B1358, (ROW(B1339:B1358)-ROW(B1339)+1)) / (20*21/2)</f>
        <v>3.1747842857142863</v>
      </c>
      <c r="J1355" s="2">
        <f t="shared" si="162"/>
        <v>3.1413990316080702</v>
      </c>
      <c r="K1355" s="2">
        <f t="shared" si="164"/>
        <v>3.1110198562243401</v>
      </c>
    </row>
    <row r="1356" spans="1:11" ht="13.5" x14ac:dyDescent="0.25">
      <c r="A1356" s="3">
        <f>TITRES_STAT!B1359</f>
        <v>43986</v>
      </c>
      <c r="B1356" s="6">
        <f>TITRES_STAT!D1359</f>
        <v>3.1838000000000002</v>
      </c>
      <c r="C1356" s="2">
        <f t="shared" si="165"/>
        <v>0</v>
      </c>
      <c r="D1356" s="2">
        <f t="shared" si="166"/>
        <v>3.1838000000000002</v>
      </c>
      <c r="E1356" s="2">
        <f t="shared" ref="E1356:E1419" si="168">AVERAGE(B1347:B1356)</f>
        <v>3.1845200000000005</v>
      </c>
      <c r="F1356" s="2">
        <f t="shared" si="161"/>
        <v>3.1696649999999993</v>
      </c>
      <c r="G1356" s="2">
        <f t="shared" si="163"/>
        <v>3.0536359999999996</v>
      </c>
      <c r="H1356" s="2">
        <f t="shared" si="167"/>
        <v>3.3561460000000007</v>
      </c>
      <c r="I1356" s="2">
        <f t="array" ref="I1356">SUMPRODUCT(B1340:B1359, (ROW(B1340:B1359)-ROW(B1340)+1)) / (20*21/2)</f>
        <v>3.167912380952381</v>
      </c>
      <c r="J1356" s="2">
        <f t="shared" si="162"/>
        <v>3.1454372190739686</v>
      </c>
      <c r="K1356" s="2">
        <f t="shared" si="164"/>
        <v>3.1138739795096599</v>
      </c>
    </row>
    <row r="1357" spans="1:11" ht="13.5" x14ac:dyDescent="0.25">
      <c r="A1357" s="3">
        <f>TITRES_STAT!B1360</f>
        <v>43987</v>
      </c>
      <c r="B1357" s="6">
        <f>TITRES_STAT!D1360</f>
        <v>3.1555</v>
      </c>
      <c r="C1357" s="2">
        <f t="shared" si="165"/>
        <v>-2.8300000000000214E-2</v>
      </c>
      <c r="D1357" s="2">
        <f t="shared" si="166"/>
        <v>3.17814</v>
      </c>
      <c r="E1357" s="2">
        <f t="shared" si="168"/>
        <v>3.1859300000000004</v>
      </c>
      <c r="F1357" s="2">
        <f t="shared" si="161"/>
        <v>3.1749699999999996</v>
      </c>
      <c r="G1357" s="2">
        <f t="shared" si="163"/>
        <v>3.0601439999999993</v>
      </c>
      <c r="H1357" s="2">
        <f t="shared" si="167"/>
        <v>3.3543065000000003</v>
      </c>
      <c r="I1357" s="2">
        <f t="array" ref="I1357">SUMPRODUCT(B1341:B1360, (ROW(B1341:B1360)-ROW(B1341)+1)) / (20*21/2)</f>
        <v>3.1618176190476195</v>
      </c>
      <c r="J1357" s="2">
        <f t="shared" si="162"/>
        <v>3.1463955791621618</v>
      </c>
      <c r="K1357" s="2">
        <f t="shared" si="164"/>
        <v>3.1155063724700658</v>
      </c>
    </row>
    <row r="1358" spans="1:11" ht="13.5" x14ac:dyDescent="0.25">
      <c r="A1358" s="3">
        <f>TITRES_STAT!B1361</f>
        <v>43990</v>
      </c>
      <c r="B1358" s="6">
        <f>TITRES_STAT!D1361</f>
        <v>3.1059999999999999</v>
      </c>
      <c r="C1358" s="2">
        <f t="shared" si="165"/>
        <v>-4.9500000000000099E-2</v>
      </c>
      <c r="D1358" s="2">
        <f t="shared" si="166"/>
        <v>3.1625800000000002</v>
      </c>
      <c r="E1358" s="2">
        <f t="shared" si="168"/>
        <v>3.17815</v>
      </c>
      <c r="F1358" s="2">
        <f t="shared" si="161"/>
        <v>3.1781549999999998</v>
      </c>
      <c r="G1358" s="2">
        <f t="shared" si="163"/>
        <v>3.063963999999999</v>
      </c>
      <c r="H1358" s="2">
        <f t="shared" si="167"/>
        <v>3.3522545000000004</v>
      </c>
      <c r="I1358" s="2">
        <f t="array" ref="I1358">SUMPRODUCT(B1342:B1361, (ROW(B1342:B1361)-ROW(B1342)+1)) / (20*21/2)</f>
        <v>3.1575709523809525</v>
      </c>
      <c r="J1358" s="2">
        <f t="shared" si="162"/>
        <v>3.1425483811467179</v>
      </c>
      <c r="K1358" s="2">
        <f t="shared" si="164"/>
        <v>3.115133573549671</v>
      </c>
    </row>
    <row r="1359" spans="1:11" ht="13.5" x14ac:dyDescent="0.25">
      <c r="A1359" s="3">
        <f>TITRES_STAT!B1362</f>
        <v>43991</v>
      </c>
      <c r="B1359" s="6">
        <f>TITRES_STAT!D1362</f>
        <v>3.1059999999999999</v>
      </c>
      <c r="C1359" s="2">
        <f t="shared" si="165"/>
        <v>0</v>
      </c>
      <c r="D1359" s="2">
        <f t="shared" si="166"/>
        <v>3.1470199999999999</v>
      </c>
      <c r="E1359" s="2">
        <f t="shared" si="168"/>
        <v>3.1647100000000004</v>
      </c>
      <c r="F1359" s="2">
        <f t="shared" si="161"/>
        <v>3.177095</v>
      </c>
      <c r="G1359" s="2">
        <f t="shared" si="163"/>
        <v>3.066085999999999</v>
      </c>
      <c r="H1359" s="2">
        <f t="shared" si="167"/>
        <v>3.3502380000000005</v>
      </c>
      <c r="I1359" s="2">
        <f t="array" ref="I1359">SUMPRODUCT(B1343:B1362, (ROW(B1343:B1362)-ROW(B1343)+1)) / (20*21/2)</f>
        <v>3.1620861904761903</v>
      </c>
      <c r="J1359" s="2">
        <f t="shared" si="162"/>
        <v>3.1390675829422685</v>
      </c>
      <c r="K1359" s="2">
        <f t="shared" si="164"/>
        <v>3.114775394194782</v>
      </c>
    </row>
    <row r="1360" spans="1:11" ht="13.5" x14ac:dyDescent="0.25">
      <c r="A1360" s="3">
        <f>TITRES_STAT!B1363</f>
        <v>43992</v>
      </c>
      <c r="B1360" s="6">
        <f>TITRES_STAT!D1363</f>
        <v>3.1131000000000002</v>
      </c>
      <c r="C1360" s="2">
        <f t="shared" si="165"/>
        <v>7.1000000000003283E-3</v>
      </c>
      <c r="D1360" s="2">
        <f t="shared" si="166"/>
        <v>3.1328800000000001</v>
      </c>
      <c r="E1360" s="2">
        <f t="shared" si="168"/>
        <v>3.1533899999999999</v>
      </c>
      <c r="F1360" s="2">
        <f t="shared" si="161"/>
        <v>3.1717900000000001</v>
      </c>
      <c r="G1360" s="2">
        <f t="shared" si="163"/>
        <v>3.066651999999999</v>
      </c>
      <c r="H1360" s="2">
        <f t="shared" si="167"/>
        <v>3.3481155000000005</v>
      </c>
      <c r="I1360" s="2">
        <f t="array" ref="I1360">SUMPRODUCT(B1344:B1363, (ROW(B1344:B1363)-ROW(B1344)+1)) / (20*21/2)</f>
        <v>3.1652152380952385</v>
      </c>
      <c r="J1360" s="2">
        <f t="shared" si="162"/>
        <v>3.1365944798049097</v>
      </c>
      <c r="K1360" s="2">
        <f t="shared" si="164"/>
        <v>3.1147096924616533</v>
      </c>
    </row>
    <row r="1361" spans="1:11" ht="13.5" x14ac:dyDescent="0.25">
      <c r="A1361" s="3">
        <f>TITRES_STAT!B1364</f>
        <v>43993</v>
      </c>
      <c r="B1361" s="6">
        <f>TITRES_STAT!D1364</f>
        <v>3.1272000000000002</v>
      </c>
      <c r="C1361" s="2">
        <f t="shared" si="165"/>
        <v>1.4100000000000001E-2</v>
      </c>
      <c r="D1361" s="2">
        <f t="shared" si="166"/>
        <v>3.1215599999999997</v>
      </c>
      <c r="E1361" s="2">
        <f t="shared" si="168"/>
        <v>3.1526800000000001</v>
      </c>
      <c r="F1361" s="2">
        <f t="shared" si="161"/>
        <v>3.1717900000000001</v>
      </c>
      <c r="G1361" s="2">
        <f t="shared" si="163"/>
        <v>3.0674999999999994</v>
      </c>
      <c r="H1361" s="2">
        <f t="shared" si="167"/>
        <v>3.3462405000000013</v>
      </c>
      <c r="I1361" s="2">
        <f t="array" ref="I1361">SUMPRODUCT(B1345:B1364, (ROW(B1345:B1364)-ROW(B1345)+1)) / (20*21/2)</f>
        <v>3.1502214285714283</v>
      </c>
      <c r="J1361" s="2">
        <f t="shared" si="162"/>
        <v>3.1356997674425373</v>
      </c>
      <c r="K1361" s="2">
        <f t="shared" si="164"/>
        <v>3.1151995084435491</v>
      </c>
    </row>
    <row r="1362" spans="1:11" ht="13.5" x14ac:dyDescent="0.25">
      <c r="A1362" s="3">
        <f>TITRES_STAT!B1365</f>
        <v>43994</v>
      </c>
      <c r="B1362" s="6">
        <f>TITRES_STAT!D1365</f>
        <v>3.2191999999999998</v>
      </c>
      <c r="C1362" s="2">
        <f t="shared" si="165"/>
        <v>9.1999999999999638E-2</v>
      </c>
      <c r="D1362" s="2">
        <f t="shared" si="166"/>
        <v>3.1342999999999996</v>
      </c>
      <c r="E1362" s="2">
        <f t="shared" si="168"/>
        <v>3.1562199999999998</v>
      </c>
      <c r="F1362" s="2">
        <f t="shared" si="161"/>
        <v>3.1721450000000004</v>
      </c>
      <c r="G1362" s="2">
        <f t="shared" si="163"/>
        <v>3.0701879999999995</v>
      </c>
      <c r="H1362" s="2">
        <f t="shared" si="167"/>
        <v>3.3444715000000014</v>
      </c>
      <c r="I1362" s="2">
        <f t="array" ref="I1362">SUMPRODUCT(B1346:B1365, (ROW(B1346:B1365)-ROW(B1346)+1)) / (20*21/2)</f>
        <v>3.1375233333333328</v>
      </c>
      <c r="J1362" s="2">
        <f t="shared" si="162"/>
        <v>3.1436521705432483</v>
      </c>
      <c r="K1362" s="2">
        <f t="shared" si="164"/>
        <v>3.1192779590928215</v>
      </c>
    </row>
    <row r="1363" spans="1:11" ht="13.5" x14ac:dyDescent="0.25">
      <c r="A1363" s="3">
        <f>TITRES_STAT!B1366</f>
        <v>43997</v>
      </c>
      <c r="B1363" s="6">
        <f>TITRES_STAT!D1366</f>
        <v>3.2050000000000001</v>
      </c>
      <c r="C1363" s="2">
        <f t="shared" si="165"/>
        <v>-1.4199999999999768E-2</v>
      </c>
      <c r="D1363" s="2">
        <f t="shared" si="166"/>
        <v>3.1541000000000001</v>
      </c>
      <c r="E1363" s="2">
        <f t="shared" si="168"/>
        <v>3.1583399999999999</v>
      </c>
      <c r="F1363" s="2">
        <f t="shared" si="161"/>
        <v>3.1714350000000002</v>
      </c>
      <c r="G1363" s="2">
        <f t="shared" si="163"/>
        <v>3.0725920000000002</v>
      </c>
      <c r="H1363" s="2">
        <f t="shared" si="167"/>
        <v>3.3421010000000013</v>
      </c>
      <c r="I1363" s="2">
        <f t="array" ref="I1363">SUMPRODUCT(B1347:B1366, (ROW(B1347:B1366)-ROW(B1347)+1)) / (20*21/2)</f>
        <v>3.1254990476190474</v>
      </c>
      <c r="J1363" s="2">
        <f t="shared" si="162"/>
        <v>3.1494948209677007</v>
      </c>
      <c r="K1363" s="2">
        <f t="shared" si="164"/>
        <v>3.1226396077558478</v>
      </c>
    </row>
    <row r="1364" spans="1:11" ht="13.5" x14ac:dyDescent="0.25">
      <c r="A1364" s="3">
        <f>TITRES_STAT!B1367</f>
        <v>43998</v>
      </c>
      <c r="B1364" s="6">
        <f>TITRES_STAT!D1367</f>
        <v>3.0139999999999998</v>
      </c>
      <c r="C1364" s="2">
        <f t="shared" si="165"/>
        <v>-0.19100000000000028</v>
      </c>
      <c r="D1364" s="2">
        <f t="shared" si="166"/>
        <v>3.1356999999999999</v>
      </c>
      <c r="E1364" s="2">
        <f t="shared" si="168"/>
        <v>3.1413599999999997</v>
      </c>
      <c r="F1364" s="2">
        <f t="shared" ref="F1364:F1427" si="169">AVERAGE(B1345:B1364)</f>
        <v>3.1615300000000008</v>
      </c>
      <c r="G1364" s="2">
        <f t="shared" si="163"/>
        <v>3.0707520000000006</v>
      </c>
      <c r="H1364" s="2">
        <f t="shared" si="167"/>
        <v>3.3387755000000015</v>
      </c>
      <c r="I1364" s="2">
        <f t="array" ref="I1364">SUMPRODUCT(B1348:B1367, (ROW(B1348:B1367)-ROW(B1348)+1)) / (20*21/2)</f>
        <v>3.1141485714285713</v>
      </c>
      <c r="J1364" s="2">
        <f t="shared" si="162"/>
        <v>3.13659055230411</v>
      </c>
      <c r="K1364" s="2">
        <f t="shared" si="164"/>
        <v>3.1183792309811089</v>
      </c>
    </row>
    <row r="1365" spans="1:11" ht="13.5" x14ac:dyDescent="0.25">
      <c r="A1365" s="3">
        <f>TITRES_STAT!B1368</f>
        <v>43999</v>
      </c>
      <c r="B1365" s="6">
        <f>TITRES_STAT!D1368</f>
        <v>3.0282</v>
      </c>
      <c r="C1365" s="2">
        <f t="shared" si="165"/>
        <v>1.4200000000000212E-2</v>
      </c>
      <c r="D1365" s="2">
        <f t="shared" si="166"/>
        <v>3.1187200000000002</v>
      </c>
      <c r="E1365" s="2">
        <f t="shared" si="168"/>
        <v>3.1258000000000004</v>
      </c>
      <c r="F1365" s="2">
        <f t="shared" si="169"/>
        <v>3.1544550000000005</v>
      </c>
      <c r="G1365" s="2">
        <f t="shared" si="163"/>
        <v>3.0710360000000008</v>
      </c>
      <c r="H1365" s="2">
        <f t="shared" si="167"/>
        <v>3.335344000000001</v>
      </c>
      <c r="I1365" s="2">
        <f t="array" ref="I1365">SUMPRODUCT(B1349:B1368, (ROW(B1349:B1368)-ROW(B1349)+1)) / (20*21/2)</f>
        <v>3.1019847619047618</v>
      </c>
      <c r="J1365" s="2">
        <f t="shared" ref="J1365:J1428" si="170">$J$4*B1365+J1364*(1-$J$4)</f>
        <v>3.1262676425608618</v>
      </c>
      <c r="K1365" s="2">
        <f t="shared" si="164"/>
        <v>3.1148427905504774</v>
      </c>
    </row>
    <row r="1366" spans="1:11" ht="13.5" x14ac:dyDescent="0.25">
      <c r="A1366" s="3">
        <f>TITRES_STAT!B1369</f>
        <v>44000</v>
      </c>
      <c r="B1366" s="6">
        <f>TITRES_STAT!D1369</f>
        <v>3.0282</v>
      </c>
      <c r="C1366" s="2">
        <f t="shared" si="165"/>
        <v>0</v>
      </c>
      <c r="D1366" s="2">
        <f t="shared" si="166"/>
        <v>3.0989200000000001</v>
      </c>
      <c r="E1366" s="2">
        <f t="shared" si="168"/>
        <v>3.1102399999999997</v>
      </c>
      <c r="F1366" s="2">
        <f t="shared" si="169"/>
        <v>3.147380000000001</v>
      </c>
      <c r="G1366" s="2">
        <f t="shared" si="163"/>
        <v>3.0696220000000012</v>
      </c>
      <c r="H1366" s="2">
        <f t="shared" si="167"/>
        <v>3.3320895000000008</v>
      </c>
      <c r="I1366" s="2">
        <f t="array" ref="I1366">SUMPRODUCT(B1350:B1369, (ROW(B1350:B1369)-ROW(B1350)+1)) / (20*21/2)</f>
        <v>3.0892866666666663</v>
      </c>
      <c r="J1366" s="2">
        <f t="shared" si="170"/>
        <v>3.1169278670788749</v>
      </c>
      <c r="K1366" s="2">
        <f t="shared" si="164"/>
        <v>3.1114450340583022</v>
      </c>
    </row>
    <row r="1367" spans="1:11" ht="13.5" x14ac:dyDescent="0.25">
      <c r="A1367" s="3">
        <f>TITRES_STAT!B1370</f>
        <v>44001</v>
      </c>
      <c r="B1367" s="6">
        <f>TITRES_STAT!D1370</f>
        <v>3.0282</v>
      </c>
      <c r="C1367" s="2">
        <f t="shared" si="165"/>
        <v>0</v>
      </c>
      <c r="D1367" s="2">
        <f t="shared" si="166"/>
        <v>3.0607199999999999</v>
      </c>
      <c r="E1367" s="2">
        <f t="shared" si="168"/>
        <v>3.0975099999999998</v>
      </c>
      <c r="F1367" s="2">
        <f t="shared" si="169"/>
        <v>3.1417200000000003</v>
      </c>
      <c r="G1367" s="2">
        <f t="shared" si="163"/>
        <v>3.0700480000000012</v>
      </c>
      <c r="H1367" s="2">
        <f t="shared" si="167"/>
        <v>3.3287290000000014</v>
      </c>
      <c r="I1367" s="2">
        <f t="array" ref="I1367">SUMPRODUCT(B1351:B1370, (ROW(B1351:B1370)-ROW(B1351)+1)) / (20*21/2)</f>
        <v>3.0736861904761907</v>
      </c>
      <c r="J1367" s="2">
        <f t="shared" si="170"/>
        <v>3.1084775940237437</v>
      </c>
      <c r="K1367" s="2">
        <f t="shared" si="164"/>
        <v>3.1081805229187611</v>
      </c>
    </row>
    <row r="1368" spans="1:11" ht="13.5" x14ac:dyDescent="0.25">
      <c r="A1368" s="3">
        <f>TITRES_STAT!B1371</f>
        <v>44004</v>
      </c>
      <c r="B1368" s="6">
        <f>TITRES_STAT!D1371</f>
        <v>3.0139999999999998</v>
      </c>
      <c r="C1368" s="2">
        <f t="shared" si="165"/>
        <v>-1.4200000000000212E-2</v>
      </c>
      <c r="D1368" s="2">
        <f t="shared" si="166"/>
        <v>3.0225199999999997</v>
      </c>
      <c r="E1368" s="2">
        <f t="shared" si="168"/>
        <v>3.0883099999999994</v>
      </c>
      <c r="F1368" s="2">
        <f t="shared" si="169"/>
        <v>3.1332300000000002</v>
      </c>
      <c r="G1368" s="2">
        <f t="shared" si="163"/>
        <v>3.0684920000000004</v>
      </c>
      <c r="H1368" s="2">
        <f t="shared" si="167"/>
        <v>3.3254035000000006</v>
      </c>
      <c r="I1368" s="2">
        <f t="array" ref="I1368">SUMPRODUCT(B1352:B1371, (ROW(B1352:B1371)-ROW(B1352)+1)) / (20*21/2)</f>
        <v>3.0674519047619051</v>
      </c>
      <c r="J1368" s="2">
        <f t="shared" si="170"/>
        <v>3.0994797279262443</v>
      </c>
      <c r="K1368" s="2">
        <f t="shared" si="164"/>
        <v>3.1044871690788098</v>
      </c>
    </row>
    <row r="1369" spans="1:11" ht="13.5" x14ac:dyDescent="0.25">
      <c r="A1369" s="3">
        <f>TITRES_STAT!B1372</f>
        <v>44005</v>
      </c>
      <c r="B1369" s="6">
        <f>TITRES_STAT!D1372</f>
        <v>2.9998999999999998</v>
      </c>
      <c r="C1369" s="2">
        <f t="shared" si="165"/>
        <v>-1.4100000000000001E-2</v>
      </c>
      <c r="D1369" s="2">
        <f t="shared" si="166"/>
        <v>3.0196999999999998</v>
      </c>
      <c r="E1369" s="2">
        <f t="shared" si="168"/>
        <v>3.0776999999999992</v>
      </c>
      <c r="F1369" s="2">
        <f t="shared" si="169"/>
        <v>3.1212050000000002</v>
      </c>
      <c r="G1369" s="2">
        <f t="shared" si="163"/>
        <v>3.0666540000000011</v>
      </c>
      <c r="H1369" s="2">
        <f t="shared" si="167"/>
        <v>3.3225380000000007</v>
      </c>
      <c r="I1369" s="2">
        <f t="array" ref="I1369">SUMPRODUCT(B1353:B1372, (ROW(B1353:B1372)-ROW(B1353)+1)) / (20*21/2)</f>
        <v>3.0697414285714282</v>
      </c>
      <c r="J1369" s="2">
        <f t="shared" si="170"/>
        <v>3.0899959443142211</v>
      </c>
      <c r="K1369" s="2">
        <f t="shared" si="164"/>
        <v>3.1003857114678759</v>
      </c>
    </row>
    <row r="1370" spans="1:11" ht="13.5" x14ac:dyDescent="0.25">
      <c r="A1370" s="3">
        <f>TITRES_STAT!B1373</f>
        <v>44006</v>
      </c>
      <c r="B1370" s="6">
        <f>TITRES_STAT!D1373</f>
        <v>2.9573999999999998</v>
      </c>
      <c r="C1370" s="2">
        <f t="shared" si="165"/>
        <v>-4.2499999999999982E-2</v>
      </c>
      <c r="D1370" s="2">
        <f t="shared" si="166"/>
        <v>3.0055399999999999</v>
      </c>
      <c r="E1370" s="2">
        <f t="shared" si="168"/>
        <v>3.0621299999999998</v>
      </c>
      <c r="F1370" s="2">
        <f t="shared" si="169"/>
        <v>3.1077599999999999</v>
      </c>
      <c r="G1370" s="2">
        <f t="shared" si="163"/>
        <v>3.0639660000000011</v>
      </c>
      <c r="H1370" s="2">
        <f t="shared" si="167"/>
        <v>3.3193185000000005</v>
      </c>
      <c r="I1370" s="2">
        <f t="array" ref="I1370">SUMPRODUCT(B1354:B1373, (ROW(B1354:B1373)-ROW(B1354)+1)) / (20*21/2)</f>
        <v>3.0675861904761899</v>
      </c>
      <c r="J1370" s="2">
        <f t="shared" si="170"/>
        <v>3.0773677591414383</v>
      </c>
      <c r="K1370" s="2">
        <f t="shared" si="164"/>
        <v>3.0947784286652142</v>
      </c>
    </row>
    <row r="1371" spans="1:11" ht="13.5" x14ac:dyDescent="0.25">
      <c r="A1371" s="3">
        <f>TITRES_STAT!B1374</f>
        <v>44007</v>
      </c>
      <c r="B1371" s="6">
        <f>TITRES_STAT!D1374</f>
        <v>3.0423</v>
      </c>
      <c r="C1371" s="2">
        <f t="shared" si="165"/>
        <v>8.4900000000000198E-2</v>
      </c>
      <c r="D1371" s="2">
        <f t="shared" si="166"/>
        <v>3.0083599999999997</v>
      </c>
      <c r="E1371" s="2">
        <f t="shared" si="168"/>
        <v>3.0536400000000001</v>
      </c>
      <c r="F1371" s="2">
        <f t="shared" si="169"/>
        <v>3.1031599999999999</v>
      </c>
      <c r="G1371" s="2">
        <f t="shared" si="163"/>
        <v>3.0629760000000017</v>
      </c>
      <c r="H1371" s="2">
        <f t="shared" si="167"/>
        <v>3.3165589999999998</v>
      </c>
      <c r="I1371" s="2">
        <f t="array" ref="I1371">SUMPRODUCT(B1355:B1374, (ROW(B1355:B1374)-ROW(B1355)+1)) / (20*21/2)</f>
        <v>3.0659361904761901</v>
      </c>
      <c r="J1371" s="2">
        <f t="shared" si="170"/>
        <v>3.0740279725565394</v>
      </c>
      <c r="K1371" s="2">
        <f t="shared" si="164"/>
        <v>3.0927204510705</v>
      </c>
    </row>
    <row r="1372" spans="1:11" ht="13.5" x14ac:dyDescent="0.25">
      <c r="A1372" s="3">
        <f>TITRES_STAT!B1375</f>
        <v>44008</v>
      </c>
      <c r="B1372" s="6">
        <f>TITRES_STAT!D1375</f>
        <v>3.1272000000000002</v>
      </c>
      <c r="C1372" s="2">
        <f t="shared" si="165"/>
        <v>8.4900000000000198E-2</v>
      </c>
      <c r="D1372" s="2">
        <f t="shared" si="166"/>
        <v>3.0281600000000002</v>
      </c>
      <c r="E1372" s="2">
        <f t="shared" si="168"/>
        <v>3.0444400000000003</v>
      </c>
      <c r="F1372" s="2">
        <f t="shared" si="169"/>
        <v>3.1003299999999996</v>
      </c>
      <c r="G1372" s="2">
        <f t="shared" si="163"/>
        <v>3.0635420000000009</v>
      </c>
      <c r="H1372" s="2">
        <f t="shared" si="167"/>
        <v>3.31433</v>
      </c>
      <c r="I1372" s="2">
        <f t="array" ref="I1372">SUMPRODUCT(B1356:B1375, (ROW(B1356:B1375)-ROW(B1356)+1)) / (20*21/2)</f>
        <v>3.0681628571428572</v>
      </c>
      <c r="J1372" s="2">
        <f t="shared" si="170"/>
        <v>3.0790919751702024</v>
      </c>
      <c r="K1372" s="2">
        <f t="shared" si="164"/>
        <v>3.0940725902442057</v>
      </c>
    </row>
    <row r="1373" spans="1:11" ht="13.5" x14ac:dyDescent="0.25">
      <c r="A1373" s="3">
        <f>TITRES_STAT!B1376</f>
        <v>44011</v>
      </c>
      <c r="B1373" s="6">
        <f>TITRES_STAT!D1376</f>
        <v>3.0777000000000001</v>
      </c>
      <c r="C1373" s="2">
        <f t="shared" si="165"/>
        <v>-4.9500000000000099E-2</v>
      </c>
      <c r="D1373" s="2">
        <f t="shared" si="166"/>
        <v>3.0409000000000002</v>
      </c>
      <c r="E1373" s="2">
        <f t="shared" si="168"/>
        <v>3.0317099999999995</v>
      </c>
      <c r="F1373" s="2">
        <f t="shared" si="169"/>
        <v>3.0950249999999997</v>
      </c>
      <c r="G1373" s="2">
        <f t="shared" si="163"/>
        <v>3.0631180000000007</v>
      </c>
      <c r="H1373" s="2">
        <f t="shared" si="167"/>
        <v>3.3118535000000002</v>
      </c>
      <c r="I1373" s="2">
        <f t="array" ref="I1373">SUMPRODUCT(B1357:B1376, (ROW(B1357:B1376)-ROW(B1357)+1)) / (20*21/2)</f>
        <v>3.0707261904761913</v>
      </c>
      <c r="J1373" s="2">
        <f t="shared" si="170"/>
        <v>3.0789594061063736</v>
      </c>
      <c r="K1373" s="2">
        <f t="shared" si="164"/>
        <v>3.0934305278816878</v>
      </c>
    </row>
    <row r="1374" spans="1:11" ht="13.5" x14ac:dyDescent="0.25">
      <c r="A1374" s="3">
        <f>TITRES_STAT!B1377</f>
        <v>44012</v>
      </c>
      <c r="B1374" s="6">
        <f>TITRES_STAT!D1377</f>
        <v>3.0777000000000001</v>
      </c>
      <c r="C1374" s="2">
        <f t="shared" si="165"/>
        <v>0</v>
      </c>
      <c r="D1374" s="2">
        <f t="shared" si="166"/>
        <v>3.05646</v>
      </c>
      <c r="E1374" s="2">
        <f t="shared" si="168"/>
        <v>3.0380799999999999</v>
      </c>
      <c r="F1374" s="2">
        <f t="shared" si="169"/>
        <v>3.0897199999999998</v>
      </c>
      <c r="G1374" s="2">
        <f t="shared" si="163"/>
        <v>3.0645340000000005</v>
      </c>
      <c r="H1374" s="2">
        <f t="shared" si="167"/>
        <v>3.3095185000000011</v>
      </c>
      <c r="I1374" s="2">
        <f t="array" ref="I1374">SUMPRODUCT(B1358:B1377, (ROW(B1358:B1377)-ROW(B1358)+1)) / (20*21/2)</f>
        <v>3.0803595238095243</v>
      </c>
      <c r="J1374" s="2">
        <f t="shared" si="170"/>
        <v>3.0788394626676712</v>
      </c>
      <c r="K1374" s="2">
        <f t="shared" si="164"/>
        <v>3.0928136444353469</v>
      </c>
    </row>
    <row r="1375" spans="1:11" ht="13.5" x14ac:dyDescent="0.25">
      <c r="A1375" s="3">
        <f>TITRES_STAT!B1378</f>
        <v>44013</v>
      </c>
      <c r="B1375" s="6">
        <f>TITRES_STAT!D1378</f>
        <v>3.1131000000000002</v>
      </c>
      <c r="C1375" s="2">
        <f t="shared" si="165"/>
        <v>3.5400000000000098E-2</v>
      </c>
      <c r="D1375" s="2">
        <f t="shared" si="166"/>
        <v>3.0875999999999997</v>
      </c>
      <c r="E1375" s="2">
        <f t="shared" si="168"/>
        <v>3.04657</v>
      </c>
      <c r="F1375" s="2">
        <f t="shared" si="169"/>
        <v>3.086185</v>
      </c>
      <c r="G1375" s="2">
        <f t="shared" si="163"/>
        <v>3.0683560000000001</v>
      </c>
      <c r="H1375" s="2">
        <f t="shared" si="167"/>
        <v>3.3074315000000012</v>
      </c>
      <c r="I1375" s="2">
        <f t="array" ref="I1375">SUMPRODUCT(B1359:B1378, (ROW(B1359:B1378)-ROW(B1359)+1)) / (20*21/2)</f>
        <v>3.0898580952380956</v>
      </c>
      <c r="J1375" s="2">
        <f t="shared" si="170"/>
        <v>3.0821023709850359</v>
      </c>
      <c r="K1375" s="2">
        <f t="shared" si="164"/>
        <v>3.0936091877908236</v>
      </c>
    </row>
    <row r="1376" spans="1:11" ht="13.5" x14ac:dyDescent="0.25">
      <c r="A1376" s="3">
        <f>TITRES_STAT!B1379</f>
        <v>44014</v>
      </c>
      <c r="B1376" s="6">
        <f>TITRES_STAT!D1379</f>
        <v>3.1131000000000002</v>
      </c>
      <c r="C1376" s="2">
        <f t="shared" si="165"/>
        <v>0</v>
      </c>
      <c r="D1376" s="2">
        <f t="shared" si="166"/>
        <v>3.1017600000000001</v>
      </c>
      <c r="E1376" s="2">
        <f t="shared" si="168"/>
        <v>3.0550599999999997</v>
      </c>
      <c r="F1376" s="2">
        <f t="shared" si="169"/>
        <v>3.0826500000000001</v>
      </c>
      <c r="G1376" s="2">
        <f t="shared" si="163"/>
        <v>3.071186</v>
      </c>
      <c r="H1376" s="2">
        <f t="shared" si="167"/>
        <v>3.3053445000000017</v>
      </c>
      <c r="I1376" s="2">
        <f t="array" ref="I1376">SUMPRODUCT(B1360:B1379, (ROW(B1360:B1379)-ROW(B1360)+1)) / (20*21/2)</f>
        <v>3.0989861904761904</v>
      </c>
      <c r="J1376" s="2">
        <f t="shared" si="170"/>
        <v>3.0850545261293183</v>
      </c>
      <c r="K1376" s="2">
        <f t="shared" si="164"/>
        <v>3.0943735333676541</v>
      </c>
    </row>
    <row r="1377" spans="1:11" ht="13.5" x14ac:dyDescent="0.25">
      <c r="A1377" s="3">
        <f>TITRES_STAT!B1380</f>
        <v>44015</v>
      </c>
      <c r="B1377" s="6">
        <f>TITRES_STAT!D1380</f>
        <v>3.1838000000000002</v>
      </c>
      <c r="C1377" s="2">
        <f t="shared" si="165"/>
        <v>7.0699999999999985E-2</v>
      </c>
      <c r="D1377" s="2">
        <f t="shared" si="166"/>
        <v>3.1130799999999996</v>
      </c>
      <c r="E1377" s="2">
        <f t="shared" si="168"/>
        <v>3.0706199999999999</v>
      </c>
      <c r="F1377" s="2">
        <f t="shared" si="169"/>
        <v>3.0840649999999998</v>
      </c>
      <c r="G1377" s="2">
        <f t="shared" si="163"/>
        <v>3.0754299999999994</v>
      </c>
      <c r="H1377" s="2">
        <f t="shared" si="167"/>
        <v>3.3034340000000015</v>
      </c>
      <c r="I1377" s="2">
        <f t="array" ref="I1377">SUMPRODUCT(B1361:B1380, (ROW(B1361:B1380)-ROW(B1361)+1)) / (20*21/2)</f>
        <v>3.1077438095238104</v>
      </c>
      <c r="J1377" s="2">
        <f t="shared" si="170"/>
        <v>3.0944588569741454</v>
      </c>
      <c r="K1377" s="2">
        <f t="shared" si="164"/>
        <v>3.097880453627746</v>
      </c>
    </row>
    <row r="1378" spans="1:11" ht="13.5" x14ac:dyDescent="0.25">
      <c r="A1378" s="3">
        <f>TITRES_STAT!B1381</f>
        <v>44018</v>
      </c>
      <c r="B1378" s="6">
        <f>TITRES_STAT!D1381</f>
        <v>3.1838000000000002</v>
      </c>
      <c r="C1378" s="2">
        <f t="shared" si="165"/>
        <v>0</v>
      </c>
      <c r="D1378" s="2">
        <f t="shared" si="166"/>
        <v>3.1343000000000001</v>
      </c>
      <c r="E1378" s="2">
        <f t="shared" si="168"/>
        <v>3.0876000000000006</v>
      </c>
      <c r="F1378" s="2">
        <f t="shared" si="169"/>
        <v>3.087955</v>
      </c>
      <c r="G1378" s="2">
        <f t="shared" si="163"/>
        <v>3.0813719999999996</v>
      </c>
      <c r="H1378" s="2">
        <f t="shared" si="167"/>
        <v>3.3013115000000015</v>
      </c>
      <c r="I1378" s="2">
        <f t="array" ref="I1378">SUMPRODUCT(B1362:B1381, (ROW(B1362:B1381)-ROW(B1362)+1)) / (20*21/2)</f>
        <v>3.1094314285714288</v>
      </c>
      <c r="J1378" s="2">
        <f t="shared" si="170"/>
        <v>3.1029675372623222</v>
      </c>
      <c r="K1378" s="2">
        <f t="shared" si="164"/>
        <v>3.1012498476031287</v>
      </c>
    </row>
    <row r="1379" spans="1:11" ht="13.5" x14ac:dyDescent="0.25">
      <c r="A1379" s="3">
        <f>TITRES_STAT!B1382</f>
        <v>44019</v>
      </c>
      <c r="B1379" s="6">
        <f>TITRES_STAT!D1382</f>
        <v>3.1838000000000002</v>
      </c>
      <c r="C1379" s="2">
        <f t="shared" si="165"/>
        <v>0</v>
      </c>
      <c r="D1379" s="2">
        <f t="shared" si="166"/>
        <v>3.1555200000000001</v>
      </c>
      <c r="E1379" s="2">
        <f t="shared" si="168"/>
        <v>3.1059900000000003</v>
      </c>
      <c r="F1379" s="2">
        <f t="shared" si="169"/>
        <v>3.0918449999999997</v>
      </c>
      <c r="G1379" s="2">
        <f t="shared" si="163"/>
        <v>3.089011999999999</v>
      </c>
      <c r="H1379" s="2">
        <f t="shared" si="167"/>
        <v>3.2991180000000018</v>
      </c>
      <c r="I1379" s="2">
        <f t="array" ref="I1379">SUMPRODUCT(B1363:B1382, (ROW(B1363:B1382)-ROW(B1363)+1)) / (20*21/2)</f>
        <v>3.1111861904761913</v>
      </c>
      <c r="J1379" s="2">
        <f t="shared" si="170"/>
        <v>3.1106658670468632</v>
      </c>
      <c r="K1379" s="2">
        <f t="shared" si="164"/>
        <v>3.1044871084814374</v>
      </c>
    </row>
    <row r="1380" spans="1:11" ht="13.5" x14ac:dyDescent="0.25">
      <c r="A1380" s="3">
        <f>TITRES_STAT!B1383</f>
        <v>44020</v>
      </c>
      <c r="B1380" s="6">
        <f>TITRES_STAT!D1383</f>
        <v>3.1838000000000002</v>
      </c>
      <c r="C1380" s="2">
        <f t="shared" si="165"/>
        <v>0</v>
      </c>
      <c r="D1380" s="2">
        <f t="shared" si="166"/>
        <v>3.1696599999999999</v>
      </c>
      <c r="E1380" s="2">
        <f t="shared" si="168"/>
        <v>3.1286300000000002</v>
      </c>
      <c r="F1380" s="2">
        <f t="shared" si="169"/>
        <v>3.0953799999999996</v>
      </c>
      <c r="G1380" s="2">
        <f t="shared" si="163"/>
        <v>3.098209999999999</v>
      </c>
      <c r="H1380" s="2">
        <f t="shared" si="167"/>
        <v>3.2969955000000026</v>
      </c>
      <c r="I1380" s="2">
        <f t="array" ref="I1380">SUMPRODUCT(B1364:B1383, (ROW(B1364:B1383)-ROW(B1364)+1)) / (20*21/2)</f>
        <v>3.1127700000000003</v>
      </c>
      <c r="J1380" s="2">
        <f t="shared" si="170"/>
        <v>3.1176310225662096</v>
      </c>
      <c r="K1380" s="2">
        <f t="shared" si="164"/>
        <v>3.1075974179527535</v>
      </c>
    </row>
    <row r="1381" spans="1:11" ht="13.5" x14ac:dyDescent="0.25">
      <c r="A1381" s="3">
        <f>TITRES_STAT!B1384</f>
        <v>44021</v>
      </c>
      <c r="B1381" s="6">
        <f>TITRES_STAT!D1384</f>
        <v>3.1131000000000002</v>
      </c>
      <c r="C1381" s="2">
        <f t="shared" si="165"/>
        <v>-7.0699999999999985E-2</v>
      </c>
      <c r="D1381" s="2">
        <f t="shared" si="166"/>
        <v>3.1696600000000004</v>
      </c>
      <c r="E1381" s="2">
        <f t="shared" si="168"/>
        <v>3.1357100000000004</v>
      </c>
      <c r="F1381" s="2">
        <f t="shared" si="169"/>
        <v>3.0946750000000001</v>
      </c>
      <c r="G1381" s="2">
        <f t="shared" si="163"/>
        <v>3.1059939999999995</v>
      </c>
      <c r="H1381" s="2">
        <f t="shared" si="167"/>
        <v>3.2945195000000025</v>
      </c>
      <c r="I1381" s="2">
        <f t="array" ref="I1381">SUMPRODUCT(B1365:B1384, (ROW(B1365:B1384)-ROW(B1365)+1)) / (20*21/2)</f>
        <v>3.1148252380952384</v>
      </c>
      <c r="J1381" s="2">
        <f t="shared" si="170"/>
        <v>3.1171994966075229</v>
      </c>
      <c r="K1381" s="2">
        <f t="shared" si="164"/>
        <v>3.107813205484018</v>
      </c>
    </row>
    <row r="1382" spans="1:11" ht="13.5" x14ac:dyDescent="0.25">
      <c r="A1382" s="3">
        <f>TITRES_STAT!B1385</f>
        <v>44022</v>
      </c>
      <c r="B1382" s="6">
        <f>TITRES_STAT!D1385</f>
        <v>3.1131000000000002</v>
      </c>
      <c r="C1382" s="2">
        <f t="shared" si="165"/>
        <v>0</v>
      </c>
      <c r="D1382" s="2">
        <f t="shared" si="166"/>
        <v>3.1555200000000001</v>
      </c>
      <c r="E1382" s="2">
        <f t="shared" si="168"/>
        <v>3.1343000000000001</v>
      </c>
      <c r="F1382" s="2">
        <f t="shared" si="169"/>
        <v>3.0893700000000002</v>
      </c>
      <c r="G1382" s="2">
        <f t="shared" si="163"/>
        <v>3.1122199999999993</v>
      </c>
      <c r="H1382" s="2">
        <f t="shared" si="167"/>
        <v>3.2922200000000026</v>
      </c>
      <c r="I1382" s="2">
        <f t="array" ref="I1382">SUMPRODUCT(B1366:B1385, (ROW(B1366:B1385)-ROW(B1366)+1)) / (20*21/2)</f>
        <v>3.1164423809523809</v>
      </c>
      <c r="J1382" s="2">
        <f t="shared" si="170"/>
        <v>3.1168090683591876</v>
      </c>
      <c r="K1382" s="2">
        <f t="shared" si="164"/>
        <v>3.1080205307591546</v>
      </c>
    </row>
    <row r="1383" spans="1:11" ht="13.5" x14ac:dyDescent="0.25">
      <c r="A1383" s="3">
        <f>TITRES_STAT!B1386</f>
        <v>44025</v>
      </c>
      <c r="B1383" s="6">
        <f>TITRES_STAT!D1386</f>
        <v>3.1059999999999999</v>
      </c>
      <c r="C1383" s="2">
        <f t="shared" si="165"/>
        <v>-7.1000000000003283E-3</v>
      </c>
      <c r="D1383" s="2">
        <f t="shared" si="166"/>
        <v>3.1399600000000003</v>
      </c>
      <c r="E1383" s="2">
        <f t="shared" si="168"/>
        <v>3.13713</v>
      </c>
      <c r="F1383" s="2">
        <f t="shared" si="169"/>
        <v>3.0844200000000002</v>
      </c>
      <c r="G1383" s="2">
        <f t="shared" si="163"/>
        <v>3.116747999999999</v>
      </c>
      <c r="H1383" s="2">
        <f t="shared" si="167"/>
        <v>3.2898850000000022</v>
      </c>
      <c r="I1383" s="2">
        <f t="array" ref="I1383">SUMPRODUCT(B1367:B1386, (ROW(B1367:B1386)-ROW(B1367)+1)) / (20*21/2)</f>
        <v>3.1250985714285715</v>
      </c>
      <c r="J1383" s="2">
        <f t="shared" si="170"/>
        <v>3.1157796332773602</v>
      </c>
      <c r="K1383" s="2">
        <f t="shared" si="164"/>
        <v>3.1079412942587958</v>
      </c>
    </row>
    <row r="1384" spans="1:11" ht="13.5" x14ac:dyDescent="0.25">
      <c r="A1384" s="3">
        <f>TITRES_STAT!B1387</f>
        <v>44026</v>
      </c>
      <c r="B1384" s="6">
        <f>TITRES_STAT!D1387</f>
        <v>3.1059999999999999</v>
      </c>
      <c r="C1384" s="2">
        <f t="shared" si="165"/>
        <v>0</v>
      </c>
      <c r="D1384" s="2">
        <f t="shared" si="166"/>
        <v>3.1244000000000001</v>
      </c>
      <c r="E1384" s="2">
        <f t="shared" si="168"/>
        <v>3.1399599999999999</v>
      </c>
      <c r="F1384" s="2">
        <f t="shared" si="169"/>
        <v>3.0890200000000005</v>
      </c>
      <c r="G1384" s="2">
        <f t="shared" si="163"/>
        <v>3.1212759999999986</v>
      </c>
      <c r="H1384" s="2">
        <f t="shared" si="167"/>
        <v>3.2875500000000022</v>
      </c>
      <c r="I1384" s="2">
        <f t="array" ref="I1384">SUMPRODUCT(B1368:B1387, (ROW(B1368:B1387)-ROW(B1368)+1)) / (20*21/2)</f>
        <v>3.1323376190476195</v>
      </c>
      <c r="J1384" s="2">
        <f t="shared" si="170"/>
        <v>3.1148482396318973</v>
      </c>
      <c r="K1384" s="2">
        <f t="shared" si="164"/>
        <v>3.1078651650721767</v>
      </c>
    </row>
    <row r="1385" spans="1:11" ht="13.5" x14ac:dyDescent="0.25">
      <c r="A1385" s="3">
        <f>TITRES_STAT!B1388</f>
        <v>44027</v>
      </c>
      <c r="B1385" s="6">
        <f>TITRES_STAT!D1388</f>
        <v>3.1059999999999999</v>
      </c>
      <c r="C1385" s="2">
        <f t="shared" si="165"/>
        <v>0</v>
      </c>
      <c r="D1385" s="2">
        <f t="shared" si="166"/>
        <v>3.1088399999999998</v>
      </c>
      <c r="E1385" s="2">
        <f t="shared" si="168"/>
        <v>3.1392500000000005</v>
      </c>
      <c r="F1385" s="2">
        <f t="shared" si="169"/>
        <v>3.0929100000000003</v>
      </c>
      <c r="G1385" s="2">
        <f t="shared" si="163"/>
        <v>3.1258039999999983</v>
      </c>
      <c r="H1385" s="2">
        <f t="shared" si="167"/>
        <v>3.2851090000000021</v>
      </c>
      <c r="I1385" s="2">
        <f t="array" ref="I1385">SUMPRODUCT(B1369:B1388, (ROW(B1369:B1388)-ROW(B1369)+1)) / (20*21/2)</f>
        <v>3.1388695238095239</v>
      </c>
      <c r="J1385" s="2">
        <f t="shared" si="170"/>
        <v>3.1140055501431454</v>
      </c>
      <c r="K1385" s="2">
        <f t="shared" si="164"/>
        <v>3.1077920213438563</v>
      </c>
    </row>
    <row r="1386" spans="1:11" ht="13.5" x14ac:dyDescent="0.25">
      <c r="A1386" s="3">
        <f>TITRES_STAT!B1389</f>
        <v>44028</v>
      </c>
      <c r="B1386" s="6">
        <f>TITRES_STAT!D1389</f>
        <v>3.1838000000000002</v>
      </c>
      <c r="C1386" s="2">
        <f t="shared" si="165"/>
        <v>7.7800000000000313E-2</v>
      </c>
      <c r="D1386" s="2">
        <f t="shared" si="166"/>
        <v>3.1229799999999996</v>
      </c>
      <c r="E1386" s="2">
        <f t="shared" si="168"/>
        <v>3.1463200000000002</v>
      </c>
      <c r="F1386" s="2">
        <f t="shared" si="169"/>
        <v>3.1006899999999997</v>
      </c>
      <c r="G1386" s="2">
        <f t="shared" si="163"/>
        <v>3.1301899999999976</v>
      </c>
      <c r="H1386" s="2">
        <f t="shared" si="167"/>
        <v>3.283021500000002</v>
      </c>
      <c r="I1386" s="2">
        <f t="array" ref="I1386">SUMPRODUCT(B1370:B1389, (ROW(B1370:B1389)-ROW(B1370)+1)) / (20*21/2)</f>
        <v>3.1446266666666665</v>
      </c>
      <c r="J1386" s="2">
        <f t="shared" si="170"/>
        <v>3.1206526406057029</v>
      </c>
      <c r="K1386" s="2">
        <f t="shared" si="164"/>
        <v>3.1107727263891953</v>
      </c>
    </row>
    <row r="1387" spans="1:11" ht="13.5" x14ac:dyDescent="0.25">
      <c r="A1387" s="3">
        <f>TITRES_STAT!B1390</f>
        <v>44029</v>
      </c>
      <c r="B1387" s="6">
        <f>TITRES_STAT!D1390</f>
        <v>3.1766999999999999</v>
      </c>
      <c r="C1387" s="2">
        <f t="shared" si="165"/>
        <v>-7.1000000000003283E-3</v>
      </c>
      <c r="D1387" s="2">
        <f t="shared" si="166"/>
        <v>3.1356999999999999</v>
      </c>
      <c r="E1387" s="2">
        <f t="shared" si="168"/>
        <v>3.1456100000000005</v>
      </c>
      <c r="F1387" s="2">
        <f t="shared" si="169"/>
        <v>3.1081150000000002</v>
      </c>
      <c r="G1387" s="2">
        <f t="shared" si="163"/>
        <v>3.1327359999999986</v>
      </c>
      <c r="H1387" s="2">
        <f t="shared" si="167"/>
        <v>3.2810400000000022</v>
      </c>
      <c r="I1387" s="2">
        <f t="array" ref="I1387">SUMPRODUCT(B1371:B1390, (ROW(B1371:B1390)-ROW(B1371)+1)) / (20*21/2)</f>
        <v>3.1495419047619047</v>
      </c>
      <c r="J1387" s="2">
        <f t="shared" si="170"/>
        <v>3.1259904843575406</v>
      </c>
      <c r="K1387" s="2">
        <f t="shared" si="164"/>
        <v>3.1133581096680505</v>
      </c>
    </row>
    <row r="1388" spans="1:11" ht="13.5" x14ac:dyDescent="0.25">
      <c r="A1388" s="3">
        <f>TITRES_STAT!B1391</f>
        <v>44032</v>
      </c>
      <c r="B1388" s="6">
        <f>TITRES_STAT!D1391</f>
        <v>3.1766999999999999</v>
      </c>
      <c r="C1388" s="2">
        <f t="shared" si="165"/>
        <v>0</v>
      </c>
      <c r="D1388" s="2">
        <f t="shared" si="166"/>
        <v>3.1498400000000002</v>
      </c>
      <c r="E1388" s="2">
        <f t="shared" si="168"/>
        <v>3.1449000000000003</v>
      </c>
      <c r="F1388" s="2">
        <f t="shared" si="169"/>
        <v>3.11625</v>
      </c>
      <c r="G1388" s="2">
        <f t="shared" si="163"/>
        <v>3.1354239999999991</v>
      </c>
      <c r="H1388" s="2">
        <f t="shared" si="167"/>
        <v>3.2790940000000024</v>
      </c>
      <c r="I1388" s="2">
        <f t="array" ref="I1388">SUMPRODUCT(B1372:B1391, (ROW(B1372:B1391)-ROW(B1372)+1)) / (20*21/2)</f>
        <v>3.153412857142857</v>
      </c>
      <c r="J1388" s="2">
        <f t="shared" si="170"/>
        <v>3.1308199620377746</v>
      </c>
      <c r="K1388" s="2">
        <f t="shared" si="164"/>
        <v>3.1158421053673426</v>
      </c>
    </row>
    <row r="1389" spans="1:11" ht="13.5" x14ac:dyDescent="0.25">
      <c r="A1389" s="3">
        <f>TITRES_STAT!B1392</f>
        <v>44033</v>
      </c>
      <c r="B1389" s="6">
        <f>TITRES_STAT!D1392</f>
        <v>3.1766999999999999</v>
      </c>
      <c r="C1389" s="2">
        <f t="shared" si="165"/>
        <v>0</v>
      </c>
      <c r="D1389" s="2">
        <f t="shared" si="166"/>
        <v>3.16398</v>
      </c>
      <c r="E1389" s="2">
        <f t="shared" si="168"/>
        <v>3.1441900000000005</v>
      </c>
      <c r="F1389" s="2">
        <f t="shared" si="169"/>
        <v>3.1250900000000001</v>
      </c>
      <c r="G1389" s="2">
        <f t="shared" si="163"/>
        <v>3.1364140000000003</v>
      </c>
      <c r="H1389" s="2">
        <f t="shared" si="167"/>
        <v>3.2771480000000026</v>
      </c>
      <c r="I1389" s="2">
        <f t="array" ref="I1389">SUMPRODUCT(B1373:B1392, (ROW(B1373:B1392)-ROW(B1373)+1)) / (20*21/2)</f>
        <v>3.1566438095238096</v>
      </c>
      <c r="J1389" s="2">
        <f t="shared" si="170"/>
        <v>3.1351894894627481</v>
      </c>
      <c r="K1389" s="2">
        <f t="shared" si="164"/>
        <v>3.118228689470584</v>
      </c>
    </row>
    <row r="1390" spans="1:11" ht="13.5" x14ac:dyDescent="0.25">
      <c r="A1390" s="3">
        <f>TITRES_STAT!B1393</f>
        <v>44034</v>
      </c>
      <c r="B1390" s="6">
        <f>TITRES_STAT!D1393</f>
        <v>3.1766999999999999</v>
      </c>
      <c r="C1390" s="2">
        <f t="shared" si="165"/>
        <v>0</v>
      </c>
      <c r="D1390" s="2">
        <f t="shared" si="166"/>
        <v>3.1781200000000003</v>
      </c>
      <c r="E1390" s="2">
        <f t="shared" si="168"/>
        <v>3.1434800000000003</v>
      </c>
      <c r="F1390" s="2">
        <f t="shared" si="169"/>
        <v>3.1360549999999998</v>
      </c>
      <c r="G1390" s="2">
        <f t="shared" si="163"/>
        <v>3.1355640000000005</v>
      </c>
      <c r="H1390" s="2">
        <f t="shared" si="167"/>
        <v>3.2751665000000028</v>
      </c>
      <c r="I1390" s="2">
        <f t="array" ref="I1390">SUMPRODUCT(B1374:B1393, (ROW(B1374:B1393)-ROW(B1374)+1)) / (20*21/2)</f>
        <v>3.1596390476190472</v>
      </c>
      <c r="J1390" s="2">
        <f t="shared" si="170"/>
        <v>3.1391428714186769</v>
      </c>
      <c r="K1390" s="2">
        <f t="shared" si="164"/>
        <v>3.1205216820403652</v>
      </c>
    </row>
    <row r="1391" spans="1:11" ht="13.5" x14ac:dyDescent="0.25">
      <c r="A1391" s="3">
        <f>TITRES_STAT!B1394</f>
        <v>44035</v>
      </c>
      <c r="B1391" s="6">
        <f>TITRES_STAT!D1394</f>
        <v>3.1766999999999999</v>
      </c>
      <c r="C1391" s="2">
        <f t="shared" si="165"/>
        <v>0</v>
      </c>
      <c r="D1391" s="2">
        <f t="shared" si="166"/>
        <v>3.1766999999999999</v>
      </c>
      <c r="E1391" s="2">
        <f t="shared" si="168"/>
        <v>3.1498400000000002</v>
      </c>
      <c r="F1391" s="2">
        <f t="shared" si="169"/>
        <v>3.1427749999999994</v>
      </c>
      <c r="G1391" s="2">
        <f t="shared" si="163"/>
        <v>3.1365540000000003</v>
      </c>
      <c r="H1391" s="2">
        <f t="shared" si="167"/>
        <v>3.2731850000000025</v>
      </c>
      <c r="I1391" s="2">
        <f t="array" ref="I1391">SUMPRODUCT(B1375:B1394, (ROW(B1375:B1394)-ROW(B1375)+1)) / (20*21/2)</f>
        <v>3.1614961904761909</v>
      </c>
      <c r="J1391" s="2">
        <f t="shared" si="170"/>
        <v>3.1427197408073742</v>
      </c>
      <c r="K1391" s="2">
        <f t="shared" si="164"/>
        <v>3.1227247533328999</v>
      </c>
    </row>
    <row r="1392" spans="1:11" ht="13.5" x14ac:dyDescent="0.25">
      <c r="A1392" s="3">
        <f>TITRES_STAT!B1395</f>
        <v>44036</v>
      </c>
      <c r="B1392" s="6">
        <f>TITRES_STAT!D1395</f>
        <v>3.1766999999999999</v>
      </c>
      <c r="C1392" s="2">
        <f t="shared" si="165"/>
        <v>0</v>
      </c>
      <c r="D1392" s="2">
        <f t="shared" si="166"/>
        <v>3.1766999999999999</v>
      </c>
      <c r="E1392" s="2">
        <f t="shared" si="168"/>
        <v>3.1562000000000001</v>
      </c>
      <c r="F1392" s="2">
        <f t="shared" si="169"/>
        <v>3.145249999999999</v>
      </c>
      <c r="G1392" s="2">
        <f t="shared" si="163"/>
        <v>3.1358460000000008</v>
      </c>
      <c r="H1392" s="2">
        <f t="shared" si="167"/>
        <v>3.2712035000000026</v>
      </c>
      <c r="I1392" s="2">
        <f t="array" ref="I1392">SUMPRODUCT(B1376:B1395, (ROW(B1376:B1395)-ROW(B1376)+1)) / (20*21/2)</f>
        <v>3.1629152380952377</v>
      </c>
      <c r="J1392" s="2">
        <f t="shared" si="170"/>
        <v>3.1459559559685766</v>
      </c>
      <c r="K1392" s="2">
        <f t="shared" si="164"/>
        <v>3.1248414296727862</v>
      </c>
    </row>
    <row r="1393" spans="1:11" ht="13.5" x14ac:dyDescent="0.25">
      <c r="A1393" s="3">
        <f>TITRES_STAT!B1396</f>
        <v>44039</v>
      </c>
      <c r="B1393" s="6">
        <f>TITRES_STAT!D1396</f>
        <v>3.1766999999999999</v>
      </c>
      <c r="C1393" s="2">
        <f t="shared" si="165"/>
        <v>0</v>
      </c>
      <c r="D1393" s="2">
        <f t="shared" si="166"/>
        <v>3.1766999999999999</v>
      </c>
      <c r="E1393" s="2">
        <f t="shared" si="168"/>
        <v>3.1632699999999998</v>
      </c>
      <c r="F1393" s="2">
        <f t="shared" si="169"/>
        <v>3.150199999999999</v>
      </c>
      <c r="G1393" s="2">
        <f t="shared" si="163"/>
        <v>3.134996000000001</v>
      </c>
      <c r="H1393" s="2">
        <f t="shared" si="167"/>
        <v>3.2692220000000018</v>
      </c>
      <c r="I1393" s="2">
        <f t="array" ref="I1393">SUMPRODUCT(B1377:B1396, (ROW(B1377:B1396)-ROW(B1377)+1)) / (20*21/2)</f>
        <v>3.1640647619047617</v>
      </c>
      <c r="J1393" s="2">
        <f t="shared" si="170"/>
        <v>3.1488839601620455</v>
      </c>
      <c r="K1393" s="2">
        <f t="shared" si="164"/>
        <v>3.1268750990973828</v>
      </c>
    </row>
    <row r="1394" spans="1:11" ht="13.5" x14ac:dyDescent="0.25">
      <c r="A1394" s="3">
        <f>TITRES_STAT!B1397</f>
        <v>44040</v>
      </c>
      <c r="B1394" s="6">
        <f>TITRES_STAT!D1397</f>
        <v>3.1697000000000002</v>
      </c>
      <c r="C1394" s="2">
        <f t="shared" si="165"/>
        <v>-6.9999999999996732E-3</v>
      </c>
      <c r="D1394" s="2">
        <f t="shared" si="166"/>
        <v>3.1753</v>
      </c>
      <c r="E1394" s="2">
        <f t="shared" si="168"/>
        <v>3.1696400000000002</v>
      </c>
      <c r="F1394" s="2">
        <f t="shared" si="169"/>
        <v>3.1547999999999989</v>
      </c>
      <c r="G1394" s="2">
        <f t="shared" ref="G1394:G1457" si="171">AVERAGE(B1345:B1394)</f>
        <v>3.1341480000000019</v>
      </c>
      <c r="H1394" s="2">
        <f t="shared" si="167"/>
        <v>3.2673825000000023</v>
      </c>
      <c r="I1394" s="2">
        <f t="array" ref="I1394">SUMPRODUCT(B1378:B1397, (ROW(B1378:B1397)-ROW(B1378)+1)) / (20*21/2)</f>
        <v>3.1649447619047621</v>
      </c>
      <c r="J1394" s="2">
        <f t="shared" si="170"/>
        <v>3.1508664401466127</v>
      </c>
      <c r="K1394" s="2">
        <f t="shared" si="164"/>
        <v>3.1285545069759171</v>
      </c>
    </row>
    <row r="1395" spans="1:11" ht="13.5" x14ac:dyDescent="0.25">
      <c r="A1395" s="3">
        <f>TITRES_STAT!B1398</f>
        <v>44041</v>
      </c>
      <c r="B1395" s="6">
        <f>TITRES_STAT!D1398</f>
        <v>3.1697000000000002</v>
      </c>
      <c r="C1395" s="2">
        <f t="shared" si="165"/>
        <v>0</v>
      </c>
      <c r="D1395" s="2">
        <f t="shared" si="166"/>
        <v>3.1739000000000002</v>
      </c>
      <c r="E1395" s="2">
        <f t="shared" si="168"/>
        <v>3.1760099999999998</v>
      </c>
      <c r="F1395" s="2">
        <f t="shared" si="169"/>
        <v>3.1576299999999988</v>
      </c>
      <c r="G1395" s="2">
        <f t="shared" si="171"/>
        <v>3.1341480000000019</v>
      </c>
      <c r="H1395" s="2">
        <f t="shared" si="167"/>
        <v>3.2654015000000025</v>
      </c>
      <c r="I1395" s="2">
        <f t="array" ref="I1395">SUMPRODUCT(B1379:B1398, (ROW(B1379:B1398)-ROW(B1379)+1)) / (20*21/2)</f>
        <v>3.160501428571429</v>
      </c>
      <c r="J1395" s="2">
        <f t="shared" si="170"/>
        <v>3.152660112513602</v>
      </c>
      <c r="K1395" s="2">
        <f t="shared" ref="K1395:K1458" si="172">$K$4*B1395+(1-$K$4)*K1394</f>
        <v>3.1301680557219598</v>
      </c>
    </row>
    <row r="1396" spans="1:11" ht="13.5" x14ac:dyDescent="0.25">
      <c r="A1396" s="3">
        <f>TITRES_STAT!B1399</f>
        <v>44042</v>
      </c>
      <c r="B1396" s="6">
        <f>TITRES_STAT!D1399</f>
        <v>3.1697000000000002</v>
      </c>
      <c r="C1396" s="2">
        <f t="shared" si="165"/>
        <v>0</v>
      </c>
      <c r="D1396" s="2">
        <f t="shared" si="166"/>
        <v>3.1725000000000003</v>
      </c>
      <c r="E1396" s="2">
        <f t="shared" si="168"/>
        <v>3.1745999999999994</v>
      </c>
      <c r="F1396" s="2">
        <f t="shared" si="169"/>
        <v>3.1604599999999992</v>
      </c>
      <c r="G1396" s="2">
        <f t="shared" si="171"/>
        <v>3.1341480000000019</v>
      </c>
      <c r="H1396" s="2">
        <f t="shared" si="167"/>
        <v>3.2634205000000018</v>
      </c>
      <c r="I1396" s="2">
        <f t="array" ref="I1396">SUMPRODUCT(B1380:B1399, (ROW(B1380:B1399)-ROW(B1380)+1)) / (20*21/2)</f>
        <v>3.1563947619047625</v>
      </c>
      <c r="J1396" s="2">
        <f t="shared" si="170"/>
        <v>3.1542829589408781</v>
      </c>
      <c r="K1396" s="2">
        <f t="shared" si="172"/>
        <v>3.1317183280465892</v>
      </c>
    </row>
    <row r="1397" spans="1:11" ht="13.5" x14ac:dyDescent="0.25">
      <c r="A1397" s="3">
        <f>TITRES_STAT!B1400</f>
        <v>44046</v>
      </c>
      <c r="B1397" s="6">
        <f>TITRES_STAT!D1400</f>
        <v>3.1697000000000002</v>
      </c>
      <c r="C1397" s="2">
        <f t="shared" si="165"/>
        <v>0</v>
      </c>
      <c r="D1397" s="2">
        <f t="shared" si="166"/>
        <v>3.1711</v>
      </c>
      <c r="E1397" s="2">
        <f t="shared" si="168"/>
        <v>3.1738999999999993</v>
      </c>
      <c r="F1397" s="2">
        <f t="shared" si="169"/>
        <v>3.1597549999999992</v>
      </c>
      <c r="G1397" s="2">
        <f t="shared" si="171"/>
        <v>3.134714000000002</v>
      </c>
      <c r="H1397" s="2">
        <f t="shared" si="167"/>
        <v>3.2614395000000025</v>
      </c>
      <c r="I1397" s="2">
        <f t="array" ref="I1397">SUMPRODUCT(B1381:B1400, (ROW(B1381:B1400)-ROW(B1381)+1)) / (20*21/2)</f>
        <v>3.1593580952380957</v>
      </c>
      <c r="J1397" s="2">
        <f t="shared" si="170"/>
        <v>3.1557512485655561</v>
      </c>
      <c r="K1397" s="2">
        <f t="shared" si="172"/>
        <v>3.1332078053780958</v>
      </c>
    </row>
    <row r="1398" spans="1:11" ht="13.5" x14ac:dyDescent="0.25">
      <c r="A1398" s="3">
        <f>TITRES_STAT!B1401</f>
        <v>44047</v>
      </c>
      <c r="B1398" s="6">
        <f>TITRES_STAT!D1401</f>
        <v>3.1131000000000002</v>
      </c>
      <c r="C1398" s="2">
        <f t="shared" si="165"/>
        <v>-5.6599999999999984E-2</v>
      </c>
      <c r="D1398" s="2">
        <f t="shared" si="166"/>
        <v>3.1583800000000002</v>
      </c>
      <c r="E1398" s="2">
        <f t="shared" si="168"/>
        <v>3.1675399999999998</v>
      </c>
      <c r="F1398" s="2">
        <f t="shared" si="169"/>
        <v>3.1562199999999994</v>
      </c>
      <c r="G1398" s="2">
        <f t="shared" si="171"/>
        <v>3.1333000000000015</v>
      </c>
      <c r="H1398" s="2">
        <f t="shared" si="167"/>
        <v>3.2591755000000022</v>
      </c>
      <c r="I1398" s="2">
        <f t="array" ref="I1398">SUMPRODUCT(B1382:B1401, (ROW(B1382:B1401)-ROW(B1382)+1)) / (20*21/2)</f>
        <v>3.1623214285714289</v>
      </c>
      <c r="J1398" s="2">
        <f t="shared" si="170"/>
        <v>3.151689224892646</v>
      </c>
      <c r="K1398" s="2">
        <f t="shared" si="172"/>
        <v>3.1324192639907196</v>
      </c>
    </row>
    <row r="1399" spans="1:11" ht="13.5" x14ac:dyDescent="0.25">
      <c r="A1399" s="3">
        <f>TITRES_STAT!B1402</f>
        <v>44048</v>
      </c>
      <c r="B1399" s="6">
        <f>TITRES_STAT!D1402</f>
        <v>3.1131000000000002</v>
      </c>
      <c r="C1399" s="2">
        <f t="shared" si="165"/>
        <v>0</v>
      </c>
      <c r="D1399" s="2">
        <f t="shared" si="166"/>
        <v>3.1470599999999997</v>
      </c>
      <c r="E1399" s="2">
        <f t="shared" si="168"/>
        <v>3.1611799999999994</v>
      </c>
      <c r="F1399" s="2">
        <f t="shared" si="169"/>
        <v>3.1526849999999995</v>
      </c>
      <c r="G1399" s="2">
        <f t="shared" si="171"/>
        <v>3.1307540000000018</v>
      </c>
      <c r="H1399" s="2">
        <f t="shared" si="167"/>
        <v>3.2569115000000024</v>
      </c>
      <c r="I1399" s="2">
        <f t="array" ref="I1399">SUMPRODUCT(B1383:B1402, (ROW(B1383:B1402)-ROW(B1383)+1)) / (20*21/2)</f>
        <v>3.1636052380952382</v>
      </c>
      <c r="J1399" s="2">
        <f t="shared" si="170"/>
        <v>3.1480140606171561</v>
      </c>
      <c r="K1399" s="2">
        <f t="shared" si="172"/>
        <v>3.1316616457950053</v>
      </c>
    </row>
    <row r="1400" spans="1:11" ht="13.5" x14ac:dyDescent="0.25">
      <c r="A1400" s="3">
        <f>TITRES_STAT!B1403</f>
        <v>44049</v>
      </c>
      <c r="B1400" s="6">
        <f>TITRES_STAT!D1403</f>
        <v>3.1838000000000002</v>
      </c>
      <c r="C1400" s="2">
        <f t="shared" si="165"/>
        <v>7.0699999999999985E-2</v>
      </c>
      <c r="D1400" s="2">
        <f t="shared" si="166"/>
        <v>3.14988</v>
      </c>
      <c r="E1400" s="2">
        <f t="shared" si="168"/>
        <v>3.1618900000000001</v>
      </c>
      <c r="F1400" s="2">
        <f t="shared" si="169"/>
        <v>3.1526849999999995</v>
      </c>
      <c r="G1400" s="2">
        <f t="shared" si="171"/>
        <v>3.1299040000000007</v>
      </c>
      <c r="H1400" s="2">
        <f t="shared" si="167"/>
        <v>3.2551425000000025</v>
      </c>
      <c r="I1400" s="2">
        <f t="array" ref="I1400">SUMPRODUCT(B1384:B1403, (ROW(B1384:B1403)-ROW(B1384)+1)) / (20*21/2)</f>
        <v>3.1713528571428573</v>
      </c>
      <c r="J1400" s="2">
        <f t="shared" si="170"/>
        <v>3.1514222453202843</v>
      </c>
      <c r="K1400" s="2">
        <f t="shared" si="172"/>
        <v>3.1337062871363779</v>
      </c>
    </row>
    <row r="1401" spans="1:11" ht="13.5" x14ac:dyDescent="0.25">
      <c r="A1401" s="3">
        <f>TITRES_STAT!B1404</f>
        <v>44050</v>
      </c>
      <c r="B1401" s="6">
        <f>TITRES_STAT!D1404</f>
        <v>3.1838000000000002</v>
      </c>
      <c r="C1401" s="2">
        <f t="shared" si="165"/>
        <v>0</v>
      </c>
      <c r="D1401" s="2">
        <f t="shared" si="166"/>
        <v>3.1527000000000003</v>
      </c>
      <c r="E1401" s="2">
        <f t="shared" si="168"/>
        <v>3.1626000000000003</v>
      </c>
      <c r="F1401" s="2">
        <f t="shared" si="169"/>
        <v>3.1562199999999998</v>
      </c>
      <c r="G1401" s="2">
        <f t="shared" si="171"/>
        <v>3.1308940000000005</v>
      </c>
      <c r="H1401" s="2">
        <f t="shared" si="167"/>
        <v>3.2533735000000026</v>
      </c>
      <c r="I1401" s="2">
        <f t="array" ref="I1401">SUMPRODUCT(B1385:B1404, (ROW(B1385:B1404)-ROW(B1385)+1)) / (20*21/2)</f>
        <v>3.1784604761904758</v>
      </c>
      <c r="J1401" s="2">
        <f t="shared" si="170"/>
        <v>3.1545058410040667</v>
      </c>
      <c r="K1401" s="2">
        <f t="shared" si="172"/>
        <v>3.1356707464643629</v>
      </c>
    </row>
    <row r="1402" spans="1:11" ht="13.5" x14ac:dyDescent="0.25">
      <c r="A1402" s="3">
        <f>TITRES_STAT!B1405</f>
        <v>44053</v>
      </c>
      <c r="B1402" s="6">
        <f>TITRES_STAT!D1405</f>
        <v>3.1697000000000002</v>
      </c>
      <c r="C1402" s="2">
        <f t="shared" si="165"/>
        <v>-1.4100000000000001E-2</v>
      </c>
      <c r="D1402" s="2">
        <f t="shared" si="166"/>
        <v>3.1527000000000003</v>
      </c>
      <c r="E1402" s="2">
        <f t="shared" si="168"/>
        <v>3.1619000000000002</v>
      </c>
      <c r="F1402" s="2">
        <f t="shared" si="169"/>
        <v>3.1590499999999997</v>
      </c>
      <c r="G1402" s="2">
        <f t="shared" si="171"/>
        <v>3.1306119999999997</v>
      </c>
      <c r="H1402" s="2">
        <f t="shared" si="167"/>
        <v>3.2515695000000027</v>
      </c>
      <c r="I1402" s="2">
        <f t="array" ref="I1402">SUMPRODUCT(B1386:B1405, (ROW(B1386:B1405)-ROW(B1386)+1)) / (20*21/2)</f>
        <v>3.1849280952380949</v>
      </c>
      <c r="J1402" s="2">
        <f t="shared" si="170"/>
        <v>3.1559529037655842</v>
      </c>
      <c r="K1402" s="2">
        <f t="shared" si="172"/>
        <v>3.1370052269951727</v>
      </c>
    </row>
    <row r="1403" spans="1:11" ht="13.5" x14ac:dyDescent="0.25">
      <c r="A1403" s="3">
        <f>TITRES_STAT!B1406</f>
        <v>44054</v>
      </c>
      <c r="B1403" s="6">
        <f>TITRES_STAT!D1406</f>
        <v>3.2404000000000002</v>
      </c>
      <c r="C1403" s="2">
        <f t="shared" si="165"/>
        <v>7.0699999999999985E-2</v>
      </c>
      <c r="D1403" s="2">
        <f t="shared" si="166"/>
        <v>3.1781600000000005</v>
      </c>
      <c r="E1403" s="2">
        <f t="shared" si="168"/>
        <v>3.1682700000000006</v>
      </c>
      <c r="F1403" s="2">
        <f t="shared" si="169"/>
        <v>3.1657699999999998</v>
      </c>
      <c r="G1403" s="2">
        <f t="shared" si="171"/>
        <v>3.1317439999999999</v>
      </c>
      <c r="H1403" s="2">
        <f t="shared" si="167"/>
        <v>3.2500835000000028</v>
      </c>
      <c r="I1403" s="2">
        <f t="array" ref="I1403">SUMPRODUCT(B1387:B1406, (ROW(B1387:B1406)-ROW(B1387)+1)) / (20*21/2)</f>
        <v>3.1907557142857139</v>
      </c>
      <c r="J1403" s="2">
        <f t="shared" si="170"/>
        <v>3.1639954843593383</v>
      </c>
      <c r="K1403" s="2">
        <f t="shared" si="172"/>
        <v>3.1410599239757544</v>
      </c>
    </row>
    <row r="1404" spans="1:11" ht="13.5" x14ac:dyDescent="0.25">
      <c r="A1404" s="3">
        <f>TITRES_STAT!B1407</f>
        <v>44055</v>
      </c>
      <c r="B1404" s="6">
        <f>TITRES_STAT!D1407</f>
        <v>3.2404000000000002</v>
      </c>
      <c r="C1404" s="2">
        <f t="shared" si="165"/>
        <v>0</v>
      </c>
      <c r="D1404" s="2">
        <f t="shared" si="166"/>
        <v>3.2036199999999999</v>
      </c>
      <c r="E1404" s="2">
        <f t="shared" si="168"/>
        <v>3.1753400000000003</v>
      </c>
      <c r="F1404" s="2">
        <f t="shared" si="169"/>
        <v>3.1724900000000003</v>
      </c>
      <c r="G1404" s="2">
        <f t="shared" si="171"/>
        <v>3.132876</v>
      </c>
      <c r="H1404" s="2">
        <f t="shared" si="167"/>
        <v>3.2485975000000025</v>
      </c>
      <c r="I1404" s="2">
        <f t="array" ref="I1404">SUMPRODUCT(B1388:B1407, (ROW(B1388:B1407)-ROW(B1388)+1)) / (20*21/2)</f>
        <v>3.1963138095238097</v>
      </c>
      <c r="J1404" s="2">
        <f t="shared" si="170"/>
        <v>3.1712721048965444</v>
      </c>
      <c r="K1404" s="2">
        <f t="shared" si="172"/>
        <v>3.1449556132316072</v>
      </c>
    </row>
    <row r="1405" spans="1:11" ht="13.5" x14ac:dyDescent="0.25">
      <c r="A1405" s="3">
        <f>TITRES_STAT!B1408</f>
        <v>44057</v>
      </c>
      <c r="B1405" s="6">
        <f>TITRES_STAT!D1408</f>
        <v>3.2404000000000002</v>
      </c>
      <c r="C1405" s="2">
        <f t="shared" si="165"/>
        <v>0</v>
      </c>
      <c r="D1405" s="2">
        <f t="shared" si="166"/>
        <v>3.2149400000000008</v>
      </c>
      <c r="E1405" s="2">
        <f t="shared" si="168"/>
        <v>3.18241</v>
      </c>
      <c r="F1405" s="2">
        <f t="shared" si="169"/>
        <v>3.1792100000000003</v>
      </c>
      <c r="G1405" s="2">
        <f t="shared" si="171"/>
        <v>3.1340079999999997</v>
      </c>
      <c r="H1405" s="2">
        <f t="shared" si="167"/>
        <v>3.2476420000000026</v>
      </c>
      <c r="I1405" s="2">
        <f t="array" ref="I1405">SUMPRODUCT(B1389:B1408, (ROW(B1389:B1408)-ROW(B1389)+1)) / (20*21/2)</f>
        <v>3.2015685714285711</v>
      </c>
      <c r="J1405" s="2">
        <f t="shared" si="170"/>
        <v>3.1778557139540164</v>
      </c>
      <c r="K1405" s="2">
        <f t="shared" si="172"/>
        <v>3.1486985303597796</v>
      </c>
    </row>
    <row r="1406" spans="1:11" ht="13.5" x14ac:dyDescent="0.25">
      <c r="A1406" s="3">
        <f>TITRES_STAT!B1409</f>
        <v>44060</v>
      </c>
      <c r="B1406" s="6">
        <f>TITRES_STAT!D1409</f>
        <v>3.2404000000000002</v>
      </c>
      <c r="C1406" s="2">
        <f t="shared" si="165"/>
        <v>0</v>
      </c>
      <c r="D1406" s="2">
        <f t="shared" si="166"/>
        <v>3.2262600000000008</v>
      </c>
      <c r="E1406" s="2">
        <f t="shared" si="168"/>
        <v>3.1894800000000005</v>
      </c>
      <c r="F1406" s="2">
        <f t="shared" si="169"/>
        <v>3.1820399999999998</v>
      </c>
      <c r="G1406" s="2">
        <f t="shared" si="171"/>
        <v>3.1351399999999994</v>
      </c>
      <c r="H1406" s="2">
        <f t="shared" si="167"/>
        <v>3.2462270000000024</v>
      </c>
      <c r="I1406" s="2">
        <f t="array" ref="I1406">SUMPRODUCT(B1390:B1409, (ROW(B1390:B1409)-ROW(B1390)+1)) / (20*21/2)</f>
        <v>3.2065199999999998</v>
      </c>
      <c r="J1406" s="2">
        <f t="shared" si="170"/>
        <v>3.1838123126250628</v>
      </c>
      <c r="K1406" s="2">
        <f t="shared" si="172"/>
        <v>3.1522946664241021</v>
      </c>
    </row>
    <row r="1407" spans="1:11" ht="13.5" x14ac:dyDescent="0.25">
      <c r="A1407" s="3">
        <f>TITRES_STAT!B1410</f>
        <v>44061</v>
      </c>
      <c r="B1407" s="6">
        <f>TITRES_STAT!D1410</f>
        <v>3.2404000000000002</v>
      </c>
      <c r="C1407" s="2">
        <f t="shared" si="165"/>
        <v>0</v>
      </c>
      <c r="D1407" s="2">
        <f t="shared" si="166"/>
        <v>3.2404000000000002</v>
      </c>
      <c r="E1407" s="2">
        <f t="shared" si="168"/>
        <v>3.1965500000000007</v>
      </c>
      <c r="F1407" s="2">
        <f t="shared" si="169"/>
        <v>3.185225</v>
      </c>
      <c r="G1407" s="2">
        <f t="shared" si="171"/>
        <v>3.1368379999999991</v>
      </c>
      <c r="H1407" s="2">
        <f t="shared" si="167"/>
        <v>3.2448120000000023</v>
      </c>
      <c r="I1407" s="2">
        <f t="array" ref="I1407">SUMPRODUCT(B1391:B1410, (ROW(B1391:B1410)-ROW(B1391)+1)) / (20*21/2)</f>
        <v>3.211168095238095</v>
      </c>
      <c r="J1407" s="2">
        <f t="shared" si="170"/>
        <v>3.1892016161845809</v>
      </c>
      <c r="K1407" s="2">
        <f t="shared" si="172"/>
        <v>3.1557497775447256</v>
      </c>
    </row>
    <row r="1408" spans="1:11" ht="13.5" x14ac:dyDescent="0.25">
      <c r="A1408" s="3">
        <f>TITRES_STAT!B1411</f>
        <v>44062</v>
      </c>
      <c r="B1408" s="6">
        <f>TITRES_STAT!D1411</f>
        <v>3.2404000000000002</v>
      </c>
      <c r="C1408" s="2">
        <f t="shared" si="165"/>
        <v>0</v>
      </c>
      <c r="D1408" s="2">
        <f t="shared" si="166"/>
        <v>3.2404000000000002</v>
      </c>
      <c r="E1408" s="2">
        <f t="shared" si="168"/>
        <v>3.2092800000000006</v>
      </c>
      <c r="F1408" s="2">
        <f t="shared" si="169"/>
        <v>3.1884100000000002</v>
      </c>
      <c r="G1408" s="2">
        <f t="shared" si="171"/>
        <v>3.1395259999999992</v>
      </c>
      <c r="H1408" s="2">
        <f t="shared" si="167"/>
        <v>3.243397000000003</v>
      </c>
      <c r="I1408" s="2">
        <f t="array" ref="I1408">SUMPRODUCT(B1392:B1411, (ROW(B1392:B1411)-ROW(B1392)+1)) / (20*21/2)</f>
        <v>3.2155128571428571</v>
      </c>
      <c r="J1408" s="2">
        <f t="shared" si="170"/>
        <v>3.1940776527384305</v>
      </c>
      <c r="K1408" s="2">
        <f t="shared" si="172"/>
        <v>3.1590693941115995</v>
      </c>
    </row>
    <row r="1409" spans="1:11" ht="13.5" x14ac:dyDescent="0.25">
      <c r="A1409" s="3">
        <f>TITRES_STAT!B1412</f>
        <v>44064</v>
      </c>
      <c r="B1409" s="6">
        <f>TITRES_STAT!D1412</f>
        <v>3.2404000000000002</v>
      </c>
      <c r="C1409" s="2">
        <f t="shared" si="165"/>
        <v>0</v>
      </c>
      <c r="D1409" s="2">
        <f t="shared" si="166"/>
        <v>3.2404000000000002</v>
      </c>
      <c r="E1409" s="2">
        <f t="shared" si="168"/>
        <v>3.22201</v>
      </c>
      <c r="F1409" s="2">
        <f t="shared" si="169"/>
        <v>3.191595</v>
      </c>
      <c r="G1409" s="2">
        <f t="shared" si="171"/>
        <v>3.1422139999999992</v>
      </c>
      <c r="H1409" s="2">
        <f t="shared" si="167"/>
        <v>3.2419820000000033</v>
      </c>
      <c r="I1409" s="2">
        <f t="array" ref="I1409">SUMPRODUCT(B1393:B1412, (ROW(B1393:B1412)-ROW(B1393)+1)) / (20*21/2)</f>
        <v>3.2195542857142856</v>
      </c>
      <c r="J1409" s="2">
        <f t="shared" si="170"/>
        <v>3.1984893048585801</v>
      </c>
      <c r="K1409" s="2">
        <f t="shared" si="172"/>
        <v>3.162258829636635</v>
      </c>
    </row>
    <row r="1410" spans="1:11" ht="13.5" x14ac:dyDescent="0.25">
      <c r="A1410" s="3">
        <f>TITRES_STAT!B1413</f>
        <v>44067</v>
      </c>
      <c r="B1410" s="6">
        <f>TITRES_STAT!D1413</f>
        <v>3.2404000000000002</v>
      </c>
      <c r="C1410" s="2">
        <f t="shared" si="165"/>
        <v>0</v>
      </c>
      <c r="D1410" s="2">
        <f t="shared" si="166"/>
        <v>3.2404000000000002</v>
      </c>
      <c r="E1410" s="2">
        <f t="shared" si="168"/>
        <v>3.2276700000000007</v>
      </c>
      <c r="F1410" s="2">
        <f t="shared" si="169"/>
        <v>3.1947800000000006</v>
      </c>
      <c r="G1410" s="2">
        <f t="shared" si="171"/>
        <v>3.1447599999999989</v>
      </c>
      <c r="H1410" s="2">
        <f t="shared" si="167"/>
        <v>3.2405670000000031</v>
      </c>
      <c r="I1410" s="2">
        <f t="array" ref="I1410">SUMPRODUCT(B1394:B1413, (ROW(B1394:B1413)-ROW(B1394)+1)) / (20*21/2)</f>
        <v>3.223292380952381</v>
      </c>
      <c r="J1410" s="2">
        <f t="shared" si="170"/>
        <v>3.2024807996339537</v>
      </c>
      <c r="K1410" s="2">
        <f t="shared" si="172"/>
        <v>3.1653231892587277</v>
      </c>
    </row>
    <row r="1411" spans="1:11" ht="13.5" x14ac:dyDescent="0.25">
      <c r="A1411" s="3">
        <f>TITRES_STAT!B1414</f>
        <v>44068</v>
      </c>
      <c r="B1411" s="6">
        <f>TITRES_STAT!D1414</f>
        <v>3.2404000000000002</v>
      </c>
      <c r="C1411" s="2">
        <f t="shared" si="165"/>
        <v>0</v>
      </c>
      <c r="D1411" s="2">
        <f t="shared" si="166"/>
        <v>3.2404000000000002</v>
      </c>
      <c r="E1411" s="2">
        <f t="shared" si="168"/>
        <v>3.2333300000000009</v>
      </c>
      <c r="F1411" s="2">
        <f t="shared" si="169"/>
        <v>3.1979650000000008</v>
      </c>
      <c r="G1411" s="2">
        <f t="shared" si="171"/>
        <v>3.1470239999999992</v>
      </c>
      <c r="H1411" s="2">
        <f t="shared" si="167"/>
        <v>3.2391520000000029</v>
      </c>
      <c r="I1411" s="2">
        <f t="array" ref="I1411">SUMPRODUCT(B1395:B1414, (ROW(B1395:B1414)-ROW(B1395)+1)) / (20*21/2)</f>
        <v>3.2267271428571429</v>
      </c>
      <c r="J1411" s="2">
        <f t="shared" si="170"/>
        <v>3.2060921520497678</v>
      </c>
      <c r="K1411" s="2">
        <f t="shared" si="172"/>
        <v>3.1682673779152482</v>
      </c>
    </row>
    <row r="1412" spans="1:11" ht="13.5" x14ac:dyDescent="0.25">
      <c r="A1412" s="3">
        <f>TITRES_STAT!B1415</f>
        <v>44069</v>
      </c>
      <c r="B1412" s="6">
        <f>TITRES_STAT!D1415</f>
        <v>3.2404000000000002</v>
      </c>
      <c r="C1412" s="2">
        <f t="shared" ref="C1412:C1475" si="173">B1412-B1411</f>
        <v>0</v>
      </c>
      <c r="D1412" s="2">
        <f t="shared" si="166"/>
        <v>3.2404000000000002</v>
      </c>
      <c r="E1412" s="2">
        <f t="shared" si="168"/>
        <v>3.2404000000000002</v>
      </c>
      <c r="F1412" s="2">
        <f t="shared" si="169"/>
        <v>3.2011500000000006</v>
      </c>
      <c r="G1412" s="2">
        <f t="shared" si="171"/>
        <v>3.1474479999999994</v>
      </c>
      <c r="H1412" s="2">
        <f t="shared" si="167"/>
        <v>3.2377370000000032</v>
      </c>
      <c r="I1412" s="2">
        <f t="array" ref="I1412">SUMPRODUCT(B1396:B1415, (ROW(B1396:B1415)-ROW(B1396)+1)) / (20*21/2)</f>
        <v>3.2298252380952377</v>
      </c>
      <c r="J1412" s="2">
        <f t="shared" si="170"/>
        <v>3.2093595661402663</v>
      </c>
      <c r="K1412" s="2">
        <f t="shared" si="172"/>
        <v>3.1710961081930815</v>
      </c>
    </row>
    <row r="1413" spans="1:11" ht="13.5" x14ac:dyDescent="0.25">
      <c r="A1413" s="3">
        <f>TITRES_STAT!B1416</f>
        <v>44070</v>
      </c>
      <c r="B1413" s="6">
        <f>TITRES_STAT!D1416</f>
        <v>3.2404000000000002</v>
      </c>
      <c r="C1413" s="2">
        <f t="shared" si="173"/>
        <v>0</v>
      </c>
      <c r="D1413" s="2">
        <f t="shared" si="166"/>
        <v>3.2404000000000002</v>
      </c>
      <c r="E1413" s="2">
        <f t="shared" si="168"/>
        <v>3.2404000000000002</v>
      </c>
      <c r="F1413" s="2">
        <f t="shared" si="169"/>
        <v>3.2043350000000004</v>
      </c>
      <c r="G1413" s="2">
        <f t="shared" si="171"/>
        <v>3.1481559999999988</v>
      </c>
      <c r="H1413" s="2">
        <f t="shared" si="167"/>
        <v>3.2361805000000032</v>
      </c>
      <c r="I1413" s="2">
        <f t="array" ref="I1413">SUMPRODUCT(B1397:B1416, (ROW(B1397:B1416)-ROW(B1397)+1)) / (20*21/2)</f>
        <v>3.2325866666666663</v>
      </c>
      <c r="J1413" s="2">
        <f t="shared" si="170"/>
        <v>3.2123157979364314</v>
      </c>
      <c r="K1413" s="2">
        <f t="shared" si="172"/>
        <v>3.1738139078717844</v>
      </c>
    </row>
    <row r="1414" spans="1:11" ht="13.5" x14ac:dyDescent="0.25">
      <c r="A1414" s="3">
        <f>TITRES_STAT!B1417</f>
        <v>44071</v>
      </c>
      <c r="B1414" s="6">
        <f>TITRES_STAT!D1417</f>
        <v>3.2404000000000002</v>
      </c>
      <c r="C1414" s="2">
        <f t="shared" si="173"/>
        <v>0</v>
      </c>
      <c r="D1414" s="2">
        <f t="shared" ref="D1414:D1477" si="174">AVERAGE(B1410:B1414)</f>
        <v>3.2404000000000002</v>
      </c>
      <c r="E1414" s="2">
        <f t="shared" si="168"/>
        <v>3.2404000000000002</v>
      </c>
      <c r="F1414" s="2">
        <f t="shared" si="169"/>
        <v>3.2078700000000007</v>
      </c>
      <c r="G1414" s="2">
        <f t="shared" si="171"/>
        <v>3.1526839999999994</v>
      </c>
      <c r="H1414" s="2">
        <f t="shared" si="167"/>
        <v>3.2346240000000033</v>
      </c>
      <c r="I1414" s="2">
        <f t="array" ref="I1414">SUMPRODUCT(B1398:B1417, (ROW(B1398:B1417)-ROW(B1398)+1)) / (20*21/2)</f>
        <v>3.2350114285714286</v>
      </c>
      <c r="J1414" s="2">
        <f t="shared" si="170"/>
        <v>3.2149904838472474</v>
      </c>
      <c r="K1414" s="2">
        <f t="shared" si="172"/>
        <v>3.1764251271709303</v>
      </c>
    </row>
    <row r="1415" spans="1:11" ht="13.5" x14ac:dyDescent="0.25">
      <c r="A1415" s="3">
        <f>TITRES_STAT!B1418</f>
        <v>44074</v>
      </c>
      <c r="B1415" s="6">
        <f>TITRES_STAT!D1418</f>
        <v>3.2404000000000002</v>
      </c>
      <c r="C1415" s="2">
        <f t="shared" si="173"/>
        <v>0</v>
      </c>
      <c r="D1415" s="2">
        <f t="shared" si="174"/>
        <v>3.2404000000000002</v>
      </c>
      <c r="E1415" s="2">
        <f t="shared" si="168"/>
        <v>3.2404000000000002</v>
      </c>
      <c r="F1415" s="2">
        <f t="shared" si="169"/>
        <v>3.2114050000000005</v>
      </c>
      <c r="G1415" s="2">
        <f t="shared" si="171"/>
        <v>3.1569279999999993</v>
      </c>
      <c r="H1415" s="2">
        <f t="shared" si="167"/>
        <v>3.2330675000000038</v>
      </c>
      <c r="I1415" s="2">
        <f t="array" ref="I1415">SUMPRODUCT(B1399:B1418, (ROW(B1399:B1418)-ROW(B1399)+1)) / (20*21/2)</f>
        <v>3.2370995238095235</v>
      </c>
      <c r="J1415" s="2">
        <f t="shared" si="170"/>
        <v>3.2174104377665573</v>
      </c>
      <c r="K1415" s="2">
        <f t="shared" si="172"/>
        <v>3.1789339457132471</v>
      </c>
    </row>
    <row r="1416" spans="1:11" ht="13.5" x14ac:dyDescent="0.25">
      <c r="A1416" s="3">
        <f>TITRES_STAT!B1419</f>
        <v>44075</v>
      </c>
      <c r="B1416" s="6">
        <f>TITRES_STAT!D1419</f>
        <v>3.2404000000000002</v>
      </c>
      <c r="C1416" s="2">
        <f t="shared" si="173"/>
        <v>0</v>
      </c>
      <c r="D1416" s="2">
        <f t="shared" si="174"/>
        <v>3.2404000000000002</v>
      </c>
      <c r="E1416" s="2">
        <f t="shared" si="168"/>
        <v>3.2404000000000002</v>
      </c>
      <c r="F1416" s="2">
        <f t="shared" si="169"/>
        <v>3.2149400000000008</v>
      </c>
      <c r="G1416" s="2">
        <f t="shared" si="171"/>
        <v>3.1611719999999992</v>
      </c>
      <c r="H1416" s="2">
        <f t="shared" si="167"/>
        <v>3.2313340000000039</v>
      </c>
      <c r="I1416" s="2">
        <f t="array" ref="I1416">SUMPRODUCT(B1400:B1419, (ROW(B1400:B1419)-ROW(B1400)+1)) / (20*21/2)</f>
        <v>3.2385814285714285</v>
      </c>
      <c r="J1416" s="2">
        <f t="shared" si="170"/>
        <v>3.2195999198840282</v>
      </c>
      <c r="K1416" s="2">
        <f t="shared" si="172"/>
        <v>3.1813443792146887</v>
      </c>
    </row>
    <row r="1417" spans="1:11" ht="13.5" x14ac:dyDescent="0.25">
      <c r="A1417" s="3">
        <f>TITRES_STAT!B1420</f>
        <v>44076</v>
      </c>
      <c r="B1417" s="6">
        <f>TITRES_STAT!D1420</f>
        <v>3.2404000000000002</v>
      </c>
      <c r="C1417" s="2">
        <f t="shared" si="173"/>
        <v>0</v>
      </c>
      <c r="D1417" s="2">
        <f t="shared" si="174"/>
        <v>3.2404000000000002</v>
      </c>
      <c r="E1417" s="2">
        <f t="shared" si="168"/>
        <v>3.2404000000000002</v>
      </c>
      <c r="F1417" s="2">
        <f t="shared" si="169"/>
        <v>3.2184750000000006</v>
      </c>
      <c r="G1417" s="2">
        <f t="shared" si="171"/>
        <v>3.1654159999999991</v>
      </c>
      <c r="H1417" s="2">
        <f t="shared" si="167"/>
        <v>3.2296005000000036</v>
      </c>
      <c r="I1417" s="2">
        <f t="array" ref="I1417">SUMPRODUCT(B1401:B1420, (ROW(B1401:B1420)-ROW(B1401)+1)) / (20*21/2)</f>
        <v>3.2394571428571428</v>
      </c>
      <c r="J1417" s="2">
        <f t="shared" si="170"/>
        <v>3.2215808798950731</v>
      </c>
      <c r="K1417" s="2">
        <f t="shared" si="172"/>
        <v>3.1836602859121519</v>
      </c>
    </row>
    <row r="1418" spans="1:11" ht="13.5" x14ac:dyDescent="0.25">
      <c r="A1418" s="3">
        <f>TITRES_STAT!B1421</f>
        <v>44077</v>
      </c>
      <c r="B1418" s="6">
        <f>TITRES_STAT!D1421</f>
        <v>3.2404000000000002</v>
      </c>
      <c r="C1418" s="2">
        <f t="shared" si="173"/>
        <v>0</v>
      </c>
      <c r="D1418" s="2">
        <f t="shared" si="174"/>
        <v>3.2404000000000002</v>
      </c>
      <c r="E1418" s="2">
        <f t="shared" si="168"/>
        <v>3.2404000000000002</v>
      </c>
      <c r="F1418" s="2">
        <f t="shared" si="169"/>
        <v>3.2248400000000004</v>
      </c>
      <c r="G1418" s="2">
        <f t="shared" si="171"/>
        <v>3.1699439999999988</v>
      </c>
      <c r="H1418" s="2">
        <f t="shared" ref="H1418:H1481" si="175">AVERAGE(B1219:B1418)</f>
        <v>3.2278670000000034</v>
      </c>
      <c r="I1418" s="2">
        <f t="array" ref="I1418">SUMPRODUCT(B1402:B1421, (ROW(B1402:B1421)-ROW(B1402)+1)) / (20*21/2)</f>
        <v>3.2346728571428569</v>
      </c>
      <c r="J1418" s="2">
        <f t="shared" si="170"/>
        <v>3.2233731770479235</v>
      </c>
      <c r="K1418" s="2">
        <f t="shared" si="172"/>
        <v>3.1858853727391265</v>
      </c>
    </row>
    <row r="1419" spans="1:11" ht="13.5" x14ac:dyDescent="0.25">
      <c r="A1419" s="3">
        <f>TITRES_STAT!B1422</f>
        <v>44078</v>
      </c>
      <c r="B1419" s="6">
        <f>TITRES_STAT!D1422</f>
        <v>3.2404000000000002</v>
      </c>
      <c r="C1419" s="2">
        <f t="shared" si="173"/>
        <v>0</v>
      </c>
      <c r="D1419" s="2">
        <f t="shared" si="174"/>
        <v>3.2404000000000002</v>
      </c>
      <c r="E1419" s="2">
        <f t="shared" si="168"/>
        <v>3.2404000000000002</v>
      </c>
      <c r="F1419" s="2">
        <f t="shared" si="169"/>
        <v>3.2312050000000005</v>
      </c>
      <c r="G1419" s="2">
        <f t="shared" si="171"/>
        <v>3.1747539999999987</v>
      </c>
      <c r="H1419" s="2">
        <f t="shared" si="175"/>
        <v>3.2261335000000035</v>
      </c>
      <c r="I1419" s="2">
        <f t="array" ref="I1419">SUMPRODUCT(B1403:B1422, (ROW(B1403:B1422)-ROW(B1403)+1)) / (20*21/2)</f>
        <v>3.2298885714285714</v>
      </c>
      <c r="J1419" s="2">
        <f t="shared" si="170"/>
        <v>3.2249947792338358</v>
      </c>
      <c r="K1419" s="2">
        <f t="shared" si="172"/>
        <v>3.1880232012591612</v>
      </c>
    </row>
    <row r="1420" spans="1:11" ht="13.5" x14ac:dyDescent="0.25">
      <c r="A1420" s="3">
        <f>TITRES_STAT!B1423</f>
        <v>44081</v>
      </c>
      <c r="B1420" s="6">
        <f>TITRES_STAT!D1423</f>
        <v>3.2404000000000002</v>
      </c>
      <c r="C1420" s="2">
        <f t="shared" si="173"/>
        <v>0</v>
      </c>
      <c r="D1420" s="2">
        <f t="shared" si="174"/>
        <v>3.2404000000000002</v>
      </c>
      <c r="E1420" s="2">
        <f t="shared" ref="E1420:E1483" si="176">AVERAGE(B1411:B1420)</f>
        <v>3.2404000000000002</v>
      </c>
      <c r="F1420" s="2">
        <f t="shared" si="169"/>
        <v>3.2340350000000009</v>
      </c>
      <c r="G1420" s="2">
        <f t="shared" si="171"/>
        <v>3.180413999999999</v>
      </c>
      <c r="H1420" s="2">
        <f t="shared" si="175"/>
        <v>3.2244355000000038</v>
      </c>
      <c r="I1420" s="2">
        <f t="array" ref="I1420">SUMPRODUCT(B1404:B1423, (ROW(B1404:B1423)-ROW(B1404)+1)) / (20*21/2)</f>
        <v>3.2209990476190478</v>
      </c>
      <c r="J1420" s="2">
        <f t="shared" si="170"/>
        <v>3.2264619431163277</v>
      </c>
      <c r="K1420" s="2">
        <f t="shared" si="172"/>
        <v>3.1900771933666454</v>
      </c>
    </row>
    <row r="1421" spans="1:11" ht="13.5" x14ac:dyDescent="0.25">
      <c r="A1421" s="3">
        <f>TITRES_STAT!B1424</f>
        <v>44082</v>
      </c>
      <c r="B1421" s="6">
        <f>TITRES_STAT!D1424</f>
        <v>3.1838000000000002</v>
      </c>
      <c r="C1421" s="2">
        <f t="shared" si="173"/>
        <v>-5.6599999999999984E-2</v>
      </c>
      <c r="D1421" s="2">
        <f t="shared" si="174"/>
        <v>3.2290800000000006</v>
      </c>
      <c r="E1421" s="2">
        <f t="shared" si="176"/>
        <v>3.2347400000000008</v>
      </c>
      <c r="F1421" s="2">
        <f t="shared" si="169"/>
        <v>3.2340350000000009</v>
      </c>
      <c r="G1421" s="2">
        <f t="shared" si="171"/>
        <v>3.1832439999999984</v>
      </c>
      <c r="H1421" s="2">
        <f t="shared" si="175"/>
        <v>3.222454500000004</v>
      </c>
      <c r="I1421" s="2">
        <f t="array" ref="I1421">SUMPRODUCT(B1405:B1424, (ROW(B1405:B1424)-ROW(B1405)+1)) / (20*21/2)</f>
        <v>3.2132476190476189</v>
      </c>
      <c r="J1421" s="2">
        <f t="shared" si="170"/>
        <v>3.2223989009147727</v>
      </c>
      <c r="K1421" s="2">
        <f t="shared" si="172"/>
        <v>3.1898310289208949</v>
      </c>
    </row>
    <row r="1422" spans="1:11" ht="13.5" x14ac:dyDescent="0.25">
      <c r="A1422" s="3">
        <f>TITRES_STAT!B1425</f>
        <v>44083</v>
      </c>
      <c r="B1422" s="6">
        <f>TITRES_STAT!D1425</f>
        <v>3.1838000000000002</v>
      </c>
      <c r="C1422" s="2">
        <f t="shared" si="173"/>
        <v>0</v>
      </c>
      <c r="D1422" s="2">
        <f t="shared" si="174"/>
        <v>3.2177599999999997</v>
      </c>
      <c r="E1422" s="2">
        <f t="shared" si="176"/>
        <v>3.2290800000000006</v>
      </c>
      <c r="F1422" s="2">
        <f t="shared" si="169"/>
        <v>3.2347400000000008</v>
      </c>
      <c r="G1422" s="2">
        <f t="shared" si="171"/>
        <v>3.1843759999999981</v>
      </c>
      <c r="H1422" s="2">
        <f t="shared" si="175"/>
        <v>3.2204735000000038</v>
      </c>
      <c r="I1422" s="2">
        <f t="array" ref="I1422">SUMPRODUCT(B1406:B1425, (ROW(B1406:B1425)-ROW(B1406)+1)) / (20*21/2)</f>
        <v>3.2025723809523807</v>
      </c>
      <c r="J1422" s="2">
        <f t="shared" si="170"/>
        <v>3.2187228151133658</v>
      </c>
      <c r="K1422" s="2">
        <f t="shared" si="172"/>
        <v>3.1895945179828207</v>
      </c>
    </row>
    <row r="1423" spans="1:11" ht="13.5" x14ac:dyDescent="0.25">
      <c r="A1423" s="3">
        <f>TITRES_STAT!B1426</f>
        <v>44084</v>
      </c>
      <c r="B1423" s="6">
        <f>TITRES_STAT!D1426</f>
        <v>3.1414</v>
      </c>
      <c r="C1423" s="2">
        <f t="shared" si="173"/>
        <v>-4.2400000000000215E-2</v>
      </c>
      <c r="D1423" s="2">
        <f t="shared" si="174"/>
        <v>3.1979599999999997</v>
      </c>
      <c r="E1423" s="2">
        <f t="shared" si="176"/>
        <v>3.2191800000000006</v>
      </c>
      <c r="F1423" s="2">
        <f t="shared" si="169"/>
        <v>3.2297900000000004</v>
      </c>
      <c r="G1423" s="2">
        <f t="shared" si="171"/>
        <v>3.1856499999999981</v>
      </c>
      <c r="H1423" s="2">
        <f t="shared" si="175"/>
        <v>3.2182805000000037</v>
      </c>
      <c r="I1423" s="2">
        <f t="array" ref="I1423">SUMPRODUCT(B1407:B1426, (ROW(B1407:B1426)-ROW(B1407)+1)) / (20*21/2)</f>
        <v>3.1891319047619042</v>
      </c>
      <c r="J1423" s="2">
        <f t="shared" si="170"/>
        <v>3.2113587374835215</v>
      </c>
      <c r="K1423" s="2">
        <f t="shared" si="172"/>
        <v>3.1877045368854553</v>
      </c>
    </row>
    <row r="1424" spans="1:11" ht="13.5" x14ac:dyDescent="0.25">
      <c r="A1424" s="3">
        <f>TITRES_STAT!B1427</f>
        <v>44085</v>
      </c>
      <c r="B1424" s="6">
        <f>TITRES_STAT!D1427</f>
        <v>3.1484000000000001</v>
      </c>
      <c r="C1424" s="2">
        <f t="shared" si="173"/>
        <v>7.0000000000001172E-3</v>
      </c>
      <c r="D1424" s="2">
        <f t="shared" si="174"/>
        <v>3.1795600000000004</v>
      </c>
      <c r="E1424" s="2">
        <f t="shared" si="176"/>
        <v>3.2099800000000007</v>
      </c>
      <c r="F1424" s="2">
        <f t="shared" si="169"/>
        <v>3.22519</v>
      </c>
      <c r="G1424" s="2">
        <f t="shared" si="171"/>
        <v>3.1870639999999981</v>
      </c>
      <c r="H1424" s="2">
        <f t="shared" si="175"/>
        <v>3.2161930000000041</v>
      </c>
      <c r="I1424" s="2">
        <f t="array" ref="I1424">SUMPRODUCT(B1408:B1427, (ROW(B1408:B1427)-ROW(B1408)+1)) / (20*21/2)</f>
        <v>3.1730947619047623</v>
      </c>
      <c r="J1424" s="2">
        <f t="shared" si="170"/>
        <v>3.2053626672469959</v>
      </c>
      <c r="K1424" s="2">
        <f t="shared" si="172"/>
        <v>3.1861631824977907</v>
      </c>
    </row>
    <row r="1425" spans="1:11" ht="13.5" x14ac:dyDescent="0.25">
      <c r="A1425" s="3">
        <f>TITRES_STAT!B1428</f>
        <v>44088</v>
      </c>
      <c r="B1425" s="6">
        <f>TITRES_STAT!D1428</f>
        <v>3.1131000000000002</v>
      </c>
      <c r="C1425" s="2">
        <f t="shared" si="173"/>
        <v>-3.5299999999999887E-2</v>
      </c>
      <c r="D1425" s="2">
        <f t="shared" si="174"/>
        <v>3.1541000000000006</v>
      </c>
      <c r="E1425" s="2">
        <f t="shared" si="176"/>
        <v>3.1972500000000004</v>
      </c>
      <c r="F1425" s="2">
        <f t="shared" si="169"/>
        <v>3.2188250000000003</v>
      </c>
      <c r="G1425" s="2">
        <f t="shared" si="171"/>
        <v>3.1870639999999981</v>
      </c>
      <c r="H1425" s="2">
        <f t="shared" si="175"/>
        <v>3.2139290000000038</v>
      </c>
      <c r="I1425" s="2">
        <f t="array" ref="I1425">SUMPRODUCT(B1409:B1428, (ROW(B1409:B1428)-ROW(B1409)+1)) / (20*21/2)</f>
        <v>3.1580009523809522</v>
      </c>
      <c r="J1425" s="2">
        <f t="shared" si="170"/>
        <v>3.1965757465568059</v>
      </c>
      <c r="K1425" s="2">
        <f t="shared" si="172"/>
        <v>3.1832979596547402</v>
      </c>
    </row>
    <row r="1426" spans="1:11" ht="13.5" x14ac:dyDescent="0.25">
      <c r="A1426" s="3">
        <f>TITRES_STAT!B1429</f>
        <v>44089</v>
      </c>
      <c r="B1426" s="6">
        <f>TITRES_STAT!D1429</f>
        <v>3.0777000000000001</v>
      </c>
      <c r="C1426" s="2">
        <f t="shared" si="173"/>
        <v>-3.5400000000000098E-2</v>
      </c>
      <c r="D1426" s="2">
        <f t="shared" si="174"/>
        <v>3.1328800000000001</v>
      </c>
      <c r="E1426" s="2">
        <f t="shared" si="176"/>
        <v>3.1809800000000004</v>
      </c>
      <c r="F1426" s="2">
        <f t="shared" si="169"/>
        <v>3.2106900000000005</v>
      </c>
      <c r="G1426" s="2">
        <f t="shared" si="171"/>
        <v>3.1863559999999977</v>
      </c>
      <c r="H1426" s="2">
        <f t="shared" si="175"/>
        <v>3.2114880000000046</v>
      </c>
      <c r="I1426" s="2">
        <f t="array" ref="I1426">SUMPRODUCT(B1410:B1429, (ROW(B1410:B1429)-ROW(B1410)+1)) / (20*21/2)</f>
        <v>3.1438504761904764</v>
      </c>
      <c r="J1426" s="2">
        <f t="shared" si="170"/>
        <v>3.1852542468847291</v>
      </c>
      <c r="K1426" s="2">
        <f t="shared" si="172"/>
        <v>3.1791568631976914</v>
      </c>
    </row>
    <row r="1427" spans="1:11" ht="13.5" x14ac:dyDescent="0.25">
      <c r="A1427" s="3">
        <f>TITRES_STAT!B1430</f>
        <v>44090</v>
      </c>
      <c r="B1427" s="6">
        <f>TITRES_STAT!D1430</f>
        <v>3.0423</v>
      </c>
      <c r="C1427" s="2">
        <f t="shared" si="173"/>
        <v>-3.5400000000000098E-2</v>
      </c>
      <c r="D1427" s="2">
        <f t="shared" si="174"/>
        <v>3.1045799999999999</v>
      </c>
      <c r="E1427" s="2">
        <f t="shared" si="176"/>
        <v>3.1611699999999998</v>
      </c>
      <c r="F1427" s="2">
        <f t="shared" si="169"/>
        <v>3.2007850000000007</v>
      </c>
      <c r="G1427" s="2">
        <f t="shared" si="171"/>
        <v>3.1835259999999983</v>
      </c>
      <c r="H1427" s="2">
        <f t="shared" si="175"/>
        <v>3.2089055000000042</v>
      </c>
      <c r="I1427" s="2">
        <f t="array" ref="I1427">SUMPRODUCT(B1411:B1430, (ROW(B1411:B1430)-ROW(B1411)+1)) / (20*21/2)</f>
        <v>3.1306433333333334</v>
      </c>
      <c r="J1427" s="2">
        <f t="shared" si="170"/>
        <v>3.1716395567052311</v>
      </c>
      <c r="K1427" s="2">
        <f t="shared" si="172"/>
        <v>3.1737899273860175</v>
      </c>
    </row>
    <row r="1428" spans="1:11" ht="13.5" x14ac:dyDescent="0.25">
      <c r="A1428" s="3">
        <f>TITRES_STAT!B1431</f>
        <v>44091</v>
      </c>
      <c r="B1428" s="6">
        <f>TITRES_STAT!D1431</f>
        <v>3.0423</v>
      </c>
      <c r="C1428" s="2">
        <f t="shared" si="173"/>
        <v>0</v>
      </c>
      <c r="D1428" s="2">
        <f t="shared" si="174"/>
        <v>3.0847600000000002</v>
      </c>
      <c r="E1428" s="2">
        <f t="shared" si="176"/>
        <v>3.1413599999999997</v>
      </c>
      <c r="F1428" s="2">
        <f t="shared" ref="F1428:F1491" si="177">AVERAGE(B1409:B1428)</f>
        <v>3.1908799999999999</v>
      </c>
      <c r="G1428" s="2">
        <f t="shared" si="171"/>
        <v>3.180695999999998</v>
      </c>
      <c r="H1428" s="2">
        <f t="shared" si="175"/>
        <v>3.2063230000000038</v>
      </c>
      <c r="I1428" s="2">
        <f t="array" ref="I1428">SUMPRODUCT(B1412:B1431, (ROW(B1412:B1431)-ROW(B1412)+1)) / (20*21/2)</f>
        <v>3.1183795238095238</v>
      </c>
      <c r="J1428" s="2">
        <f t="shared" si="170"/>
        <v>3.1593215036856854</v>
      </c>
      <c r="K1428" s="2">
        <f t="shared" si="172"/>
        <v>3.1686334596453896</v>
      </c>
    </row>
    <row r="1429" spans="1:11" ht="13.5" x14ac:dyDescent="0.25">
      <c r="A1429" s="3">
        <f>TITRES_STAT!B1432</f>
        <v>44092</v>
      </c>
      <c r="B1429" s="6">
        <f>TITRES_STAT!D1432</f>
        <v>3.0423</v>
      </c>
      <c r="C1429" s="2">
        <f t="shared" si="173"/>
        <v>0</v>
      </c>
      <c r="D1429" s="2">
        <f t="shared" si="174"/>
        <v>3.0635400000000006</v>
      </c>
      <c r="E1429" s="2">
        <f t="shared" si="176"/>
        <v>3.1215500000000005</v>
      </c>
      <c r="F1429" s="2">
        <f t="shared" si="177"/>
        <v>3.1809749999999997</v>
      </c>
      <c r="G1429" s="2">
        <f t="shared" si="171"/>
        <v>3.1778659999999985</v>
      </c>
      <c r="H1429" s="2">
        <f t="shared" si="175"/>
        <v>3.2037405000000034</v>
      </c>
      <c r="I1429" s="2">
        <f t="array" ref="I1429">SUMPRODUCT(B1413:B1432, (ROW(B1413:B1432)-ROW(B1413)+1)) / (20*21/2)</f>
        <v>3.1043638095238091</v>
      </c>
      <c r="J1429" s="2">
        <f t="shared" ref="J1429:J1492" si="178">$J$4*B1429+J1428*(1-$J$4)</f>
        <v>3.1481765985727628</v>
      </c>
      <c r="K1429" s="2">
        <f t="shared" si="172"/>
        <v>3.1636792063259627</v>
      </c>
    </row>
    <row r="1430" spans="1:11" ht="13.5" x14ac:dyDescent="0.25">
      <c r="A1430" s="3">
        <f>TITRES_STAT!B1433</f>
        <v>44095</v>
      </c>
      <c r="B1430" s="6">
        <f>TITRES_STAT!D1433</f>
        <v>3.0423</v>
      </c>
      <c r="C1430" s="2">
        <f t="shared" si="173"/>
        <v>0</v>
      </c>
      <c r="D1430" s="2">
        <f t="shared" si="174"/>
        <v>3.0493800000000002</v>
      </c>
      <c r="E1430" s="2">
        <f t="shared" si="176"/>
        <v>3.1017400000000004</v>
      </c>
      <c r="F1430" s="2">
        <f t="shared" si="177"/>
        <v>3.1710699999999994</v>
      </c>
      <c r="G1430" s="2">
        <f t="shared" si="171"/>
        <v>3.1750359999999991</v>
      </c>
      <c r="H1430" s="2">
        <f t="shared" si="175"/>
        <v>3.2012285000000031</v>
      </c>
      <c r="I1430" s="2">
        <f t="array" ref="I1430">SUMPRODUCT(B1414:B1433, (ROW(B1414:B1433)-ROW(B1414)+1)) / (20*21/2)</f>
        <v>3.0998642857142857</v>
      </c>
      <c r="J1430" s="2">
        <f t="shared" si="178"/>
        <v>3.1380931129944045</v>
      </c>
      <c r="K1430" s="2">
        <f t="shared" si="172"/>
        <v>3.1589192374504349</v>
      </c>
    </row>
    <row r="1431" spans="1:11" ht="13.5" x14ac:dyDescent="0.25">
      <c r="A1431" s="3">
        <f>TITRES_STAT!B1434</f>
        <v>44096</v>
      </c>
      <c r="B1431" s="6">
        <f>TITRES_STAT!D1434</f>
        <v>3.0423</v>
      </c>
      <c r="C1431" s="2">
        <f t="shared" si="173"/>
        <v>0</v>
      </c>
      <c r="D1431" s="2">
        <f t="shared" si="174"/>
        <v>3.0423</v>
      </c>
      <c r="E1431" s="2">
        <f t="shared" si="176"/>
        <v>3.0875900000000005</v>
      </c>
      <c r="F1431" s="2">
        <f t="shared" si="177"/>
        <v>3.1611649999999996</v>
      </c>
      <c r="G1431" s="2">
        <f t="shared" si="171"/>
        <v>3.1736199999999992</v>
      </c>
      <c r="H1431" s="2">
        <f t="shared" si="175"/>
        <v>3.1988230000000026</v>
      </c>
      <c r="I1431" s="2">
        <f t="array" ref="I1431">SUMPRODUCT(B1415:B1434, (ROW(B1415:B1434)-ROW(B1415)+1)) / (20*21/2)</f>
        <v>3.1031733333333325</v>
      </c>
      <c r="J1431" s="2">
        <f t="shared" si="178"/>
        <v>3.12896995937589</v>
      </c>
      <c r="K1431" s="2">
        <f t="shared" si="172"/>
        <v>3.154345934021006</v>
      </c>
    </row>
    <row r="1432" spans="1:11" ht="13.5" x14ac:dyDescent="0.25">
      <c r="A1432" s="3">
        <f>TITRES_STAT!B1435</f>
        <v>44097</v>
      </c>
      <c r="B1432" s="6">
        <f>TITRES_STAT!D1435</f>
        <v>3.0139999999999998</v>
      </c>
      <c r="C1432" s="2">
        <f t="shared" si="173"/>
        <v>-2.8300000000000214E-2</v>
      </c>
      <c r="D1432" s="2">
        <f t="shared" si="174"/>
        <v>3.0366399999999998</v>
      </c>
      <c r="E1432" s="2">
        <f t="shared" si="176"/>
        <v>3.0706100000000003</v>
      </c>
      <c r="F1432" s="2">
        <f t="shared" si="177"/>
        <v>3.149845</v>
      </c>
      <c r="G1432" s="2">
        <f t="shared" si="171"/>
        <v>3.1716379999999993</v>
      </c>
      <c r="H1432" s="2">
        <f t="shared" si="175"/>
        <v>3.1962405000000031</v>
      </c>
      <c r="I1432" s="2">
        <f t="array" ref="I1432">SUMPRODUCT(B1416:B1435, (ROW(B1416:B1435)-ROW(B1416)+1)) / (20*21/2)</f>
        <v>3.1067809523809524</v>
      </c>
      <c r="J1432" s="2">
        <f t="shared" si="178"/>
        <v>3.1180204394353286</v>
      </c>
      <c r="K1432" s="2">
        <f t="shared" si="172"/>
        <v>3.1488421719025355</v>
      </c>
    </row>
    <row r="1433" spans="1:11" ht="13.5" x14ac:dyDescent="0.25">
      <c r="A1433" s="3">
        <f>TITRES_STAT!B1436</f>
        <v>44098</v>
      </c>
      <c r="B1433" s="6">
        <f>TITRES_STAT!D1436</f>
        <v>3.1025999999999998</v>
      </c>
      <c r="C1433" s="2">
        <f t="shared" si="173"/>
        <v>8.8600000000000012E-2</v>
      </c>
      <c r="D1433" s="2">
        <f t="shared" si="174"/>
        <v>3.0486999999999993</v>
      </c>
      <c r="E1433" s="2">
        <f t="shared" si="176"/>
        <v>3.0667300000000002</v>
      </c>
      <c r="F1433" s="2">
        <f t="shared" si="177"/>
        <v>3.1429550000000002</v>
      </c>
      <c r="G1433" s="2">
        <f t="shared" si="171"/>
        <v>3.1715699999999991</v>
      </c>
      <c r="H1433" s="2">
        <f t="shared" si="175"/>
        <v>3.194101000000003</v>
      </c>
      <c r="I1433" s="2">
        <f t="array" ref="I1433">SUMPRODUCT(B1417:B1436, (ROW(B1417:B1436)-ROW(B1417)+1)) / (20*21/2)</f>
        <v>3.1106871428571425</v>
      </c>
      <c r="J1433" s="2">
        <f t="shared" si="178"/>
        <v>3.1165518261557734</v>
      </c>
      <c r="K1433" s="2">
        <f t="shared" si="172"/>
        <v>3.1470287533965537</v>
      </c>
    </row>
    <row r="1434" spans="1:11" ht="13.5" x14ac:dyDescent="0.25">
      <c r="A1434" s="3">
        <f>TITRES_STAT!B1437</f>
        <v>44099</v>
      </c>
      <c r="B1434" s="6">
        <f>TITRES_STAT!D1437</f>
        <v>3.1777000000000002</v>
      </c>
      <c r="C1434" s="2">
        <f t="shared" si="173"/>
        <v>7.5100000000000389E-2</v>
      </c>
      <c r="D1434" s="2">
        <f t="shared" si="174"/>
        <v>3.07578</v>
      </c>
      <c r="E1434" s="2">
        <f t="shared" si="176"/>
        <v>3.0696600000000003</v>
      </c>
      <c r="F1434" s="2">
        <f t="shared" si="177"/>
        <v>3.1398200000000003</v>
      </c>
      <c r="G1434" s="2">
        <f t="shared" si="171"/>
        <v>3.1730039999999993</v>
      </c>
      <c r="H1434" s="2">
        <f t="shared" si="175"/>
        <v>3.1923015000000028</v>
      </c>
      <c r="I1434" s="2">
        <f t="array" ref="I1434">SUMPRODUCT(B1418:B1437, (ROW(B1418:B1437)-ROW(B1418)+1)) / (20*21/2)</f>
        <v>3.1148919047619046</v>
      </c>
      <c r="J1434" s="2">
        <f t="shared" si="178"/>
        <v>3.1223754617599853</v>
      </c>
      <c r="K1434" s="2">
        <f t="shared" si="172"/>
        <v>3.1482315473810027</v>
      </c>
    </row>
    <row r="1435" spans="1:11" ht="13.5" x14ac:dyDescent="0.25">
      <c r="A1435" s="3">
        <f>TITRES_STAT!B1438</f>
        <v>44102</v>
      </c>
      <c r="B1435" s="6">
        <f>TITRES_STAT!D1438</f>
        <v>3.1777000000000002</v>
      </c>
      <c r="C1435" s="2">
        <f t="shared" si="173"/>
        <v>0</v>
      </c>
      <c r="D1435" s="2">
        <f t="shared" si="174"/>
        <v>3.1028599999999997</v>
      </c>
      <c r="E1435" s="2">
        <f t="shared" si="176"/>
        <v>3.0761200000000004</v>
      </c>
      <c r="F1435" s="2">
        <f t="shared" si="177"/>
        <v>3.1366849999999999</v>
      </c>
      <c r="G1435" s="2">
        <f t="shared" si="171"/>
        <v>3.1744379999999994</v>
      </c>
      <c r="H1435" s="2">
        <f t="shared" si="175"/>
        <v>3.1905020000000026</v>
      </c>
      <c r="I1435" s="2">
        <f t="array" ref="I1435">SUMPRODUCT(B1419:B1438, (ROW(B1419:B1438)-ROW(B1419)+1)) / (20*21/2)</f>
        <v>3.1172523809523818</v>
      </c>
      <c r="J1435" s="2">
        <f t="shared" si="178"/>
        <v>3.1276444654018913</v>
      </c>
      <c r="K1435" s="2">
        <f t="shared" si="172"/>
        <v>3.1493871729739045</v>
      </c>
    </row>
    <row r="1436" spans="1:11" ht="13.5" x14ac:dyDescent="0.25">
      <c r="A1436" s="3">
        <f>TITRES_STAT!B1439</f>
        <v>44103</v>
      </c>
      <c r="B1436" s="6">
        <f>TITRES_STAT!D1439</f>
        <v>3.1777000000000002</v>
      </c>
      <c r="C1436" s="2">
        <f t="shared" si="173"/>
        <v>0</v>
      </c>
      <c r="D1436" s="2">
        <f t="shared" si="174"/>
        <v>3.1299399999999999</v>
      </c>
      <c r="E1436" s="2">
        <f t="shared" si="176"/>
        <v>3.0861200000000002</v>
      </c>
      <c r="F1436" s="2">
        <f t="shared" si="177"/>
        <v>3.1335500000000001</v>
      </c>
      <c r="G1436" s="2">
        <f t="shared" si="171"/>
        <v>3.1743159999999988</v>
      </c>
      <c r="H1436" s="2">
        <f t="shared" si="175"/>
        <v>3.1887025000000015</v>
      </c>
      <c r="I1436" s="2">
        <f t="array" ref="I1436">SUMPRODUCT(B1420:B1439, (ROW(B1420:B1439)-ROW(B1420)+1)) / (20*21/2)</f>
        <v>3.1185900000000002</v>
      </c>
      <c r="J1436" s="2">
        <f t="shared" si="178"/>
        <v>3.1324116591731399</v>
      </c>
      <c r="K1436" s="2">
        <f t="shared" si="172"/>
        <v>3.1504974799161047</v>
      </c>
    </row>
    <row r="1437" spans="1:11" ht="13.5" x14ac:dyDescent="0.25">
      <c r="A1437" s="3">
        <f>TITRES_STAT!B1440</f>
        <v>44104</v>
      </c>
      <c r="B1437" s="6">
        <f>TITRES_STAT!D1440</f>
        <v>3.1777000000000002</v>
      </c>
      <c r="C1437" s="2">
        <f t="shared" si="173"/>
        <v>0</v>
      </c>
      <c r="D1437" s="2">
        <f t="shared" si="174"/>
        <v>3.1626799999999999</v>
      </c>
      <c r="E1437" s="2">
        <f t="shared" si="176"/>
        <v>3.0996600000000005</v>
      </c>
      <c r="F1437" s="2">
        <f t="shared" si="177"/>
        <v>3.1304150000000002</v>
      </c>
      <c r="G1437" s="2">
        <f t="shared" si="171"/>
        <v>3.1743359999999985</v>
      </c>
      <c r="H1437" s="2">
        <f t="shared" si="175"/>
        <v>3.1869030000000014</v>
      </c>
      <c r="I1437" s="2">
        <f t="array" ref="I1437">SUMPRODUCT(B1421:B1440, (ROW(B1421:B1440)-ROW(B1421)+1)) / (20*21/2)</f>
        <v>3.1204047619047617</v>
      </c>
      <c r="J1437" s="2">
        <f t="shared" si="178"/>
        <v>3.1367248344899838</v>
      </c>
      <c r="K1437" s="2">
        <f t="shared" si="172"/>
        <v>3.1515642454095909</v>
      </c>
    </row>
    <row r="1438" spans="1:11" ht="13.5" x14ac:dyDescent="0.25">
      <c r="A1438" s="3">
        <f>TITRES_STAT!B1441</f>
        <v>44105</v>
      </c>
      <c r="B1438" s="6">
        <f>TITRES_STAT!D1441</f>
        <v>3.1551999999999998</v>
      </c>
      <c r="C1438" s="2">
        <f t="shared" si="173"/>
        <v>-2.2500000000000409E-2</v>
      </c>
      <c r="D1438" s="2">
        <f t="shared" si="174"/>
        <v>3.1732</v>
      </c>
      <c r="E1438" s="2">
        <f t="shared" si="176"/>
        <v>3.1109500000000003</v>
      </c>
      <c r="F1438" s="2">
        <f t="shared" si="177"/>
        <v>3.1261550000000002</v>
      </c>
      <c r="G1438" s="2">
        <f t="shared" si="171"/>
        <v>3.1739059999999988</v>
      </c>
      <c r="H1438" s="2">
        <f t="shared" si="175"/>
        <v>3.1850265000000011</v>
      </c>
      <c r="I1438" s="2">
        <f t="array" ref="I1438">SUMPRODUCT(B1422:B1441, (ROW(B1422:B1441)-ROW(B1422)+1)) / (20*21/2)</f>
        <v>3.1226966666666667</v>
      </c>
      <c r="J1438" s="2">
        <f t="shared" si="178"/>
        <v>3.138484374062366</v>
      </c>
      <c r="K1438" s="2">
        <f t="shared" si="172"/>
        <v>3.1517068240209798</v>
      </c>
    </row>
    <row r="1439" spans="1:11" ht="13.5" x14ac:dyDescent="0.25">
      <c r="A1439" s="3">
        <f>TITRES_STAT!B1442</f>
        <v>44106</v>
      </c>
      <c r="B1439" s="6">
        <f>TITRES_STAT!D1442</f>
        <v>3.1402000000000001</v>
      </c>
      <c r="C1439" s="2">
        <f t="shared" si="173"/>
        <v>-1.499999999999968E-2</v>
      </c>
      <c r="D1439" s="2">
        <f t="shared" si="174"/>
        <v>3.1657000000000002</v>
      </c>
      <c r="E1439" s="2">
        <f t="shared" si="176"/>
        <v>3.1207400000000005</v>
      </c>
      <c r="F1439" s="2">
        <f t="shared" si="177"/>
        <v>3.1211450000000007</v>
      </c>
      <c r="G1439" s="2">
        <f t="shared" si="171"/>
        <v>3.173175999999998</v>
      </c>
      <c r="H1439" s="2">
        <f t="shared" si="175"/>
        <v>3.1831455000000011</v>
      </c>
      <c r="I1439" s="2">
        <f t="array" ref="I1439">SUMPRODUCT(B1423:B1442, (ROW(B1423:B1442)-ROW(B1423)+1)) / (20*21/2)</f>
        <v>3.1251961904761907</v>
      </c>
      <c r="J1439" s="2">
        <f t="shared" si="178"/>
        <v>3.1386477670088073</v>
      </c>
      <c r="K1439" s="2">
        <f t="shared" si="172"/>
        <v>3.1512555760201568</v>
      </c>
    </row>
    <row r="1440" spans="1:11" ht="13.5" x14ac:dyDescent="0.25">
      <c r="A1440" s="3">
        <f>TITRES_STAT!B1443</f>
        <v>44109</v>
      </c>
      <c r="B1440" s="6">
        <f>TITRES_STAT!D1443</f>
        <v>3.1402000000000001</v>
      </c>
      <c r="C1440" s="2">
        <f t="shared" si="173"/>
        <v>0</v>
      </c>
      <c r="D1440" s="2">
        <f t="shared" si="174"/>
        <v>3.1581999999999999</v>
      </c>
      <c r="E1440" s="2">
        <f t="shared" si="176"/>
        <v>3.1305300000000003</v>
      </c>
      <c r="F1440" s="2">
        <f t="shared" si="177"/>
        <v>3.1161350000000008</v>
      </c>
      <c r="G1440" s="2">
        <f t="shared" si="171"/>
        <v>3.1724459999999981</v>
      </c>
      <c r="H1440" s="2">
        <f t="shared" si="175"/>
        <v>3.1817600000000015</v>
      </c>
      <c r="I1440" s="2">
        <f t="array" ref="I1440">SUMPRODUCT(B1424:B1443, (ROW(B1424:B1443)-ROW(B1424)+1)) / (20*21/2)</f>
        <v>3.1293319047619055</v>
      </c>
      <c r="J1440" s="2">
        <f t="shared" si="178"/>
        <v>3.138795598722254</v>
      </c>
      <c r="K1440" s="2">
        <f t="shared" si="172"/>
        <v>3.1508220240193667</v>
      </c>
    </row>
    <row r="1441" spans="1:11" ht="13.5" x14ac:dyDescent="0.25">
      <c r="A1441" s="3">
        <f>TITRES_STAT!B1444</f>
        <v>44110</v>
      </c>
      <c r="B1441" s="6">
        <f>TITRES_STAT!D1444</f>
        <v>3.1402000000000001</v>
      </c>
      <c r="C1441" s="2">
        <f t="shared" si="173"/>
        <v>0</v>
      </c>
      <c r="D1441" s="2">
        <f t="shared" si="174"/>
        <v>3.1507000000000001</v>
      </c>
      <c r="E1441" s="2">
        <f t="shared" si="176"/>
        <v>3.14032</v>
      </c>
      <c r="F1441" s="2">
        <f t="shared" si="177"/>
        <v>3.1139550000000007</v>
      </c>
      <c r="G1441" s="2">
        <f t="shared" si="171"/>
        <v>3.1717159999999978</v>
      </c>
      <c r="H1441" s="2">
        <f t="shared" si="175"/>
        <v>3.1799500000000025</v>
      </c>
      <c r="I1441" s="2">
        <f t="array" ref="I1441">SUMPRODUCT(B1425:B1444, (ROW(B1425:B1444)-ROW(B1425)+1)) / (20*21/2)</f>
        <v>3.1334019047619055</v>
      </c>
      <c r="J1441" s="2">
        <f t="shared" si="178"/>
        <v>3.1389293512248964</v>
      </c>
      <c r="K1441" s="2">
        <f t="shared" si="172"/>
        <v>3.1504054740578233</v>
      </c>
    </row>
    <row r="1442" spans="1:11" ht="13.5" x14ac:dyDescent="0.25">
      <c r="A1442" s="3">
        <f>TITRES_STAT!B1445</f>
        <v>44111</v>
      </c>
      <c r="B1442" s="6">
        <f>TITRES_STAT!D1445</f>
        <v>3.1402000000000001</v>
      </c>
      <c r="C1442" s="2">
        <f t="shared" si="173"/>
        <v>0</v>
      </c>
      <c r="D1442" s="2">
        <f t="shared" si="174"/>
        <v>3.1432000000000002</v>
      </c>
      <c r="E1442" s="2">
        <f t="shared" si="176"/>
        <v>3.1529400000000001</v>
      </c>
      <c r="F1442" s="2">
        <f t="shared" si="177"/>
        <v>3.1117750000000006</v>
      </c>
      <c r="G1442" s="2">
        <f t="shared" si="171"/>
        <v>3.1709859999999974</v>
      </c>
      <c r="H1442" s="2">
        <f t="shared" si="175"/>
        <v>3.1783170000000025</v>
      </c>
      <c r="I1442" s="2">
        <f t="array" ref="I1442">SUMPRODUCT(B1426:B1445, (ROW(B1426:B1445)-ROW(B1426)+1)) / (20*21/2)</f>
        <v>3.1374395238095243</v>
      </c>
      <c r="J1442" s="2">
        <f t="shared" si="178"/>
        <v>3.1390503653939539</v>
      </c>
      <c r="K1442" s="2">
        <f t="shared" si="172"/>
        <v>3.1500052593888892</v>
      </c>
    </row>
    <row r="1443" spans="1:11" ht="13.5" x14ac:dyDescent="0.25">
      <c r="A1443" s="3">
        <f>TITRES_STAT!B1446</f>
        <v>44112</v>
      </c>
      <c r="B1443" s="6">
        <f>TITRES_STAT!D1446</f>
        <v>3.1551999999999998</v>
      </c>
      <c r="C1443" s="2">
        <f t="shared" si="173"/>
        <v>1.499999999999968E-2</v>
      </c>
      <c r="D1443" s="2">
        <f t="shared" si="174"/>
        <v>3.1432000000000002</v>
      </c>
      <c r="E1443" s="2">
        <f t="shared" si="176"/>
        <v>3.1581999999999999</v>
      </c>
      <c r="F1443" s="2">
        <f t="shared" si="177"/>
        <v>3.1124650000000003</v>
      </c>
      <c r="G1443" s="2">
        <f t="shared" si="171"/>
        <v>3.1705559999999982</v>
      </c>
      <c r="H1443" s="2">
        <f t="shared" si="175"/>
        <v>3.1770770000000028</v>
      </c>
      <c r="I1443" s="2">
        <f t="array" ref="I1443">SUMPRODUCT(B1427:B1446, (ROW(B1427:B1446)-ROW(B1427)+1)) / (20*21/2)</f>
        <v>3.1412766666666672</v>
      </c>
      <c r="J1443" s="2">
        <f t="shared" si="178"/>
        <v>3.1405884258326249</v>
      </c>
      <c r="K1443" s="2">
        <f t="shared" si="172"/>
        <v>3.1502089747069721</v>
      </c>
    </row>
    <row r="1444" spans="1:11" ht="13.5" x14ac:dyDescent="0.25">
      <c r="A1444" s="3">
        <f>TITRES_STAT!B1447</f>
        <v>44113</v>
      </c>
      <c r="B1444" s="6">
        <f>TITRES_STAT!D1447</f>
        <v>3.1551999999999998</v>
      </c>
      <c r="C1444" s="2">
        <f t="shared" si="173"/>
        <v>0</v>
      </c>
      <c r="D1444" s="2">
        <f t="shared" si="174"/>
        <v>3.1462000000000003</v>
      </c>
      <c r="E1444" s="2">
        <f t="shared" si="176"/>
        <v>3.1559500000000003</v>
      </c>
      <c r="F1444" s="2">
        <f t="shared" si="177"/>
        <v>3.1128050000000007</v>
      </c>
      <c r="G1444" s="2">
        <f t="shared" si="171"/>
        <v>3.1702659999999985</v>
      </c>
      <c r="H1444" s="2">
        <f t="shared" si="175"/>
        <v>3.1758370000000027</v>
      </c>
      <c r="I1444" s="2">
        <f t="array" ref="I1444">SUMPRODUCT(B1428:B1447, (ROW(B1428:B1447)-ROW(B1428)+1)) / (20*21/2)</f>
        <v>3.1447447619047622</v>
      </c>
      <c r="J1444" s="2">
        <f t="shared" si="178"/>
        <v>3.1419800043247559</v>
      </c>
      <c r="K1444" s="2">
        <f t="shared" si="172"/>
        <v>3.1504047011890517</v>
      </c>
    </row>
    <row r="1445" spans="1:11" ht="13.5" x14ac:dyDescent="0.25">
      <c r="A1445" s="3">
        <f>TITRES_STAT!B1448</f>
        <v>44116</v>
      </c>
      <c r="B1445" s="6">
        <f>TITRES_STAT!D1448</f>
        <v>3.1551999999999998</v>
      </c>
      <c r="C1445" s="2">
        <f t="shared" si="173"/>
        <v>0</v>
      </c>
      <c r="D1445" s="2">
        <f t="shared" si="174"/>
        <v>3.1492000000000004</v>
      </c>
      <c r="E1445" s="2">
        <f t="shared" si="176"/>
        <v>3.1537000000000002</v>
      </c>
      <c r="F1445" s="2">
        <f t="shared" si="177"/>
        <v>3.1149100000000005</v>
      </c>
      <c r="G1445" s="2">
        <f t="shared" si="171"/>
        <v>3.1699759999999992</v>
      </c>
      <c r="H1445" s="2">
        <f t="shared" si="175"/>
        <v>3.174597000000003</v>
      </c>
      <c r="I1445" s="2">
        <f t="array" ref="I1445">SUMPRODUCT(B1429:B1448, (ROW(B1429:B1448)-ROW(B1429)+1)) / (20*21/2)</f>
        <v>3.1476752380952382</v>
      </c>
      <c r="J1445" s="2">
        <f t="shared" si="178"/>
        <v>3.1432390515319217</v>
      </c>
      <c r="K1445" s="2">
        <f t="shared" si="172"/>
        <v>3.1505927521228148</v>
      </c>
    </row>
    <row r="1446" spans="1:11" ht="13.5" x14ac:dyDescent="0.25">
      <c r="A1446" s="3">
        <f>TITRES_STAT!B1449</f>
        <v>44117</v>
      </c>
      <c r="B1446" s="6">
        <f>TITRES_STAT!D1449</f>
        <v>3.1551999999999998</v>
      </c>
      <c r="C1446" s="2">
        <f t="shared" si="173"/>
        <v>0</v>
      </c>
      <c r="D1446" s="2">
        <f t="shared" si="174"/>
        <v>3.1521999999999997</v>
      </c>
      <c r="E1446" s="2">
        <f t="shared" si="176"/>
        <v>3.1514500000000005</v>
      </c>
      <c r="F1446" s="2">
        <f t="shared" si="177"/>
        <v>3.1187850000000004</v>
      </c>
      <c r="G1446" s="2">
        <f t="shared" si="171"/>
        <v>3.169686</v>
      </c>
      <c r="H1446" s="2">
        <f t="shared" si="175"/>
        <v>3.1730740000000033</v>
      </c>
      <c r="I1446" s="2">
        <f t="array" ref="I1446">SUMPRODUCT(B1430:B1449, (ROW(B1430:B1449)-ROW(B1430)+1)) / (20*21/2)</f>
        <v>3.1486395238095235</v>
      </c>
      <c r="J1446" s="2">
        <f t="shared" si="178"/>
        <v>3.1443781894812624</v>
      </c>
      <c r="K1446" s="2">
        <f t="shared" si="172"/>
        <v>3.1507734285101554</v>
      </c>
    </row>
    <row r="1447" spans="1:11" ht="13.5" x14ac:dyDescent="0.25">
      <c r="A1447" s="3">
        <f>TITRES_STAT!B1450</f>
        <v>44118</v>
      </c>
      <c r="B1447" s="6">
        <f>TITRES_STAT!D1450</f>
        <v>3.1551999999999998</v>
      </c>
      <c r="C1447" s="2">
        <f t="shared" si="173"/>
        <v>0</v>
      </c>
      <c r="D1447" s="2">
        <f t="shared" si="174"/>
        <v>3.1551999999999998</v>
      </c>
      <c r="E1447" s="2">
        <f t="shared" si="176"/>
        <v>3.1492000000000004</v>
      </c>
      <c r="F1447" s="2">
        <f t="shared" si="177"/>
        <v>3.1244300000000003</v>
      </c>
      <c r="G1447" s="2">
        <f t="shared" si="171"/>
        <v>3.1693960000000003</v>
      </c>
      <c r="H1447" s="2">
        <f t="shared" si="175"/>
        <v>3.1715510000000027</v>
      </c>
      <c r="I1447" s="2">
        <f t="array" ref="I1447">SUMPRODUCT(B1431:B1450, (ROW(B1431:B1450)-ROW(B1431)+1)) / (20*21/2)</f>
        <v>3.149137619047619</v>
      </c>
      <c r="J1447" s="2">
        <f t="shared" si="178"/>
        <v>3.1454088381020942</v>
      </c>
      <c r="K1447" s="2">
        <f t="shared" si="172"/>
        <v>3.150947019548973</v>
      </c>
    </row>
    <row r="1448" spans="1:11" ht="13.5" x14ac:dyDescent="0.25">
      <c r="A1448" s="3">
        <f>TITRES_STAT!B1451</f>
        <v>44120</v>
      </c>
      <c r="B1448" s="6">
        <f>TITRES_STAT!D1451</f>
        <v>3.1551999999999998</v>
      </c>
      <c r="C1448" s="2">
        <f t="shared" si="173"/>
        <v>0</v>
      </c>
      <c r="D1448" s="2">
        <f t="shared" si="174"/>
        <v>3.1551999999999998</v>
      </c>
      <c r="E1448" s="2">
        <f t="shared" si="176"/>
        <v>3.1492000000000004</v>
      </c>
      <c r="F1448" s="2">
        <f t="shared" si="177"/>
        <v>3.1300750000000006</v>
      </c>
      <c r="G1448" s="2">
        <f t="shared" si="171"/>
        <v>3.1702380000000003</v>
      </c>
      <c r="H1448" s="2">
        <f t="shared" si="175"/>
        <v>3.1703465000000026</v>
      </c>
      <c r="I1448" s="2">
        <f t="array" ref="I1448">SUMPRODUCT(B1432:B1451, (ROW(B1432:B1451)-ROW(B1432)+1)) / (20*21/2)</f>
        <v>3.1491695238095239</v>
      </c>
      <c r="J1448" s="2">
        <f t="shared" si="178"/>
        <v>3.1463413297114182</v>
      </c>
      <c r="K1448" s="2">
        <f t="shared" si="172"/>
        <v>3.1511138030960724</v>
      </c>
    </row>
    <row r="1449" spans="1:11" ht="13.5" x14ac:dyDescent="0.25">
      <c r="A1449" s="3">
        <f>TITRES_STAT!B1452</f>
        <v>44123</v>
      </c>
      <c r="B1449" s="6">
        <f>TITRES_STAT!D1452</f>
        <v>3.1402000000000001</v>
      </c>
      <c r="C1449" s="2">
        <f t="shared" si="173"/>
        <v>-1.499999999999968E-2</v>
      </c>
      <c r="D1449" s="2">
        <f t="shared" si="174"/>
        <v>3.1521999999999997</v>
      </c>
      <c r="E1449" s="2">
        <f t="shared" si="176"/>
        <v>3.1492000000000004</v>
      </c>
      <c r="F1449" s="2">
        <f t="shared" si="177"/>
        <v>3.13497</v>
      </c>
      <c r="G1449" s="2">
        <f t="shared" si="171"/>
        <v>3.1707800000000002</v>
      </c>
      <c r="H1449" s="2">
        <f t="shared" si="175"/>
        <v>3.1688900000000033</v>
      </c>
      <c r="I1449" s="2">
        <f t="array" ref="I1449">SUMPRODUCT(B1433:B1452, (ROW(B1433:B1452)-ROW(B1433)+1)) / (20*21/2)</f>
        <v>3.1487352380952385</v>
      </c>
      <c r="J1449" s="2">
        <f t="shared" si="178"/>
        <v>3.1457564411674737</v>
      </c>
      <c r="K1449" s="2">
        <f t="shared" si="172"/>
        <v>3.1506858108177953</v>
      </c>
    </row>
    <row r="1450" spans="1:11" ht="13.5" x14ac:dyDescent="0.25">
      <c r="A1450" s="3">
        <f>TITRES_STAT!B1453</f>
        <v>44124</v>
      </c>
      <c r="B1450" s="6">
        <f>TITRES_STAT!D1453</f>
        <v>3.1402000000000001</v>
      </c>
      <c r="C1450" s="2">
        <f t="shared" si="173"/>
        <v>0</v>
      </c>
      <c r="D1450" s="2">
        <f t="shared" si="174"/>
        <v>3.1491999999999996</v>
      </c>
      <c r="E1450" s="2">
        <f t="shared" si="176"/>
        <v>3.1492000000000004</v>
      </c>
      <c r="F1450" s="2">
        <f t="shared" si="177"/>
        <v>3.1398650000000004</v>
      </c>
      <c r="G1450" s="2">
        <f t="shared" si="171"/>
        <v>3.1699080000000004</v>
      </c>
      <c r="H1450" s="2">
        <f t="shared" si="175"/>
        <v>3.1669385000000032</v>
      </c>
      <c r="I1450" s="2">
        <f t="array" ref="I1450">SUMPRODUCT(B1434:B1453, (ROW(B1434:B1453)-ROW(B1434)+1)) / (20*21/2)</f>
        <v>3.1476999999999995</v>
      </c>
      <c r="J1450" s="2">
        <f t="shared" si="178"/>
        <v>3.145227256294381</v>
      </c>
      <c r="K1450" s="2">
        <f t="shared" si="172"/>
        <v>3.1502746025504305</v>
      </c>
    </row>
    <row r="1451" spans="1:11" ht="13.5" x14ac:dyDescent="0.25">
      <c r="A1451" s="3">
        <f>TITRES_STAT!B1454</f>
        <v>44125</v>
      </c>
      <c r="B1451" s="6">
        <f>TITRES_STAT!D1454</f>
        <v>3.1402000000000001</v>
      </c>
      <c r="C1451" s="2">
        <f t="shared" si="173"/>
        <v>0</v>
      </c>
      <c r="D1451" s="2">
        <f t="shared" si="174"/>
        <v>3.1461999999999999</v>
      </c>
      <c r="E1451" s="2">
        <f t="shared" si="176"/>
        <v>3.1492</v>
      </c>
      <c r="F1451" s="2">
        <f t="shared" si="177"/>
        <v>3.1447600000000007</v>
      </c>
      <c r="G1451" s="2">
        <f t="shared" si="171"/>
        <v>3.1690360000000002</v>
      </c>
      <c r="H1451" s="2">
        <f t="shared" si="175"/>
        <v>3.1649870000000031</v>
      </c>
      <c r="I1451" s="2">
        <f t="array" ref="I1451">SUMPRODUCT(B1435:B1454, (ROW(B1435:B1454)-ROW(B1435)+1)) / (20*21/2)</f>
        <v>3.1464857142857148</v>
      </c>
      <c r="J1451" s="2">
        <f t="shared" si="178"/>
        <v>3.1447484699806303</v>
      </c>
      <c r="K1451" s="2">
        <f t="shared" si="172"/>
        <v>3.1498795200974721</v>
      </c>
    </row>
    <row r="1452" spans="1:11" ht="13.5" x14ac:dyDescent="0.25">
      <c r="A1452" s="3">
        <f>TITRES_STAT!B1455</f>
        <v>44126</v>
      </c>
      <c r="B1452" s="6">
        <f>TITRES_STAT!D1455</f>
        <v>3.1402000000000001</v>
      </c>
      <c r="C1452" s="2">
        <f t="shared" si="173"/>
        <v>0</v>
      </c>
      <c r="D1452" s="2">
        <f t="shared" si="174"/>
        <v>3.1432000000000002</v>
      </c>
      <c r="E1452" s="2">
        <f t="shared" si="176"/>
        <v>3.1492</v>
      </c>
      <c r="F1452" s="2">
        <f t="shared" si="177"/>
        <v>3.1510699999999998</v>
      </c>
      <c r="G1452" s="2">
        <f t="shared" si="171"/>
        <v>3.1684460000000003</v>
      </c>
      <c r="H1452" s="2">
        <f t="shared" si="175"/>
        <v>3.1630355000000039</v>
      </c>
      <c r="I1452" s="2">
        <f t="array" ref="I1452">SUMPRODUCT(B1436:B1455, (ROW(B1436:B1455)-ROW(B1436)+1)) / (20*21/2)</f>
        <v>3.1432976190476194</v>
      </c>
      <c r="J1452" s="2">
        <f t="shared" si="178"/>
        <v>3.1443152823634275</v>
      </c>
      <c r="K1452" s="2">
        <f t="shared" si="172"/>
        <v>3.1494999310740415</v>
      </c>
    </row>
    <row r="1453" spans="1:11" ht="13.5" x14ac:dyDescent="0.25">
      <c r="A1453" s="3">
        <f>TITRES_STAT!B1456</f>
        <v>44127</v>
      </c>
      <c r="B1453" s="6">
        <f>TITRES_STAT!D1456</f>
        <v>3.1402000000000001</v>
      </c>
      <c r="C1453" s="2">
        <f t="shared" si="173"/>
        <v>0</v>
      </c>
      <c r="D1453" s="2">
        <f t="shared" si="174"/>
        <v>3.1402000000000001</v>
      </c>
      <c r="E1453" s="2">
        <f t="shared" si="176"/>
        <v>3.1476999999999999</v>
      </c>
      <c r="F1453" s="2">
        <f t="shared" si="177"/>
        <v>3.1529500000000001</v>
      </c>
      <c r="G1453" s="2">
        <f t="shared" si="171"/>
        <v>3.1664419999999991</v>
      </c>
      <c r="H1453" s="2">
        <f t="shared" si="175"/>
        <v>3.1615790000000037</v>
      </c>
      <c r="I1453" s="2">
        <f t="array" ref="I1453">SUMPRODUCT(B1437:B1456, (ROW(B1437:B1456)-ROW(B1437)+1)) / (20*21/2)</f>
        <v>3.1403957142857144</v>
      </c>
      <c r="J1453" s="2">
        <f t="shared" si="178"/>
        <v>3.1439233507097675</v>
      </c>
      <c r="K1453" s="2">
        <f t="shared" si="172"/>
        <v>3.1491352278946678</v>
      </c>
    </row>
    <row r="1454" spans="1:11" ht="13.5" x14ac:dyDescent="0.25">
      <c r="A1454" s="3">
        <f>TITRES_STAT!B1457</f>
        <v>44130</v>
      </c>
      <c r="B1454" s="6">
        <f>TITRES_STAT!D1457</f>
        <v>3.1402000000000001</v>
      </c>
      <c r="C1454" s="2">
        <f t="shared" si="173"/>
        <v>0</v>
      </c>
      <c r="D1454" s="2">
        <f t="shared" si="174"/>
        <v>3.1402000000000001</v>
      </c>
      <c r="E1454" s="2">
        <f t="shared" si="176"/>
        <v>3.1461999999999999</v>
      </c>
      <c r="F1454" s="2">
        <f t="shared" si="177"/>
        <v>3.1510750000000001</v>
      </c>
      <c r="G1454" s="2">
        <f t="shared" si="171"/>
        <v>3.1644379999999988</v>
      </c>
      <c r="H1454" s="2">
        <f t="shared" si="175"/>
        <v>3.1596275000000045</v>
      </c>
      <c r="I1454" s="2">
        <f t="array" ref="I1454">SUMPRODUCT(B1438:B1457, (ROW(B1438:B1457)-ROW(B1438)+1)) / (20*21/2)</f>
        <v>3.1377800000000002</v>
      </c>
      <c r="J1454" s="2">
        <f t="shared" si="178"/>
        <v>3.1435687458802657</v>
      </c>
      <c r="K1454" s="2">
        <f t="shared" si="172"/>
        <v>3.1487848268007594</v>
      </c>
    </row>
    <row r="1455" spans="1:11" ht="13.5" x14ac:dyDescent="0.25">
      <c r="A1455" s="3">
        <f>TITRES_STAT!B1458</f>
        <v>44131</v>
      </c>
      <c r="B1455" s="6">
        <f>TITRES_STAT!D1458</f>
        <v>3.1175999999999999</v>
      </c>
      <c r="C1455" s="2">
        <f t="shared" si="173"/>
        <v>-2.2600000000000176E-2</v>
      </c>
      <c r="D1455" s="2">
        <f t="shared" si="174"/>
        <v>3.1356799999999998</v>
      </c>
      <c r="E1455" s="2">
        <f t="shared" si="176"/>
        <v>3.1424399999999997</v>
      </c>
      <c r="F1455" s="2">
        <f t="shared" si="177"/>
        <v>3.1480700000000001</v>
      </c>
      <c r="G1455" s="2">
        <f t="shared" si="171"/>
        <v>3.1619819999999987</v>
      </c>
      <c r="H1455" s="2">
        <f t="shared" si="175"/>
        <v>3.1576690000000047</v>
      </c>
      <c r="I1455" s="2">
        <f t="array" ref="I1455">SUMPRODUCT(B1439:B1458, (ROW(B1439:B1458)-ROW(B1439)+1)) / (20*21/2)</f>
        <v>3.1354504761904765</v>
      </c>
      <c r="J1455" s="2">
        <f t="shared" si="178"/>
        <v>3.1410955319869069</v>
      </c>
      <c r="K1455" s="2">
        <f t="shared" si="172"/>
        <v>3.1475618924164159</v>
      </c>
    </row>
    <row r="1456" spans="1:11" ht="13.5" x14ac:dyDescent="0.25">
      <c r="A1456" s="3">
        <f>TITRES_STAT!B1459</f>
        <v>44132</v>
      </c>
      <c r="B1456" s="6">
        <f>TITRES_STAT!D1459</f>
        <v>3.1175999999999999</v>
      </c>
      <c r="C1456" s="2">
        <f t="shared" si="173"/>
        <v>0</v>
      </c>
      <c r="D1456" s="2">
        <f t="shared" si="174"/>
        <v>3.1311599999999999</v>
      </c>
      <c r="E1456" s="2">
        <f t="shared" si="176"/>
        <v>3.1386799999999999</v>
      </c>
      <c r="F1456" s="2">
        <f t="shared" si="177"/>
        <v>3.1450650000000007</v>
      </c>
      <c r="G1456" s="2">
        <f t="shared" si="171"/>
        <v>3.1595259999999983</v>
      </c>
      <c r="H1456" s="2">
        <f t="shared" si="175"/>
        <v>3.1557815000000051</v>
      </c>
      <c r="I1456" s="2">
        <f t="array" ref="I1456">SUMPRODUCT(B1440:B1459, (ROW(B1440:B1459)-ROW(B1440)+1)) / (20*21/2)</f>
        <v>3.1325857142857148</v>
      </c>
      <c r="J1456" s="2">
        <f t="shared" si="178"/>
        <v>3.1388578622738681</v>
      </c>
      <c r="K1456" s="2">
        <f t="shared" si="172"/>
        <v>3.1463869162432232</v>
      </c>
    </row>
    <row r="1457" spans="1:11" ht="13.5" x14ac:dyDescent="0.25">
      <c r="A1457" s="3">
        <f>TITRES_STAT!B1460</f>
        <v>44134</v>
      </c>
      <c r="B1457" s="6">
        <f>TITRES_STAT!D1460</f>
        <v>3.1175999999999999</v>
      </c>
      <c r="C1457" s="2">
        <f t="shared" si="173"/>
        <v>0</v>
      </c>
      <c r="D1457" s="2">
        <f t="shared" si="174"/>
        <v>3.1266399999999996</v>
      </c>
      <c r="E1457" s="2">
        <f t="shared" si="176"/>
        <v>3.1349200000000002</v>
      </c>
      <c r="F1457" s="2">
        <f t="shared" si="177"/>
        <v>3.1420600000000007</v>
      </c>
      <c r="G1457" s="2">
        <f t="shared" si="171"/>
        <v>3.1570699999999983</v>
      </c>
      <c r="H1457" s="2">
        <f t="shared" si="175"/>
        <v>3.1538585000000046</v>
      </c>
      <c r="I1457" s="2">
        <f t="array" ref="I1457">SUMPRODUCT(B1441:B1460, (ROW(B1441:B1460)-ROW(B1441)+1)) / (20*21/2)</f>
        <v>3.129864285714286</v>
      </c>
      <c r="J1457" s="2">
        <f t="shared" si="178"/>
        <v>3.1368333039620713</v>
      </c>
      <c r="K1457" s="2">
        <f t="shared" si="172"/>
        <v>3.1452580175670186</v>
      </c>
    </row>
    <row r="1458" spans="1:11" ht="13.5" x14ac:dyDescent="0.25">
      <c r="A1458" s="3">
        <f>TITRES_STAT!B1461</f>
        <v>44137</v>
      </c>
      <c r="B1458" s="6">
        <f>TITRES_STAT!D1461</f>
        <v>3.1175999999999999</v>
      </c>
      <c r="C1458" s="2">
        <f t="shared" si="173"/>
        <v>0</v>
      </c>
      <c r="D1458" s="2">
        <f t="shared" si="174"/>
        <v>3.1221199999999998</v>
      </c>
      <c r="E1458" s="2">
        <f t="shared" si="176"/>
        <v>3.1311599999999999</v>
      </c>
      <c r="F1458" s="2">
        <f t="shared" si="177"/>
        <v>3.1401800000000009</v>
      </c>
      <c r="G1458" s="2">
        <f t="shared" ref="G1458:G1521" si="179">AVERAGE(B1409:B1458)</f>
        <v>3.1546139999999987</v>
      </c>
      <c r="H1458" s="2">
        <f t="shared" si="175"/>
        <v>3.1520415000000046</v>
      </c>
      <c r="I1458" s="2">
        <f t="array" ref="I1458">SUMPRODUCT(B1442:B1461, (ROW(B1442:B1461)-ROW(B1442)+1)) / (20*21/2)</f>
        <v>3.1272861904761911</v>
      </c>
      <c r="J1458" s="2">
        <f t="shared" si="178"/>
        <v>3.1350015607275883</v>
      </c>
      <c r="K1458" s="2">
        <f t="shared" si="172"/>
        <v>3.1441733894271358</v>
      </c>
    </row>
    <row r="1459" spans="1:11" ht="13.5" x14ac:dyDescent="0.25">
      <c r="A1459" s="3">
        <f>TITRES_STAT!B1462</f>
        <v>44138</v>
      </c>
      <c r="B1459" s="6">
        <f>TITRES_STAT!D1462</f>
        <v>3.1101000000000001</v>
      </c>
      <c r="C1459" s="2">
        <f t="shared" si="173"/>
        <v>-7.4999999999998401E-3</v>
      </c>
      <c r="D1459" s="2">
        <f t="shared" si="174"/>
        <v>3.1161000000000003</v>
      </c>
      <c r="E1459" s="2">
        <f t="shared" si="176"/>
        <v>3.1281499999999998</v>
      </c>
      <c r="F1459" s="2">
        <f t="shared" si="177"/>
        <v>3.138675000000001</v>
      </c>
      <c r="G1459" s="2">
        <f t="shared" si="179"/>
        <v>3.1520079999999986</v>
      </c>
      <c r="H1459" s="2">
        <f t="shared" si="175"/>
        <v>3.1501515000000051</v>
      </c>
      <c r="I1459" s="2">
        <f t="array" ref="I1459">SUMPRODUCT(B1443:B1462, (ROW(B1443:B1462)-ROW(B1443)+1)) / (20*21/2)</f>
        <v>3.1219942857142855</v>
      </c>
      <c r="J1459" s="2">
        <f t="shared" si="178"/>
        <v>3.1326299835154368</v>
      </c>
      <c r="K1459" s="2">
        <f t="shared" ref="K1459:K1522" si="180">$K$4*B1459+(1-$K$4)*K1458</f>
        <v>3.1428371780770519</v>
      </c>
    </row>
    <row r="1460" spans="1:11" ht="13.5" x14ac:dyDescent="0.25">
      <c r="A1460" s="3">
        <f>TITRES_STAT!B1463</f>
        <v>44139</v>
      </c>
      <c r="B1460" s="6">
        <f>TITRES_STAT!D1463</f>
        <v>3.1101000000000001</v>
      </c>
      <c r="C1460" s="2">
        <f t="shared" si="173"/>
        <v>0</v>
      </c>
      <c r="D1460" s="2">
        <f t="shared" si="174"/>
        <v>3.1146000000000003</v>
      </c>
      <c r="E1460" s="2">
        <f t="shared" si="176"/>
        <v>3.1251399999999996</v>
      </c>
      <c r="F1460" s="2">
        <f t="shared" si="177"/>
        <v>3.1371700000000011</v>
      </c>
      <c r="G1460" s="2">
        <f t="shared" si="179"/>
        <v>3.1494019999999976</v>
      </c>
      <c r="H1460" s="2">
        <f t="shared" si="175"/>
        <v>3.1482970000000052</v>
      </c>
      <c r="I1460" s="2">
        <f t="array" ref="I1460">SUMPRODUCT(B1444:B1463, (ROW(B1444:B1463)-ROW(B1444)+1)) / (20*21/2)</f>
        <v>3.1198457142857143</v>
      </c>
      <c r="J1460" s="2">
        <f t="shared" si="178"/>
        <v>3.1304842707996805</v>
      </c>
      <c r="K1460" s="2">
        <f t="shared" si="180"/>
        <v>3.1415533671720692</v>
      </c>
    </row>
    <row r="1461" spans="1:11" ht="13.5" x14ac:dyDescent="0.25">
      <c r="A1461" s="3">
        <f>TITRES_STAT!B1464</f>
        <v>44140</v>
      </c>
      <c r="B1461" s="6">
        <f>TITRES_STAT!D1464</f>
        <v>3.1101000000000001</v>
      </c>
      <c r="C1461" s="2">
        <f t="shared" si="173"/>
        <v>0</v>
      </c>
      <c r="D1461" s="2">
        <f t="shared" si="174"/>
        <v>3.1131000000000002</v>
      </c>
      <c r="E1461" s="2">
        <f t="shared" si="176"/>
        <v>3.1221299999999994</v>
      </c>
      <c r="F1461" s="2">
        <f t="shared" si="177"/>
        <v>3.1356650000000008</v>
      </c>
      <c r="G1461" s="2">
        <f t="shared" si="179"/>
        <v>3.1467959999999975</v>
      </c>
      <c r="H1461" s="2">
        <f t="shared" si="175"/>
        <v>3.1464425000000045</v>
      </c>
      <c r="I1461" s="2">
        <f t="array" ref="I1461">SUMPRODUCT(B1445:B1464, (ROW(B1445:B1464)-ROW(B1445)+1)) / (20*21/2)</f>
        <v>3.1265023809523806</v>
      </c>
      <c r="J1461" s="2">
        <f t="shared" si="178"/>
        <v>3.1285429116759014</v>
      </c>
      <c r="K1461" s="2">
        <f t="shared" si="180"/>
        <v>3.1403199017927723</v>
      </c>
    </row>
    <row r="1462" spans="1:11" ht="13.5" x14ac:dyDescent="0.25">
      <c r="A1462" s="3">
        <f>TITRES_STAT!B1465</f>
        <v>44141</v>
      </c>
      <c r="B1462" s="6">
        <f>TITRES_STAT!D1465</f>
        <v>3.0800999999999998</v>
      </c>
      <c r="C1462" s="2">
        <f t="shared" si="173"/>
        <v>-3.0000000000000249E-2</v>
      </c>
      <c r="D1462" s="2">
        <f t="shared" si="174"/>
        <v>3.1055999999999999</v>
      </c>
      <c r="E1462" s="2">
        <f t="shared" si="176"/>
        <v>3.1161199999999996</v>
      </c>
      <c r="F1462" s="2">
        <f t="shared" si="177"/>
        <v>3.1326600000000009</v>
      </c>
      <c r="G1462" s="2">
        <f t="shared" si="179"/>
        <v>3.1435899999999974</v>
      </c>
      <c r="H1462" s="2">
        <f t="shared" si="175"/>
        <v>3.1444380000000041</v>
      </c>
      <c r="I1462" s="2">
        <f t="array" ref="I1462">SUMPRODUCT(B1446:B1465, (ROW(B1446:B1465)-ROW(B1446)+1)) / (20*21/2)</f>
        <v>3.1415252380952379</v>
      </c>
      <c r="J1462" s="2">
        <f t="shared" si="178"/>
        <v>3.1239293010401012</v>
      </c>
      <c r="K1462" s="2">
        <f t="shared" si="180"/>
        <v>3.1379583370165851</v>
      </c>
    </row>
    <row r="1463" spans="1:11" ht="13.5" x14ac:dyDescent="0.25">
      <c r="A1463" s="3">
        <f>TITRES_STAT!B1466</f>
        <v>44144</v>
      </c>
      <c r="B1463" s="6">
        <f>TITRES_STAT!D1466</f>
        <v>3.1101000000000001</v>
      </c>
      <c r="C1463" s="2">
        <f t="shared" si="173"/>
        <v>3.0000000000000249E-2</v>
      </c>
      <c r="D1463" s="2">
        <f t="shared" si="174"/>
        <v>3.1041000000000003</v>
      </c>
      <c r="E1463" s="2">
        <f t="shared" si="176"/>
        <v>3.1131099999999994</v>
      </c>
      <c r="F1463" s="2">
        <f t="shared" si="177"/>
        <v>3.130405000000001</v>
      </c>
      <c r="G1463" s="2">
        <f t="shared" si="179"/>
        <v>3.1409839999999973</v>
      </c>
      <c r="H1463" s="2">
        <f t="shared" si="175"/>
        <v>3.1425835000000042</v>
      </c>
      <c r="I1463" s="2">
        <f t="array" ref="I1463">SUMPRODUCT(B1447:B1466, (ROW(B1447:B1466)-ROW(B1447)+1)) / (20*21/2)</f>
        <v>3.1637804761904764</v>
      </c>
      <c r="J1463" s="2">
        <f t="shared" si="178"/>
        <v>3.1226122247505677</v>
      </c>
      <c r="K1463" s="2">
        <f t="shared" si="180"/>
        <v>3.1368658532120128</v>
      </c>
    </row>
    <row r="1464" spans="1:11" ht="13.5" x14ac:dyDescent="0.25">
      <c r="A1464" s="3">
        <f>TITRES_STAT!B1467</f>
        <v>44145</v>
      </c>
      <c r="B1464" s="6">
        <f>TITRES_STAT!D1467</f>
        <v>3.2002999999999999</v>
      </c>
      <c r="C1464" s="2">
        <f t="shared" si="173"/>
        <v>9.0199999999999836E-2</v>
      </c>
      <c r="D1464" s="2">
        <f t="shared" si="174"/>
        <v>3.1221399999999999</v>
      </c>
      <c r="E1464" s="2">
        <f t="shared" si="176"/>
        <v>3.1191199999999997</v>
      </c>
      <c r="F1464" s="2">
        <f t="shared" si="177"/>
        <v>3.1326600000000009</v>
      </c>
      <c r="G1464" s="2">
        <f t="shared" si="179"/>
        <v>3.1401819999999976</v>
      </c>
      <c r="H1464" s="2">
        <f t="shared" si="175"/>
        <v>3.1418875000000037</v>
      </c>
      <c r="I1464" s="2">
        <f t="array" ref="I1464">SUMPRODUCT(B1448:B1467, (ROW(B1448:B1467)-ROW(B1448)+1)) / (20*21/2)</f>
        <v>3.1835599999999999</v>
      </c>
      <c r="J1464" s="2">
        <f t="shared" si="178"/>
        <v>3.1300110604886089</v>
      </c>
      <c r="K1464" s="2">
        <f t="shared" si="180"/>
        <v>3.1393534668115417</v>
      </c>
    </row>
    <row r="1465" spans="1:11" ht="13.5" x14ac:dyDescent="0.25">
      <c r="A1465" s="3">
        <f>TITRES_STAT!B1468</f>
        <v>44146</v>
      </c>
      <c r="B1465" s="6">
        <f>TITRES_STAT!D1468</f>
        <v>3.2904</v>
      </c>
      <c r="C1465" s="2">
        <f t="shared" si="173"/>
        <v>9.0100000000000069E-2</v>
      </c>
      <c r="D1465" s="2">
        <f t="shared" si="174"/>
        <v>3.1581999999999999</v>
      </c>
      <c r="E1465" s="2">
        <f t="shared" si="176"/>
        <v>3.1363999999999996</v>
      </c>
      <c r="F1465" s="2">
        <f t="shared" si="177"/>
        <v>3.1394200000000008</v>
      </c>
      <c r="G1465" s="2">
        <f t="shared" si="179"/>
        <v>3.141181999999997</v>
      </c>
      <c r="H1465" s="2">
        <f t="shared" si="175"/>
        <v>3.141642000000004</v>
      </c>
      <c r="I1465" s="2">
        <f t="array" ref="I1465">SUMPRODUCT(B1449:B1468, (ROW(B1449:B1468)-ROW(B1449)+1)) / (20*21/2)</f>
        <v>3.202373809523809</v>
      </c>
      <c r="J1465" s="2">
        <f t="shared" si="178"/>
        <v>3.145286197584932</v>
      </c>
      <c r="K1465" s="2">
        <f t="shared" si="180"/>
        <v>3.1452768602699126</v>
      </c>
    </row>
    <row r="1466" spans="1:11" ht="13.5" x14ac:dyDescent="0.25">
      <c r="A1466" s="3">
        <f>TITRES_STAT!B1469</f>
        <v>44147</v>
      </c>
      <c r="B1466" s="6">
        <f>TITRES_STAT!D1469</f>
        <v>3.3731</v>
      </c>
      <c r="C1466" s="2">
        <f t="shared" si="173"/>
        <v>8.2699999999999996E-2</v>
      </c>
      <c r="D1466" s="2">
        <f t="shared" si="174"/>
        <v>3.2107999999999999</v>
      </c>
      <c r="E1466" s="2">
        <f t="shared" si="176"/>
        <v>3.16195</v>
      </c>
      <c r="F1466" s="2">
        <f t="shared" si="177"/>
        <v>3.1503150000000009</v>
      </c>
      <c r="G1466" s="2">
        <f t="shared" si="179"/>
        <v>3.1438359999999967</v>
      </c>
      <c r="H1466" s="2">
        <f t="shared" si="175"/>
        <v>3.1417040000000043</v>
      </c>
      <c r="I1466" s="2">
        <f t="array" ref="I1466">SUMPRODUCT(B1450:B1469, (ROW(B1450:B1469)-ROW(B1450)+1)) / (20*21/2)</f>
        <v>3.220221904761905</v>
      </c>
      <c r="J1466" s="2">
        <f t="shared" si="178"/>
        <v>3.1669827501958907</v>
      </c>
      <c r="K1466" s="2">
        <f t="shared" si="180"/>
        <v>3.1542111010436416</v>
      </c>
    </row>
    <row r="1467" spans="1:11" ht="13.5" x14ac:dyDescent="0.25">
      <c r="A1467" s="3">
        <f>TITRES_STAT!B1470</f>
        <v>44148</v>
      </c>
      <c r="B1467" s="6">
        <f>TITRES_STAT!D1470</f>
        <v>3.3580000000000001</v>
      </c>
      <c r="C1467" s="2">
        <f t="shared" si="173"/>
        <v>-1.5099999999999891E-2</v>
      </c>
      <c r="D1467" s="2">
        <f t="shared" si="174"/>
        <v>3.2663800000000003</v>
      </c>
      <c r="E1467" s="2">
        <f t="shared" si="176"/>
        <v>3.1859899999999999</v>
      </c>
      <c r="F1467" s="2">
        <f t="shared" si="177"/>
        <v>3.1604550000000002</v>
      </c>
      <c r="G1467" s="2">
        <f t="shared" si="179"/>
        <v>3.1461879999999964</v>
      </c>
      <c r="H1467" s="2">
        <f t="shared" si="175"/>
        <v>3.1416905000000046</v>
      </c>
      <c r="I1467" s="2">
        <f t="array" ref="I1467">SUMPRODUCT(B1451:B1470, (ROW(B1451:B1470)-ROW(B1451)+1)) / (20*21/2)</f>
        <v>3.2277376190476188</v>
      </c>
      <c r="J1467" s="2">
        <f t="shared" si="178"/>
        <v>3.1851748692248538</v>
      </c>
      <c r="K1467" s="2">
        <f t="shared" si="180"/>
        <v>3.1622028225713419</v>
      </c>
    </row>
    <row r="1468" spans="1:11" ht="13.5" x14ac:dyDescent="0.25">
      <c r="A1468" s="3">
        <f>TITRES_STAT!B1471</f>
        <v>44151</v>
      </c>
      <c r="B1468" s="6">
        <f>TITRES_STAT!D1471</f>
        <v>3.3580000000000001</v>
      </c>
      <c r="C1468" s="2">
        <f t="shared" si="173"/>
        <v>0</v>
      </c>
      <c r="D1468" s="2">
        <f t="shared" si="174"/>
        <v>3.3159600000000005</v>
      </c>
      <c r="E1468" s="2">
        <f t="shared" si="176"/>
        <v>3.2100300000000006</v>
      </c>
      <c r="F1468" s="2">
        <f t="shared" si="177"/>
        <v>3.1705950000000001</v>
      </c>
      <c r="G1468" s="2">
        <f t="shared" si="179"/>
        <v>3.148539999999997</v>
      </c>
      <c r="H1468" s="2">
        <f t="shared" si="175"/>
        <v>3.141677000000004</v>
      </c>
      <c r="I1468" s="2">
        <f t="array" ref="I1468">SUMPRODUCT(B1452:B1471, (ROW(B1452:B1471)-ROW(B1452)+1)) / (20*21/2)</f>
        <v>3.2375380952380954</v>
      </c>
      <c r="J1468" s="2">
        <f t="shared" si="178"/>
        <v>3.2016344054891537</v>
      </c>
      <c r="K1468" s="2">
        <f t="shared" si="180"/>
        <v>3.1698811432548188</v>
      </c>
    </row>
    <row r="1469" spans="1:11" ht="13.5" x14ac:dyDescent="0.25">
      <c r="A1469" s="3">
        <f>TITRES_STAT!B1472</f>
        <v>44152</v>
      </c>
      <c r="B1469" s="6">
        <f>TITRES_STAT!D1472</f>
        <v>3.3580000000000001</v>
      </c>
      <c r="C1469" s="2">
        <f t="shared" si="173"/>
        <v>0</v>
      </c>
      <c r="D1469" s="2">
        <f t="shared" si="174"/>
        <v>3.3475000000000001</v>
      </c>
      <c r="E1469" s="2">
        <f t="shared" si="176"/>
        <v>3.23482</v>
      </c>
      <c r="F1469" s="2">
        <f t="shared" si="177"/>
        <v>3.1814849999999995</v>
      </c>
      <c r="G1469" s="2">
        <f t="shared" si="179"/>
        <v>3.1508919999999976</v>
      </c>
      <c r="H1469" s="2">
        <f t="shared" si="175"/>
        <v>3.1414865000000045</v>
      </c>
      <c r="I1469" s="2">
        <f t="array" ref="I1469">SUMPRODUCT(B1453:B1472, (ROW(B1453:B1472)-ROW(B1453)+1)) / (20*21/2)</f>
        <v>3.2466233333333339</v>
      </c>
      <c r="J1469" s="2">
        <f t="shared" si="178"/>
        <v>3.2165263668711392</v>
      </c>
      <c r="K1469" s="2">
        <f t="shared" si="180"/>
        <v>3.1772583533232575</v>
      </c>
    </row>
    <row r="1470" spans="1:11" ht="13.5" x14ac:dyDescent="0.25">
      <c r="A1470" s="3">
        <f>TITRES_STAT!B1473</f>
        <v>44153</v>
      </c>
      <c r="B1470" s="6">
        <f>TITRES_STAT!D1473</f>
        <v>3.2604000000000002</v>
      </c>
      <c r="C1470" s="2">
        <f t="shared" si="173"/>
        <v>-9.7599999999999909E-2</v>
      </c>
      <c r="D1470" s="2">
        <f t="shared" si="174"/>
        <v>3.3414999999999999</v>
      </c>
      <c r="E1470" s="2">
        <f t="shared" si="176"/>
        <v>3.2498499999999999</v>
      </c>
      <c r="F1470" s="2">
        <f t="shared" si="177"/>
        <v>3.1874949999999993</v>
      </c>
      <c r="G1470" s="2">
        <f t="shared" si="179"/>
        <v>3.151291999999998</v>
      </c>
      <c r="H1470" s="2">
        <f t="shared" si="175"/>
        <v>3.1409850000000041</v>
      </c>
      <c r="I1470" s="2">
        <f t="array" ref="I1470">SUMPRODUCT(B1454:B1473, (ROW(B1454:B1473)-ROW(B1454)+1)) / (20*21/2)</f>
        <v>3.2549933333333336</v>
      </c>
      <c r="J1470" s="2">
        <f t="shared" si="178"/>
        <v>3.2207048081215066</v>
      </c>
      <c r="K1470" s="2">
        <f t="shared" si="180"/>
        <v>3.1805188100556787</v>
      </c>
    </row>
    <row r="1471" spans="1:11" ht="13.5" x14ac:dyDescent="0.25">
      <c r="A1471" s="3">
        <f>TITRES_STAT!B1474</f>
        <v>44154</v>
      </c>
      <c r="B1471" s="6">
        <f>TITRES_STAT!D1474</f>
        <v>3.2904</v>
      </c>
      <c r="C1471" s="2">
        <f t="shared" si="173"/>
        <v>2.9999999999999805E-2</v>
      </c>
      <c r="D1471" s="2">
        <f t="shared" si="174"/>
        <v>3.3249599999999999</v>
      </c>
      <c r="E1471" s="2">
        <f t="shared" si="176"/>
        <v>3.2678800000000003</v>
      </c>
      <c r="F1471" s="2">
        <f t="shared" si="177"/>
        <v>3.1950049999999992</v>
      </c>
      <c r="G1471" s="2">
        <f t="shared" si="179"/>
        <v>3.1534239999999989</v>
      </c>
      <c r="H1471" s="2">
        <f t="shared" si="175"/>
        <v>3.1411285000000042</v>
      </c>
      <c r="I1471" s="2">
        <f t="array" ref="I1471">SUMPRODUCT(B1455:B1474, (ROW(B1455:B1474)-ROW(B1455)+1)) / (20*21/2)</f>
        <v>3.2626480952380956</v>
      </c>
      <c r="J1471" s="2">
        <f t="shared" si="178"/>
        <v>3.2273424454432678</v>
      </c>
      <c r="K1471" s="2">
        <f t="shared" si="180"/>
        <v>3.1848278763280051</v>
      </c>
    </row>
    <row r="1472" spans="1:11" ht="13.5" x14ac:dyDescent="0.25">
      <c r="A1472" s="3">
        <f>TITRES_STAT!B1475</f>
        <v>44155</v>
      </c>
      <c r="B1472" s="6">
        <f>TITRES_STAT!D1475</f>
        <v>3.2904</v>
      </c>
      <c r="C1472" s="2">
        <f t="shared" si="173"/>
        <v>0</v>
      </c>
      <c r="D1472" s="2">
        <f t="shared" si="174"/>
        <v>3.3114400000000002</v>
      </c>
      <c r="E1472" s="2">
        <f t="shared" si="176"/>
        <v>3.28891</v>
      </c>
      <c r="F1472" s="2">
        <f t="shared" si="177"/>
        <v>3.2025149999999991</v>
      </c>
      <c r="G1472" s="2">
        <f t="shared" si="179"/>
        <v>3.1555559999999998</v>
      </c>
      <c r="H1472" s="2">
        <f t="shared" si="175"/>
        <v>3.1408830000000045</v>
      </c>
      <c r="I1472" s="2">
        <f t="array" ref="I1472">SUMPRODUCT(B1456:B1475, (ROW(B1456:B1475)-ROW(B1456)+1)) / (20*21/2)</f>
        <v>3.269587619047619</v>
      </c>
      <c r="J1472" s="2">
        <f t="shared" si="178"/>
        <v>3.2333479268296235</v>
      </c>
      <c r="K1472" s="2">
        <f t="shared" si="180"/>
        <v>3.1889679596092599</v>
      </c>
    </row>
    <row r="1473" spans="1:11" ht="13.5" x14ac:dyDescent="0.25">
      <c r="A1473" s="3">
        <f>TITRES_STAT!B1476</f>
        <v>44158</v>
      </c>
      <c r="B1473" s="6">
        <f>TITRES_STAT!D1476</f>
        <v>3.2904</v>
      </c>
      <c r="C1473" s="2">
        <f t="shared" si="173"/>
        <v>0</v>
      </c>
      <c r="D1473" s="2">
        <f t="shared" si="174"/>
        <v>3.29792</v>
      </c>
      <c r="E1473" s="2">
        <f t="shared" si="176"/>
        <v>3.30694</v>
      </c>
      <c r="F1473" s="2">
        <f t="shared" si="177"/>
        <v>3.210024999999999</v>
      </c>
      <c r="G1473" s="2">
        <f t="shared" si="179"/>
        <v>3.1585359999999998</v>
      </c>
      <c r="H1473" s="2">
        <f t="shared" si="175"/>
        <v>3.1407085000000046</v>
      </c>
      <c r="I1473" s="2">
        <f t="array" ref="I1473">SUMPRODUCT(B1457:B1476, (ROW(B1457:B1476)-ROW(B1457)+1)) / (20*21/2)</f>
        <v>3.2664090476190473</v>
      </c>
      <c r="J1473" s="2">
        <f t="shared" si="178"/>
        <v>3.2387814576077547</v>
      </c>
      <c r="K1473" s="2">
        <f t="shared" si="180"/>
        <v>3.1929456866834069</v>
      </c>
    </row>
    <row r="1474" spans="1:11" ht="13.5" x14ac:dyDescent="0.25">
      <c r="A1474" s="3">
        <f>TITRES_STAT!B1477</f>
        <v>44159</v>
      </c>
      <c r="B1474" s="6">
        <f>TITRES_STAT!D1477</f>
        <v>3.2904</v>
      </c>
      <c r="C1474" s="2">
        <f t="shared" si="173"/>
        <v>0</v>
      </c>
      <c r="D1474" s="2">
        <f t="shared" si="174"/>
        <v>3.2844000000000002</v>
      </c>
      <c r="E1474" s="2">
        <f t="shared" si="176"/>
        <v>3.3159499999999995</v>
      </c>
      <c r="F1474" s="2">
        <f t="shared" si="177"/>
        <v>3.2175349999999994</v>
      </c>
      <c r="G1474" s="2">
        <f t="shared" si="179"/>
        <v>3.1613759999999997</v>
      </c>
      <c r="H1474" s="2">
        <f t="shared" si="175"/>
        <v>3.1405690000000037</v>
      </c>
      <c r="I1474" s="2">
        <f t="array" ref="I1474">SUMPRODUCT(B1458:B1477, (ROW(B1458:B1477)-ROW(B1458)+1)) / (20*21/2)</f>
        <v>3.2664438095238091</v>
      </c>
      <c r="J1474" s="2">
        <f t="shared" si="178"/>
        <v>3.2436975092641589</v>
      </c>
      <c r="K1474" s="2">
        <f t="shared" si="180"/>
        <v>3.1967674244605284</v>
      </c>
    </row>
    <row r="1475" spans="1:11" ht="13.5" x14ac:dyDescent="0.25">
      <c r="A1475" s="3">
        <f>TITRES_STAT!B1478</f>
        <v>44160</v>
      </c>
      <c r="B1475" s="6">
        <f>TITRES_STAT!D1478</f>
        <v>3.2904</v>
      </c>
      <c r="C1475" s="2">
        <f t="shared" si="173"/>
        <v>0</v>
      </c>
      <c r="D1475" s="2">
        <f t="shared" si="174"/>
        <v>3.2903999999999995</v>
      </c>
      <c r="E1475" s="2">
        <f t="shared" si="176"/>
        <v>3.3159499999999995</v>
      </c>
      <c r="F1475" s="2">
        <f t="shared" si="177"/>
        <v>3.2261749999999991</v>
      </c>
      <c r="G1475" s="2">
        <f t="shared" si="179"/>
        <v>3.1649220000000002</v>
      </c>
      <c r="H1475" s="2">
        <f t="shared" si="175"/>
        <v>3.1404295000000038</v>
      </c>
      <c r="I1475" s="2">
        <f t="array" ref="I1475">SUMPRODUCT(B1459:B1478, (ROW(B1459:B1478)-ROW(B1459)+1)) / (20*21/2)</f>
        <v>3.2659419047619047</v>
      </c>
      <c r="J1475" s="2">
        <f t="shared" si="178"/>
        <v>3.2481453655247154</v>
      </c>
      <c r="K1475" s="2">
        <f t="shared" si="180"/>
        <v>3.2004392901679588</v>
      </c>
    </row>
    <row r="1476" spans="1:11" ht="13.5" x14ac:dyDescent="0.25">
      <c r="A1476" s="3">
        <f>TITRES_STAT!B1479</f>
        <v>44161</v>
      </c>
      <c r="B1476" s="6">
        <f>TITRES_STAT!D1479</f>
        <v>3.1928000000000001</v>
      </c>
      <c r="C1476" s="2">
        <f t="shared" ref="C1476:C1539" si="181">B1476-B1475</f>
        <v>-9.7599999999999909E-2</v>
      </c>
      <c r="D1476" s="2">
        <f t="shared" si="174"/>
        <v>3.2708799999999996</v>
      </c>
      <c r="E1476" s="2">
        <f t="shared" si="176"/>
        <v>3.2979199999999991</v>
      </c>
      <c r="F1476" s="2">
        <f t="shared" si="177"/>
        <v>3.2299349999999989</v>
      </c>
      <c r="G1476" s="2">
        <f t="shared" si="179"/>
        <v>3.167224</v>
      </c>
      <c r="H1476" s="2">
        <f t="shared" si="175"/>
        <v>3.1398730000000032</v>
      </c>
      <c r="I1476" s="2">
        <f t="array" ref="I1476">SUMPRODUCT(B1460:B1479, (ROW(B1460:B1479)-ROW(B1460)+1)) / (20*21/2)</f>
        <v>3.2649033333333337</v>
      </c>
      <c r="J1476" s="2">
        <f t="shared" si="178"/>
        <v>3.2428743783318854</v>
      </c>
      <c r="K1476" s="2">
        <f t="shared" si="180"/>
        <v>3.200139710161372</v>
      </c>
    </row>
    <row r="1477" spans="1:11" ht="13.5" x14ac:dyDescent="0.25">
      <c r="A1477" s="3">
        <f>TITRES_STAT!B1480</f>
        <v>44162</v>
      </c>
      <c r="B1477" s="6">
        <f>TITRES_STAT!D1480</f>
        <v>3.2303000000000002</v>
      </c>
      <c r="C1477" s="2">
        <f t="shared" si="181"/>
        <v>3.7500000000000089E-2</v>
      </c>
      <c r="D1477" s="2">
        <f t="shared" si="174"/>
        <v>3.2588599999999999</v>
      </c>
      <c r="E1477" s="2">
        <f t="shared" si="176"/>
        <v>3.2851499999999993</v>
      </c>
      <c r="F1477" s="2">
        <f t="shared" si="177"/>
        <v>3.2355699999999992</v>
      </c>
      <c r="G1477" s="2">
        <f t="shared" si="179"/>
        <v>3.1709839999999998</v>
      </c>
      <c r="H1477" s="2">
        <f t="shared" si="175"/>
        <v>3.1395040000000036</v>
      </c>
      <c r="I1477" s="2">
        <f t="array" ref="I1477">SUMPRODUCT(B1461:B1480, (ROW(B1461:B1480)-ROW(B1461)+1)) / (20*21/2)</f>
        <v>3.2632923809523811</v>
      </c>
      <c r="J1477" s="2">
        <f t="shared" si="178"/>
        <v>3.2416768184907534</v>
      </c>
      <c r="K1477" s="2">
        <f t="shared" si="180"/>
        <v>3.2013224666256317</v>
      </c>
    </row>
    <row r="1478" spans="1:11" ht="13.5" x14ac:dyDescent="0.25">
      <c r="A1478" s="3">
        <f>TITRES_STAT!B1481</f>
        <v>44165</v>
      </c>
      <c r="B1478" s="6">
        <f>TITRES_STAT!D1481</f>
        <v>3.2303000000000002</v>
      </c>
      <c r="C1478" s="2">
        <f t="shared" si="181"/>
        <v>0</v>
      </c>
      <c r="D1478" s="2">
        <f t="shared" ref="D1478:D1541" si="182">AVERAGE(B1474:B1478)</f>
        <v>3.2468400000000002</v>
      </c>
      <c r="E1478" s="2">
        <f t="shared" si="176"/>
        <v>3.2723799999999996</v>
      </c>
      <c r="F1478" s="2">
        <f t="shared" si="177"/>
        <v>3.2412049999999994</v>
      </c>
      <c r="G1478" s="2">
        <f t="shared" si="179"/>
        <v>3.174744</v>
      </c>
      <c r="H1478" s="2">
        <f t="shared" si="175"/>
        <v>3.1391705000000036</v>
      </c>
      <c r="I1478" s="2">
        <f t="array" ref="I1478">SUMPRODUCT(B1462:B1481, (ROW(B1462:B1481)-ROW(B1462)+1)) / (20*21/2)</f>
        <v>3.2611090476190476</v>
      </c>
      <c r="J1478" s="2">
        <f t="shared" si="178"/>
        <v>3.2405933119678245</v>
      </c>
      <c r="K1478" s="2">
        <f t="shared" si="180"/>
        <v>3.20245884048345</v>
      </c>
    </row>
    <row r="1479" spans="1:11" ht="13.5" x14ac:dyDescent="0.25">
      <c r="A1479" s="3">
        <f>TITRES_STAT!B1482</f>
        <v>44166</v>
      </c>
      <c r="B1479" s="6">
        <f>TITRES_STAT!D1482</f>
        <v>3.2303000000000002</v>
      </c>
      <c r="C1479" s="2">
        <f t="shared" si="181"/>
        <v>0</v>
      </c>
      <c r="D1479" s="2">
        <f t="shared" si="182"/>
        <v>3.23482</v>
      </c>
      <c r="E1479" s="2">
        <f t="shared" si="176"/>
        <v>3.2596099999999999</v>
      </c>
      <c r="F1479" s="2">
        <f t="shared" si="177"/>
        <v>3.2472149999999993</v>
      </c>
      <c r="G1479" s="2">
        <f t="shared" si="179"/>
        <v>3.1785040000000002</v>
      </c>
      <c r="H1479" s="2">
        <f t="shared" si="175"/>
        <v>3.1388370000000032</v>
      </c>
      <c r="I1479" s="2">
        <f t="array" ref="I1479">SUMPRODUCT(B1463:B1482, (ROW(B1463:B1482)-ROW(B1463)+1)) / (20*21/2)</f>
        <v>3.2512009523809531</v>
      </c>
      <c r="J1479" s="2">
        <f t="shared" si="178"/>
        <v>3.2396129965423177</v>
      </c>
      <c r="K1479" s="2">
        <f t="shared" si="180"/>
        <v>3.2035506506605693</v>
      </c>
    </row>
    <row r="1480" spans="1:11" ht="13.5" x14ac:dyDescent="0.25">
      <c r="A1480" s="3">
        <f>TITRES_STAT!B1483</f>
        <v>44167</v>
      </c>
      <c r="B1480" s="6">
        <f>TITRES_STAT!D1483</f>
        <v>3.2303000000000002</v>
      </c>
      <c r="C1480" s="2">
        <f t="shared" si="181"/>
        <v>0</v>
      </c>
      <c r="D1480" s="2">
        <f t="shared" si="182"/>
        <v>3.2228000000000003</v>
      </c>
      <c r="E1480" s="2">
        <f t="shared" si="176"/>
        <v>3.2565999999999997</v>
      </c>
      <c r="F1480" s="2">
        <f t="shared" si="177"/>
        <v>3.2532249999999996</v>
      </c>
      <c r="G1480" s="2">
        <f t="shared" si="179"/>
        <v>3.182264</v>
      </c>
      <c r="H1480" s="2">
        <f t="shared" si="175"/>
        <v>3.1385035000000032</v>
      </c>
      <c r="I1480" s="2">
        <f t="array" ref="I1480">SUMPRODUCT(B1464:B1483, (ROW(B1464:B1483)-ROW(B1464)+1)) / (20*21/2)</f>
        <v>3.2373542857142854</v>
      </c>
      <c r="J1480" s="2">
        <f t="shared" si="178"/>
        <v>3.2387260444906687</v>
      </c>
      <c r="K1480" s="2">
        <f t="shared" si="180"/>
        <v>3.2045996447523115</v>
      </c>
    </row>
    <row r="1481" spans="1:11" ht="13.5" x14ac:dyDescent="0.25">
      <c r="A1481" s="3">
        <f>TITRES_STAT!B1484</f>
        <v>44168</v>
      </c>
      <c r="B1481" s="6">
        <f>TITRES_STAT!D1484</f>
        <v>3.2303000000000002</v>
      </c>
      <c r="C1481" s="2">
        <f t="shared" si="181"/>
        <v>0</v>
      </c>
      <c r="D1481" s="2">
        <f t="shared" si="182"/>
        <v>3.2303000000000006</v>
      </c>
      <c r="E1481" s="2">
        <f t="shared" si="176"/>
        <v>3.2505899999999999</v>
      </c>
      <c r="F1481" s="2">
        <f t="shared" si="177"/>
        <v>3.2592349999999994</v>
      </c>
      <c r="G1481" s="2">
        <f t="shared" si="179"/>
        <v>3.1860240000000006</v>
      </c>
      <c r="H1481" s="2">
        <f t="shared" si="175"/>
        <v>3.138134500000004</v>
      </c>
      <c r="I1481" s="2">
        <f t="array" ref="I1481">SUMPRODUCT(B1465:B1484, (ROW(B1465:B1484)-ROW(B1465)+1)) / (20*21/2)</f>
        <v>3.2199004761904759</v>
      </c>
      <c r="J1481" s="2">
        <f t="shared" si="178"/>
        <v>3.237923564062986</v>
      </c>
      <c r="K1481" s="2">
        <f t="shared" si="180"/>
        <v>3.2056075018208481</v>
      </c>
    </row>
    <row r="1482" spans="1:11" ht="13.5" x14ac:dyDescent="0.25">
      <c r="A1482" s="3">
        <f>TITRES_STAT!B1485</f>
        <v>44169</v>
      </c>
      <c r="B1482" s="6">
        <f>TITRES_STAT!D1485</f>
        <v>3.1551999999999998</v>
      </c>
      <c r="C1482" s="2">
        <f t="shared" si="181"/>
        <v>-7.5100000000000389E-2</v>
      </c>
      <c r="D1482" s="2">
        <f t="shared" si="182"/>
        <v>3.2152799999999999</v>
      </c>
      <c r="E1482" s="2">
        <f t="shared" si="176"/>
        <v>3.2370700000000001</v>
      </c>
      <c r="F1482" s="2">
        <f t="shared" si="177"/>
        <v>3.2629899999999994</v>
      </c>
      <c r="G1482" s="2">
        <f t="shared" si="179"/>
        <v>3.1888480000000006</v>
      </c>
      <c r="H1482" s="2">
        <f t="shared" ref="H1482:H1545" si="183">AVERAGE(B1283:B1482)</f>
        <v>3.1378855000000039</v>
      </c>
      <c r="I1482" s="2">
        <f t="array" ref="I1482">SUMPRODUCT(B1466:B1485, (ROW(B1466:B1485)-ROW(B1466)+1)) / (20*21/2)</f>
        <v>3.2030190476190472</v>
      </c>
      <c r="J1482" s="2">
        <f t="shared" si="178"/>
        <v>3.2300451293903203</v>
      </c>
      <c r="K1482" s="2">
        <f t="shared" si="180"/>
        <v>3.2036307370435599</v>
      </c>
    </row>
    <row r="1483" spans="1:11" ht="13.5" x14ac:dyDescent="0.25">
      <c r="A1483" s="3">
        <f>TITRES_STAT!B1486</f>
        <v>44172</v>
      </c>
      <c r="B1483" s="6">
        <f>TITRES_STAT!D1486</f>
        <v>3.1175999999999999</v>
      </c>
      <c r="C1483" s="2">
        <f t="shared" si="181"/>
        <v>-3.7599999999999856E-2</v>
      </c>
      <c r="D1483" s="2">
        <f t="shared" si="182"/>
        <v>3.1927399999999997</v>
      </c>
      <c r="E1483" s="2">
        <f t="shared" si="176"/>
        <v>3.2197900000000006</v>
      </c>
      <c r="F1483" s="2">
        <f t="shared" si="177"/>
        <v>3.2633649999999994</v>
      </c>
      <c r="G1483" s="2">
        <f t="shared" si="179"/>
        <v>3.1891480000000012</v>
      </c>
      <c r="H1483" s="2">
        <f t="shared" si="183"/>
        <v>3.1370235000000033</v>
      </c>
      <c r="I1483" s="2">
        <f t="array" ref="I1483">SUMPRODUCT(B1467:B1486, (ROW(B1467:B1486)-ROW(B1467)+1)) / (20*21/2)</f>
        <v>3.187139047619048</v>
      </c>
      <c r="J1483" s="2">
        <f t="shared" si="178"/>
        <v>3.219336069448385</v>
      </c>
      <c r="K1483" s="2">
        <f t="shared" si="180"/>
        <v>3.2002569826496949</v>
      </c>
    </row>
    <row r="1484" spans="1:11" ht="13.5" x14ac:dyDescent="0.25">
      <c r="A1484" s="3">
        <f>TITRES_STAT!B1487</f>
        <v>44173</v>
      </c>
      <c r="B1484" s="6">
        <f>TITRES_STAT!D1487</f>
        <v>3.0800999999999998</v>
      </c>
      <c r="C1484" s="2">
        <f t="shared" si="181"/>
        <v>-3.7500000000000089E-2</v>
      </c>
      <c r="D1484" s="2">
        <f t="shared" si="182"/>
        <v>3.1627000000000001</v>
      </c>
      <c r="E1484" s="2">
        <f t="shared" ref="E1484:E1547" si="184">AVERAGE(B1475:B1484)</f>
        <v>3.19876</v>
      </c>
      <c r="F1484" s="2">
        <f t="shared" si="177"/>
        <v>3.2573549999999996</v>
      </c>
      <c r="G1484" s="2">
        <f t="shared" si="179"/>
        <v>3.1871960000000006</v>
      </c>
      <c r="H1484" s="2">
        <f t="shared" si="183"/>
        <v>3.1359740000000031</v>
      </c>
      <c r="I1484" s="2">
        <f t="array" ref="I1484">SUMPRODUCT(B1468:B1487, (ROW(B1468:B1487)-ROW(B1468)+1)) / (20*21/2)</f>
        <v>3.1855304761904759</v>
      </c>
      <c r="J1484" s="2">
        <f t="shared" si="178"/>
        <v>3.2060754914056817</v>
      </c>
      <c r="K1484" s="2">
        <f t="shared" si="180"/>
        <v>3.1955449441144128</v>
      </c>
    </row>
    <row r="1485" spans="1:11" ht="13.5" x14ac:dyDescent="0.25">
      <c r="A1485" s="3">
        <f>TITRES_STAT!B1488</f>
        <v>44174</v>
      </c>
      <c r="B1485" s="6">
        <f>TITRES_STAT!D1488</f>
        <v>3.0800999999999998</v>
      </c>
      <c r="C1485" s="2">
        <f t="shared" si="181"/>
        <v>0</v>
      </c>
      <c r="D1485" s="2">
        <f t="shared" si="182"/>
        <v>3.13266</v>
      </c>
      <c r="E1485" s="2">
        <f t="shared" si="184"/>
        <v>3.1777300000000004</v>
      </c>
      <c r="F1485" s="2">
        <f t="shared" si="177"/>
        <v>3.2468399999999997</v>
      </c>
      <c r="G1485" s="2">
        <f t="shared" si="179"/>
        <v>3.1852440000000009</v>
      </c>
      <c r="H1485" s="2">
        <f t="shared" si="183"/>
        <v>3.1349245000000026</v>
      </c>
      <c r="I1485" s="2">
        <f t="array" ref="I1485">SUMPRODUCT(B1469:B1488, (ROW(B1469:B1488)-ROW(B1469)+1)) / (20*21/2)</f>
        <v>3.1881823809523806</v>
      </c>
      <c r="J1485" s="2">
        <f t="shared" si="178"/>
        <v>3.1940778255575215</v>
      </c>
      <c r="K1485" s="2">
        <f t="shared" si="180"/>
        <v>3.1910176914040438</v>
      </c>
    </row>
    <row r="1486" spans="1:11" ht="13.5" x14ac:dyDescent="0.25">
      <c r="A1486" s="3">
        <f>TITRES_STAT!B1489</f>
        <v>44175</v>
      </c>
      <c r="B1486" s="6">
        <f>TITRES_STAT!D1489</f>
        <v>3.0800999999999998</v>
      </c>
      <c r="C1486" s="2">
        <f t="shared" si="181"/>
        <v>0</v>
      </c>
      <c r="D1486" s="2">
        <f t="shared" si="182"/>
        <v>3.1026199999999999</v>
      </c>
      <c r="E1486" s="2">
        <f t="shared" si="184"/>
        <v>3.1664600000000007</v>
      </c>
      <c r="F1486" s="2">
        <f t="shared" si="177"/>
        <v>3.2321900000000001</v>
      </c>
      <c r="G1486" s="2">
        <f t="shared" si="179"/>
        <v>3.1832920000000011</v>
      </c>
      <c r="H1486" s="2">
        <f t="shared" si="183"/>
        <v>3.133875000000002</v>
      </c>
      <c r="I1486" s="2">
        <f t="array" ref="I1486">SUMPRODUCT(B1470:B1489, (ROW(B1470:B1489)-ROW(B1470)+1)) / (20*21/2)</f>
        <v>3.1927633333333332</v>
      </c>
      <c r="J1486" s="2">
        <f t="shared" si="178"/>
        <v>3.1832227945520435</v>
      </c>
      <c r="K1486" s="2">
        <f t="shared" si="180"/>
        <v>3.1866679780156502</v>
      </c>
    </row>
    <row r="1487" spans="1:11" ht="13.5" x14ac:dyDescent="0.25">
      <c r="A1487" s="3">
        <f>TITRES_STAT!B1490</f>
        <v>44176</v>
      </c>
      <c r="B1487" s="6">
        <f>TITRES_STAT!D1490</f>
        <v>3.2153</v>
      </c>
      <c r="C1487" s="2">
        <f t="shared" si="181"/>
        <v>0.13520000000000021</v>
      </c>
      <c r="D1487" s="2">
        <f t="shared" si="182"/>
        <v>3.1146400000000001</v>
      </c>
      <c r="E1487" s="2">
        <f t="shared" si="184"/>
        <v>3.1649599999999998</v>
      </c>
      <c r="F1487" s="2">
        <f t="shared" si="177"/>
        <v>3.2250550000000002</v>
      </c>
      <c r="G1487" s="2">
        <f t="shared" si="179"/>
        <v>3.1840440000000014</v>
      </c>
      <c r="H1487" s="2">
        <f t="shared" si="183"/>
        <v>3.1335015000000017</v>
      </c>
      <c r="I1487" s="2">
        <f t="array" ref="I1487">SUMPRODUCT(B1471:B1490, (ROW(B1471:B1490)-ROW(B1471)+1)) / (20*21/2)</f>
        <v>3.1977733333333336</v>
      </c>
      <c r="J1487" s="2">
        <f t="shared" si="178"/>
        <v>3.1862777664994679</v>
      </c>
      <c r="K1487" s="2">
        <f t="shared" si="180"/>
        <v>3.1877908024071933</v>
      </c>
    </row>
    <row r="1488" spans="1:11" ht="13.5" x14ac:dyDescent="0.25">
      <c r="A1488" s="3">
        <f>TITRES_STAT!B1491</f>
        <v>44179</v>
      </c>
      <c r="B1488" s="6">
        <f>TITRES_STAT!D1491</f>
        <v>3.2528999999999999</v>
      </c>
      <c r="C1488" s="2">
        <f t="shared" si="181"/>
        <v>3.7599999999999856E-2</v>
      </c>
      <c r="D1488" s="2">
        <f t="shared" si="182"/>
        <v>3.1417000000000002</v>
      </c>
      <c r="E1488" s="2">
        <f t="shared" si="184"/>
        <v>3.1672199999999999</v>
      </c>
      <c r="F1488" s="2">
        <f t="shared" si="177"/>
        <v>3.2198000000000002</v>
      </c>
      <c r="G1488" s="2">
        <f t="shared" si="179"/>
        <v>3.1859980000000019</v>
      </c>
      <c r="H1488" s="2">
        <f t="shared" si="183"/>
        <v>3.133528500000001</v>
      </c>
      <c r="I1488" s="2">
        <f t="array" ref="I1488">SUMPRODUCT(B1472:B1491, (ROW(B1472:B1491)-ROW(B1472)+1)) / (20*21/2)</f>
        <v>3.1991666666666663</v>
      </c>
      <c r="J1488" s="2">
        <f t="shared" si="178"/>
        <v>3.1926227411185661</v>
      </c>
      <c r="K1488" s="2">
        <f t="shared" si="180"/>
        <v>3.1903441042735778</v>
      </c>
    </row>
    <row r="1489" spans="1:11" ht="13.5" x14ac:dyDescent="0.25">
      <c r="A1489" s="3">
        <f>TITRES_STAT!B1492</f>
        <v>44180</v>
      </c>
      <c r="B1489" s="6">
        <f>TITRES_STAT!D1492</f>
        <v>3.2679</v>
      </c>
      <c r="C1489" s="2">
        <f t="shared" si="181"/>
        <v>1.5000000000000124E-2</v>
      </c>
      <c r="D1489" s="2">
        <f t="shared" si="182"/>
        <v>3.1792600000000002</v>
      </c>
      <c r="E1489" s="2">
        <f t="shared" si="184"/>
        <v>3.1709800000000001</v>
      </c>
      <c r="F1489" s="2">
        <f t="shared" si="177"/>
        <v>3.2152950000000002</v>
      </c>
      <c r="G1489" s="2">
        <f t="shared" si="179"/>
        <v>3.1885520000000014</v>
      </c>
      <c r="H1489" s="2">
        <f t="shared" si="183"/>
        <v>3.1336660000000012</v>
      </c>
      <c r="I1489" s="2">
        <f t="array" ref="I1489">SUMPRODUCT(B1473:B1492, (ROW(B1473:B1492)-ROW(B1473)+1)) / (20*21/2)</f>
        <v>3.2008461904761907</v>
      </c>
      <c r="J1489" s="2">
        <f t="shared" si="178"/>
        <v>3.1997920038691787</v>
      </c>
      <c r="K1489" s="2">
        <f t="shared" si="180"/>
        <v>3.1933855119491237</v>
      </c>
    </row>
    <row r="1490" spans="1:11" ht="13.5" x14ac:dyDescent="0.25">
      <c r="A1490" s="3">
        <f>TITRES_STAT!B1493</f>
        <v>44181</v>
      </c>
      <c r="B1490" s="6">
        <f>TITRES_STAT!D1493</f>
        <v>3.2679</v>
      </c>
      <c r="C1490" s="2">
        <f t="shared" si="181"/>
        <v>0</v>
      </c>
      <c r="D1490" s="2">
        <f t="shared" si="182"/>
        <v>3.2168199999999998</v>
      </c>
      <c r="E1490" s="2">
        <f t="shared" si="184"/>
        <v>3.1747400000000003</v>
      </c>
      <c r="F1490" s="2">
        <f t="shared" si="177"/>
        <v>3.2156700000000003</v>
      </c>
      <c r="G1490" s="2">
        <f t="shared" si="179"/>
        <v>3.1911060000000013</v>
      </c>
      <c r="H1490" s="2">
        <f t="shared" si="183"/>
        <v>3.1335910000000013</v>
      </c>
      <c r="I1490" s="2">
        <f t="array" ref="I1490">SUMPRODUCT(B1474:B1493, (ROW(B1474:B1493)-ROW(B1474)+1)) / (20*21/2)</f>
        <v>3.2028119047619055</v>
      </c>
      <c r="J1490" s="2">
        <f t="shared" si="178"/>
        <v>3.2062784796911616</v>
      </c>
      <c r="K1490" s="2">
        <f t="shared" si="180"/>
        <v>3.1963076487354325</v>
      </c>
    </row>
    <row r="1491" spans="1:11" ht="13.5" x14ac:dyDescent="0.25">
      <c r="A1491" s="3">
        <f>TITRES_STAT!B1494</f>
        <v>44182</v>
      </c>
      <c r="B1491" s="6">
        <f>TITRES_STAT!D1494</f>
        <v>3.2303000000000002</v>
      </c>
      <c r="C1491" s="2">
        <f t="shared" si="181"/>
        <v>-3.7599999999999856E-2</v>
      </c>
      <c r="D1491" s="2">
        <f t="shared" si="182"/>
        <v>3.2468600000000003</v>
      </c>
      <c r="E1491" s="2">
        <f t="shared" si="184"/>
        <v>3.1747400000000003</v>
      </c>
      <c r="F1491" s="2">
        <f t="shared" si="177"/>
        <v>3.2126649999999999</v>
      </c>
      <c r="G1491" s="2">
        <f t="shared" si="179"/>
        <v>3.192908000000001</v>
      </c>
      <c r="H1491" s="2">
        <f t="shared" si="183"/>
        <v>3.1334695000000012</v>
      </c>
      <c r="I1491" s="2">
        <f t="array" ref="I1491">SUMPRODUCT(B1475:B1494, (ROW(B1475:B1494)-ROW(B1475)+1)) / (20*21/2)</f>
        <v>3.2050638095238102</v>
      </c>
      <c r="J1491" s="2">
        <f t="shared" si="178"/>
        <v>3.2085662435300986</v>
      </c>
      <c r="K1491" s="2">
        <f t="shared" si="180"/>
        <v>3.1976406821183567</v>
      </c>
    </row>
    <row r="1492" spans="1:11" ht="13.5" x14ac:dyDescent="0.25">
      <c r="A1492" s="3">
        <f>TITRES_STAT!B1495</f>
        <v>44183</v>
      </c>
      <c r="B1492" s="6">
        <f>TITRES_STAT!D1495</f>
        <v>3.2303000000000002</v>
      </c>
      <c r="C1492" s="2">
        <f t="shared" si="181"/>
        <v>0</v>
      </c>
      <c r="D1492" s="2">
        <f t="shared" si="182"/>
        <v>3.2498599999999995</v>
      </c>
      <c r="E1492" s="2">
        <f t="shared" si="184"/>
        <v>3.1822500000000002</v>
      </c>
      <c r="F1492" s="2">
        <f t="shared" ref="F1492:F1555" si="185">AVERAGE(B1473:B1492)</f>
        <v>3.2096600000000004</v>
      </c>
      <c r="G1492" s="2">
        <f t="shared" si="179"/>
        <v>3.1947100000000006</v>
      </c>
      <c r="H1492" s="2">
        <f t="shared" si="183"/>
        <v>3.1335250000000006</v>
      </c>
      <c r="I1492" s="2">
        <f t="array" ref="I1492">SUMPRODUCT(B1476:B1495, (ROW(B1476:B1495)-ROW(B1476)+1)) / (20*21/2)</f>
        <v>3.2061733333333335</v>
      </c>
      <c r="J1492" s="2">
        <f t="shared" si="178"/>
        <v>3.2106361250986608</v>
      </c>
      <c r="K1492" s="2">
        <f t="shared" si="180"/>
        <v>3.1989214396823429</v>
      </c>
    </row>
    <row r="1493" spans="1:11" ht="13.5" x14ac:dyDescent="0.25">
      <c r="A1493" s="3">
        <f>TITRES_STAT!B1496</f>
        <v>44186</v>
      </c>
      <c r="B1493" s="6">
        <f>TITRES_STAT!D1496</f>
        <v>3.2303000000000002</v>
      </c>
      <c r="C1493" s="2">
        <f t="shared" si="181"/>
        <v>0</v>
      </c>
      <c r="D1493" s="2">
        <f t="shared" si="182"/>
        <v>3.2453400000000001</v>
      </c>
      <c r="E1493" s="2">
        <f t="shared" si="184"/>
        <v>3.1935200000000004</v>
      </c>
      <c r="F1493" s="2">
        <f t="shared" si="185"/>
        <v>3.206655</v>
      </c>
      <c r="G1493" s="2">
        <f t="shared" si="179"/>
        <v>3.1962120000000009</v>
      </c>
      <c r="H1493" s="2">
        <f t="shared" si="183"/>
        <v>3.1331205000000013</v>
      </c>
      <c r="I1493" s="2">
        <f t="array" ref="I1493">SUMPRODUCT(B1477:B1496, (ROW(B1477:B1496)-ROW(B1477)+1)) / (20*21/2)</f>
        <v>3.2069261904761905</v>
      </c>
      <c r="J1493" s="2">
        <f t="shared" ref="J1493:J1556" si="186">$J$4*B1493+J1492*(1-$J$4)</f>
        <v>3.2125088750892647</v>
      </c>
      <c r="K1493" s="2">
        <f t="shared" si="180"/>
        <v>3.2001519714595057</v>
      </c>
    </row>
    <row r="1494" spans="1:11" ht="13.5" x14ac:dyDescent="0.25">
      <c r="A1494" s="3">
        <f>TITRES_STAT!B1497</f>
        <v>44187</v>
      </c>
      <c r="B1494" s="6">
        <f>TITRES_STAT!D1497</f>
        <v>3.2303000000000002</v>
      </c>
      <c r="C1494" s="2">
        <f t="shared" si="181"/>
        <v>0</v>
      </c>
      <c r="D1494" s="2">
        <f t="shared" si="182"/>
        <v>3.2378200000000001</v>
      </c>
      <c r="E1494" s="2">
        <f t="shared" si="184"/>
        <v>3.2085400000000002</v>
      </c>
      <c r="F1494" s="2">
        <f t="shared" si="185"/>
        <v>3.2036499999999997</v>
      </c>
      <c r="G1494" s="2">
        <f t="shared" si="179"/>
        <v>3.1977140000000008</v>
      </c>
      <c r="H1494" s="2">
        <f t="shared" si="183"/>
        <v>3.1331760000000015</v>
      </c>
      <c r="I1494" s="2">
        <f t="array" ref="I1494">SUMPRODUCT(B1478:B1497, (ROW(B1478:B1497)-ROW(B1478)+1)) / (20*21/2)</f>
        <v>3.209750476190476</v>
      </c>
      <c r="J1494" s="2">
        <f t="shared" si="186"/>
        <v>3.2142032679379064</v>
      </c>
      <c r="K1494" s="2">
        <f t="shared" si="180"/>
        <v>3.2013342470885444</v>
      </c>
    </row>
    <row r="1495" spans="1:11" ht="13.5" x14ac:dyDescent="0.25">
      <c r="A1495" s="3">
        <f>TITRES_STAT!B1498</f>
        <v>44188</v>
      </c>
      <c r="B1495" s="6">
        <f>TITRES_STAT!D1498</f>
        <v>3.2153</v>
      </c>
      <c r="C1495" s="2">
        <f t="shared" si="181"/>
        <v>-1.5000000000000124E-2</v>
      </c>
      <c r="D1495" s="2">
        <f t="shared" si="182"/>
        <v>3.2273000000000005</v>
      </c>
      <c r="E1495" s="2">
        <f t="shared" si="184"/>
        <v>3.2220599999999999</v>
      </c>
      <c r="F1495" s="2">
        <f t="shared" si="185"/>
        <v>3.1998949999999997</v>
      </c>
      <c r="G1495" s="2">
        <f t="shared" si="179"/>
        <v>3.1989160000000014</v>
      </c>
      <c r="H1495" s="2">
        <f t="shared" si="183"/>
        <v>3.133156500000001</v>
      </c>
      <c r="I1495" s="2">
        <f t="array" ref="I1495">SUMPRODUCT(B1479:B1498, (ROW(B1479:B1498)-ROW(B1479)+1)) / (20*21/2)</f>
        <v>3.212574761904762</v>
      </c>
      <c r="J1495" s="2">
        <f t="shared" si="186"/>
        <v>3.2143077186104865</v>
      </c>
      <c r="K1495" s="2">
        <f t="shared" si="180"/>
        <v>3.2018819236733074</v>
      </c>
    </row>
    <row r="1496" spans="1:11" ht="13.5" x14ac:dyDescent="0.25">
      <c r="A1496" s="3">
        <f>TITRES_STAT!B1499</f>
        <v>44189</v>
      </c>
      <c r="B1496" s="6">
        <f>TITRES_STAT!D1499</f>
        <v>3.2078000000000002</v>
      </c>
      <c r="C1496" s="2">
        <f t="shared" si="181"/>
        <v>-7.4999999999998401E-3</v>
      </c>
      <c r="D1496" s="2">
        <f t="shared" si="182"/>
        <v>3.2228000000000003</v>
      </c>
      <c r="E1496" s="2">
        <f t="shared" si="184"/>
        <v>3.2348300000000001</v>
      </c>
      <c r="F1496" s="2">
        <f t="shared" si="185"/>
        <v>3.2006450000000002</v>
      </c>
      <c r="G1496" s="2">
        <f t="shared" si="179"/>
        <v>3.199968000000001</v>
      </c>
      <c r="H1496" s="2">
        <f t="shared" si="183"/>
        <v>3.1327810000000009</v>
      </c>
      <c r="I1496" s="2">
        <f t="array" ref="I1496">SUMPRODUCT(B1480:B1499, (ROW(B1480:B1499)-ROW(B1480)+1)) / (20*21/2)</f>
        <v>3.2153990476190479</v>
      </c>
      <c r="J1496" s="2">
        <f t="shared" si="186"/>
        <v>3.2136879358856785</v>
      </c>
      <c r="K1496" s="2">
        <f t="shared" si="180"/>
        <v>3.2021140050978838</v>
      </c>
    </row>
    <row r="1497" spans="1:11" ht="13.5" x14ac:dyDescent="0.25">
      <c r="A1497" s="3">
        <f>TITRES_STAT!B1500</f>
        <v>44190</v>
      </c>
      <c r="B1497" s="6">
        <f>TITRES_STAT!D1500</f>
        <v>3.2303000000000002</v>
      </c>
      <c r="C1497" s="2">
        <f t="shared" si="181"/>
        <v>2.2499999999999964E-2</v>
      </c>
      <c r="D1497" s="2">
        <f t="shared" si="182"/>
        <v>3.2228000000000003</v>
      </c>
      <c r="E1497" s="2">
        <f t="shared" si="184"/>
        <v>3.2363299999999997</v>
      </c>
      <c r="F1497" s="2">
        <f t="shared" si="185"/>
        <v>3.2006449999999993</v>
      </c>
      <c r="G1497" s="2">
        <f t="shared" si="179"/>
        <v>3.2014700000000009</v>
      </c>
      <c r="H1497" s="2">
        <f t="shared" si="183"/>
        <v>3.1324825000000009</v>
      </c>
      <c r="I1497" s="2">
        <f t="array" ref="I1497">SUMPRODUCT(B1481:B1500, (ROW(B1481:B1500)-ROW(B1481)+1)) / (20*21/2)</f>
        <v>3.2182233333333339</v>
      </c>
      <c r="J1497" s="2">
        <f t="shared" si="186"/>
        <v>3.2152700372298999</v>
      </c>
      <c r="K1497" s="2">
        <f t="shared" si="180"/>
        <v>3.2032193382313001</v>
      </c>
    </row>
    <row r="1498" spans="1:11" ht="13.5" x14ac:dyDescent="0.25">
      <c r="A1498" s="3">
        <f>TITRES_STAT!B1501</f>
        <v>44193</v>
      </c>
      <c r="B1498" s="6">
        <f>TITRES_STAT!D1501</f>
        <v>3.2303000000000002</v>
      </c>
      <c r="C1498" s="2">
        <f t="shared" si="181"/>
        <v>0</v>
      </c>
      <c r="D1498" s="2">
        <f t="shared" si="182"/>
        <v>3.2228000000000003</v>
      </c>
      <c r="E1498" s="2">
        <f t="shared" si="184"/>
        <v>3.23407</v>
      </c>
      <c r="F1498" s="2">
        <f t="shared" si="185"/>
        <v>3.2006450000000002</v>
      </c>
      <c r="G1498" s="2">
        <f t="shared" si="179"/>
        <v>3.2029720000000008</v>
      </c>
      <c r="H1498" s="2">
        <f t="shared" si="183"/>
        <v>3.1326440000000013</v>
      </c>
      <c r="I1498" s="2">
        <f t="array" ref="I1498">SUMPRODUCT(B1482:B1501, (ROW(B1482:B1501)-ROW(B1482)+1)) / (20*21/2)</f>
        <v>3.2267714285714288</v>
      </c>
      <c r="J1498" s="2">
        <f t="shared" si="186"/>
        <v>3.216701462255624</v>
      </c>
      <c r="K1498" s="2">
        <f t="shared" si="180"/>
        <v>3.2042813249673276</v>
      </c>
    </row>
    <row r="1499" spans="1:11" ht="13.5" x14ac:dyDescent="0.25">
      <c r="A1499" s="3">
        <f>TITRES_STAT!B1502</f>
        <v>44194</v>
      </c>
      <c r="B1499" s="6">
        <f>TITRES_STAT!D1502</f>
        <v>3.2303000000000002</v>
      </c>
      <c r="C1499" s="2">
        <f t="shared" si="181"/>
        <v>0</v>
      </c>
      <c r="D1499" s="2">
        <f t="shared" si="182"/>
        <v>3.2228000000000003</v>
      </c>
      <c r="E1499" s="2">
        <f t="shared" si="184"/>
        <v>3.2303100000000002</v>
      </c>
      <c r="F1499" s="2">
        <f t="shared" si="185"/>
        <v>3.2006450000000002</v>
      </c>
      <c r="G1499" s="2">
        <f t="shared" si="179"/>
        <v>3.2047740000000005</v>
      </c>
      <c r="H1499" s="2">
        <f t="shared" si="183"/>
        <v>3.1334070000000018</v>
      </c>
      <c r="I1499" s="2">
        <f t="array" ref="I1499">SUMPRODUCT(B1483:B1502, (ROW(B1483:B1502)-ROW(B1483)+1)) / (20*21/2)</f>
        <v>3.235033333333333</v>
      </c>
      <c r="J1499" s="2">
        <f t="shared" si="186"/>
        <v>3.2179965610884218</v>
      </c>
      <c r="K1499" s="2">
        <f t="shared" si="180"/>
        <v>3.2053016651646873</v>
      </c>
    </row>
    <row r="1500" spans="1:11" ht="13.5" x14ac:dyDescent="0.25">
      <c r="A1500" s="3">
        <f>TITRES_STAT!B1503</f>
        <v>44195</v>
      </c>
      <c r="B1500" s="6">
        <f>TITRES_STAT!D1503</f>
        <v>3.2303000000000002</v>
      </c>
      <c r="C1500" s="2">
        <f t="shared" si="181"/>
        <v>0</v>
      </c>
      <c r="D1500" s="2">
        <f t="shared" si="182"/>
        <v>3.2258000000000004</v>
      </c>
      <c r="E1500" s="2">
        <f t="shared" si="184"/>
        <v>3.2265500000000005</v>
      </c>
      <c r="F1500" s="2">
        <f t="shared" si="185"/>
        <v>3.2006450000000002</v>
      </c>
      <c r="G1500" s="2">
        <f t="shared" si="179"/>
        <v>3.2065760000000001</v>
      </c>
      <c r="H1500" s="2">
        <f t="shared" si="183"/>
        <v>3.1337100000000024</v>
      </c>
      <c r="I1500" s="2">
        <f t="array" ref="I1500">SUMPRODUCT(B1484:B1503, (ROW(B1484:B1503)-ROW(B1484)+1)) / (20*21/2)</f>
        <v>3.2333561904761901</v>
      </c>
      <c r="J1500" s="2">
        <f t="shared" si="186"/>
        <v>3.2191683171752388</v>
      </c>
      <c r="K1500" s="2">
        <f t="shared" si="180"/>
        <v>3.206281992020974</v>
      </c>
    </row>
    <row r="1501" spans="1:11" ht="13.5" x14ac:dyDescent="0.25">
      <c r="A1501" s="3">
        <f>TITRES_STAT!B1504</f>
        <v>44196</v>
      </c>
      <c r="B1501" s="6">
        <f>TITRES_STAT!D1504</f>
        <v>3.2904</v>
      </c>
      <c r="C1501" s="2">
        <f t="shared" si="181"/>
        <v>6.009999999999982E-2</v>
      </c>
      <c r="D1501" s="2">
        <f t="shared" si="182"/>
        <v>3.2423200000000003</v>
      </c>
      <c r="E1501" s="2">
        <f t="shared" si="184"/>
        <v>3.2325600000000003</v>
      </c>
      <c r="F1501" s="2">
        <f t="shared" si="185"/>
        <v>3.2036500000000006</v>
      </c>
      <c r="G1501" s="2">
        <f t="shared" si="179"/>
        <v>3.2095800000000003</v>
      </c>
      <c r="H1501" s="2">
        <f t="shared" si="183"/>
        <v>3.1343135000000024</v>
      </c>
      <c r="I1501" s="2">
        <f t="array" ref="I1501">SUMPRODUCT(B1485:B1504, (ROW(B1485:B1504)-ROW(B1485)+1)) / (20*21/2)</f>
        <v>3.2384733333333338</v>
      </c>
      <c r="J1501" s="2">
        <f t="shared" si="186"/>
        <v>3.2259522869680732</v>
      </c>
      <c r="K1501" s="2">
        <f t="shared" si="180"/>
        <v>3.2095807374319163</v>
      </c>
    </row>
    <row r="1502" spans="1:11" ht="13.5" x14ac:dyDescent="0.25">
      <c r="A1502" s="3">
        <f>TITRES_STAT!B1505</f>
        <v>44200</v>
      </c>
      <c r="B1502" s="6">
        <f>TITRES_STAT!D1505</f>
        <v>3.2904</v>
      </c>
      <c r="C1502" s="2">
        <f t="shared" si="181"/>
        <v>0</v>
      </c>
      <c r="D1502" s="2">
        <f t="shared" si="182"/>
        <v>3.2543400000000005</v>
      </c>
      <c r="E1502" s="2">
        <f t="shared" si="184"/>
        <v>3.2385700000000002</v>
      </c>
      <c r="F1502" s="2">
        <f t="shared" si="185"/>
        <v>3.2104100000000004</v>
      </c>
      <c r="G1502" s="2">
        <f t="shared" si="179"/>
        <v>3.2125840000000001</v>
      </c>
      <c r="H1502" s="2">
        <f t="shared" si="183"/>
        <v>3.1353770000000027</v>
      </c>
      <c r="I1502" s="2">
        <f t="array" ref="I1502">SUMPRODUCT(B1486:B1505, (ROW(B1486:B1505)-ROW(B1486)+1)) / (20*21/2)</f>
        <v>3.2419819047619045</v>
      </c>
      <c r="J1502" s="2">
        <f t="shared" si="186"/>
        <v>3.2320901643996853</v>
      </c>
      <c r="K1502" s="2">
        <f t="shared" si="180"/>
        <v>3.2127501202777236</v>
      </c>
    </row>
    <row r="1503" spans="1:11" ht="13.5" x14ac:dyDescent="0.25">
      <c r="A1503" s="3">
        <f>TITRES_STAT!B1506</f>
        <v>44201</v>
      </c>
      <c r="B1503" s="6">
        <f>TITRES_STAT!D1506</f>
        <v>3.1928000000000001</v>
      </c>
      <c r="C1503" s="2">
        <f t="shared" si="181"/>
        <v>-9.7599999999999909E-2</v>
      </c>
      <c r="D1503" s="2">
        <f t="shared" si="182"/>
        <v>3.2468400000000002</v>
      </c>
      <c r="E1503" s="2">
        <f t="shared" si="184"/>
        <v>3.23482</v>
      </c>
      <c r="F1503" s="2">
        <f t="shared" si="185"/>
        <v>3.2141700000000002</v>
      </c>
      <c r="G1503" s="2">
        <f t="shared" si="179"/>
        <v>3.2136360000000002</v>
      </c>
      <c r="H1503" s="2">
        <f t="shared" si="183"/>
        <v>3.1364125000000032</v>
      </c>
      <c r="I1503" s="2">
        <f t="array" ref="I1503">SUMPRODUCT(B1487:B1506, (ROW(B1487:B1506)-ROW(B1487)+1)) / (20*21/2)</f>
        <v>3.2417652380952378</v>
      </c>
      <c r="J1503" s="2">
        <f t="shared" si="186"/>
        <v>3.2283482439806677</v>
      </c>
      <c r="K1503" s="2">
        <f t="shared" si="180"/>
        <v>3.2119677626197736</v>
      </c>
    </row>
    <row r="1504" spans="1:11" ht="13.5" x14ac:dyDescent="0.25">
      <c r="A1504" s="3">
        <f>TITRES_STAT!B1507</f>
        <v>44202</v>
      </c>
      <c r="B1504" s="6">
        <f>TITRES_STAT!D1507</f>
        <v>3.2679</v>
      </c>
      <c r="C1504" s="2">
        <f t="shared" si="181"/>
        <v>7.5099999999999945E-2</v>
      </c>
      <c r="D1504" s="2">
        <f t="shared" si="182"/>
        <v>3.2543599999999997</v>
      </c>
      <c r="E1504" s="2">
        <f t="shared" si="184"/>
        <v>3.2385799999999998</v>
      </c>
      <c r="F1504" s="2">
        <f t="shared" si="185"/>
        <v>3.22356</v>
      </c>
      <c r="G1504" s="2">
        <f t="shared" si="179"/>
        <v>3.2161900000000001</v>
      </c>
      <c r="H1504" s="2">
        <f t="shared" si="183"/>
        <v>3.1382480000000039</v>
      </c>
      <c r="I1504" s="2">
        <f t="array" ref="I1504">SUMPRODUCT(B1488:B1507, (ROW(B1488:B1507)-ROW(B1488)+1)) / (20*21/2)</f>
        <v>3.2365476190476192</v>
      </c>
      <c r="J1504" s="2">
        <f t="shared" si="186"/>
        <v>3.2321150778872707</v>
      </c>
      <c r="K1504" s="2">
        <f t="shared" si="180"/>
        <v>3.2141611836935082</v>
      </c>
    </row>
    <row r="1505" spans="1:11" ht="13.5" x14ac:dyDescent="0.25">
      <c r="A1505" s="3">
        <f>TITRES_STAT!B1508</f>
        <v>44203</v>
      </c>
      <c r="B1505" s="6">
        <f>TITRES_STAT!D1508</f>
        <v>3.2604000000000002</v>
      </c>
      <c r="C1505" s="2">
        <f t="shared" si="181"/>
        <v>-7.4999999999998401E-3</v>
      </c>
      <c r="D1505" s="2">
        <f t="shared" si="182"/>
        <v>3.2603800000000001</v>
      </c>
      <c r="E1505" s="2">
        <f t="shared" si="184"/>
        <v>3.24309</v>
      </c>
      <c r="F1505" s="2">
        <f t="shared" si="185"/>
        <v>3.2325749999999993</v>
      </c>
      <c r="G1505" s="2">
        <f t="shared" si="179"/>
        <v>3.2190459999999996</v>
      </c>
      <c r="H1505" s="2">
        <f t="shared" si="183"/>
        <v>3.1403995000000036</v>
      </c>
      <c r="I1505" s="2">
        <f t="array" ref="I1505">SUMPRODUCT(B1489:B1508, (ROW(B1489:B1508)-ROW(B1489)+1)) / (20*21/2)</f>
        <v>3.2307490476190477</v>
      </c>
      <c r="J1505" s="2">
        <f t="shared" si="186"/>
        <v>3.2348088799932446</v>
      </c>
      <c r="K1505" s="2">
        <f t="shared" si="180"/>
        <v>3.2159744706074882</v>
      </c>
    </row>
    <row r="1506" spans="1:11" ht="13.5" x14ac:dyDescent="0.25">
      <c r="A1506" s="3">
        <f>TITRES_STAT!B1509</f>
        <v>44204</v>
      </c>
      <c r="B1506" s="6">
        <f>TITRES_STAT!D1509</f>
        <v>3.2303000000000002</v>
      </c>
      <c r="C1506" s="2">
        <f t="shared" si="181"/>
        <v>-3.0100000000000016E-2</v>
      </c>
      <c r="D1506" s="2">
        <f t="shared" si="182"/>
        <v>3.2483600000000004</v>
      </c>
      <c r="E1506" s="2">
        <f t="shared" si="184"/>
        <v>3.2453400000000001</v>
      </c>
      <c r="F1506" s="2">
        <f t="shared" si="185"/>
        <v>3.2400849999999997</v>
      </c>
      <c r="G1506" s="2">
        <f t="shared" si="179"/>
        <v>3.2212999999999994</v>
      </c>
      <c r="H1506" s="2">
        <f t="shared" si="183"/>
        <v>3.1424005000000039</v>
      </c>
      <c r="I1506" s="2">
        <f t="array" ref="I1506">SUMPRODUCT(B1490:B1509, (ROW(B1490:B1509)-ROW(B1490)+1)) / (20*21/2)</f>
        <v>3.2245942857142862</v>
      </c>
      <c r="J1506" s="2">
        <f t="shared" si="186"/>
        <v>3.234379462851031</v>
      </c>
      <c r="K1506" s="2">
        <f t="shared" si="180"/>
        <v>3.2165362560738613</v>
      </c>
    </row>
    <row r="1507" spans="1:11" ht="13.5" x14ac:dyDescent="0.25">
      <c r="A1507" s="3">
        <f>TITRES_STAT!B1510</f>
        <v>44207</v>
      </c>
      <c r="B1507" s="6">
        <f>TITRES_STAT!D1510</f>
        <v>3.1852999999999998</v>
      </c>
      <c r="C1507" s="2">
        <f t="shared" si="181"/>
        <v>-4.5000000000000373E-2</v>
      </c>
      <c r="D1507" s="2">
        <f t="shared" si="182"/>
        <v>3.2273399999999994</v>
      </c>
      <c r="E1507" s="2">
        <f t="shared" si="184"/>
        <v>3.2408399999999999</v>
      </c>
      <c r="F1507" s="2">
        <f t="shared" si="185"/>
        <v>3.2385849999999992</v>
      </c>
      <c r="G1507" s="2">
        <f t="shared" si="179"/>
        <v>3.2226539999999999</v>
      </c>
      <c r="H1507" s="2">
        <f t="shared" si="183"/>
        <v>3.1441765000000044</v>
      </c>
      <c r="I1507" s="2">
        <f t="array" ref="I1507">SUMPRODUCT(B1491:B1510, (ROW(B1491:B1510)-ROW(B1491)+1)) / (20*21/2)</f>
        <v>3.2189047619047622</v>
      </c>
      <c r="J1507" s="2">
        <f t="shared" si="186"/>
        <v>3.2297052282937897</v>
      </c>
      <c r="K1507" s="2">
        <f t="shared" si="180"/>
        <v>3.2153113048552786</v>
      </c>
    </row>
    <row r="1508" spans="1:11" ht="13.5" x14ac:dyDescent="0.25">
      <c r="A1508" s="3">
        <f>TITRES_STAT!B1511</f>
        <v>44208</v>
      </c>
      <c r="B1508" s="6">
        <f>TITRES_STAT!D1511</f>
        <v>3.1777000000000002</v>
      </c>
      <c r="C1508" s="2">
        <f t="shared" si="181"/>
        <v>-7.5999999999996071E-3</v>
      </c>
      <c r="D1508" s="2">
        <f t="shared" si="182"/>
        <v>3.2243200000000001</v>
      </c>
      <c r="E1508" s="2">
        <f t="shared" si="184"/>
        <v>3.2355800000000001</v>
      </c>
      <c r="F1508" s="2">
        <f t="shared" si="185"/>
        <v>3.2348249999999994</v>
      </c>
      <c r="G1508" s="2">
        <f t="shared" si="179"/>
        <v>3.2238560000000001</v>
      </c>
      <c r="H1508" s="2">
        <f t="shared" si="183"/>
        <v>3.1454900000000041</v>
      </c>
      <c r="I1508" s="2">
        <f t="array" ref="I1508">SUMPRODUCT(B1492:B1511, (ROW(B1492:B1511)-ROW(B1492)+1)) / (20*21/2)</f>
        <v>3.2143947619047615</v>
      </c>
      <c r="J1508" s="2">
        <f t="shared" si="186"/>
        <v>3.224752349408667</v>
      </c>
      <c r="K1508" s="2">
        <f t="shared" si="180"/>
        <v>3.2138363517236987</v>
      </c>
    </row>
    <row r="1509" spans="1:11" ht="13.5" x14ac:dyDescent="0.25">
      <c r="A1509" s="3">
        <f>TITRES_STAT!B1512</f>
        <v>44209</v>
      </c>
      <c r="B1509" s="6">
        <f>TITRES_STAT!D1512</f>
        <v>3.1701999999999999</v>
      </c>
      <c r="C1509" s="2">
        <f t="shared" si="181"/>
        <v>-7.5000000000002842E-3</v>
      </c>
      <c r="D1509" s="2">
        <f t="shared" si="182"/>
        <v>3.2047800000000004</v>
      </c>
      <c r="E1509" s="2">
        <f t="shared" si="184"/>
        <v>3.2295700000000003</v>
      </c>
      <c r="F1509" s="2">
        <f t="shared" si="185"/>
        <v>3.2299399999999991</v>
      </c>
      <c r="G1509" s="2">
        <f t="shared" si="179"/>
        <v>3.2250579999999998</v>
      </c>
      <c r="H1509" s="2">
        <f t="shared" si="183"/>
        <v>3.1463415000000041</v>
      </c>
      <c r="I1509" s="2">
        <f t="array" ref="I1509">SUMPRODUCT(B1493:B1512, (ROW(B1493:B1512)-ROW(B1493)+1)) / (20*21/2)</f>
        <v>3.2144304761904761</v>
      </c>
      <c r="J1509" s="2">
        <f t="shared" si="186"/>
        <v>3.2195568875602225</v>
      </c>
      <c r="K1509" s="2">
        <f t="shared" si="180"/>
        <v>3.2121251222443381</v>
      </c>
    </row>
    <row r="1510" spans="1:11" ht="13.5" x14ac:dyDescent="0.25">
      <c r="A1510" s="3">
        <f>TITRES_STAT!B1513</f>
        <v>44211</v>
      </c>
      <c r="B1510" s="6">
        <f>TITRES_STAT!D1513</f>
        <v>3.1701999999999999</v>
      </c>
      <c r="C1510" s="2">
        <f t="shared" si="181"/>
        <v>0</v>
      </c>
      <c r="D1510" s="2">
        <f t="shared" si="182"/>
        <v>3.1867399999999995</v>
      </c>
      <c r="E1510" s="2">
        <f t="shared" si="184"/>
        <v>3.2235600000000004</v>
      </c>
      <c r="F1510" s="2">
        <f t="shared" si="185"/>
        <v>3.2250549999999998</v>
      </c>
      <c r="G1510" s="2">
        <f t="shared" si="179"/>
        <v>3.2262599999999999</v>
      </c>
      <c r="H1510" s="2">
        <f t="shared" si="183"/>
        <v>3.1467685000000047</v>
      </c>
      <c r="I1510" s="2">
        <f t="array" ref="I1510">SUMPRODUCT(B1494:B1513, (ROW(B1494:B1513)-ROW(B1494)+1)) / (20*21/2)</f>
        <v>3.2059209523809526</v>
      </c>
      <c r="J1510" s="2">
        <f t="shared" si="186"/>
        <v>3.2148562316021057</v>
      </c>
      <c r="K1510" s="2">
        <f t="shared" si="180"/>
        <v>3.2104809998033836</v>
      </c>
    </row>
    <row r="1511" spans="1:11" ht="13.5" x14ac:dyDescent="0.25">
      <c r="A1511" s="3">
        <f>TITRES_STAT!B1514</f>
        <v>44214</v>
      </c>
      <c r="B1511" s="6">
        <f>TITRES_STAT!D1514</f>
        <v>3.1777000000000002</v>
      </c>
      <c r="C1511" s="2">
        <f t="shared" si="181"/>
        <v>7.5000000000002842E-3</v>
      </c>
      <c r="D1511" s="2">
        <f t="shared" si="182"/>
        <v>3.1762199999999998</v>
      </c>
      <c r="E1511" s="2">
        <f t="shared" si="184"/>
        <v>3.2122900000000008</v>
      </c>
      <c r="F1511" s="2">
        <f t="shared" si="185"/>
        <v>3.2224249999999999</v>
      </c>
      <c r="G1511" s="2">
        <f t="shared" si="179"/>
        <v>3.2276119999999993</v>
      </c>
      <c r="H1511" s="2">
        <f t="shared" si="183"/>
        <v>3.1472330000000053</v>
      </c>
      <c r="I1511" s="2">
        <f t="array" ref="I1511">SUMPRODUCT(B1495:B1514, (ROW(B1495:B1514)-ROW(B1495)+1)) / (20*21/2)</f>
        <v>3.1957238095238094</v>
      </c>
      <c r="J1511" s="2">
        <f t="shared" si="186"/>
        <v>3.2113175428780956</v>
      </c>
      <c r="K1511" s="2">
        <f t="shared" si="180"/>
        <v>3.2091954703993295</v>
      </c>
    </row>
    <row r="1512" spans="1:11" ht="13.5" x14ac:dyDescent="0.25">
      <c r="A1512" s="3">
        <f>TITRES_STAT!B1515</f>
        <v>44215</v>
      </c>
      <c r="B1512" s="6">
        <f>TITRES_STAT!D1515</f>
        <v>3.2227999999999999</v>
      </c>
      <c r="C1512" s="2">
        <f t="shared" si="181"/>
        <v>4.5099999999999696E-2</v>
      </c>
      <c r="D1512" s="2">
        <f t="shared" si="182"/>
        <v>3.1837200000000001</v>
      </c>
      <c r="E1512" s="2">
        <f t="shared" si="184"/>
        <v>3.2055300000000004</v>
      </c>
      <c r="F1512" s="2">
        <f t="shared" si="185"/>
        <v>3.2220500000000003</v>
      </c>
      <c r="G1512" s="2">
        <f t="shared" si="179"/>
        <v>3.2304659999999994</v>
      </c>
      <c r="H1512" s="2">
        <f t="shared" si="183"/>
        <v>3.1479230000000045</v>
      </c>
      <c r="I1512" s="2">
        <f t="array" ref="I1512">SUMPRODUCT(B1496:B1515, (ROW(B1496:B1515)-ROW(B1496)+1)) / (20*21/2)</f>
        <v>3.1846704761904769</v>
      </c>
      <c r="J1512" s="2">
        <f t="shared" si="186"/>
        <v>3.2124111102230386</v>
      </c>
      <c r="K1512" s="2">
        <f t="shared" si="180"/>
        <v>3.2097289813640617</v>
      </c>
    </row>
    <row r="1513" spans="1:11" ht="13.5" x14ac:dyDescent="0.25">
      <c r="A1513" s="3">
        <f>TITRES_STAT!B1516</f>
        <v>44216</v>
      </c>
      <c r="B1513" s="6">
        <f>TITRES_STAT!D1516</f>
        <v>3.1326999999999998</v>
      </c>
      <c r="C1513" s="2">
        <f t="shared" si="181"/>
        <v>-9.0100000000000069E-2</v>
      </c>
      <c r="D1513" s="2">
        <f t="shared" si="182"/>
        <v>3.1747199999999998</v>
      </c>
      <c r="E1513" s="2">
        <f t="shared" si="184"/>
        <v>3.1995200000000006</v>
      </c>
      <c r="F1513" s="2">
        <f t="shared" si="185"/>
        <v>3.2171700000000003</v>
      </c>
      <c r="G1513" s="2">
        <f t="shared" si="179"/>
        <v>3.230918</v>
      </c>
      <c r="H1513" s="2">
        <f t="shared" si="183"/>
        <v>3.1481625000000046</v>
      </c>
      <c r="I1513" s="2">
        <f t="array" ref="I1513">SUMPRODUCT(B1497:B1516, (ROW(B1497:B1516)-ROW(B1497)+1)) / (20*21/2)</f>
        <v>3.1741895238095243</v>
      </c>
      <c r="J1513" s="2">
        <f t="shared" si="186"/>
        <v>3.2048195759160825</v>
      </c>
      <c r="K1513" s="2">
        <f t="shared" si="180"/>
        <v>3.2067082369968438</v>
      </c>
    </row>
    <row r="1514" spans="1:11" ht="13.5" x14ac:dyDescent="0.25">
      <c r="A1514" s="3">
        <f>TITRES_STAT!B1517</f>
        <v>44217</v>
      </c>
      <c r="B1514" s="6">
        <f>TITRES_STAT!D1517</f>
        <v>3.1101000000000001</v>
      </c>
      <c r="C1514" s="2">
        <f t="shared" si="181"/>
        <v>-2.2599999999999731E-2</v>
      </c>
      <c r="D1514" s="2">
        <f t="shared" si="182"/>
        <v>3.1627000000000001</v>
      </c>
      <c r="E1514" s="2">
        <f t="shared" si="184"/>
        <v>3.1837400000000002</v>
      </c>
      <c r="F1514" s="2">
        <f t="shared" si="185"/>
        <v>3.2111599999999996</v>
      </c>
      <c r="G1514" s="2">
        <f t="shared" si="179"/>
        <v>3.2291139999999996</v>
      </c>
      <c r="H1514" s="2">
        <f t="shared" si="183"/>
        <v>3.1481830000000048</v>
      </c>
      <c r="I1514" s="2">
        <f t="array" ref="I1514">SUMPRODUCT(B1498:B1517, (ROW(B1498:B1517)-ROW(B1498)+1)) / (20*21/2)</f>
        <v>3.1642452380952384</v>
      </c>
      <c r="J1514" s="2">
        <f t="shared" si="186"/>
        <v>3.1957986639240747</v>
      </c>
      <c r="K1514" s="2">
        <f t="shared" si="180"/>
        <v>3.2029196786832421</v>
      </c>
    </row>
    <row r="1515" spans="1:11" ht="13.5" x14ac:dyDescent="0.25">
      <c r="A1515" s="3">
        <f>TITRES_STAT!B1518</f>
        <v>44218</v>
      </c>
      <c r="B1515" s="6">
        <f>TITRES_STAT!D1518</f>
        <v>3.0951</v>
      </c>
      <c r="C1515" s="2">
        <f t="shared" si="181"/>
        <v>-1.5000000000000124E-2</v>
      </c>
      <c r="D1515" s="2">
        <f t="shared" si="182"/>
        <v>3.1476800000000003</v>
      </c>
      <c r="E1515" s="2">
        <f t="shared" si="184"/>
        <v>3.1672099999999999</v>
      </c>
      <c r="F1515" s="2">
        <f t="shared" si="185"/>
        <v>3.2051500000000006</v>
      </c>
      <c r="G1515" s="2">
        <f t="shared" si="179"/>
        <v>3.2252079999999994</v>
      </c>
      <c r="H1515" s="2">
        <f t="shared" si="183"/>
        <v>3.1485885000000047</v>
      </c>
      <c r="I1515" s="2">
        <f t="array" ref="I1515">SUMPRODUCT(B1499:B1518, (ROW(B1499:B1518)-ROW(B1499)+1)) / (20*21/2)</f>
        <v>3.1549447619047619</v>
      </c>
      <c r="J1515" s="2">
        <f t="shared" si="186"/>
        <v>3.1862083149789249</v>
      </c>
      <c r="K1515" s="2">
        <f t="shared" si="180"/>
        <v>3.1986914559897817</v>
      </c>
    </row>
    <row r="1516" spans="1:11" ht="13.5" x14ac:dyDescent="0.25">
      <c r="A1516" s="3">
        <f>TITRES_STAT!B1519</f>
        <v>44221</v>
      </c>
      <c r="B1516" s="6">
        <f>TITRES_STAT!D1519</f>
        <v>3.0951</v>
      </c>
      <c r="C1516" s="2">
        <f t="shared" si="181"/>
        <v>0</v>
      </c>
      <c r="D1516" s="2">
        <f t="shared" si="182"/>
        <v>3.1311599999999999</v>
      </c>
      <c r="E1516" s="2">
        <f t="shared" si="184"/>
        <v>3.1536899999999997</v>
      </c>
      <c r="F1516" s="2">
        <f t="shared" si="185"/>
        <v>3.1995150000000008</v>
      </c>
      <c r="G1516" s="2">
        <f t="shared" si="179"/>
        <v>3.2196479999999998</v>
      </c>
      <c r="H1516" s="2">
        <f t="shared" si="183"/>
        <v>3.1485695000000042</v>
      </c>
      <c r="I1516" s="2">
        <f t="array" ref="I1516">SUMPRODUCT(B1500:B1519, (ROW(B1500:B1519)-ROW(B1500)+1)) / (20*21/2)</f>
        <v>3.1512976190476185</v>
      </c>
      <c r="J1516" s="2">
        <f t="shared" si="186"/>
        <v>3.1775313325999797</v>
      </c>
      <c r="K1516" s="2">
        <f t="shared" si="180"/>
        <v>3.1946290459509665</v>
      </c>
    </row>
    <row r="1517" spans="1:11" ht="13.5" x14ac:dyDescent="0.25">
      <c r="A1517" s="3">
        <f>TITRES_STAT!B1520</f>
        <v>44222</v>
      </c>
      <c r="B1517" s="6">
        <f>TITRES_STAT!D1520</f>
        <v>3.0951</v>
      </c>
      <c r="C1517" s="2">
        <f t="shared" si="181"/>
        <v>0</v>
      </c>
      <c r="D1517" s="2">
        <f t="shared" si="182"/>
        <v>3.10562</v>
      </c>
      <c r="E1517" s="2">
        <f t="shared" si="184"/>
        <v>3.1446699999999992</v>
      </c>
      <c r="F1517" s="2">
        <f t="shared" si="185"/>
        <v>3.1927550000000009</v>
      </c>
      <c r="G1517" s="2">
        <f t="shared" si="179"/>
        <v>3.2143899999999999</v>
      </c>
      <c r="H1517" s="2">
        <f t="shared" si="183"/>
        <v>3.1490105000000042</v>
      </c>
      <c r="I1517" s="2">
        <f t="array" ref="I1517">SUMPRODUCT(B1501:B1520, (ROW(B1501:B1520)-ROW(B1501)+1)) / (20*21/2)</f>
        <v>3.1516247619047615</v>
      </c>
      <c r="J1517" s="2">
        <f t="shared" si="186"/>
        <v>3.1696807294952194</v>
      </c>
      <c r="K1517" s="2">
        <f t="shared" si="180"/>
        <v>3.1907259461097524</v>
      </c>
    </row>
    <row r="1518" spans="1:11" ht="13.5" x14ac:dyDescent="0.25">
      <c r="A1518" s="3">
        <f>TITRES_STAT!B1521</f>
        <v>44223</v>
      </c>
      <c r="B1518" s="6">
        <f>TITRES_STAT!D1521</f>
        <v>3.0951</v>
      </c>
      <c r="C1518" s="2">
        <f t="shared" si="181"/>
        <v>0</v>
      </c>
      <c r="D1518" s="2">
        <f t="shared" si="182"/>
        <v>3.0981000000000001</v>
      </c>
      <c r="E1518" s="2">
        <f t="shared" si="184"/>
        <v>3.1364099999999993</v>
      </c>
      <c r="F1518" s="2">
        <f t="shared" si="185"/>
        <v>3.185995000000001</v>
      </c>
      <c r="G1518" s="2">
        <f t="shared" si="179"/>
        <v>3.2091319999999994</v>
      </c>
      <c r="H1518" s="2">
        <f t="shared" si="183"/>
        <v>3.1490270000000038</v>
      </c>
      <c r="I1518" s="2">
        <f t="array" ref="I1518">SUMPRODUCT(B1502:B1521, (ROW(B1502:B1521)-ROW(B1502)+1)) / (20*21/2)</f>
        <v>3.1435757142857148</v>
      </c>
      <c r="J1518" s="2">
        <f t="shared" si="186"/>
        <v>3.1625778028766272</v>
      </c>
      <c r="K1518" s="2">
        <f t="shared" si="180"/>
        <v>3.1869759090074092</v>
      </c>
    </row>
    <row r="1519" spans="1:11" ht="13.5" x14ac:dyDescent="0.25">
      <c r="A1519" s="3">
        <f>TITRES_STAT!B1522</f>
        <v>44224</v>
      </c>
      <c r="B1519" s="6">
        <f>TITRES_STAT!D1522</f>
        <v>3.1476999999999999</v>
      </c>
      <c r="C1519" s="2">
        <f t="shared" si="181"/>
        <v>5.259999999999998E-2</v>
      </c>
      <c r="D1519" s="2">
        <f t="shared" si="182"/>
        <v>3.10562</v>
      </c>
      <c r="E1519" s="2">
        <f t="shared" si="184"/>
        <v>3.1341599999999996</v>
      </c>
      <c r="F1519" s="2">
        <f t="shared" si="185"/>
        <v>3.1818650000000011</v>
      </c>
      <c r="G1519" s="2">
        <f t="shared" si="179"/>
        <v>3.2049259999999999</v>
      </c>
      <c r="H1519" s="2">
        <f t="shared" si="183"/>
        <v>3.1493065000000033</v>
      </c>
      <c r="I1519" s="2">
        <f t="array" ref="I1519">SUMPRODUCT(B1503:B1522, (ROW(B1503:B1522)-ROW(B1503)+1)) / (20*21/2)</f>
        <v>3.1307328571428572</v>
      </c>
      <c r="J1519" s="2">
        <f t="shared" si="186"/>
        <v>3.1611608692693296</v>
      </c>
      <c r="K1519" s="2">
        <f t="shared" si="180"/>
        <v>3.1854356772816286</v>
      </c>
    </row>
    <row r="1520" spans="1:11" ht="13.5" x14ac:dyDescent="0.25">
      <c r="A1520" s="3">
        <f>TITRES_STAT!B1523</f>
        <v>44225</v>
      </c>
      <c r="B1520" s="6">
        <f>TITRES_STAT!D1523</f>
        <v>3.1852999999999998</v>
      </c>
      <c r="C1520" s="2">
        <f t="shared" si="181"/>
        <v>3.7599999999999856E-2</v>
      </c>
      <c r="D1520" s="2">
        <f t="shared" si="182"/>
        <v>3.1236600000000001</v>
      </c>
      <c r="E1520" s="2">
        <f t="shared" si="184"/>
        <v>3.1356699999999997</v>
      </c>
      <c r="F1520" s="2">
        <f t="shared" si="185"/>
        <v>3.179615000000001</v>
      </c>
      <c r="G1520" s="2">
        <f t="shared" si="179"/>
        <v>3.203424</v>
      </c>
      <c r="H1520" s="2">
        <f t="shared" si="183"/>
        <v>3.1497740000000025</v>
      </c>
      <c r="I1520" s="2">
        <f t="array" ref="I1520">SUMPRODUCT(B1504:B1523, (ROW(B1504:B1523)-ROW(B1504)+1)) / (20*21/2)</f>
        <v>3.123401428571428</v>
      </c>
      <c r="J1520" s="2">
        <f t="shared" si="186"/>
        <v>3.1634598341008222</v>
      </c>
      <c r="K1520" s="2">
        <f t="shared" si="180"/>
        <v>3.1854303566039177</v>
      </c>
    </row>
    <row r="1521" spans="1:11" ht="13.5" x14ac:dyDescent="0.25">
      <c r="A1521" s="3">
        <f>TITRES_STAT!B1524</f>
        <v>44228</v>
      </c>
      <c r="B1521" s="6">
        <f>TITRES_STAT!D1524</f>
        <v>3.0951</v>
      </c>
      <c r="C1521" s="2">
        <f t="shared" si="181"/>
        <v>-9.0199999999999836E-2</v>
      </c>
      <c r="D1521" s="2">
        <f t="shared" si="182"/>
        <v>3.1236600000000001</v>
      </c>
      <c r="E1521" s="2">
        <f t="shared" si="184"/>
        <v>3.1274099999999994</v>
      </c>
      <c r="F1521" s="2">
        <f t="shared" si="185"/>
        <v>3.1698500000000012</v>
      </c>
      <c r="G1521" s="2">
        <f t="shared" si="179"/>
        <v>3.1995179999999999</v>
      </c>
      <c r="H1521" s="2">
        <f t="shared" si="183"/>
        <v>3.149790500000003</v>
      </c>
      <c r="I1521" s="2">
        <f t="array" ref="I1521">SUMPRODUCT(B1505:B1524, (ROW(B1505:B1524)-ROW(B1505)+1)) / (20*21/2)</f>
        <v>3.1259019047619048</v>
      </c>
      <c r="J1521" s="2">
        <f t="shared" si="186"/>
        <v>3.1569493737102676</v>
      </c>
      <c r="K1521" s="2">
        <f t="shared" si="180"/>
        <v>3.1818879896782737</v>
      </c>
    </row>
    <row r="1522" spans="1:11" ht="13.5" x14ac:dyDescent="0.25">
      <c r="A1522" s="3">
        <f>TITRES_STAT!B1525</f>
        <v>44229</v>
      </c>
      <c r="B1522" s="6">
        <f>TITRES_STAT!D1525</f>
        <v>3.0350000000000001</v>
      </c>
      <c r="C1522" s="2">
        <f t="shared" si="181"/>
        <v>-6.009999999999982E-2</v>
      </c>
      <c r="D1522" s="2">
        <f t="shared" si="182"/>
        <v>3.1116400000000004</v>
      </c>
      <c r="E1522" s="2">
        <f t="shared" si="184"/>
        <v>3.1086300000000002</v>
      </c>
      <c r="F1522" s="2">
        <f t="shared" si="185"/>
        <v>3.1570800000000006</v>
      </c>
      <c r="G1522" s="2">
        <f t="shared" ref="G1522:G1585" si="187">AVERAGE(B1473:B1522)</f>
        <v>3.1944100000000004</v>
      </c>
      <c r="H1522" s="2">
        <f t="shared" si="183"/>
        <v>3.1494710000000028</v>
      </c>
      <c r="I1522" s="2">
        <f t="array" ref="I1522">SUMPRODUCT(B1506:B1525, (ROW(B1506:B1525)-ROW(B1506)+1)) / (20*21/2)</f>
        <v>3.1288319047619044</v>
      </c>
      <c r="J1522" s="2">
        <f t="shared" si="186"/>
        <v>3.1453351476426232</v>
      </c>
      <c r="K1522" s="2">
        <f t="shared" si="180"/>
        <v>3.1761276763575572</v>
      </c>
    </row>
    <row r="1523" spans="1:11" ht="13.5" x14ac:dyDescent="0.25">
      <c r="A1523" s="3">
        <f>TITRES_STAT!B1526</f>
        <v>44230</v>
      </c>
      <c r="B1523" s="6">
        <f>TITRES_STAT!D1526</f>
        <v>3.0800999999999998</v>
      </c>
      <c r="C1523" s="2">
        <f t="shared" si="181"/>
        <v>4.5099999999999696E-2</v>
      </c>
      <c r="D1523" s="2">
        <f t="shared" si="182"/>
        <v>3.1086400000000003</v>
      </c>
      <c r="E1523" s="2">
        <f t="shared" si="184"/>
        <v>3.1033700000000004</v>
      </c>
      <c r="F1523" s="2">
        <f t="shared" si="185"/>
        <v>3.1514450000000012</v>
      </c>
      <c r="G1523" s="2">
        <f t="shared" si="187"/>
        <v>3.190204</v>
      </c>
      <c r="H1523" s="2">
        <f t="shared" si="183"/>
        <v>3.149377000000003</v>
      </c>
      <c r="I1523" s="2">
        <f t="array" ref="I1523">SUMPRODUCT(B1507:B1526, (ROW(B1507:B1526)-ROW(B1507)+1)) / (20*21/2)</f>
        <v>3.1321557142857142</v>
      </c>
      <c r="J1523" s="2">
        <f t="shared" si="186"/>
        <v>3.139122276438564</v>
      </c>
      <c r="K1523" s="2">
        <f t="shared" ref="K1523:K1586" si="188">$K$4*B1523+(1-$K$4)*K1522</f>
        <v>3.1723618851278492</v>
      </c>
    </row>
    <row r="1524" spans="1:11" ht="13.5" x14ac:dyDescent="0.25">
      <c r="A1524" s="3">
        <f>TITRES_STAT!B1527</f>
        <v>44231</v>
      </c>
      <c r="B1524" s="6">
        <f>TITRES_STAT!D1527</f>
        <v>3.1777000000000002</v>
      </c>
      <c r="C1524" s="2">
        <f t="shared" si="181"/>
        <v>9.7600000000000353E-2</v>
      </c>
      <c r="D1524" s="2">
        <f t="shared" si="182"/>
        <v>3.1146400000000001</v>
      </c>
      <c r="E1524" s="2">
        <f t="shared" si="184"/>
        <v>3.1101300000000003</v>
      </c>
      <c r="F1524" s="2">
        <f t="shared" si="185"/>
        <v>3.1469350000000005</v>
      </c>
      <c r="G1524" s="2">
        <f t="shared" si="187"/>
        <v>3.1879499999999994</v>
      </c>
      <c r="H1524" s="2">
        <f t="shared" si="183"/>
        <v>3.1502310000000024</v>
      </c>
      <c r="I1524" s="2">
        <f t="array" ref="I1524">SUMPRODUCT(B1508:B1527, (ROW(B1508:B1527)-ROW(B1508)+1)) / (20*21/2)</f>
        <v>3.1357300000000006</v>
      </c>
      <c r="J1524" s="2">
        <f t="shared" si="186"/>
        <v>3.142796345349177</v>
      </c>
      <c r="K1524" s="2">
        <f t="shared" si="188"/>
        <v>3.1725712229659733</v>
      </c>
    </row>
    <row r="1525" spans="1:11" ht="13.5" x14ac:dyDescent="0.25">
      <c r="A1525" s="3">
        <f>TITRES_STAT!B1528</f>
        <v>44232</v>
      </c>
      <c r="B1525" s="6">
        <f>TITRES_STAT!D1528</f>
        <v>3.1777000000000002</v>
      </c>
      <c r="C1525" s="2">
        <f t="shared" si="181"/>
        <v>0</v>
      </c>
      <c r="D1525" s="2">
        <f t="shared" si="182"/>
        <v>3.1131199999999999</v>
      </c>
      <c r="E1525" s="2">
        <f t="shared" si="184"/>
        <v>3.1183900000000002</v>
      </c>
      <c r="F1525" s="2">
        <f t="shared" si="185"/>
        <v>3.1428000000000003</v>
      </c>
      <c r="G1525" s="2">
        <f t="shared" si="187"/>
        <v>3.1856959999999992</v>
      </c>
      <c r="H1525" s="2">
        <f t="shared" si="183"/>
        <v>3.1515095000000017</v>
      </c>
      <c r="I1525" s="2">
        <f t="array" ref="I1525">SUMPRODUCT(B1509:B1528, (ROW(B1509:B1528)-ROW(B1509)+1)) / (20*21/2)</f>
        <v>3.1393404761904766</v>
      </c>
      <c r="J1525" s="2">
        <f t="shared" si="186"/>
        <v>3.1461205029349695</v>
      </c>
      <c r="K1525" s="2">
        <f t="shared" si="188"/>
        <v>3.1727723514771116</v>
      </c>
    </row>
    <row r="1526" spans="1:11" ht="13.5" x14ac:dyDescent="0.25">
      <c r="A1526" s="3">
        <f>TITRES_STAT!B1529</f>
        <v>44235</v>
      </c>
      <c r="B1526" s="6">
        <f>TITRES_STAT!D1529</f>
        <v>3.1777000000000002</v>
      </c>
      <c r="C1526" s="2">
        <f t="shared" si="181"/>
        <v>0</v>
      </c>
      <c r="D1526" s="2">
        <f t="shared" si="182"/>
        <v>3.1296399999999998</v>
      </c>
      <c r="E1526" s="2">
        <f t="shared" si="184"/>
        <v>3.1266500000000006</v>
      </c>
      <c r="F1526" s="2">
        <f t="shared" si="185"/>
        <v>3.1401700000000003</v>
      </c>
      <c r="G1526" s="2">
        <f t="shared" si="187"/>
        <v>3.1853939999999996</v>
      </c>
      <c r="H1526" s="2">
        <f t="shared" si="183"/>
        <v>3.1525400000000019</v>
      </c>
      <c r="I1526" s="2">
        <f t="array" ref="I1526">SUMPRODUCT(B1510:B1529, (ROW(B1510:B1529)-ROW(B1510)+1)) / (20*21/2)</f>
        <v>3.1429509523809527</v>
      </c>
      <c r="J1526" s="2">
        <f t="shared" si="186"/>
        <v>3.14912807408402</v>
      </c>
      <c r="K1526" s="2">
        <f t="shared" si="188"/>
        <v>3.1729655925956566</v>
      </c>
    </row>
    <row r="1527" spans="1:11" ht="13.5" x14ac:dyDescent="0.25">
      <c r="A1527" s="3">
        <f>TITRES_STAT!B1530</f>
        <v>44236</v>
      </c>
      <c r="B1527" s="6">
        <f>TITRES_STAT!D1530</f>
        <v>3.1777000000000002</v>
      </c>
      <c r="C1527" s="2">
        <f t="shared" si="181"/>
        <v>0</v>
      </c>
      <c r="D1527" s="2">
        <f t="shared" si="182"/>
        <v>3.1581799999999998</v>
      </c>
      <c r="E1527" s="2">
        <f t="shared" si="184"/>
        <v>3.1349100000000005</v>
      </c>
      <c r="F1527" s="2">
        <f t="shared" si="185"/>
        <v>3.1397900000000001</v>
      </c>
      <c r="G1527" s="2">
        <f t="shared" si="187"/>
        <v>3.1843419999999987</v>
      </c>
      <c r="H1527" s="2">
        <f t="shared" si="183"/>
        <v>3.1535705000000012</v>
      </c>
      <c r="I1527" s="2">
        <f t="array" ref="I1527">SUMPRODUCT(B1511:B1530, (ROW(B1511:B1530)-ROW(B1511)+1)) / (20*21/2)</f>
        <v>3.1465257142857141</v>
      </c>
      <c r="J1527" s="2">
        <f t="shared" si="186"/>
        <v>3.1518492098855417</v>
      </c>
      <c r="K1527" s="2">
        <f t="shared" si="188"/>
        <v>3.1731512556311214</v>
      </c>
    </row>
    <row r="1528" spans="1:11" ht="13.5" x14ac:dyDescent="0.25">
      <c r="A1528" s="3">
        <f>TITRES_STAT!B1531</f>
        <v>44237</v>
      </c>
      <c r="B1528" s="6">
        <f>TITRES_STAT!D1531</f>
        <v>3.1777000000000002</v>
      </c>
      <c r="C1528" s="2">
        <f t="shared" si="181"/>
        <v>0</v>
      </c>
      <c r="D1528" s="2">
        <f t="shared" si="182"/>
        <v>3.1777000000000002</v>
      </c>
      <c r="E1528" s="2">
        <f t="shared" si="184"/>
        <v>3.1431700000000005</v>
      </c>
      <c r="F1528" s="2">
        <f t="shared" si="185"/>
        <v>3.1397900000000001</v>
      </c>
      <c r="G1528" s="2">
        <f t="shared" si="187"/>
        <v>3.1832899999999991</v>
      </c>
      <c r="H1528" s="2">
        <f t="shared" si="183"/>
        <v>3.1550255000000003</v>
      </c>
      <c r="I1528" s="2">
        <f t="array" ref="I1528">SUMPRODUCT(B1512:B1531, (ROW(B1512:B1531)-ROW(B1512)+1)) / (20*21/2)</f>
        <v>3.1500647619047619</v>
      </c>
      <c r="J1528" s="2">
        <f t="shared" si="186"/>
        <v>3.1543111898964424</v>
      </c>
      <c r="K1528" s="2">
        <f t="shared" si="188"/>
        <v>3.1733296377632341</v>
      </c>
    </row>
    <row r="1529" spans="1:11" ht="13.5" x14ac:dyDescent="0.25">
      <c r="A1529" s="3">
        <f>TITRES_STAT!B1532</f>
        <v>44238</v>
      </c>
      <c r="B1529" s="6">
        <f>TITRES_STAT!D1532</f>
        <v>3.1777000000000002</v>
      </c>
      <c r="C1529" s="2">
        <f t="shared" si="181"/>
        <v>0</v>
      </c>
      <c r="D1529" s="2">
        <f t="shared" si="182"/>
        <v>3.1777000000000002</v>
      </c>
      <c r="E1529" s="2">
        <f t="shared" si="184"/>
        <v>3.1461700000000006</v>
      </c>
      <c r="F1529" s="2">
        <f t="shared" si="185"/>
        <v>3.1401650000000005</v>
      </c>
      <c r="G1529" s="2">
        <f t="shared" si="187"/>
        <v>3.1822379999999986</v>
      </c>
      <c r="H1529" s="2">
        <f t="shared" si="183"/>
        <v>3.1569050000000001</v>
      </c>
      <c r="I1529" s="2">
        <f t="array" ref="I1529">SUMPRODUCT(B1513:B1532, (ROW(B1513:B1532)-ROW(B1513)+1)) / (20*21/2)</f>
        <v>3.1528895238095238</v>
      </c>
      <c r="J1529" s="2">
        <f t="shared" si="186"/>
        <v>3.1565386956205908</v>
      </c>
      <c r="K1529" s="2">
        <f t="shared" si="188"/>
        <v>3.1735010245176172</v>
      </c>
    </row>
    <row r="1530" spans="1:11" ht="13.5" x14ac:dyDescent="0.25">
      <c r="A1530" s="3">
        <f>TITRES_STAT!B1533</f>
        <v>44239</v>
      </c>
      <c r="B1530" s="6">
        <f>TITRES_STAT!D1533</f>
        <v>3.1777000000000002</v>
      </c>
      <c r="C1530" s="2">
        <f t="shared" si="181"/>
        <v>0</v>
      </c>
      <c r="D1530" s="2">
        <f t="shared" si="182"/>
        <v>3.1777000000000002</v>
      </c>
      <c r="E1530" s="2">
        <f t="shared" si="184"/>
        <v>3.1454100000000009</v>
      </c>
      <c r="F1530" s="2">
        <f t="shared" si="185"/>
        <v>3.1405400000000006</v>
      </c>
      <c r="G1530" s="2">
        <f t="shared" si="187"/>
        <v>3.1811859999999985</v>
      </c>
      <c r="H1530" s="2">
        <f t="shared" si="183"/>
        <v>3.1591739999999993</v>
      </c>
      <c r="I1530" s="2">
        <f t="array" ref="I1530">SUMPRODUCT(B1514:B1533, (ROW(B1514:B1533)-ROW(B1514)+1)) / (20*21/2)</f>
        <v>3.1559647619047619</v>
      </c>
      <c r="J1530" s="2">
        <f t="shared" si="186"/>
        <v>3.1585540579424394</v>
      </c>
      <c r="K1530" s="2">
        <f t="shared" si="188"/>
        <v>3.1736656902228084</v>
      </c>
    </row>
    <row r="1531" spans="1:11" ht="13.5" x14ac:dyDescent="0.25">
      <c r="A1531" s="3">
        <f>TITRES_STAT!B1534</f>
        <v>44242</v>
      </c>
      <c r="B1531" s="6">
        <f>TITRES_STAT!D1534</f>
        <v>3.1777000000000002</v>
      </c>
      <c r="C1531" s="2">
        <f t="shared" si="181"/>
        <v>0</v>
      </c>
      <c r="D1531" s="2">
        <f t="shared" si="182"/>
        <v>3.1777000000000002</v>
      </c>
      <c r="E1531" s="2">
        <f t="shared" si="184"/>
        <v>3.1536700000000009</v>
      </c>
      <c r="F1531" s="2">
        <f t="shared" si="185"/>
        <v>3.1405400000000006</v>
      </c>
      <c r="G1531" s="2">
        <f t="shared" si="187"/>
        <v>3.180133999999998</v>
      </c>
      <c r="H1531" s="2">
        <f t="shared" si="183"/>
        <v>3.1614429999999989</v>
      </c>
      <c r="I1531" s="2">
        <f t="array" ref="I1531">SUMPRODUCT(B1515:B1534, (ROW(B1515:B1534)-ROW(B1515)+1)) / (20*21/2)</f>
        <v>3.1588614285714285</v>
      </c>
      <c r="J1531" s="2">
        <f t="shared" si="186"/>
        <v>3.1603774809955403</v>
      </c>
      <c r="K1531" s="2">
        <f t="shared" si="188"/>
        <v>3.1738238984493652</v>
      </c>
    </row>
    <row r="1532" spans="1:11" ht="13.5" x14ac:dyDescent="0.25">
      <c r="A1532" s="3">
        <f>TITRES_STAT!B1535</f>
        <v>44243</v>
      </c>
      <c r="B1532" s="6">
        <f>TITRES_STAT!D1535</f>
        <v>3.1701999999999999</v>
      </c>
      <c r="C1532" s="2">
        <f t="shared" si="181"/>
        <v>-7.5000000000002842E-3</v>
      </c>
      <c r="D1532" s="2">
        <f t="shared" si="182"/>
        <v>3.1762000000000001</v>
      </c>
      <c r="E1532" s="2">
        <f t="shared" si="184"/>
        <v>3.1671900000000006</v>
      </c>
      <c r="F1532" s="2">
        <f t="shared" si="185"/>
        <v>3.1379100000000006</v>
      </c>
      <c r="G1532" s="2">
        <f t="shared" si="187"/>
        <v>3.1804339999999978</v>
      </c>
      <c r="H1532" s="2">
        <f t="shared" si="183"/>
        <v>3.1632849999999983</v>
      </c>
      <c r="I1532" s="2">
        <f t="array" ref="I1532">SUMPRODUCT(B1516:B1535, (ROW(B1516:B1535)-ROW(B1516)+1)) / (20*21/2)</f>
        <v>3.1614719047619046</v>
      </c>
      <c r="J1532" s="2">
        <f t="shared" si="186"/>
        <v>3.161312958995965</v>
      </c>
      <c r="K1532" s="2">
        <f t="shared" si="188"/>
        <v>3.1736817847846845</v>
      </c>
    </row>
    <row r="1533" spans="1:11" ht="13.5" x14ac:dyDescent="0.25">
      <c r="A1533" s="3">
        <f>TITRES_STAT!B1536</f>
        <v>44244</v>
      </c>
      <c r="B1533" s="6">
        <f>TITRES_STAT!D1536</f>
        <v>3.1701999999999999</v>
      </c>
      <c r="C1533" s="2">
        <f t="shared" si="181"/>
        <v>0</v>
      </c>
      <c r="D1533" s="2">
        <f t="shared" si="182"/>
        <v>3.1747000000000001</v>
      </c>
      <c r="E1533" s="2">
        <f t="shared" si="184"/>
        <v>3.1762000000000006</v>
      </c>
      <c r="F1533" s="2">
        <f t="shared" si="185"/>
        <v>3.1397850000000007</v>
      </c>
      <c r="G1533" s="2">
        <f t="shared" si="187"/>
        <v>3.1814859999999983</v>
      </c>
      <c r="H1533" s="2">
        <f t="shared" si="183"/>
        <v>3.1647379999999985</v>
      </c>
      <c r="I1533" s="2">
        <f t="array" ref="I1533">SUMPRODUCT(B1517:B1536, (ROW(B1517:B1536)-ROW(B1517)+1)) / (20*21/2)</f>
        <v>3.1651628571428572</v>
      </c>
      <c r="J1533" s="2">
        <f t="shared" si="186"/>
        <v>3.1621593438534923</v>
      </c>
      <c r="K1533" s="2">
        <f t="shared" si="188"/>
        <v>3.173545244204893</v>
      </c>
    </row>
    <row r="1534" spans="1:11" ht="13.5" x14ac:dyDescent="0.25">
      <c r="A1534" s="3">
        <f>TITRES_STAT!B1537</f>
        <v>44245</v>
      </c>
      <c r="B1534" s="6">
        <f>TITRES_STAT!D1537</f>
        <v>3.1701999999999999</v>
      </c>
      <c r="C1534" s="2">
        <f t="shared" si="181"/>
        <v>0</v>
      </c>
      <c r="D1534" s="2">
        <f t="shared" si="182"/>
        <v>3.1732</v>
      </c>
      <c r="E1534" s="2">
        <f t="shared" si="184"/>
        <v>3.1754500000000005</v>
      </c>
      <c r="F1534" s="2">
        <f t="shared" si="185"/>
        <v>3.1427900000000006</v>
      </c>
      <c r="G1534" s="2">
        <f t="shared" si="187"/>
        <v>3.1832879999999983</v>
      </c>
      <c r="H1534" s="2">
        <f t="shared" si="183"/>
        <v>3.1661909999999982</v>
      </c>
      <c r="I1534" s="2">
        <f t="array" ref="I1534">SUMPRODUCT(B1518:B1537, (ROW(B1518:B1537)-ROW(B1518)+1)) / (20*21/2)</f>
        <v>3.1684242857142864</v>
      </c>
      <c r="J1534" s="2">
        <f t="shared" si="186"/>
        <v>3.1629251206293505</v>
      </c>
      <c r="K1534" s="2">
        <f t="shared" si="188"/>
        <v>3.1734140581576424</v>
      </c>
    </row>
    <row r="1535" spans="1:11" ht="13.5" x14ac:dyDescent="0.25">
      <c r="A1535" s="3">
        <f>TITRES_STAT!B1538</f>
        <v>44246</v>
      </c>
      <c r="B1535" s="6">
        <f>TITRES_STAT!D1538</f>
        <v>3.1701999999999999</v>
      </c>
      <c r="C1535" s="2">
        <f t="shared" si="181"/>
        <v>0</v>
      </c>
      <c r="D1535" s="2">
        <f t="shared" si="182"/>
        <v>3.1717</v>
      </c>
      <c r="E1535" s="2">
        <f t="shared" si="184"/>
        <v>3.1747000000000005</v>
      </c>
      <c r="F1535" s="2">
        <f t="shared" si="185"/>
        <v>3.1465450000000006</v>
      </c>
      <c r="G1535" s="2">
        <f t="shared" si="187"/>
        <v>3.185089999999998</v>
      </c>
      <c r="H1535" s="2">
        <f t="shared" si="183"/>
        <v>3.1676439999999983</v>
      </c>
      <c r="I1535" s="2">
        <f t="array" ref="I1535">SUMPRODUCT(B1519:B1538, (ROW(B1519:B1538)-ROW(B1519)+1)) / (20*21/2)</f>
        <v>3.1712561904761909</v>
      </c>
      <c r="J1535" s="2">
        <f t="shared" si="186"/>
        <v>3.1636179662836978</v>
      </c>
      <c r="K1535" s="2">
        <f t="shared" si="188"/>
        <v>3.1732880166612643</v>
      </c>
    </row>
    <row r="1536" spans="1:11" ht="13.5" x14ac:dyDescent="0.25">
      <c r="A1536" s="3">
        <f>TITRES_STAT!B1539</f>
        <v>44249</v>
      </c>
      <c r="B1536" s="6">
        <f>TITRES_STAT!D1539</f>
        <v>3.1852999999999998</v>
      </c>
      <c r="C1536" s="2">
        <f t="shared" si="181"/>
        <v>1.5099999999999891E-2</v>
      </c>
      <c r="D1536" s="2">
        <f t="shared" si="182"/>
        <v>3.1732199999999997</v>
      </c>
      <c r="E1536" s="2">
        <f t="shared" si="184"/>
        <v>3.1754600000000002</v>
      </c>
      <c r="F1536" s="2">
        <f t="shared" si="185"/>
        <v>3.1510550000000008</v>
      </c>
      <c r="G1536" s="2">
        <f t="shared" si="187"/>
        <v>3.187193999999999</v>
      </c>
      <c r="H1536" s="2">
        <f t="shared" si="183"/>
        <v>3.1687479999999977</v>
      </c>
      <c r="I1536" s="2">
        <f t="array" ref="I1536">SUMPRODUCT(B1520:B1539, (ROW(B1520:B1539)-ROW(B1520)+1)) / (20*21/2)</f>
        <v>3.1736585714285721</v>
      </c>
      <c r="J1536" s="2">
        <f t="shared" si="186"/>
        <v>3.1656829218757268</v>
      </c>
      <c r="K1536" s="2">
        <f t="shared" si="188"/>
        <v>3.1737590748314108</v>
      </c>
    </row>
    <row r="1537" spans="1:11" ht="13.5" x14ac:dyDescent="0.25">
      <c r="A1537" s="3">
        <f>TITRES_STAT!B1540</f>
        <v>44250</v>
      </c>
      <c r="B1537" s="6">
        <f>TITRES_STAT!D1540</f>
        <v>3.1852999999999998</v>
      </c>
      <c r="C1537" s="2">
        <f t="shared" si="181"/>
        <v>0</v>
      </c>
      <c r="D1537" s="2">
        <f t="shared" si="182"/>
        <v>3.17624</v>
      </c>
      <c r="E1537" s="2">
        <f t="shared" si="184"/>
        <v>3.1762199999999998</v>
      </c>
      <c r="F1537" s="2">
        <f t="shared" si="185"/>
        <v>3.1555650000000006</v>
      </c>
      <c r="G1537" s="2">
        <f t="shared" si="187"/>
        <v>3.186593999999999</v>
      </c>
      <c r="H1537" s="2">
        <f t="shared" si="183"/>
        <v>3.1694274999999976</v>
      </c>
      <c r="I1537" s="2">
        <f t="array" ref="I1537">SUMPRODUCT(B1521:B1540, (ROW(B1521:B1540)-ROW(B1521)+1)) / (20*21/2)</f>
        <v>3.1758819047619049</v>
      </c>
      <c r="J1537" s="2">
        <f t="shared" si="186"/>
        <v>3.1675512150304193</v>
      </c>
      <c r="K1537" s="2">
        <f t="shared" si="188"/>
        <v>3.1742116601321402</v>
      </c>
    </row>
    <row r="1538" spans="1:11" ht="13.5" x14ac:dyDescent="0.25">
      <c r="A1538" s="3">
        <f>TITRES_STAT!B1541</f>
        <v>44251</v>
      </c>
      <c r="B1538" s="6">
        <f>TITRES_STAT!D1541</f>
        <v>3.1852999999999998</v>
      </c>
      <c r="C1538" s="2">
        <f t="shared" si="181"/>
        <v>0</v>
      </c>
      <c r="D1538" s="2">
        <f t="shared" si="182"/>
        <v>3.1792600000000002</v>
      </c>
      <c r="E1538" s="2">
        <f t="shared" si="184"/>
        <v>3.1769799999999995</v>
      </c>
      <c r="F1538" s="2">
        <f t="shared" si="185"/>
        <v>3.1600750000000004</v>
      </c>
      <c r="G1538" s="2">
        <f t="shared" si="187"/>
        <v>3.1852419999999997</v>
      </c>
      <c r="H1538" s="2">
        <f t="shared" si="183"/>
        <v>3.1701424999999972</v>
      </c>
      <c r="I1538" s="2">
        <f t="array" ref="I1538">SUMPRODUCT(B1522:B1541, (ROW(B1522:B1541)-ROW(B1522)+1)) / (20*21/2)</f>
        <v>3.1781052380952381</v>
      </c>
      <c r="J1538" s="2">
        <f t="shared" si="186"/>
        <v>3.1692415755037127</v>
      </c>
      <c r="K1538" s="2">
        <f t="shared" si="188"/>
        <v>3.1746464969897037</v>
      </c>
    </row>
    <row r="1539" spans="1:11" ht="13.5" x14ac:dyDescent="0.25">
      <c r="A1539" s="3">
        <f>TITRES_STAT!B1542</f>
        <v>44252</v>
      </c>
      <c r="B1539" s="6">
        <f>TITRES_STAT!D1542</f>
        <v>3.1852999999999998</v>
      </c>
      <c r="C1539" s="2">
        <f t="shared" si="181"/>
        <v>0</v>
      </c>
      <c r="D1539" s="2">
        <f t="shared" si="182"/>
        <v>3.1822799999999996</v>
      </c>
      <c r="E1539" s="2">
        <f t="shared" si="184"/>
        <v>3.1777399999999991</v>
      </c>
      <c r="F1539" s="2">
        <f t="shared" si="185"/>
        <v>3.1619550000000003</v>
      </c>
      <c r="G1539" s="2">
        <f t="shared" si="187"/>
        <v>3.1835900000000006</v>
      </c>
      <c r="H1539" s="2">
        <f t="shared" si="183"/>
        <v>3.1704329999999969</v>
      </c>
      <c r="I1539" s="2">
        <f t="array" ref="I1539">SUMPRODUCT(B1523:B1542, (ROW(B1523:B1542)-ROW(B1523)+1)) / (20*21/2)</f>
        <v>3.1798990476190476</v>
      </c>
      <c r="J1539" s="2">
        <f t="shared" si="186"/>
        <v>3.1707709492652638</v>
      </c>
      <c r="K1539" s="2">
        <f t="shared" si="188"/>
        <v>3.1750642814214802</v>
      </c>
    </row>
    <row r="1540" spans="1:11" ht="13.5" x14ac:dyDescent="0.25">
      <c r="A1540" s="3">
        <f>TITRES_STAT!B1543</f>
        <v>44253</v>
      </c>
      <c r="B1540" s="6">
        <f>TITRES_STAT!D1543</f>
        <v>3.1852999999999998</v>
      </c>
      <c r="C1540" s="2">
        <f t="shared" ref="C1540:C1603" si="189">B1540-B1539</f>
        <v>0</v>
      </c>
      <c r="D1540" s="2">
        <f t="shared" si="182"/>
        <v>3.1852999999999998</v>
      </c>
      <c r="E1540" s="2">
        <f t="shared" si="184"/>
        <v>3.1784999999999988</v>
      </c>
      <c r="F1540" s="2">
        <f t="shared" si="185"/>
        <v>3.1619549999999998</v>
      </c>
      <c r="G1540" s="2">
        <f t="shared" si="187"/>
        <v>3.181938000000001</v>
      </c>
      <c r="H1540" s="2">
        <f t="shared" si="183"/>
        <v>3.1702634999999968</v>
      </c>
      <c r="I1540" s="2">
        <f t="array" ref="I1540">SUMPRODUCT(B1524:B1543, (ROW(B1524:B1543)-ROW(B1524)+1)) / (20*21/2)</f>
        <v>3.1809771428571429</v>
      </c>
      <c r="J1540" s="2">
        <f t="shared" si="186"/>
        <v>3.1721546683828579</v>
      </c>
      <c r="K1540" s="2">
        <f t="shared" si="188"/>
        <v>3.1754656821500498</v>
      </c>
    </row>
    <row r="1541" spans="1:11" ht="13.5" x14ac:dyDescent="0.25">
      <c r="A1541" s="3">
        <f>TITRES_STAT!B1544</f>
        <v>44256</v>
      </c>
      <c r="B1541" s="6">
        <f>TITRES_STAT!D1544</f>
        <v>3.1852999999999998</v>
      </c>
      <c r="C1541" s="2">
        <f t="shared" si="189"/>
        <v>0</v>
      </c>
      <c r="D1541" s="2">
        <f t="shared" si="182"/>
        <v>3.1852999999999998</v>
      </c>
      <c r="E1541" s="2">
        <f t="shared" si="184"/>
        <v>3.1792599999999993</v>
      </c>
      <c r="F1541" s="2">
        <f t="shared" si="185"/>
        <v>3.1664649999999996</v>
      </c>
      <c r="G1541" s="2">
        <f t="shared" si="187"/>
        <v>3.1810380000000014</v>
      </c>
      <c r="H1541" s="2">
        <f t="shared" si="183"/>
        <v>3.1705539999999961</v>
      </c>
      <c r="I1541" s="2">
        <f t="array" ref="I1541">SUMPRODUCT(B1525:B1544, (ROW(B1525:B1544)-ROW(B1525)+1)) / (20*21/2)</f>
        <v>3.1815542857142858</v>
      </c>
      <c r="J1541" s="2">
        <f t="shared" si="186"/>
        <v>3.1734066047273477</v>
      </c>
      <c r="K1541" s="2">
        <f t="shared" si="188"/>
        <v>3.1758513416735776</v>
      </c>
    </row>
    <row r="1542" spans="1:11" ht="13.5" x14ac:dyDescent="0.25">
      <c r="A1542" s="3">
        <f>TITRES_STAT!B1545</f>
        <v>44257</v>
      </c>
      <c r="B1542" s="6">
        <f>TITRES_STAT!D1545</f>
        <v>3.1852999999999998</v>
      </c>
      <c r="C1542" s="2">
        <f t="shared" si="189"/>
        <v>0</v>
      </c>
      <c r="D1542" s="2">
        <f t="shared" ref="D1542:D1605" si="190">AVERAGE(B1538:B1542)</f>
        <v>3.1852999999999998</v>
      </c>
      <c r="E1542" s="2">
        <f t="shared" si="184"/>
        <v>3.180769999999999</v>
      </c>
      <c r="F1542" s="2">
        <f t="shared" si="185"/>
        <v>3.1739799999999994</v>
      </c>
      <c r="G1542" s="2">
        <f t="shared" si="187"/>
        <v>3.1801380000000017</v>
      </c>
      <c r="H1542" s="2">
        <f t="shared" si="183"/>
        <v>3.1704199999999965</v>
      </c>
      <c r="I1542" s="2">
        <f t="array" ref="I1542">SUMPRODUCT(B1526:B1545, (ROW(B1526:B1545)-ROW(B1526)+1)) / (20*21/2)</f>
        <v>3.1820952380952381</v>
      </c>
      <c r="J1542" s="2">
        <f t="shared" si="186"/>
        <v>3.1745393090390288</v>
      </c>
      <c r="K1542" s="2">
        <f t="shared" si="188"/>
        <v>3.1762218772942217</v>
      </c>
    </row>
    <row r="1543" spans="1:11" ht="13.5" x14ac:dyDescent="0.25">
      <c r="A1543" s="3">
        <f>TITRES_STAT!B1546</f>
        <v>44258</v>
      </c>
      <c r="B1543" s="6">
        <f>TITRES_STAT!D1546</f>
        <v>3.1852999999999998</v>
      </c>
      <c r="C1543" s="2">
        <f t="shared" si="189"/>
        <v>0</v>
      </c>
      <c r="D1543" s="2">
        <f t="shared" si="190"/>
        <v>3.1852999999999998</v>
      </c>
      <c r="E1543" s="2">
        <f t="shared" si="184"/>
        <v>3.1822799999999996</v>
      </c>
      <c r="F1543" s="2">
        <f t="shared" si="185"/>
        <v>3.1792399999999996</v>
      </c>
      <c r="G1543" s="2">
        <f t="shared" si="187"/>
        <v>3.179238000000002</v>
      </c>
      <c r="H1543" s="2">
        <f t="shared" si="183"/>
        <v>3.1702504999999959</v>
      </c>
      <c r="I1543" s="2">
        <f t="array" ref="I1543">SUMPRODUCT(B1527:B1546, (ROW(B1527:B1546)-ROW(B1527)+1)) / (20*21/2)</f>
        <v>3.1825999999999999</v>
      </c>
      <c r="J1543" s="2">
        <f t="shared" si="186"/>
        <v>3.1755641367495975</v>
      </c>
      <c r="K1543" s="2">
        <f t="shared" si="188"/>
        <v>3.1765778821062134</v>
      </c>
    </row>
    <row r="1544" spans="1:11" ht="13.5" x14ac:dyDescent="0.25">
      <c r="A1544" s="3">
        <f>TITRES_STAT!B1547</f>
        <v>44259</v>
      </c>
      <c r="B1544" s="6">
        <f>TITRES_STAT!D1547</f>
        <v>3.1852999999999998</v>
      </c>
      <c r="C1544" s="2">
        <f t="shared" si="189"/>
        <v>0</v>
      </c>
      <c r="D1544" s="2">
        <f t="shared" si="190"/>
        <v>3.1852999999999998</v>
      </c>
      <c r="E1544" s="2">
        <f t="shared" si="184"/>
        <v>3.1837899999999992</v>
      </c>
      <c r="F1544" s="2">
        <f t="shared" si="185"/>
        <v>3.1796199999999994</v>
      </c>
      <c r="G1544" s="2">
        <f t="shared" si="187"/>
        <v>3.1783380000000023</v>
      </c>
      <c r="H1544" s="2">
        <f t="shared" si="183"/>
        <v>3.1701164999999962</v>
      </c>
      <c r="I1544" s="2">
        <f t="array" ref="I1544">SUMPRODUCT(B1528:B1547, (ROW(B1528:B1547)-ROW(B1528)+1)) / (20*21/2)</f>
        <v>3.183068571428572</v>
      </c>
      <c r="J1544" s="2">
        <f t="shared" si="186"/>
        <v>3.1764913618210642</v>
      </c>
      <c r="K1544" s="2">
        <f t="shared" si="188"/>
        <v>3.1769199259451857</v>
      </c>
    </row>
    <row r="1545" spans="1:11" ht="13.5" x14ac:dyDescent="0.25">
      <c r="A1545" s="3">
        <f>TITRES_STAT!B1548</f>
        <v>44260</v>
      </c>
      <c r="B1545" s="6">
        <f>TITRES_STAT!D1548</f>
        <v>3.1852999999999998</v>
      </c>
      <c r="C1545" s="2">
        <f t="shared" si="189"/>
        <v>0</v>
      </c>
      <c r="D1545" s="2">
        <f t="shared" si="190"/>
        <v>3.1852999999999998</v>
      </c>
      <c r="E1545" s="2">
        <f t="shared" si="184"/>
        <v>3.1852999999999994</v>
      </c>
      <c r="F1545" s="2">
        <f t="shared" si="185"/>
        <v>3.1799999999999993</v>
      </c>
      <c r="G1545" s="2">
        <f t="shared" si="187"/>
        <v>3.1777380000000024</v>
      </c>
      <c r="H1545" s="2">
        <f t="shared" si="183"/>
        <v>3.170194499999996</v>
      </c>
      <c r="I1545" s="2">
        <f t="array" ref="I1545">SUMPRODUCT(B1529:B1548, (ROW(B1529:B1548)-ROW(B1529)+1)) / (20*21/2)</f>
        <v>3.1835009523809523</v>
      </c>
      <c r="J1545" s="2">
        <f t="shared" si="186"/>
        <v>3.1773302797428675</v>
      </c>
      <c r="K1545" s="2">
        <f t="shared" si="188"/>
        <v>3.1772485563002766</v>
      </c>
    </row>
    <row r="1546" spans="1:11" ht="13.5" x14ac:dyDescent="0.25">
      <c r="A1546" s="3">
        <f>TITRES_STAT!B1549</f>
        <v>44263</v>
      </c>
      <c r="B1546" s="6">
        <f>TITRES_STAT!D1549</f>
        <v>3.1852999999999998</v>
      </c>
      <c r="C1546" s="2">
        <f t="shared" si="189"/>
        <v>0</v>
      </c>
      <c r="D1546" s="2">
        <f t="shared" si="190"/>
        <v>3.1852999999999998</v>
      </c>
      <c r="E1546" s="2">
        <f t="shared" si="184"/>
        <v>3.1852999999999994</v>
      </c>
      <c r="F1546" s="2">
        <f t="shared" si="185"/>
        <v>3.1803799999999991</v>
      </c>
      <c r="G1546" s="2">
        <f t="shared" si="187"/>
        <v>3.1772880000000021</v>
      </c>
      <c r="H1546" s="2">
        <f t="shared" ref="H1546:H1609" si="191">AVERAGE(B1347:B1546)</f>
        <v>3.1702724999999958</v>
      </c>
      <c r="I1546" s="2">
        <f t="array" ref="I1546">SUMPRODUCT(B1530:B1549, (ROW(B1530:B1549)-ROW(B1530)+1)) / (20*21/2)</f>
        <v>3.183897142857143</v>
      </c>
      <c r="J1546" s="2">
        <f t="shared" si="186"/>
        <v>3.1780893007197371</v>
      </c>
      <c r="K1546" s="2">
        <f t="shared" si="188"/>
        <v>3.177564299190462</v>
      </c>
    </row>
    <row r="1547" spans="1:11" ht="13.5" x14ac:dyDescent="0.25">
      <c r="A1547" s="3">
        <f>TITRES_STAT!B1550</f>
        <v>44264</v>
      </c>
      <c r="B1547" s="6">
        <f>TITRES_STAT!D1550</f>
        <v>3.1852999999999998</v>
      </c>
      <c r="C1547" s="2">
        <f t="shared" si="189"/>
        <v>0</v>
      </c>
      <c r="D1547" s="2">
        <f t="shared" si="190"/>
        <v>3.1852999999999998</v>
      </c>
      <c r="E1547" s="2">
        <f t="shared" si="184"/>
        <v>3.1852999999999994</v>
      </c>
      <c r="F1547" s="2">
        <f t="shared" si="185"/>
        <v>3.1807599999999989</v>
      </c>
      <c r="G1547" s="2">
        <f t="shared" si="187"/>
        <v>3.1763880000000024</v>
      </c>
      <c r="H1547" s="2">
        <f t="shared" si="191"/>
        <v>3.1704919999999959</v>
      </c>
      <c r="I1547" s="2">
        <f t="array" ref="I1547">SUMPRODUCT(B1531:B1550, (ROW(B1531:B1550)-ROW(B1531)+1)) / (20*21/2)</f>
        <v>3.1842571428571431</v>
      </c>
      <c r="J1547" s="2">
        <f t="shared" si="186"/>
        <v>3.1787760339845241</v>
      </c>
      <c r="K1547" s="2">
        <f t="shared" si="188"/>
        <v>3.1778676600065223</v>
      </c>
    </row>
    <row r="1548" spans="1:11" ht="13.5" x14ac:dyDescent="0.25">
      <c r="A1548" s="3">
        <f>TITRES_STAT!B1551</f>
        <v>44265</v>
      </c>
      <c r="B1548" s="6">
        <f>TITRES_STAT!D1551</f>
        <v>3.1852999999999998</v>
      </c>
      <c r="C1548" s="2">
        <f t="shared" si="189"/>
        <v>0</v>
      </c>
      <c r="D1548" s="2">
        <f t="shared" si="190"/>
        <v>3.1852999999999998</v>
      </c>
      <c r="E1548" s="2">
        <f t="shared" ref="E1548:E1611" si="192">AVERAGE(B1539:B1548)</f>
        <v>3.1852999999999994</v>
      </c>
      <c r="F1548" s="2">
        <f t="shared" si="185"/>
        <v>3.1811399999999987</v>
      </c>
      <c r="G1548" s="2">
        <f t="shared" si="187"/>
        <v>3.1754880000000019</v>
      </c>
      <c r="H1548" s="2">
        <f t="shared" si="191"/>
        <v>3.1704994999999956</v>
      </c>
      <c r="I1548" s="2">
        <f t="array" ref="I1548">SUMPRODUCT(B1532:B1551, (ROW(B1532:B1551)-ROW(B1532)+1)) / (20*21/2)</f>
        <v>3.1788571428571433</v>
      </c>
      <c r="J1548" s="2">
        <f t="shared" si="186"/>
        <v>3.1793973640812361</v>
      </c>
      <c r="K1548" s="2">
        <f t="shared" si="188"/>
        <v>3.178159124319992</v>
      </c>
    </row>
    <row r="1549" spans="1:11" ht="13.5" x14ac:dyDescent="0.25">
      <c r="A1549" s="3">
        <f>TITRES_STAT!B1552</f>
        <v>44266</v>
      </c>
      <c r="B1549" s="6">
        <f>TITRES_STAT!D1552</f>
        <v>3.1852999999999998</v>
      </c>
      <c r="C1549" s="2">
        <f t="shared" si="189"/>
        <v>0</v>
      </c>
      <c r="D1549" s="2">
        <f t="shared" si="190"/>
        <v>3.1852999999999998</v>
      </c>
      <c r="E1549" s="2">
        <f t="shared" si="192"/>
        <v>3.1852999999999994</v>
      </c>
      <c r="F1549" s="2">
        <f t="shared" si="185"/>
        <v>3.1815199999999986</v>
      </c>
      <c r="G1549" s="2">
        <f t="shared" si="187"/>
        <v>3.1745880000000022</v>
      </c>
      <c r="H1549" s="2">
        <f t="shared" si="191"/>
        <v>3.1702239999999962</v>
      </c>
      <c r="I1549" s="2">
        <f t="array" ref="I1549">SUMPRODUCT(B1533:B1552, (ROW(B1533:B1552)-ROW(B1533)+1)) / (20*21/2)</f>
        <v>3.1651166666666666</v>
      </c>
      <c r="J1549" s="2">
        <f t="shared" si="186"/>
        <v>3.1799595198830231</v>
      </c>
      <c r="K1549" s="2">
        <f t="shared" si="188"/>
        <v>3.1784391586603848</v>
      </c>
    </row>
    <row r="1550" spans="1:11" ht="13.5" x14ac:dyDescent="0.25">
      <c r="A1550" s="3">
        <f>TITRES_STAT!B1553</f>
        <v>44267</v>
      </c>
      <c r="B1550" s="6">
        <f>TITRES_STAT!D1553</f>
        <v>3.1852999999999998</v>
      </c>
      <c r="C1550" s="2">
        <f t="shared" si="189"/>
        <v>0</v>
      </c>
      <c r="D1550" s="2">
        <f t="shared" si="190"/>
        <v>3.1852999999999998</v>
      </c>
      <c r="E1550" s="2">
        <f t="shared" si="192"/>
        <v>3.1852999999999994</v>
      </c>
      <c r="F1550" s="2">
        <f t="shared" si="185"/>
        <v>3.1818999999999984</v>
      </c>
      <c r="G1550" s="2">
        <f t="shared" si="187"/>
        <v>3.1736880000000021</v>
      </c>
      <c r="H1550" s="2">
        <f t="shared" si="191"/>
        <v>3.1700189999999959</v>
      </c>
      <c r="I1550" s="2">
        <f t="array" ref="I1550">SUMPRODUCT(B1534:B1553, (ROW(B1534:B1553)-ROW(B1534)+1)) / (20*21/2)</f>
        <v>3.1498771428571422</v>
      </c>
      <c r="J1550" s="2">
        <f t="shared" si="186"/>
        <v>3.1804681370370207</v>
      </c>
      <c r="K1550" s="2">
        <f t="shared" si="188"/>
        <v>3.1787082112619385</v>
      </c>
    </row>
    <row r="1551" spans="1:11" ht="13.5" x14ac:dyDescent="0.25">
      <c r="A1551" s="3">
        <f>TITRES_STAT!B1554</f>
        <v>44270</v>
      </c>
      <c r="B1551" s="6">
        <f>TITRES_STAT!D1554</f>
        <v>3.1252</v>
      </c>
      <c r="C1551" s="2">
        <f t="shared" si="189"/>
        <v>-6.009999999999982E-2</v>
      </c>
      <c r="D1551" s="2">
        <f t="shared" si="190"/>
        <v>3.1732799999999997</v>
      </c>
      <c r="E1551" s="2">
        <f t="shared" si="192"/>
        <v>3.1792899999999995</v>
      </c>
      <c r="F1551" s="2">
        <f t="shared" si="185"/>
        <v>3.1792749999999987</v>
      </c>
      <c r="G1551" s="2">
        <f t="shared" si="187"/>
        <v>3.1703840000000021</v>
      </c>
      <c r="H1551" s="2">
        <f t="shared" si="191"/>
        <v>3.1699734999999958</v>
      </c>
      <c r="I1551" s="2">
        <f t="array" ref="I1551">SUMPRODUCT(B1535:B1554, (ROW(B1535:B1554)-ROW(B1535)+1)) / (20*21/2)</f>
        <v>3.134674285714286</v>
      </c>
      <c r="J1551" s="2">
        <f t="shared" si="186"/>
        <v>3.1752045049382569</v>
      </c>
      <c r="K1551" s="2">
        <f t="shared" si="188"/>
        <v>3.1766098500359803</v>
      </c>
    </row>
    <row r="1552" spans="1:11" ht="13.5" x14ac:dyDescent="0.25">
      <c r="A1552" s="3">
        <f>TITRES_STAT!B1555</f>
        <v>44271</v>
      </c>
      <c r="B1552" s="6">
        <f>TITRES_STAT!D1555</f>
        <v>3.0350000000000001</v>
      </c>
      <c r="C1552" s="2">
        <f t="shared" si="189"/>
        <v>-9.0199999999999836E-2</v>
      </c>
      <c r="D1552" s="2">
        <f t="shared" si="190"/>
        <v>3.1432199999999999</v>
      </c>
      <c r="E1552" s="2">
        <f t="shared" si="192"/>
        <v>3.1642599999999996</v>
      </c>
      <c r="F1552" s="2">
        <f t="shared" si="185"/>
        <v>3.1725149999999984</v>
      </c>
      <c r="G1552" s="2">
        <f t="shared" si="187"/>
        <v>3.1652760000000018</v>
      </c>
      <c r="H1552" s="2">
        <f t="shared" si="191"/>
        <v>3.1692294999999948</v>
      </c>
      <c r="I1552" s="2">
        <f t="array" ref="I1552">SUMPRODUCT(B1536:B1555, (ROW(B1536:B1555)-ROW(B1536)+1)) / (20*21/2)</f>
        <v>3.1188200000000004</v>
      </c>
      <c r="J1552" s="2">
        <f t="shared" si="186"/>
        <v>3.1618516949441373</v>
      </c>
      <c r="K1552" s="2">
        <f t="shared" si="188"/>
        <v>3.1710565225835889</v>
      </c>
    </row>
    <row r="1553" spans="1:11" ht="13.5" x14ac:dyDescent="0.25">
      <c r="A1553" s="3">
        <f>TITRES_STAT!B1556</f>
        <v>44272</v>
      </c>
      <c r="B1553" s="6">
        <f>TITRES_STAT!D1556</f>
        <v>3.0125000000000002</v>
      </c>
      <c r="C1553" s="2">
        <f t="shared" si="189"/>
        <v>-2.2499999999999964E-2</v>
      </c>
      <c r="D1553" s="2">
        <f t="shared" si="190"/>
        <v>3.1086599999999995</v>
      </c>
      <c r="E1553" s="2">
        <f t="shared" si="192"/>
        <v>3.1469800000000001</v>
      </c>
      <c r="F1553" s="2">
        <f t="shared" si="185"/>
        <v>3.1646299999999989</v>
      </c>
      <c r="G1553" s="2">
        <f t="shared" si="187"/>
        <v>3.1616700000000013</v>
      </c>
      <c r="H1553" s="2">
        <f t="shared" si="191"/>
        <v>3.168372999999995</v>
      </c>
      <c r="I1553" s="2">
        <f t="array" ref="I1553">SUMPRODUCT(B1537:B1556, (ROW(B1537:B1556)-ROW(B1537)+1)) / (20*21/2)</f>
        <v>3.1052623809523809</v>
      </c>
      <c r="J1553" s="2">
        <f t="shared" si="186"/>
        <v>3.1476277239970765</v>
      </c>
      <c r="K1553" s="2">
        <f t="shared" si="188"/>
        <v>3.1648386197371736</v>
      </c>
    </row>
    <row r="1554" spans="1:11" ht="13.5" x14ac:dyDescent="0.25">
      <c r="A1554" s="3">
        <f>TITRES_STAT!B1557</f>
        <v>44273</v>
      </c>
      <c r="B1554" s="6">
        <f>TITRES_STAT!D1557</f>
        <v>3.0049999999999999</v>
      </c>
      <c r="C1554" s="2">
        <f t="shared" si="189"/>
        <v>-7.5000000000002842E-3</v>
      </c>
      <c r="D1554" s="2">
        <f t="shared" si="190"/>
        <v>3.0726</v>
      </c>
      <c r="E1554" s="2">
        <f t="shared" si="192"/>
        <v>3.1289499999999997</v>
      </c>
      <c r="F1554" s="2">
        <f t="shared" si="185"/>
        <v>3.1563699999999995</v>
      </c>
      <c r="G1554" s="2">
        <f t="shared" si="187"/>
        <v>3.1564120000000009</v>
      </c>
      <c r="H1554" s="2">
        <f t="shared" si="191"/>
        <v>3.1674789999999948</v>
      </c>
      <c r="I1554" s="2">
        <f t="array" ref="I1554">SUMPRODUCT(B1538:B1557, (ROW(B1538:B1557)-ROW(B1538)+1)) / (20*21/2)</f>
        <v>3.0925633333333336</v>
      </c>
      <c r="J1554" s="2">
        <f t="shared" si="186"/>
        <v>3.1340441312354503</v>
      </c>
      <c r="K1554" s="2">
        <f t="shared" si="188"/>
        <v>3.1585704385710098</v>
      </c>
    </row>
    <row r="1555" spans="1:11" ht="13.5" x14ac:dyDescent="0.25">
      <c r="A1555" s="3">
        <f>TITRES_STAT!B1558</f>
        <v>44274</v>
      </c>
      <c r="B1555" s="6">
        <f>TITRES_STAT!D1558</f>
        <v>2.9899</v>
      </c>
      <c r="C1555" s="2">
        <f t="shared" si="189"/>
        <v>-1.5099999999999891E-2</v>
      </c>
      <c r="D1555" s="2">
        <f t="shared" si="190"/>
        <v>3.0335199999999998</v>
      </c>
      <c r="E1555" s="2">
        <f t="shared" si="192"/>
        <v>3.1094099999999996</v>
      </c>
      <c r="F1555" s="2">
        <f t="shared" si="185"/>
        <v>3.1473549999999997</v>
      </c>
      <c r="G1555" s="2">
        <f t="shared" si="187"/>
        <v>3.1510020000000001</v>
      </c>
      <c r="H1555" s="2">
        <f t="shared" si="191"/>
        <v>3.1665094999999952</v>
      </c>
      <c r="I1555" s="2">
        <f t="array" ref="I1555">SUMPRODUCT(B1539:B1558, (ROW(B1539:B1558)-ROW(B1539)+1)) / (20*21/2)</f>
        <v>3.0807228571428573</v>
      </c>
      <c r="J1555" s="2">
        <f t="shared" si="186"/>
        <v>3.1203161187368358</v>
      </c>
      <c r="K1555" s="2">
        <f t="shared" si="188"/>
        <v>3.1519559115682254</v>
      </c>
    </row>
    <row r="1556" spans="1:11" ht="13.5" x14ac:dyDescent="0.25">
      <c r="A1556" s="3">
        <f>TITRES_STAT!B1559</f>
        <v>44277</v>
      </c>
      <c r="B1556" s="6">
        <f>TITRES_STAT!D1559</f>
        <v>3.0049999999999999</v>
      </c>
      <c r="C1556" s="2">
        <f t="shared" si="189"/>
        <v>1.5099999999999891E-2</v>
      </c>
      <c r="D1556" s="2">
        <f t="shared" si="190"/>
        <v>3.0094799999999999</v>
      </c>
      <c r="E1556" s="2">
        <f t="shared" si="192"/>
        <v>3.0913799999999996</v>
      </c>
      <c r="F1556" s="2">
        <f t="shared" ref="F1556:F1619" si="193">AVERAGE(B1537:B1556)</f>
        <v>3.1383399999999999</v>
      </c>
      <c r="G1556" s="2">
        <f t="shared" si="187"/>
        <v>3.1464960000000004</v>
      </c>
      <c r="H1556" s="2">
        <f t="shared" si="191"/>
        <v>3.165615499999995</v>
      </c>
      <c r="I1556" s="2">
        <f t="array" ref="I1556">SUMPRODUCT(B1540:B1559, (ROW(B1540:B1559)-ROW(B1540)+1)) / (20*21/2)</f>
        <v>3.0697409523809527</v>
      </c>
      <c r="J1556" s="2">
        <f t="shared" si="186"/>
        <v>3.1093336312380897</v>
      </c>
      <c r="K1556" s="2">
        <f t="shared" si="188"/>
        <v>3.1461929346439814</v>
      </c>
    </row>
    <row r="1557" spans="1:11" ht="13.5" x14ac:dyDescent="0.25">
      <c r="A1557" s="3">
        <f>TITRES_STAT!B1560</f>
        <v>44278</v>
      </c>
      <c r="B1557" s="6">
        <f>TITRES_STAT!D1560</f>
        <v>3.0049999999999999</v>
      </c>
      <c r="C1557" s="2">
        <f t="shared" si="189"/>
        <v>0</v>
      </c>
      <c r="D1557" s="2">
        <f t="shared" si="190"/>
        <v>3.0034799999999997</v>
      </c>
      <c r="E1557" s="2">
        <f t="shared" si="192"/>
        <v>3.0733499999999996</v>
      </c>
      <c r="F1557" s="2">
        <f t="shared" si="193"/>
        <v>3.1293250000000001</v>
      </c>
      <c r="G1557" s="2">
        <f t="shared" si="187"/>
        <v>3.1428899999999995</v>
      </c>
      <c r="H1557" s="2">
        <f t="shared" si="191"/>
        <v>3.1648629999999951</v>
      </c>
      <c r="I1557" s="2">
        <f t="array" ref="I1557">SUMPRODUCT(B1541:B1560, (ROW(B1541:B1560)-ROW(B1541)+1)) / (20*21/2)</f>
        <v>3.0596176190476192</v>
      </c>
      <c r="J1557" s="2">
        <f t="shared" ref="J1557:J1620" si="194">$J$4*B1557+J1556*(1-$J$4)</f>
        <v>3.0993970949297003</v>
      </c>
      <c r="K1557" s="2">
        <f t="shared" si="188"/>
        <v>3.1406559568148058</v>
      </c>
    </row>
    <row r="1558" spans="1:11" ht="13.5" x14ac:dyDescent="0.25">
      <c r="A1558" s="3">
        <f>TITRES_STAT!B1561</f>
        <v>44279</v>
      </c>
      <c r="B1558" s="6">
        <f>TITRES_STAT!D1561</f>
        <v>3.0049999999999999</v>
      </c>
      <c r="C1558" s="2">
        <f t="shared" si="189"/>
        <v>0</v>
      </c>
      <c r="D1558" s="2">
        <f t="shared" si="190"/>
        <v>3.0019799999999996</v>
      </c>
      <c r="E1558" s="2">
        <f t="shared" si="192"/>
        <v>3.0553199999999991</v>
      </c>
      <c r="F1558" s="2">
        <f t="shared" si="193"/>
        <v>3.1203100000000004</v>
      </c>
      <c r="G1558" s="2">
        <f t="shared" si="187"/>
        <v>3.139435999999999</v>
      </c>
      <c r="H1558" s="2">
        <f t="shared" si="191"/>
        <v>3.1643579999999951</v>
      </c>
      <c r="I1558" s="2">
        <f t="array" ref="I1558">SUMPRODUCT(B1542:B1561, (ROW(B1542:B1561)-ROW(B1542)+1)) / (20*21/2)</f>
        <v>3.0503528571428573</v>
      </c>
      <c r="J1558" s="2">
        <f t="shared" si="194"/>
        <v>3.0904068954125861</v>
      </c>
      <c r="K1558" s="2">
        <f t="shared" si="188"/>
        <v>3.1353361153710879</v>
      </c>
    </row>
    <row r="1559" spans="1:11" ht="13.5" x14ac:dyDescent="0.25">
      <c r="A1559" s="3">
        <f>TITRES_STAT!B1562</f>
        <v>44280</v>
      </c>
      <c r="B1559" s="6">
        <f>TITRES_STAT!D1562</f>
        <v>3.0049999999999999</v>
      </c>
      <c r="C1559" s="2">
        <f t="shared" si="189"/>
        <v>0</v>
      </c>
      <c r="D1559" s="2">
        <f t="shared" si="190"/>
        <v>3.0019799999999996</v>
      </c>
      <c r="E1559" s="2">
        <f t="shared" si="192"/>
        <v>3.0372899999999996</v>
      </c>
      <c r="F1559" s="2">
        <f t="shared" si="193"/>
        <v>3.1112950000000006</v>
      </c>
      <c r="G1559" s="2">
        <f t="shared" si="187"/>
        <v>3.136131999999999</v>
      </c>
      <c r="H1559" s="2">
        <f t="shared" si="191"/>
        <v>3.1638529999999951</v>
      </c>
      <c r="I1559" s="2">
        <f t="array" ref="I1559">SUMPRODUCT(B1543:B1562, (ROW(B1543:B1562)-ROW(B1543)+1)) / (20*21/2)</f>
        <v>3.0419466666666666</v>
      </c>
      <c r="J1559" s="2">
        <f t="shared" si="194"/>
        <v>3.0822729053732925</v>
      </c>
      <c r="K1559" s="2">
        <f t="shared" si="188"/>
        <v>3.130224895160457</v>
      </c>
    </row>
    <row r="1560" spans="1:11" ht="13.5" x14ac:dyDescent="0.25">
      <c r="A1560" s="3">
        <f>TITRES_STAT!B1563</f>
        <v>44281</v>
      </c>
      <c r="B1560" s="6">
        <f>TITRES_STAT!D1563</f>
        <v>3.0049999999999999</v>
      </c>
      <c r="C1560" s="2">
        <f t="shared" si="189"/>
        <v>0</v>
      </c>
      <c r="D1560" s="2">
        <f t="shared" si="190"/>
        <v>3.0049999999999999</v>
      </c>
      <c r="E1560" s="2">
        <f t="shared" si="192"/>
        <v>3.0192599999999996</v>
      </c>
      <c r="F1560" s="2">
        <f t="shared" si="193"/>
        <v>3.1022800000000008</v>
      </c>
      <c r="G1560" s="2">
        <f t="shared" si="187"/>
        <v>3.1328279999999982</v>
      </c>
      <c r="H1560" s="2">
        <f t="shared" si="191"/>
        <v>3.1633124999999951</v>
      </c>
      <c r="I1560" s="2">
        <f t="array" ref="I1560">SUMPRODUCT(B1544:B1563, (ROW(B1544:B1563)-ROW(B1544)+1)) / (20*21/2)</f>
        <v>3.0343990476190474</v>
      </c>
      <c r="J1560" s="2">
        <f t="shared" si="194"/>
        <v>3.0749135810520265</v>
      </c>
      <c r="K1560" s="2">
        <f t="shared" si="188"/>
        <v>3.1253141149580861</v>
      </c>
    </row>
    <row r="1561" spans="1:11" ht="13.5" x14ac:dyDescent="0.25">
      <c r="A1561" s="3">
        <f>TITRES_STAT!B1564</f>
        <v>44284</v>
      </c>
      <c r="B1561" s="6">
        <f>TITRES_STAT!D1564</f>
        <v>3.0049999999999999</v>
      </c>
      <c r="C1561" s="2">
        <f t="shared" si="189"/>
        <v>0</v>
      </c>
      <c r="D1561" s="2">
        <f t="shared" si="190"/>
        <v>3.0049999999999999</v>
      </c>
      <c r="E1561" s="2">
        <f t="shared" si="192"/>
        <v>3.0072399999999995</v>
      </c>
      <c r="F1561" s="2">
        <f t="shared" si="193"/>
        <v>3.093265000000001</v>
      </c>
      <c r="G1561" s="2">
        <f t="shared" si="187"/>
        <v>3.1293739999999985</v>
      </c>
      <c r="H1561" s="2">
        <f t="shared" si="191"/>
        <v>3.1627014999999954</v>
      </c>
      <c r="I1561" s="2">
        <f t="array" ref="I1561">SUMPRODUCT(B1545:B1564, (ROW(B1545:B1564)-ROW(B1545)+1)) / (20*21/2)</f>
        <v>3.0277100000000003</v>
      </c>
      <c r="J1561" s="2">
        <f t="shared" si="194"/>
        <v>3.0682551447613573</v>
      </c>
      <c r="K1561" s="2">
        <f t="shared" si="188"/>
        <v>3.1205959143714943</v>
      </c>
    </row>
    <row r="1562" spans="1:11" ht="13.5" x14ac:dyDescent="0.25">
      <c r="A1562" s="3">
        <f>TITRES_STAT!B1565</f>
        <v>44285</v>
      </c>
      <c r="B1562" s="6">
        <f>TITRES_STAT!D1565</f>
        <v>3.0049999999999999</v>
      </c>
      <c r="C1562" s="2">
        <f t="shared" si="189"/>
        <v>0</v>
      </c>
      <c r="D1562" s="2">
        <f t="shared" si="190"/>
        <v>3.0049999999999999</v>
      </c>
      <c r="E1562" s="2">
        <f t="shared" si="192"/>
        <v>3.0042399999999994</v>
      </c>
      <c r="F1562" s="2">
        <f t="shared" si="193"/>
        <v>3.0842500000000008</v>
      </c>
      <c r="G1562" s="2">
        <f t="shared" si="187"/>
        <v>3.125017999999999</v>
      </c>
      <c r="H1562" s="2">
        <f t="shared" si="191"/>
        <v>3.1616304999999958</v>
      </c>
      <c r="I1562" s="2">
        <f t="array" ref="I1562">SUMPRODUCT(B1546:B1565, (ROW(B1546:B1565)-ROW(B1546)+1)) / (20*21/2)</f>
        <v>3.021879523809524</v>
      </c>
      <c r="J1562" s="2">
        <f t="shared" si="194"/>
        <v>3.062230845260276</v>
      </c>
      <c r="K1562" s="2">
        <f t="shared" si="188"/>
        <v>3.1160627412588866</v>
      </c>
    </row>
    <row r="1563" spans="1:11" ht="13.5" x14ac:dyDescent="0.25">
      <c r="A1563" s="3">
        <f>TITRES_STAT!B1566</f>
        <v>44286</v>
      </c>
      <c r="B1563" s="6">
        <f>TITRES_STAT!D1566</f>
        <v>3.0049999999999999</v>
      </c>
      <c r="C1563" s="2">
        <f t="shared" si="189"/>
        <v>0</v>
      </c>
      <c r="D1563" s="2">
        <f t="shared" si="190"/>
        <v>3.0049999999999999</v>
      </c>
      <c r="E1563" s="2">
        <f t="shared" si="192"/>
        <v>3.0034899999999993</v>
      </c>
      <c r="F1563" s="2">
        <f t="shared" si="193"/>
        <v>3.0752350000000011</v>
      </c>
      <c r="G1563" s="2">
        <f t="shared" si="187"/>
        <v>3.1224639999999995</v>
      </c>
      <c r="H1563" s="2">
        <f t="shared" si="191"/>
        <v>3.1606304999999963</v>
      </c>
      <c r="I1563" s="2">
        <f t="array" ref="I1563">SUMPRODUCT(B1547:B1566, (ROW(B1547:B1566)-ROW(B1547)+1)) / (20*21/2)</f>
        <v>3.0083171428571429</v>
      </c>
      <c r="J1563" s="2">
        <f t="shared" si="194"/>
        <v>3.0567802885688211</v>
      </c>
      <c r="K1563" s="2">
        <f t="shared" si="188"/>
        <v>3.111707339640891</v>
      </c>
    </row>
    <row r="1564" spans="1:11" ht="13.5" x14ac:dyDescent="0.25">
      <c r="A1564" s="3">
        <f>TITRES_STAT!B1567</f>
        <v>44287</v>
      </c>
      <c r="B1564" s="6">
        <f>TITRES_STAT!D1567</f>
        <v>3.0049999999999999</v>
      </c>
      <c r="C1564" s="2">
        <f t="shared" si="189"/>
        <v>0</v>
      </c>
      <c r="D1564" s="2">
        <f t="shared" si="190"/>
        <v>3.0049999999999999</v>
      </c>
      <c r="E1564" s="2">
        <f t="shared" si="192"/>
        <v>3.0034899999999993</v>
      </c>
      <c r="F1564" s="2">
        <f t="shared" si="193"/>
        <v>3.0662200000000008</v>
      </c>
      <c r="G1564" s="2">
        <f t="shared" si="187"/>
        <v>3.1203619999999987</v>
      </c>
      <c r="H1564" s="2">
        <f t="shared" si="191"/>
        <v>3.1605854999999967</v>
      </c>
      <c r="I1564" s="2">
        <f t="array" ref="I1564">SUMPRODUCT(B1548:B1567, (ROW(B1548:B1567)-ROW(B1548)+1)) / (20*21/2)</f>
        <v>2.9967571428571427</v>
      </c>
      <c r="J1564" s="2">
        <f t="shared" si="194"/>
        <v>3.051848832514648</v>
      </c>
      <c r="K1564" s="2">
        <f t="shared" si="188"/>
        <v>3.1075227380863462</v>
      </c>
    </row>
    <row r="1565" spans="1:11" ht="13.5" x14ac:dyDescent="0.25">
      <c r="A1565" s="3">
        <f>TITRES_STAT!B1568</f>
        <v>44288</v>
      </c>
      <c r="B1565" s="6">
        <f>TITRES_STAT!D1568</f>
        <v>3.0049999999999999</v>
      </c>
      <c r="C1565" s="2">
        <f t="shared" si="189"/>
        <v>0</v>
      </c>
      <c r="D1565" s="2">
        <f t="shared" si="190"/>
        <v>3.0049999999999999</v>
      </c>
      <c r="E1565" s="2">
        <f t="shared" si="192"/>
        <v>3.0049999999999994</v>
      </c>
      <c r="F1565" s="2">
        <f t="shared" si="193"/>
        <v>3.0572050000000011</v>
      </c>
      <c r="G1565" s="2">
        <f t="shared" si="187"/>
        <v>3.1185599999999996</v>
      </c>
      <c r="H1565" s="2">
        <f t="shared" si="191"/>
        <v>3.1604694999999969</v>
      </c>
      <c r="I1565" s="2">
        <f t="array" ref="I1565">SUMPRODUCT(B1549:B1568, (ROW(B1549:B1568)-ROW(B1549)+1)) / (20*21/2)</f>
        <v>2.9800114285714279</v>
      </c>
      <c r="J1565" s="2">
        <f t="shared" si="194"/>
        <v>3.0473870389418245</v>
      </c>
      <c r="K1565" s="2">
        <f t="shared" si="188"/>
        <v>3.1035022385535482</v>
      </c>
    </row>
    <row r="1566" spans="1:11" ht="13.5" x14ac:dyDescent="0.25">
      <c r="A1566" s="3">
        <f>TITRES_STAT!B1569</f>
        <v>44291</v>
      </c>
      <c r="B1566" s="6">
        <f>TITRES_STAT!D1569</f>
        <v>2.9148000000000001</v>
      </c>
      <c r="C1566" s="2">
        <f t="shared" si="189"/>
        <v>-9.0199999999999836E-2</v>
      </c>
      <c r="D1566" s="2">
        <f t="shared" si="190"/>
        <v>2.9869599999999998</v>
      </c>
      <c r="E1566" s="2">
        <f t="shared" si="192"/>
        <v>2.9959799999999994</v>
      </c>
      <c r="F1566" s="2">
        <f t="shared" si="193"/>
        <v>3.0436800000000011</v>
      </c>
      <c r="G1566" s="2">
        <f t="shared" si="187"/>
        <v>3.1149539999999996</v>
      </c>
      <c r="H1566" s="2">
        <f t="shared" si="191"/>
        <v>3.1599024999999976</v>
      </c>
      <c r="I1566" s="2">
        <f t="array" ref="I1566">SUMPRODUCT(B1550:B1569, (ROW(B1550:B1569)-ROW(B1550)+1)) / (20*21/2)</f>
        <v>2.9705638095238096</v>
      </c>
      <c r="J1566" s="2">
        <f t="shared" si="194"/>
        <v>3.0347597018997461</v>
      </c>
      <c r="K1566" s="2">
        <f t="shared" si="188"/>
        <v>3.0961021507671349</v>
      </c>
    </row>
    <row r="1567" spans="1:11" ht="13.5" x14ac:dyDescent="0.25">
      <c r="A1567" s="3">
        <f>TITRES_STAT!B1570</f>
        <v>44292</v>
      </c>
      <c r="B1567" s="6">
        <f>TITRES_STAT!D1570</f>
        <v>2.9222999999999999</v>
      </c>
      <c r="C1567" s="2">
        <f t="shared" si="189"/>
        <v>7.4999999999998401E-3</v>
      </c>
      <c r="D1567" s="2">
        <f t="shared" si="190"/>
        <v>2.9704199999999998</v>
      </c>
      <c r="E1567" s="2">
        <f t="shared" si="192"/>
        <v>2.9877099999999994</v>
      </c>
      <c r="F1567" s="2">
        <f t="shared" si="193"/>
        <v>3.0305300000000006</v>
      </c>
      <c r="G1567" s="2">
        <f t="shared" si="187"/>
        <v>3.1114979999999997</v>
      </c>
      <c r="H1567" s="2">
        <f t="shared" si="191"/>
        <v>3.1593729999999978</v>
      </c>
      <c r="I1567" s="2">
        <f t="array" ref="I1567">SUMPRODUCT(B1551:B1570, (ROW(B1551:B1570)-ROW(B1551)+1)) / (20*21/2)</f>
        <v>2.960975714285714</v>
      </c>
      <c r="J1567" s="2">
        <f t="shared" si="194"/>
        <v>3.0240492540997699</v>
      </c>
      <c r="K1567" s="2">
        <f t="shared" si="188"/>
        <v>3.089286380148816</v>
      </c>
    </row>
    <row r="1568" spans="1:11" ht="13.5" x14ac:dyDescent="0.25">
      <c r="A1568" s="3">
        <f>TITRES_STAT!B1571</f>
        <v>44293</v>
      </c>
      <c r="B1568" s="6">
        <f>TITRES_STAT!D1571</f>
        <v>2.8546999999999998</v>
      </c>
      <c r="C1568" s="2">
        <f t="shared" si="189"/>
        <v>-6.7600000000000104E-2</v>
      </c>
      <c r="D1568" s="2">
        <f t="shared" si="190"/>
        <v>2.9403599999999996</v>
      </c>
      <c r="E1568" s="2">
        <f t="shared" si="192"/>
        <v>2.9726799999999995</v>
      </c>
      <c r="F1568" s="2">
        <f t="shared" si="193"/>
        <v>3.0140000000000002</v>
      </c>
      <c r="G1568" s="2">
        <f t="shared" si="187"/>
        <v>3.10669</v>
      </c>
      <c r="H1568" s="2">
        <f t="shared" si="191"/>
        <v>3.1585764999999979</v>
      </c>
      <c r="I1568" s="2">
        <f t="array" ref="I1568">SUMPRODUCT(B1552:B1571, (ROW(B1552:B1571)-ROW(B1552)+1)) / (20*21/2)</f>
        <v>2.9692042857142855</v>
      </c>
      <c r="J1568" s="2">
        <f t="shared" si="194"/>
        <v>3.0079207537093158</v>
      </c>
      <c r="K1568" s="2">
        <f t="shared" si="188"/>
        <v>3.0800869142606269</v>
      </c>
    </row>
    <row r="1569" spans="1:11" ht="13.5" x14ac:dyDescent="0.25">
      <c r="A1569" s="3">
        <f>TITRES_STAT!B1572</f>
        <v>44294</v>
      </c>
      <c r="B1569" s="6">
        <f>TITRES_STAT!D1572</f>
        <v>2.9148000000000001</v>
      </c>
      <c r="C1569" s="2">
        <f t="shared" si="189"/>
        <v>6.0100000000000264E-2</v>
      </c>
      <c r="D1569" s="2">
        <f t="shared" si="190"/>
        <v>2.92232</v>
      </c>
      <c r="E1569" s="2">
        <f t="shared" si="192"/>
        <v>2.96366</v>
      </c>
      <c r="F1569" s="2">
        <f t="shared" si="193"/>
        <v>3.0004750000000007</v>
      </c>
      <c r="G1569" s="2">
        <f t="shared" si="187"/>
        <v>3.1020319999999999</v>
      </c>
      <c r="H1569" s="2">
        <f t="shared" si="191"/>
        <v>3.1581509999999979</v>
      </c>
      <c r="I1569" s="2">
        <f t="array" ref="I1569">SUMPRODUCT(B1553:B1572, (ROW(B1553:B1572)-ROW(B1553)+1)) / (20*21/2)</f>
        <v>2.9826928571428573</v>
      </c>
      <c r="J1569" s="2">
        <f t="shared" si="194"/>
        <v>2.999052110498905</v>
      </c>
      <c r="K1569" s="2">
        <f t="shared" si="188"/>
        <v>3.0736050744857004</v>
      </c>
    </row>
    <row r="1570" spans="1:11" ht="13.5" x14ac:dyDescent="0.25">
      <c r="A1570" s="3">
        <f>TITRES_STAT!B1573</f>
        <v>44298</v>
      </c>
      <c r="B1570" s="6">
        <f>TITRES_STAT!D1573</f>
        <v>2.8997999999999999</v>
      </c>
      <c r="C1570" s="2">
        <f t="shared" si="189"/>
        <v>-1.5000000000000124E-2</v>
      </c>
      <c r="D1570" s="2">
        <f t="shared" si="190"/>
        <v>2.9012799999999999</v>
      </c>
      <c r="E1570" s="2">
        <f t="shared" si="192"/>
        <v>2.9531399999999999</v>
      </c>
      <c r="F1570" s="2">
        <f t="shared" si="193"/>
        <v>2.9862000000000002</v>
      </c>
      <c r="G1570" s="2">
        <f t="shared" si="187"/>
        <v>3.0963220000000002</v>
      </c>
      <c r="H1570" s="2">
        <f t="shared" si="191"/>
        <v>3.1578629999999985</v>
      </c>
      <c r="I1570" s="2">
        <f t="array" ref="I1570">SUMPRODUCT(B1554:B1573, (ROW(B1554:B1573)-ROW(B1554)+1)) / (20*21/2)</f>
        <v>2.9907423809523808</v>
      </c>
      <c r="J1570" s="2">
        <f t="shared" si="194"/>
        <v>2.9895995285466284</v>
      </c>
      <c r="K1570" s="2">
        <f t="shared" si="188"/>
        <v>3.0667891892117516</v>
      </c>
    </row>
    <row r="1571" spans="1:11" ht="13.5" x14ac:dyDescent="0.25">
      <c r="A1571" s="3">
        <f>TITRES_STAT!B1574</f>
        <v>44299</v>
      </c>
      <c r="B1571" s="6">
        <f>TITRES_STAT!D1574</f>
        <v>3.0726</v>
      </c>
      <c r="C1571" s="2">
        <f t="shared" si="189"/>
        <v>0.17280000000000006</v>
      </c>
      <c r="D1571" s="2">
        <f t="shared" si="190"/>
        <v>2.9328399999999997</v>
      </c>
      <c r="E1571" s="2">
        <f t="shared" si="192"/>
        <v>2.9599000000000002</v>
      </c>
      <c r="F1571" s="2">
        <f t="shared" si="193"/>
        <v>2.9835700000000003</v>
      </c>
      <c r="G1571" s="2">
        <f t="shared" si="187"/>
        <v>3.095872</v>
      </c>
      <c r="H1571" s="2">
        <f t="shared" si="191"/>
        <v>3.1580144999999984</v>
      </c>
      <c r="I1571" s="2">
        <f t="array" ref="I1571">SUMPRODUCT(B1555:B1574, (ROW(B1555:B1574)-ROW(B1555)+1)) / (20*21/2)</f>
        <v>2.997791428571428</v>
      </c>
      <c r="J1571" s="2">
        <f t="shared" si="194"/>
        <v>2.997504335351711</v>
      </c>
      <c r="K1571" s="2">
        <f t="shared" si="188"/>
        <v>3.0670170641446242</v>
      </c>
    </row>
    <row r="1572" spans="1:11" ht="13.5" x14ac:dyDescent="0.25">
      <c r="A1572" s="3">
        <f>TITRES_STAT!B1575</f>
        <v>44300</v>
      </c>
      <c r="B1572" s="6">
        <f>TITRES_STAT!D1575</f>
        <v>3.1252</v>
      </c>
      <c r="C1572" s="2">
        <f t="shared" si="189"/>
        <v>5.259999999999998E-2</v>
      </c>
      <c r="D1572" s="2">
        <f t="shared" si="190"/>
        <v>2.97342</v>
      </c>
      <c r="E1572" s="2">
        <f t="shared" si="192"/>
        <v>2.9719199999999999</v>
      </c>
      <c r="F1572" s="2">
        <f t="shared" si="193"/>
        <v>2.9880800000000001</v>
      </c>
      <c r="G1572" s="2">
        <f t="shared" si="187"/>
        <v>3.0976759999999994</v>
      </c>
      <c r="H1572" s="2">
        <f t="shared" si="191"/>
        <v>3.1580044999999979</v>
      </c>
      <c r="I1572" s="2">
        <f t="array" ref="I1572">SUMPRODUCT(B1556:B1575, (ROW(B1556:B1575)-ROW(B1556)+1)) / (20*21/2)</f>
        <v>3.0202876190476196</v>
      </c>
      <c r="J1572" s="2">
        <f t="shared" si="194"/>
        <v>3.0096658272229768</v>
      </c>
      <c r="K1572" s="2">
        <f t="shared" si="188"/>
        <v>3.0692987479036584</v>
      </c>
    </row>
    <row r="1573" spans="1:11" ht="13.5" x14ac:dyDescent="0.25">
      <c r="A1573" s="3">
        <f>TITRES_STAT!B1576</f>
        <v>44301</v>
      </c>
      <c r="B1573" s="6">
        <f>TITRES_STAT!D1576</f>
        <v>3.0726</v>
      </c>
      <c r="C1573" s="2">
        <f t="shared" si="189"/>
        <v>-5.259999999999998E-2</v>
      </c>
      <c r="D1573" s="2">
        <f t="shared" si="190"/>
        <v>3.0169999999999999</v>
      </c>
      <c r="E1573" s="2">
        <f t="shared" si="192"/>
        <v>2.9786799999999998</v>
      </c>
      <c r="F1573" s="2">
        <f t="shared" si="193"/>
        <v>2.991085</v>
      </c>
      <c r="G1573" s="2">
        <f t="shared" si="187"/>
        <v>3.0975259999999998</v>
      </c>
      <c r="H1573" s="2">
        <f t="shared" si="191"/>
        <v>3.1579789999999979</v>
      </c>
      <c r="I1573" s="2">
        <f t="array" ref="I1573">SUMPRODUCT(B1557:B1576, (ROW(B1557:B1576)-ROW(B1557)+1)) / (20*21/2)</f>
        <v>3.034486666666667</v>
      </c>
      <c r="J1573" s="2">
        <f t="shared" si="194"/>
        <v>3.0156595579636454</v>
      </c>
      <c r="K1573" s="2">
        <f t="shared" si="188"/>
        <v>3.0694282087701814</v>
      </c>
    </row>
    <row r="1574" spans="1:11" ht="13.5" x14ac:dyDescent="0.25">
      <c r="A1574" s="3">
        <f>TITRES_STAT!B1577</f>
        <v>44302</v>
      </c>
      <c r="B1574" s="6">
        <f>TITRES_STAT!D1577</f>
        <v>3.0651000000000002</v>
      </c>
      <c r="C1574" s="2">
        <f t="shared" si="189"/>
        <v>-7.4999999999998401E-3</v>
      </c>
      <c r="D1574" s="2">
        <f t="shared" si="190"/>
        <v>3.0470599999999997</v>
      </c>
      <c r="E1574" s="2">
        <f t="shared" si="192"/>
        <v>2.9846900000000001</v>
      </c>
      <c r="F1574" s="2">
        <f t="shared" si="193"/>
        <v>2.9940899999999999</v>
      </c>
      <c r="G1574" s="2">
        <f t="shared" si="187"/>
        <v>3.0952739999999994</v>
      </c>
      <c r="H1574" s="2">
        <f t="shared" si="191"/>
        <v>3.1579159999999979</v>
      </c>
      <c r="I1574" s="2">
        <f t="array" ref="I1574">SUMPRODUCT(B1558:B1577, (ROW(B1558:B1577)-ROW(B1558)+1)) / (20*21/2)</f>
        <v>3.0565609523809529</v>
      </c>
      <c r="J1574" s="2">
        <f t="shared" si="194"/>
        <v>3.0203681714909174</v>
      </c>
      <c r="K1574" s="2">
        <f t="shared" si="188"/>
        <v>3.0692584750929197</v>
      </c>
    </row>
    <row r="1575" spans="1:11" ht="13.5" x14ac:dyDescent="0.25">
      <c r="A1575" s="3">
        <f>TITRES_STAT!B1578</f>
        <v>44305</v>
      </c>
      <c r="B1575" s="6">
        <f>TITRES_STAT!D1578</f>
        <v>3.2303000000000002</v>
      </c>
      <c r="C1575" s="2">
        <f t="shared" si="189"/>
        <v>0.16520000000000001</v>
      </c>
      <c r="D1575" s="2">
        <f t="shared" si="190"/>
        <v>3.1131599999999997</v>
      </c>
      <c r="E1575" s="2">
        <f t="shared" si="192"/>
        <v>3.0072200000000002</v>
      </c>
      <c r="F1575" s="2">
        <f t="shared" si="193"/>
        <v>3.0061100000000001</v>
      </c>
      <c r="G1575" s="2">
        <f t="shared" si="187"/>
        <v>3.096325999999999</v>
      </c>
      <c r="H1575" s="2">
        <f t="shared" si="191"/>
        <v>3.1585019999999986</v>
      </c>
      <c r="I1575" s="2">
        <f t="array" ref="I1575">SUMPRODUCT(B1559:B1578, (ROW(B1559:B1578)-ROW(B1559)+1)) / (20*21/2)</f>
        <v>3.071042857142857</v>
      </c>
      <c r="J1575" s="2">
        <f t="shared" si="194"/>
        <v>3.0403616789679728</v>
      </c>
      <c r="K1575" s="2">
        <f t="shared" si="188"/>
        <v>3.0755738290108443</v>
      </c>
    </row>
    <row r="1576" spans="1:11" ht="13.5" x14ac:dyDescent="0.25">
      <c r="A1576" s="3">
        <f>TITRES_STAT!B1579</f>
        <v>44306</v>
      </c>
      <c r="B1576" s="6">
        <f>TITRES_STAT!D1579</f>
        <v>3.1551999999999998</v>
      </c>
      <c r="C1576" s="2">
        <f t="shared" si="189"/>
        <v>-7.5100000000000389E-2</v>
      </c>
      <c r="D1576" s="2">
        <f t="shared" si="190"/>
        <v>3.1296799999999996</v>
      </c>
      <c r="E1576" s="2">
        <f t="shared" si="192"/>
        <v>3.0312600000000005</v>
      </c>
      <c r="F1576" s="2">
        <f t="shared" si="193"/>
        <v>3.01362</v>
      </c>
      <c r="G1576" s="2">
        <f t="shared" si="187"/>
        <v>3.0958759999999996</v>
      </c>
      <c r="H1576" s="2">
        <f t="shared" si="191"/>
        <v>3.1587124999999987</v>
      </c>
      <c r="I1576" s="2">
        <f t="array" ref="I1576">SUMPRODUCT(B1560:B1579, (ROW(B1560:B1579)-ROW(B1560)+1)) / (20*21/2)</f>
        <v>3.0839880952380949</v>
      </c>
      <c r="J1576" s="2">
        <f t="shared" si="194"/>
        <v>3.0512986619234037</v>
      </c>
      <c r="K1576" s="2">
        <f t="shared" si="188"/>
        <v>3.0786964239515959</v>
      </c>
    </row>
    <row r="1577" spans="1:11" ht="13.5" x14ac:dyDescent="0.25">
      <c r="A1577" s="3">
        <f>TITRES_STAT!B1580</f>
        <v>44307</v>
      </c>
      <c r="B1577" s="6">
        <f>TITRES_STAT!D1580</f>
        <v>3.2454000000000001</v>
      </c>
      <c r="C1577" s="2">
        <f t="shared" si="189"/>
        <v>9.020000000000028E-2</v>
      </c>
      <c r="D1577" s="2">
        <f t="shared" si="190"/>
        <v>3.1537199999999999</v>
      </c>
      <c r="E1577" s="2">
        <f t="shared" si="192"/>
        <v>3.0635699999999999</v>
      </c>
      <c r="F1577" s="2">
        <f t="shared" si="193"/>
        <v>3.0256400000000001</v>
      </c>
      <c r="G1577" s="2">
        <f t="shared" si="187"/>
        <v>3.0972299999999984</v>
      </c>
      <c r="H1577" s="2">
        <f t="shared" si="191"/>
        <v>3.1590204999999991</v>
      </c>
      <c r="I1577" s="2">
        <f t="array" ref="I1577">SUMPRODUCT(B1561:B1580, (ROW(B1561:B1580)-ROW(B1561)+1)) / (20*21/2)</f>
        <v>3.0961466666666664</v>
      </c>
      <c r="J1577" s="2">
        <f t="shared" si="194"/>
        <v>3.0697845036449842</v>
      </c>
      <c r="K1577" s="2">
        <f t="shared" si="188"/>
        <v>3.0852338190907491</v>
      </c>
    </row>
    <row r="1578" spans="1:11" ht="13.5" x14ac:dyDescent="0.25">
      <c r="A1578" s="3">
        <f>TITRES_STAT!B1581</f>
        <v>44308</v>
      </c>
      <c r="B1578" s="6">
        <f>TITRES_STAT!D1581</f>
        <v>3.1777000000000002</v>
      </c>
      <c r="C1578" s="2">
        <f t="shared" si="189"/>
        <v>-6.7699999999999871E-2</v>
      </c>
      <c r="D1578" s="2">
        <f t="shared" si="190"/>
        <v>3.1747400000000003</v>
      </c>
      <c r="E1578" s="2">
        <f t="shared" si="192"/>
        <v>3.0958700000000001</v>
      </c>
      <c r="F1578" s="2">
        <f t="shared" si="193"/>
        <v>3.0342750000000001</v>
      </c>
      <c r="G1578" s="2">
        <f t="shared" si="187"/>
        <v>3.0972299999999984</v>
      </c>
      <c r="H1578" s="2">
        <f t="shared" si="191"/>
        <v>3.1589899999999989</v>
      </c>
      <c r="I1578" s="2">
        <f t="array" ref="I1578">SUMPRODUCT(B1562:B1581, (ROW(B1562:B1581)-ROW(B1562)+1)) / (20*21/2)</f>
        <v>3.1053757142857132</v>
      </c>
      <c r="J1578" s="2">
        <f t="shared" si="194"/>
        <v>3.0800621699645094</v>
      </c>
      <c r="K1578" s="2">
        <f t="shared" si="188"/>
        <v>3.0888599438322881</v>
      </c>
    </row>
    <row r="1579" spans="1:11" ht="13.5" x14ac:dyDescent="0.25">
      <c r="A1579" s="3">
        <f>TITRES_STAT!B1582</f>
        <v>44309</v>
      </c>
      <c r="B1579" s="6">
        <f>TITRES_STAT!D1582</f>
        <v>3.1701999999999999</v>
      </c>
      <c r="C1579" s="2">
        <f t="shared" si="189"/>
        <v>-7.5000000000002842E-3</v>
      </c>
      <c r="D1579" s="2">
        <f t="shared" si="190"/>
        <v>3.1957599999999999</v>
      </c>
      <c r="E1579" s="2">
        <f t="shared" si="192"/>
        <v>3.12141</v>
      </c>
      <c r="F1579" s="2">
        <f t="shared" si="193"/>
        <v>3.0425350000000004</v>
      </c>
      <c r="G1579" s="2">
        <f t="shared" si="187"/>
        <v>3.0970799999999978</v>
      </c>
      <c r="H1579" s="2">
        <f t="shared" si="191"/>
        <v>3.1589219999999987</v>
      </c>
      <c r="I1579" s="2">
        <f t="array" ref="I1579">SUMPRODUCT(B1563:B1582, (ROW(B1563:B1582)-ROW(B1563)+1)) / (20*21/2)</f>
        <v>3.1225061904761899</v>
      </c>
      <c r="J1579" s="2">
        <f t="shared" si="194"/>
        <v>3.0886467252059848</v>
      </c>
      <c r="K1579" s="2">
        <f t="shared" si="188"/>
        <v>3.0920497499565123</v>
      </c>
    </row>
    <row r="1580" spans="1:11" ht="13.5" x14ac:dyDescent="0.25">
      <c r="A1580" s="3">
        <f>TITRES_STAT!B1583</f>
        <v>44312</v>
      </c>
      <c r="B1580" s="6">
        <f>TITRES_STAT!D1583</f>
        <v>3.1701999999999999</v>
      </c>
      <c r="C1580" s="2">
        <f t="shared" si="189"/>
        <v>0</v>
      </c>
      <c r="D1580" s="2">
        <f t="shared" si="190"/>
        <v>3.1837399999999998</v>
      </c>
      <c r="E1580" s="2">
        <f t="shared" si="192"/>
        <v>3.1484500000000004</v>
      </c>
      <c r="F1580" s="2">
        <f t="shared" si="193"/>
        <v>3.0507949999999999</v>
      </c>
      <c r="G1580" s="2">
        <f t="shared" si="187"/>
        <v>3.0969299999999977</v>
      </c>
      <c r="H1580" s="2">
        <f t="shared" si="191"/>
        <v>3.1588539999999989</v>
      </c>
      <c r="I1580" s="2">
        <f t="array" ref="I1580">SUMPRODUCT(B1564:B1583, (ROW(B1564:B1583)-ROW(B1564)+1)) / (20*21/2)</f>
        <v>3.141394761904762</v>
      </c>
      <c r="J1580" s="2">
        <f t="shared" si="194"/>
        <v>3.0964137037577961</v>
      </c>
      <c r="K1580" s="2">
        <f t="shared" si="188"/>
        <v>3.0951144656444924</v>
      </c>
    </row>
    <row r="1581" spans="1:11" ht="13.5" x14ac:dyDescent="0.25">
      <c r="A1581" s="3">
        <f>TITRES_STAT!B1584</f>
        <v>44313</v>
      </c>
      <c r="B1581" s="6">
        <f>TITRES_STAT!D1584</f>
        <v>3.1476999999999999</v>
      </c>
      <c r="C1581" s="2">
        <f t="shared" si="189"/>
        <v>-2.2499999999999964E-2</v>
      </c>
      <c r="D1581" s="2">
        <f t="shared" si="190"/>
        <v>3.1822399999999997</v>
      </c>
      <c r="E1581" s="2">
        <f t="shared" si="192"/>
        <v>3.1559600000000003</v>
      </c>
      <c r="F1581" s="2">
        <f t="shared" si="193"/>
        <v>3.0579300000000003</v>
      </c>
      <c r="G1581" s="2">
        <f t="shared" si="187"/>
        <v>3.0963299999999974</v>
      </c>
      <c r="H1581" s="2">
        <f t="shared" si="191"/>
        <v>3.1590269999999991</v>
      </c>
      <c r="I1581" s="2">
        <f t="array" ref="I1581">SUMPRODUCT(B1565:B1584, (ROW(B1565:B1584)-ROW(B1565)+1)) / (20*21/2)</f>
        <v>3.1683266666666667</v>
      </c>
      <c r="J1581" s="2">
        <f t="shared" si="194"/>
        <v>3.1012981129237205</v>
      </c>
      <c r="K1581" s="2">
        <f t="shared" si="188"/>
        <v>3.0971766434623555</v>
      </c>
    </row>
    <row r="1582" spans="1:11" ht="13.5" x14ac:dyDescent="0.25">
      <c r="A1582" s="3">
        <f>TITRES_STAT!B1585</f>
        <v>44314</v>
      </c>
      <c r="B1582" s="6">
        <f>TITRES_STAT!D1585</f>
        <v>3.2378</v>
      </c>
      <c r="C1582" s="2">
        <f t="shared" si="189"/>
        <v>9.0100000000000069E-2</v>
      </c>
      <c r="D1582" s="2">
        <f t="shared" si="190"/>
        <v>3.18072</v>
      </c>
      <c r="E1582" s="2">
        <f t="shared" si="192"/>
        <v>3.1672200000000004</v>
      </c>
      <c r="F1582" s="2">
        <f t="shared" si="193"/>
        <v>3.0695700000000006</v>
      </c>
      <c r="G1582" s="2">
        <f t="shared" si="187"/>
        <v>3.0976819999999976</v>
      </c>
      <c r="H1582" s="2">
        <f t="shared" si="191"/>
        <v>3.1596504999999993</v>
      </c>
      <c r="I1582" s="2">
        <f t="array" ref="I1582">SUMPRODUCT(B1566:B1585, (ROW(B1566:B1585)-ROW(B1566)+1)) / (20*21/2)</f>
        <v>3.1878180952380943</v>
      </c>
      <c r="J1582" s="2">
        <f t="shared" si="194"/>
        <v>3.1142982926452709</v>
      </c>
      <c r="K1582" s="2">
        <f t="shared" si="188"/>
        <v>3.1026912848952044</v>
      </c>
    </row>
    <row r="1583" spans="1:11" ht="13.5" x14ac:dyDescent="0.25">
      <c r="A1583" s="3">
        <f>TITRES_STAT!B1586</f>
        <v>44315</v>
      </c>
      <c r="B1583" s="6">
        <f>TITRES_STAT!D1586</f>
        <v>3.2679</v>
      </c>
      <c r="C1583" s="2">
        <f t="shared" si="189"/>
        <v>3.0100000000000016E-2</v>
      </c>
      <c r="D1583" s="2">
        <f t="shared" si="190"/>
        <v>3.19876</v>
      </c>
      <c r="E1583" s="2">
        <f t="shared" si="192"/>
        <v>3.1867500000000004</v>
      </c>
      <c r="F1583" s="2">
        <f t="shared" si="193"/>
        <v>3.0827149999999999</v>
      </c>
      <c r="G1583" s="2">
        <f t="shared" si="187"/>
        <v>3.0996359999999976</v>
      </c>
      <c r="H1583" s="2">
        <f t="shared" si="191"/>
        <v>3.1604599999999992</v>
      </c>
      <c r="I1583" s="2">
        <f t="array" ref="I1583">SUMPRODUCT(B1567:B1586, (ROW(B1567:B1586)-ROW(B1567)+1)) / (20*21/2)</f>
        <v>3.2209076190476189</v>
      </c>
      <c r="J1583" s="2">
        <f t="shared" si="194"/>
        <v>3.1289270266790545</v>
      </c>
      <c r="K1583" s="2">
        <f t="shared" si="188"/>
        <v>3.1091700580365691</v>
      </c>
    </row>
    <row r="1584" spans="1:11" ht="13.5" x14ac:dyDescent="0.25">
      <c r="A1584" s="3">
        <f>TITRES_STAT!B1587</f>
        <v>44316</v>
      </c>
      <c r="B1584" s="6">
        <f>TITRES_STAT!D1587</f>
        <v>3.3654999999999999</v>
      </c>
      <c r="C1584" s="2">
        <f t="shared" si="189"/>
        <v>9.7599999999999909E-2</v>
      </c>
      <c r="D1584" s="2">
        <f t="shared" si="190"/>
        <v>3.2378200000000001</v>
      </c>
      <c r="E1584" s="2">
        <f t="shared" si="192"/>
        <v>3.2167900000000005</v>
      </c>
      <c r="F1584" s="2">
        <f t="shared" si="193"/>
        <v>3.1007400000000001</v>
      </c>
      <c r="G1584" s="2">
        <f t="shared" si="187"/>
        <v>3.1035419999999978</v>
      </c>
      <c r="H1584" s="2">
        <f t="shared" si="191"/>
        <v>3.1617574999999993</v>
      </c>
      <c r="I1584" s="2">
        <f t="array" ref="I1584">SUMPRODUCT(B1568:B1587, (ROW(B1568:B1587)-ROW(B1568)+1)) / (20*21/2)</f>
        <v>3.2535285714285713</v>
      </c>
      <c r="J1584" s="2">
        <f t="shared" si="194"/>
        <v>3.151457786042954</v>
      </c>
      <c r="K1584" s="2">
        <f t="shared" si="188"/>
        <v>3.1192222126233702</v>
      </c>
    </row>
    <row r="1585" spans="1:11" ht="13.5" x14ac:dyDescent="0.25">
      <c r="A1585" s="3">
        <f>TITRES_STAT!B1588</f>
        <v>44319</v>
      </c>
      <c r="B1585" s="6">
        <f>TITRES_STAT!D1588</f>
        <v>3.3054000000000001</v>
      </c>
      <c r="C1585" s="2">
        <f t="shared" si="189"/>
        <v>-6.009999999999982E-2</v>
      </c>
      <c r="D1585" s="2">
        <f t="shared" si="190"/>
        <v>3.2648600000000001</v>
      </c>
      <c r="E1585" s="2">
        <f t="shared" si="192"/>
        <v>3.2243000000000004</v>
      </c>
      <c r="F1585" s="2">
        <f t="shared" si="193"/>
        <v>3.1157600000000003</v>
      </c>
      <c r="G1585" s="2">
        <f t="shared" si="187"/>
        <v>3.1062459999999974</v>
      </c>
      <c r="H1585" s="2">
        <f t="shared" si="191"/>
        <v>3.1627544999999992</v>
      </c>
      <c r="I1585" s="2">
        <f t="array" ref="I1585">SUMPRODUCT(B1569:B1588, (ROW(B1569:B1588)-ROW(B1569)+1)) / (20*21/2)</f>
        <v>3.2877619047619047</v>
      </c>
      <c r="J1585" s="2">
        <f t="shared" si="194"/>
        <v>3.1661189492769584</v>
      </c>
      <c r="K1585" s="2">
        <f t="shared" si="188"/>
        <v>3.1265233023244146</v>
      </c>
    </row>
    <row r="1586" spans="1:11" ht="13.5" x14ac:dyDescent="0.25">
      <c r="A1586" s="3">
        <f>TITRES_STAT!B1589</f>
        <v>44320</v>
      </c>
      <c r="B1586" s="6">
        <f>TITRES_STAT!D1589</f>
        <v>3.4632000000000001</v>
      </c>
      <c r="C1586" s="2">
        <f t="shared" si="189"/>
        <v>0.15779999999999994</v>
      </c>
      <c r="D1586" s="2">
        <f t="shared" si="190"/>
        <v>3.32796</v>
      </c>
      <c r="E1586" s="2">
        <f t="shared" si="192"/>
        <v>3.2551000000000001</v>
      </c>
      <c r="F1586" s="2">
        <f t="shared" si="193"/>
        <v>3.1431800000000001</v>
      </c>
      <c r="G1586" s="2">
        <f t="shared" ref="G1586:G1649" si="195">AVERAGE(B1537:B1586)</f>
        <v>3.111803999999998</v>
      </c>
      <c r="H1586" s="2">
        <f t="shared" si="191"/>
        <v>3.1641514999999991</v>
      </c>
      <c r="I1586" s="2">
        <f t="array" ref="I1586">SUMPRODUCT(B1570:B1589, (ROW(B1570:B1589)-ROW(B1570)+1)) / (20*21/2)</f>
        <v>3.3116233333333338</v>
      </c>
      <c r="J1586" s="2">
        <f t="shared" si="194"/>
        <v>3.1944123826791531</v>
      </c>
      <c r="K1586" s="2">
        <f t="shared" si="188"/>
        <v>3.1397263100763984</v>
      </c>
    </row>
    <row r="1587" spans="1:11" ht="13.5" x14ac:dyDescent="0.25">
      <c r="A1587" s="3">
        <f>TITRES_STAT!B1590</f>
        <v>44321</v>
      </c>
      <c r="B1587" s="6">
        <f>TITRES_STAT!D1590</f>
        <v>3.4857</v>
      </c>
      <c r="C1587" s="2">
        <f t="shared" si="189"/>
        <v>2.2499999999999964E-2</v>
      </c>
      <c r="D1587" s="2">
        <f t="shared" si="190"/>
        <v>3.3775400000000007</v>
      </c>
      <c r="E1587" s="2">
        <f t="shared" si="192"/>
        <v>3.2791299999999999</v>
      </c>
      <c r="F1587" s="2">
        <f t="shared" si="193"/>
        <v>3.1713499999999999</v>
      </c>
      <c r="G1587" s="2">
        <f t="shared" si="195"/>
        <v>3.1178119999999985</v>
      </c>
      <c r="H1587" s="2">
        <f t="shared" si="191"/>
        <v>3.1656964999999984</v>
      </c>
      <c r="I1587" s="2">
        <f t="array" ref="I1587">SUMPRODUCT(B1571:B1590, (ROW(B1571:B1590)-ROW(B1571)+1)) / (20*21/2)</f>
        <v>3.3307661904761905</v>
      </c>
      <c r="J1587" s="2">
        <f t="shared" si="194"/>
        <v>3.2221540605192334</v>
      </c>
      <c r="K1587" s="2">
        <f t="shared" ref="K1587:K1650" si="196">$K$4*B1587+(1-$K$4)*K1586</f>
        <v>3.1532939057596767</v>
      </c>
    </row>
    <row r="1588" spans="1:11" ht="13.5" x14ac:dyDescent="0.25">
      <c r="A1588" s="3">
        <f>TITRES_STAT!B1591</f>
        <v>44322</v>
      </c>
      <c r="B1588" s="6">
        <f>TITRES_STAT!D1591</f>
        <v>3.5308000000000002</v>
      </c>
      <c r="C1588" s="2">
        <f t="shared" si="189"/>
        <v>4.510000000000014E-2</v>
      </c>
      <c r="D1588" s="2">
        <f t="shared" si="190"/>
        <v>3.4301200000000001</v>
      </c>
      <c r="E1588" s="2">
        <f t="shared" si="192"/>
        <v>3.3144400000000003</v>
      </c>
      <c r="F1588" s="2">
        <f t="shared" si="193"/>
        <v>3.205155</v>
      </c>
      <c r="G1588" s="2">
        <f t="shared" si="195"/>
        <v>3.1247219999999989</v>
      </c>
      <c r="H1588" s="2">
        <f t="shared" si="191"/>
        <v>3.1674669999999985</v>
      </c>
      <c r="I1588" s="2">
        <f t="array" ref="I1588">SUMPRODUCT(B1572:B1591, (ROW(B1572:B1591)-ROW(B1572)+1)) / (20*21/2)</f>
        <v>3.3409214285714284</v>
      </c>
      <c r="J1588" s="2">
        <f t="shared" si="194"/>
        <v>3.2515489118983538</v>
      </c>
      <c r="K1588" s="2">
        <f t="shared" si="196"/>
        <v>3.1680980663181209</v>
      </c>
    </row>
    <row r="1589" spans="1:11" ht="13.5" x14ac:dyDescent="0.25">
      <c r="A1589" s="3">
        <f>TITRES_STAT!B1592</f>
        <v>44323</v>
      </c>
      <c r="B1589" s="6">
        <f>TITRES_STAT!D1592</f>
        <v>3.4557000000000002</v>
      </c>
      <c r="C1589" s="2">
        <f t="shared" si="189"/>
        <v>-7.5099999999999945E-2</v>
      </c>
      <c r="D1589" s="2">
        <f t="shared" si="190"/>
        <v>3.4481600000000001</v>
      </c>
      <c r="E1589" s="2">
        <f t="shared" si="192"/>
        <v>3.3429900000000004</v>
      </c>
      <c r="F1589" s="2">
        <f t="shared" si="193"/>
        <v>3.2322000000000002</v>
      </c>
      <c r="G1589" s="2">
        <f t="shared" si="195"/>
        <v>3.1301299999999994</v>
      </c>
      <c r="H1589" s="2">
        <f t="shared" si="191"/>
        <v>3.1688619999999985</v>
      </c>
      <c r="I1589" s="2">
        <f t="array" ref="I1589">SUMPRODUCT(B1573:B1592, (ROW(B1573:B1592)-ROW(B1573)+1)) / (20*21/2)</f>
        <v>3.3425295238095232</v>
      </c>
      <c r="J1589" s="2">
        <f t="shared" si="194"/>
        <v>3.270991872669939</v>
      </c>
      <c r="K1589" s="2">
        <f t="shared" si="196"/>
        <v>3.1793765735213317</v>
      </c>
    </row>
    <row r="1590" spans="1:11" ht="13.5" x14ac:dyDescent="0.25">
      <c r="A1590" s="3">
        <f>TITRES_STAT!B1593</f>
        <v>44326</v>
      </c>
      <c r="B1590" s="6">
        <f>TITRES_STAT!D1593</f>
        <v>3.4331999999999998</v>
      </c>
      <c r="C1590" s="2">
        <f t="shared" si="189"/>
        <v>-2.2500000000000409E-2</v>
      </c>
      <c r="D1590" s="2">
        <f t="shared" si="190"/>
        <v>3.4737200000000001</v>
      </c>
      <c r="E1590" s="2">
        <f t="shared" si="192"/>
        <v>3.3692900000000003</v>
      </c>
      <c r="F1590" s="2">
        <f t="shared" si="193"/>
        <v>3.2588700000000004</v>
      </c>
      <c r="G1590" s="2">
        <f t="shared" si="195"/>
        <v>3.1350879999999997</v>
      </c>
      <c r="H1590" s="2">
        <f t="shared" si="191"/>
        <v>3.1701444999999988</v>
      </c>
      <c r="I1590" s="2">
        <f t="array" ref="I1590">SUMPRODUCT(B1574:B1593, (ROW(B1574:B1593)-ROW(B1574)+1)) / (20*21/2)</f>
        <v>3.3512271428571427</v>
      </c>
      <c r="J1590" s="2">
        <f t="shared" si="194"/>
        <v>3.2864402657489924</v>
      </c>
      <c r="K1590" s="2">
        <f t="shared" si="196"/>
        <v>3.1893304333832404</v>
      </c>
    </row>
    <row r="1591" spans="1:11" ht="13.5" x14ac:dyDescent="0.25">
      <c r="A1591" s="3">
        <f>TITRES_STAT!B1594</f>
        <v>44327</v>
      </c>
      <c r="B1591" s="6">
        <f>TITRES_STAT!D1594</f>
        <v>3.3654999999999999</v>
      </c>
      <c r="C1591" s="2">
        <f t="shared" si="189"/>
        <v>-6.7699999999999871E-2</v>
      </c>
      <c r="D1591" s="2">
        <f t="shared" si="190"/>
        <v>3.45418</v>
      </c>
      <c r="E1591" s="2">
        <f t="shared" si="192"/>
        <v>3.39107</v>
      </c>
      <c r="F1591" s="2">
        <f t="shared" si="193"/>
        <v>3.2735149999999997</v>
      </c>
      <c r="G1591" s="2">
        <f t="shared" si="195"/>
        <v>3.1386919999999994</v>
      </c>
      <c r="H1591" s="2">
        <f t="shared" si="191"/>
        <v>3.1710884999999998</v>
      </c>
      <c r="I1591" s="2">
        <f t="array" ref="I1591">SUMPRODUCT(B1575:B1594, (ROW(B1575:B1594)-ROW(B1575)+1)) / (20*21/2)</f>
        <v>3.3584938095238095</v>
      </c>
      <c r="J1591" s="2">
        <f t="shared" si="194"/>
        <v>3.2939697642490882</v>
      </c>
      <c r="K1591" s="2">
        <f t="shared" si="196"/>
        <v>3.1962390438387995</v>
      </c>
    </row>
    <row r="1592" spans="1:11" ht="13.5" x14ac:dyDescent="0.25">
      <c r="A1592" s="3">
        <f>TITRES_STAT!B1595</f>
        <v>44333</v>
      </c>
      <c r="B1592" s="6">
        <f>TITRES_STAT!D1595</f>
        <v>3.2904</v>
      </c>
      <c r="C1592" s="2">
        <f t="shared" si="189"/>
        <v>-7.5099999999999945E-2</v>
      </c>
      <c r="D1592" s="2">
        <f t="shared" si="190"/>
        <v>3.4151200000000004</v>
      </c>
      <c r="E1592" s="2">
        <f t="shared" si="192"/>
        <v>3.3963300000000003</v>
      </c>
      <c r="F1592" s="2">
        <f t="shared" si="193"/>
        <v>3.2817749999999997</v>
      </c>
      <c r="G1592" s="2">
        <f t="shared" si="195"/>
        <v>3.1407939999999996</v>
      </c>
      <c r="H1592" s="2">
        <f t="shared" si="191"/>
        <v>3.1716569999999997</v>
      </c>
      <c r="I1592" s="2">
        <f t="array" ref="I1592">SUMPRODUCT(B1576:B1595, (ROW(B1576:B1595)-ROW(B1576)+1)) / (20*21/2)</f>
        <v>3.3650080952380952</v>
      </c>
      <c r="J1592" s="2">
        <f t="shared" si="194"/>
        <v>3.293629786701556</v>
      </c>
      <c r="K1592" s="2">
        <f t="shared" si="196"/>
        <v>3.199931630354925</v>
      </c>
    </row>
    <row r="1593" spans="1:11" ht="13.5" x14ac:dyDescent="0.25">
      <c r="A1593" s="3">
        <f>TITRES_STAT!B1596</f>
        <v>44334</v>
      </c>
      <c r="B1593" s="6">
        <f>TITRES_STAT!D1596</f>
        <v>3.3731</v>
      </c>
      <c r="C1593" s="2">
        <f t="shared" si="189"/>
        <v>8.2699999999999996E-2</v>
      </c>
      <c r="D1593" s="2">
        <f t="shared" si="190"/>
        <v>3.3835799999999998</v>
      </c>
      <c r="E1593" s="2">
        <f t="shared" si="192"/>
        <v>3.4068499999999999</v>
      </c>
      <c r="F1593" s="2">
        <f t="shared" si="193"/>
        <v>3.2967999999999997</v>
      </c>
      <c r="G1593" s="2">
        <f t="shared" si="195"/>
        <v>3.1445499999999997</v>
      </c>
      <c r="H1593" s="2">
        <f t="shared" si="191"/>
        <v>3.1726389999999993</v>
      </c>
      <c r="I1593" s="2">
        <f t="array" ref="I1593">SUMPRODUCT(B1577:B1596, (ROW(B1577:B1596)-ROW(B1577)+1)) / (20*21/2)</f>
        <v>3.3743780952380953</v>
      </c>
      <c r="J1593" s="2">
        <f t="shared" si="194"/>
        <v>3.3011983784442651</v>
      </c>
      <c r="K1593" s="2">
        <f t="shared" si="196"/>
        <v>3.2067225468115947</v>
      </c>
    </row>
    <row r="1594" spans="1:11" ht="13.5" x14ac:dyDescent="0.25">
      <c r="A1594" s="3">
        <f>TITRES_STAT!B1597</f>
        <v>44335</v>
      </c>
      <c r="B1594" s="6">
        <f>TITRES_STAT!D1597</f>
        <v>3.3731</v>
      </c>
      <c r="C1594" s="2">
        <f t="shared" si="189"/>
        <v>0</v>
      </c>
      <c r="D1594" s="2">
        <f t="shared" si="190"/>
        <v>3.3670599999999999</v>
      </c>
      <c r="E1594" s="2">
        <f t="shared" si="192"/>
        <v>3.4076100000000005</v>
      </c>
      <c r="F1594" s="2">
        <f t="shared" si="193"/>
        <v>3.3121999999999998</v>
      </c>
      <c r="G1594" s="2">
        <f t="shared" si="195"/>
        <v>3.1483059999999994</v>
      </c>
      <c r="H1594" s="2">
        <f t="shared" si="191"/>
        <v>3.1736559999999998</v>
      </c>
      <c r="I1594" s="2">
        <f t="array" ref="I1594">SUMPRODUCT(B1578:B1597, (ROW(B1578:B1597)-ROW(B1578)+1)) / (20*21/2)</f>
        <v>3.3810676190476192</v>
      </c>
      <c r="J1594" s="2">
        <f t="shared" si="194"/>
        <v>3.3080461519257636</v>
      </c>
      <c r="K1594" s="2">
        <f t="shared" si="196"/>
        <v>3.2132471528189832</v>
      </c>
    </row>
    <row r="1595" spans="1:11" ht="13.5" x14ac:dyDescent="0.25">
      <c r="A1595" s="3">
        <f>TITRES_STAT!B1598</f>
        <v>44336</v>
      </c>
      <c r="B1595" s="6">
        <f>TITRES_STAT!D1598</f>
        <v>3.3805999999999998</v>
      </c>
      <c r="C1595" s="2">
        <f t="shared" si="189"/>
        <v>7.4999999999998401E-3</v>
      </c>
      <c r="D1595" s="2">
        <f t="shared" si="190"/>
        <v>3.3565400000000003</v>
      </c>
      <c r="E1595" s="2">
        <f t="shared" si="192"/>
        <v>3.4151300000000004</v>
      </c>
      <c r="F1595" s="2">
        <f t="shared" si="193"/>
        <v>3.319715</v>
      </c>
      <c r="G1595" s="2">
        <f t="shared" si="195"/>
        <v>3.1522119999999996</v>
      </c>
      <c r="H1595" s="2">
        <f t="shared" si="191"/>
        <v>3.1747104999999998</v>
      </c>
      <c r="I1595" s="2">
        <f t="array" ref="I1595">SUMPRODUCT(B1579:B1598, (ROW(B1579:B1598)-ROW(B1579)+1)) / (20*21/2)</f>
        <v>3.3819966666666672</v>
      </c>
      <c r="J1595" s="2">
        <f t="shared" si="194"/>
        <v>3.3149560422185482</v>
      </c>
      <c r="K1595" s="2">
        <f t="shared" si="196"/>
        <v>3.2198100095711797</v>
      </c>
    </row>
    <row r="1596" spans="1:11" ht="13.5" x14ac:dyDescent="0.25">
      <c r="A1596" s="3">
        <f>TITRES_STAT!B1599</f>
        <v>44337</v>
      </c>
      <c r="B1596" s="6">
        <f>TITRES_STAT!D1599</f>
        <v>3.4180999999999999</v>
      </c>
      <c r="C1596" s="2">
        <f t="shared" si="189"/>
        <v>3.7500000000000089E-2</v>
      </c>
      <c r="D1596" s="2">
        <f t="shared" si="190"/>
        <v>3.3670599999999999</v>
      </c>
      <c r="E1596" s="2">
        <f t="shared" si="192"/>
        <v>3.4106200000000007</v>
      </c>
      <c r="F1596" s="2">
        <f t="shared" si="193"/>
        <v>3.3328600000000002</v>
      </c>
      <c r="G1596" s="2">
        <f t="shared" si="195"/>
        <v>3.1568679999999993</v>
      </c>
      <c r="H1596" s="2">
        <f t="shared" si="191"/>
        <v>3.1759525000000002</v>
      </c>
      <c r="I1596" s="2">
        <f t="array" ref="I1596">SUMPRODUCT(B1580:B1599, (ROW(B1580:B1599)-ROW(B1580)+1)) / (20*21/2)</f>
        <v>3.3892552380952381</v>
      </c>
      <c r="J1596" s="2">
        <f t="shared" si="194"/>
        <v>3.3247792762929724</v>
      </c>
      <c r="K1596" s="2">
        <f t="shared" si="196"/>
        <v>3.2275860876272118</v>
      </c>
    </row>
    <row r="1597" spans="1:11" ht="13.5" x14ac:dyDescent="0.25">
      <c r="A1597" s="3">
        <f>TITRES_STAT!B1600</f>
        <v>44340</v>
      </c>
      <c r="B1597" s="6">
        <f>TITRES_STAT!D1600</f>
        <v>3.4030999999999998</v>
      </c>
      <c r="C1597" s="2">
        <f t="shared" si="189"/>
        <v>-1.5000000000000124E-2</v>
      </c>
      <c r="D1597" s="2">
        <f t="shared" si="190"/>
        <v>3.3895999999999993</v>
      </c>
      <c r="E1597" s="2">
        <f t="shared" si="192"/>
        <v>3.4023600000000003</v>
      </c>
      <c r="F1597" s="2">
        <f t="shared" si="193"/>
        <v>3.3407449999999996</v>
      </c>
      <c r="G1597" s="2">
        <f t="shared" si="195"/>
        <v>3.1612239999999998</v>
      </c>
      <c r="H1597" s="2">
        <f t="shared" si="191"/>
        <v>3.1771194999999999</v>
      </c>
      <c r="I1597" s="2">
        <f t="array" ref="I1597">SUMPRODUCT(B1581:B1600, (ROW(B1581:B1600)-ROW(B1581)+1)) / (20*21/2)</f>
        <v>3.3910119047619047</v>
      </c>
      <c r="J1597" s="2">
        <f t="shared" si="194"/>
        <v>3.3322383928364987</v>
      </c>
      <c r="K1597" s="2">
        <f t="shared" si="196"/>
        <v>3.2344689861516347</v>
      </c>
    </row>
    <row r="1598" spans="1:11" ht="13.5" x14ac:dyDescent="0.25">
      <c r="A1598" s="3">
        <f>TITRES_STAT!B1601</f>
        <v>44341</v>
      </c>
      <c r="B1598" s="6">
        <f>TITRES_STAT!D1601</f>
        <v>3.3504999999999998</v>
      </c>
      <c r="C1598" s="2">
        <f t="shared" si="189"/>
        <v>-5.259999999999998E-2</v>
      </c>
      <c r="D1598" s="2">
        <f t="shared" si="190"/>
        <v>3.3850799999999999</v>
      </c>
      <c r="E1598" s="2">
        <f t="shared" si="192"/>
        <v>3.3843299999999998</v>
      </c>
      <c r="F1598" s="2">
        <f t="shared" si="193"/>
        <v>3.3493850000000003</v>
      </c>
      <c r="G1598" s="2">
        <f t="shared" si="195"/>
        <v>3.1645279999999998</v>
      </c>
      <c r="H1598" s="2">
        <f t="shared" si="191"/>
        <v>3.1783064999999997</v>
      </c>
      <c r="I1598" s="2">
        <f t="array" ref="I1598">SUMPRODUCT(B1582:B1601, (ROW(B1582:B1601)-ROW(B1582)+1)) / (20*21/2)</f>
        <v>3.3917666666666664</v>
      </c>
      <c r="J1598" s="2">
        <f t="shared" si="194"/>
        <v>3.3339775935187368</v>
      </c>
      <c r="K1598" s="2">
        <f t="shared" si="196"/>
        <v>3.2390192219888254</v>
      </c>
    </row>
    <row r="1599" spans="1:11" ht="13.5" x14ac:dyDescent="0.25">
      <c r="A1599" s="3">
        <f>TITRES_STAT!B1602</f>
        <v>44342</v>
      </c>
      <c r="B1599" s="6">
        <f>TITRES_STAT!D1602</f>
        <v>3.4256000000000002</v>
      </c>
      <c r="C1599" s="2">
        <f t="shared" si="189"/>
        <v>7.5100000000000389E-2</v>
      </c>
      <c r="D1599" s="2">
        <f t="shared" si="190"/>
        <v>3.3955800000000003</v>
      </c>
      <c r="E1599" s="2">
        <f t="shared" si="192"/>
        <v>3.3813200000000001</v>
      </c>
      <c r="F1599" s="2">
        <f t="shared" si="193"/>
        <v>3.362155</v>
      </c>
      <c r="G1599" s="2">
        <f t="shared" si="195"/>
        <v>3.1693340000000001</v>
      </c>
      <c r="H1599" s="2">
        <f t="shared" si="191"/>
        <v>3.1798690000000005</v>
      </c>
      <c r="I1599" s="2">
        <f t="array" ref="I1599">SUMPRODUCT(B1583:B1602, (ROW(B1583:B1602)-ROW(B1583)+1)) / (20*21/2)</f>
        <v>3.3949838095238096</v>
      </c>
      <c r="J1599" s="2">
        <f t="shared" si="194"/>
        <v>3.3427035369931426</v>
      </c>
      <c r="K1599" s="2">
        <f t="shared" si="196"/>
        <v>3.2463361152441657</v>
      </c>
    </row>
    <row r="1600" spans="1:11" ht="13.5" x14ac:dyDescent="0.25">
      <c r="A1600" s="3">
        <f>TITRES_STAT!B1603</f>
        <v>44343</v>
      </c>
      <c r="B1600" s="6">
        <f>TITRES_STAT!D1603</f>
        <v>3.3805999999999998</v>
      </c>
      <c r="C1600" s="2">
        <f t="shared" si="189"/>
        <v>-4.5000000000000373E-2</v>
      </c>
      <c r="D1600" s="2">
        <f t="shared" si="190"/>
        <v>3.3955800000000003</v>
      </c>
      <c r="E1600" s="2">
        <f t="shared" si="192"/>
        <v>3.3760599999999998</v>
      </c>
      <c r="F1600" s="2">
        <f t="shared" si="193"/>
        <v>3.3726750000000001</v>
      </c>
      <c r="G1600" s="2">
        <f t="shared" si="195"/>
        <v>3.1732399999999994</v>
      </c>
      <c r="H1600" s="2">
        <f t="shared" si="191"/>
        <v>3.1808530000000004</v>
      </c>
      <c r="I1600" s="2">
        <f t="array" ref="I1600">SUMPRODUCT(B1584:B1603, (ROW(B1584:B1603)-ROW(B1584)+1)) / (20*21/2)</f>
        <v>3.3937709523809518</v>
      </c>
      <c r="J1600" s="2">
        <f t="shared" si="194"/>
        <v>3.346312723946177</v>
      </c>
      <c r="K1600" s="2">
        <f t="shared" si="196"/>
        <v>3.2516013656267475</v>
      </c>
    </row>
    <row r="1601" spans="1:11" ht="13.5" x14ac:dyDescent="0.25">
      <c r="A1601" s="3">
        <f>TITRES_STAT!B1604</f>
        <v>44344</v>
      </c>
      <c r="B1601" s="6">
        <f>TITRES_STAT!D1604</f>
        <v>3.3805999999999998</v>
      </c>
      <c r="C1601" s="2">
        <f t="shared" si="189"/>
        <v>0</v>
      </c>
      <c r="D1601" s="2">
        <f t="shared" si="190"/>
        <v>3.38808</v>
      </c>
      <c r="E1601" s="2">
        <f t="shared" si="192"/>
        <v>3.37757</v>
      </c>
      <c r="F1601" s="2">
        <f t="shared" si="193"/>
        <v>3.3843200000000002</v>
      </c>
      <c r="G1601" s="2">
        <f t="shared" si="195"/>
        <v>3.1783479999999993</v>
      </c>
      <c r="H1601" s="2">
        <f t="shared" si="191"/>
        <v>3.1818369999999998</v>
      </c>
      <c r="I1601" s="2">
        <f t="array" ref="I1601">SUMPRODUCT(B1585:B1604, (ROW(B1585:B1604)-ROW(B1585)+1)) / (20*21/2)</f>
        <v>3.3891547619047619</v>
      </c>
      <c r="J1601" s="2">
        <f t="shared" si="194"/>
        <v>3.349578178808446</v>
      </c>
      <c r="K1601" s="2">
        <f t="shared" si="196"/>
        <v>3.2566601356021692</v>
      </c>
    </row>
    <row r="1602" spans="1:11" ht="13.5" x14ac:dyDescent="0.25">
      <c r="A1602" s="3">
        <f>TITRES_STAT!B1605</f>
        <v>44347</v>
      </c>
      <c r="B1602" s="6">
        <f>TITRES_STAT!D1605</f>
        <v>3.4180999999999999</v>
      </c>
      <c r="C1602" s="2">
        <f t="shared" si="189"/>
        <v>3.7500000000000089E-2</v>
      </c>
      <c r="D1602" s="2">
        <f t="shared" si="190"/>
        <v>3.3910799999999997</v>
      </c>
      <c r="E1602" s="2">
        <f t="shared" si="192"/>
        <v>3.3903399999999997</v>
      </c>
      <c r="F1602" s="2">
        <f t="shared" si="193"/>
        <v>3.3933350000000004</v>
      </c>
      <c r="G1602" s="2">
        <f t="shared" si="195"/>
        <v>3.1860099999999996</v>
      </c>
      <c r="H1602" s="2">
        <f t="shared" si="191"/>
        <v>3.1830790000000002</v>
      </c>
      <c r="I1602" s="2">
        <f t="array" ref="I1602">SUMPRODUCT(B1586:B1605, (ROW(B1586:B1605)-ROW(B1586)+1)) / (20*21/2)</f>
        <v>3.3796004761904763</v>
      </c>
      <c r="J1602" s="2">
        <f t="shared" si="194"/>
        <v>3.3561040665409752</v>
      </c>
      <c r="K1602" s="2">
        <f t="shared" si="196"/>
        <v>3.2629911106765936</v>
      </c>
    </row>
    <row r="1603" spans="1:11" ht="13.5" x14ac:dyDescent="0.25">
      <c r="A1603" s="3">
        <f>TITRES_STAT!B1606</f>
        <v>44348</v>
      </c>
      <c r="B1603" s="6">
        <f>TITRES_STAT!D1606</f>
        <v>3.3805999999999998</v>
      </c>
      <c r="C1603" s="2">
        <f t="shared" si="189"/>
        <v>-3.7500000000000089E-2</v>
      </c>
      <c r="D1603" s="2">
        <f t="shared" si="190"/>
        <v>3.3971000000000005</v>
      </c>
      <c r="E1603" s="2">
        <f t="shared" si="192"/>
        <v>3.3910899999999997</v>
      </c>
      <c r="F1603" s="2">
        <f t="shared" si="193"/>
        <v>3.3989700000000007</v>
      </c>
      <c r="G1603" s="2">
        <f t="shared" si="195"/>
        <v>3.1933719999999992</v>
      </c>
      <c r="H1603" s="2">
        <f t="shared" si="191"/>
        <v>3.1837799999999992</v>
      </c>
      <c r="I1603" s="2">
        <f t="array" ref="I1603">SUMPRODUCT(B1587:B1606, (ROW(B1587:B1606)-ROW(B1587)+1)) / (20*21/2)</f>
        <v>3.3693676190476189</v>
      </c>
      <c r="J1603" s="2">
        <f t="shared" si="194"/>
        <v>3.3584370125846918</v>
      </c>
      <c r="K1603" s="2">
        <f t="shared" si="196"/>
        <v>3.2676032239833939</v>
      </c>
    </row>
    <row r="1604" spans="1:11" ht="13.5" x14ac:dyDescent="0.25">
      <c r="A1604" s="3">
        <f>TITRES_STAT!B1607</f>
        <v>44349</v>
      </c>
      <c r="B1604" s="6">
        <f>TITRES_STAT!D1607</f>
        <v>3.3504999999999998</v>
      </c>
      <c r="C1604" s="2">
        <f t="shared" ref="C1604:C1667" si="197">B1604-B1603</f>
        <v>-3.0100000000000016E-2</v>
      </c>
      <c r="D1604" s="2">
        <f t="shared" si="190"/>
        <v>3.3820799999999998</v>
      </c>
      <c r="E1604" s="2">
        <f t="shared" si="192"/>
        <v>3.38883</v>
      </c>
      <c r="F1604" s="2">
        <f t="shared" si="193"/>
        <v>3.3982200000000007</v>
      </c>
      <c r="G1604" s="2">
        <f t="shared" si="195"/>
        <v>3.2002819999999992</v>
      </c>
      <c r="H1604" s="2">
        <f t="shared" si="191"/>
        <v>3.1843304999999993</v>
      </c>
      <c r="I1604" s="2">
        <f t="array" ref="I1604">SUMPRODUCT(B1588:B1607, (ROW(B1588:B1607)-ROW(B1588)+1)) / (20*21/2)</f>
        <v>3.3671100000000003</v>
      </c>
      <c r="J1604" s="2">
        <f t="shared" si="194"/>
        <v>3.3576811066242449</v>
      </c>
      <c r="K1604" s="2">
        <f t="shared" si="196"/>
        <v>3.2708540779448292</v>
      </c>
    </row>
    <row r="1605" spans="1:11" ht="13.5" x14ac:dyDescent="0.25">
      <c r="A1605" s="3">
        <f>TITRES_STAT!B1608</f>
        <v>44350</v>
      </c>
      <c r="B1605" s="6">
        <f>TITRES_STAT!D1608</f>
        <v>3.2978999999999998</v>
      </c>
      <c r="C1605" s="2">
        <f t="shared" si="197"/>
        <v>-5.259999999999998E-2</v>
      </c>
      <c r="D1605" s="2">
        <f t="shared" si="190"/>
        <v>3.3655400000000002</v>
      </c>
      <c r="E1605" s="2">
        <f t="shared" si="192"/>
        <v>3.3805600000000005</v>
      </c>
      <c r="F1605" s="2">
        <f t="shared" si="193"/>
        <v>3.3978450000000011</v>
      </c>
      <c r="G1605" s="2">
        <f t="shared" si="195"/>
        <v>3.2064419999999996</v>
      </c>
      <c r="H1605" s="2">
        <f t="shared" si="191"/>
        <v>3.1846179999999991</v>
      </c>
      <c r="I1605" s="2">
        <f t="array" ref="I1605">SUMPRODUCT(B1589:B1608, (ROW(B1589:B1608)-ROW(B1589)+1)) / (20*21/2)</f>
        <v>3.3747295238095236</v>
      </c>
      <c r="J1605" s="2">
        <f t="shared" si="194"/>
        <v>3.351987667898126</v>
      </c>
      <c r="K1605" s="2">
        <f t="shared" si="196"/>
        <v>3.2719147023391497</v>
      </c>
    </row>
    <row r="1606" spans="1:11" ht="13.5" x14ac:dyDescent="0.25">
      <c r="A1606" s="3">
        <f>TITRES_STAT!B1609</f>
        <v>44351</v>
      </c>
      <c r="B1606" s="6">
        <f>TITRES_STAT!D1609</f>
        <v>3.2904</v>
      </c>
      <c r="C1606" s="2">
        <f t="shared" si="197"/>
        <v>-7.4999999999998401E-3</v>
      </c>
      <c r="D1606" s="2">
        <f t="shared" ref="D1606:D1669" si="198">AVERAGE(B1602:B1606)</f>
        <v>3.3475000000000001</v>
      </c>
      <c r="E1606" s="2">
        <f t="shared" si="192"/>
        <v>3.3677900000000003</v>
      </c>
      <c r="F1606" s="2">
        <f t="shared" si="193"/>
        <v>3.3892050000000014</v>
      </c>
      <c r="G1606" s="2">
        <f t="shared" si="195"/>
        <v>3.2121499999999994</v>
      </c>
      <c r="H1606" s="2">
        <f t="shared" si="191"/>
        <v>3.1848679999999989</v>
      </c>
      <c r="I1606" s="2">
        <f t="array" ref="I1606">SUMPRODUCT(B1590:B1609, (ROW(B1590:B1609)-ROW(B1590)+1)) / (20*21/2)</f>
        <v>3.3826709523809515</v>
      </c>
      <c r="J1606" s="2">
        <f t="shared" si="194"/>
        <v>3.346122175717352</v>
      </c>
      <c r="K1606" s="2">
        <f t="shared" si="196"/>
        <v>3.2726396159729085</v>
      </c>
    </row>
    <row r="1607" spans="1:11" ht="13.5" x14ac:dyDescent="0.25">
      <c r="A1607" s="3">
        <f>TITRES_STAT!B1610</f>
        <v>44354</v>
      </c>
      <c r="B1607" s="6">
        <f>TITRES_STAT!D1610</f>
        <v>3.3654999999999999</v>
      </c>
      <c r="C1607" s="2">
        <f t="shared" si="197"/>
        <v>7.5099999999999945E-2</v>
      </c>
      <c r="D1607" s="2">
        <f t="shared" si="198"/>
        <v>3.3369799999999996</v>
      </c>
      <c r="E1607" s="2">
        <f t="shared" si="192"/>
        <v>3.3640299999999996</v>
      </c>
      <c r="F1607" s="2">
        <f t="shared" si="193"/>
        <v>3.3831949999999997</v>
      </c>
      <c r="G1607" s="2">
        <f t="shared" si="195"/>
        <v>3.2193599999999991</v>
      </c>
      <c r="H1607" s="2">
        <f t="shared" si="191"/>
        <v>3.1854934999999989</v>
      </c>
      <c r="I1607" s="2">
        <f t="array" ref="I1607">SUMPRODUCT(B1591:B1610, (ROW(B1591:B1610)-ROW(B1591)+1)) / (20*21/2)</f>
        <v>3.3905766666666657</v>
      </c>
      <c r="J1607" s="2">
        <f t="shared" si="194"/>
        <v>3.3479676827918898</v>
      </c>
      <c r="K1607" s="2">
        <f t="shared" si="196"/>
        <v>3.2762811996602457</v>
      </c>
    </row>
    <row r="1608" spans="1:11" ht="13.5" x14ac:dyDescent="0.25">
      <c r="A1608" s="3">
        <f>TITRES_STAT!B1611</f>
        <v>44355</v>
      </c>
      <c r="B1608" s="6">
        <f>TITRES_STAT!D1611</f>
        <v>3.4632000000000001</v>
      </c>
      <c r="C1608" s="2">
        <f t="shared" si="197"/>
        <v>9.770000000000012E-2</v>
      </c>
      <c r="D1608" s="2">
        <f t="shared" si="198"/>
        <v>3.3535000000000004</v>
      </c>
      <c r="E1608" s="2">
        <f t="shared" si="192"/>
        <v>3.3753000000000002</v>
      </c>
      <c r="F1608" s="2">
        <f t="shared" si="193"/>
        <v>3.3798149999999998</v>
      </c>
      <c r="G1608" s="2">
        <f t="shared" si="195"/>
        <v>3.2285239999999993</v>
      </c>
      <c r="H1608" s="2">
        <f t="shared" si="191"/>
        <v>3.1866074999999996</v>
      </c>
      <c r="I1608" s="2">
        <f t="array" ref="I1608">SUMPRODUCT(B1592:B1611, (ROW(B1592:B1611)-ROW(B1592)+1)) / (20*21/2)</f>
        <v>3.4012061904761897</v>
      </c>
      <c r="J1608" s="2">
        <f t="shared" si="194"/>
        <v>3.3589421891926623</v>
      </c>
      <c r="K1608" s="2">
        <f t="shared" si="196"/>
        <v>3.2836113486931775</v>
      </c>
    </row>
    <row r="1609" spans="1:11" ht="13.5" x14ac:dyDescent="0.25">
      <c r="A1609" s="3">
        <f>TITRES_STAT!B1612</f>
        <v>44356</v>
      </c>
      <c r="B1609" s="6">
        <f>TITRES_STAT!D1612</f>
        <v>3.4632000000000001</v>
      </c>
      <c r="C1609" s="2">
        <f t="shared" si="197"/>
        <v>0</v>
      </c>
      <c r="D1609" s="2">
        <f t="shared" si="198"/>
        <v>3.3760400000000006</v>
      </c>
      <c r="E1609" s="2">
        <f t="shared" si="192"/>
        <v>3.37906</v>
      </c>
      <c r="F1609" s="2">
        <f t="shared" si="193"/>
        <v>3.3801899999999998</v>
      </c>
      <c r="G1609" s="2">
        <f t="shared" si="195"/>
        <v>3.2376879999999995</v>
      </c>
      <c r="H1609" s="2">
        <f t="shared" si="191"/>
        <v>3.1877215000000003</v>
      </c>
      <c r="I1609" s="2">
        <f t="array" ref="I1609">SUMPRODUCT(B1593:B1612, (ROW(B1593:B1612)-ROW(B1593)+1)) / (20*21/2)</f>
        <v>3.407646190476191</v>
      </c>
      <c r="J1609" s="2">
        <f t="shared" si="194"/>
        <v>3.3688715045076472</v>
      </c>
      <c r="K1609" s="2">
        <f t="shared" si="196"/>
        <v>3.2906540409012885</v>
      </c>
    </row>
    <row r="1610" spans="1:11" ht="13.5" x14ac:dyDescent="0.25">
      <c r="A1610" s="3">
        <f>TITRES_STAT!B1613</f>
        <v>44357</v>
      </c>
      <c r="B1610" s="6">
        <f>TITRES_STAT!D1613</f>
        <v>3.4632000000000001</v>
      </c>
      <c r="C1610" s="2">
        <f t="shared" si="197"/>
        <v>0</v>
      </c>
      <c r="D1610" s="2">
        <f t="shared" si="198"/>
        <v>3.4091</v>
      </c>
      <c r="E1610" s="2">
        <f t="shared" si="192"/>
        <v>3.3873199999999999</v>
      </c>
      <c r="F1610" s="2">
        <f t="shared" si="193"/>
        <v>3.3816899999999999</v>
      </c>
      <c r="G1610" s="2">
        <f t="shared" si="195"/>
        <v>3.2468519999999996</v>
      </c>
      <c r="H1610" s="2">
        <f t="shared" ref="H1610:H1673" si="199">AVERAGE(B1411:B1610)</f>
        <v>3.1888355000000002</v>
      </c>
      <c r="I1610" s="2">
        <f t="array" ref="I1610">SUMPRODUCT(B1594:B1613, (ROW(B1594:B1613)-ROW(B1594)+1)) / (20*21/2)</f>
        <v>3.4168799999999995</v>
      </c>
      <c r="J1610" s="2">
        <f t="shared" si="194"/>
        <v>3.3778551707450144</v>
      </c>
      <c r="K1610" s="2">
        <f t="shared" si="196"/>
        <v>3.2974205491012385</v>
      </c>
    </row>
    <row r="1611" spans="1:11" ht="13.5" x14ac:dyDescent="0.25">
      <c r="A1611" s="3">
        <f>TITRES_STAT!B1614</f>
        <v>44358</v>
      </c>
      <c r="B1611" s="6">
        <f>TITRES_STAT!D1614</f>
        <v>3.4933000000000001</v>
      </c>
      <c r="C1611" s="2">
        <f t="shared" si="197"/>
        <v>3.0100000000000016E-2</v>
      </c>
      <c r="D1611" s="2">
        <f t="shared" si="198"/>
        <v>3.4496799999999999</v>
      </c>
      <c r="E1611" s="2">
        <f t="shared" si="192"/>
        <v>3.39859</v>
      </c>
      <c r="F1611" s="2">
        <f t="shared" si="193"/>
        <v>3.38808</v>
      </c>
      <c r="G1611" s="2">
        <f t="shared" si="195"/>
        <v>3.2566179999999996</v>
      </c>
      <c r="H1611" s="2">
        <f t="shared" si="199"/>
        <v>3.1900999999999997</v>
      </c>
      <c r="I1611" s="2">
        <f t="array" ref="I1611">SUMPRODUCT(B1595:B1614, (ROW(B1595:B1614)-ROW(B1595)+1)) / (20*21/2)</f>
        <v>3.4219604761904758</v>
      </c>
      <c r="J1611" s="2">
        <f t="shared" si="194"/>
        <v>3.3888499163883461</v>
      </c>
      <c r="K1611" s="2">
        <f t="shared" si="196"/>
        <v>3.3051020961953079</v>
      </c>
    </row>
    <row r="1612" spans="1:11" ht="13.5" x14ac:dyDescent="0.25">
      <c r="A1612" s="3">
        <f>TITRES_STAT!B1615</f>
        <v>44361</v>
      </c>
      <c r="B1612" s="6">
        <f>TITRES_STAT!D1615</f>
        <v>3.4557000000000002</v>
      </c>
      <c r="C1612" s="2">
        <f t="shared" si="197"/>
        <v>-3.7599999999999856E-2</v>
      </c>
      <c r="D1612" s="2">
        <f t="shared" si="198"/>
        <v>3.4677199999999999</v>
      </c>
      <c r="E1612" s="2">
        <f t="shared" ref="E1612:E1675" si="200">AVERAGE(B1603:B1612)</f>
        <v>3.4023499999999998</v>
      </c>
      <c r="F1612" s="2">
        <f t="shared" si="193"/>
        <v>3.3963449999999993</v>
      </c>
      <c r="G1612" s="2">
        <f t="shared" si="195"/>
        <v>3.2656320000000001</v>
      </c>
      <c r="H1612" s="2">
        <f t="shared" si="199"/>
        <v>3.1911764999999996</v>
      </c>
      <c r="I1612" s="2">
        <f t="array" ref="I1612">SUMPRODUCT(B1596:B1615, (ROW(B1596:B1615)-ROW(B1596)+1)) / (20*21/2)</f>
        <v>3.4280761904761903</v>
      </c>
      <c r="J1612" s="2">
        <f t="shared" si="194"/>
        <v>3.3952165910180274</v>
      </c>
      <c r="K1612" s="2">
        <f t="shared" si="196"/>
        <v>3.3110078963445115</v>
      </c>
    </row>
    <row r="1613" spans="1:11" ht="13.5" x14ac:dyDescent="0.25">
      <c r="A1613" s="3">
        <f>TITRES_STAT!B1616</f>
        <v>44362</v>
      </c>
      <c r="B1613" s="6">
        <f>TITRES_STAT!D1616</f>
        <v>3.4933000000000001</v>
      </c>
      <c r="C1613" s="2">
        <f t="shared" si="197"/>
        <v>3.7599999999999856E-2</v>
      </c>
      <c r="D1613" s="2">
        <f t="shared" si="198"/>
        <v>3.4737400000000003</v>
      </c>
      <c r="E1613" s="2">
        <f t="shared" si="200"/>
        <v>3.4136200000000003</v>
      </c>
      <c r="F1613" s="2">
        <f t="shared" si="193"/>
        <v>3.402355</v>
      </c>
      <c r="G1613" s="2">
        <f t="shared" si="195"/>
        <v>3.275398</v>
      </c>
      <c r="H1613" s="2">
        <f t="shared" si="199"/>
        <v>3.1924409999999996</v>
      </c>
      <c r="I1613" s="2">
        <f t="array" ref="I1613">SUMPRODUCT(B1597:B1616, (ROW(B1597:B1616)-ROW(B1597)+1)) / (20*21/2)</f>
        <v>3.4344771428571423</v>
      </c>
      <c r="J1613" s="2">
        <f t="shared" si="194"/>
        <v>3.4045578680639292</v>
      </c>
      <c r="K1613" s="2">
        <f t="shared" si="196"/>
        <v>3.3181566062917858</v>
      </c>
    </row>
    <row r="1614" spans="1:11" ht="13.5" x14ac:dyDescent="0.25">
      <c r="A1614" s="3">
        <f>TITRES_STAT!B1617</f>
        <v>44363</v>
      </c>
      <c r="B1614" s="6">
        <f>TITRES_STAT!D1617</f>
        <v>3.4557000000000002</v>
      </c>
      <c r="C1614" s="2">
        <f t="shared" si="197"/>
        <v>-3.7599999999999856E-2</v>
      </c>
      <c r="D1614" s="2">
        <f t="shared" si="198"/>
        <v>3.4722400000000002</v>
      </c>
      <c r="E1614" s="2">
        <f t="shared" si="200"/>
        <v>3.4241400000000004</v>
      </c>
      <c r="F1614" s="2">
        <f t="shared" si="193"/>
        <v>3.4064849999999991</v>
      </c>
      <c r="G1614" s="2">
        <f t="shared" si="195"/>
        <v>3.2844119999999997</v>
      </c>
      <c r="H1614" s="2">
        <f t="shared" si="199"/>
        <v>3.1935174999999987</v>
      </c>
      <c r="I1614" s="2">
        <f t="array" ref="I1614">SUMPRODUCT(B1598:B1617, (ROW(B1598:B1617)-ROW(B1598)+1)) / (20*21/2)</f>
        <v>3.4391633333333345</v>
      </c>
      <c r="J1614" s="2">
        <f t="shared" si="194"/>
        <v>3.4094285472959358</v>
      </c>
      <c r="K1614" s="2">
        <f t="shared" si="196"/>
        <v>3.3235504648685787</v>
      </c>
    </row>
    <row r="1615" spans="1:11" ht="13.5" x14ac:dyDescent="0.25">
      <c r="A1615" s="3">
        <f>TITRES_STAT!B1618</f>
        <v>44364</v>
      </c>
      <c r="B1615" s="6">
        <f>TITRES_STAT!D1618</f>
        <v>3.4706999999999999</v>
      </c>
      <c r="C1615" s="2">
        <f t="shared" si="197"/>
        <v>1.499999999999968E-2</v>
      </c>
      <c r="D1615" s="2">
        <f t="shared" si="198"/>
        <v>3.4737400000000003</v>
      </c>
      <c r="E1615" s="2">
        <f t="shared" si="200"/>
        <v>3.4414199999999999</v>
      </c>
      <c r="F1615" s="2">
        <f t="shared" si="193"/>
        <v>3.4109899999999995</v>
      </c>
      <c r="G1615" s="2">
        <f t="shared" si="195"/>
        <v>3.2937259999999999</v>
      </c>
      <c r="H1615" s="2">
        <f t="shared" si="199"/>
        <v>3.1946689999999989</v>
      </c>
      <c r="I1615" s="2">
        <f t="array" ref="I1615">SUMPRODUCT(B1599:B1618, (ROW(B1599:B1618)-ROW(B1599)+1)) / (20*21/2)</f>
        <v>3.4435633333333335</v>
      </c>
      <c r="J1615" s="2">
        <f t="shared" si="194"/>
        <v>3.4152639237439417</v>
      </c>
      <c r="K1615" s="2">
        <f t="shared" si="196"/>
        <v>3.3293210348737325</v>
      </c>
    </row>
    <row r="1616" spans="1:11" ht="13.5" x14ac:dyDescent="0.25">
      <c r="A1616" s="3">
        <f>TITRES_STAT!B1619</f>
        <v>44365</v>
      </c>
      <c r="B1616" s="6">
        <f>TITRES_STAT!D1619</f>
        <v>3.4782000000000002</v>
      </c>
      <c r="C1616" s="2">
        <f t="shared" si="197"/>
        <v>7.5000000000002842E-3</v>
      </c>
      <c r="D1616" s="2">
        <f t="shared" si="198"/>
        <v>3.47072</v>
      </c>
      <c r="E1616" s="2">
        <f t="shared" si="200"/>
        <v>3.4602000000000004</v>
      </c>
      <c r="F1616" s="2">
        <f t="shared" si="193"/>
        <v>3.4139949999999999</v>
      </c>
      <c r="G1616" s="2">
        <f t="shared" si="195"/>
        <v>3.3049939999999998</v>
      </c>
      <c r="H1616" s="2">
        <f t="shared" si="199"/>
        <v>3.195857999999999</v>
      </c>
      <c r="I1616" s="2">
        <f t="array" ref="I1616">SUMPRODUCT(B1600:B1619, (ROW(B1600:B1619)-ROW(B1600)+1)) / (20*21/2)</f>
        <v>3.446712380952381</v>
      </c>
      <c r="J1616" s="2">
        <f t="shared" si="194"/>
        <v>3.4212578357683281</v>
      </c>
      <c r="K1616" s="2">
        <f t="shared" si="196"/>
        <v>3.3351594256629982</v>
      </c>
    </row>
    <row r="1617" spans="1:11" ht="13.5" x14ac:dyDescent="0.25">
      <c r="A1617" s="3">
        <f>TITRES_STAT!B1620</f>
        <v>44368</v>
      </c>
      <c r="B1617" s="6">
        <f>TITRES_STAT!D1620</f>
        <v>3.4632000000000001</v>
      </c>
      <c r="C1617" s="2">
        <f t="shared" si="197"/>
        <v>-1.5000000000000124E-2</v>
      </c>
      <c r="D1617" s="2">
        <f t="shared" si="198"/>
        <v>3.4722200000000001</v>
      </c>
      <c r="E1617" s="2">
        <f t="shared" si="200"/>
        <v>3.46997</v>
      </c>
      <c r="F1617" s="2">
        <f t="shared" si="193"/>
        <v>3.4169999999999994</v>
      </c>
      <c r="G1617" s="2">
        <f t="shared" si="195"/>
        <v>3.3158119999999998</v>
      </c>
      <c r="H1617" s="2">
        <f t="shared" si="199"/>
        <v>3.1969719999999988</v>
      </c>
      <c r="I1617" s="2">
        <f t="array" ref="I1617">SUMPRODUCT(B1601:B1620, (ROW(B1601:B1620)-ROW(B1601)+1)) / (20*21/2)</f>
        <v>3.4497180952380946</v>
      </c>
      <c r="J1617" s="2">
        <f t="shared" si="194"/>
        <v>3.425252327599916</v>
      </c>
      <c r="K1617" s="2">
        <f t="shared" si="196"/>
        <v>3.3401806246566061</v>
      </c>
    </row>
    <row r="1618" spans="1:11" ht="13.5" x14ac:dyDescent="0.25">
      <c r="A1618" s="3">
        <f>TITRES_STAT!B1621</f>
        <v>44369</v>
      </c>
      <c r="B1618" s="6">
        <f>TITRES_STAT!D1621</f>
        <v>3.4632000000000001</v>
      </c>
      <c r="C1618" s="2">
        <f t="shared" si="197"/>
        <v>0</v>
      </c>
      <c r="D1618" s="2">
        <f t="shared" si="198"/>
        <v>3.4661999999999997</v>
      </c>
      <c r="E1618" s="2">
        <f t="shared" si="200"/>
        <v>3.46997</v>
      </c>
      <c r="F1618" s="2">
        <f t="shared" si="193"/>
        <v>3.4226349999999996</v>
      </c>
      <c r="G1618" s="2">
        <f t="shared" si="195"/>
        <v>3.3279819999999996</v>
      </c>
      <c r="H1618" s="2">
        <f t="shared" si="199"/>
        <v>3.1980859999999995</v>
      </c>
      <c r="I1618" s="2">
        <f t="array" ref="I1618">SUMPRODUCT(B1602:B1621, (ROW(B1602:B1621)-ROW(B1602)+1)) / (20*21/2)</f>
        <v>3.4509376190476191</v>
      </c>
      <c r="J1618" s="2">
        <f t="shared" si="194"/>
        <v>3.4288663916380195</v>
      </c>
      <c r="K1618" s="2">
        <f t="shared" si="196"/>
        <v>3.3450049138857589</v>
      </c>
    </row>
    <row r="1619" spans="1:11" ht="13.5" x14ac:dyDescent="0.25">
      <c r="A1619" s="3">
        <f>TITRES_STAT!B1622</f>
        <v>44370</v>
      </c>
      <c r="B1619" s="6">
        <f>TITRES_STAT!D1622</f>
        <v>3.4557000000000002</v>
      </c>
      <c r="C1619" s="2">
        <f t="shared" si="197"/>
        <v>-7.4999999999998401E-3</v>
      </c>
      <c r="D1619" s="2">
        <f t="shared" si="198"/>
        <v>3.4662000000000006</v>
      </c>
      <c r="E1619" s="2">
        <f t="shared" si="200"/>
        <v>3.46922</v>
      </c>
      <c r="F1619" s="2">
        <f t="shared" si="193"/>
        <v>3.42414</v>
      </c>
      <c r="G1619" s="2">
        <f t="shared" si="195"/>
        <v>3.3388</v>
      </c>
      <c r="H1619" s="2">
        <f t="shared" si="199"/>
        <v>3.1991624999999995</v>
      </c>
      <c r="I1619" s="2">
        <f t="array" ref="I1619">SUMPRODUCT(B1603:B1622, (ROW(B1603:B1622)-ROW(B1603)+1)) / (20*21/2)</f>
        <v>3.4518709523809523</v>
      </c>
      <c r="J1619" s="2">
        <f t="shared" si="194"/>
        <v>3.4314219733867795</v>
      </c>
      <c r="K1619" s="2">
        <f t="shared" si="196"/>
        <v>3.3493458976549451</v>
      </c>
    </row>
    <row r="1620" spans="1:11" ht="13.5" x14ac:dyDescent="0.25">
      <c r="A1620" s="3">
        <f>TITRES_STAT!B1623</f>
        <v>44371</v>
      </c>
      <c r="B1620" s="6">
        <f>TITRES_STAT!D1623</f>
        <v>3.4557000000000002</v>
      </c>
      <c r="C1620" s="2">
        <f t="shared" si="197"/>
        <v>0</v>
      </c>
      <c r="D1620" s="2">
        <f t="shared" si="198"/>
        <v>3.4632000000000005</v>
      </c>
      <c r="E1620" s="2">
        <f t="shared" si="200"/>
        <v>3.4684700000000008</v>
      </c>
      <c r="F1620" s="2">
        <f t="shared" ref="F1620:F1683" si="201">AVERAGE(B1601:B1620)</f>
        <v>3.4278949999999995</v>
      </c>
      <c r="G1620" s="2">
        <f t="shared" si="195"/>
        <v>3.3499180000000002</v>
      </c>
      <c r="H1620" s="2">
        <f t="shared" si="199"/>
        <v>3.2002389999999989</v>
      </c>
      <c r="I1620" s="2">
        <f t="array" ref="I1620">SUMPRODUCT(B1604:B1623, (ROW(B1604:B1623)-ROW(B1604)+1)) / (20*21/2)</f>
        <v>3.4519823809523809</v>
      </c>
      <c r="J1620" s="2">
        <f t="shared" si="194"/>
        <v>3.4337341663975622</v>
      </c>
      <c r="K1620" s="2">
        <f t="shared" si="196"/>
        <v>3.3535166467665158</v>
      </c>
    </row>
    <row r="1621" spans="1:11" ht="13.5" x14ac:dyDescent="0.25">
      <c r="A1621" s="3">
        <f>TITRES_STAT!B1624</f>
        <v>44372</v>
      </c>
      <c r="B1621" s="6">
        <f>TITRES_STAT!D1624</f>
        <v>3.4407000000000001</v>
      </c>
      <c r="C1621" s="2">
        <f t="shared" si="197"/>
        <v>-1.5000000000000124E-2</v>
      </c>
      <c r="D1621" s="2">
        <f t="shared" si="198"/>
        <v>3.4557000000000002</v>
      </c>
      <c r="E1621" s="2">
        <f t="shared" si="200"/>
        <v>3.4632100000000001</v>
      </c>
      <c r="F1621" s="2">
        <f t="shared" si="201"/>
        <v>3.4309000000000003</v>
      </c>
      <c r="G1621" s="2">
        <f t="shared" si="195"/>
        <v>3.3572799999999994</v>
      </c>
      <c r="H1621" s="2">
        <f t="shared" si="199"/>
        <v>3.2015234999999995</v>
      </c>
      <c r="I1621" s="2">
        <f t="array" ref="I1621">SUMPRODUCT(B1605:B1624, (ROW(B1605:B1624)-ROW(B1605)+1)) / (20*21/2)</f>
        <v>3.4575671428571435</v>
      </c>
      <c r="J1621" s="2">
        <f t="shared" ref="J1621:J1684" si="202">$J$4*B1621+J1620*(1-$J$4)</f>
        <v>3.4343975791216041</v>
      </c>
      <c r="K1621" s="2">
        <f t="shared" si="196"/>
        <v>3.3569356017952803</v>
      </c>
    </row>
    <row r="1622" spans="1:11" ht="13.5" x14ac:dyDescent="0.25">
      <c r="A1622" s="3">
        <f>TITRES_STAT!B1625</f>
        <v>44375</v>
      </c>
      <c r="B1622" s="6">
        <f>TITRES_STAT!D1625</f>
        <v>3.4407000000000001</v>
      </c>
      <c r="C1622" s="2">
        <f t="shared" si="197"/>
        <v>0</v>
      </c>
      <c r="D1622" s="2">
        <f t="shared" si="198"/>
        <v>3.4512</v>
      </c>
      <c r="E1622" s="2">
        <f t="shared" si="200"/>
        <v>3.4617100000000001</v>
      </c>
      <c r="F1622" s="2">
        <f t="shared" si="201"/>
        <v>3.4320300000000001</v>
      </c>
      <c r="G1622" s="2">
        <f t="shared" si="195"/>
        <v>3.3635899999999994</v>
      </c>
      <c r="H1622" s="2">
        <f t="shared" si="199"/>
        <v>3.2028080000000001</v>
      </c>
      <c r="I1622" s="2">
        <f t="array" ref="I1622">SUMPRODUCT(B1606:B1625, (ROW(B1606:B1625)-ROW(B1606)+1)) / (20*21/2)</f>
        <v>3.4624719047619048</v>
      </c>
      <c r="J1622" s="2">
        <f t="shared" si="202"/>
        <v>3.4349978096814513</v>
      </c>
      <c r="K1622" s="2">
        <f t="shared" si="196"/>
        <v>3.3602204801562499</v>
      </c>
    </row>
    <row r="1623" spans="1:11" ht="13.5" x14ac:dyDescent="0.25">
      <c r="A1623" s="3">
        <f>TITRES_STAT!B1626</f>
        <v>44376</v>
      </c>
      <c r="B1623" s="6">
        <f>TITRES_STAT!D1626</f>
        <v>3.4331999999999998</v>
      </c>
      <c r="C1623" s="2">
        <f t="shared" si="197"/>
        <v>-7.5000000000002842E-3</v>
      </c>
      <c r="D1623" s="2">
        <f t="shared" si="198"/>
        <v>3.4451999999999998</v>
      </c>
      <c r="E1623" s="2">
        <f t="shared" si="200"/>
        <v>3.4557000000000002</v>
      </c>
      <c r="F1623" s="2">
        <f t="shared" si="201"/>
        <v>3.43466</v>
      </c>
      <c r="G1623" s="2">
        <f t="shared" si="195"/>
        <v>3.3708019999999994</v>
      </c>
      <c r="H1623" s="2">
        <f t="shared" si="199"/>
        <v>3.2042670000000002</v>
      </c>
      <c r="I1623" s="2">
        <f t="array" ref="I1623">SUMPRODUCT(B1607:B1626, (ROW(B1607:B1626)-ROW(B1607)+1)) / (20*21/2)</f>
        <v>3.4678747619047616</v>
      </c>
      <c r="J1623" s="2">
        <f t="shared" si="202"/>
        <v>3.4348265897117893</v>
      </c>
      <c r="K1623" s="2">
        <f t="shared" si="196"/>
        <v>3.3630824221109066</v>
      </c>
    </row>
    <row r="1624" spans="1:11" ht="13.5" x14ac:dyDescent="0.25">
      <c r="A1624" s="3">
        <f>TITRES_STAT!B1627</f>
        <v>44377</v>
      </c>
      <c r="B1624" s="6">
        <f>TITRES_STAT!D1627</f>
        <v>3.4933000000000001</v>
      </c>
      <c r="C1624" s="2">
        <f t="shared" si="197"/>
        <v>6.0100000000000264E-2</v>
      </c>
      <c r="D1624" s="2">
        <f t="shared" si="198"/>
        <v>3.4527200000000002</v>
      </c>
      <c r="E1624" s="2">
        <f t="shared" si="200"/>
        <v>3.45946</v>
      </c>
      <c r="F1624" s="2">
        <f t="shared" si="201"/>
        <v>3.4418000000000006</v>
      </c>
      <c r="G1624" s="2">
        <f t="shared" si="195"/>
        <v>3.3793660000000001</v>
      </c>
      <c r="H1624" s="2">
        <f t="shared" si="199"/>
        <v>3.2059915000000001</v>
      </c>
      <c r="I1624" s="2">
        <f t="array" ref="I1624">SUMPRODUCT(B1608:B1627, (ROW(B1608:B1627)-ROW(B1608)+1)) / (20*21/2)</f>
        <v>3.4722399999999998</v>
      </c>
      <c r="J1624" s="2">
        <f t="shared" si="202"/>
        <v>3.4403954859297139</v>
      </c>
      <c r="K1624" s="2">
        <f t="shared" si="196"/>
        <v>3.368188993792832</v>
      </c>
    </row>
    <row r="1625" spans="1:11" ht="13.5" x14ac:dyDescent="0.25">
      <c r="A1625" s="3">
        <f>TITRES_STAT!B1628</f>
        <v>44378</v>
      </c>
      <c r="B1625" s="6">
        <f>TITRES_STAT!D1628</f>
        <v>3.4933000000000001</v>
      </c>
      <c r="C1625" s="2">
        <f t="shared" si="197"/>
        <v>0</v>
      </c>
      <c r="D1625" s="2">
        <f t="shared" si="198"/>
        <v>3.4602400000000002</v>
      </c>
      <c r="E1625" s="2">
        <f t="shared" si="200"/>
        <v>3.4617200000000006</v>
      </c>
      <c r="F1625" s="2">
        <f t="shared" si="201"/>
        <v>3.4515700000000002</v>
      </c>
      <c r="G1625" s="2">
        <f t="shared" si="195"/>
        <v>3.3846259999999999</v>
      </c>
      <c r="H1625" s="2">
        <f t="shared" si="199"/>
        <v>3.2078925000000003</v>
      </c>
      <c r="I1625" s="2">
        <f t="array" ref="I1625">SUMPRODUCT(B1609:B1628, (ROW(B1609:B1628)-ROW(B1609)+1)) / (20*21/2)</f>
        <v>3.4766395238095238</v>
      </c>
      <c r="J1625" s="2">
        <f t="shared" si="202"/>
        <v>3.4454340110792647</v>
      </c>
      <c r="K1625" s="2">
        <f t="shared" si="196"/>
        <v>3.3730953077617407</v>
      </c>
    </row>
    <row r="1626" spans="1:11" ht="13.5" x14ac:dyDescent="0.25">
      <c r="A1626" s="3">
        <f>TITRES_STAT!B1629</f>
        <v>44379</v>
      </c>
      <c r="B1626" s="6">
        <f>TITRES_STAT!D1629</f>
        <v>3.5083000000000002</v>
      </c>
      <c r="C1626" s="2">
        <f t="shared" si="197"/>
        <v>1.5000000000000124E-2</v>
      </c>
      <c r="D1626" s="2">
        <f t="shared" si="198"/>
        <v>3.47376</v>
      </c>
      <c r="E1626" s="2">
        <f t="shared" si="200"/>
        <v>3.4647300000000003</v>
      </c>
      <c r="F1626" s="2">
        <f t="shared" si="201"/>
        <v>3.4624650000000003</v>
      </c>
      <c r="G1626" s="2">
        <f t="shared" si="195"/>
        <v>3.3916879999999998</v>
      </c>
      <c r="H1626" s="2">
        <f t="shared" si="199"/>
        <v>3.2100455000000001</v>
      </c>
      <c r="I1626" s="2">
        <f t="array" ref="I1626">SUMPRODUCT(B1610:B1629, (ROW(B1610:B1629)-ROW(B1610)+1)) / (20*21/2)</f>
        <v>3.4800742857142861</v>
      </c>
      <c r="J1626" s="2">
        <f t="shared" si="202"/>
        <v>3.4514212481193352</v>
      </c>
      <c r="K1626" s="2">
        <f t="shared" si="196"/>
        <v>3.3783974525553981</v>
      </c>
    </row>
    <row r="1627" spans="1:11" ht="13.5" x14ac:dyDescent="0.25">
      <c r="A1627" s="3">
        <f>TITRES_STAT!B1630</f>
        <v>44382</v>
      </c>
      <c r="B1627" s="6">
        <f>TITRES_STAT!D1630</f>
        <v>3.5083000000000002</v>
      </c>
      <c r="C1627" s="2">
        <f t="shared" si="197"/>
        <v>0</v>
      </c>
      <c r="D1627" s="2">
        <f t="shared" si="198"/>
        <v>3.4872799999999997</v>
      </c>
      <c r="E1627" s="2">
        <f t="shared" si="200"/>
        <v>3.4692400000000001</v>
      </c>
      <c r="F1627" s="2">
        <f t="shared" si="201"/>
        <v>3.4696050000000001</v>
      </c>
      <c r="G1627" s="2">
        <f t="shared" si="195"/>
        <v>3.3969459999999998</v>
      </c>
      <c r="H1627" s="2">
        <f t="shared" si="199"/>
        <v>3.2123754999999998</v>
      </c>
      <c r="I1627" s="2">
        <f t="array" ref="I1627">SUMPRODUCT(B1611:B1630, (ROW(B1611:B1630)-ROW(B1611)+1)) / (20*21/2)</f>
        <v>3.4840085714285718</v>
      </c>
      <c r="J1627" s="2">
        <f t="shared" si="202"/>
        <v>3.4568382721079702</v>
      </c>
      <c r="K1627" s="2">
        <f t="shared" si="196"/>
        <v>3.3834916701022455</v>
      </c>
    </row>
    <row r="1628" spans="1:11" ht="13.5" x14ac:dyDescent="0.25">
      <c r="A1628" s="3">
        <f>TITRES_STAT!B1631</f>
        <v>44383</v>
      </c>
      <c r="B1628" s="6">
        <f>TITRES_STAT!D1631</f>
        <v>3.5158</v>
      </c>
      <c r="C1628" s="2">
        <f t="shared" si="197"/>
        <v>7.4999999999998401E-3</v>
      </c>
      <c r="D1628" s="2">
        <f t="shared" si="198"/>
        <v>3.5038000000000005</v>
      </c>
      <c r="E1628" s="2">
        <f t="shared" si="200"/>
        <v>3.4744999999999999</v>
      </c>
      <c r="F1628" s="2">
        <f t="shared" si="201"/>
        <v>3.472235</v>
      </c>
      <c r="G1628" s="2">
        <f t="shared" si="195"/>
        <v>3.4037080000000004</v>
      </c>
      <c r="H1628" s="2">
        <f t="shared" si="199"/>
        <v>3.2147429999999999</v>
      </c>
      <c r="I1628" s="2">
        <f t="array" ref="I1628">SUMPRODUCT(B1612:B1631, (ROW(B1612:B1631)-ROW(B1612)+1)) / (20*21/2)</f>
        <v>3.4876923809523812</v>
      </c>
      <c r="J1628" s="2">
        <f t="shared" si="202"/>
        <v>3.4624536747643542</v>
      </c>
      <c r="K1628" s="2">
        <f t="shared" si="196"/>
        <v>3.3886802320590199</v>
      </c>
    </row>
    <row r="1629" spans="1:11" ht="13.5" x14ac:dyDescent="0.25">
      <c r="A1629" s="3">
        <f>TITRES_STAT!B1632</f>
        <v>44384</v>
      </c>
      <c r="B1629" s="6">
        <f>TITRES_STAT!D1632</f>
        <v>3.5083000000000002</v>
      </c>
      <c r="C1629" s="2">
        <f t="shared" si="197"/>
        <v>-7.4999999999998401E-3</v>
      </c>
      <c r="D1629" s="2">
        <f t="shared" si="198"/>
        <v>3.5067999999999997</v>
      </c>
      <c r="E1629" s="2">
        <f t="shared" si="200"/>
        <v>3.4797599999999997</v>
      </c>
      <c r="F1629" s="2">
        <f t="shared" si="201"/>
        <v>3.4744900000000003</v>
      </c>
      <c r="G1629" s="2">
        <f t="shared" si="195"/>
        <v>3.4104699999999997</v>
      </c>
      <c r="H1629" s="2">
        <f t="shared" si="199"/>
        <v>3.2170729999999992</v>
      </c>
      <c r="I1629" s="2">
        <f t="array" ref="I1629">SUMPRODUCT(B1613:B1632, (ROW(B1613:B1632)-ROW(B1613)+1)) / (20*21/2)</f>
        <v>3.4912690476190478</v>
      </c>
      <c r="J1629" s="2">
        <f t="shared" si="202"/>
        <v>3.4668199914534634</v>
      </c>
      <c r="K1629" s="2">
        <f t="shared" si="196"/>
        <v>3.393371203350823</v>
      </c>
    </row>
    <row r="1630" spans="1:11" ht="13.5" x14ac:dyDescent="0.25">
      <c r="A1630" s="3">
        <f>TITRES_STAT!B1633</f>
        <v>44385</v>
      </c>
      <c r="B1630" s="6">
        <f>TITRES_STAT!D1633</f>
        <v>3.5158</v>
      </c>
      <c r="C1630" s="2">
        <f t="shared" si="197"/>
        <v>7.4999999999998401E-3</v>
      </c>
      <c r="D1630" s="2">
        <f t="shared" si="198"/>
        <v>3.5112999999999999</v>
      </c>
      <c r="E1630" s="2">
        <f t="shared" si="200"/>
        <v>3.4857699999999996</v>
      </c>
      <c r="F1630" s="2">
        <f t="shared" si="201"/>
        <v>3.4771200000000002</v>
      </c>
      <c r="G1630" s="2">
        <f t="shared" si="195"/>
        <v>3.4173819999999999</v>
      </c>
      <c r="H1630" s="2">
        <f t="shared" si="199"/>
        <v>3.2194404999999988</v>
      </c>
      <c r="I1630" s="2">
        <f t="array" ref="I1630">SUMPRODUCT(B1614:B1633, (ROW(B1614:B1633)-ROW(B1614)+1)) / (20*21/2)</f>
        <v>3.4931309523809517</v>
      </c>
      <c r="J1630" s="2">
        <f t="shared" si="202"/>
        <v>3.4714847541721809</v>
      </c>
      <c r="K1630" s="2">
        <f t="shared" si="196"/>
        <v>3.3981723326311828</v>
      </c>
    </row>
    <row r="1631" spans="1:11" ht="13.5" x14ac:dyDescent="0.25">
      <c r="A1631" s="3">
        <f>TITRES_STAT!B1634</f>
        <v>44386</v>
      </c>
      <c r="B1631" s="6">
        <f>TITRES_STAT!D1634</f>
        <v>3.5158</v>
      </c>
      <c r="C1631" s="2">
        <f t="shared" si="197"/>
        <v>0</v>
      </c>
      <c r="D1631" s="2">
        <f t="shared" si="198"/>
        <v>3.5127999999999999</v>
      </c>
      <c r="E1631" s="2">
        <f t="shared" si="200"/>
        <v>3.4932799999999995</v>
      </c>
      <c r="F1631" s="2">
        <f t="shared" si="201"/>
        <v>3.4782449999999998</v>
      </c>
      <c r="G1631" s="2">
        <f t="shared" si="195"/>
        <v>3.4247440000000005</v>
      </c>
      <c r="H1631" s="2">
        <f t="shared" si="199"/>
        <v>3.2218079999999985</v>
      </c>
      <c r="I1631" s="2">
        <f t="array" ref="I1631">SUMPRODUCT(B1615:B1634, (ROW(B1615:B1634)-ROW(B1615)+1)) / (20*21/2)</f>
        <v>3.4963857142857142</v>
      </c>
      <c r="J1631" s="2">
        <f t="shared" si="202"/>
        <v>3.4757052537748305</v>
      </c>
      <c r="K1631" s="2">
        <f t="shared" si="196"/>
        <v>3.4027851823319208</v>
      </c>
    </row>
    <row r="1632" spans="1:11" ht="13.5" x14ac:dyDescent="0.25">
      <c r="A1632" s="3">
        <f>TITRES_STAT!B1635</f>
        <v>44389</v>
      </c>
      <c r="B1632" s="6">
        <f>TITRES_STAT!D1635</f>
        <v>3.5158</v>
      </c>
      <c r="C1632" s="2">
        <f t="shared" si="197"/>
        <v>0</v>
      </c>
      <c r="D1632" s="2">
        <f t="shared" si="198"/>
        <v>3.5143</v>
      </c>
      <c r="E1632" s="2">
        <f t="shared" si="200"/>
        <v>3.5007899999999994</v>
      </c>
      <c r="F1632" s="2">
        <f t="shared" si="201"/>
        <v>3.4812499999999993</v>
      </c>
      <c r="G1632" s="2">
        <f t="shared" si="195"/>
        <v>3.4303040000000009</v>
      </c>
      <c r="H1632" s="2">
        <f t="shared" si="199"/>
        <v>3.2243169999999992</v>
      </c>
      <c r="I1632" s="2">
        <f t="array" ref="I1632">SUMPRODUCT(B1616:B1635, (ROW(B1616:B1635)-ROW(B1616)+1)) / (20*21/2)</f>
        <v>3.4993542857142859</v>
      </c>
      <c r="J1632" s="2">
        <f t="shared" si="202"/>
        <v>3.4795238010343703</v>
      </c>
      <c r="K1632" s="2">
        <f t="shared" si="196"/>
        <v>3.4072171359659631</v>
      </c>
    </row>
    <row r="1633" spans="1:11" ht="13.5" x14ac:dyDescent="0.25">
      <c r="A1633" s="3">
        <f>TITRES_STAT!B1636</f>
        <v>44390</v>
      </c>
      <c r="B1633" s="6">
        <f>TITRES_STAT!D1636</f>
        <v>3.5007999999999999</v>
      </c>
      <c r="C1633" s="2">
        <f t="shared" si="197"/>
        <v>-1.5000000000000124E-2</v>
      </c>
      <c r="D1633" s="2">
        <f t="shared" si="198"/>
        <v>3.5112999999999999</v>
      </c>
      <c r="E1633" s="2">
        <f t="shared" si="200"/>
        <v>3.5075499999999997</v>
      </c>
      <c r="F1633" s="2">
        <f t="shared" si="201"/>
        <v>3.4816249999999997</v>
      </c>
      <c r="G1633" s="2">
        <f t="shared" si="195"/>
        <v>3.434962000000001</v>
      </c>
      <c r="H1633" s="2">
        <f t="shared" si="199"/>
        <v>3.2263079999999995</v>
      </c>
      <c r="I1633" s="2">
        <f t="array" ref="I1633">SUMPRODUCT(B1617:B1636, (ROW(B1617:B1636)-ROW(B1617)+1)) / (20*21/2)</f>
        <v>3.5021080952380954</v>
      </c>
      <c r="J1633" s="2">
        <f t="shared" si="202"/>
        <v>3.4815501056977638</v>
      </c>
      <c r="K1633" s="2">
        <f t="shared" si="196"/>
        <v>3.4108870522025918</v>
      </c>
    </row>
    <row r="1634" spans="1:11" ht="13.5" x14ac:dyDescent="0.25">
      <c r="A1634" s="3">
        <f>TITRES_STAT!B1637</f>
        <v>44391</v>
      </c>
      <c r="B1634" s="6">
        <f>TITRES_STAT!D1637</f>
        <v>3.5158</v>
      </c>
      <c r="C1634" s="2">
        <f t="shared" si="197"/>
        <v>1.5000000000000124E-2</v>
      </c>
      <c r="D1634" s="2">
        <f t="shared" si="198"/>
        <v>3.5127999999999999</v>
      </c>
      <c r="E1634" s="2">
        <f t="shared" si="200"/>
        <v>3.5097999999999994</v>
      </c>
      <c r="F1634" s="2">
        <f t="shared" si="201"/>
        <v>3.4846299999999992</v>
      </c>
      <c r="G1634" s="2">
        <f t="shared" si="195"/>
        <v>3.4379680000000019</v>
      </c>
      <c r="H1634" s="2">
        <f t="shared" si="199"/>
        <v>3.2279985</v>
      </c>
      <c r="I1634" s="2">
        <f t="array" ref="I1634">SUMPRODUCT(B1618:B1637, (ROW(B1618:B1637)-ROW(B1618)+1)) / (20*21/2)</f>
        <v>3.5147019047619046</v>
      </c>
      <c r="J1634" s="2">
        <f t="shared" si="202"/>
        <v>3.4848120003932146</v>
      </c>
      <c r="K1634" s="2">
        <f t="shared" si="196"/>
        <v>3.4150012854495495</v>
      </c>
    </row>
    <row r="1635" spans="1:11" ht="13.5" x14ac:dyDescent="0.25">
      <c r="A1635" s="3">
        <f>TITRES_STAT!B1638</f>
        <v>44392</v>
      </c>
      <c r="B1635" s="6">
        <f>TITRES_STAT!D1638</f>
        <v>3.5158</v>
      </c>
      <c r="C1635" s="2">
        <f t="shared" si="197"/>
        <v>0</v>
      </c>
      <c r="D1635" s="2">
        <f t="shared" si="198"/>
        <v>3.5127999999999999</v>
      </c>
      <c r="E1635" s="2">
        <f t="shared" si="200"/>
        <v>3.5120499999999995</v>
      </c>
      <c r="F1635" s="2">
        <f t="shared" si="201"/>
        <v>3.4868849999999996</v>
      </c>
      <c r="G1635" s="2">
        <f t="shared" si="195"/>
        <v>3.4421760000000021</v>
      </c>
      <c r="H1635" s="2">
        <f t="shared" si="199"/>
        <v>3.2296889999999996</v>
      </c>
      <c r="I1635" s="2">
        <f t="array" ref="I1635">SUMPRODUCT(B1619:B1638, (ROW(B1619:B1638)-ROW(B1619)+1)) / (20*21/2)</f>
        <v>3.5286871428571427</v>
      </c>
      <c r="J1635" s="2">
        <f t="shared" si="202"/>
        <v>3.4877632384510036</v>
      </c>
      <c r="K1635" s="2">
        <f t="shared" si="196"/>
        <v>3.4189541762162339</v>
      </c>
    </row>
    <row r="1636" spans="1:11" ht="13.5" x14ac:dyDescent="0.25">
      <c r="A1636" s="3">
        <f>TITRES_STAT!B1639</f>
        <v>44393</v>
      </c>
      <c r="B1636" s="6">
        <f>TITRES_STAT!D1639</f>
        <v>3.5158</v>
      </c>
      <c r="C1636" s="2">
        <f t="shared" si="197"/>
        <v>0</v>
      </c>
      <c r="D1636" s="2">
        <f t="shared" si="198"/>
        <v>3.5127999999999999</v>
      </c>
      <c r="E1636" s="2">
        <f t="shared" si="200"/>
        <v>3.5127999999999995</v>
      </c>
      <c r="F1636" s="2">
        <f t="shared" si="201"/>
        <v>3.4887649999999994</v>
      </c>
      <c r="G1636" s="2">
        <f t="shared" si="195"/>
        <v>3.4432280000000026</v>
      </c>
      <c r="H1636" s="2">
        <f t="shared" si="199"/>
        <v>3.2313795000000001</v>
      </c>
      <c r="I1636" s="2">
        <f t="array" ref="I1636">SUMPRODUCT(B1620:B1639, (ROW(B1620:B1639)-ROW(B1620)+1)) / (20*21/2)</f>
        <v>3.5418138095238092</v>
      </c>
      <c r="J1636" s="2">
        <f t="shared" si="202"/>
        <v>3.4904334062175746</v>
      </c>
      <c r="K1636" s="2">
        <f t="shared" si="196"/>
        <v>3.4227520516587342</v>
      </c>
    </row>
    <row r="1637" spans="1:11" ht="13.5" x14ac:dyDescent="0.25">
      <c r="A1637" s="3">
        <f>TITRES_STAT!B1640</f>
        <v>44396</v>
      </c>
      <c r="B1637" s="6">
        <f>TITRES_STAT!D1640</f>
        <v>3.621</v>
      </c>
      <c r="C1637" s="2">
        <f t="shared" si="197"/>
        <v>0.10519999999999996</v>
      </c>
      <c r="D1637" s="2">
        <f t="shared" si="198"/>
        <v>3.5338400000000001</v>
      </c>
      <c r="E1637" s="2">
        <f t="shared" si="200"/>
        <v>3.5240699999999996</v>
      </c>
      <c r="F1637" s="2">
        <f t="shared" si="201"/>
        <v>3.4966549999999992</v>
      </c>
      <c r="G1637" s="2">
        <f t="shared" si="195"/>
        <v>3.4459340000000021</v>
      </c>
      <c r="H1637" s="2">
        <f t="shared" si="199"/>
        <v>3.2335959999999995</v>
      </c>
      <c r="I1637" s="2">
        <f t="array" ref="I1637">SUMPRODUCT(B1621:B1640, (ROW(B1621:B1640)-ROW(B1621)+1)) / (20*21/2)</f>
        <v>3.5504652380952382</v>
      </c>
      <c r="J1637" s="2">
        <f t="shared" si="202"/>
        <v>3.5028683199111388</v>
      </c>
      <c r="K1637" s="2">
        <f t="shared" si="196"/>
        <v>3.4305264810054505</v>
      </c>
    </row>
    <row r="1638" spans="1:11" ht="13.5" x14ac:dyDescent="0.25">
      <c r="A1638" s="3">
        <f>TITRES_STAT!B1641</f>
        <v>44399</v>
      </c>
      <c r="B1638" s="6">
        <f>TITRES_STAT!D1641</f>
        <v>3.6435</v>
      </c>
      <c r="C1638" s="2">
        <f t="shared" si="197"/>
        <v>2.2499999999999964E-2</v>
      </c>
      <c r="D1638" s="2">
        <f t="shared" si="198"/>
        <v>3.5623800000000001</v>
      </c>
      <c r="E1638" s="2">
        <f t="shared" si="200"/>
        <v>3.5368399999999993</v>
      </c>
      <c r="F1638" s="2">
        <f t="shared" si="201"/>
        <v>3.5056699999999994</v>
      </c>
      <c r="G1638" s="2">
        <f t="shared" si="195"/>
        <v>3.4481880000000018</v>
      </c>
      <c r="H1638" s="2">
        <f t="shared" si="199"/>
        <v>3.2360375000000001</v>
      </c>
      <c r="I1638" s="2">
        <f t="array" ref="I1638">SUMPRODUCT(B1622:B1641, (ROW(B1622:B1641)-ROW(B1622)+1)) / (20*21/2)</f>
        <v>3.5584014285714289</v>
      </c>
      <c r="J1638" s="2">
        <f t="shared" si="202"/>
        <v>3.5162618132529353</v>
      </c>
      <c r="K1638" s="2">
        <f t="shared" si="196"/>
        <v>3.4388783837111192</v>
      </c>
    </row>
    <row r="1639" spans="1:11" ht="13.5" x14ac:dyDescent="0.25">
      <c r="A1639" s="3">
        <f>TITRES_STAT!B1642</f>
        <v>44400</v>
      </c>
      <c r="B1639" s="6">
        <f>TITRES_STAT!D1642</f>
        <v>3.6435</v>
      </c>
      <c r="C1639" s="2">
        <f t="shared" si="197"/>
        <v>0</v>
      </c>
      <c r="D1639" s="2">
        <f t="shared" si="198"/>
        <v>3.5879199999999996</v>
      </c>
      <c r="E1639" s="2">
        <f t="shared" si="200"/>
        <v>3.55036</v>
      </c>
      <c r="F1639" s="2">
        <f t="shared" si="201"/>
        <v>3.5150599999999996</v>
      </c>
      <c r="G1639" s="2">
        <f t="shared" si="195"/>
        <v>3.4519440000000019</v>
      </c>
      <c r="H1639" s="2">
        <f t="shared" si="199"/>
        <v>3.2385539999999997</v>
      </c>
      <c r="I1639" s="2">
        <f t="array" ref="I1639">SUMPRODUCT(B1623:B1642, (ROW(B1623:B1642)-ROW(B1623)+1)) / (20*21/2)</f>
        <v>3.5648366666666664</v>
      </c>
      <c r="J1639" s="2">
        <f t="shared" si="202"/>
        <v>3.5283797358002746</v>
      </c>
      <c r="K1639" s="2">
        <f t="shared" si="196"/>
        <v>3.4469027608204872</v>
      </c>
    </row>
    <row r="1640" spans="1:11" ht="13.5" x14ac:dyDescent="0.25">
      <c r="A1640" s="3">
        <f>TITRES_STAT!B1643</f>
        <v>44403</v>
      </c>
      <c r="B1640" s="6">
        <f>TITRES_STAT!D1643</f>
        <v>3.6059000000000001</v>
      </c>
      <c r="C1640" s="2">
        <f t="shared" si="197"/>
        <v>-3.7599999999999856E-2</v>
      </c>
      <c r="D1640" s="2">
        <f t="shared" si="198"/>
        <v>3.6059399999999995</v>
      </c>
      <c r="E1640" s="2">
        <f t="shared" si="200"/>
        <v>3.5593699999999999</v>
      </c>
      <c r="F1640" s="2">
        <f t="shared" si="201"/>
        <v>3.5225699999999995</v>
      </c>
      <c r="G1640" s="2">
        <f t="shared" si="195"/>
        <v>3.455398000000002</v>
      </c>
      <c r="H1640" s="2">
        <f t="shared" si="199"/>
        <v>3.2408825000000001</v>
      </c>
      <c r="I1640" s="2">
        <f t="array" ref="I1640">SUMPRODUCT(B1624:B1643, (ROW(B1624:B1643)-ROW(B1624)+1)) / (20*21/2)</f>
        <v>3.5676638095238093</v>
      </c>
      <c r="J1640" s="2">
        <f t="shared" si="202"/>
        <v>3.5357626181050104</v>
      </c>
      <c r="K1640" s="2">
        <f t="shared" si="196"/>
        <v>3.453137946670664</v>
      </c>
    </row>
    <row r="1641" spans="1:11" ht="13.5" x14ac:dyDescent="0.25">
      <c r="A1641" s="3">
        <f>TITRES_STAT!B1644</f>
        <v>44404</v>
      </c>
      <c r="B1641" s="6">
        <f>TITRES_STAT!D1644</f>
        <v>3.6059000000000001</v>
      </c>
      <c r="C1641" s="2">
        <f t="shared" si="197"/>
        <v>0</v>
      </c>
      <c r="D1641" s="2">
        <f t="shared" si="198"/>
        <v>3.6239599999999994</v>
      </c>
      <c r="E1641" s="2">
        <f t="shared" si="200"/>
        <v>3.5683799999999999</v>
      </c>
      <c r="F1641" s="2">
        <f t="shared" si="201"/>
        <v>3.5308300000000004</v>
      </c>
      <c r="G1641" s="2">
        <f t="shared" si="195"/>
        <v>3.4602060000000017</v>
      </c>
      <c r="H1641" s="2">
        <f t="shared" si="199"/>
        <v>3.2432110000000005</v>
      </c>
      <c r="I1641" s="2">
        <f t="array" ref="I1641">SUMPRODUCT(B1625:B1644, (ROW(B1625:B1644)-ROW(B1625)+1)) / (20*21/2)</f>
        <v>3.5727042857142854</v>
      </c>
      <c r="J1641" s="2">
        <f t="shared" si="202"/>
        <v>3.5424423687616762</v>
      </c>
      <c r="K1641" s="2">
        <f t="shared" si="196"/>
        <v>3.4591286154286771</v>
      </c>
    </row>
    <row r="1642" spans="1:11" ht="13.5" x14ac:dyDescent="0.25">
      <c r="A1642" s="3">
        <f>TITRES_STAT!B1645</f>
        <v>44405</v>
      </c>
      <c r="B1642" s="6">
        <f>TITRES_STAT!D1645</f>
        <v>3.5983999999999998</v>
      </c>
      <c r="C1642" s="2">
        <f t="shared" si="197"/>
        <v>-7.5000000000002842E-3</v>
      </c>
      <c r="D1642" s="2">
        <f t="shared" si="198"/>
        <v>3.61944</v>
      </c>
      <c r="E1642" s="2">
        <f t="shared" si="200"/>
        <v>3.5766399999999998</v>
      </c>
      <c r="F1642" s="2">
        <f t="shared" si="201"/>
        <v>3.5387149999999998</v>
      </c>
      <c r="G1642" s="2">
        <f t="shared" si="195"/>
        <v>3.4663660000000016</v>
      </c>
      <c r="H1642" s="2">
        <f t="shared" si="199"/>
        <v>3.2455020000000001</v>
      </c>
      <c r="I1642" s="2">
        <f t="array" ref="I1642">SUMPRODUCT(B1626:B1645, (ROW(B1626:B1645)-ROW(B1626)+1)) / (20*21/2)</f>
        <v>3.586549047619048</v>
      </c>
      <c r="J1642" s="2">
        <f t="shared" si="202"/>
        <v>3.54777166697485</v>
      </c>
      <c r="K1642" s="2">
        <f t="shared" si="196"/>
        <v>3.4645902383530429</v>
      </c>
    </row>
    <row r="1643" spans="1:11" ht="13.5" x14ac:dyDescent="0.25">
      <c r="A1643" s="3">
        <f>TITRES_STAT!B1646</f>
        <v>44406</v>
      </c>
      <c r="B1643" s="6">
        <f>TITRES_STAT!D1646</f>
        <v>3.5684</v>
      </c>
      <c r="C1643" s="2">
        <f t="shared" si="197"/>
        <v>-2.9999999999999805E-2</v>
      </c>
      <c r="D1643" s="2">
        <f t="shared" si="198"/>
        <v>3.6044199999999997</v>
      </c>
      <c r="E1643" s="2">
        <f t="shared" si="200"/>
        <v>3.5833999999999997</v>
      </c>
      <c r="F1643" s="2">
        <f t="shared" si="201"/>
        <v>3.5454749999999997</v>
      </c>
      <c r="G1643" s="2">
        <f t="shared" si="195"/>
        <v>3.4702720000000009</v>
      </c>
      <c r="H1643" s="2">
        <f t="shared" si="199"/>
        <v>3.2475679999999998</v>
      </c>
      <c r="I1643" s="2">
        <f t="array" ref="I1643">SUMPRODUCT(B1627:B1646, (ROW(B1627:B1646)-ROW(B1627)+1)) / (20*21/2)</f>
        <v>3.6094471428571424</v>
      </c>
      <c r="J1643" s="2">
        <f t="shared" si="202"/>
        <v>3.5497362701201025</v>
      </c>
      <c r="K1643" s="2">
        <f t="shared" si="196"/>
        <v>3.4686612093980216</v>
      </c>
    </row>
    <row r="1644" spans="1:11" ht="13.5" x14ac:dyDescent="0.25">
      <c r="A1644" s="3">
        <f>TITRES_STAT!B1647</f>
        <v>44407</v>
      </c>
      <c r="B1644" s="6">
        <f>TITRES_STAT!D1647</f>
        <v>3.5983999999999998</v>
      </c>
      <c r="C1644" s="2">
        <f t="shared" si="197"/>
        <v>2.9999999999999805E-2</v>
      </c>
      <c r="D1644" s="2">
        <f t="shared" si="198"/>
        <v>3.5954000000000002</v>
      </c>
      <c r="E1644" s="2">
        <f t="shared" si="200"/>
        <v>3.5916599999999987</v>
      </c>
      <c r="F1644" s="2">
        <f t="shared" si="201"/>
        <v>3.5507299999999993</v>
      </c>
      <c r="G1644" s="2">
        <f t="shared" si="195"/>
        <v>3.4747780000000006</v>
      </c>
      <c r="H1644" s="2">
        <f t="shared" si="199"/>
        <v>3.2497839999999996</v>
      </c>
      <c r="I1644" s="2">
        <f t="array" ref="I1644">SUMPRODUCT(B1628:B1647, (ROW(B1628:B1647)-ROW(B1628)+1)) / (20*21/2)</f>
        <v>3.6266547619047622</v>
      </c>
      <c r="J1644" s="2">
        <f t="shared" si="202"/>
        <v>3.5543709110610453</v>
      </c>
      <c r="K1644" s="2">
        <f t="shared" si="196"/>
        <v>3.4737490051079032</v>
      </c>
    </row>
    <row r="1645" spans="1:11" ht="13.5" x14ac:dyDescent="0.25">
      <c r="A1645" s="3">
        <f>TITRES_STAT!B1648</f>
        <v>44410</v>
      </c>
      <c r="B1645" s="6">
        <f>TITRES_STAT!D1648</f>
        <v>3.6960999999999999</v>
      </c>
      <c r="C1645" s="2">
        <f t="shared" si="197"/>
        <v>9.770000000000012E-2</v>
      </c>
      <c r="D1645" s="2">
        <f t="shared" si="198"/>
        <v>3.6134399999999998</v>
      </c>
      <c r="E1645" s="2">
        <f t="shared" si="200"/>
        <v>3.6096899999999996</v>
      </c>
      <c r="F1645" s="2">
        <f t="shared" si="201"/>
        <v>3.56087</v>
      </c>
      <c r="G1645" s="2">
        <f t="shared" si="195"/>
        <v>3.4810880000000011</v>
      </c>
      <c r="H1645" s="2">
        <f t="shared" si="199"/>
        <v>3.2524885000000001</v>
      </c>
      <c r="I1645" s="2">
        <f t="array" ref="I1645">SUMPRODUCT(B1629:B1648, (ROW(B1629:B1648)-ROW(B1629)+1)) / (20*21/2)</f>
        <v>3.6441104761904768</v>
      </c>
      <c r="J1645" s="2">
        <f t="shared" si="202"/>
        <v>3.5678689195314215</v>
      </c>
      <c r="K1645" s="2">
        <f t="shared" si="196"/>
        <v>3.4824686519664168</v>
      </c>
    </row>
    <row r="1646" spans="1:11" ht="13.5" x14ac:dyDescent="0.25">
      <c r="A1646" s="3">
        <f>TITRES_STAT!B1649</f>
        <v>44411</v>
      </c>
      <c r="B1646" s="6">
        <f>TITRES_STAT!D1649</f>
        <v>3.8012999999999999</v>
      </c>
      <c r="C1646" s="2">
        <f t="shared" si="197"/>
        <v>0.10519999999999996</v>
      </c>
      <c r="D1646" s="2">
        <f t="shared" si="198"/>
        <v>3.65252</v>
      </c>
      <c r="E1646" s="2">
        <f t="shared" si="200"/>
        <v>3.6382399999999997</v>
      </c>
      <c r="F1646" s="2">
        <f t="shared" si="201"/>
        <v>3.5755199999999996</v>
      </c>
      <c r="G1646" s="2">
        <f t="shared" si="195"/>
        <v>3.4887520000000007</v>
      </c>
      <c r="H1646" s="2">
        <f t="shared" si="199"/>
        <v>3.2557189999999996</v>
      </c>
      <c r="I1646" s="2">
        <f t="array" ref="I1646">SUMPRODUCT(B1630:B1649, (ROW(B1630:B1649)-ROW(B1630)+1)) / (20*21/2)</f>
        <v>3.6760928571428573</v>
      </c>
      <c r="J1646" s="2">
        <f t="shared" si="202"/>
        <v>3.5901004510046195</v>
      </c>
      <c r="K1646" s="2">
        <f t="shared" si="196"/>
        <v>3.494971842085381</v>
      </c>
    </row>
    <row r="1647" spans="1:11" ht="13.5" x14ac:dyDescent="0.25">
      <c r="A1647" s="3">
        <f>TITRES_STAT!B1650</f>
        <v>44412</v>
      </c>
      <c r="B1647" s="6">
        <f>TITRES_STAT!D1650</f>
        <v>3.7562000000000002</v>
      </c>
      <c r="C1647" s="2">
        <f t="shared" si="197"/>
        <v>-4.5099999999999696E-2</v>
      </c>
      <c r="D1647" s="2">
        <f t="shared" si="198"/>
        <v>3.6840800000000002</v>
      </c>
      <c r="E1647" s="2">
        <f t="shared" si="200"/>
        <v>3.6517600000000003</v>
      </c>
      <c r="F1647" s="2">
        <f t="shared" si="201"/>
        <v>3.5879149999999997</v>
      </c>
      <c r="G1647" s="2">
        <f t="shared" si="195"/>
        <v>3.4958140000000002</v>
      </c>
      <c r="H1647" s="2">
        <f t="shared" si="199"/>
        <v>3.2587239999999995</v>
      </c>
      <c r="I1647" s="2">
        <f t="array" ref="I1647">SUMPRODUCT(B1631:B1650, (ROW(B1631:B1650)-ROW(B1631)+1)) / (20*21/2)</f>
        <v>3.7067504761904768</v>
      </c>
      <c r="J1647" s="2">
        <f t="shared" si="202"/>
        <v>3.6059194556708465</v>
      </c>
      <c r="K1647" s="2">
        <f t="shared" si="196"/>
        <v>3.5052160835722286</v>
      </c>
    </row>
    <row r="1648" spans="1:11" ht="13.5" x14ac:dyDescent="0.25">
      <c r="A1648" s="3">
        <f>TITRES_STAT!B1651</f>
        <v>44413</v>
      </c>
      <c r="B1648" s="6">
        <f>TITRES_STAT!D1651</f>
        <v>3.7711999999999999</v>
      </c>
      <c r="C1648" s="2">
        <f t="shared" si="197"/>
        <v>1.499999999999968E-2</v>
      </c>
      <c r="D1648" s="2">
        <f t="shared" si="198"/>
        <v>3.7246399999999995</v>
      </c>
      <c r="E1648" s="2">
        <f t="shared" si="200"/>
        <v>3.6645300000000005</v>
      </c>
      <c r="F1648" s="2">
        <f t="shared" si="201"/>
        <v>3.6006849999999995</v>
      </c>
      <c r="G1648" s="2">
        <f t="shared" si="195"/>
        <v>3.5042279999999999</v>
      </c>
      <c r="H1648" s="2">
        <f t="shared" si="199"/>
        <v>3.2618039999999993</v>
      </c>
      <c r="I1648" s="2">
        <f t="array" ref="I1648">SUMPRODUCT(B1632:B1651, (ROW(B1632:B1651)-ROW(B1632)+1)) / (20*21/2)</f>
        <v>3.7353690476190478</v>
      </c>
      <c r="J1648" s="2">
        <f t="shared" si="202"/>
        <v>3.6216604598926705</v>
      </c>
      <c r="K1648" s="2">
        <f t="shared" si="196"/>
        <v>3.5156468253929258</v>
      </c>
    </row>
    <row r="1649" spans="1:11" ht="13.5" x14ac:dyDescent="0.25">
      <c r="A1649" s="3">
        <f>TITRES_STAT!B1652</f>
        <v>44414</v>
      </c>
      <c r="B1649" s="6">
        <f>TITRES_STAT!D1652</f>
        <v>3.9365000000000001</v>
      </c>
      <c r="C1649" s="2">
        <f t="shared" si="197"/>
        <v>0.16530000000000022</v>
      </c>
      <c r="D1649" s="2">
        <f t="shared" si="198"/>
        <v>3.7922600000000002</v>
      </c>
      <c r="E1649" s="2">
        <f t="shared" si="200"/>
        <v>3.6938300000000006</v>
      </c>
      <c r="F1649" s="2">
        <f t="shared" si="201"/>
        <v>3.622094999999999</v>
      </c>
      <c r="G1649" s="2">
        <f t="shared" si="195"/>
        <v>3.514446</v>
      </c>
      <c r="H1649" s="2">
        <f t="shared" si="199"/>
        <v>3.2657854999999989</v>
      </c>
      <c r="I1649" s="2">
        <f t="array" ref="I1649">SUMPRODUCT(B1633:B1652, (ROW(B1633:B1652)-ROW(B1633)+1)) / (20*21/2)</f>
        <v>3.7619485714285719</v>
      </c>
      <c r="J1649" s="2">
        <f t="shared" si="202"/>
        <v>3.6516451779981303</v>
      </c>
      <c r="K1649" s="2">
        <f t="shared" si="196"/>
        <v>3.5321508714559484</v>
      </c>
    </row>
    <row r="1650" spans="1:11" ht="13.5" x14ac:dyDescent="0.25">
      <c r="A1650" s="3">
        <f>TITRES_STAT!B1653</f>
        <v>44417</v>
      </c>
      <c r="B1650" s="6">
        <f>TITRES_STAT!D1653</f>
        <v>3.944</v>
      </c>
      <c r="C1650" s="2">
        <f t="shared" si="197"/>
        <v>7.4999999999998401E-3</v>
      </c>
      <c r="D1650" s="2">
        <f t="shared" si="198"/>
        <v>3.8418399999999999</v>
      </c>
      <c r="E1650" s="2">
        <f t="shared" si="200"/>
        <v>3.7276400000000001</v>
      </c>
      <c r="F1650" s="2">
        <f t="shared" si="201"/>
        <v>3.6435049999999989</v>
      </c>
      <c r="G1650" s="2">
        <f t="shared" ref="G1650:G1713" si="203">AVERAGE(B1601:B1650)</f>
        <v>3.5257139999999993</v>
      </c>
      <c r="H1650" s="2">
        <f t="shared" si="199"/>
        <v>3.2698044999999984</v>
      </c>
      <c r="I1650" s="2">
        <f t="array" ref="I1650">SUMPRODUCT(B1634:B1653, (ROW(B1634:B1653)-ROW(B1634)+1)) / (20*21/2)</f>
        <v>3.7864890476190474</v>
      </c>
      <c r="J1650" s="2">
        <f t="shared" si="202"/>
        <v>3.6794884943792607</v>
      </c>
      <c r="K1650" s="2">
        <f t="shared" si="196"/>
        <v>3.5483018176733623</v>
      </c>
    </row>
    <row r="1651" spans="1:11" ht="13.5" x14ac:dyDescent="0.25">
      <c r="A1651" s="3">
        <f>TITRES_STAT!B1654</f>
        <v>44419</v>
      </c>
      <c r="B1651" s="6">
        <f>TITRES_STAT!D1654</f>
        <v>3.944</v>
      </c>
      <c r="C1651" s="2">
        <f t="shared" si="197"/>
        <v>0</v>
      </c>
      <c r="D1651" s="2">
        <f t="shared" si="198"/>
        <v>3.8703799999999999</v>
      </c>
      <c r="E1651" s="2">
        <f t="shared" si="200"/>
        <v>3.76145</v>
      </c>
      <c r="F1651" s="2">
        <f t="shared" si="201"/>
        <v>3.6649149999999997</v>
      </c>
      <c r="G1651" s="2">
        <f t="shared" si="203"/>
        <v>3.5369819999999992</v>
      </c>
      <c r="H1651" s="2">
        <f t="shared" si="199"/>
        <v>3.273823499999998</v>
      </c>
      <c r="I1651" s="2">
        <f t="array" ref="I1651">SUMPRODUCT(B1635:B1654, (ROW(B1635:B1654)-ROW(B1635)+1)) / (20*21/2)</f>
        <v>3.8067761904761905</v>
      </c>
      <c r="J1651" s="2">
        <f t="shared" si="202"/>
        <v>3.704680066343141</v>
      </c>
      <c r="K1651" s="2">
        <f t="shared" ref="K1651:K1714" si="204">$K$4*B1651+(1-$K$4)*K1650</f>
        <v>3.5638193934508773</v>
      </c>
    </row>
    <row r="1652" spans="1:11" ht="13.5" x14ac:dyDescent="0.25">
      <c r="A1652" s="3">
        <f>TITRES_STAT!B1655</f>
        <v>44420</v>
      </c>
      <c r="B1652" s="6">
        <f>TITRES_STAT!D1655</f>
        <v>3.944</v>
      </c>
      <c r="C1652" s="2">
        <f t="shared" si="197"/>
        <v>0</v>
      </c>
      <c r="D1652" s="2">
        <f t="shared" si="198"/>
        <v>3.90794</v>
      </c>
      <c r="E1652" s="2">
        <f t="shared" si="200"/>
        <v>3.7960100000000003</v>
      </c>
      <c r="F1652" s="2">
        <f t="shared" si="201"/>
        <v>3.6863250000000001</v>
      </c>
      <c r="G1652" s="2">
        <f t="shared" si="203"/>
        <v>3.547499999999999</v>
      </c>
      <c r="H1652" s="2">
        <f t="shared" si="199"/>
        <v>3.2778424999999975</v>
      </c>
      <c r="I1652" s="2">
        <f t="array" ref="I1652">SUMPRODUCT(B1636:B1655, (ROW(B1636:B1655)-ROW(B1636)+1)) / (20*21/2)</f>
        <v>3.8265600000000002</v>
      </c>
      <c r="J1652" s="2">
        <f t="shared" si="202"/>
        <v>3.7274724409771278</v>
      </c>
      <c r="K1652" s="2">
        <f t="shared" si="204"/>
        <v>3.5787284368449606</v>
      </c>
    </row>
    <row r="1653" spans="1:11" ht="13.5" x14ac:dyDescent="0.25">
      <c r="A1653" s="3">
        <f>TITRES_STAT!B1656</f>
        <v>44424</v>
      </c>
      <c r="B1653" s="6">
        <f>TITRES_STAT!D1656</f>
        <v>3.944</v>
      </c>
      <c r="C1653" s="2">
        <f t="shared" si="197"/>
        <v>0</v>
      </c>
      <c r="D1653" s="2">
        <f t="shared" si="198"/>
        <v>3.9424999999999999</v>
      </c>
      <c r="E1653" s="2">
        <f t="shared" si="200"/>
        <v>3.8335699999999995</v>
      </c>
      <c r="F1653" s="2">
        <f t="shared" si="201"/>
        <v>3.7084850000000005</v>
      </c>
      <c r="G1653" s="2">
        <f t="shared" si="203"/>
        <v>3.5587679999999988</v>
      </c>
      <c r="H1653" s="2">
        <f t="shared" si="199"/>
        <v>3.2818614999999971</v>
      </c>
      <c r="I1653" s="2">
        <f t="array" ref="I1653">SUMPRODUCT(B1637:B1656, (ROW(B1637:B1656)-ROW(B1637)+1)) / (20*21/2)</f>
        <v>3.8550738095238102</v>
      </c>
      <c r="J1653" s="2">
        <f t="shared" si="202"/>
        <v>3.7480941132650205</v>
      </c>
      <c r="K1653" s="2">
        <f t="shared" si="204"/>
        <v>3.5930528118706482</v>
      </c>
    </row>
    <row r="1654" spans="1:11" ht="13.5" x14ac:dyDescent="0.25">
      <c r="A1654" s="3">
        <f>TITRES_STAT!B1657</f>
        <v>44425</v>
      </c>
      <c r="B1654" s="6">
        <f>TITRES_STAT!D1657</f>
        <v>3.9215</v>
      </c>
      <c r="C1654" s="2">
        <f t="shared" si="197"/>
        <v>-2.2499999999999964E-2</v>
      </c>
      <c r="D1654" s="2">
        <f t="shared" si="198"/>
        <v>3.9394999999999998</v>
      </c>
      <c r="E1654" s="2">
        <f t="shared" si="200"/>
        <v>3.8658799999999998</v>
      </c>
      <c r="F1654" s="2">
        <f t="shared" si="201"/>
        <v>3.7287699999999995</v>
      </c>
      <c r="G1654" s="2">
        <f t="shared" si="203"/>
        <v>3.5701879999999995</v>
      </c>
      <c r="H1654" s="2">
        <f t="shared" si="199"/>
        <v>3.2857679999999969</v>
      </c>
      <c r="I1654" s="2">
        <f t="array" ref="I1654">SUMPRODUCT(B1638:B1657, (ROW(B1638:B1657)-ROW(B1638)+1)) / (20*21/2)</f>
        <v>3.897504761904762</v>
      </c>
      <c r="J1654" s="2">
        <f t="shared" si="202"/>
        <v>3.7646089596207331</v>
      </c>
      <c r="K1654" s="2">
        <f t="shared" si="204"/>
        <v>3.605933093758074</v>
      </c>
    </row>
    <row r="1655" spans="1:11" ht="13.5" x14ac:dyDescent="0.25">
      <c r="A1655" s="3">
        <f>TITRES_STAT!B1658</f>
        <v>44426</v>
      </c>
      <c r="B1655" s="6">
        <f>TITRES_STAT!D1658</f>
        <v>3.9365000000000001</v>
      </c>
      <c r="C1655" s="2">
        <f t="shared" si="197"/>
        <v>1.5000000000000124E-2</v>
      </c>
      <c r="D1655" s="2">
        <f t="shared" si="198"/>
        <v>3.9380000000000002</v>
      </c>
      <c r="E1655" s="2">
        <f t="shared" si="200"/>
        <v>3.88992</v>
      </c>
      <c r="F1655" s="2">
        <f t="shared" si="201"/>
        <v>3.7498049999999998</v>
      </c>
      <c r="G1655" s="2">
        <f t="shared" si="203"/>
        <v>3.5829599999999995</v>
      </c>
      <c r="H1655" s="2">
        <f t="shared" si="199"/>
        <v>3.2898624999999968</v>
      </c>
      <c r="I1655" s="2">
        <f t="array" ref="I1655">SUMPRODUCT(B1639:B1658, (ROW(B1639:B1658)-ROW(B1639)+1)) / (20*21/2)</f>
        <v>3.9612547619047618</v>
      </c>
      <c r="J1655" s="2">
        <f t="shared" si="202"/>
        <v>3.7809795348949491</v>
      </c>
      <c r="K1655" s="2">
        <f t="shared" si="204"/>
        <v>3.6188965018459931</v>
      </c>
    </row>
    <row r="1656" spans="1:11" ht="13.5" x14ac:dyDescent="0.25">
      <c r="A1656" s="3">
        <f>TITRES_STAT!B1659</f>
        <v>44427</v>
      </c>
      <c r="B1656" s="6">
        <f>TITRES_STAT!D1659</f>
        <v>4.0491999999999999</v>
      </c>
      <c r="C1656" s="2">
        <f t="shared" si="197"/>
        <v>0.1126999999999998</v>
      </c>
      <c r="D1656" s="2">
        <f t="shared" si="198"/>
        <v>3.9590400000000003</v>
      </c>
      <c r="E1656" s="2">
        <f t="shared" si="200"/>
        <v>3.9147100000000004</v>
      </c>
      <c r="F1656" s="2">
        <f t="shared" si="201"/>
        <v>3.776475</v>
      </c>
      <c r="G1656" s="2">
        <f t="shared" si="203"/>
        <v>3.5981359999999993</v>
      </c>
      <c r="H1656" s="2">
        <f t="shared" si="199"/>
        <v>3.2945204999999977</v>
      </c>
      <c r="I1656" s="2">
        <f t="array" ref="I1656">SUMPRODUCT(B1640:B1659, (ROW(B1640:B1659)-ROW(B1640)+1)) / (20*21/2)</f>
        <v>4.0409742857142854</v>
      </c>
      <c r="J1656" s="2">
        <f t="shared" si="202"/>
        <v>3.8065243410954301</v>
      </c>
      <c r="K1656" s="2">
        <f t="shared" si="204"/>
        <v>3.6357711488324247</v>
      </c>
    </row>
    <row r="1657" spans="1:11" ht="13.5" x14ac:dyDescent="0.25">
      <c r="A1657" s="3">
        <f>TITRES_STAT!B1660</f>
        <v>44428</v>
      </c>
      <c r="B1657" s="6">
        <f>TITRES_STAT!D1660</f>
        <v>4.2220000000000004</v>
      </c>
      <c r="C1657" s="2">
        <f t="shared" si="197"/>
        <v>0.17280000000000051</v>
      </c>
      <c r="D1657" s="2">
        <f t="shared" si="198"/>
        <v>4.01464</v>
      </c>
      <c r="E1657" s="2">
        <f t="shared" si="200"/>
        <v>3.9612900000000004</v>
      </c>
      <c r="F1657" s="2">
        <f t="shared" si="201"/>
        <v>3.8065250000000006</v>
      </c>
      <c r="G1657" s="2">
        <f t="shared" si="203"/>
        <v>3.6152659999999996</v>
      </c>
      <c r="H1657" s="2">
        <f t="shared" si="199"/>
        <v>3.3000424999999978</v>
      </c>
      <c r="I1657" s="2">
        <f t="array" ref="I1657">SUMPRODUCT(B1641:B1660, (ROW(B1641:B1660)-ROW(B1641)+1)) / (20*21/2)</f>
        <v>4.1142000000000003</v>
      </c>
      <c r="J1657" s="2">
        <f t="shared" si="202"/>
        <v>3.846093451467294</v>
      </c>
      <c r="K1657" s="2">
        <f t="shared" si="204"/>
        <v>3.6587605155448788</v>
      </c>
    </row>
    <row r="1658" spans="1:11" ht="13.5" x14ac:dyDescent="0.25">
      <c r="A1658" s="3">
        <f>TITRES_STAT!B1661</f>
        <v>44431</v>
      </c>
      <c r="B1658" s="6">
        <f>TITRES_STAT!D1661</f>
        <v>4.4759000000000002</v>
      </c>
      <c r="C1658" s="2">
        <f t="shared" si="197"/>
        <v>0.25389999999999979</v>
      </c>
      <c r="D1658" s="2">
        <f t="shared" si="198"/>
        <v>4.1210199999999997</v>
      </c>
      <c r="E1658" s="2">
        <f t="shared" si="200"/>
        <v>4.0317600000000002</v>
      </c>
      <c r="F1658" s="2">
        <f t="shared" si="201"/>
        <v>3.8481450000000001</v>
      </c>
      <c r="G1658" s="2">
        <f t="shared" si="203"/>
        <v>3.6355199999999992</v>
      </c>
      <c r="H1658" s="2">
        <f t="shared" si="199"/>
        <v>3.3068339999999976</v>
      </c>
      <c r="I1658" s="2">
        <f t="array" ref="I1658">SUMPRODUCT(B1642:B1661, (ROW(B1642:B1661)-ROW(B1642)+1)) / (20*21/2)</f>
        <v>4.1884961904761902</v>
      </c>
      <c r="J1658" s="2">
        <f t="shared" si="202"/>
        <v>3.9060750275180278</v>
      </c>
      <c r="K1658" s="2">
        <f t="shared" si="204"/>
        <v>3.6908052012097854</v>
      </c>
    </row>
    <row r="1659" spans="1:11" ht="13.5" x14ac:dyDescent="0.25">
      <c r="A1659" s="3">
        <f>TITRES_STAT!B1662</f>
        <v>44432</v>
      </c>
      <c r="B1659" s="6">
        <f>TITRES_STAT!D1662</f>
        <v>4.6852</v>
      </c>
      <c r="C1659" s="2">
        <f t="shared" si="197"/>
        <v>0.20929999999999982</v>
      </c>
      <c r="D1659" s="2">
        <f t="shared" si="198"/>
        <v>4.2737600000000002</v>
      </c>
      <c r="E1659" s="2">
        <f t="shared" si="200"/>
        <v>4.10663</v>
      </c>
      <c r="F1659" s="2">
        <f t="shared" si="201"/>
        <v>3.9002300000000005</v>
      </c>
      <c r="G1659" s="2">
        <f t="shared" si="203"/>
        <v>3.6599599999999999</v>
      </c>
      <c r="H1659" s="2">
        <f t="shared" si="199"/>
        <v>3.314709499999998</v>
      </c>
      <c r="I1659" s="2">
        <f t="array" ref="I1659">SUMPRODUCT(B1643:B1662, (ROW(B1643:B1662)-ROW(B1643)+1)) / (20*21/2)</f>
        <v>4.2505180952380961</v>
      </c>
      <c r="J1659" s="2">
        <f t="shared" si="202"/>
        <v>3.9802774058496442</v>
      </c>
      <c r="K1659" s="2">
        <f t="shared" si="204"/>
        <v>3.7298010756721469</v>
      </c>
    </row>
    <row r="1660" spans="1:11" ht="13.5" x14ac:dyDescent="0.25">
      <c r="A1660" s="3">
        <f>TITRES_STAT!B1663</f>
        <v>44433</v>
      </c>
      <c r="B1660" s="6">
        <f>TITRES_STAT!D1663</f>
        <v>4.6691000000000003</v>
      </c>
      <c r="C1660" s="2">
        <f t="shared" si="197"/>
        <v>-1.6099999999999781E-2</v>
      </c>
      <c r="D1660" s="2">
        <f t="shared" si="198"/>
        <v>4.42028</v>
      </c>
      <c r="E1660" s="2">
        <f t="shared" si="200"/>
        <v>4.1791400000000003</v>
      </c>
      <c r="F1660" s="2">
        <f t="shared" si="201"/>
        <v>3.9533900000000002</v>
      </c>
      <c r="G1660" s="2">
        <f t="shared" si="203"/>
        <v>3.6840779999999995</v>
      </c>
      <c r="H1660" s="2">
        <f t="shared" si="199"/>
        <v>3.3225044999999978</v>
      </c>
      <c r="I1660" s="2">
        <f t="array" ref="I1660">SUMPRODUCT(B1644:B1663, (ROW(B1644:B1663)-ROW(B1644)+1)) / (20*21/2)</f>
        <v>4.3082514285714284</v>
      </c>
      <c r="J1660" s="2">
        <f t="shared" si="202"/>
        <v>4.0458795576734872</v>
      </c>
      <c r="K1660" s="2">
        <f t="shared" si="204"/>
        <v>3.7666363276065726</v>
      </c>
    </row>
    <row r="1661" spans="1:11" ht="13.5" x14ac:dyDescent="0.25">
      <c r="A1661" s="3">
        <f>TITRES_STAT!B1664</f>
        <v>44434</v>
      </c>
      <c r="B1661" s="6">
        <f>TITRES_STAT!D1664</f>
        <v>4.7335000000000003</v>
      </c>
      <c r="C1661" s="2">
        <f t="shared" si="197"/>
        <v>6.4400000000000013E-2</v>
      </c>
      <c r="D1661" s="2">
        <f t="shared" si="198"/>
        <v>4.5571399999999995</v>
      </c>
      <c r="E1661" s="2">
        <f t="shared" si="200"/>
        <v>4.2580900000000002</v>
      </c>
      <c r="F1661" s="2">
        <f t="shared" si="201"/>
        <v>4.0097700000000005</v>
      </c>
      <c r="G1661" s="2">
        <f t="shared" si="203"/>
        <v>3.708882</v>
      </c>
      <c r="H1661" s="2">
        <f t="shared" si="199"/>
        <v>3.3306214999999981</v>
      </c>
      <c r="I1661" s="2">
        <f t="array" ref="I1661">SUMPRODUCT(B1645:B1664, (ROW(B1645:B1664)-ROW(B1645)+1)) / (20*21/2)</f>
        <v>4.3530766666666674</v>
      </c>
      <c r="J1661" s="2">
        <f t="shared" si="202"/>
        <v>4.1113672188474411</v>
      </c>
      <c r="K1661" s="2">
        <f t="shared" si="204"/>
        <v>3.8045525500533741</v>
      </c>
    </row>
    <row r="1662" spans="1:11" ht="13.5" x14ac:dyDescent="0.25">
      <c r="A1662" s="3">
        <f>TITRES_STAT!B1665</f>
        <v>44435</v>
      </c>
      <c r="B1662" s="6">
        <f>TITRES_STAT!D1665</f>
        <v>4.6609999999999996</v>
      </c>
      <c r="C1662" s="2">
        <f t="shared" si="197"/>
        <v>-7.2500000000000675E-2</v>
      </c>
      <c r="D1662" s="2">
        <f t="shared" si="198"/>
        <v>4.6449400000000001</v>
      </c>
      <c r="E1662" s="2">
        <f t="shared" si="200"/>
        <v>4.32979</v>
      </c>
      <c r="F1662" s="2">
        <f t="shared" si="201"/>
        <v>4.0629000000000008</v>
      </c>
      <c r="G1662" s="2">
        <f t="shared" si="203"/>
        <v>3.7329879999999993</v>
      </c>
      <c r="H1662" s="2">
        <f t="shared" si="199"/>
        <v>3.3385259999999977</v>
      </c>
      <c r="I1662" s="2">
        <f t="array" ref="I1662">SUMPRODUCT(B1646:B1665, (ROW(B1646:B1665)-ROW(B1646)+1)) / (20*21/2)</f>
        <v>4.3732533333333334</v>
      </c>
      <c r="J1662" s="2">
        <f t="shared" si="202"/>
        <v>4.1637131980048281</v>
      </c>
      <c r="K1662" s="2">
        <f t="shared" si="204"/>
        <v>3.8381387245610852</v>
      </c>
    </row>
    <row r="1663" spans="1:11" ht="13.5" x14ac:dyDescent="0.25">
      <c r="A1663" s="3">
        <f>TITRES_STAT!B1666</f>
        <v>44438</v>
      </c>
      <c r="B1663" s="6">
        <f>TITRES_STAT!D1666</f>
        <v>4.6691000000000003</v>
      </c>
      <c r="C1663" s="2">
        <f t="shared" si="197"/>
        <v>8.1000000000006622E-3</v>
      </c>
      <c r="D1663" s="2">
        <f t="shared" si="198"/>
        <v>4.683580000000001</v>
      </c>
      <c r="E1663" s="2">
        <f t="shared" si="200"/>
        <v>4.4023000000000003</v>
      </c>
      <c r="F1663" s="2">
        <f t="shared" si="201"/>
        <v>4.117935000000001</v>
      </c>
      <c r="G1663" s="2">
        <f t="shared" si="203"/>
        <v>3.7565040000000001</v>
      </c>
      <c r="H1663" s="2">
        <f t="shared" si="199"/>
        <v>3.3463209999999979</v>
      </c>
      <c r="I1663" s="2">
        <f t="array" ref="I1663">SUMPRODUCT(B1647:B1666, (ROW(B1647:B1666)-ROW(B1647)+1)) / (20*21/2)</f>
        <v>4.387109999999999</v>
      </c>
      <c r="J1663" s="2">
        <f t="shared" si="202"/>
        <v>4.211845274385321</v>
      </c>
      <c r="K1663" s="2">
        <f t="shared" si="204"/>
        <v>3.8707254412449643</v>
      </c>
    </row>
    <row r="1664" spans="1:11" ht="13.5" x14ac:dyDescent="0.25">
      <c r="A1664" s="3">
        <f>TITRES_STAT!B1667</f>
        <v>44439</v>
      </c>
      <c r="B1664" s="6">
        <f>TITRES_STAT!D1667</f>
        <v>4.5885999999999996</v>
      </c>
      <c r="C1664" s="2">
        <f t="shared" si="197"/>
        <v>-8.0500000000000682E-2</v>
      </c>
      <c r="D1664" s="2">
        <f t="shared" si="198"/>
        <v>4.6642600000000005</v>
      </c>
      <c r="E1664" s="2">
        <f t="shared" si="200"/>
        <v>4.4690099999999999</v>
      </c>
      <c r="F1664" s="2">
        <f t="shared" si="201"/>
        <v>4.1674450000000007</v>
      </c>
      <c r="G1664" s="2">
        <f t="shared" si="203"/>
        <v>3.779161999999999</v>
      </c>
      <c r="H1664" s="2">
        <f t="shared" si="199"/>
        <v>3.3532624999999978</v>
      </c>
      <c r="I1664" s="2">
        <f t="array" ref="I1664">SUMPRODUCT(B1648:B1667, (ROW(B1648:B1667)-ROW(B1648)+1)) / (20*21/2)</f>
        <v>4.3968342857142861</v>
      </c>
      <c r="J1664" s="2">
        <f t="shared" si="202"/>
        <v>4.2477266768248141</v>
      </c>
      <c r="K1664" s="2">
        <f t="shared" si="204"/>
        <v>3.8988773847255542</v>
      </c>
    </row>
    <row r="1665" spans="1:11" ht="13.5" x14ac:dyDescent="0.25">
      <c r="A1665" s="3">
        <f>TITRES_STAT!B1668</f>
        <v>44440</v>
      </c>
      <c r="B1665" s="6">
        <f>TITRES_STAT!D1668</f>
        <v>4.3792999999999997</v>
      </c>
      <c r="C1665" s="2">
        <f t="shared" si="197"/>
        <v>-0.20929999999999982</v>
      </c>
      <c r="D1665" s="2">
        <f t="shared" si="198"/>
        <v>4.6063000000000001</v>
      </c>
      <c r="E1665" s="2">
        <f t="shared" si="200"/>
        <v>4.5132899999999996</v>
      </c>
      <c r="F1665" s="2">
        <f t="shared" si="201"/>
        <v>4.2016050000000007</v>
      </c>
      <c r="G1665" s="2">
        <f t="shared" si="203"/>
        <v>3.7973339999999998</v>
      </c>
      <c r="H1665" s="2">
        <f t="shared" si="199"/>
        <v>3.3587069999999977</v>
      </c>
      <c r="I1665" s="2">
        <f t="array" ref="I1665">SUMPRODUCT(B1649:B1668, (ROW(B1649:B1668)-ROW(B1649)+1)) / (20*21/2)</f>
        <v>4.4038214285714288</v>
      </c>
      <c r="J1665" s="2">
        <f t="shared" si="202"/>
        <v>4.260257469508165</v>
      </c>
      <c r="K1665" s="2">
        <f t="shared" si="204"/>
        <v>3.9177174872853366</v>
      </c>
    </row>
    <row r="1666" spans="1:11" ht="13.5" x14ac:dyDescent="0.25">
      <c r="A1666" s="3">
        <f>TITRES_STAT!B1669</f>
        <v>44441</v>
      </c>
      <c r="B1666" s="6">
        <f>TITRES_STAT!D1669</f>
        <v>4.3471000000000002</v>
      </c>
      <c r="C1666" s="2">
        <f t="shared" si="197"/>
        <v>-3.2199999999999562E-2</v>
      </c>
      <c r="D1666" s="2">
        <f t="shared" si="198"/>
        <v>4.52902</v>
      </c>
      <c r="E1666" s="2">
        <f t="shared" si="200"/>
        <v>4.5430799999999998</v>
      </c>
      <c r="F1666" s="2">
        <f t="shared" si="201"/>
        <v>4.2288949999999996</v>
      </c>
      <c r="G1666" s="2">
        <f t="shared" si="203"/>
        <v>3.8147120000000005</v>
      </c>
      <c r="H1666" s="2">
        <f t="shared" si="199"/>
        <v>3.363576999999998</v>
      </c>
      <c r="I1666" s="2">
        <f t="array" ref="I1666">SUMPRODUCT(B1650:B1669, (ROW(B1650:B1669)-ROW(B1650)+1)) / (20*21/2)</f>
        <v>4.4081428571428569</v>
      </c>
      <c r="J1666" s="2">
        <f t="shared" si="202"/>
        <v>4.2685281866978642</v>
      </c>
      <c r="K1666" s="2">
        <f t="shared" si="204"/>
        <v>3.9345560171957157</v>
      </c>
    </row>
    <row r="1667" spans="1:11" ht="13.5" x14ac:dyDescent="0.25">
      <c r="A1667" s="3">
        <f>TITRES_STAT!B1670</f>
        <v>44442</v>
      </c>
      <c r="B1667" s="6">
        <f>TITRES_STAT!D1670</f>
        <v>4.3310000000000004</v>
      </c>
      <c r="C1667" s="2">
        <f t="shared" si="197"/>
        <v>-1.6099999999999781E-2</v>
      </c>
      <c r="D1667" s="2">
        <f t="shared" si="198"/>
        <v>4.4630200000000002</v>
      </c>
      <c r="E1667" s="2">
        <f t="shared" si="200"/>
        <v>4.5539800000000001</v>
      </c>
      <c r="F1667" s="2">
        <f t="shared" si="201"/>
        <v>4.2576350000000005</v>
      </c>
      <c r="G1667" s="2">
        <f t="shared" si="203"/>
        <v>3.832068</v>
      </c>
      <c r="H1667" s="2">
        <f t="shared" si="199"/>
        <v>3.3684419999999982</v>
      </c>
      <c r="I1667" s="2">
        <f t="array" ref="I1667">SUMPRODUCT(B1651:B1670, (ROW(B1651:B1670)-ROW(B1651)+1)) / (20*21/2)</f>
        <v>4.4006142857142851</v>
      </c>
      <c r="J1667" s="2">
        <f t="shared" si="202"/>
        <v>4.2744778832028292</v>
      </c>
      <c r="K1667" s="2">
        <f t="shared" si="204"/>
        <v>3.9501028400507856</v>
      </c>
    </row>
    <row r="1668" spans="1:11" ht="13.5" x14ac:dyDescent="0.25">
      <c r="A1668" s="3">
        <f>TITRES_STAT!B1671</f>
        <v>44445</v>
      </c>
      <c r="B1668" s="6">
        <f>TITRES_STAT!D1671</f>
        <v>4.3310000000000004</v>
      </c>
      <c r="C1668" s="2">
        <f t="shared" ref="C1668:C1731" si="205">B1668-B1667</f>
        <v>0</v>
      </c>
      <c r="D1668" s="2">
        <f t="shared" si="198"/>
        <v>4.3954000000000004</v>
      </c>
      <c r="E1668" s="2">
        <f t="shared" si="200"/>
        <v>4.5394900000000007</v>
      </c>
      <c r="F1668" s="2">
        <f t="shared" si="201"/>
        <v>4.2856250000000005</v>
      </c>
      <c r="G1668" s="2">
        <f t="shared" si="203"/>
        <v>3.8494240000000004</v>
      </c>
      <c r="H1668" s="2">
        <f t="shared" si="199"/>
        <v>3.3733069999999987</v>
      </c>
      <c r="I1668" s="2">
        <f t="array" ref="I1668">SUMPRODUCT(B1652:B1671, (ROW(B1652:B1671)-ROW(B1652)+1)) / (20*21/2)</f>
        <v>4.399408095238095</v>
      </c>
      <c r="J1668" s="2">
        <f t="shared" si="202"/>
        <v>4.279860941945417</v>
      </c>
      <c r="K1668" s="2">
        <f t="shared" si="204"/>
        <v>3.965039983578206</v>
      </c>
    </row>
    <row r="1669" spans="1:11" ht="13.5" x14ac:dyDescent="0.25">
      <c r="A1669" s="3">
        <f>TITRES_STAT!B1672</f>
        <v>44446</v>
      </c>
      <c r="B1669" s="6">
        <f>TITRES_STAT!D1672</f>
        <v>4.3310000000000004</v>
      </c>
      <c r="C1669" s="2">
        <f t="shared" si="205"/>
        <v>0</v>
      </c>
      <c r="D1669" s="2">
        <f t="shared" si="198"/>
        <v>4.3438800000000004</v>
      </c>
      <c r="E1669" s="2">
        <f t="shared" si="200"/>
        <v>4.5040700000000005</v>
      </c>
      <c r="F1669" s="2">
        <f t="shared" si="201"/>
        <v>4.3053499999999998</v>
      </c>
      <c r="G1669" s="2">
        <f t="shared" si="203"/>
        <v>3.8669300000000004</v>
      </c>
      <c r="H1669" s="2">
        <f t="shared" si="199"/>
        <v>3.3781719999999988</v>
      </c>
      <c r="I1669" s="2">
        <f t="array" ref="I1669">SUMPRODUCT(B1653:B1672, (ROW(B1653:B1672)-ROW(B1653)+1)) / (20*21/2)</f>
        <v>4.3888076190476193</v>
      </c>
      <c r="J1669" s="2">
        <f t="shared" si="202"/>
        <v>4.2847313284268056</v>
      </c>
      <c r="K1669" s="2">
        <f t="shared" si="204"/>
        <v>3.9793913567712176</v>
      </c>
    </row>
    <row r="1670" spans="1:11" ht="13.5" x14ac:dyDescent="0.25">
      <c r="A1670" s="3">
        <f>TITRES_STAT!B1673</f>
        <v>44447</v>
      </c>
      <c r="B1670" s="6">
        <f>TITRES_STAT!D1673</f>
        <v>4.2263000000000002</v>
      </c>
      <c r="C1670" s="2">
        <f t="shared" si="205"/>
        <v>-0.10470000000000024</v>
      </c>
      <c r="D1670" s="2">
        <f t="shared" ref="D1670:D1733" si="206">AVERAGE(B1666:B1670)</f>
        <v>4.3132800000000007</v>
      </c>
      <c r="E1670" s="2">
        <f t="shared" si="200"/>
        <v>4.4597900000000008</v>
      </c>
      <c r="F1670" s="2">
        <f t="shared" si="201"/>
        <v>4.3194650000000001</v>
      </c>
      <c r="G1670" s="2">
        <f t="shared" si="203"/>
        <v>3.882342</v>
      </c>
      <c r="H1670" s="2">
        <f t="shared" si="199"/>
        <v>3.3830014999999993</v>
      </c>
      <c r="I1670" s="2">
        <f t="array" ref="I1670">SUMPRODUCT(B1654:B1673, (ROW(B1654:B1673)-ROW(B1654)+1)) / (20*21/2)</f>
        <v>4.376100952380952</v>
      </c>
      <c r="J1670" s="2">
        <f t="shared" si="202"/>
        <v>4.2791664400052056</v>
      </c>
      <c r="K1670" s="2">
        <f t="shared" si="204"/>
        <v>3.9890740486625424</v>
      </c>
    </row>
    <row r="1671" spans="1:11" ht="13.5" x14ac:dyDescent="0.25">
      <c r="A1671" s="3">
        <f>TITRES_STAT!B1674</f>
        <v>44448</v>
      </c>
      <c r="B1671" s="6">
        <f>TITRES_STAT!D1674</f>
        <v>4.3068</v>
      </c>
      <c r="C1671" s="2">
        <f t="shared" si="205"/>
        <v>8.0499999999999794E-2</v>
      </c>
      <c r="D1671" s="2">
        <f t="shared" si="206"/>
        <v>4.3052200000000003</v>
      </c>
      <c r="E1671" s="2">
        <f t="shared" si="200"/>
        <v>4.4171200000000006</v>
      </c>
      <c r="F1671" s="2">
        <f t="shared" si="201"/>
        <v>4.3376049999999999</v>
      </c>
      <c r="G1671" s="2">
        <f t="shared" si="203"/>
        <v>3.899664</v>
      </c>
      <c r="H1671" s="2">
        <f t="shared" si="199"/>
        <v>3.3880834999999991</v>
      </c>
      <c r="I1671" s="2">
        <f t="array" ref="I1671">SUMPRODUCT(B1655:B1674, (ROW(B1655:B1674)-ROW(B1655)+1)) / (20*21/2)</f>
        <v>4.3590214285714284</v>
      </c>
      <c r="J1671" s="2">
        <f t="shared" si="202"/>
        <v>4.2817982076237575</v>
      </c>
      <c r="K1671" s="2">
        <f t="shared" si="204"/>
        <v>4.0015338898914621</v>
      </c>
    </row>
    <row r="1672" spans="1:11" ht="13.5" x14ac:dyDescent="0.25">
      <c r="A1672" s="3">
        <f>TITRES_STAT!B1675</f>
        <v>44449</v>
      </c>
      <c r="B1672" s="6">
        <f>TITRES_STAT!D1675</f>
        <v>4.2263000000000002</v>
      </c>
      <c r="C1672" s="2">
        <f t="shared" si="205"/>
        <v>-8.0499999999999794E-2</v>
      </c>
      <c r="D1672" s="2">
        <f t="shared" si="206"/>
        <v>4.2842799999999999</v>
      </c>
      <c r="E1672" s="2">
        <f t="shared" si="200"/>
        <v>4.3736500000000005</v>
      </c>
      <c r="F1672" s="2">
        <f t="shared" si="201"/>
        <v>4.3517199999999994</v>
      </c>
      <c r="G1672" s="2">
        <f t="shared" si="203"/>
        <v>3.9153759999999993</v>
      </c>
      <c r="H1672" s="2">
        <f t="shared" si="199"/>
        <v>3.3927629999999995</v>
      </c>
      <c r="I1672" s="2">
        <f t="array" ref="I1672">SUMPRODUCT(B1656:B1675, (ROW(B1656:B1675)-ROW(B1656)+1)) / (20*21/2)</f>
        <v>4.3330152380952383</v>
      </c>
      <c r="J1672" s="2">
        <f t="shared" si="202"/>
        <v>4.276512664040542</v>
      </c>
      <c r="K1672" s="2">
        <f t="shared" si="204"/>
        <v>4.0103482471506204</v>
      </c>
    </row>
    <row r="1673" spans="1:11" ht="13.5" x14ac:dyDescent="0.25">
      <c r="A1673" s="3">
        <f>TITRES_STAT!B1676</f>
        <v>44452</v>
      </c>
      <c r="B1673" s="6">
        <f>TITRES_STAT!D1676</f>
        <v>4.2183000000000002</v>
      </c>
      <c r="C1673" s="2">
        <f t="shared" si="205"/>
        <v>-8.0000000000000071E-3</v>
      </c>
      <c r="D1673" s="2">
        <f t="shared" si="206"/>
        <v>4.2617400000000005</v>
      </c>
      <c r="E1673" s="2">
        <f t="shared" si="200"/>
        <v>4.3285700000000009</v>
      </c>
      <c r="F1673" s="2">
        <f t="shared" si="201"/>
        <v>4.3654349999999997</v>
      </c>
      <c r="G1673" s="2">
        <f t="shared" si="203"/>
        <v>3.9310779999999994</v>
      </c>
      <c r="H1673" s="2">
        <f t="shared" si="199"/>
        <v>3.3974024999999997</v>
      </c>
      <c r="I1673" s="2">
        <f t="array" ref="I1673">SUMPRODUCT(B1657:B1676, (ROW(B1657:B1676)-ROW(B1657)+1)) / (20*21/2)</f>
        <v>4.3054323809523813</v>
      </c>
      <c r="J1673" s="2">
        <f t="shared" si="202"/>
        <v>4.2709686007985859</v>
      </c>
      <c r="K1673" s="2">
        <f t="shared" si="204"/>
        <v>4.0185032178505962</v>
      </c>
    </row>
    <row r="1674" spans="1:11" ht="13.5" x14ac:dyDescent="0.25">
      <c r="A1674" s="3">
        <f>TITRES_STAT!B1677</f>
        <v>44453</v>
      </c>
      <c r="B1674" s="6">
        <f>TITRES_STAT!D1677</f>
        <v>4.1860999999999997</v>
      </c>
      <c r="C1674" s="2">
        <f t="shared" si="205"/>
        <v>-3.220000000000045E-2</v>
      </c>
      <c r="D1674" s="2">
        <f t="shared" si="206"/>
        <v>4.2327600000000007</v>
      </c>
      <c r="E1674" s="2">
        <f t="shared" si="200"/>
        <v>4.2883200000000006</v>
      </c>
      <c r="F1674" s="2">
        <f t="shared" si="201"/>
        <v>4.3786649999999998</v>
      </c>
      <c r="G1674" s="2">
        <f t="shared" si="203"/>
        <v>3.9449339999999999</v>
      </c>
      <c r="H1674" s="2">
        <f t="shared" ref="H1674:H1737" si="207">AVERAGE(B1475:B1674)</f>
        <v>3.4018809999999995</v>
      </c>
      <c r="I1674" s="2">
        <f t="array" ref="I1674">SUMPRODUCT(B1658:B1677, (ROW(B1658:B1677)-ROW(B1658)+1)) / (20*21/2)</f>
        <v>4.2990861904761903</v>
      </c>
      <c r="J1674" s="2">
        <f t="shared" si="202"/>
        <v>4.262885876913006</v>
      </c>
      <c r="K1674" s="2">
        <f t="shared" si="204"/>
        <v>4.0250756406799848</v>
      </c>
    </row>
    <row r="1675" spans="1:11" ht="13.5" x14ac:dyDescent="0.25">
      <c r="A1675" s="3">
        <f>TITRES_STAT!B1678</f>
        <v>44454</v>
      </c>
      <c r="B1675" s="6">
        <f>TITRES_STAT!D1678</f>
        <v>4.1055999999999999</v>
      </c>
      <c r="C1675" s="2">
        <f t="shared" si="205"/>
        <v>-8.0499999999999794E-2</v>
      </c>
      <c r="D1675" s="2">
        <f t="shared" si="206"/>
        <v>4.2086199999999998</v>
      </c>
      <c r="E1675" s="2">
        <f t="shared" si="200"/>
        <v>4.2609500000000002</v>
      </c>
      <c r="F1675" s="2">
        <f t="shared" si="201"/>
        <v>4.3871199999999995</v>
      </c>
      <c r="G1675" s="2">
        <f t="shared" si="203"/>
        <v>3.9571799999999997</v>
      </c>
      <c r="H1675" s="2">
        <f t="shared" si="207"/>
        <v>3.4059569999999995</v>
      </c>
      <c r="I1675" s="2">
        <f t="array" ref="I1675">SUMPRODUCT(B1659:B1678, (ROW(B1659:B1678)-ROW(B1659)+1)) / (20*21/2)</f>
        <v>4.2792309523809529</v>
      </c>
      <c r="J1675" s="2">
        <f t="shared" si="202"/>
        <v>4.2479062695879577</v>
      </c>
      <c r="K1675" s="2">
        <f t="shared" si="204"/>
        <v>4.0282334586925348</v>
      </c>
    </row>
    <row r="1676" spans="1:11" ht="13.5" x14ac:dyDescent="0.25">
      <c r="A1676" s="3">
        <f>TITRES_STAT!B1679</f>
        <v>44455</v>
      </c>
      <c r="B1676" s="6">
        <f>TITRES_STAT!D1679</f>
        <v>4.0975000000000001</v>
      </c>
      <c r="C1676" s="2">
        <f t="shared" si="205"/>
        <v>-8.099999999999774E-3</v>
      </c>
      <c r="D1676" s="2">
        <f t="shared" si="206"/>
        <v>4.16676</v>
      </c>
      <c r="E1676" s="2">
        <f t="shared" ref="E1676:E1739" si="208">AVERAGE(B1667:B1676)</f>
        <v>4.235990000000001</v>
      </c>
      <c r="F1676" s="2">
        <f t="shared" si="201"/>
        <v>4.3895349999999995</v>
      </c>
      <c r="G1676" s="2">
        <f t="shared" si="203"/>
        <v>3.9689639999999993</v>
      </c>
      <c r="H1676" s="2">
        <f t="shared" si="207"/>
        <v>3.4104804999999994</v>
      </c>
      <c r="I1676" s="2">
        <f t="array" ref="I1676">SUMPRODUCT(B1660:B1679, (ROW(B1660:B1679)-ROW(B1660)+1)) / (20*21/2)</f>
        <v>4.2753176190476188</v>
      </c>
      <c r="J1676" s="2">
        <f t="shared" si="202"/>
        <v>4.2335818629605333</v>
      </c>
      <c r="K1676" s="2">
        <f t="shared" si="204"/>
        <v>4.0309497936457692</v>
      </c>
    </row>
    <row r="1677" spans="1:11" ht="13.5" x14ac:dyDescent="0.25">
      <c r="A1677" s="3">
        <f>TITRES_STAT!B1680</f>
        <v>44456</v>
      </c>
      <c r="B1677" s="6">
        <f>TITRES_STAT!D1680</f>
        <v>4.3228999999999997</v>
      </c>
      <c r="C1677" s="2">
        <f t="shared" si="205"/>
        <v>0.2253999999999996</v>
      </c>
      <c r="D1677" s="2">
        <f t="shared" si="206"/>
        <v>4.1860799999999996</v>
      </c>
      <c r="E1677" s="2">
        <f t="shared" si="208"/>
        <v>4.2351799999999988</v>
      </c>
      <c r="F1677" s="2">
        <f t="shared" si="201"/>
        <v>4.3945799999999995</v>
      </c>
      <c r="G1677" s="2">
        <f t="shared" si="203"/>
        <v>3.9852560000000001</v>
      </c>
      <c r="H1677" s="2">
        <f t="shared" si="207"/>
        <v>3.4159434999999991</v>
      </c>
      <c r="I1677" s="2">
        <f t="array" ref="I1677">SUMPRODUCT(B1661:B1680, (ROW(B1661:B1680)-ROW(B1661)+1)) / (20*21/2)</f>
        <v>4.2730528571428561</v>
      </c>
      <c r="J1677" s="2">
        <f t="shared" si="202"/>
        <v>4.2420883522023871</v>
      </c>
      <c r="K1677" s="2">
        <f t="shared" si="204"/>
        <v>4.0423988213459348</v>
      </c>
    </row>
    <row r="1678" spans="1:11" ht="13.5" x14ac:dyDescent="0.25">
      <c r="A1678" s="3">
        <f>TITRES_STAT!B1681</f>
        <v>44459</v>
      </c>
      <c r="B1678" s="6">
        <f>TITRES_STAT!D1681</f>
        <v>4.1860999999999997</v>
      </c>
      <c r="C1678" s="2">
        <f t="shared" si="205"/>
        <v>-0.13680000000000003</v>
      </c>
      <c r="D1678" s="2">
        <f t="shared" si="206"/>
        <v>4.17964</v>
      </c>
      <c r="E1678" s="2">
        <f t="shared" si="208"/>
        <v>4.2206900000000003</v>
      </c>
      <c r="F1678" s="2">
        <f t="shared" si="201"/>
        <v>4.3800900000000009</v>
      </c>
      <c r="G1678" s="2">
        <f t="shared" si="203"/>
        <v>3.9986619999999999</v>
      </c>
      <c r="H1678" s="2">
        <f t="shared" si="207"/>
        <v>3.4207224999999992</v>
      </c>
      <c r="I1678" s="2">
        <f t="array" ref="I1678">SUMPRODUCT(B1662:B1681, (ROW(B1662:B1681)-ROW(B1662)+1)) / (20*21/2)</f>
        <v>4.2723599999999999</v>
      </c>
      <c r="J1678" s="2">
        <f t="shared" si="202"/>
        <v>4.2367561281831119</v>
      </c>
      <c r="K1678" s="2">
        <f t="shared" si="204"/>
        <v>4.0480341616853099</v>
      </c>
    </row>
    <row r="1679" spans="1:11" ht="13.5" x14ac:dyDescent="0.25">
      <c r="A1679" s="3">
        <f>TITRES_STAT!B1682</f>
        <v>44460</v>
      </c>
      <c r="B1679" s="6">
        <f>TITRES_STAT!D1682</f>
        <v>4.3390000000000004</v>
      </c>
      <c r="C1679" s="2">
        <f t="shared" si="205"/>
        <v>0.1529000000000007</v>
      </c>
      <c r="D1679" s="2">
        <f t="shared" si="206"/>
        <v>4.2102199999999996</v>
      </c>
      <c r="E1679" s="2">
        <f t="shared" si="208"/>
        <v>4.2214900000000002</v>
      </c>
      <c r="F1679" s="2">
        <f t="shared" si="201"/>
        <v>4.3627799999999999</v>
      </c>
      <c r="G1679" s="2">
        <f t="shared" si="203"/>
        <v>4.0152759999999992</v>
      </c>
      <c r="H1679" s="2">
        <f t="shared" si="207"/>
        <v>3.426266</v>
      </c>
      <c r="I1679" s="2">
        <f t="array" ref="I1679">SUMPRODUCT(B1663:B1682, (ROW(B1663:B1682)-ROW(B1663)+1)) / (20*21/2)</f>
        <v>4.2735457142857145</v>
      </c>
      <c r="J1679" s="2">
        <f t="shared" si="202"/>
        <v>4.2464936397847204</v>
      </c>
      <c r="K1679" s="2">
        <f t="shared" si="204"/>
        <v>4.0594445867172588</v>
      </c>
    </row>
    <row r="1680" spans="1:11" ht="13.5" x14ac:dyDescent="0.25">
      <c r="A1680" s="3">
        <f>TITRES_STAT!B1683</f>
        <v>44461</v>
      </c>
      <c r="B1680" s="6">
        <f>TITRES_STAT!D1683</f>
        <v>4.3390000000000004</v>
      </c>
      <c r="C1680" s="2">
        <f t="shared" si="205"/>
        <v>0</v>
      </c>
      <c r="D1680" s="2">
        <f t="shared" si="206"/>
        <v>4.2568999999999999</v>
      </c>
      <c r="E1680" s="2">
        <f t="shared" si="208"/>
        <v>4.2327599999999999</v>
      </c>
      <c r="F1680" s="2">
        <f t="shared" si="201"/>
        <v>4.3462750000000003</v>
      </c>
      <c r="G1680" s="2">
        <f t="shared" si="203"/>
        <v>4.0317400000000001</v>
      </c>
      <c r="H1680" s="2">
        <f t="shared" si="207"/>
        <v>3.4318095</v>
      </c>
      <c r="I1680" s="2">
        <f t="array" ref="I1680">SUMPRODUCT(B1664:B1683, (ROW(B1664:B1683)-ROW(B1664)+1)) / (20*21/2)</f>
        <v>4.2808647619047617</v>
      </c>
      <c r="J1680" s="2">
        <f t="shared" si="202"/>
        <v>4.255303769329033</v>
      </c>
      <c r="K1680" s="2">
        <f t="shared" si="204"/>
        <v>4.0704075441008962</v>
      </c>
    </row>
    <row r="1681" spans="1:11" ht="13.5" x14ac:dyDescent="0.25">
      <c r="A1681" s="3">
        <f>TITRES_STAT!B1684</f>
        <v>44462</v>
      </c>
      <c r="B1681" s="6">
        <f>TITRES_STAT!D1684</f>
        <v>4.3390000000000004</v>
      </c>
      <c r="C1681" s="2">
        <f t="shared" si="205"/>
        <v>0</v>
      </c>
      <c r="D1681" s="2">
        <f t="shared" si="206"/>
        <v>4.305200000000001</v>
      </c>
      <c r="E1681" s="2">
        <f t="shared" si="208"/>
        <v>4.2359799999999996</v>
      </c>
      <c r="F1681" s="2">
        <f t="shared" si="201"/>
        <v>4.3265500000000001</v>
      </c>
      <c r="G1681" s="2">
        <f t="shared" si="203"/>
        <v>4.0482040000000001</v>
      </c>
      <c r="H1681" s="2">
        <f t="shared" si="207"/>
        <v>3.4373530000000003</v>
      </c>
      <c r="I1681" s="2">
        <f t="array" ref="I1681">SUMPRODUCT(B1665:B1684, (ROW(B1665:B1684)-ROW(B1665)+1)) / (20*21/2)</f>
        <v>4.2849257142857144</v>
      </c>
      <c r="J1681" s="2">
        <f t="shared" si="202"/>
        <v>4.2632748389167441</v>
      </c>
      <c r="K1681" s="2">
        <f t="shared" si="204"/>
        <v>4.0809405815871358</v>
      </c>
    </row>
    <row r="1682" spans="1:11" ht="13.5" x14ac:dyDescent="0.25">
      <c r="A1682" s="3">
        <f>TITRES_STAT!B1685</f>
        <v>44463</v>
      </c>
      <c r="B1682" s="6">
        <f>TITRES_STAT!D1685</f>
        <v>4.3390000000000004</v>
      </c>
      <c r="C1682" s="2">
        <f t="shared" si="205"/>
        <v>0</v>
      </c>
      <c r="D1682" s="2">
        <f t="shared" si="206"/>
        <v>4.3084199999999999</v>
      </c>
      <c r="E1682" s="2">
        <f t="shared" si="208"/>
        <v>4.2472499999999993</v>
      </c>
      <c r="F1682" s="2">
        <f t="shared" si="201"/>
        <v>4.3104500000000003</v>
      </c>
      <c r="G1682" s="2">
        <f t="shared" si="203"/>
        <v>4.0646680000000002</v>
      </c>
      <c r="H1682" s="2">
        <f t="shared" si="207"/>
        <v>3.4432720000000008</v>
      </c>
      <c r="I1682" s="2">
        <f t="array" ref="I1682">SUMPRODUCT(B1666:B1685, (ROW(B1666:B1685)-ROW(B1666)+1)) / (20*21/2)</f>
        <v>4.2832800000000004</v>
      </c>
      <c r="J1682" s="2">
        <f t="shared" si="202"/>
        <v>4.2704867590199109</v>
      </c>
      <c r="K1682" s="2">
        <f t="shared" si="204"/>
        <v>4.0910605587797972</v>
      </c>
    </row>
    <row r="1683" spans="1:11" ht="13.5" x14ac:dyDescent="0.25">
      <c r="A1683" s="3">
        <f>TITRES_STAT!B1686</f>
        <v>44466</v>
      </c>
      <c r="B1683" s="6">
        <f>TITRES_STAT!D1686</f>
        <v>4.3872999999999998</v>
      </c>
      <c r="C1683" s="2">
        <f t="shared" si="205"/>
        <v>4.8299999999999343E-2</v>
      </c>
      <c r="D1683" s="2">
        <f t="shared" si="206"/>
        <v>4.3486600000000006</v>
      </c>
      <c r="E1683" s="2">
        <f t="shared" si="208"/>
        <v>4.264149999999999</v>
      </c>
      <c r="F1683" s="2">
        <f t="shared" si="201"/>
        <v>4.29636</v>
      </c>
      <c r="G1683" s="2">
        <f t="shared" si="203"/>
        <v>4.0823980000000004</v>
      </c>
      <c r="H1683" s="2">
        <f t="shared" si="207"/>
        <v>3.4496205000000004</v>
      </c>
      <c r="I1683" s="2">
        <f t="array" ref="I1683">SUMPRODUCT(B1667:B1686, (ROW(B1667:B1686)-ROW(B1667)+1)) / (20*21/2)</f>
        <v>4.2821709523809526</v>
      </c>
      <c r="J1683" s="2">
        <f t="shared" si="202"/>
        <v>4.2816118295894432</v>
      </c>
      <c r="K1683" s="2">
        <f t="shared" si="204"/>
        <v>4.1026777917688255</v>
      </c>
    </row>
    <row r="1684" spans="1:11" ht="13.5" x14ac:dyDescent="0.25">
      <c r="A1684" s="3">
        <f>TITRES_STAT!B1687</f>
        <v>44467</v>
      </c>
      <c r="B1684" s="6">
        <f>TITRES_STAT!D1687</f>
        <v>4.3390000000000004</v>
      </c>
      <c r="C1684" s="2">
        <f t="shared" si="205"/>
        <v>-4.8299999999999343E-2</v>
      </c>
      <c r="D1684" s="2">
        <f t="shared" si="206"/>
        <v>4.3486599999999997</v>
      </c>
      <c r="E1684" s="2">
        <f t="shared" si="208"/>
        <v>4.2794399999999992</v>
      </c>
      <c r="F1684" s="2">
        <f t="shared" ref="F1684:F1747" si="209">AVERAGE(B1665:B1684)</f>
        <v>4.2838799999999999</v>
      </c>
      <c r="G1684" s="2">
        <f t="shared" si="203"/>
        <v>4.0988620000000004</v>
      </c>
      <c r="H1684" s="2">
        <f t="shared" si="207"/>
        <v>3.455915000000001</v>
      </c>
      <c r="I1684" s="2">
        <f t="array" ref="I1684">SUMPRODUCT(B1668:B1687, (ROW(B1668:B1687)-ROW(B1668)+1)) / (20*21/2)</f>
        <v>4.2822071428571427</v>
      </c>
      <c r="J1684" s="2">
        <f t="shared" si="202"/>
        <v>4.2870773696285438</v>
      </c>
      <c r="K1684" s="2">
        <f t="shared" si="204"/>
        <v>4.1119453293465194</v>
      </c>
    </row>
    <row r="1685" spans="1:11" ht="13.5" x14ac:dyDescent="0.25">
      <c r="A1685" s="3">
        <f>TITRES_STAT!B1688</f>
        <v>44468</v>
      </c>
      <c r="B1685" s="6">
        <f>TITRES_STAT!D1688</f>
        <v>4.2666000000000004</v>
      </c>
      <c r="C1685" s="2">
        <f t="shared" si="205"/>
        <v>-7.240000000000002E-2</v>
      </c>
      <c r="D1685" s="2">
        <f t="shared" si="206"/>
        <v>4.3341799999999999</v>
      </c>
      <c r="E1685" s="2">
        <f t="shared" si="208"/>
        <v>4.2955399999999999</v>
      </c>
      <c r="F1685" s="2">
        <f t="shared" si="209"/>
        <v>4.2782450000000001</v>
      </c>
      <c r="G1685" s="2">
        <f t="shared" si="203"/>
        <v>4.1138780000000006</v>
      </c>
      <c r="H1685" s="2">
        <f t="shared" si="207"/>
        <v>3.4618475000000011</v>
      </c>
      <c r="I1685" s="2">
        <f t="array" ref="I1685">SUMPRODUCT(B1669:B1688, (ROW(B1669:B1688)-ROW(B1669)+1)) / (20*21/2)</f>
        <v>4.2924833333333332</v>
      </c>
      <c r="J1685" s="2">
        <f t="shared" ref="J1685:J1748" si="210">$J$4*B1685+J1684*(1-$J$4)</f>
        <v>4.2851271439496355</v>
      </c>
      <c r="K1685" s="2">
        <f t="shared" si="204"/>
        <v>4.1180102183917535</v>
      </c>
    </row>
    <row r="1686" spans="1:11" ht="13.5" x14ac:dyDescent="0.25">
      <c r="A1686" s="3">
        <f>TITRES_STAT!B1689</f>
        <v>44469</v>
      </c>
      <c r="B1686" s="6">
        <f>TITRES_STAT!D1689</f>
        <v>4.2666000000000004</v>
      </c>
      <c r="C1686" s="2">
        <f t="shared" si="205"/>
        <v>0</v>
      </c>
      <c r="D1686" s="2">
        <f t="shared" si="206"/>
        <v>4.3197000000000001</v>
      </c>
      <c r="E1686" s="2">
        <f t="shared" si="208"/>
        <v>4.3124500000000001</v>
      </c>
      <c r="F1686" s="2">
        <f t="shared" si="209"/>
        <v>4.2742199999999997</v>
      </c>
      <c r="G1686" s="2">
        <f t="shared" si="203"/>
        <v>4.1288940000000016</v>
      </c>
      <c r="H1686" s="2">
        <f t="shared" si="207"/>
        <v>3.4677800000000021</v>
      </c>
      <c r="I1686" s="2">
        <f t="array" ref="I1686">SUMPRODUCT(B1670:B1689, (ROW(B1670:B1689)-ROW(B1670)+1)) / (20*21/2)</f>
        <v>4.2994628571428573</v>
      </c>
      <c r="J1686" s="2">
        <f t="shared" si="210"/>
        <v>4.2833626540496708</v>
      </c>
      <c r="K1686" s="2">
        <f t="shared" si="204"/>
        <v>4.1238372686509006</v>
      </c>
    </row>
    <row r="1687" spans="1:11" ht="13.5" x14ac:dyDescent="0.25">
      <c r="A1687" s="3">
        <f>TITRES_STAT!B1690</f>
        <v>44470</v>
      </c>
      <c r="B1687" s="6">
        <f>TITRES_STAT!D1690</f>
        <v>4.2746000000000004</v>
      </c>
      <c r="C1687" s="2">
        <f t="shared" si="205"/>
        <v>8.0000000000000071E-3</v>
      </c>
      <c r="D1687" s="2">
        <f t="shared" si="206"/>
        <v>4.3068200000000001</v>
      </c>
      <c r="E1687" s="2">
        <f t="shared" si="208"/>
        <v>4.3076199999999991</v>
      </c>
      <c r="F1687" s="2">
        <f t="shared" si="209"/>
        <v>4.271399999999999</v>
      </c>
      <c r="G1687" s="2">
        <f t="shared" si="203"/>
        <v>4.1419660000000018</v>
      </c>
      <c r="H1687" s="2">
        <f t="shared" si="207"/>
        <v>3.4730765000000021</v>
      </c>
      <c r="I1687" s="2">
        <f t="array" ref="I1687">SUMPRODUCT(B1671:B1690, (ROW(B1671:B1690)-ROW(B1671)+1)) / (20*21/2)</f>
        <v>4.2925657142857148</v>
      </c>
      <c r="J1687" s="2">
        <f t="shared" si="210"/>
        <v>4.2825281155687502</v>
      </c>
      <c r="K1687" s="2">
        <f t="shared" si="204"/>
        <v>4.1297495326253753</v>
      </c>
    </row>
    <row r="1688" spans="1:11" ht="13.5" x14ac:dyDescent="0.25">
      <c r="A1688" s="3">
        <f>TITRES_STAT!B1691</f>
        <v>44473</v>
      </c>
      <c r="B1688" s="6">
        <f>TITRES_STAT!D1691</f>
        <v>4.3792999999999997</v>
      </c>
      <c r="C1688" s="2">
        <f t="shared" si="205"/>
        <v>0.10469999999999935</v>
      </c>
      <c r="D1688" s="2">
        <f t="shared" si="206"/>
        <v>4.3052200000000003</v>
      </c>
      <c r="E1688" s="2">
        <f t="shared" si="208"/>
        <v>4.3269400000000005</v>
      </c>
      <c r="F1688" s="2">
        <f t="shared" si="209"/>
        <v>4.2738149999999999</v>
      </c>
      <c r="G1688" s="2">
        <f t="shared" si="203"/>
        <v>4.1566820000000018</v>
      </c>
      <c r="H1688" s="2">
        <f t="shared" si="207"/>
        <v>3.4787085000000015</v>
      </c>
      <c r="I1688" s="2">
        <f t="array" ref="I1688">SUMPRODUCT(B1672:B1691, (ROW(B1672:B1691)-ROW(B1672)+1)) / (20*21/2)</f>
        <v>4.2919166666666664</v>
      </c>
      <c r="J1688" s="2">
        <f t="shared" si="210"/>
        <v>4.2917444855145837</v>
      </c>
      <c r="K1688" s="2">
        <f t="shared" si="204"/>
        <v>4.1395358254635957</v>
      </c>
    </row>
    <row r="1689" spans="1:11" ht="13.5" x14ac:dyDescent="0.25">
      <c r="A1689" s="3">
        <f>TITRES_STAT!B1692</f>
        <v>44474</v>
      </c>
      <c r="B1689" s="6">
        <f>TITRES_STAT!D1692</f>
        <v>4.3471000000000002</v>
      </c>
      <c r="C1689" s="2">
        <f t="shared" si="205"/>
        <v>-3.2199999999999562E-2</v>
      </c>
      <c r="D1689" s="2">
        <f t="shared" si="206"/>
        <v>4.3068400000000002</v>
      </c>
      <c r="E1689" s="2">
        <f t="shared" si="208"/>
        <v>4.32775</v>
      </c>
      <c r="F1689" s="2">
        <f t="shared" si="209"/>
        <v>4.2746199999999996</v>
      </c>
      <c r="G1689" s="2">
        <f t="shared" si="203"/>
        <v>4.1707540000000014</v>
      </c>
      <c r="H1689" s="2">
        <f t="shared" si="207"/>
        <v>3.4841045000000013</v>
      </c>
      <c r="I1689" s="2">
        <f t="array" ref="I1689">SUMPRODUCT(B1673:B1692, (ROW(B1673:B1692)-ROW(B1673)+1)) / (20*21/2)</f>
        <v>4.2991257142857142</v>
      </c>
      <c r="J1689" s="2">
        <f t="shared" si="210"/>
        <v>4.2970164392750991</v>
      </c>
      <c r="K1689" s="2">
        <f t="shared" si="204"/>
        <v>4.1476755970140431</v>
      </c>
    </row>
    <row r="1690" spans="1:11" ht="13.5" x14ac:dyDescent="0.25">
      <c r="A1690" s="3">
        <f>TITRES_STAT!B1693</f>
        <v>44475</v>
      </c>
      <c r="B1690" s="6">
        <f>TITRES_STAT!D1693</f>
        <v>4.2022000000000004</v>
      </c>
      <c r="C1690" s="2">
        <f t="shared" si="205"/>
        <v>-0.14489999999999981</v>
      </c>
      <c r="D1690" s="2">
        <f t="shared" si="206"/>
        <v>4.2939600000000002</v>
      </c>
      <c r="E1690" s="2">
        <f t="shared" si="208"/>
        <v>4.3140699999999992</v>
      </c>
      <c r="F1690" s="2">
        <f t="shared" si="209"/>
        <v>4.273415</v>
      </c>
      <c r="G1690" s="2">
        <f t="shared" si="203"/>
        <v>4.1826800000000013</v>
      </c>
      <c r="H1690" s="2">
        <f t="shared" si="207"/>
        <v>3.4887760000000014</v>
      </c>
      <c r="I1690" s="2">
        <f t="array" ref="I1690">SUMPRODUCT(B1674:B1693, (ROW(B1674:B1693)-ROW(B1674)+1)) / (20*21/2)</f>
        <v>4.3057595238095239</v>
      </c>
      <c r="J1690" s="2">
        <f t="shared" si="210"/>
        <v>4.2879863022012801</v>
      </c>
      <c r="K1690" s="2">
        <f t="shared" si="204"/>
        <v>4.1498138088958454</v>
      </c>
    </row>
    <row r="1691" spans="1:11" ht="13.5" x14ac:dyDescent="0.25">
      <c r="A1691" s="3">
        <f>TITRES_STAT!B1694</f>
        <v>44476</v>
      </c>
      <c r="B1691" s="6">
        <f>TITRES_STAT!D1694</f>
        <v>4.2666000000000004</v>
      </c>
      <c r="C1691" s="2">
        <f t="shared" si="205"/>
        <v>6.4400000000000013E-2</v>
      </c>
      <c r="D1691" s="2">
        <f t="shared" si="206"/>
        <v>4.2939600000000002</v>
      </c>
      <c r="E1691" s="2">
        <f t="shared" si="208"/>
        <v>4.3068299999999997</v>
      </c>
      <c r="F1691" s="2">
        <f t="shared" si="209"/>
        <v>4.2714049999999997</v>
      </c>
      <c r="G1691" s="2">
        <f t="shared" si="203"/>
        <v>4.1958940000000018</v>
      </c>
      <c r="H1691" s="2">
        <f t="shared" si="207"/>
        <v>3.4939575000000014</v>
      </c>
      <c r="I1691" s="2">
        <f t="array" ref="I1691">SUMPRODUCT(B1675:B1694, (ROW(B1675:B1694)-ROW(B1675)+1)) / (20*21/2)</f>
        <v>4.3117799999999997</v>
      </c>
      <c r="J1691" s="2">
        <f t="shared" si="210"/>
        <v>4.2859495115154438</v>
      </c>
      <c r="K1691" s="2">
        <f t="shared" si="204"/>
        <v>4.1543936595273809</v>
      </c>
    </row>
    <row r="1692" spans="1:11" ht="13.5" x14ac:dyDescent="0.25">
      <c r="A1692" s="3">
        <f>TITRES_STAT!B1695</f>
        <v>44477</v>
      </c>
      <c r="B1692" s="6">
        <f>TITRES_STAT!D1695</f>
        <v>4.3471000000000002</v>
      </c>
      <c r="C1692" s="2">
        <f t="shared" si="205"/>
        <v>8.0499999999999794E-2</v>
      </c>
      <c r="D1692" s="2">
        <f t="shared" si="206"/>
        <v>4.3084600000000002</v>
      </c>
      <c r="E1692" s="2">
        <f t="shared" si="208"/>
        <v>4.307640000000001</v>
      </c>
      <c r="F1692" s="2">
        <f t="shared" si="209"/>
        <v>4.2774449999999993</v>
      </c>
      <c r="G1692" s="2">
        <f t="shared" si="203"/>
        <v>4.2108680000000023</v>
      </c>
      <c r="H1692" s="2">
        <f t="shared" si="207"/>
        <v>3.4995415000000007</v>
      </c>
      <c r="I1692" s="2">
        <f t="array" ref="I1692">SUMPRODUCT(B1676:B1695, (ROW(B1676:B1695)-ROW(B1676)+1)) / (20*21/2)</f>
        <v>4.3185671428571437</v>
      </c>
      <c r="J1692" s="2">
        <f t="shared" si="210"/>
        <v>4.2917733675615919</v>
      </c>
      <c r="K1692" s="2">
        <f t="shared" si="204"/>
        <v>4.1619507709184642</v>
      </c>
    </row>
    <row r="1693" spans="1:11" ht="13.5" x14ac:dyDescent="0.25">
      <c r="A1693" s="3">
        <f>TITRES_STAT!B1696</f>
        <v>44480</v>
      </c>
      <c r="B1693" s="6">
        <f>TITRES_STAT!D1696</f>
        <v>4.3471000000000002</v>
      </c>
      <c r="C1693" s="2">
        <f t="shared" si="205"/>
        <v>0</v>
      </c>
      <c r="D1693" s="2">
        <f t="shared" si="206"/>
        <v>4.3020200000000006</v>
      </c>
      <c r="E1693" s="2">
        <f t="shared" si="208"/>
        <v>4.3036200000000004</v>
      </c>
      <c r="F1693" s="2">
        <f t="shared" si="209"/>
        <v>4.2838849999999988</v>
      </c>
      <c r="G1693" s="2">
        <f t="shared" si="203"/>
        <v>4.2264420000000023</v>
      </c>
      <c r="H1693" s="2">
        <f t="shared" si="207"/>
        <v>3.505125500000001</v>
      </c>
      <c r="I1693" s="2">
        <f t="array" ref="I1693">SUMPRODUCT(B1677:B1696, (ROW(B1677:B1696)-ROW(B1677)+1)) / (20*21/2)</f>
        <v>4.3294895238095243</v>
      </c>
      <c r="J1693" s="2">
        <f t="shared" si="210"/>
        <v>4.2970425706509641</v>
      </c>
      <c r="K1693" s="2">
        <f t="shared" si="204"/>
        <v>4.169211525000093</v>
      </c>
    </row>
    <row r="1694" spans="1:11" ht="13.5" x14ac:dyDescent="0.25">
      <c r="A1694" s="3">
        <f>TITRES_STAT!B1697</f>
        <v>44481</v>
      </c>
      <c r="B1694" s="6">
        <f>TITRES_STAT!D1697</f>
        <v>4.3471000000000002</v>
      </c>
      <c r="C1694" s="2">
        <f t="shared" si="205"/>
        <v>0</v>
      </c>
      <c r="D1694" s="2">
        <f t="shared" si="206"/>
        <v>4.3020200000000006</v>
      </c>
      <c r="E1694" s="2">
        <f t="shared" si="208"/>
        <v>4.30443</v>
      </c>
      <c r="F1694" s="2">
        <f t="shared" si="209"/>
        <v>4.2919349999999996</v>
      </c>
      <c r="G1694" s="2">
        <f t="shared" si="203"/>
        <v>4.2414160000000019</v>
      </c>
      <c r="H1694" s="2">
        <f t="shared" si="207"/>
        <v>3.5107095000000008</v>
      </c>
      <c r="I1694" s="2">
        <f t="array" ref="I1694">SUMPRODUCT(B1678:B1697, (ROW(B1678:B1697)-ROW(B1678)+1)) / (20*21/2)</f>
        <v>4.3388785714285714</v>
      </c>
      <c r="J1694" s="2">
        <f t="shared" si="210"/>
        <v>4.301809944874682</v>
      </c>
      <c r="K1694" s="2">
        <f t="shared" si="204"/>
        <v>4.17618754362754</v>
      </c>
    </row>
    <row r="1695" spans="1:11" ht="13.5" x14ac:dyDescent="0.25">
      <c r="A1695" s="3">
        <f>TITRES_STAT!B1698</f>
        <v>44482</v>
      </c>
      <c r="B1695" s="6">
        <f>TITRES_STAT!D1698</f>
        <v>4.3632</v>
      </c>
      <c r="C1695" s="2">
        <f t="shared" si="205"/>
        <v>1.6099999999999781E-2</v>
      </c>
      <c r="D1695" s="2">
        <f t="shared" si="206"/>
        <v>4.3342200000000002</v>
      </c>
      <c r="E1695" s="2">
        <f t="shared" si="208"/>
        <v>4.3140900000000002</v>
      </c>
      <c r="F1695" s="2">
        <f t="shared" si="209"/>
        <v>4.3048149999999996</v>
      </c>
      <c r="G1695" s="2">
        <f t="shared" si="203"/>
        <v>4.2547580000000025</v>
      </c>
      <c r="H1695" s="2">
        <f t="shared" si="207"/>
        <v>3.516449000000001</v>
      </c>
      <c r="I1695" s="2">
        <f t="array" ref="I1695">SUMPRODUCT(B1679:B1698, (ROW(B1679:B1698)-ROW(B1679)+1)) / (20*21/2)</f>
        <v>4.3232742857142856</v>
      </c>
      <c r="J1695" s="2">
        <f t="shared" si="210"/>
        <v>4.3076566167913795</v>
      </c>
      <c r="K1695" s="2">
        <f t="shared" si="204"/>
        <v>4.1835213654460679</v>
      </c>
    </row>
    <row r="1696" spans="1:11" ht="13.5" x14ac:dyDescent="0.25">
      <c r="A1696" s="3">
        <f>TITRES_STAT!B1699</f>
        <v>44483</v>
      </c>
      <c r="B1696" s="6">
        <f>TITRES_STAT!D1699</f>
        <v>4.4195000000000002</v>
      </c>
      <c r="C1696" s="2">
        <f t="shared" si="205"/>
        <v>5.6300000000000239E-2</v>
      </c>
      <c r="D1696" s="2">
        <f t="shared" si="206"/>
        <v>4.3647999999999998</v>
      </c>
      <c r="E1696" s="2">
        <f t="shared" si="208"/>
        <v>4.3293800000000005</v>
      </c>
      <c r="F1696" s="2">
        <f t="shared" si="209"/>
        <v>4.3209149999999994</v>
      </c>
      <c r="G1696" s="2">
        <f t="shared" si="203"/>
        <v>4.2671220000000014</v>
      </c>
      <c r="H1696" s="2">
        <f t="shared" si="207"/>
        <v>3.522507500000001</v>
      </c>
      <c r="I1696" s="2">
        <f t="array" ref="I1696">SUMPRODUCT(B1680:B1699, (ROW(B1680:B1699)-ROW(B1680)+1)) / (20*21/2)</f>
        <v>4.3284899999999995</v>
      </c>
      <c r="J1696" s="2">
        <f t="shared" si="210"/>
        <v>4.3183083675731533</v>
      </c>
      <c r="K1696" s="2">
        <f t="shared" si="204"/>
        <v>4.1927754295462227</v>
      </c>
    </row>
    <row r="1697" spans="1:11" ht="13.5" x14ac:dyDescent="0.25">
      <c r="A1697" s="3">
        <f>TITRES_STAT!B1700</f>
        <v>44488</v>
      </c>
      <c r="B1697" s="6">
        <f>TITRES_STAT!D1700</f>
        <v>4.4195000000000002</v>
      </c>
      <c r="C1697" s="2">
        <f t="shared" si="205"/>
        <v>0</v>
      </c>
      <c r="D1697" s="2">
        <f t="shared" si="206"/>
        <v>4.3792799999999996</v>
      </c>
      <c r="E1697" s="2">
        <f t="shared" si="208"/>
        <v>4.3438700000000008</v>
      </c>
      <c r="F1697" s="2">
        <f t="shared" si="209"/>
        <v>4.3257449999999995</v>
      </c>
      <c r="G1697" s="2">
        <f t="shared" si="203"/>
        <v>4.2803880000000012</v>
      </c>
      <c r="H1697" s="2">
        <f t="shared" si="207"/>
        <v>3.5284535000000012</v>
      </c>
      <c r="I1697" s="2">
        <f t="array" ref="I1697">SUMPRODUCT(B1681:B1700, (ROW(B1681:B1700)-ROW(B1681)+1)) / (20*21/2)</f>
        <v>4.3304471428571434</v>
      </c>
      <c r="J1697" s="2">
        <f t="shared" si="210"/>
        <v>4.3279456658995192</v>
      </c>
      <c r="K1697" s="2">
        <f t="shared" si="204"/>
        <v>4.201666589171861</v>
      </c>
    </row>
    <row r="1698" spans="1:11" ht="13.5" x14ac:dyDescent="0.25">
      <c r="A1698" s="3">
        <f>TITRES_STAT!B1701</f>
        <v>44489</v>
      </c>
      <c r="B1698" s="6">
        <f>TITRES_STAT!D1701</f>
        <v>4.1619000000000002</v>
      </c>
      <c r="C1698" s="2">
        <f t="shared" si="205"/>
        <v>-0.25760000000000005</v>
      </c>
      <c r="D1698" s="2">
        <f t="shared" si="206"/>
        <v>4.3422399999999994</v>
      </c>
      <c r="E1698" s="2">
        <f t="shared" si="208"/>
        <v>4.3221300000000005</v>
      </c>
      <c r="F1698" s="2">
        <f t="shared" si="209"/>
        <v>4.324535</v>
      </c>
      <c r="G1698" s="2">
        <f t="shared" si="203"/>
        <v>4.2882020000000018</v>
      </c>
      <c r="H1698" s="2">
        <f t="shared" si="207"/>
        <v>3.5331115000000004</v>
      </c>
      <c r="I1698" s="2">
        <f t="array" ref="I1698">SUMPRODUCT(B1682:B1701, (ROW(B1682:B1701)-ROW(B1682)+1)) / (20*21/2)</f>
        <v>4.3323657142857144</v>
      </c>
      <c r="J1698" s="2">
        <f t="shared" si="210"/>
        <v>4.3121317929567082</v>
      </c>
      <c r="K1698" s="2">
        <f t="shared" si="204"/>
        <v>4.2001071150866895</v>
      </c>
    </row>
    <row r="1699" spans="1:11" ht="13.5" x14ac:dyDescent="0.25">
      <c r="A1699" s="3">
        <f>TITRES_STAT!B1702</f>
        <v>44490</v>
      </c>
      <c r="B1699" s="6">
        <f>TITRES_STAT!D1702</f>
        <v>4.3792999999999997</v>
      </c>
      <c r="C1699" s="2">
        <f t="shared" si="205"/>
        <v>0.21739999999999959</v>
      </c>
      <c r="D1699" s="2">
        <f t="shared" si="206"/>
        <v>4.3486799999999999</v>
      </c>
      <c r="E1699" s="2">
        <f t="shared" si="208"/>
        <v>4.3253500000000011</v>
      </c>
      <c r="F1699" s="2">
        <f t="shared" si="209"/>
        <v>4.3265499999999992</v>
      </c>
      <c r="G1699" s="2">
        <f t="shared" si="203"/>
        <v>4.2970580000000016</v>
      </c>
      <c r="H1699" s="2">
        <f t="shared" si="207"/>
        <v>3.5388565000000005</v>
      </c>
      <c r="I1699" s="2">
        <f t="array" ref="I1699">SUMPRODUCT(B1683:B1702, (ROW(B1683:B1702)-ROW(B1683)+1)) / (20*21/2)</f>
        <v>4.3342457142857151</v>
      </c>
      <c r="J1699" s="2">
        <f t="shared" si="210"/>
        <v>4.3185287650560689</v>
      </c>
      <c r="K1699" s="2">
        <f t="shared" si="204"/>
        <v>4.2071342870440747</v>
      </c>
    </row>
    <row r="1700" spans="1:11" ht="13.5" x14ac:dyDescent="0.25">
      <c r="A1700" s="3">
        <f>TITRES_STAT!B1703</f>
        <v>44491</v>
      </c>
      <c r="B1700" s="6">
        <f>TITRES_STAT!D1703</f>
        <v>4.3471000000000002</v>
      </c>
      <c r="C1700" s="2">
        <f t="shared" si="205"/>
        <v>-3.2199999999999562E-2</v>
      </c>
      <c r="D1700" s="2">
        <f t="shared" si="206"/>
        <v>4.345460000000001</v>
      </c>
      <c r="E1700" s="2">
        <f t="shared" si="208"/>
        <v>4.3398400000000006</v>
      </c>
      <c r="F1700" s="2">
        <f t="shared" si="209"/>
        <v>4.3269549999999999</v>
      </c>
      <c r="G1700" s="2">
        <f t="shared" si="203"/>
        <v>4.3051200000000014</v>
      </c>
      <c r="H1700" s="2">
        <f t="shared" si="207"/>
        <v>3.5444404999999994</v>
      </c>
      <c r="I1700" s="2">
        <f t="array" ref="I1700">SUMPRODUCT(B1684:B1703, (ROW(B1684:B1703)-ROW(B1684)+1)) / (20*21/2)</f>
        <v>4.3353157142857146</v>
      </c>
      <c r="J1700" s="2">
        <f t="shared" si="210"/>
        <v>4.3212498350507289</v>
      </c>
      <c r="K1700" s="2">
        <f t="shared" si="204"/>
        <v>4.2126231385325426</v>
      </c>
    </row>
    <row r="1701" spans="1:11" ht="13.5" x14ac:dyDescent="0.25">
      <c r="A1701" s="3">
        <f>TITRES_STAT!B1704</f>
        <v>44494</v>
      </c>
      <c r="B1701" s="6">
        <f>TITRES_STAT!D1704</f>
        <v>4.3471000000000002</v>
      </c>
      <c r="C1701" s="2">
        <f t="shared" si="205"/>
        <v>0</v>
      </c>
      <c r="D1701" s="2">
        <f t="shared" si="206"/>
        <v>4.3309800000000003</v>
      </c>
      <c r="E1701" s="2">
        <f t="shared" si="208"/>
        <v>4.3478899999999987</v>
      </c>
      <c r="F1701" s="2">
        <f t="shared" si="209"/>
        <v>4.3273599999999997</v>
      </c>
      <c r="G1701" s="2">
        <f t="shared" si="203"/>
        <v>4.3131820000000021</v>
      </c>
      <c r="H1701" s="2">
        <f t="shared" si="207"/>
        <v>3.5497239999999994</v>
      </c>
      <c r="I1701" s="2">
        <f t="array" ref="I1701">SUMPRODUCT(B1685:B1704, (ROW(B1685:B1704)-ROW(B1685)+1)) / (20*21/2)</f>
        <v>4.3366157142857142</v>
      </c>
      <c r="J1701" s="2">
        <f t="shared" si="210"/>
        <v>4.3237117555220888</v>
      </c>
      <c r="K1701" s="2">
        <f t="shared" si="204"/>
        <v>4.217896740943031</v>
      </c>
    </row>
    <row r="1702" spans="1:11" ht="13.5" x14ac:dyDescent="0.25">
      <c r="A1702" s="3">
        <f>TITRES_STAT!B1705</f>
        <v>44495</v>
      </c>
      <c r="B1702" s="6">
        <f>TITRES_STAT!D1705</f>
        <v>4.3471000000000002</v>
      </c>
      <c r="C1702" s="2">
        <f t="shared" si="205"/>
        <v>0</v>
      </c>
      <c r="D1702" s="2">
        <f t="shared" si="206"/>
        <v>4.3165000000000004</v>
      </c>
      <c r="E1702" s="2">
        <f t="shared" si="208"/>
        <v>4.3478899999999996</v>
      </c>
      <c r="F1702" s="2">
        <f t="shared" si="209"/>
        <v>4.3277650000000003</v>
      </c>
      <c r="G1702" s="2">
        <f t="shared" si="203"/>
        <v>4.3212440000000019</v>
      </c>
      <c r="H1702" s="2">
        <f t="shared" si="207"/>
        <v>3.5550074999999994</v>
      </c>
      <c r="I1702" s="2">
        <f t="array" ref="I1702">SUMPRODUCT(B1686:B1705, (ROW(B1686:B1705)-ROW(B1686)+1)) / (20*21/2)</f>
        <v>4.3386871428571423</v>
      </c>
      <c r="J1702" s="2">
        <f t="shared" si="210"/>
        <v>4.3259392073771279</v>
      </c>
      <c r="K1702" s="2">
        <f t="shared" si="204"/>
        <v>4.222963535415853</v>
      </c>
    </row>
    <row r="1703" spans="1:11" ht="13.5" x14ac:dyDescent="0.25">
      <c r="A1703" s="3">
        <f>TITRES_STAT!B1706</f>
        <v>44496</v>
      </c>
      <c r="B1703" s="6">
        <f>TITRES_STAT!D1706</f>
        <v>4.3390000000000004</v>
      </c>
      <c r="C1703" s="2">
        <f t="shared" si="205"/>
        <v>-8.099999999999774E-3</v>
      </c>
      <c r="D1703" s="2">
        <f t="shared" si="206"/>
        <v>4.3519199999999998</v>
      </c>
      <c r="E1703" s="2">
        <f t="shared" si="208"/>
        <v>4.3470800000000001</v>
      </c>
      <c r="F1703" s="2">
        <f t="shared" si="209"/>
        <v>4.3253499999999994</v>
      </c>
      <c r="G1703" s="2">
        <f t="shared" si="203"/>
        <v>4.3291440000000021</v>
      </c>
      <c r="H1703" s="2">
        <f t="shared" si="207"/>
        <v>3.5607384999999989</v>
      </c>
      <c r="I1703" s="2">
        <f t="array" ref="I1703">SUMPRODUCT(B1687:B1706, (ROW(B1687:B1706)-ROW(B1687)+1)) / (20*21/2)</f>
        <v>4.3396038095238101</v>
      </c>
      <c r="J1703" s="2">
        <f t="shared" si="210"/>
        <v>4.3271830923888297</v>
      </c>
      <c r="K1703" s="2">
        <f t="shared" si="204"/>
        <v>4.2275139850073886</v>
      </c>
    </row>
    <row r="1704" spans="1:11" ht="13.5" x14ac:dyDescent="0.25">
      <c r="A1704" s="3">
        <f>TITRES_STAT!B1707</f>
        <v>44497</v>
      </c>
      <c r="B1704" s="6">
        <f>TITRES_STAT!D1707</f>
        <v>4.3390000000000004</v>
      </c>
      <c r="C1704" s="2">
        <f t="shared" si="205"/>
        <v>0</v>
      </c>
      <c r="D1704" s="2">
        <f t="shared" si="206"/>
        <v>4.3438599999999994</v>
      </c>
      <c r="E1704" s="2">
        <f t="shared" si="208"/>
        <v>4.3462699999999996</v>
      </c>
      <c r="F1704" s="2">
        <f t="shared" si="209"/>
        <v>4.3253499999999994</v>
      </c>
      <c r="G1704" s="2">
        <f t="shared" si="203"/>
        <v>4.3374940000000022</v>
      </c>
      <c r="H1704" s="2">
        <f t="shared" si="207"/>
        <v>3.5660939999999992</v>
      </c>
      <c r="I1704" s="2">
        <f t="array" ref="I1704">SUMPRODUCT(B1688:B1707, (ROW(B1688:B1707)-ROW(B1688)+1)) / (20*21/2)</f>
        <v>4.355509047619047</v>
      </c>
      <c r="J1704" s="2">
        <f t="shared" si="210"/>
        <v>4.3283085121613221</v>
      </c>
      <c r="K1704" s="2">
        <f t="shared" si="204"/>
        <v>4.2318859855953344</v>
      </c>
    </row>
    <row r="1705" spans="1:11" ht="13.5" x14ac:dyDescent="0.25">
      <c r="A1705" s="3">
        <f>TITRES_STAT!B1708</f>
        <v>44498</v>
      </c>
      <c r="B1705" s="6">
        <f>TITRES_STAT!D1708</f>
        <v>4.3471000000000002</v>
      </c>
      <c r="C1705" s="2">
        <f t="shared" si="205"/>
        <v>8.099999999999774E-3</v>
      </c>
      <c r="D1705" s="2">
        <f t="shared" si="206"/>
        <v>4.3438600000000003</v>
      </c>
      <c r="E1705" s="2">
        <f t="shared" si="208"/>
        <v>4.3446600000000002</v>
      </c>
      <c r="F1705" s="2">
        <f t="shared" si="209"/>
        <v>4.3293749999999998</v>
      </c>
      <c r="G1705" s="2">
        <f t="shared" si="203"/>
        <v>4.3457060000000016</v>
      </c>
      <c r="H1705" s="2">
        <f t="shared" si="207"/>
        <v>3.5715274999999984</v>
      </c>
      <c r="I1705" s="2">
        <f t="array" ref="I1705">SUMPRODUCT(B1689:B1708, (ROW(B1689:B1708)-ROW(B1689)+1)) / (20*21/2)</f>
        <v>4.3703409523809524</v>
      </c>
      <c r="J1705" s="2">
        <f t="shared" si="210"/>
        <v>4.3300981776697682</v>
      </c>
      <c r="K1705" s="2">
        <f t="shared" si="204"/>
        <v>4.2364041822386547</v>
      </c>
    </row>
    <row r="1706" spans="1:11" ht="13.5" x14ac:dyDescent="0.25">
      <c r="A1706" s="3">
        <f>TITRES_STAT!B1709</f>
        <v>44501</v>
      </c>
      <c r="B1706" s="6">
        <f>TITRES_STAT!D1709</f>
        <v>4.3390000000000004</v>
      </c>
      <c r="C1706" s="2">
        <f t="shared" si="205"/>
        <v>-8.099999999999774E-3</v>
      </c>
      <c r="D1706" s="2">
        <f t="shared" si="206"/>
        <v>4.3422399999999994</v>
      </c>
      <c r="E1706" s="2">
        <f t="shared" si="208"/>
        <v>4.3366099999999994</v>
      </c>
      <c r="F1706" s="2">
        <f t="shared" si="209"/>
        <v>4.3329949999999995</v>
      </c>
      <c r="G1706" s="2">
        <f t="shared" si="203"/>
        <v>4.3515020000000018</v>
      </c>
      <c r="H1706" s="2">
        <f t="shared" si="207"/>
        <v>3.5770709999999997</v>
      </c>
      <c r="I1706" s="2">
        <f t="array" ref="I1706">SUMPRODUCT(B1690:B1709, (ROW(B1690:B1709)-ROW(B1690)+1)) / (20*21/2)</f>
        <v>4.3761695238095237</v>
      </c>
      <c r="J1706" s="2">
        <f t="shared" si="210"/>
        <v>4.3309459702726478</v>
      </c>
      <c r="K1706" s="2">
        <f t="shared" si="204"/>
        <v>4.2404275476410609</v>
      </c>
    </row>
    <row r="1707" spans="1:11" ht="13.5" x14ac:dyDescent="0.25">
      <c r="A1707" s="3">
        <f>TITRES_STAT!B1710</f>
        <v>44502</v>
      </c>
      <c r="B1707" s="6">
        <f>TITRES_STAT!D1710</f>
        <v>4.5</v>
      </c>
      <c r="C1707" s="2">
        <f t="shared" si="205"/>
        <v>0.16099999999999959</v>
      </c>
      <c r="D1707" s="2">
        <f t="shared" si="206"/>
        <v>4.3728199999999999</v>
      </c>
      <c r="E1707" s="2">
        <f t="shared" si="208"/>
        <v>4.3446599999999993</v>
      </c>
      <c r="F1707" s="2">
        <f t="shared" si="209"/>
        <v>4.344265</v>
      </c>
      <c r="G1707" s="2">
        <f t="shared" si="203"/>
        <v>4.3570620000000018</v>
      </c>
      <c r="H1707" s="2">
        <f t="shared" si="207"/>
        <v>3.5836444999999992</v>
      </c>
      <c r="I1707" s="2">
        <f t="array" ref="I1707">SUMPRODUCT(B1691:B1710, (ROW(B1691:B1710)-ROW(B1691)+1)) / (20*21/2)</f>
        <v>4.3809199999999997</v>
      </c>
      <c r="J1707" s="2">
        <f t="shared" si="210"/>
        <v>4.3470463540562054</v>
      </c>
      <c r="K1707" s="2">
        <f t="shared" si="204"/>
        <v>4.2506068594982747</v>
      </c>
    </row>
    <row r="1708" spans="1:11" ht="13.5" x14ac:dyDescent="0.25">
      <c r="A1708" s="3">
        <f>TITRES_STAT!B1711</f>
        <v>44503</v>
      </c>
      <c r="B1708" s="6">
        <f>TITRES_STAT!D1711</f>
        <v>4.5</v>
      </c>
      <c r="C1708" s="2">
        <f t="shared" si="205"/>
        <v>0</v>
      </c>
      <c r="D1708" s="2">
        <f t="shared" si="206"/>
        <v>4.4050200000000004</v>
      </c>
      <c r="E1708" s="2">
        <f t="shared" si="208"/>
        <v>4.3784700000000001</v>
      </c>
      <c r="F1708" s="2">
        <f t="shared" si="209"/>
        <v>4.3502999999999998</v>
      </c>
      <c r="G1708" s="2">
        <f t="shared" si="203"/>
        <v>4.3575440000000016</v>
      </c>
      <c r="H1708" s="2">
        <f t="shared" si="207"/>
        <v>3.5902559999999992</v>
      </c>
      <c r="I1708" s="2">
        <f t="array" ref="I1708">SUMPRODUCT(B1692:B1711, (ROW(B1692:B1711)-ROW(B1692)+1)) / (20*21/2)</f>
        <v>4.3847123809523811</v>
      </c>
      <c r="J1708" s="2">
        <f t="shared" si="210"/>
        <v>4.3616133679556146</v>
      </c>
      <c r="K1708" s="2">
        <f t="shared" si="204"/>
        <v>4.2603869826552057</v>
      </c>
    </row>
    <row r="1709" spans="1:11" ht="13.5" x14ac:dyDescent="0.25">
      <c r="A1709" s="3">
        <f>TITRES_STAT!B1712</f>
        <v>44504</v>
      </c>
      <c r="B1709" s="6">
        <f>TITRES_STAT!D1712</f>
        <v>4.4115000000000002</v>
      </c>
      <c r="C1709" s="2">
        <f t="shared" si="205"/>
        <v>-8.8499999999999801E-2</v>
      </c>
      <c r="D1709" s="2">
        <f t="shared" si="206"/>
        <v>4.4195200000000003</v>
      </c>
      <c r="E1709" s="2">
        <f t="shared" si="208"/>
        <v>4.3816900000000008</v>
      </c>
      <c r="F1709" s="2">
        <f t="shared" si="209"/>
        <v>4.3535200000000005</v>
      </c>
      <c r="G1709" s="2">
        <f t="shared" si="203"/>
        <v>4.3520700000000012</v>
      </c>
      <c r="H1709" s="2">
        <f t="shared" si="207"/>
        <v>3.5964624999999995</v>
      </c>
      <c r="I1709" s="2">
        <f t="array" ref="I1709">SUMPRODUCT(B1693:B1712, (ROW(B1693:B1712)-ROW(B1693)+1)) / (20*21/2)</f>
        <v>4.3817199999999996</v>
      </c>
      <c r="J1709" s="2">
        <f t="shared" si="210"/>
        <v>4.366364475769366</v>
      </c>
      <c r="K1709" s="2">
        <f t="shared" si="204"/>
        <v>4.2663129833353937</v>
      </c>
    </row>
    <row r="1710" spans="1:11" ht="13.5" x14ac:dyDescent="0.25">
      <c r="A1710" s="3">
        <f>TITRES_STAT!B1713</f>
        <v>44505</v>
      </c>
      <c r="B1710" s="6">
        <f>TITRES_STAT!D1713</f>
        <v>4.4034000000000004</v>
      </c>
      <c r="C1710" s="2">
        <f t="shared" si="205"/>
        <v>-8.099999999999774E-3</v>
      </c>
      <c r="D1710" s="2">
        <f t="shared" si="206"/>
        <v>4.4307800000000004</v>
      </c>
      <c r="E1710" s="2">
        <f t="shared" si="208"/>
        <v>4.3873200000000008</v>
      </c>
      <c r="F1710" s="2">
        <f t="shared" si="209"/>
        <v>4.3635800000000007</v>
      </c>
      <c r="G1710" s="2">
        <f t="shared" si="203"/>
        <v>4.3467560000000018</v>
      </c>
      <c r="H1710" s="2">
        <f t="shared" si="207"/>
        <v>3.6026284999999998</v>
      </c>
      <c r="I1710" s="2">
        <f t="array" ref="I1710">SUMPRODUCT(B1694:B1713, (ROW(B1694:B1713)-ROW(B1694)+1)) / (20*21/2)</f>
        <v>4.378766190476191</v>
      </c>
      <c r="J1710" s="2">
        <f t="shared" si="210"/>
        <v>4.3698916685532359</v>
      </c>
      <c r="K1710" s="2">
        <f t="shared" si="204"/>
        <v>4.2716889447732216</v>
      </c>
    </row>
    <row r="1711" spans="1:11" ht="13.5" x14ac:dyDescent="0.25">
      <c r="A1711" s="3">
        <f>TITRES_STAT!B1714</f>
        <v>44508</v>
      </c>
      <c r="B1711" s="6">
        <f>TITRES_STAT!D1714</f>
        <v>4.4034000000000004</v>
      </c>
      <c r="C1711" s="2">
        <f t="shared" si="205"/>
        <v>0</v>
      </c>
      <c r="D1711" s="2">
        <f t="shared" si="206"/>
        <v>4.4436600000000004</v>
      </c>
      <c r="E1711" s="2">
        <f t="shared" si="208"/>
        <v>4.392949999999999</v>
      </c>
      <c r="F1711" s="2">
        <f t="shared" si="209"/>
        <v>4.3704200000000002</v>
      </c>
      <c r="G1711" s="2">
        <f t="shared" si="203"/>
        <v>4.3401540000000018</v>
      </c>
      <c r="H1711" s="2">
        <f t="shared" si="207"/>
        <v>3.6087569999999998</v>
      </c>
      <c r="I1711" s="2">
        <f t="array" ref="I1711">SUMPRODUCT(B1695:B1714, (ROW(B1695:B1714)-ROW(B1695)+1)) / (20*21/2)</f>
        <v>4.376622380952381</v>
      </c>
      <c r="J1711" s="2">
        <f t="shared" si="210"/>
        <v>4.3730829382148322</v>
      </c>
      <c r="K1711" s="2">
        <f t="shared" si="204"/>
        <v>4.2768540841938796</v>
      </c>
    </row>
    <row r="1712" spans="1:11" ht="13.5" x14ac:dyDescent="0.25">
      <c r="A1712" s="3">
        <f>TITRES_STAT!B1715</f>
        <v>44509</v>
      </c>
      <c r="B1712" s="6">
        <f>TITRES_STAT!D1715</f>
        <v>4.3390000000000004</v>
      </c>
      <c r="C1712" s="2">
        <f t="shared" si="205"/>
        <v>-6.4400000000000013E-2</v>
      </c>
      <c r="D1712" s="2">
        <f t="shared" si="206"/>
        <v>4.4114600000000008</v>
      </c>
      <c r="E1712" s="2">
        <f t="shared" si="208"/>
        <v>4.3921399999999995</v>
      </c>
      <c r="F1712" s="2">
        <f t="shared" si="209"/>
        <v>4.3700150000000004</v>
      </c>
      <c r="G1712" s="2">
        <f t="shared" si="203"/>
        <v>4.3337140000000014</v>
      </c>
      <c r="H1712" s="2">
        <f t="shared" si="207"/>
        <v>3.6143380000000001</v>
      </c>
      <c r="I1712" s="2">
        <f t="array" ref="I1712">SUMPRODUCT(B1696:B1715, (ROW(B1696:B1715)-ROW(B1696)+1)) / (20*21/2)</f>
        <v>4.3798404761904761</v>
      </c>
      <c r="J1712" s="2">
        <f t="shared" si="210"/>
        <v>4.3698369440991343</v>
      </c>
      <c r="K1712" s="2">
        <f t="shared" si="204"/>
        <v>4.2792911789313743</v>
      </c>
    </row>
    <row r="1713" spans="1:11" ht="13.5" x14ac:dyDescent="0.25">
      <c r="A1713" s="3">
        <f>TITRES_STAT!B1716</f>
        <v>44510</v>
      </c>
      <c r="B1713" s="6">
        <f>TITRES_STAT!D1716</f>
        <v>4.3390000000000004</v>
      </c>
      <c r="C1713" s="2">
        <f t="shared" si="205"/>
        <v>0</v>
      </c>
      <c r="D1713" s="2">
        <f t="shared" si="206"/>
        <v>4.3792600000000004</v>
      </c>
      <c r="E1713" s="2">
        <f t="shared" si="208"/>
        <v>4.3921399999999995</v>
      </c>
      <c r="F1713" s="2">
        <f t="shared" si="209"/>
        <v>4.3696099999999998</v>
      </c>
      <c r="G1713" s="2">
        <f t="shared" si="203"/>
        <v>4.3271120000000014</v>
      </c>
      <c r="H1713" s="2">
        <f t="shared" si="207"/>
        <v>3.6203695000000007</v>
      </c>
      <c r="I1713" s="2">
        <f t="array" ref="I1713">SUMPRODUCT(B1697:B1716, (ROW(B1697:B1716)-ROW(B1697)+1)) / (20*21/2)</f>
        <v>4.3813338095238095</v>
      </c>
      <c r="J1713" s="2">
        <f t="shared" si="210"/>
        <v>4.3669000922801686</v>
      </c>
      <c r="K1713" s="2">
        <f t="shared" si="204"/>
        <v>4.2816327013262221</v>
      </c>
    </row>
    <row r="1714" spans="1:11" ht="13.5" x14ac:dyDescent="0.25">
      <c r="A1714" s="3">
        <f>TITRES_STAT!B1717</f>
        <v>44511</v>
      </c>
      <c r="B1714" s="6">
        <f>TITRES_STAT!D1717</f>
        <v>4.3471000000000002</v>
      </c>
      <c r="C1714" s="2">
        <f t="shared" si="205"/>
        <v>8.099999999999774E-3</v>
      </c>
      <c r="D1714" s="2">
        <f t="shared" si="206"/>
        <v>4.3663800000000004</v>
      </c>
      <c r="E1714" s="2">
        <f t="shared" si="208"/>
        <v>4.3929499999999999</v>
      </c>
      <c r="F1714" s="2">
        <f t="shared" si="209"/>
        <v>4.3696099999999998</v>
      </c>
      <c r="G1714" s="2">
        <f t="shared" ref="G1714:G1777" si="211">AVERAGE(B1665:B1714)</f>
        <v>4.3222820000000013</v>
      </c>
      <c r="H1714" s="2">
        <f t="shared" si="207"/>
        <v>3.6265545000000001</v>
      </c>
      <c r="I1714" s="2">
        <f t="array" ref="I1714">SUMPRODUCT(B1698:B1717, (ROW(B1698:B1717)-ROW(B1698)+1)) / (20*21/2)</f>
        <v>4.3829804761904763</v>
      </c>
      <c r="J1714" s="2">
        <f t="shared" si="210"/>
        <v>4.3650143692058663</v>
      </c>
      <c r="K1714" s="2">
        <f t="shared" si="204"/>
        <v>4.284200046372252</v>
      </c>
    </row>
    <row r="1715" spans="1:11" ht="13.5" x14ac:dyDescent="0.25">
      <c r="A1715" s="3">
        <f>TITRES_STAT!B1718</f>
        <v>44512</v>
      </c>
      <c r="B1715" s="6">
        <f>TITRES_STAT!D1718</f>
        <v>4.4034000000000004</v>
      </c>
      <c r="C1715" s="2">
        <f t="shared" si="205"/>
        <v>5.6300000000000239E-2</v>
      </c>
      <c r="D1715" s="2">
        <f t="shared" si="206"/>
        <v>4.3663800000000004</v>
      </c>
      <c r="E1715" s="2">
        <f t="shared" si="208"/>
        <v>4.3985799999999999</v>
      </c>
      <c r="F1715" s="2">
        <f t="shared" si="209"/>
        <v>4.3716200000000009</v>
      </c>
      <c r="G1715" s="2">
        <f t="shared" si="211"/>
        <v>4.3227640000000012</v>
      </c>
      <c r="H1715" s="2">
        <f t="shared" si="207"/>
        <v>3.633096000000001</v>
      </c>
      <c r="I1715" s="2">
        <f t="array" ref="I1715">SUMPRODUCT(B1699:B1718, (ROW(B1699:B1718)-ROW(B1699)+1)) / (20*21/2)</f>
        <v>4.3840185714285713</v>
      </c>
      <c r="J1715" s="2">
        <f t="shared" si="210"/>
        <v>4.3686701435672122</v>
      </c>
      <c r="K1715" s="2">
        <f t="shared" ref="K1715:K1778" si="212">$K$4*B1715+(1-$K$4)*K1714</f>
        <v>4.2888745543576547</v>
      </c>
    </row>
    <row r="1716" spans="1:11" ht="13.5" x14ac:dyDescent="0.25">
      <c r="A1716" s="3">
        <f>TITRES_STAT!B1719</f>
        <v>44515</v>
      </c>
      <c r="B1716" s="6">
        <f>TITRES_STAT!D1719</f>
        <v>4.3872999999999998</v>
      </c>
      <c r="C1716" s="2">
        <f t="shared" si="205"/>
        <v>-1.6100000000000669E-2</v>
      </c>
      <c r="D1716" s="2">
        <f t="shared" si="206"/>
        <v>4.3631600000000006</v>
      </c>
      <c r="E1716" s="2">
        <f t="shared" si="208"/>
        <v>4.4034099999999992</v>
      </c>
      <c r="F1716" s="2">
        <f t="shared" si="209"/>
        <v>4.3700099999999988</v>
      </c>
      <c r="G1716" s="2">
        <f t="shared" si="211"/>
        <v>4.3235680000000016</v>
      </c>
      <c r="H1716" s="2">
        <f t="shared" si="207"/>
        <v>3.6395570000000008</v>
      </c>
      <c r="I1716" s="2">
        <f t="array" ref="I1716">SUMPRODUCT(B1700:B1719, (ROW(B1700:B1719)-ROW(B1700)+1)) / (20*21/2)</f>
        <v>4.384783333333333</v>
      </c>
      <c r="J1716" s="2">
        <f t="shared" si="210"/>
        <v>4.3704444156084303</v>
      </c>
      <c r="K1716" s="2">
        <f t="shared" si="212"/>
        <v>4.2927343757553942</v>
      </c>
    </row>
    <row r="1717" spans="1:11" ht="13.5" x14ac:dyDescent="0.25">
      <c r="A1717" s="3">
        <f>TITRES_STAT!B1720</f>
        <v>44516</v>
      </c>
      <c r="B1717" s="6">
        <f>TITRES_STAT!D1720</f>
        <v>4.3872999999999998</v>
      </c>
      <c r="C1717" s="2">
        <f t="shared" si="205"/>
        <v>0</v>
      </c>
      <c r="D1717" s="2">
        <f t="shared" si="206"/>
        <v>4.3728199999999999</v>
      </c>
      <c r="E1717" s="2">
        <f t="shared" si="208"/>
        <v>4.3921400000000004</v>
      </c>
      <c r="F1717" s="2">
        <f t="shared" si="209"/>
        <v>4.3683999999999994</v>
      </c>
      <c r="G1717" s="2">
        <f t="shared" si="211"/>
        <v>4.3246940000000009</v>
      </c>
      <c r="H1717" s="2">
        <f t="shared" si="207"/>
        <v>3.6460180000000006</v>
      </c>
      <c r="I1717" s="2">
        <f t="array" ref="I1717">SUMPRODUCT(B1701:B1720, (ROW(B1701:B1720)-ROW(B1701)+1)) / (20*21/2)</f>
        <v>4.3862814285714293</v>
      </c>
      <c r="J1717" s="2">
        <f t="shared" si="210"/>
        <v>4.3720497093600086</v>
      </c>
      <c r="K1717" s="2">
        <f t="shared" si="212"/>
        <v>4.2964428316081245</v>
      </c>
    </row>
    <row r="1718" spans="1:11" ht="13.5" x14ac:dyDescent="0.25">
      <c r="A1718" s="3">
        <f>TITRES_STAT!B1721</f>
        <v>44517</v>
      </c>
      <c r="B1718" s="6">
        <f>TITRES_STAT!D1721</f>
        <v>4.3792999999999997</v>
      </c>
      <c r="C1718" s="2">
        <f t="shared" si="205"/>
        <v>-8.0000000000000071E-3</v>
      </c>
      <c r="D1718" s="2">
        <f t="shared" si="206"/>
        <v>4.3808800000000003</v>
      </c>
      <c r="E1718" s="2">
        <f t="shared" si="208"/>
        <v>4.3800700000000008</v>
      </c>
      <c r="F1718" s="2">
        <f t="shared" si="209"/>
        <v>4.37927</v>
      </c>
      <c r="G1718" s="2">
        <f t="shared" si="211"/>
        <v>4.3256600000000018</v>
      </c>
      <c r="H1718" s="2">
        <f t="shared" si="207"/>
        <v>3.6524390000000007</v>
      </c>
      <c r="I1718" s="2">
        <f t="array" ref="I1718">SUMPRODUCT(B1702:B1721, (ROW(B1702:B1721)-ROW(B1702)+1)) / (20*21/2)</f>
        <v>4.3860161904761901</v>
      </c>
      <c r="J1718" s="2">
        <f t="shared" si="210"/>
        <v>4.3727402132304842</v>
      </c>
      <c r="K1718" s="2">
        <f t="shared" si="212"/>
        <v>4.2996921323293753</v>
      </c>
    </row>
    <row r="1719" spans="1:11" ht="13.5" x14ac:dyDescent="0.25">
      <c r="A1719" s="3">
        <f>TITRES_STAT!B1722</f>
        <v>44518</v>
      </c>
      <c r="B1719" s="6">
        <f>TITRES_STAT!D1722</f>
        <v>4.3872999999999998</v>
      </c>
      <c r="C1719" s="2">
        <f t="shared" si="205"/>
        <v>8.0000000000000071E-3</v>
      </c>
      <c r="D1719" s="2">
        <f t="shared" si="206"/>
        <v>4.3889200000000006</v>
      </c>
      <c r="E1719" s="2">
        <f t="shared" si="208"/>
        <v>4.37765</v>
      </c>
      <c r="F1719" s="2">
        <f t="shared" si="209"/>
        <v>4.3796699999999991</v>
      </c>
      <c r="G1719" s="2">
        <f t="shared" si="211"/>
        <v>4.3267860000000011</v>
      </c>
      <c r="H1719" s="2">
        <f t="shared" si="207"/>
        <v>3.6586370000000006</v>
      </c>
      <c r="I1719" s="2">
        <f t="array" ref="I1719">SUMPRODUCT(B1703:B1722, (ROW(B1703:B1722)-ROW(B1703)+1)) / (20*21/2)</f>
        <v>4.3878928571428562</v>
      </c>
      <c r="J1719" s="2">
        <f t="shared" si="210"/>
        <v>4.3741268595894853</v>
      </c>
      <c r="K1719" s="2">
        <f t="shared" si="212"/>
        <v>4.3031277349831258</v>
      </c>
    </row>
    <row r="1720" spans="1:11" ht="13.5" x14ac:dyDescent="0.25">
      <c r="A1720" s="3">
        <f>TITRES_STAT!B1723</f>
        <v>44519</v>
      </c>
      <c r="B1720" s="6">
        <f>TITRES_STAT!D1723</f>
        <v>4.3954000000000004</v>
      </c>
      <c r="C1720" s="2">
        <f t="shared" si="205"/>
        <v>8.1000000000006622E-3</v>
      </c>
      <c r="D1720" s="2">
        <f t="shared" si="206"/>
        <v>4.3873199999999999</v>
      </c>
      <c r="E1720" s="2">
        <f t="shared" si="208"/>
        <v>4.3768499999999992</v>
      </c>
      <c r="F1720" s="2">
        <f t="shared" si="209"/>
        <v>4.3820849999999991</v>
      </c>
      <c r="G1720" s="2">
        <f t="shared" si="211"/>
        <v>4.3301680000000013</v>
      </c>
      <c r="H1720" s="2">
        <f t="shared" si="207"/>
        <v>3.6646875000000008</v>
      </c>
      <c r="I1720" s="2">
        <f t="array" ref="I1720">SUMPRODUCT(B1704:B1723, (ROW(B1704:B1723)-ROW(B1704)+1)) / (20*21/2)</f>
        <v>4.3895014285714282</v>
      </c>
      <c r="J1720" s="2">
        <f t="shared" si="210"/>
        <v>4.3761528729619155</v>
      </c>
      <c r="K1720" s="2">
        <f t="shared" si="212"/>
        <v>4.3067462551798661</v>
      </c>
    </row>
    <row r="1721" spans="1:11" ht="13.5" x14ac:dyDescent="0.25">
      <c r="A1721" s="3">
        <f>TITRES_STAT!B1724</f>
        <v>44522</v>
      </c>
      <c r="B1721" s="6">
        <f>TITRES_STAT!D1724</f>
        <v>4.3792999999999997</v>
      </c>
      <c r="C1721" s="2">
        <f t="shared" si="205"/>
        <v>-1.6100000000000669E-2</v>
      </c>
      <c r="D1721" s="2">
        <f t="shared" si="206"/>
        <v>4.385720000000001</v>
      </c>
      <c r="E1721" s="2">
        <f t="shared" si="208"/>
        <v>4.3744400000000008</v>
      </c>
      <c r="F1721" s="2">
        <f t="shared" si="209"/>
        <v>4.3836949999999986</v>
      </c>
      <c r="G1721" s="2">
        <f t="shared" si="211"/>
        <v>4.3316180000000015</v>
      </c>
      <c r="H1721" s="2">
        <f t="shared" si="207"/>
        <v>3.6711085000000003</v>
      </c>
      <c r="I1721" s="2">
        <f t="array" ref="I1721">SUMPRODUCT(B1705:B1724, (ROW(B1705:B1724)-ROW(B1705)+1)) / (20*21/2)</f>
        <v>4.3908033333333334</v>
      </c>
      <c r="J1721" s="2">
        <f t="shared" si="210"/>
        <v>4.3764525993464947</v>
      </c>
      <c r="K1721" s="2">
        <f t="shared" si="212"/>
        <v>4.3095915000747738</v>
      </c>
    </row>
    <row r="1722" spans="1:11" ht="13.5" x14ac:dyDescent="0.25">
      <c r="A1722" s="3">
        <f>TITRES_STAT!B1725</f>
        <v>44523</v>
      </c>
      <c r="B1722" s="6">
        <f>TITRES_STAT!D1725</f>
        <v>4.4034000000000004</v>
      </c>
      <c r="C1722" s="2">
        <f t="shared" si="205"/>
        <v>2.4100000000000676E-2</v>
      </c>
      <c r="D1722" s="2">
        <f t="shared" si="206"/>
        <v>4.3889399999999998</v>
      </c>
      <c r="E1722" s="2">
        <f t="shared" si="208"/>
        <v>4.3808799999999994</v>
      </c>
      <c r="F1722" s="2">
        <f t="shared" si="209"/>
        <v>4.3865099999999995</v>
      </c>
      <c r="G1722" s="2">
        <f t="shared" si="211"/>
        <v>4.335160000000001</v>
      </c>
      <c r="H1722" s="2">
        <f t="shared" si="207"/>
        <v>3.6779505000000001</v>
      </c>
      <c r="I1722" s="2">
        <f t="array" ref="I1722">SUMPRODUCT(B1706:B1725, (ROW(B1706:B1725)-ROW(B1706)+1)) / (20*21/2)</f>
        <v>4.3917985714285717</v>
      </c>
      <c r="J1722" s="2">
        <f t="shared" si="210"/>
        <v>4.3790190184563524</v>
      </c>
      <c r="K1722" s="2">
        <f t="shared" si="212"/>
        <v>4.3132702647777243</v>
      </c>
    </row>
    <row r="1723" spans="1:11" ht="13.5" x14ac:dyDescent="0.25">
      <c r="A1723" s="3">
        <f>TITRES_STAT!B1726</f>
        <v>44524</v>
      </c>
      <c r="B1723" s="6">
        <f>TITRES_STAT!D1726</f>
        <v>4.4034000000000004</v>
      </c>
      <c r="C1723" s="2">
        <f t="shared" si="205"/>
        <v>0</v>
      </c>
      <c r="D1723" s="2">
        <f t="shared" si="206"/>
        <v>4.3937600000000003</v>
      </c>
      <c r="E1723" s="2">
        <f t="shared" si="208"/>
        <v>4.3873199999999999</v>
      </c>
      <c r="F1723" s="2">
        <f t="shared" si="209"/>
        <v>4.3897299999999992</v>
      </c>
      <c r="G1723" s="2">
        <f t="shared" si="211"/>
        <v>4.3388620000000007</v>
      </c>
      <c r="H1723" s="2">
        <f t="shared" si="207"/>
        <v>3.6845669999999999</v>
      </c>
      <c r="I1723" s="2">
        <f t="array" ref="I1723">SUMPRODUCT(B1707:B1726, (ROW(B1707:B1726)-ROW(B1707)+1)) / (20*21/2)</f>
        <v>4.3925257142857141</v>
      </c>
      <c r="J1723" s="2">
        <f t="shared" si="210"/>
        <v>4.3813410166986051</v>
      </c>
      <c r="K1723" s="2">
        <f t="shared" si="212"/>
        <v>4.3168047641982064</v>
      </c>
    </row>
    <row r="1724" spans="1:11" ht="13.5" x14ac:dyDescent="0.25">
      <c r="A1724" s="3">
        <f>TITRES_STAT!B1727</f>
        <v>44525</v>
      </c>
      <c r="B1724" s="6">
        <f>TITRES_STAT!D1727</f>
        <v>4.4034000000000004</v>
      </c>
      <c r="C1724" s="2">
        <f t="shared" si="205"/>
        <v>0</v>
      </c>
      <c r="D1724" s="2">
        <f t="shared" si="206"/>
        <v>4.396980000000001</v>
      </c>
      <c r="E1724" s="2">
        <f t="shared" si="208"/>
        <v>4.3929499999999999</v>
      </c>
      <c r="F1724" s="2">
        <f t="shared" si="209"/>
        <v>4.3929499999999999</v>
      </c>
      <c r="G1724" s="2">
        <f t="shared" si="211"/>
        <v>4.3432080000000015</v>
      </c>
      <c r="H1724" s="2">
        <f t="shared" si="207"/>
        <v>3.6906955000000004</v>
      </c>
      <c r="I1724" s="2">
        <f t="array" ref="I1724">SUMPRODUCT(B1708:B1727, (ROW(B1708:B1727)-ROW(B1708)+1)) / (20*21/2)</f>
        <v>4.3929461904761906</v>
      </c>
      <c r="J1724" s="2">
        <f t="shared" si="210"/>
        <v>4.3834418722511188</v>
      </c>
      <c r="K1724" s="2">
        <f t="shared" si="212"/>
        <v>4.3202006557982768</v>
      </c>
    </row>
    <row r="1725" spans="1:11" ht="13.5" x14ac:dyDescent="0.25">
      <c r="A1725" s="3">
        <f>TITRES_STAT!B1728</f>
        <v>44526</v>
      </c>
      <c r="B1725" s="6">
        <f>TITRES_STAT!D1728</f>
        <v>4.4034000000000004</v>
      </c>
      <c r="C1725" s="2">
        <f t="shared" si="205"/>
        <v>0</v>
      </c>
      <c r="D1725" s="2">
        <f t="shared" si="206"/>
        <v>4.3985800000000008</v>
      </c>
      <c r="E1725" s="2">
        <f t="shared" si="208"/>
        <v>4.3929499999999999</v>
      </c>
      <c r="F1725" s="2">
        <f t="shared" si="209"/>
        <v>4.3957649999999999</v>
      </c>
      <c r="G1725" s="2">
        <f t="shared" si="211"/>
        <v>4.3491640000000009</v>
      </c>
      <c r="H1725" s="2">
        <f t="shared" si="207"/>
        <v>3.6968240000000003</v>
      </c>
      <c r="I1725" s="2">
        <f t="array" ref="I1725">SUMPRODUCT(B1709:B1728, (ROW(B1709:B1728)-ROW(B1709)+1)) / (20*21/2)</f>
        <v>4.3930647619047622</v>
      </c>
      <c r="J1725" s="2">
        <f t="shared" si="210"/>
        <v>4.3853426463224414</v>
      </c>
      <c r="K1725" s="2">
        <f t="shared" si="212"/>
        <v>4.3234633751787372</v>
      </c>
    </row>
    <row r="1726" spans="1:11" ht="13.5" x14ac:dyDescent="0.25">
      <c r="A1726" s="3">
        <f>TITRES_STAT!B1729</f>
        <v>44529</v>
      </c>
      <c r="B1726" s="6">
        <f>TITRES_STAT!D1729</f>
        <v>4.4034000000000004</v>
      </c>
      <c r="C1726" s="2">
        <f t="shared" si="205"/>
        <v>0</v>
      </c>
      <c r="D1726" s="2">
        <f t="shared" si="206"/>
        <v>4.4034000000000004</v>
      </c>
      <c r="E1726" s="2">
        <f t="shared" si="208"/>
        <v>4.3945600000000002</v>
      </c>
      <c r="F1726" s="2">
        <f t="shared" si="209"/>
        <v>4.3989850000000006</v>
      </c>
      <c r="G1726" s="2">
        <f t="shared" si="211"/>
        <v>4.3552820000000008</v>
      </c>
      <c r="H1726" s="2">
        <f t="shared" si="207"/>
        <v>3.7029525000000008</v>
      </c>
      <c r="I1726" s="2">
        <f t="array" ref="I1726">SUMPRODUCT(B1710:B1729, (ROW(B1710:B1729)-ROW(B1710)+1)) / (20*21/2)</f>
        <v>4.3944433333333333</v>
      </c>
      <c r="J1726" s="2">
        <f t="shared" si="210"/>
        <v>4.3870623942917328</v>
      </c>
      <c r="K1726" s="2">
        <f t="shared" si="212"/>
        <v>4.3265981447795712</v>
      </c>
    </row>
    <row r="1727" spans="1:11" ht="13.5" x14ac:dyDescent="0.25">
      <c r="A1727" s="3">
        <f>TITRES_STAT!B1730</f>
        <v>44530</v>
      </c>
      <c r="B1727" s="6">
        <f>TITRES_STAT!D1730</f>
        <v>4.4034000000000004</v>
      </c>
      <c r="C1727" s="2">
        <f t="shared" si="205"/>
        <v>0</v>
      </c>
      <c r="D1727" s="2">
        <f t="shared" si="206"/>
        <v>4.4034000000000004</v>
      </c>
      <c r="E1727" s="2">
        <f t="shared" si="208"/>
        <v>4.3961699999999997</v>
      </c>
      <c r="F1727" s="2">
        <f t="shared" si="209"/>
        <v>4.3941550000000014</v>
      </c>
      <c r="G1727" s="2">
        <f t="shared" si="211"/>
        <v>4.3568920000000011</v>
      </c>
      <c r="H1727" s="2">
        <f t="shared" si="207"/>
        <v>3.7090810000000003</v>
      </c>
      <c r="I1727" s="2">
        <f t="array" ref="I1727">SUMPRODUCT(B1711:B1730, (ROW(B1711:B1730)-ROW(B1711)+1)) / (20*21/2)</f>
        <v>4.3943271428571435</v>
      </c>
      <c r="J1727" s="2">
        <f t="shared" si="210"/>
        <v>4.3886183567401398</v>
      </c>
      <c r="K1727" s="2">
        <f t="shared" si="212"/>
        <v>4.3296099822391962</v>
      </c>
    </row>
    <row r="1728" spans="1:11" ht="13.5" x14ac:dyDescent="0.25">
      <c r="A1728" s="3">
        <f>TITRES_STAT!B1731</f>
        <v>44531</v>
      </c>
      <c r="B1728" s="6">
        <f>TITRES_STAT!D1731</f>
        <v>4.3954000000000004</v>
      </c>
      <c r="C1728" s="2">
        <f t="shared" si="205"/>
        <v>-8.0000000000000071E-3</v>
      </c>
      <c r="D1728" s="2">
        <f t="shared" si="206"/>
        <v>4.4017999999999997</v>
      </c>
      <c r="E1728" s="2">
        <f t="shared" si="208"/>
        <v>4.39778</v>
      </c>
      <c r="F1728" s="2">
        <f t="shared" si="209"/>
        <v>4.3889250000000013</v>
      </c>
      <c r="G1728" s="2">
        <f t="shared" si="211"/>
        <v>4.3610780000000009</v>
      </c>
      <c r="H1728" s="2">
        <f t="shared" si="207"/>
        <v>3.7151695000000005</v>
      </c>
      <c r="I1728" s="2">
        <f t="array" ref="I1728">SUMPRODUCT(B1712:B1731, (ROW(B1712:B1731)-ROW(B1712)+1)) / (20*21/2)</f>
        <v>4.3904590476190481</v>
      </c>
      <c r="J1728" s="2">
        <f t="shared" si="210"/>
        <v>4.3892642275267937</v>
      </c>
      <c r="K1728" s="2">
        <f t="shared" si="212"/>
        <v>4.3321899829356987</v>
      </c>
    </row>
    <row r="1729" spans="1:11" ht="13.5" x14ac:dyDescent="0.25">
      <c r="A1729" s="3">
        <f>TITRES_STAT!B1732</f>
        <v>44532</v>
      </c>
      <c r="B1729" s="6">
        <f>TITRES_STAT!D1732</f>
        <v>4.4034000000000004</v>
      </c>
      <c r="C1729" s="2">
        <f t="shared" si="205"/>
        <v>8.0000000000000071E-3</v>
      </c>
      <c r="D1729" s="2">
        <f t="shared" si="206"/>
        <v>4.4018000000000006</v>
      </c>
      <c r="E1729" s="2">
        <f t="shared" si="208"/>
        <v>4.3993900000000004</v>
      </c>
      <c r="F1729" s="2">
        <f t="shared" si="209"/>
        <v>4.3885200000000006</v>
      </c>
      <c r="G1729" s="2">
        <f t="shared" si="211"/>
        <v>4.3623660000000015</v>
      </c>
      <c r="H1729" s="2">
        <f t="shared" si="207"/>
        <v>3.7212980000000009</v>
      </c>
      <c r="I1729" s="2">
        <f t="array" ref="I1729">SUMPRODUCT(B1713:B1732, (ROW(B1713:B1732)-ROW(B1713)+1)) / (20*21/2)</f>
        <v>4.3906876190476201</v>
      </c>
      <c r="J1729" s="2">
        <f t="shared" si="210"/>
        <v>4.3906104915718611</v>
      </c>
      <c r="K1729" s="2">
        <f t="shared" si="212"/>
        <v>4.3349825326244948</v>
      </c>
    </row>
    <row r="1730" spans="1:11" ht="13.5" x14ac:dyDescent="0.25">
      <c r="A1730" s="3">
        <f>TITRES_STAT!B1733</f>
        <v>44533</v>
      </c>
      <c r="B1730" s="6">
        <f>TITRES_STAT!D1733</f>
        <v>4.3872999999999998</v>
      </c>
      <c r="C1730" s="2">
        <f t="shared" si="205"/>
        <v>-1.6100000000000669E-2</v>
      </c>
      <c r="D1730" s="2">
        <f t="shared" si="206"/>
        <v>4.3985800000000008</v>
      </c>
      <c r="E1730" s="2">
        <f t="shared" si="208"/>
        <v>4.3985799999999999</v>
      </c>
      <c r="F1730" s="2">
        <f t="shared" si="209"/>
        <v>4.387715</v>
      </c>
      <c r="G1730" s="2">
        <f t="shared" si="211"/>
        <v>4.3633320000000015</v>
      </c>
      <c r="H1730" s="2">
        <f t="shared" si="207"/>
        <v>3.7273460000000012</v>
      </c>
      <c r="I1730" s="2">
        <f t="array" ref="I1730">SUMPRODUCT(B1714:B1733, (ROW(B1714:B1733)-ROW(B1714)+1)) / (20*21/2)</f>
        <v>4.3891528571428573</v>
      </c>
      <c r="J1730" s="2">
        <f t="shared" si="210"/>
        <v>4.3902952066602552</v>
      </c>
      <c r="K1730" s="2">
        <f t="shared" si="212"/>
        <v>4.3370341980117697</v>
      </c>
    </row>
    <row r="1731" spans="1:11" ht="13.5" x14ac:dyDescent="0.25">
      <c r="A1731" s="3">
        <f>TITRES_STAT!B1734</f>
        <v>44536</v>
      </c>
      <c r="B1731" s="6">
        <f>TITRES_STAT!D1734</f>
        <v>4.3471000000000002</v>
      </c>
      <c r="C1731" s="2">
        <f t="shared" si="205"/>
        <v>-4.0199999999999569E-2</v>
      </c>
      <c r="D1731" s="2">
        <f t="shared" si="206"/>
        <v>4.3873200000000008</v>
      </c>
      <c r="E1731" s="2">
        <f t="shared" si="208"/>
        <v>4.3953599999999993</v>
      </c>
      <c r="F1731" s="2">
        <f t="shared" si="209"/>
        <v>4.3849</v>
      </c>
      <c r="G1731" s="2">
        <f t="shared" si="211"/>
        <v>4.363494000000002</v>
      </c>
      <c r="H1731" s="2">
        <f t="shared" si="207"/>
        <v>3.7331930000000013</v>
      </c>
      <c r="I1731" s="2">
        <f t="array" ref="I1731">SUMPRODUCT(B1715:B1734, (ROW(B1715:B1734)-ROW(B1715)+1)) / (20*21/2)</f>
        <v>4.3874647619047629</v>
      </c>
      <c r="J1731" s="2">
        <f t="shared" si="210"/>
        <v>4.3861813774545162</v>
      </c>
      <c r="K1731" s="2">
        <f t="shared" si="212"/>
        <v>4.3374289353446409</v>
      </c>
    </row>
    <row r="1732" spans="1:11" ht="13.5" x14ac:dyDescent="0.25">
      <c r="A1732" s="3">
        <f>TITRES_STAT!B1735</f>
        <v>44537</v>
      </c>
      <c r="B1732" s="6">
        <f>TITRES_STAT!D1735</f>
        <v>4.3872999999999998</v>
      </c>
      <c r="C1732" s="2">
        <f t="shared" ref="C1732:C1795" si="213">B1732-B1731</f>
        <v>4.0199999999999569E-2</v>
      </c>
      <c r="D1732" s="2">
        <f t="shared" si="206"/>
        <v>4.3841000000000001</v>
      </c>
      <c r="E1732" s="2">
        <f t="shared" si="208"/>
        <v>4.3937499999999998</v>
      </c>
      <c r="F1732" s="2">
        <f t="shared" si="209"/>
        <v>4.3873149999999992</v>
      </c>
      <c r="G1732" s="2">
        <f t="shared" si="211"/>
        <v>4.3644600000000029</v>
      </c>
      <c r="H1732" s="2">
        <f t="shared" si="207"/>
        <v>3.7392785000000011</v>
      </c>
      <c r="I1732" s="2">
        <f t="array" ref="I1732">SUMPRODUCT(B1716:B1735, (ROW(B1716:B1735)-ROW(B1716)+1)) / (20*21/2)</f>
        <v>4.3849</v>
      </c>
      <c r="J1732" s="2">
        <f t="shared" si="210"/>
        <v>4.3862879129350381</v>
      </c>
      <c r="K1732" s="2">
        <f t="shared" si="212"/>
        <v>4.3393846633703417</v>
      </c>
    </row>
    <row r="1733" spans="1:11" ht="13.5" x14ac:dyDescent="0.25">
      <c r="A1733" s="3">
        <f>TITRES_STAT!B1736</f>
        <v>44538</v>
      </c>
      <c r="B1733" s="6">
        <f>TITRES_STAT!D1736</f>
        <v>4.3712</v>
      </c>
      <c r="C1733" s="2">
        <f t="shared" si="213"/>
        <v>-1.6099999999999781E-2</v>
      </c>
      <c r="D1733" s="2">
        <f t="shared" si="206"/>
        <v>4.3792600000000004</v>
      </c>
      <c r="E1733" s="2">
        <f t="shared" si="208"/>
        <v>4.39053</v>
      </c>
      <c r="F1733" s="2">
        <f t="shared" si="209"/>
        <v>4.3889249999999986</v>
      </c>
      <c r="G1733" s="2">
        <f t="shared" si="211"/>
        <v>4.3641380000000023</v>
      </c>
      <c r="H1733" s="2">
        <f t="shared" si="207"/>
        <v>3.7452835000000015</v>
      </c>
      <c r="I1733" s="2">
        <f t="array" ref="I1733">SUMPRODUCT(B1717:B1736, (ROW(B1717:B1736)-ROW(B1717)+1)) / (20*21/2)</f>
        <v>4.3840599999999998</v>
      </c>
      <c r="J1733" s="2">
        <f t="shared" si="210"/>
        <v>4.3848509688459867</v>
      </c>
      <c r="K1733" s="2">
        <f t="shared" si="212"/>
        <v>4.3406323236303281</v>
      </c>
    </row>
    <row r="1734" spans="1:11" ht="13.5" x14ac:dyDescent="0.25">
      <c r="A1734" s="3">
        <f>TITRES_STAT!B1737</f>
        <v>44539</v>
      </c>
      <c r="B1734" s="6">
        <f>TITRES_STAT!D1737</f>
        <v>4.3712</v>
      </c>
      <c r="C1734" s="2">
        <f t="shared" si="213"/>
        <v>0</v>
      </c>
      <c r="D1734" s="2">
        <f t="shared" ref="D1734:D1797" si="214">AVERAGE(B1730:B1734)</f>
        <v>4.3728199999999999</v>
      </c>
      <c r="E1734" s="2">
        <f t="shared" si="208"/>
        <v>4.3873100000000012</v>
      </c>
      <c r="F1734" s="2">
        <f t="shared" si="209"/>
        <v>4.3901299999999992</v>
      </c>
      <c r="G1734" s="2">
        <f t="shared" si="211"/>
        <v>4.3647820000000017</v>
      </c>
      <c r="H1734" s="2">
        <f t="shared" si="207"/>
        <v>3.7512885000000016</v>
      </c>
      <c r="I1734" s="2">
        <f t="array" ref="I1734">SUMPRODUCT(B1718:B1737, (ROW(B1718:B1737)-ROW(B1718)+1)) / (20*21/2)</f>
        <v>4.3763533333333333</v>
      </c>
      <c r="J1734" s="2">
        <f t="shared" si="210"/>
        <v>4.3835508765749402</v>
      </c>
      <c r="K1734" s="2">
        <f t="shared" si="212"/>
        <v>4.3418310560369822</v>
      </c>
    </row>
    <row r="1735" spans="1:11" ht="13.5" x14ac:dyDescent="0.25">
      <c r="A1735" s="3">
        <f>TITRES_STAT!B1738</f>
        <v>44540</v>
      </c>
      <c r="B1735" s="6">
        <f>TITRES_STAT!D1738</f>
        <v>4.3632</v>
      </c>
      <c r="C1735" s="2">
        <f t="shared" si="213"/>
        <v>-8.0000000000000071E-3</v>
      </c>
      <c r="D1735" s="2">
        <f t="shared" si="214"/>
        <v>4.3680000000000003</v>
      </c>
      <c r="E1735" s="2">
        <f t="shared" si="208"/>
        <v>4.3832900000000006</v>
      </c>
      <c r="F1735" s="2">
        <f t="shared" si="209"/>
        <v>4.3881199999999998</v>
      </c>
      <c r="G1735" s="2">
        <f t="shared" si="211"/>
        <v>4.3667140000000009</v>
      </c>
      <c r="H1735" s="2">
        <f t="shared" si="207"/>
        <v>3.7572535000000009</v>
      </c>
      <c r="I1735" s="2">
        <f t="array" ref="I1735">SUMPRODUCT(B1719:B1738, (ROW(B1719:B1738)-ROW(B1719)+1)) / (20*21/2)</f>
        <v>4.3690300000000004</v>
      </c>
      <c r="J1735" s="2">
        <f t="shared" si="210"/>
        <v>4.3816126978535177</v>
      </c>
      <c r="K1735" s="2">
        <f t="shared" si="212"/>
        <v>4.3426690538394528</v>
      </c>
    </row>
    <row r="1736" spans="1:11" ht="13.5" x14ac:dyDescent="0.25">
      <c r="A1736" s="3">
        <f>TITRES_STAT!B1739</f>
        <v>44543</v>
      </c>
      <c r="B1736" s="6">
        <f>TITRES_STAT!D1739</f>
        <v>4.3792999999999997</v>
      </c>
      <c r="C1736" s="2">
        <f t="shared" si="213"/>
        <v>1.6099999999999781E-2</v>
      </c>
      <c r="D1736" s="2">
        <f t="shared" si="214"/>
        <v>4.3744399999999999</v>
      </c>
      <c r="E1736" s="2">
        <f t="shared" si="208"/>
        <v>4.3808800000000003</v>
      </c>
      <c r="F1736" s="2">
        <f t="shared" si="209"/>
        <v>4.3877199999999998</v>
      </c>
      <c r="G1736" s="2">
        <f t="shared" si="211"/>
        <v>4.3689680000000015</v>
      </c>
      <c r="H1736" s="2">
        <f t="shared" si="207"/>
        <v>3.7632235000000009</v>
      </c>
      <c r="I1736" s="2">
        <f t="array" ref="I1736">SUMPRODUCT(B1720:B1739, (ROW(B1720:B1739)-ROW(B1720)+1)) / (20*21/2)</f>
        <v>4.3620519047619055</v>
      </c>
      <c r="J1736" s="2">
        <f t="shared" si="210"/>
        <v>4.3813924409150875</v>
      </c>
      <c r="K1736" s="2">
        <f t="shared" si="212"/>
        <v>4.3441055615320234</v>
      </c>
    </row>
    <row r="1737" spans="1:11" ht="13.5" x14ac:dyDescent="0.25">
      <c r="A1737" s="3">
        <f>TITRES_STAT!B1740</f>
        <v>44544</v>
      </c>
      <c r="B1737" s="6">
        <f>TITRES_STAT!D1740</f>
        <v>4.3068</v>
      </c>
      <c r="C1737" s="2">
        <f t="shared" si="213"/>
        <v>-7.2499999999999787E-2</v>
      </c>
      <c r="D1737" s="2">
        <f t="shared" si="214"/>
        <v>4.3583400000000001</v>
      </c>
      <c r="E1737" s="2">
        <f t="shared" si="208"/>
        <v>4.3712200000000001</v>
      </c>
      <c r="F1737" s="2">
        <f t="shared" si="209"/>
        <v>4.3836950000000003</v>
      </c>
      <c r="G1737" s="2">
        <f t="shared" si="211"/>
        <v>4.3696120000000009</v>
      </c>
      <c r="H1737" s="2">
        <f t="shared" si="207"/>
        <v>3.7688310000000005</v>
      </c>
      <c r="I1737" s="2">
        <f t="array" ref="I1737">SUMPRODUCT(B1721:B1740, (ROW(B1721:B1740)-ROW(B1721)+1)) / (20*21/2)</f>
        <v>4.3546952380952382</v>
      </c>
      <c r="J1737" s="2">
        <f t="shared" si="210"/>
        <v>4.3742883989231744</v>
      </c>
      <c r="K1737" s="2">
        <f t="shared" si="212"/>
        <v>4.3426425983346899</v>
      </c>
    </row>
    <row r="1738" spans="1:11" ht="13.5" x14ac:dyDescent="0.25">
      <c r="A1738" s="3">
        <f>TITRES_STAT!B1741</f>
        <v>44545</v>
      </c>
      <c r="B1738" s="6">
        <f>TITRES_STAT!D1741</f>
        <v>4.3068</v>
      </c>
      <c r="C1738" s="2">
        <f t="shared" si="213"/>
        <v>0</v>
      </c>
      <c r="D1738" s="2">
        <f t="shared" si="214"/>
        <v>4.3454600000000001</v>
      </c>
      <c r="E1738" s="2">
        <f t="shared" si="208"/>
        <v>4.3623600000000007</v>
      </c>
      <c r="F1738" s="2">
        <f t="shared" si="209"/>
        <v>4.3800699999999999</v>
      </c>
      <c r="G1738" s="2">
        <f t="shared" si="211"/>
        <v>4.3681620000000017</v>
      </c>
      <c r="H1738" s="2">
        <f t="shared" ref="H1738:H1801" si="215">AVERAGE(B1539:B1738)</f>
        <v>3.7744385000000005</v>
      </c>
      <c r="I1738" s="2">
        <f t="array" ref="I1738">SUMPRODUCT(B1722:B1741, (ROW(B1722:B1741)-ROW(B1722)+1)) / (20*21/2)</f>
        <v>4.3470271428571428</v>
      </c>
      <c r="J1738" s="2">
        <f t="shared" si="210"/>
        <v>4.3678609323590623</v>
      </c>
      <c r="K1738" s="2">
        <f t="shared" si="212"/>
        <v>4.3412370062431336</v>
      </c>
    </row>
    <row r="1739" spans="1:11" ht="13.5" x14ac:dyDescent="0.25">
      <c r="A1739" s="3">
        <f>TITRES_STAT!B1742</f>
        <v>44546</v>
      </c>
      <c r="B1739" s="6">
        <f>TITRES_STAT!D1742</f>
        <v>4.3068</v>
      </c>
      <c r="C1739" s="2">
        <f t="shared" si="213"/>
        <v>0</v>
      </c>
      <c r="D1739" s="2">
        <f t="shared" si="214"/>
        <v>4.3325799999999992</v>
      </c>
      <c r="E1739" s="2">
        <f t="shared" si="208"/>
        <v>4.3527000000000005</v>
      </c>
      <c r="F1739" s="2">
        <f t="shared" si="209"/>
        <v>4.3760449999999995</v>
      </c>
      <c r="G1739" s="2">
        <f t="shared" si="211"/>
        <v>4.3673560000000018</v>
      </c>
      <c r="H1739" s="2">
        <f t="shared" si="215"/>
        <v>3.7800460000000005</v>
      </c>
      <c r="I1739" s="2">
        <f t="array" ref="I1739">SUMPRODUCT(B1723:B1742, (ROW(B1723:B1742)-ROW(B1723)+1)) / (20*21/2)</f>
        <v>4.339780952380953</v>
      </c>
      <c r="J1739" s="2">
        <f t="shared" si="210"/>
        <v>4.3620456054677232</v>
      </c>
      <c r="K1739" s="2">
        <f t="shared" si="212"/>
        <v>4.33988653541007</v>
      </c>
    </row>
    <row r="1740" spans="1:11" ht="13.5" x14ac:dyDescent="0.25">
      <c r="A1740" s="3">
        <f>TITRES_STAT!B1743</f>
        <v>44550</v>
      </c>
      <c r="B1740" s="6">
        <f>TITRES_STAT!D1743</f>
        <v>4.2988</v>
      </c>
      <c r="C1740" s="2">
        <f t="shared" si="213"/>
        <v>-8.0000000000000071E-3</v>
      </c>
      <c r="D1740" s="2">
        <f t="shared" si="214"/>
        <v>4.3196999999999992</v>
      </c>
      <c r="E1740" s="2">
        <f t="shared" ref="E1740:E1803" si="216">AVERAGE(B1731:B1740)</f>
        <v>4.3438500000000007</v>
      </c>
      <c r="F1740" s="2">
        <f t="shared" si="209"/>
        <v>4.3712149999999994</v>
      </c>
      <c r="G1740" s="2">
        <f t="shared" si="211"/>
        <v>4.3692880000000009</v>
      </c>
      <c r="H1740" s="2">
        <f t="shared" si="215"/>
        <v>3.7856135000000006</v>
      </c>
      <c r="I1740" s="2">
        <f t="array" ref="I1740">SUMPRODUCT(B1724:B1743, (ROW(B1724:B1743)-ROW(B1724)+1)) / (20*21/2)</f>
        <v>4.3323095238095242</v>
      </c>
      <c r="J1740" s="2">
        <f t="shared" si="210"/>
        <v>4.356022214470797</v>
      </c>
      <c r="K1740" s="2">
        <f t="shared" si="212"/>
        <v>4.3382752987273223</v>
      </c>
    </row>
    <row r="1741" spans="1:11" ht="13.5" x14ac:dyDescent="0.25">
      <c r="A1741" s="3">
        <f>TITRES_STAT!B1744</f>
        <v>44551</v>
      </c>
      <c r="B1741" s="6">
        <f>TITRES_STAT!D1744</f>
        <v>4.2907000000000002</v>
      </c>
      <c r="C1741" s="2">
        <f t="shared" si="213"/>
        <v>-8.099999999999774E-3</v>
      </c>
      <c r="D1741" s="2">
        <f t="shared" si="214"/>
        <v>4.3019800000000004</v>
      </c>
      <c r="E1741" s="2">
        <f t="shared" si="216"/>
        <v>4.3382100000000001</v>
      </c>
      <c r="F1741" s="2">
        <f t="shared" si="209"/>
        <v>4.3667849999999984</v>
      </c>
      <c r="G1741" s="2">
        <f t="shared" si="211"/>
        <v>4.3697700000000008</v>
      </c>
      <c r="H1741" s="2">
        <f t="shared" si="215"/>
        <v>3.7911405</v>
      </c>
      <c r="I1741" s="2">
        <f t="array" ref="I1741">SUMPRODUCT(B1725:B1744, (ROW(B1725:B1744)-ROW(B1725)+1)) / (20*21/2)</f>
        <v>4.3254128571428581</v>
      </c>
      <c r="J1741" s="2">
        <f t="shared" si="210"/>
        <v>4.349801051187864</v>
      </c>
      <c r="K1741" s="2">
        <f t="shared" si="212"/>
        <v>4.3364096007380164</v>
      </c>
    </row>
    <row r="1742" spans="1:11" ht="13.5" x14ac:dyDescent="0.25">
      <c r="A1742" s="3">
        <f>TITRES_STAT!B1745</f>
        <v>44552</v>
      </c>
      <c r="B1742" s="6">
        <f>TITRES_STAT!D1745</f>
        <v>4.2907000000000002</v>
      </c>
      <c r="C1742" s="2">
        <f t="shared" si="213"/>
        <v>0</v>
      </c>
      <c r="D1742" s="2">
        <f t="shared" si="214"/>
        <v>4.2987599999999997</v>
      </c>
      <c r="E1742" s="2">
        <f t="shared" si="216"/>
        <v>4.3285499999999999</v>
      </c>
      <c r="F1742" s="2">
        <f t="shared" si="209"/>
        <v>4.3611500000000003</v>
      </c>
      <c r="G1742" s="2">
        <f t="shared" si="211"/>
        <v>4.3686420000000004</v>
      </c>
      <c r="H1742" s="2">
        <f t="shared" si="215"/>
        <v>3.7966675000000003</v>
      </c>
      <c r="I1742" s="2">
        <f t="array" ref="I1742">SUMPRODUCT(B1726:B1745, (ROW(B1726:B1745)-ROW(B1726)+1)) / (20*21/2)</f>
        <v>4.3206242857142865</v>
      </c>
      <c r="J1742" s="2">
        <f t="shared" si="210"/>
        <v>4.3441723796461629</v>
      </c>
      <c r="K1742" s="2">
        <f t="shared" si="212"/>
        <v>4.334617067375742</v>
      </c>
    </row>
    <row r="1743" spans="1:11" ht="13.5" x14ac:dyDescent="0.25">
      <c r="A1743" s="3">
        <f>TITRES_STAT!B1746</f>
        <v>44553</v>
      </c>
      <c r="B1743" s="6">
        <f>TITRES_STAT!D1746</f>
        <v>4.2827000000000002</v>
      </c>
      <c r="C1743" s="2">
        <f t="shared" si="213"/>
        <v>-8.0000000000000071E-3</v>
      </c>
      <c r="D1743" s="2">
        <f t="shared" si="214"/>
        <v>4.293940000000001</v>
      </c>
      <c r="E1743" s="2">
        <f t="shared" si="216"/>
        <v>4.3196999999999992</v>
      </c>
      <c r="F1743" s="2">
        <f t="shared" si="209"/>
        <v>4.3551149999999996</v>
      </c>
      <c r="G1743" s="2">
        <f t="shared" si="211"/>
        <v>4.3673540000000006</v>
      </c>
      <c r="H1743" s="2">
        <f t="shared" si="215"/>
        <v>3.8021545000000003</v>
      </c>
      <c r="I1743" s="2">
        <f t="array" ref="I1743">SUMPRODUCT(B1727:B1746, (ROW(B1727:B1746)-ROW(B1727)+1)) / (20*21/2)</f>
        <v>4.3232290476190478</v>
      </c>
      <c r="J1743" s="2">
        <f t="shared" si="210"/>
        <v>4.3383178672989091</v>
      </c>
      <c r="K1743" s="2">
        <f t="shared" si="212"/>
        <v>4.3325811039492432</v>
      </c>
    </row>
    <row r="1744" spans="1:11" ht="13.5" x14ac:dyDescent="0.25">
      <c r="A1744" s="3">
        <f>TITRES_STAT!B1747</f>
        <v>44554</v>
      </c>
      <c r="B1744" s="6">
        <f>TITRES_STAT!D1747</f>
        <v>4.2827000000000002</v>
      </c>
      <c r="C1744" s="2">
        <f t="shared" si="213"/>
        <v>0</v>
      </c>
      <c r="D1744" s="2">
        <f t="shared" si="214"/>
        <v>4.2891199999999996</v>
      </c>
      <c r="E1744" s="2">
        <f t="shared" si="216"/>
        <v>4.3108499999999994</v>
      </c>
      <c r="F1744" s="2">
        <f t="shared" si="209"/>
        <v>4.3490800000000016</v>
      </c>
      <c r="G1744" s="2">
        <f t="shared" si="211"/>
        <v>4.3660660000000009</v>
      </c>
      <c r="H1744" s="2">
        <f t="shared" si="215"/>
        <v>3.8076415000000003</v>
      </c>
      <c r="I1744" s="2">
        <f t="array" ref="I1744">SUMPRODUCT(B1728:B1747, (ROW(B1728:B1747)-ROW(B1728)+1)) / (20*21/2)</f>
        <v>4.3298252380952391</v>
      </c>
      <c r="J1744" s="2">
        <f t="shared" si="210"/>
        <v>4.3330209275561558</v>
      </c>
      <c r="K1744" s="2">
        <f t="shared" si="212"/>
        <v>4.3306249822257437</v>
      </c>
    </row>
    <row r="1745" spans="1:11" ht="13.5" x14ac:dyDescent="0.25">
      <c r="A1745" s="3">
        <f>TITRES_STAT!B1748</f>
        <v>44557</v>
      </c>
      <c r="B1745" s="6">
        <f>TITRES_STAT!D1748</f>
        <v>4.2988</v>
      </c>
      <c r="C1745" s="2">
        <f t="shared" si="213"/>
        <v>1.6099999999999781E-2</v>
      </c>
      <c r="D1745" s="2">
        <f t="shared" si="214"/>
        <v>4.2891199999999996</v>
      </c>
      <c r="E1745" s="2">
        <f t="shared" si="216"/>
        <v>4.3044099999999998</v>
      </c>
      <c r="F1745" s="2">
        <f t="shared" si="209"/>
        <v>4.3438500000000015</v>
      </c>
      <c r="G1745" s="2">
        <f t="shared" si="211"/>
        <v>4.3647780000000012</v>
      </c>
      <c r="H1745" s="2">
        <f t="shared" si="215"/>
        <v>3.8132090000000005</v>
      </c>
      <c r="I1745" s="2">
        <f t="array" ref="I1745">SUMPRODUCT(B1729:B1748, (ROW(B1729:B1748)-ROW(B1729)+1)) / (20*21/2)</f>
        <v>4.3356114285714282</v>
      </c>
      <c r="J1745" s="2">
        <f t="shared" si="210"/>
        <v>4.3297617915984263</v>
      </c>
      <c r="K1745" s="2">
        <f t="shared" si="212"/>
        <v>4.3293769437070875</v>
      </c>
    </row>
    <row r="1746" spans="1:11" ht="13.5" x14ac:dyDescent="0.25">
      <c r="A1746" s="3">
        <f>TITRES_STAT!B1749</f>
        <v>44558</v>
      </c>
      <c r="B1746" s="6">
        <f>TITRES_STAT!D1749</f>
        <v>4.3712</v>
      </c>
      <c r="C1746" s="2">
        <f t="shared" si="213"/>
        <v>7.240000000000002E-2</v>
      </c>
      <c r="D1746" s="2">
        <f t="shared" si="214"/>
        <v>4.3052200000000003</v>
      </c>
      <c r="E1746" s="2">
        <f t="shared" si="216"/>
        <v>4.3036000000000003</v>
      </c>
      <c r="F1746" s="2">
        <f t="shared" si="209"/>
        <v>4.3422400000000012</v>
      </c>
      <c r="G1746" s="2">
        <f t="shared" si="211"/>
        <v>4.3638120000000002</v>
      </c>
      <c r="H1746" s="2">
        <f t="shared" si="215"/>
        <v>3.8191385000000015</v>
      </c>
      <c r="I1746" s="2">
        <f t="array" ref="I1746">SUMPRODUCT(B1730:B1749, (ROW(B1730:B1749)-ROW(B1730)+1)) / (20*21/2)</f>
        <v>4.3421309523809528</v>
      </c>
      <c r="J1746" s="2">
        <f t="shared" si="210"/>
        <v>4.3337082876366715</v>
      </c>
      <c r="K1746" s="2">
        <f t="shared" si="212"/>
        <v>4.3310170635617116</v>
      </c>
    </row>
    <row r="1747" spans="1:11" ht="13.5" x14ac:dyDescent="0.25">
      <c r="A1747" s="3">
        <f>TITRES_STAT!B1750</f>
        <v>44559</v>
      </c>
      <c r="B1747" s="6">
        <f>TITRES_STAT!D1750</f>
        <v>4.4115000000000002</v>
      </c>
      <c r="C1747" s="2">
        <f t="shared" si="213"/>
        <v>4.0300000000000225E-2</v>
      </c>
      <c r="D1747" s="2">
        <f t="shared" si="214"/>
        <v>4.3293799999999996</v>
      </c>
      <c r="E1747" s="2">
        <f t="shared" si="216"/>
        <v>4.3140699999999992</v>
      </c>
      <c r="F1747" s="2">
        <f t="shared" si="209"/>
        <v>4.342645000000001</v>
      </c>
      <c r="G1747" s="2">
        <f t="shared" si="211"/>
        <v>4.3636520000000001</v>
      </c>
      <c r="H1747" s="2">
        <f t="shared" si="215"/>
        <v>3.8252695000000019</v>
      </c>
      <c r="I1747" s="2">
        <f t="array" ref="I1747">SUMPRODUCT(B1731:B1750, (ROW(B1731:B1750)-ROW(B1731)+1)) / (20*21/2)</f>
        <v>4.3731452380952378</v>
      </c>
      <c r="J1747" s="2">
        <f t="shared" si="210"/>
        <v>4.3411170221474649</v>
      </c>
      <c r="K1747" s="2">
        <f t="shared" si="212"/>
        <v>4.3341732571475271</v>
      </c>
    </row>
    <row r="1748" spans="1:11" ht="13.5" x14ac:dyDescent="0.25">
      <c r="A1748" s="3">
        <f>TITRES_STAT!B1751</f>
        <v>44560</v>
      </c>
      <c r="B1748" s="6">
        <f>TITRES_STAT!D1751</f>
        <v>4.4034000000000004</v>
      </c>
      <c r="C1748" s="2">
        <f t="shared" si="213"/>
        <v>-8.099999999999774E-3</v>
      </c>
      <c r="D1748" s="2">
        <f t="shared" si="214"/>
        <v>4.3535200000000005</v>
      </c>
      <c r="E1748" s="2">
        <f t="shared" si="216"/>
        <v>4.3237299999999994</v>
      </c>
      <c r="F1748" s="2">
        <f t="shared" ref="F1748:F1811" si="217">AVERAGE(B1729:B1748)</f>
        <v>4.3430450000000018</v>
      </c>
      <c r="G1748" s="2">
        <f t="shared" si="211"/>
        <v>4.3684820000000011</v>
      </c>
      <c r="H1748" s="2">
        <f t="shared" si="215"/>
        <v>3.8313600000000019</v>
      </c>
      <c r="I1748" s="2">
        <f t="array" ref="I1748">SUMPRODUCT(B1732:B1751, (ROW(B1732:B1751)-ROW(B1732)+1)) / (20*21/2)</f>
        <v>4.4135509523809526</v>
      </c>
      <c r="J1748" s="2">
        <f t="shared" si="210"/>
        <v>4.3470487343238968</v>
      </c>
      <c r="K1748" s="2">
        <f t="shared" si="212"/>
        <v>4.3368880313770362</v>
      </c>
    </row>
    <row r="1749" spans="1:11" ht="13.5" x14ac:dyDescent="0.25">
      <c r="A1749" s="3">
        <f>TITRES_STAT!B1752</f>
        <v>44561</v>
      </c>
      <c r="B1749" s="6">
        <f>TITRES_STAT!D1752</f>
        <v>4.4115000000000002</v>
      </c>
      <c r="C1749" s="2">
        <f t="shared" si="213"/>
        <v>8.099999999999774E-3</v>
      </c>
      <c r="D1749" s="2">
        <f t="shared" si="214"/>
        <v>4.3792799999999996</v>
      </c>
      <c r="E1749" s="2">
        <f t="shared" si="216"/>
        <v>4.3342000000000001</v>
      </c>
      <c r="F1749" s="2">
        <f t="shared" si="217"/>
        <v>4.3434500000000016</v>
      </c>
      <c r="G1749" s="2">
        <f t="shared" si="211"/>
        <v>4.3691259999999996</v>
      </c>
      <c r="H1749" s="2">
        <f t="shared" si="215"/>
        <v>3.8374910000000018</v>
      </c>
      <c r="I1749" s="2">
        <f t="array" ref="I1749">SUMPRODUCT(B1733:B1752, (ROW(B1733:B1752)-ROW(B1733)+1)) / (20*21/2)</f>
        <v>4.442686666666666</v>
      </c>
      <c r="J1749" s="2">
        <f t="shared" ref="J1749:J1812" si="218">$J$4*B1749+J1748*(1-$J$4)</f>
        <v>4.3531869501025735</v>
      </c>
      <c r="K1749" s="2">
        <f t="shared" si="212"/>
        <v>4.3398139909308782</v>
      </c>
    </row>
    <row r="1750" spans="1:11" ht="13.5" x14ac:dyDescent="0.25">
      <c r="A1750" s="3">
        <f>TITRES_STAT!B1753</f>
        <v>44564</v>
      </c>
      <c r="B1750" s="6">
        <f>TITRES_STAT!D1753</f>
        <v>4.6691000000000003</v>
      </c>
      <c r="C1750" s="2">
        <f t="shared" si="213"/>
        <v>0.25760000000000005</v>
      </c>
      <c r="D1750" s="2">
        <f t="shared" si="214"/>
        <v>4.4533399999999999</v>
      </c>
      <c r="E1750" s="2">
        <f t="shared" si="216"/>
        <v>4.3712299999999997</v>
      </c>
      <c r="F1750" s="2">
        <f t="shared" si="217"/>
        <v>4.3575400000000011</v>
      </c>
      <c r="G1750" s="2">
        <f t="shared" si="211"/>
        <v>4.3755660000000001</v>
      </c>
      <c r="H1750" s="2">
        <f t="shared" si="215"/>
        <v>3.8449100000000014</v>
      </c>
      <c r="I1750" s="2">
        <f t="array" ref="I1750">SUMPRODUCT(B1734:B1753, (ROW(B1734:B1753)-ROW(B1734)+1)) / (20*21/2)</f>
        <v>4.4765371428571425</v>
      </c>
      <c r="J1750" s="2">
        <f t="shared" si="218"/>
        <v>4.3832739072356617</v>
      </c>
      <c r="K1750" s="2">
        <f t="shared" si="212"/>
        <v>4.3527271677571191</v>
      </c>
    </row>
    <row r="1751" spans="1:11" ht="13.5" x14ac:dyDescent="0.25">
      <c r="A1751" s="3">
        <f>TITRES_STAT!B1754</f>
        <v>44565</v>
      </c>
      <c r="B1751" s="6">
        <f>TITRES_STAT!D1754</f>
        <v>4.7817999999999996</v>
      </c>
      <c r="C1751" s="2">
        <f t="shared" si="213"/>
        <v>0.11269999999999936</v>
      </c>
      <c r="D1751" s="2">
        <f t="shared" si="214"/>
        <v>4.5354600000000005</v>
      </c>
      <c r="E1751" s="2">
        <f t="shared" si="216"/>
        <v>4.4203399999999995</v>
      </c>
      <c r="F1751" s="2">
        <f t="shared" si="217"/>
        <v>4.3792750000000007</v>
      </c>
      <c r="G1751" s="2">
        <f t="shared" si="211"/>
        <v>4.3842600000000003</v>
      </c>
      <c r="H1751" s="2">
        <f t="shared" si="215"/>
        <v>3.853193000000001</v>
      </c>
      <c r="I1751" s="2">
        <f t="array" ref="I1751">SUMPRODUCT(B1735:B1754, (ROW(B1735:B1754)-ROW(B1735)+1)) / (20*21/2)</f>
        <v>4.5009190476190488</v>
      </c>
      <c r="J1751" s="2">
        <f t="shared" si="218"/>
        <v>4.4212287732132181</v>
      </c>
      <c r="K1751" s="2">
        <f t="shared" si="212"/>
        <v>4.3695535533352716</v>
      </c>
    </row>
    <row r="1752" spans="1:11" ht="13.5" x14ac:dyDescent="0.25">
      <c r="A1752" s="3">
        <f>TITRES_STAT!B1755</f>
        <v>44566</v>
      </c>
      <c r="B1752" s="6">
        <f>TITRES_STAT!D1755</f>
        <v>4.6852</v>
      </c>
      <c r="C1752" s="2">
        <f t="shared" si="213"/>
        <v>-9.6599999999999575E-2</v>
      </c>
      <c r="D1752" s="2">
        <f t="shared" si="214"/>
        <v>4.5902000000000003</v>
      </c>
      <c r="E1752" s="2">
        <f t="shared" si="216"/>
        <v>4.4597899999999999</v>
      </c>
      <c r="F1752" s="2">
        <f t="shared" si="217"/>
        <v>4.3941700000000008</v>
      </c>
      <c r="G1752" s="2">
        <f t="shared" si="211"/>
        <v>4.3910219999999995</v>
      </c>
      <c r="H1752" s="2">
        <f t="shared" si="215"/>
        <v>3.8614440000000019</v>
      </c>
      <c r="I1752" s="2">
        <f t="array" ref="I1752">SUMPRODUCT(B1736:B1755, (ROW(B1736:B1755)-ROW(B1736)+1)) / (20*21/2)</f>
        <v>4.5215776190476191</v>
      </c>
      <c r="J1752" s="2">
        <f t="shared" si="218"/>
        <v>4.4463688900500538</v>
      </c>
      <c r="K1752" s="2">
        <f t="shared" si="212"/>
        <v>4.3819318453613398</v>
      </c>
    </row>
    <row r="1753" spans="1:11" ht="13.5" x14ac:dyDescent="0.25">
      <c r="A1753" s="3">
        <f>TITRES_STAT!B1756</f>
        <v>44567</v>
      </c>
      <c r="B1753" s="6">
        <f>TITRES_STAT!D1756</f>
        <v>4.7496</v>
      </c>
      <c r="C1753" s="2">
        <f t="shared" si="213"/>
        <v>6.4400000000000013E-2</v>
      </c>
      <c r="D1753" s="2">
        <f t="shared" si="214"/>
        <v>4.6594400000000009</v>
      </c>
      <c r="E1753" s="2">
        <f t="shared" si="216"/>
        <v>4.5064800000000007</v>
      </c>
      <c r="F1753" s="2">
        <f t="shared" si="217"/>
        <v>4.4130900000000004</v>
      </c>
      <c r="G1753" s="2">
        <f t="shared" si="211"/>
        <v>4.3992339999999999</v>
      </c>
      <c r="H1753" s="2">
        <f t="shared" si="215"/>
        <v>3.8701295000000022</v>
      </c>
      <c r="I1753" s="2">
        <f t="array" ref="I1753">SUMPRODUCT(B1737:B1756, (ROW(B1737:B1756)-ROW(B1737)+1)) / (20*21/2)</f>
        <v>4.5431995238095242</v>
      </c>
      <c r="J1753" s="2">
        <f t="shared" si="218"/>
        <v>4.4752480433786195</v>
      </c>
      <c r="K1753" s="2">
        <f t="shared" si="212"/>
        <v>4.3963502043667768</v>
      </c>
    </row>
    <row r="1754" spans="1:11" ht="13.5" x14ac:dyDescent="0.25">
      <c r="A1754" s="3">
        <f>TITRES_STAT!B1757</f>
        <v>44568</v>
      </c>
      <c r="B1754" s="6">
        <f>TITRES_STAT!D1757</f>
        <v>4.6691000000000003</v>
      </c>
      <c r="C1754" s="2">
        <f t="shared" si="213"/>
        <v>-8.0499999999999794E-2</v>
      </c>
      <c r="D1754" s="2">
        <f t="shared" si="214"/>
        <v>4.71096</v>
      </c>
      <c r="E1754" s="2">
        <f t="shared" si="216"/>
        <v>4.5451199999999998</v>
      </c>
      <c r="F1754" s="2">
        <f t="shared" si="217"/>
        <v>4.4279849999999996</v>
      </c>
      <c r="G1754" s="2">
        <f t="shared" si="211"/>
        <v>4.405835999999999</v>
      </c>
      <c r="H1754" s="2">
        <f t="shared" si="215"/>
        <v>3.8784500000000013</v>
      </c>
      <c r="I1754" s="2">
        <f t="array" ref="I1754">SUMPRODUCT(B1738:B1757, (ROW(B1738:B1757)-ROW(B1738)+1)) / (20*21/2)</f>
        <v>4.5619080952380946</v>
      </c>
      <c r="J1754" s="2">
        <f t="shared" si="218"/>
        <v>4.4937101344854176</v>
      </c>
      <c r="K1754" s="2">
        <f t="shared" si="212"/>
        <v>4.4070462747837666</v>
      </c>
    </row>
    <row r="1755" spans="1:11" ht="13.5" x14ac:dyDescent="0.25">
      <c r="A1755" s="3">
        <f>TITRES_STAT!B1758</f>
        <v>44571</v>
      </c>
      <c r="B1755" s="6">
        <f>TITRES_STAT!D1758</f>
        <v>4.6448999999999998</v>
      </c>
      <c r="C1755" s="2">
        <f t="shared" si="213"/>
        <v>-2.4200000000000443E-2</v>
      </c>
      <c r="D1755" s="2">
        <f t="shared" si="214"/>
        <v>4.7061200000000003</v>
      </c>
      <c r="E1755" s="2">
        <f t="shared" si="216"/>
        <v>4.5797299999999996</v>
      </c>
      <c r="F1755" s="2">
        <f t="shared" si="217"/>
        <v>4.4420699999999993</v>
      </c>
      <c r="G1755" s="2">
        <f t="shared" si="211"/>
        <v>4.4117919999999993</v>
      </c>
      <c r="H1755" s="2">
        <f t="shared" si="215"/>
        <v>3.886725000000002</v>
      </c>
      <c r="I1755" s="2">
        <f t="array" ref="I1755">SUMPRODUCT(B1739:B1758, (ROW(B1739:B1758)-ROW(B1739)+1)) / (20*21/2)</f>
        <v>4.5781966666666678</v>
      </c>
      <c r="J1755" s="2">
        <f t="shared" si="218"/>
        <v>4.50810916929633</v>
      </c>
      <c r="K1755" s="2">
        <f t="shared" si="212"/>
        <v>4.4163738718510697</v>
      </c>
    </row>
    <row r="1756" spans="1:11" ht="13.5" x14ac:dyDescent="0.25">
      <c r="A1756" s="3">
        <f>TITRES_STAT!B1759</f>
        <v>44572</v>
      </c>
      <c r="B1756" s="6">
        <f>TITRES_STAT!D1759</f>
        <v>4.6691000000000003</v>
      </c>
      <c r="C1756" s="2">
        <f t="shared" si="213"/>
        <v>2.4200000000000443E-2</v>
      </c>
      <c r="D1756" s="2">
        <f t="shared" si="214"/>
        <v>4.6835800000000001</v>
      </c>
      <c r="E1756" s="2">
        <f t="shared" si="216"/>
        <v>4.6095200000000007</v>
      </c>
      <c r="F1756" s="2">
        <f t="shared" si="217"/>
        <v>4.4565599999999996</v>
      </c>
      <c r="G1756" s="2">
        <f t="shared" si="211"/>
        <v>4.4183939999999993</v>
      </c>
      <c r="H1756" s="2">
        <f t="shared" si="215"/>
        <v>3.8950455000000015</v>
      </c>
      <c r="I1756" s="2">
        <f t="array" ref="I1756">SUMPRODUCT(B1740:B1759, (ROW(B1740:B1759)-ROW(B1740)+1)) / (20*21/2)</f>
        <v>4.5936466666666664</v>
      </c>
      <c r="J1756" s="2">
        <f t="shared" si="218"/>
        <v>4.5234416293633464</v>
      </c>
      <c r="K1756" s="2">
        <f t="shared" si="212"/>
        <v>4.4262847004059305</v>
      </c>
    </row>
    <row r="1757" spans="1:11" ht="13.5" x14ac:dyDescent="0.25">
      <c r="A1757" s="3">
        <f>TITRES_STAT!B1760</f>
        <v>44573</v>
      </c>
      <c r="B1757" s="6">
        <f>TITRES_STAT!D1760</f>
        <v>4.6529999999999996</v>
      </c>
      <c r="C1757" s="2">
        <f t="shared" si="213"/>
        <v>-1.6100000000000669E-2</v>
      </c>
      <c r="D1757" s="2">
        <f t="shared" si="214"/>
        <v>4.6771399999999996</v>
      </c>
      <c r="E1757" s="2">
        <f t="shared" si="216"/>
        <v>4.6336700000000004</v>
      </c>
      <c r="F1757" s="2">
        <f t="shared" si="217"/>
        <v>4.4738699999999998</v>
      </c>
      <c r="G1757" s="2">
        <f t="shared" si="211"/>
        <v>4.4214540000000007</v>
      </c>
      <c r="H1757" s="2">
        <f t="shared" si="215"/>
        <v>3.9032855000000017</v>
      </c>
      <c r="I1757" s="2">
        <f t="array" ref="I1757">SUMPRODUCT(B1741:B1760, (ROW(B1741:B1760)-ROW(B1741)+1)) / (20*21/2)</f>
        <v>4.6082099999999997</v>
      </c>
      <c r="J1757" s="2">
        <f t="shared" si="218"/>
        <v>4.5357805218049325</v>
      </c>
      <c r="K1757" s="2">
        <f t="shared" si="212"/>
        <v>4.4351754964684424</v>
      </c>
    </row>
    <row r="1758" spans="1:11" ht="13.5" x14ac:dyDescent="0.25">
      <c r="A1758" s="3">
        <f>TITRES_STAT!B1761</f>
        <v>44574</v>
      </c>
      <c r="B1758" s="6">
        <f>TITRES_STAT!D1761</f>
        <v>4.6448999999999998</v>
      </c>
      <c r="C1758" s="2">
        <f t="shared" si="213"/>
        <v>-8.099999999999774E-3</v>
      </c>
      <c r="D1758" s="2">
        <f t="shared" si="214"/>
        <v>4.6562000000000001</v>
      </c>
      <c r="E1758" s="2">
        <f t="shared" si="216"/>
        <v>4.6578200000000001</v>
      </c>
      <c r="F1758" s="2">
        <f t="shared" si="217"/>
        <v>4.4907750000000011</v>
      </c>
      <c r="G1758" s="2">
        <f t="shared" si="211"/>
        <v>4.4243519999999998</v>
      </c>
      <c r="H1758" s="2">
        <f t="shared" si="215"/>
        <v>3.9114850000000017</v>
      </c>
      <c r="I1758" s="2">
        <f t="array" ref="I1758">SUMPRODUCT(B1742:B1761, (ROW(B1742:B1761)-ROW(B1742)+1)) / (20*21/2)</f>
        <v>4.6187533333333333</v>
      </c>
      <c r="J1758" s="2">
        <f t="shared" si="218"/>
        <v>4.5461728530616057</v>
      </c>
      <c r="K1758" s="2">
        <f t="shared" si="212"/>
        <v>4.443399986803013</v>
      </c>
    </row>
    <row r="1759" spans="1:11" ht="13.5" x14ac:dyDescent="0.25">
      <c r="A1759" s="3">
        <f>TITRES_STAT!B1762</f>
        <v>44575</v>
      </c>
      <c r="B1759" s="6">
        <f>TITRES_STAT!D1762</f>
        <v>4.6529999999999996</v>
      </c>
      <c r="C1759" s="2">
        <f t="shared" si="213"/>
        <v>8.099999999999774E-3</v>
      </c>
      <c r="D1759" s="2">
        <f t="shared" si="214"/>
        <v>4.6529799999999994</v>
      </c>
      <c r="E1759" s="2">
        <f t="shared" si="216"/>
        <v>4.6819699999999997</v>
      </c>
      <c r="F1759" s="2">
        <f t="shared" si="217"/>
        <v>4.5080850000000003</v>
      </c>
      <c r="G1759" s="2">
        <f t="shared" si="211"/>
        <v>4.429182</v>
      </c>
      <c r="H1759" s="2">
        <f t="shared" si="215"/>
        <v>3.9197250000000023</v>
      </c>
      <c r="I1759" s="2">
        <f t="array" ref="I1759">SUMPRODUCT(B1743:B1762, (ROW(B1743:B1762)-ROW(B1743)+1)) / (20*21/2)</f>
        <v>4.6276480952380954</v>
      </c>
      <c r="J1759" s="2">
        <f t="shared" si="218"/>
        <v>4.5563468670557388</v>
      </c>
      <c r="K1759" s="2">
        <f t="shared" si="212"/>
        <v>4.4516195951636792</v>
      </c>
    </row>
    <row r="1760" spans="1:11" ht="13.5" x14ac:dyDescent="0.25">
      <c r="A1760" s="3">
        <f>TITRES_STAT!B1763</f>
        <v>44578</v>
      </c>
      <c r="B1760" s="6">
        <f>TITRES_STAT!D1763</f>
        <v>4.6609999999999996</v>
      </c>
      <c r="C1760" s="2">
        <f t="shared" si="213"/>
        <v>8.0000000000000071E-3</v>
      </c>
      <c r="D1760" s="2">
        <f t="shared" si="214"/>
        <v>4.6562000000000001</v>
      </c>
      <c r="E1760" s="2">
        <f t="shared" si="216"/>
        <v>4.6811600000000002</v>
      </c>
      <c r="F1760" s="2">
        <f t="shared" si="217"/>
        <v>4.5261950000000004</v>
      </c>
      <c r="G1760" s="2">
        <f t="shared" si="211"/>
        <v>4.4343339999999989</v>
      </c>
      <c r="H1760" s="2">
        <f t="shared" si="215"/>
        <v>3.9280050000000029</v>
      </c>
      <c r="I1760" s="2">
        <f t="array" ref="I1760">SUMPRODUCT(B1744:B1763, (ROW(B1744:B1763)-ROW(B1744)+1)) / (20*21/2)</f>
        <v>4.6241609523809526</v>
      </c>
      <c r="J1760" s="2">
        <f t="shared" si="218"/>
        <v>4.5663138320980501</v>
      </c>
      <c r="K1760" s="2">
        <f t="shared" si="212"/>
        <v>4.4598305914317704</v>
      </c>
    </row>
    <row r="1761" spans="1:11" ht="13.5" x14ac:dyDescent="0.25">
      <c r="A1761" s="3">
        <f>TITRES_STAT!B1764</f>
        <v>44579</v>
      </c>
      <c r="B1761" s="6">
        <f>TITRES_STAT!D1764</f>
        <v>4.6368999999999998</v>
      </c>
      <c r="C1761" s="2">
        <f t="shared" si="213"/>
        <v>-2.4099999999999788E-2</v>
      </c>
      <c r="D1761" s="2">
        <f t="shared" si="214"/>
        <v>4.6497599999999997</v>
      </c>
      <c r="E1761" s="2">
        <f t="shared" si="216"/>
        <v>4.6666699999999999</v>
      </c>
      <c r="F1761" s="2">
        <f t="shared" si="217"/>
        <v>4.5435049999999997</v>
      </c>
      <c r="G1761" s="2">
        <f t="shared" si="211"/>
        <v>4.4390039999999997</v>
      </c>
      <c r="H1761" s="2">
        <f t="shared" si="215"/>
        <v>3.9361645000000025</v>
      </c>
      <c r="I1761" s="2">
        <f t="array" ref="I1761">SUMPRODUCT(B1745:B1764, (ROW(B1745:B1764)-ROW(B1745)+1)) / (20*21/2)</f>
        <v>4.6233523809523813</v>
      </c>
      <c r="J1761" s="2">
        <f t="shared" si="218"/>
        <v>4.5730363242791876</v>
      </c>
      <c r="K1761" s="2">
        <f t="shared" si="212"/>
        <v>4.466774489806995</v>
      </c>
    </row>
    <row r="1762" spans="1:11" ht="13.5" x14ac:dyDescent="0.25">
      <c r="A1762" s="3">
        <f>TITRES_STAT!B1765</f>
        <v>44580</v>
      </c>
      <c r="B1762" s="6">
        <f>TITRES_STAT!D1765</f>
        <v>4.6368999999999998</v>
      </c>
      <c r="C1762" s="2">
        <f t="shared" si="213"/>
        <v>0</v>
      </c>
      <c r="D1762" s="2">
        <f t="shared" si="214"/>
        <v>4.6465399999999999</v>
      </c>
      <c r="E1762" s="2">
        <f t="shared" si="216"/>
        <v>4.6618399999999998</v>
      </c>
      <c r="F1762" s="2">
        <f t="shared" si="217"/>
        <v>4.5608149999999998</v>
      </c>
      <c r="G1762" s="2">
        <f t="shared" si="211"/>
        <v>4.4449619999999994</v>
      </c>
      <c r="H1762" s="2">
        <f t="shared" si="215"/>
        <v>3.9443240000000026</v>
      </c>
      <c r="I1762" s="2">
        <f t="array" ref="I1762">SUMPRODUCT(B1746:B1765, (ROW(B1746:B1765)-ROW(B1746)+1)) / (20*21/2)</f>
        <v>4.6081738095238096</v>
      </c>
      <c r="J1762" s="2">
        <f t="shared" si="218"/>
        <v>4.5791185791097408</v>
      </c>
      <c r="K1762" s="2">
        <f t="shared" si="212"/>
        <v>4.4734460784420147</v>
      </c>
    </row>
    <row r="1763" spans="1:11" ht="13.5" x14ac:dyDescent="0.25">
      <c r="A1763" s="3">
        <f>TITRES_STAT!B1766</f>
        <v>44581</v>
      </c>
      <c r="B1763" s="6">
        <f>TITRES_STAT!D1766</f>
        <v>4.5242000000000004</v>
      </c>
      <c r="C1763" s="2">
        <f t="shared" si="213"/>
        <v>-0.11269999999999936</v>
      </c>
      <c r="D1763" s="2">
        <f t="shared" si="214"/>
        <v>4.6224000000000007</v>
      </c>
      <c r="E1763" s="2">
        <f t="shared" si="216"/>
        <v>4.6392999999999995</v>
      </c>
      <c r="F1763" s="2">
        <f t="shared" si="217"/>
        <v>4.5728899999999992</v>
      </c>
      <c r="G1763" s="2">
        <f t="shared" si="211"/>
        <v>4.4486659999999993</v>
      </c>
      <c r="H1763" s="2">
        <f t="shared" si="215"/>
        <v>3.9519200000000025</v>
      </c>
      <c r="I1763" s="2">
        <f t="array" ref="I1763">SUMPRODUCT(B1747:B1766, (ROW(B1747:B1766)-ROW(B1747)+1)) / (20*21/2)</f>
        <v>4.6000485714285713</v>
      </c>
      <c r="J1763" s="2">
        <f t="shared" si="218"/>
        <v>4.5738882382421471</v>
      </c>
      <c r="K1763" s="2">
        <f t="shared" si="212"/>
        <v>4.4754364283070336</v>
      </c>
    </row>
    <row r="1764" spans="1:11" ht="13.5" x14ac:dyDescent="0.25">
      <c r="A1764" s="3">
        <f>TITRES_STAT!B1767</f>
        <v>44582</v>
      </c>
      <c r="B1764" s="6">
        <f>TITRES_STAT!D1767</f>
        <v>4.5644</v>
      </c>
      <c r="C1764" s="2">
        <f t="shared" si="213"/>
        <v>4.0199999999999569E-2</v>
      </c>
      <c r="D1764" s="2">
        <f t="shared" si="214"/>
        <v>4.6046800000000001</v>
      </c>
      <c r="E1764" s="2">
        <f t="shared" si="216"/>
        <v>4.6288299999999989</v>
      </c>
      <c r="F1764" s="2">
        <f t="shared" si="217"/>
        <v>4.5869749999999998</v>
      </c>
      <c r="G1764" s="2">
        <f t="shared" si="211"/>
        <v>4.4530119999999993</v>
      </c>
      <c r="H1764" s="2">
        <f t="shared" si="215"/>
        <v>3.9597170000000022</v>
      </c>
      <c r="I1764" s="2">
        <f t="array" ref="I1764">SUMPRODUCT(B1748:B1767, (ROW(B1748:B1767)-ROW(B1748)+1)) / (20*21/2)</f>
        <v>4.5951000000000004</v>
      </c>
      <c r="J1764" s="2">
        <f t="shared" si="218"/>
        <v>4.5729845965047993</v>
      </c>
      <c r="K1764" s="2">
        <f t="shared" si="212"/>
        <v>4.478925195824405</v>
      </c>
    </row>
    <row r="1765" spans="1:11" ht="13.5" x14ac:dyDescent="0.25">
      <c r="A1765" s="3">
        <f>TITRES_STAT!B1768</f>
        <v>44585</v>
      </c>
      <c r="B1765" s="6">
        <f>TITRES_STAT!D1768</f>
        <v>4.4276</v>
      </c>
      <c r="C1765" s="2">
        <f t="shared" si="213"/>
        <v>-0.13680000000000003</v>
      </c>
      <c r="D1765" s="2">
        <f t="shared" si="214"/>
        <v>4.5579999999999998</v>
      </c>
      <c r="E1765" s="2">
        <f t="shared" si="216"/>
        <v>4.6071</v>
      </c>
      <c r="F1765" s="2">
        <f t="shared" si="217"/>
        <v>4.5934149999999994</v>
      </c>
      <c r="G1765" s="2">
        <f t="shared" si="211"/>
        <v>4.4534960000000003</v>
      </c>
      <c r="H1765" s="2">
        <f t="shared" si="215"/>
        <v>3.9668300000000021</v>
      </c>
      <c r="I1765" s="2">
        <f t="array" ref="I1765">SUMPRODUCT(B1749:B1768, (ROW(B1749:B1768)-ROW(B1749)+1)) / (20*21/2)</f>
        <v>4.6086714285714283</v>
      </c>
      <c r="J1765" s="2">
        <f t="shared" si="218"/>
        <v>4.5591384444567229</v>
      </c>
      <c r="K1765" s="2">
        <f t="shared" si="212"/>
        <v>4.4769124430469773</v>
      </c>
    </row>
    <row r="1766" spans="1:11" ht="13.5" x14ac:dyDescent="0.25">
      <c r="A1766" s="3">
        <f>TITRES_STAT!B1769</f>
        <v>44586</v>
      </c>
      <c r="B1766" s="6">
        <f>TITRES_STAT!D1769</f>
        <v>4.5080999999999998</v>
      </c>
      <c r="C1766" s="2">
        <f t="shared" si="213"/>
        <v>8.0499999999999794E-2</v>
      </c>
      <c r="D1766" s="2">
        <f t="shared" si="214"/>
        <v>4.5322399999999998</v>
      </c>
      <c r="E1766" s="2">
        <f t="shared" si="216"/>
        <v>4.5909999999999993</v>
      </c>
      <c r="F1766" s="2">
        <f t="shared" si="217"/>
        <v>4.6002600000000005</v>
      </c>
      <c r="G1766" s="2">
        <f t="shared" si="211"/>
        <v>4.4559120000000005</v>
      </c>
      <c r="H1766" s="2">
        <f t="shared" si="215"/>
        <v>3.9747965000000023</v>
      </c>
      <c r="I1766" s="2">
        <f t="array" ref="I1766">SUMPRODUCT(B1750:B1769, (ROW(B1750:B1769)-ROW(B1750)+1)) / (20*21/2)</f>
        <v>4.62135619047619</v>
      </c>
      <c r="J1766" s="2">
        <f t="shared" si="218"/>
        <v>4.5542776402227494</v>
      </c>
      <c r="K1766" s="2">
        <f t="shared" si="212"/>
        <v>4.4781354844961152</v>
      </c>
    </row>
    <row r="1767" spans="1:11" ht="13.5" x14ac:dyDescent="0.25">
      <c r="A1767" s="3">
        <f>TITRES_STAT!B1770</f>
        <v>44587</v>
      </c>
      <c r="B1767" s="6">
        <f>TITRES_STAT!D1770</f>
        <v>4.5483000000000002</v>
      </c>
      <c r="C1767" s="2">
        <f t="shared" si="213"/>
        <v>4.0200000000000458E-2</v>
      </c>
      <c r="D1767" s="2">
        <f t="shared" si="214"/>
        <v>4.5145200000000001</v>
      </c>
      <c r="E1767" s="2">
        <f t="shared" si="216"/>
        <v>4.5805299999999995</v>
      </c>
      <c r="F1767" s="2">
        <f t="shared" si="217"/>
        <v>4.6071000000000009</v>
      </c>
      <c r="G1767" s="2">
        <f t="shared" si="211"/>
        <v>4.4591320000000012</v>
      </c>
      <c r="H1767" s="2">
        <f t="shared" si="215"/>
        <v>3.9829265000000027</v>
      </c>
      <c r="I1767" s="2">
        <f t="array" ref="I1767">SUMPRODUCT(B1751:B1770, (ROW(B1751:B1770)-ROW(B1751)+1)) / (20*21/2)</f>
        <v>4.6346976190476186</v>
      </c>
      <c r="J1767" s="2">
        <f t="shared" si="218"/>
        <v>4.5537083411539161</v>
      </c>
      <c r="K1767" s="2">
        <f t="shared" si="212"/>
        <v>4.4808870341237181</v>
      </c>
    </row>
    <row r="1768" spans="1:11" ht="13.5" x14ac:dyDescent="0.25">
      <c r="A1768" s="3">
        <f>TITRES_STAT!B1771</f>
        <v>44588</v>
      </c>
      <c r="B1768" s="6">
        <f>TITRES_STAT!D1771</f>
        <v>4.7496</v>
      </c>
      <c r="C1768" s="2">
        <f t="shared" si="213"/>
        <v>0.20129999999999981</v>
      </c>
      <c r="D1768" s="2">
        <f t="shared" si="214"/>
        <v>4.5596000000000005</v>
      </c>
      <c r="E1768" s="2">
        <f t="shared" si="216"/>
        <v>4.5909999999999993</v>
      </c>
      <c r="F1768" s="2">
        <f t="shared" si="217"/>
        <v>4.6244100000000001</v>
      </c>
      <c r="G1768" s="2">
        <f t="shared" si="211"/>
        <v>4.4665380000000008</v>
      </c>
      <c r="H1768" s="2">
        <f t="shared" si="215"/>
        <v>3.9924010000000023</v>
      </c>
      <c r="I1768" s="2">
        <f t="array" ref="I1768">SUMPRODUCT(B1752:B1771, (ROW(B1752:B1771)-ROW(B1752)+1)) / (20*21/2)</f>
        <v>4.6582357142857136</v>
      </c>
      <c r="J1768" s="2">
        <f t="shared" si="218"/>
        <v>4.5723646896154477</v>
      </c>
      <c r="K1768" s="2">
        <f t="shared" si="212"/>
        <v>4.4914247974914154</v>
      </c>
    </row>
    <row r="1769" spans="1:11" ht="13.5" x14ac:dyDescent="0.25">
      <c r="A1769" s="3">
        <f>TITRES_STAT!B1772</f>
        <v>44589</v>
      </c>
      <c r="B1769" s="6">
        <f>TITRES_STAT!D1772</f>
        <v>4.7576000000000001</v>
      </c>
      <c r="C1769" s="2">
        <f t="shared" si="213"/>
        <v>8.0000000000000071E-3</v>
      </c>
      <c r="D1769" s="2">
        <f t="shared" si="214"/>
        <v>4.5982400000000005</v>
      </c>
      <c r="E1769" s="2">
        <f t="shared" si="216"/>
        <v>4.6014600000000003</v>
      </c>
      <c r="F1769" s="2">
        <f t="shared" si="217"/>
        <v>4.6417149999999996</v>
      </c>
      <c r="G1769" s="2">
        <f t="shared" si="211"/>
        <v>4.4739440000000013</v>
      </c>
      <c r="H1769" s="2">
        <f t="shared" si="215"/>
        <v>4.0016150000000019</v>
      </c>
      <c r="I1769" s="2">
        <f t="array" ref="I1769">SUMPRODUCT(B1753:B1772, (ROW(B1753:B1772)-ROW(B1753)+1)) / (20*21/2)</f>
        <v>4.6942657142857138</v>
      </c>
      <c r="J1769" s="2">
        <f t="shared" si="218"/>
        <v>4.5900061477473102</v>
      </c>
      <c r="K1769" s="2">
        <f t="shared" si="212"/>
        <v>4.5018630407270459</v>
      </c>
    </row>
    <row r="1770" spans="1:11" ht="13.5" x14ac:dyDescent="0.25">
      <c r="A1770" s="3">
        <f>TITRES_STAT!B1773</f>
        <v>44592</v>
      </c>
      <c r="B1770" s="6">
        <f>TITRES_STAT!D1773</f>
        <v>4.7817999999999996</v>
      </c>
      <c r="C1770" s="2">
        <f t="shared" si="213"/>
        <v>2.4199999999999555E-2</v>
      </c>
      <c r="D1770" s="2">
        <f t="shared" si="214"/>
        <v>4.6690800000000001</v>
      </c>
      <c r="E1770" s="2">
        <f t="shared" si="216"/>
        <v>4.6135399999999995</v>
      </c>
      <c r="F1770" s="2">
        <f t="shared" si="217"/>
        <v>4.6473499999999994</v>
      </c>
      <c r="G1770" s="2">
        <f t="shared" si="211"/>
        <v>4.4816720000000014</v>
      </c>
      <c r="H1770" s="2">
        <f t="shared" si="215"/>
        <v>4.0110250000000018</v>
      </c>
      <c r="I1770" s="2">
        <f t="array" ref="I1770">SUMPRODUCT(B1754:B1773, (ROW(B1754:B1773)-ROW(B1754)+1)) / (20*21/2)</f>
        <v>4.7324857142857137</v>
      </c>
      <c r="J1770" s="2">
        <f t="shared" si="218"/>
        <v>4.6082722289142337</v>
      </c>
      <c r="K1770" s="2">
        <f t="shared" si="212"/>
        <v>4.5128409606985347</v>
      </c>
    </row>
    <row r="1771" spans="1:11" ht="13.5" x14ac:dyDescent="0.25">
      <c r="A1771" s="3">
        <f>TITRES_STAT!B1774</f>
        <v>44593</v>
      </c>
      <c r="B1771" s="6">
        <f>TITRES_STAT!D1774</f>
        <v>4.8944999999999999</v>
      </c>
      <c r="C1771" s="2">
        <f t="shared" si="213"/>
        <v>0.11270000000000024</v>
      </c>
      <c r="D1771" s="2">
        <f t="shared" si="214"/>
        <v>4.7463600000000001</v>
      </c>
      <c r="E1771" s="2">
        <f t="shared" si="216"/>
        <v>4.6393000000000004</v>
      </c>
      <c r="F1771" s="2">
        <f t="shared" si="217"/>
        <v>4.6529849999999993</v>
      </c>
      <c r="G1771" s="2">
        <f t="shared" si="211"/>
        <v>4.4919760000000002</v>
      </c>
      <c r="H1771" s="2">
        <f t="shared" si="215"/>
        <v>4.0201345000000011</v>
      </c>
      <c r="I1771" s="2">
        <f t="array" ref="I1771">SUMPRODUCT(B1755:B1774, (ROW(B1755:B1774)-ROW(B1755)+1)) / (20*21/2)</f>
        <v>4.7806676190476187</v>
      </c>
      <c r="J1771" s="2">
        <f t="shared" si="218"/>
        <v>4.6355320166366871</v>
      </c>
      <c r="K1771" s="2">
        <f t="shared" si="212"/>
        <v>4.5278079818476122</v>
      </c>
    </row>
    <row r="1772" spans="1:11" ht="13.5" x14ac:dyDescent="0.25">
      <c r="A1772" s="3">
        <f>TITRES_STAT!B1775</f>
        <v>44594</v>
      </c>
      <c r="B1772" s="6">
        <f>TITRES_STAT!D1775</f>
        <v>5.0312999999999999</v>
      </c>
      <c r="C1772" s="2">
        <f t="shared" si="213"/>
        <v>0.13680000000000003</v>
      </c>
      <c r="D1772" s="2">
        <f t="shared" si="214"/>
        <v>4.8429600000000006</v>
      </c>
      <c r="E1772" s="2">
        <f t="shared" si="216"/>
        <v>4.6787400000000003</v>
      </c>
      <c r="F1772" s="2">
        <f t="shared" si="217"/>
        <v>4.6702899999999996</v>
      </c>
      <c r="G1772" s="2">
        <f t="shared" si="211"/>
        <v>4.5045340000000005</v>
      </c>
      <c r="H1772" s="2">
        <f t="shared" si="215"/>
        <v>4.0296650000000014</v>
      </c>
      <c r="I1772" s="2">
        <f t="array" ref="I1772">SUMPRODUCT(B1756:B1775, (ROW(B1756:B1775)-ROW(B1756)+1)) / (20*21/2)</f>
        <v>4.822529523809524</v>
      </c>
      <c r="J1772" s="2">
        <f t="shared" si="218"/>
        <v>4.673224205528431</v>
      </c>
      <c r="K1772" s="2">
        <f t="shared" si="212"/>
        <v>4.5475527668731957</v>
      </c>
    </row>
    <row r="1773" spans="1:11" ht="13.5" x14ac:dyDescent="0.25">
      <c r="A1773" s="3">
        <f>TITRES_STAT!B1776</f>
        <v>44595</v>
      </c>
      <c r="B1773" s="6">
        <f>TITRES_STAT!D1776</f>
        <v>5.0716000000000001</v>
      </c>
      <c r="C1773" s="2">
        <f t="shared" si="213"/>
        <v>4.0300000000000225E-2</v>
      </c>
      <c r="D1773" s="2">
        <f t="shared" si="214"/>
        <v>4.9073600000000006</v>
      </c>
      <c r="E1773" s="2">
        <f t="shared" si="216"/>
        <v>4.7334800000000001</v>
      </c>
      <c r="F1773" s="2">
        <f t="shared" si="217"/>
        <v>4.6863899999999994</v>
      </c>
      <c r="G1773" s="2">
        <f t="shared" si="211"/>
        <v>4.5178980000000006</v>
      </c>
      <c r="H1773" s="2">
        <f t="shared" si="215"/>
        <v>4.0396600000000014</v>
      </c>
      <c r="I1773" s="2">
        <f t="array" ref="I1773">SUMPRODUCT(B1757:B1776, (ROW(B1757:B1776)-ROW(B1757)+1)) / (20*21/2)</f>
        <v>4.879604761904762</v>
      </c>
      <c r="J1773" s="2">
        <f t="shared" si="218"/>
        <v>4.7111647573828659</v>
      </c>
      <c r="K1773" s="2">
        <f t="shared" si="212"/>
        <v>4.5681036387605216</v>
      </c>
    </row>
    <row r="1774" spans="1:11" ht="13.5" x14ac:dyDescent="0.25">
      <c r="A1774" s="3">
        <f>TITRES_STAT!B1777</f>
        <v>44596</v>
      </c>
      <c r="B1774" s="6">
        <f>TITRES_STAT!D1777</f>
        <v>5.1923000000000004</v>
      </c>
      <c r="C1774" s="2">
        <f t="shared" si="213"/>
        <v>0.12070000000000025</v>
      </c>
      <c r="D1774" s="2">
        <f t="shared" si="214"/>
        <v>4.9943</v>
      </c>
      <c r="E1774" s="2">
        <f t="shared" si="216"/>
        <v>4.7962700000000016</v>
      </c>
      <c r="F1774" s="2">
        <f t="shared" si="217"/>
        <v>4.7125499999999994</v>
      </c>
      <c r="G1774" s="2">
        <f t="shared" si="211"/>
        <v>4.5336760000000007</v>
      </c>
      <c r="H1774" s="2">
        <f t="shared" si="215"/>
        <v>4.0502960000000021</v>
      </c>
      <c r="I1774" s="2">
        <f t="array" ref="I1774">SUMPRODUCT(B1758:B1777, (ROW(B1758:B1777)-ROW(B1758)+1)) / (20*21/2)</f>
        <v>4.9365652380952385</v>
      </c>
      <c r="J1774" s="2">
        <f t="shared" si="218"/>
        <v>4.7569871614416401</v>
      </c>
      <c r="K1774" s="2">
        <f t="shared" si="212"/>
        <v>4.59258192743658</v>
      </c>
    </row>
    <row r="1775" spans="1:11" ht="13.5" x14ac:dyDescent="0.25">
      <c r="A1775" s="3">
        <f>TITRES_STAT!B1778</f>
        <v>44599</v>
      </c>
      <c r="B1775" s="6">
        <f>TITRES_STAT!D1778</f>
        <v>5.1520999999999999</v>
      </c>
      <c r="C1775" s="2">
        <f t="shared" si="213"/>
        <v>-4.0200000000000458E-2</v>
      </c>
      <c r="D1775" s="2">
        <f t="shared" si="214"/>
        <v>5.0683600000000002</v>
      </c>
      <c r="E1775" s="2">
        <f t="shared" si="216"/>
        <v>4.8687199999999997</v>
      </c>
      <c r="F1775" s="2">
        <f t="shared" si="217"/>
        <v>4.7379100000000003</v>
      </c>
      <c r="G1775" s="2">
        <f t="shared" si="211"/>
        <v>4.5486500000000003</v>
      </c>
      <c r="H1775" s="2">
        <f t="shared" si="215"/>
        <v>4.0599050000000014</v>
      </c>
      <c r="I1775" s="2">
        <f t="array" ref="I1775">SUMPRODUCT(B1759:B1778, (ROW(B1759:B1778)-ROW(B1759)+1)) / (20*21/2)</f>
        <v>4.9878190476190474</v>
      </c>
      <c r="J1775" s="2">
        <f t="shared" si="218"/>
        <v>4.7946169555900546</v>
      </c>
      <c r="K1775" s="2">
        <f t="shared" si="212"/>
        <v>4.614523812635146</v>
      </c>
    </row>
    <row r="1776" spans="1:11" ht="13.5" x14ac:dyDescent="0.25">
      <c r="A1776" s="3">
        <f>TITRES_STAT!B1779</f>
        <v>44600</v>
      </c>
      <c r="B1776" s="6">
        <f>TITRES_STAT!D1779</f>
        <v>5.3372000000000002</v>
      </c>
      <c r="C1776" s="2">
        <f t="shared" si="213"/>
        <v>0.18510000000000026</v>
      </c>
      <c r="D1776" s="2">
        <f t="shared" si="214"/>
        <v>5.1569000000000003</v>
      </c>
      <c r="E1776" s="2">
        <f t="shared" si="216"/>
        <v>4.9516299999999998</v>
      </c>
      <c r="F1776" s="2">
        <f t="shared" si="217"/>
        <v>4.7713149999999995</v>
      </c>
      <c r="G1776" s="2">
        <f t="shared" si="211"/>
        <v>4.5673260000000004</v>
      </c>
      <c r="H1776" s="2">
        <f t="shared" si="215"/>
        <v>4.0708150000000014</v>
      </c>
      <c r="I1776" s="2">
        <f t="array" ref="I1776">SUMPRODUCT(B1760:B1779, (ROW(B1760:B1779)-ROW(B1760)+1)) / (20*21/2)</f>
        <v>5.034204285714285</v>
      </c>
      <c r="J1776" s="2">
        <f t="shared" si="218"/>
        <v>4.8462915312481449</v>
      </c>
      <c r="K1776" s="2">
        <f t="shared" si="212"/>
        <v>4.6428640552769052</v>
      </c>
    </row>
    <row r="1777" spans="1:11" ht="13.5" x14ac:dyDescent="0.25">
      <c r="A1777" s="3">
        <f>TITRES_STAT!B1780</f>
        <v>44601</v>
      </c>
      <c r="B1777" s="6">
        <f>TITRES_STAT!D1780</f>
        <v>5.3693999999999997</v>
      </c>
      <c r="C1777" s="2">
        <f t="shared" si="213"/>
        <v>3.2199999999999562E-2</v>
      </c>
      <c r="D1777" s="2">
        <f t="shared" si="214"/>
        <v>5.2245200000000001</v>
      </c>
      <c r="E1777" s="2">
        <f t="shared" si="216"/>
        <v>5.0337399999999999</v>
      </c>
      <c r="F1777" s="2">
        <f t="shared" si="217"/>
        <v>4.8071350000000006</v>
      </c>
      <c r="G1777" s="2">
        <f t="shared" si="211"/>
        <v>4.586646</v>
      </c>
      <c r="H1777" s="2">
        <f t="shared" si="215"/>
        <v>4.0814350000000017</v>
      </c>
      <c r="I1777" s="2">
        <f t="array" ref="I1777">SUMPRODUCT(B1761:B1780, (ROW(B1761:B1780)-ROW(B1761)+1)) / (20*21/2)</f>
        <v>5.0758361904761919</v>
      </c>
      <c r="J1777" s="2">
        <f t="shared" si="218"/>
        <v>4.8961113854149882</v>
      </c>
      <c r="K1777" s="2">
        <f t="shared" si="212"/>
        <v>4.6713556609523215</v>
      </c>
    </row>
    <row r="1778" spans="1:11" ht="13.5" x14ac:dyDescent="0.25">
      <c r="A1778" s="3">
        <f>TITRES_STAT!B1781</f>
        <v>44602</v>
      </c>
      <c r="B1778" s="6">
        <f>TITRES_STAT!D1781</f>
        <v>5.3452999999999999</v>
      </c>
      <c r="C1778" s="2">
        <f t="shared" si="213"/>
        <v>-2.4099999999999788E-2</v>
      </c>
      <c r="D1778" s="2">
        <f t="shared" si="214"/>
        <v>5.279259999999999</v>
      </c>
      <c r="E1778" s="2">
        <f t="shared" si="216"/>
        <v>5.0933100000000007</v>
      </c>
      <c r="F1778" s="2">
        <f t="shared" si="217"/>
        <v>4.842155</v>
      </c>
      <c r="G1778" s="2">
        <f t="shared" ref="G1778:G1841" si="219">AVERAGE(B1729:B1778)</f>
        <v>4.6056440000000007</v>
      </c>
      <c r="H1778" s="2">
        <f t="shared" si="215"/>
        <v>4.0922730000000005</v>
      </c>
      <c r="I1778" s="2">
        <f t="array" ref="I1778">SUMPRODUCT(B1762:B1781, (ROW(B1762:B1781)-ROW(B1762)+1)) / (20*21/2)</f>
        <v>5.114362857142857</v>
      </c>
      <c r="J1778" s="2">
        <f t="shared" si="218"/>
        <v>4.9388912534707039</v>
      </c>
      <c r="K1778" s="2">
        <f t="shared" si="212"/>
        <v>4.6977848507188975</v>
      </c>
    </row>
    <row r="1779" spans="1:11" ht="13.5" x14ac:dyDescent="0.25">
      <c r="A1779" s="3">
        <f>TITRES_STAT!B1782</f>
        <v>44603</v>
      </c>
      <c r="B1779" s="6">
        <f>TITRES_STAT!D1782</f>
        <v>5.3292000000000002</v>
      </c>
      <c r="C1779" s="2">
        <f t="shared" si="213"/>
        <v>-1.6099999999999781E-2</v>
      </c>
      <c r="D1779" s="2">
        <f t="shared" si="214"/>
        <v>5.3066399999999998</v>
      </c>
      <c r="E1779" s="2">
        <f t="shared" si="216"/>
        <v>5.1504700000000003</v>
      </c>
      <c r="F1779" s="2">
        <f t="shared" si="217"/>
        <v>4.8759649999999999</v>
      </c>
      <c r="G1779" s="2">
        <f t="shared" si="219"/>
        <v>4.6241600000000007</v>
      </c>
      <c r="H1779" s="2">
        <f t="shared" si="215"/>
        <v>4.1030680000000004</v>
      </c>
      <c r="I1779" s="2">
        <f t="array" ref="I1779">SUMPRODUCT(B1763:B1782, (ROW(B1763:B1782)-ROW(B1763)+1)) / (20*21/2)</f>
        <v>5.1496695238095249</v>
      </c>
      <c r="J1779" s="2">
        <f t="shared" si="218"/>
        <v>4.9760635150449222</v>
      </c>
      <c r="K1779" s="2">
        <f t="shared" ref="K1779:K1842" si="220">$K$4*B1779+(1-$K$4)*K1778</f>
        <v>4.7225462291220781</v>
      </c>
    </row>
    <row r="1780" spans="1:11" ht="13.5" x14ac:dyDescent="0.25">
      <c r="A1780" s="3">
        <f>TITRES_STAT!B1783</f>
        <v>44606</v>
      </c>
      <c r="B1780" s="6">
        <f>TITRES_STAT!D1783</f>
        <v>5.3131000000000004</v>
      </c>
      <c r="C1780" s="2">
        <f t="shared" si="213"/>
        <v>-1.6099999999999781E-2</v>
      </c>
      <c r="D1780" s="2">
        <f t="shared" si="214"/>
        <v>5.3388400000000003</v>
      </c>
      <c r="E1780" s="2">
        <f t="shared" si="216"/>
        <v>5.2035999999999998</v>
      </c>
      <c r="F1780" s="2">
        <f t="shared" si="217"/>
        <v>4.9085700000000001</v>
      </c>
      <c r="G1780" s="2">
        <f t="shared" si="219"/>
        <v>4.6426760000000007</v>
      </c>
      <c r="H1780" s="2">
        <f t="shared" si="215"/>
        <v>4.1137825000000001</v>
      </c>
      <c r="I1780" s="2">
        <f t="array" ref="I1780">SUMPRODUCT(B1764:B1783, (ROW(B1764:B1783)-ROW(B1764)+1)) / (20*21/2)</f>
        <v>5.1963180952380945</v>
      </c>
      <c r="J1780" s="2">
        <f t="shared" si="218"/>
        <v>5.0081622278977864</v>
      </c>
      <c r="K1780" s="2">
        <f t="shared" si="220"/>
        <v>4.7457052005290556</v>
      </c>
    </row>
    <row r="1781" spans="1:11" ht="13.5" x14ac:dyDescent="0.25">
      <c r="A1781" s="3">
        <f>TITRES_STAT!B1784</f>
        <v>44607</v>
      </c>
      <c r="B1781" s="6">
        <f>TITRES_STAT!D1784</f>
        <v>5.3131000000000004</v>
      </c>
      <c r="C1781" s="2">
        <f t="shared" si="213"/>
        <v>0</v>
      </c>
      <c r="D1781" s="2">
        <f t="shared" si="214"/>
        <v>5.3340199999999998</v>
      </c>
      <c r="E1781" s="2">
        <f t="shared" si="216"/>
        <v>5.2454599999999996</v>
      </c>
      <c r="F1781" s="2">
        <f t="shared" si="217"/>
        <v>4.9423800000000009</v>
      </c>
      <c r="G1781" s="2">
        <f t="shared" si="219"/>
        <v>4.6619960000000003</v>
      </c>
      <c r="H1781" s="2">
        <f t="shared" si="215"/>
        <v>4.1246095</v>
      </c>
      <c r="I1781" s="2">
        <f t="array" ref="I1781">SUMPRODUCT(B1765:B1784, (ROW(B1765:B1784)-ROW(B1765)+1)) / (20*21/2)</f>
        <v>5.2622533333333346</v>
      </c>
      <c r="J1781" s="2">
        <f t="shared" si="218"/>
        <v>5.0372039204789489</v>
      </c>
      <c r="K1781" s="2">
        <f t="shared" si="220"/>
        <v>4.7679559769788966</v>
      </c>
    </row>
    <row r="1782" spans="1:11" ht="13.5" x14ac:dyDescent="0.25">
      <c r="A1782" s="3">
        <f>TITRES_STAT!B1785</f>
        <v>44608</v>
      </c>
      <c r="B1782" s="6">
        <f>TITRES_STAT!D1785</f>
        <v>5.3131000000000004</v>
      </c>
      <c r="C1782" s="2">
        <f t="shared" si="213"/>
        <v>0</v>
      </c>
      <c r="D1782" s="2">
        <f t="shared" si="214"/>
        <v>5.3227599999999997</v>
      </c>
      <c r="E1782" s="2">
        <f t="shared" si="216"/>
        <v>5.2736399999999994</v>
      </c>
      <c r="F1782" s="2">
        <f t="shared" si="217"/>
        <v>4.9761900000000008</v>
      </c>
      <c r="G1782" s="2">
        <f t="shared" si="219"/>
        <v>4.6805120000000002</v>
      </c>
      <c r="H1782" s="2">
        <f t="shared" si="215"/>
        <v>4.1349859999999996</v>
      </c>
      <c r="I1782" s="2">
        <f t="array" ref="I1782">SUMPRODUCT(B1766:B1785, (ROW(B1766:B1785)-ROW(B1766)+1)) / (20*21/2)</f>
        <v>5.3265352380952393</v>
      </c>
      <c r="J1782" s="2">
        <f t="shared" si="218"/>
        <v>5.0634797375761913</v>
      </c>
      <c r="K1782" s="2">
        <f t="shared" si="220"/>
        <v>4.7893341739601158</v>
      </c>
    </row>
    <row r="1783" spans="1:11" ht="13.5" x14ac:dyDescent="0.25">
      <c r="A1783" s="3">
        <f>TITRES_STAT!B1786</f>
        <v>44609</v>
      </c>
      <c r="B1783" s="6">
        <f>TITRES_STAT!D1786</f>
        <v>5.4660000000000002</v>
      </c>
      <c r="C1783" s="2">
        <f t="shared" si="213"/>
        <v>0.15289999999999981</v>
      </c>
      <c r="D1783" s="2">
        <f t="shared" si="214"/>
        <v>5.3469000000000007</v>
      </c>
      <c r="E1783" s="2">
        <f t="shared" si="216"/>
        <v>5.3130799999999994</v>
      </c>
      <c r="F1783" s="2">
        <f t="shared" si="217"/>
        <v>5.0232800000000006</v>
      </c>
      <c r="G1783" s="2">
        <f t="shared" si="219"/>
        <v>4.702408000000001</v>
      </c>
      <c r="H1783" s="2">
        <f t="shared" si="215"/>
        <v>4.1459764999999997</v>
      </c>
      <c r="I1783" s="2">
        <f t="array" ref="I1783">SUMPRODUCT(B1767:B1786, (ROW(B1767:B1786)-ROW(B1767)+1)) / (20*21/2)</f>
        <v>5.3982923809523804</v>
      </c>
      <c r="J1783" s="2">
        <f t="shared" si="218"/>
        <v>5.1018150006641729</v>
      </c>
      <c r="K1783" s="2">
        <f t="shared" si="220"/>
        <v>4.8158700887067782</v>
      </c>
    </row>
    <row r="1784" spans="1:11" ht="13.5" x14ac:dyDescent="0.25">
      <c r="A1784" s="3">
        <f>TITRES_STAT!B1787</f>
        <v>44610</v>
      </c>
      <c r="B1784" s="6">
        <f>TITRES_STAT!D1787</f>
        <v>5.7156000000000002</v>
      </c>
      <c r="C1784" s="2">
        <f t="shared" si="213"/>
        <v>0.24960000000000004</v>
      </c>
      <c r="D1784" s="2">
        <f t="shared" si="214"/>
        <v>5.4241799999999998</v>
      </c>
      <c r="E1784" s="2">
        <f t="shared" si="216"/>
        <v>5.3654099999999998</v>
      </c>
      <c r="F1784" s="2">
        <f t="shared" si="217"/>
        <v>5.0808400000000002</v>
      </c>
      <c r="G1784" s="2">
        <f t="shared" si="219"/>
        <v>4.7292959999999997</v>
      </c>
      <c r="H1784" s="2">
        <f t="shared" si="215"/>
        <v>4.1577269999999995</v>
      </c>
      <c r="I1784" s="2">
        <f t="array" ref="I1784">SUMPRODUCT(B1768:B1787, (ROW(B1768:B1787)-ROW(B1768)+1)) / (20*21/2)</f>
        <v>5.4649514285714291</v>
      </c>
      <c r="J1784" s="2">
        <f t="shared" si="218"/>
        <v>5.1602707148866331</v>
      </c>
      <c r="K1784" s="2">
        <f t="shared" si="220"/>
        <v>4.8511536146398457</v>
      </c>
    </row>
    <row r="1785" spans="1:11" ht="13.5" x14ac:dyDescent="0.25">
      <c r="A1785" s="3">
        <f>TITRES_STAT!B1788</f>
        <v>44613</v>
      </c>
      <c r="B1785" s="6">
        <f>TITRES_STAT!D1788</f>
        <v>5.7557999999999998</v>
      </c>
      <c r="C1785" s="2">
        <f t="shared" si="213"/>
        <v>4.0199999999999569E-2</v>
      </c>
      <c r="D1785" s="2">
        <f t="shared" si="214"/>
        <v>5.5127199999999998</v>
      </c>
      <c r="E1785" s="2">
        <f t="shared" si="216"/>
        <v>5.4257800000000005</v>
      </c>
      <c r="F1785" s="2">
        <f t="shared" si="217"/>
        <v>5.1472499999999997</v>
      </c>
      <c r="G1785" s="2">
        <f t="shared" si="219"/>
        <v>4.7571479999999999</v>
      </c>
      <c r="H1785" s="2">
        <f t="shared" si="215"/>
        <v>4.1699790000000005</v>
      </c>
      <c r="I1785" s="2">
        <f t="array" ref="I1785">SUMPRODUCT(B1769:B1788, (ROW(B1769:B1788)-ROW(B1769)+1)) / (20*21/2)</f>
        <v>5.5043985714285713</v>
      </c>
      <c r="J1785" s="2">
        <f t="shared" si="218"/>
        <v>5.2169877896593349</v>
      </c>
      <c r="K1785" s="2">
        <f t="shared" si="220"/>
        <v>4.8866299434774989</v>
      </c>
    </row>
    <row r="1786" spans="1:11" ht="13.5" x14ac:dyDescent="0.25">
      <c r="A1786" s="3">
        <f>TITRES_STAT!B1789</f>
        <v>44614</v>
      </c>
      <c r="B1786" s="6">
        <f>TITRES_STAT!D1789</f>
        <v>5.9006999999999996</v>
      </c>
      <c r="C1786" s="2">
        <f t="shared" si="213"/>
        <v>0.14489999999999981</v>
      </c>
      <c r="D1786" s="2">
        <f t="shared" si="214"/>
        <v>5.6302400000000006</v>
      </c>
      <c r="E1786" s="2">
        <f t="shared" si="216"/>
        <v>5.4821299999999997</v>
      </c>
      <c r="F1786" s="2">
        <f t="shared" si="217"/>
        <v>5.2168800000000006</v>
      </c>
      <c r="G1786" s="2">
        <f t="shared" si="219"/>
        <v>4.7875759999999996</v>
      </c>
      <c r="H1786" s="2">
        <f t="shared" si="215"/>
        <v>4.1821665000000001</v>
      </c>
      <c r="I1786" s="2">
        <f t="array" ref="I1786">SUMPRODUCT(B1770:B1789, (ROW(B1770:B1789)-ROW(B1770)+1)) / (20*21/2)</f>
        <v>5.5331890476190484</v>
      </c>
      <c r="J1786" s="2">
        <f t="shared" si="218"/>
        <v>5.2821032382632076</v>
      </c>
      <c r="K1786" s="2">
        <f t="shared" si="220"/>
        <v>4.9263973966744601</v>
      </c>
    </row>
    <row r="1787" spans="1:11" ht="13.5" x14ac:dyDescent="0.25">
      <c r="A1787" s="3">
        <f>TITRES_STAT!B1790</f>
        <v>44615</v>
      </c>
      <c r="B1787" s="6">
        <f>TITRES_STAT!D1790</f>
        <v>5.9168000000000003</v>
      </c>
      <c r="C1787" s="2">
        <f t="shared" si="213"/>
        <v>1.6100000000000669E-2</v>
      </c>
      <c r="D1787" s="2">
        <f t="shared" si="214"/>
        <v>5.7509800000000002</v>
      </c>
      <c r="E1787" s="2">
        <f t="shared" si="216"/>
        <v>5.5368700000000004</v>
      </c>
      <c r="F1787" s="2">
        <f t="shared" si="217"/>
        <v>5.2853049999999993</v>
      </c>
      <c r="G1787" s="2">
        <f t="shared" si="219"/>
        <v>4.8197759999999983</v>
      </c>
      <c r="H1787" s="2">
        <f t="shared" si="215"/>
        <v>4.1943219999999997</v>
      </c>
      <c r="I1787" s="2">
        <f t="array" ref="I1787">SUMPRODUCT(B1771:B1790, (ROW(B1771:B1790)-ROW(B1771)+1)) / (20*21/2)</f>
        <v>5.5462961904761912</v>
      </c>
      <c r="J1787" s="2">
        <f t="shared" si="218"/>
        <v>5.3425505489048071</v>
      </c>
      <c r="K1787" s="2">
        <f t="shared" si="220"/>
        <v>4.9652367144519323</v>
      </c>
    </row>
    <row r="1788" spans="1:11" ht="13.5" x14ac:dyDescent="0.25">
      <c r="A1788" s="3">
        <f>TITRES_STAT!B1791</f>
        <v>44616</v>
      </c>
      <c r="B1788" s="6">
        <f>TITRES_STAT!D1791</f>
        <v>5.6994999999999996</v>
      </c>
      <c r="C1788" s="2">
        <f t="shared" si="213"/>
        <v>-0.21730000000000071</v>
      </c>
      <c r="D1788" s="2">
        <f t="shared" si="214"/>
        <v>5.7976799999999997</v>
      </c>
      <c r="E1788" s="2">
        <f t="shared" si="216"/>
        <v>5.5722900000000006</v>
      </c>
      <c r="F1788" s="2">
        <f t="shared" si="217"/>
        <v>5.3327999999999998</v>
      </c>
      <c r="G1788" s="2">
        <f t="shared" si="219"/>
        <v>4.8476299999999988</v>
      </c>
      <c r="H1788" s="2">
        <f t="shared" si="215"/>
        <v>4.2051654999999997</v>
      </c>
      <c r="I1788" s="2">
        <f t="array" ref="I1788">SUMPRODUCT(B1772:B1791, (ROW(B1772:B1791)-ROW(B1772)+1)) / (20*21/2)</f>
        <v>5.5674199999999994</v>
      </c>
      <c r="J1788" s="2">
        <f t="shared" si="218"/>
        <v>5.3765457347233969</v>
      </c>
      <c r="K1788" s="2">
        <f t="shared" si="220"/>
        <v>4.9940313531008762</v>
      </c>
    </row>
    <row r="1789" spans="1:11" ht="13.5" x14ac:dyDescent="0.25">
      <c r="A1789" s="3">
        <f>TITRES_STAT!B1792</f>
        <v>44617</v>
      </c>
      <c r="B1789" s="6">
        <f>TITRES_STAT!D1792</f>
        <v>5.6351000000000004</v>
      </c>
      <c r="C1789" s="2">
        <f t="shared" si="213"/>
        <v>-6.4399999999999125E-2</v>
      </c>
      <c r="D1789" s="2">
        <f t="shared" si="214"/>
        <v>5.7815799999999999</v>
      </c>
      <c r="E1789" s="2">
        <f t="shared" si="216"/>
        <v>5.6028800000000007</v>
      </c>
      <c r="F1789" s="2">
        <f t="shared" si="217"/>
        <v>5.3766749999999988</v>
      </c>
      <c r="G1789" s="2">
        <f t="shared" si="219"/>
        <v>4.8741959999999986</v>
      </c>
      <c r="H1789" s="2">
        <f t="shared" si="215"/>
        <v>4.2160624999999996</v>
      </c>
      <c r="I1789" s="2">
        <f t="array" ref="I1789">SUMPRODUCT(B1773:B1792, (ROW(B1773:B1792)-ROW(B1773)+1)) / (20*21/2)</f>
        <v>5.5612457142857137</v>
      </c>
      <c r="J1789" s="2">
        <f t="shared" si="218"/>
        <v>5.401169950464026</v>
      </c>
      <c r="K1789" s="2">
        <f t="shared" si="220"/>
        <v>5.0191713000380975</v>
      </c>
    </row>
    <row r="1790" spans="1:11" ht="13.5" x14ac:dyDescent="0.25">
      <c r="A1790" s="3">
        <f>TITRES_STAT!B1793</f>
        <v>44620</v>
      </c>
      <c r="B1790" s="6">
        <f>TITRES_STAT!D1793</f>
        <v>5.5143000000000004</v>
      </c>
      <c r="C1790" s="2">
        <f t="shared" si="213"/>
        <v>-0.12080000000000002</v>
      </c>
      <c r="D1790" s="2">
        <f t="shared" si="214"/>
        <v>5.7332800000000006</v>
      </c>
      <c r="E1790" s="2">
        <f t="shared" si="216"/>
        <v>5.6230000000000002</v>
      </c>
      <c r="F1790" s="2">
        <f t="shared" si="217"/>
        <v>5.4132999999999987</v>
      </c>
      <c r="G1790" s="2">
        <f t="shared" si="219"/>
        <v>4.8985059999999985</v>
      </c>
      <c r="H1790" s="2">
        <f t="shared" si="215"/>
        <v>4.2264679999999997</v>
      </c>
      <c r="I1790" s="2">
        <f t="array" ref="I1790">SUMPRODUCT(B1774:B1793, (ROW(B1774:B1793)-ROW(B1774)+1)) / (20*21/2)</f>
        <v>5.546489523809524</v>
      </c>
      <c r="J1790" s="2">
        <f t="shared" si="218"/>
        <v>5.4119442408960232</v>
      </c>
      <c r="K1790" s="2">
        <f t="shared" si="220"/>
        <v>5.0385881118013094</v>
      </c>
    </row>
    <row r="1791" spans="1:11" ht="13.5" x14ac:dyDescent="0.25">
      <c r="A1791" s="3">
        <f>TITRES_STAT!B1794</f>
        <v>44621</v>
      </c>
      <c r="B1791" s="6">
        <f>TITRES_STAT!D1794</f>
        <v>5.6351000000000004</v>
      </c>
      <c r="C1791" s="2">
        <f t="shared" si="213"/>
        <v>0.12080000000000002</v>
      </c>
      <c r="D1791" s="2">
        <f t="shared" si="214"/>
        <v>5.6801600000000008</v>
      </c>
      <c r="E1791" s="2">
        <f t="shared" si="216"/>
        <v>5.6552000000000007</v>
      </c>
      <c r="F1791" s="2">
        <f t="shared" si="217"/>
        <v>5.4503299999999992</v>
      </c>
      <c r="G1791" s="2">
        <f t="shared" si="219"/>
        <v>4.9253939999999981</v>
      </c>
      <c r="H1791" s="2">
        <f t="shared" si="215"/>
        <v>4.2378159999999996</v>
      </c>
      <c r="I1791" s="2">
        <f t="array" ref="I1791">SUMPRODUCT(B1775:B1794, (ROW(B1775:B1794)-ROW(B1775)+1)) / (20*21/2)</f>
        <v>5.522916666666668</v>
      </c>
      <c r="J1791" s="2">
        <f t="shared" si="218"/>
        <v>5.4331971703344975</v>
      </c>
      <c r="K1791" s="2">
        <f t="shared" si="220"/>
        <v>5.0619807348679249</v>
      </c>
    </row>
    <row r="1792" spans="1:11" ht="13.5" x14ac:dyDescent="0.25">
      <c r="A1792" s="3">
        <f>TITRES_STAT!B1795</f>
        <v>44622</v>
      </c>
      <c r="B1792" s="6">
        <f>TITRES_STAT!D1795</f>
        <v>5.3855000000000004</v>
      </c>
      <c r="C1792" s="2">
        <f t="shared" si="213"/>
        <v>-0.24960000000000004</v>
      </c>
      <c r="D1792" s="2">
        <f t="shared" si="214"/>
        <v>5.5739000000000001</v>
      </c>
      <c r="E1792" s="2">
        <f t="shared" si="216"/>
        <v>5.6624400000000001</v>
      </c>
      <c r="F1792" s="2">
        <f t="shared" si="217"/>
        <v>5.4680399999999993</v>
      </c>
      <c r="G1792" s="2">
        <f t="shared" si="219"/>
        <v>4.9472899999999989</v>
      </c>
      <c r="H1792" s="2">
        <f t="shared" si="215"/>
        <v>4.2482914999999997</v>
      </c>
      <c r="I1792" s="2">
        <f t="array" ref="I1792">SUMPRODUCT(B1776:B1795, (ROW(B1776:B1795)-ROW(B1776)+1)) / (20*21/2)</f>
        <v>5.4960852380952385</v>
      </c>
      <c r="J1792" s="2">
        <f t="shared" si="218"/>
        <v>5.4286545826835937</v>
      </c>
      <c r="K1792" s="2">
        <f t="shared" si="220"/>
        <v>5.0746677648731042</v>
      </c>
    </row>
    <row r="1793" spans="1:11" ht="13.5" x14ac:dyDescent="0.25">
      <c r="A1793" s="3">
        <f>TITRES_STAT!B1796</f>
        <v>44623</v>
      </c>
      <c r="B1793" s="6">
        <f>TITRES_STAT!D1796</f>
        <v>5.3131000000000004</v>
      </c>
      <c r="C1793" s="2">
        <f t="shared" si="213"/>
        <v>-7.240000000000002E-2</v>
      </c>
      <c r="D1793" s="2">
        <f t="shared" si="214"/>
        <v>5.4966200000000001</v>
      </c>
      <c r="E1793" s="2">
        <f t="shared" si="216"/>
        <v>5.6471499999999999</v>
      </c>
      <c r="F1793" s="2">
        <f t="shared" si="217"/>
        <v>5.4801149999999996</v>
      </c>
      <c r="G1793" s="2">
        <f t="shared" si="219"/>
        <v>4.9678979999999981</v>
      </c>
      <c r="H1793" s="2">
        <f t="shared" si="215"/>
        <v>4.2579914999999993</v>
      </c>
      <c r="I1793" s="2">
        <f t="array" ref="I1793">SUMPRODUCT(B1777:B1796, (ROW(B1777:B1796)-ROW(B1777)+1)) / (20*21/2)</f>
        <v>5.4644238095238098</v>
      </c>
      <c r="J1793" s="2">
        <f t="shared" si="218"/>
        <v>5.4176493843327753</v>
      </c>
      <c r="K1793" s="2">
        <f t="shared" si="220"/>
        <v>5.0840180486035704</v>
      </c>
    </row>
    <row r="1794" spans="1:11" ht="13.5" x14ac:dyDescent="0.25">
      <c r="A1794" s="3">
        <f>TITRES_STAT!B1797</f>
        <v>44624</v>
      </c>
      <c r="B1794" s="6">
        <f>TITRES_STAT!D1797</f>
        <v>5.2325999999999997</v>
      </c>
      <c r="C1794" s="2">
        <f t="shared" si="213"/>
        <v>-8.0500000000000682E-2</v>
      </c>
      <c r="D1794" s="2">
        <f t="shared" si="214"/>
        <v>5.4161199999999994</v>
      </c>
      <c r="E1794" s="2">
        <f t="shared" si="216"/>
        <v>5.5988500000000005</v>
      </c>
      <c r="F1794" s="2">
        <f t="shared" si="217"/>
        <v>5.4821299999999997</v>
      </c>
      <c r="G1794" s="2">
        <f t="shared" si="219"/>
        <v>4.986895999999998</v>
      </c>
      <c r="H1794" s="2">
        <f t="shared" si="215"/>
        <v>4.2672889999999999</v>
      </c>
      <c r="I1794" s="2">
        <f t="array" ref="I1794">SUMPRODUCT(B1778:B1797, (ROW(B1778:B1797)-ROW(B1778)+1)) / (20*21/2)</f>
        <v>5.4259771428571435</v>
      </c>
      <c r="J1794" s="2">
        <f t="shared" si="218"/>
        <v>5.4000256334439394</v>
      </c>
      <c r="K1794" s="2">
        <f t="shared" si="220"/>
        <v>5.0898447917955867</v>
      </c>
    </row>
    <row r="1795" spans="1:11" ht="13.5" x14ac:dyDescent="0.25">
      <c r="A1795" s="3">
        <f>TITRES_STAT!B1798</f>
        <v>44627</v>
      </c>
      <c r="B1795" s="6">
        <f>TITRES_STAT!D1798</f>
        <v>5.2004000000000001</v>
      </c>
      <c r="C1795" s="2">
        <f t="shared" si="213"/>
        <v>-3.2199999999999562E-2</v>
      </c>
      <c r="D1795" s="2">
        <f t="shared" si="214"/>
        <v>5.3533400000000002</v>
      </c>
      <c r="E1795" s="2">
        <f t="shared" si="216"/>
        <v>5.54331</v>
      </c>
      <c r="F1795" s="2">
        <f t="shared" si="217"/>
        <v>5.4845449999999998</v>
      </c>
      <c r="G1795" s="2">
        <f t="shared" si="219"/>
        <v>5.0049279999999987</v>
      </c>
      <c r="H1795" s="2">
        <f t="shared" si="215"/>
        <v>4.276387999999999</v>
      </c>
      <c r="I1795" s="2">
        <f t="array" ref="I1795">SUMPRODUCT(B1779:B1798, (ROW(B1779:B1798)-ROW(B1779)+1)) / (20*21/2)</f>
        <v>5.381281904761904</v>
      </c>
      <c r="J1795" s="2">
        <f t="shared" si="218"/>
        <v>5.3810136683540408</v>
      </c>
      <c r="K1795" s="2">
        <f t="shared" si="220"/>
        <v>5.0941802901565438</v>
      </c>
    </row>
    <row r="1796" spans="1:11" ht="13.5" x14ac:dyDescent="0.25">
      <c r="A1796" s="3">
        <f>TITRES_STAT!B1799</f>
        <v>44628</v>
      </c>
      <c r="B1796" s="6">
        <f>TITRES_STAT!D1799</f>
        <v>5.1520999999999999</v>
      </c>
      <c r="C1796" s="2">
        <f t="shared" ref="C1796:C1859" si="221">B1796-B1795</f>
        <v>-4.8300000000000232E-2</v>
      </c>
      <c r="D1796" s="2">
        <f t="shared" si="214"/>
        <v>5.2567399999999997</v>
      </c>
      <c r="E1796" s="2">
        <f t="shared" si="216"/>
        <v>5.4684499999999998</v>
      </c>
      <c r="F1796" s="2">
        <f t="shared" si="217"/>
        <v>5.4752900000000002</v>
      </c>
      <c r="G1796" s="2">
        <f t="shared" si="219"/>
        <v>5.0205459999999986</v>
      </c>
      <c r="H1796" s="2">
        <f t="shared" si="215"/>
        <v>4.2850579999999985</v>
      </c>
      <c r="I1796" s="2">
        <f t="array" ref="I1796">SUMPRODUCT(B1780:B1799, (ROW(B1780:B1799)-ROW(B1780)+1)) / (20*21/2)</f>
        <v>5.3344352380952387</v>
      </c>
      <c r="J1796" s="2">
        <f t="shared" si="218"/>
        <v>5.3592123666060365</v>
      </c>
      <c r="K1796" s="2">
        <f t="shared" si="220"/>
        <v>5.0964516513268761</v>
      </c>
    </row>
    <row r="1797" spans="1:11" ht="13.5" x14ac:dyDescent="0.25">
      <c r="A1797" s="3">
        <f>TITRES_STAT!B1800</f>
        <v>44629</v>
      </c>
      <c r="B1797" s="6">
        <f>TITRES_STAT!D1800</f>
        <v>5.0716000000000001</v>
      </c>
      <c r="C1797" s="2">
        <f t="shared" si="221"/>
        <v>-8.0499999999999794E-2</v>
      </c>
      <c r="D1797" s="2">
        <f t="shared" si="214"/>
        <v>5.1939599999999997</v>
      </c>
      <c r="E1797" s="2">
        <f t="shared" si="216"/>
        <v>5.3839299999999994</v>
      </c>
      <c r="F1797" s="2">
        <f t="shared" si="217"/>
        <v>5.4604000000000017</v>
      </c>
      <c r="G1797" s="2">
        <f t="shared" si="219"/>
        <v>5.0337479999999992</v>
      </c>
      <c r="H1797" s="2">
        <f t="shared" si="215"/>
        <v>4.293400499999998</v>
      </c>
      <c r="I1797" s="2">
        <f t="array" ref="I1797">SUMPRODUCT(B1781:B1800, (ROW(B1781:B1800)-ROW(B1781)+1)) / (20*21/2)</f>
        <v>5.3154571428571424</v>
      </c>
      <c r="J1797" s="2">
        <f t="shared" si="218"/>
        <v>5.3318207126435571</v>
      </c>
      <c r="K1797" s="2">
        <f t="shared" si="220"/>
        <v>5.0954770767650377</v>
      </c>
    </row>
    <row r="1798" spans="1:11" ht="13.5" x14ac:dyDescent="0.25">
      <c r="A1798" s="3">
        <f>TITRES_STAT!B1801</f>
        <v>44630</v>
      </c>
      <c r="B1798" s="6">
        <f>TITRES_STAT!D1801</f>
        <v>4.9911000000000003</v>
      </c>
      <c r="C1798" s="2">
        <f t="shared" si="221"/>
        <v>-8.0499999999999794E-2</v>
      </c>
      <c r="D1798" s="2">
        <f t="shared" ref="D1798:D1861" si="222">AVERAGE(B1794:B1798)</f>
        <v>5.1295599999999997</v>
      </c>
      <c r="E1798" s="2">
        <f t="shared" si="216"/>
        <v>5.3130899999999999</v>
      </c>
      <c r="F1798" s="2">
        <f t="shared" si="217"/>
        <v>5.4426900000000007</v>
      </c>
      <c r="G1798" s="2">
        <f t="shared" si="219"/>
        <v>5.045501999999999</v>
      </c>
      <c r="H1798" s="2">
        <f t="shared" si="215"/>
        <v>4.3016034999999979</v>
      </c>
      <c r="I1798" s="2">
        <f t="array" ref="I1798">SUMPRODUCT(B1782:B1801, (ROW(B1782:B1801)-ROW(B1782)+1)) / (20*21/2)</f>
        <v>5.3015009523809526</v>
      </c>
      <c r="J1798" s="2">
        <f t="shared" si="218"/>
        <v>5.2993711209632188</v>
      </c>
      <c r="K1798" s="2">
        <f t="shared" si="220"/>
        <v>5.0913838580683697</v>
      </c>
    </row>
    <row r="1799" spans="1:11" ht="13.5" x14ac:dyDescent="0.25">
      <c r="A1799" s="3">
        <f>TITRES_STAT!B1802</f>
        <v>44631</v>
      </c>
      <c r="B1799" s="6">
        <f>TITRES_STAT!D1802</f>
        <v>4.9508000000000001</v>
      </c>
      <c r="C1799" s="2">
        <f t="shared" si="221"/>
        <v>-4.0300000000000225E-2</v>
      </c>
      <c r="D1799" s="2">
        <f t="shared" si="222"/>
        <v>5.0731999999999999</v>
      </c>
      <c r="E1799" s="2">
        <f t="shared" si="216"/>
        <v>5.2446600000000005</v>
      </c>
      <c r="F1799" s="2">
        <f t="shared" si="217"/>
        <v>5.423770000000002</v>
      </c>
      <c r="G1799" s="2">
        <f t="shared" si="219"/>
        <v>5.0562879999999977</v>
      </c>
      <c r="H1799" s="2">
        <f t="shared" si="215"/>
        <v>4.3092294999999972</v>
      </c>
      <c r="I1799" s="2">
        <f t="array" ref="I1799">SUMPRODUCT(B1783:B1802, (ROW(B1783:B1802)-ROW(B1783)+1)) / (20*21/2)</f>
        <v>5.2808414285714287</v>
      </c>
      <c r="J1799" s="2">
        <f t="shared" si="218"/>
        <v>5.2661738713476742</v>
      </c>
      <c r="K1799" s="2">
        <f t="shared" si="220"/>
        <v>5.0858707655951001</v>
      </c>
    </row>
    <row r="1800" spans="1:11" ht="13.5" x14ac:dyDescent="0.25">
      <c r="A1800" s="3">
        <f>TITRES_STAT!B1803</f>
        <v>44634</v>
      </c>
      <c r="B1800" s="6">
        <f>TITRES_STAT!D1803</f>
        <v>5.2244999999999999</v>
      </c>
      <c r="C1800" s="2">
        <f t="shared" si="221"/>
        <v>0.27369999999999983</v>
      </c>
      <c r="D1800" s="2">
        <f t="shared" si="222"/>
        <v>5.0780200000000004</v>
      </c>
      <c r="E1800" s="2">
        <f t="shared" si="216"/>
        <v>5.2156800000000008</v>
      </c>
      <c r="F1800" s="2">
        <f t="shared" si="217"/>
        <v>5.4193400000000018</v>
      </c>
      <c r="G1800" s="2">
        <f t="shared" si="219"/>
        <v>5.0673959999999978</v>
      </c>
      <c r="H1800" s="2">
        <f t="shared" si="215"/>
        <v>4.3184489999999975</v>
      </c>
      <c r="I1800" s="2">
        <f t="array" ref="I1800">SUMPRODUCT(B1784:B1803, (ROW(B1784:B1803)-ROW(B1784)+1)) / (20*21/2)</f>
        <v>5.2607185714285718</v>
      </c>
      <c r="J1800" s="2">
        <f t="shared" si="218"/>
        <v>5.2622049312193244</v>
      </c>
      <c r="K1800" s="2">
        <f t="shared" si="220"/>
        <v>5.091307206159998</v>
      </c>
    </row>
    <row r="1801" spans="1:11" ht="13.5" x14ac:dyDescent="0.25">
      <c r="A1801" s="3">
        <f>TITRES_STAT!B1804</f>
        <v>44635</v>
      </c>
      <c r="B1801" s="6">
        <f>TITRES_STAT!D1804</f>
        <v>5.2728000000000002</v>
      </c>
      <c r="C1801" s="2">
        <f t="shared" si="221"/>
        <v>4.8300000000000232E-2</v>
      </c>
      <c r="D1801" s="2">
        <f t="shared" si="222"/>
        <v>5.1021599999999996</v>
      </c>
      <c r="E1801" s="2">
        <f t="shared" si="216"/>
        <v>5.1794500000000001</v>
      </c>
      <c r="F1801" s="2">
        <f t="shared" si="217"/>
        <v>5.4173250000000017</v>
      </c>
      <c r="G1801" s="2">
        <f t="shared" si="219"/>
        <v>5.0772159999999982</v>
      </c>
      <c r="H1801" s="2">
        <f t="shared" si="215"/>
        <v>4.3279099999999966</v>
      </c>
      <c r="I1801" s="2">
        <f t="array" ref="I1801">SUMPRODUCT(B1785:B1804, (ROW(B1785:B1804)-ROW(B1785)+1)) / (20*21/2)</f>
        <v>5.2288223809523817</v>
      </c>
      <c r="J1801" s="2">
        <f t="shared" si="218"/>
        <v>5.2632139853889131</v>
      </c>
      <c r="K1801" s="2">
        <f t="shared" si="220"/>
        <v>5.0984245706243119</v>
      </c>
    </row>
    <row r="1802" spans="1:11" ht="13.5" x14ac:dyDescent="0.25">
      <c r="A1802" s="3">
        <f>TITRES_STAT!B1805</f>
        <v>44636</v>
      </c>
      <c r="B1802" s="6">
        <f>TITRES_STAT!D1805</f>
        <v>5.2004000000000001</v>
      </c>
      <c r="C1802" s="2">
        <f t="shared" si="221"/>
        <v>-7.240000000000002E-2</v>
      </c>
      <c r="D1802" s="2">
        <f t="shared" si="222"/>
        <v>5.1279200000000005</v>
      </c>
      <c r="E1802" s="2">
        <f t="shared" si="216"/>
        <v>5.1609399999999992</v>
      </c>
      <c r="F1802" s="2">
        <f t="shared" si="217"/>
        <v>5.4116900000000019</v>
      </c>
      <c r="G1802" s="2">
        <f t="shared" si="219"/>
        <v>5.0875199999999978</v>
      </c>
      <c r="H1802" s="2">
        <f t="shared" ref="H1802:H1865" si="223">AVERAGE(B1603:B1802)</f>
        <v>4.3368214999999966</v>
      </c>
      <c r="I1802" s="2">
        <f t="array" ref="I1802">SUMPRODUCT(B1786:B1805, (ROW(B1786:B1805)-ROW(B1786)+1)) / (20*21/2)</f>
        <v>5.2046314285714281</v>
      </c>
      <c r="J1802" s="2">
        <f t="shared" si="218"/>
        <v>5.2572317010661598</v>
      </c>
      <c r="K1802" s="2">
        <f t="shared" si="220"/>
        <v>5.102423607070417</v>
      </c>
    </row>
    <row r="1803" spans="1:11" ht="13.5" x14ac:dyDescent="0.25">
      <c r="A1803" s="3">
        <f>TITRES_STAT!B1806</f>
        <v>44637</v>
      </c>
      <c r="B1803" s="6">
        <f>TITRES_STAT!D1806</f>
        <v>5.2004000000000001</v>
      </c>
      <c r="C1803" s="2">
        <f t="shared" si="221"/>
        <v>0</v>
      </c>
      <c r="D1803" s="2">
        <f t="shared" si="222"/>
        <v>5.1697800000000003</v>
      </c>
      <c r="E1803" s="2">
        <f t="shared" si="216"/>
        <v>5.1496700000000004</v>
      </c>
      <c r="F1803" s="2">
        <f t="shared" si="217"/>
        <v>5.398410000000001</v>
      </c>
      <c r="G1803" s="2">
        <f t="shared" si="219"/>
        <v>5.0965359999999977</v>
      </c>
      <c r="H1803" s="2">
        <f t="shared" si="223"/>
        <v>4.3459204999999965</v>
      </c>
      <c r="I1803" s="2">
        <f t="array" ref="I1803">SUMPRODUCT(B1787:B1806, (ROW(B1787:B1806)-ROW(B1787)+1)) / (20*21/2)</f>
        <v>5.1758404761904764</v>
      </c>
      <c r="J1803" s="2">
        <f t="shared" si="218"/>
        <v>5.2518191581074785</v>
      </c>
      <c r="K1803" s="2">
        <f t="shared" si="220"/>
        <v>5.1062658185578513</v>
      </c>
    </row>
    <row r="1804" spans="1:11" ht="13.5" x14ac:dyDescent="0.25">
      <c r="A1804" s="3">
        <f>TITRES_STAT!B1807</f>
        <v>44638</v>
      </c>
      <c r="B1804" s="6">
        <f>TITRES_STAT!D1807</f>
        <v>5.0635000000000003</v>
      </c>
      <c r="C1804" s="2">
        <f t="shared" si="221"/>
        <v>-0.1368999999999998</v>
      </c>
      <c r="D1804" s="2">
        <f t="shared" si="222"/>
        <v>5.1923200000000005</v>
      </c>
      <c r="E1804" s="2">
        <f t="shared" ref="E1804:E1867" si="224">AVERAGE(B1795:B1804)</f>
        <v>5.1327599999999993</v>
      </c>
      <c r="F1804" s="2">
        <f t="shared" si="217"/>
        <v>5.3658050000000017</v>
      </c>
      <c r="G1804" s="2">
        <f t="shared" si="219"/>
        <v>5.1044239999999981</v>
      </c>
      <c r="H1804" s="2">
        <f t="shared" si="223"/>
        <v>4.3544854999999965</v>
      </c>
      <c r="I1804" s="2">
        <f t="array" ref="I1804">SUMPRODUCT(B1788:B1807, (ROW(B1788:B1807)-ROW(B1788)+1)) / (20*21/2)</f>
        <v>5.1657609523809525</v>
      </c>
      <c r="J1804" s="2">
        <f t="shared" si="218"/>
        <v>5.2338840001924805</v>
      </c>
      <c r="K1804" s="2">
        <f t="shared" si="220"/>
        <v>5.1045887276340149</v>
      </c>
    </row>
    <row r="1805" spans="1:11" ht="13.5" x14ac:dyDescent="0.25">
      <c r="A1805" s="3">
        <f>TITRES_STAT!B1808</f>
        <v>44641</v>
      </c>
      <c r="B1805" s="6">
        <f>TITRES_STAT!D1808</f>
        <v>5.1117999999999997</v>
      </c>
      <c r="C1805" s="2">
        <f t="shared" si="221"/>
        <v>4.8299999999999343E-2</v>
      </c>
      <c r="D1805" s="2">
        <f t="shared" si="222"/>
        <v>5.1697800000000003</v>
      </c>
      <c r="E1805" s="2">
        <f t="shared" si="224"/>
        <v>5.1239000000000008</v>
      </c>
      <c r="F1805" s="2">
        <f t="shared" si="217"/>
        <v>5.3336050000000013</v>
      </c>
      <c r="G1805" s="2">
        <f t="shared" si="219"/>
        <v>5.1137619999999977</v>
      </c>
      <c r="H1805" s="2">
        <f t="shared" si="223"/>
        <v>4.3635549999999963</v>
      </c>
      <c r="I1805" s="2">
        <f t="array" ref="I1805">SUMPRODUCT(B1789:B1808, (ROW(B1789:B1808)-ROW(B1789)+1)) / (20*21/2)</f>
        <v>5.1591695238095232</v>
      </c>
      <c r="J1805" s="2">
        <f t="shared" si="218"/>
        <v>5.2222569525551013</v>
      </c>
      <c r="K1805" s="2">
        <f t="shared" si="220"/>
        <v>5.10487152262876</v>
      </c>
    </row>
    <row r="1806" spans="1:11" ht="13.5" x14ac:dyDescent="0.25">
      <c r="A1806" s="3">
        <f>TITRES_STAT!B1809</f>
        <v>44642</v>
      </c>
      <c r="B1806" s="6">
        <f>TITRES_STAT!D1809</f>
        <v>5.0312999999999999</v>
      </c>
      <c r="C1806" s="2">
        <f t="shared" si="221"/>
        <v>-8.0499999999999794E-2</v>
      </c>
      <c r="D1806" s="2">
        <f t="shared" si="222"/>
        <v>5.12148</v>
      </c>
      <c r="E1806" s="2">
        <f t="shared" si="224"/>
        <v>5.1118199999999998</v>
      </c>
      <c r="F1806" s="2">
        <f t="shared" si="217"/>
        <v>5.2901350000000011</v>
      </c>
      <c r="G1806" s="2">
        <f t="shared" si="219"/>
        <v>5.1210059999999986</v>
      </c>
      <c r="H1806" s="2">
        <f t="shared" si="223"/>
        <v>4.3722594999999957</v>
      </c>
      <c r="I1806" s="2">
        <f t="array" ref="I1806">SUMPRODUCT(B1790:B1809, (ROW(B1790:B1809)-ROW(B1790)+1)) / (20*21/2)</f>
        <v>5.1550314285714292</v>
      </c>
      <c r="J1806" s="2">
        <f t="shared" si="218"/>
        <v>5.204070576121282</v>
      </c>
      <c r="K1806" s="2">
        <f t="shared" si="220"/>
        <v>5.1019863648786128</v>
      </c>
    </row>
    <row r="1807" spans="1:11" ht="13.5" x14ac:dyDescent="0.25">
      <c r="A1807" s="3">
        <f>TITRES_STAT!B1810</f>
        <v>44643</v>
      </c>
      <c r="B1807" s="6">
        <f>TITRES_STAT!D1810</f>
        <v>5.1843000000000004</v>
      </c>
      <c r="C1807" s="2">
        <f t="shared" si="221"/>
        <v>0.15300000000000047</v>
      </c>
      <c r="D1807" s="2">
        <f t="shared" si="222"/>
        <v>5.1182599999999994</v>
      </c>
      <c r="E1807" s="2">
        <f t="shared" si="224"/>
        <v>5.1230900000000004</v>
      </c>
      <c r="F1807" s="2">
        <f t="shared" si="217"/>
        <v>5.2535100000000012</v>
      </c>
      <c r="G1807" s="2">
        <f t="shared" si="219"/>
        <v>5.1316319999999989</v>
      </c>
      <c r="H1807" s="2">
        <f t="shared" si="223"/>
        <v>4.3813534999999959</v>
      </c>
      <c r="I1807" s="2">
        <f t="array" ref="I1807">SUMPRODUCT(B1791:B1810, (ROW(B1791:B1810)-ROW(B1791)+1)) / (20*21/2)</f>
        <v>5.1530399999999998</v>
      </c>
      <c r="J1807" s="2">
        <f t="shared" si="218"/>
        <v>5.2021876641097311</v>
      </c>
      <c r="K1807" s="2">
        <f t="shared" si="220"/>
        <v>5.1052143505696481</v>
      </c>
    </row>
    <row r="1808" spans="1:11" ht="13.5" x14ac:dyDescent="0.25">
      <c r="A1808" s="3">
        <f>TITRES_STAT!B1811</f>
        <v>44644</v>
      </c>
      <c r="B1808" s="6">
        <f>TITRES_STAT!D1811</f>
        <v>5.1843000000000004</v>
      </c>
      <c r="C1808" s="2">
        <f t="shared" si="221"/>
        <v>0</v>
      </c>
      <c r="D1808" s="2">
        <f t="shared" si="222"/>
        <v>5.1150400000000005</v>
      </c>
      <c r="E1808" s="2">
        <f t="shared" si="224"/>
        <v>5.1424099999999999</v>
      </c>
      <c r="F1808" s="2">
        <f t="shared" si="217"/>
        <v>5.2277500000000003</v>
      </c>
      <c r="G1808" s="2">
        <f t="shared" si="219"/>
        <v>5.1424199999999987</v>
      </c>
      <c r="H1808" s="2">
        <f t="shared" si="223"/>
        <v>4.3899589999999957</v>
      </c>
      <c r="I1808" s="2">
        <f t="array" ref="I1808">SUMPRODUCT(B1792:B1811, (ROW(B1792:B1811)-ROW(B1792)+1)) / (20*21/2)</f>
        <v>5.1495533333333343</v>
      </c>
      <c r="J1808" s="2">
        <f t="shared" si="218"/>
        <v>5.2004840770516614</v>
      </c>
      <c r="K1808" s="2">
        <f t="shared" si="220"/>
        <v>5.1083157485865245</v>
      </c>
    </row>
    <row r="1809" spans="1:11" ht="13.5" x14ac:dyDescent="0.25">
      <c r="A1809" s="3">
        <f>TITRES_STAT!B1812</f>
        <v>44645</v>
      </c>
      <c r="B1809" s="6">
        <f>TITRES_STAT!D1812</f>
        <v>5.1843000000000004</v>
      </c>
      <c r="C1809" s="2">
        <f t="shared" si="221"/>
        <v>0</v>
      </c>
      <c r="D1809" s="2">
        <f t="shared" si="222"/>
        <v>5.1392000000000007</v>
      </c>
      <c r="E1809" s="2">
        <f t="shared" si="224"/>
        <v>5.1657600000000006</v>
      </c>
      <c r="F1809" s="2">
        <f t="shared" si="217"/>
        <v>5.205210000000001</v>
      </c>
      <c r="G1809" s="2">
        <f t="shared" si="219"/>
        <v>5.153045999999998</v>
      </c>
      <c r="H1809" s="2">
        <f t="shared" si="223"/>
        <v>4.3985644999999955</v>
      </c>
      <c r="I1809" s="2">
        <f t="array" ref="I1809">SUMPRODUCT(B1793:B1812, (ROW(B1793:B1812)-ROW(B1793)+1)) / (20*21/2)</f>
        <v>5.1499000000000006</v>
      </c>
      <c r="J1809" s="2">
        <f t="shared" si="218"/>
        <v>5.1989427363800749</v>
      </c>
      <c r="K1809" s="2">
        <f t="shared" si="220"/>
        <v>5.1112955231517594</v>
      </c>
    </row>
    <row r="1810" spans="1:11" ht="13.5" x14ac:dyDescent="0.25">
      <c r="A1810" s="3">
        <f>TITRES_STAT!B1813</f>
        <v>44648</v>
      </c>
      <c r="B1810" s="6">
        <f>TITRES_STAT!D1813</f>
        <v>5.1843000000000004</v>
      </c>
      <c r="C1810" s="2">
        <f t="shared" si="221"/>
        <v>0</v>
      </c>
      <c r="D1810" s="2">
        <f t="shared" si="222"/>
        <v>5.1537000000000006</v>
      </c>
      <c r="E1810" s="2">
        <f t="shared" si="224"/>
        <v>5.16174</v>
      </c>
      <c r="F1810" s="2">
        <f t="shared" si="217"/>
        <v>5.1887100000000022</v>
      </c>
      <c r="G1810" s="2">
        <f t="shared" si="219"/>
        <v>5.1635119999999981</v>
      </c>
      <c r="H1810" s="2">
        <f t="shared" si="223"/>
        <v>4.4071699999999963</v>
      </c>
      <c r="I1810" s="2">
        <f t="array" ref="I1810">SUMPRODUCT(B1794:B1813, (ROW(B1794:B1813)-ROW(B1794)+1)) / (20*21/2)</f>
        <v>5.1267480952380948</v>
      </c>
      <c r="J1810" s="2">
        <f t="shared" si="218"/>
        <v>5.1975481900581633</v>
      </c>
      <c r="K1810" s="2">
        <f t="shared" si="220"/>
        <v>5.1141584438124745</v>
      </c>
    </row>
    <row r="1811" spans="1:11" ht="13.5" x14ac:dyDescent="0.25">
      <c r="A1811" s="3">
        <f>TITRES_STAT!B1814</f>
        <v>44649</v>
      </c>
      <c r="B1811" s="6">
        <f>TITRES_STAT!D1814</f>
        <v>5.1520999999999999</v>
      </c>
      <c r="C1811" s="2">
        <f t="shared" si="221"/>
        <v>-3.220000000000045E-2</v>
      </c>
      <c r="D1811" s="2">
        <f t="shared" si="222"/>
        <v>5.1778600000000008</v>
      </c>
      <c r="E1811" s="2">
        <f t="shared" si="224"/>
        <v>5.1496699999999995</v>
      </c>
      <c r="F1811" s="2">
        <f t="shared" si="217"/>
        <v>5.1645600000000025</v>
      </c>
      <c r="G1811" s="2">
        <f t="shared" si="219"/>
        <v>5.1738159999999995</v>
      </c>
      <c r="H1811" s="2">
        <f t="shared" si="223"/>
        <v>4.4154639999999965</v>
      </c>
      <c r="I1811" s="2">
        <f t="array" ref="I1811">SUMPRODUCT(B1795:B1814, (ROW(B1795:B1814)-ROW(B1795)+1)) / (20*21/2)</f>
        <v>5.1208461904761906</v>
      </c>
      <c r="J1811" s="2">
        <f t="shared" si="218"/>
        <v>5.1932197910050046</v>
      </c>
      <c r="K1811" s="2">
        <f t="shared" si="220"/>
        <v>5.1156463479766918</v>
      </c>
    </row>
    <row r="1812" spans="1:11" ht="13.5" x14ac:dyDescent="0.25">
      <c r="A1812" s="3">
        <f>TITRES_STAT!B1815</f>
        <v>44650</v>
      </c>
      <c r="B1812" s="6">
        <f>TITRES_STAT!D1815</f>
        <v>5.1681999999999997</v>
      </c>
      <c r="C1812" s="2">
        <f t="shared" si="221"/>
        <v>1.6099999999999781E-2</v>
      </c>
      <c r="D1812" s="2">
        <f t="shared" si="222"/>
        <v>5.1746400000000001</v>
      </c>
      <c r="E1812" s="2">
        <f t="shared" si="224"/>
        <v>5.1464499999999997</v>
      </c>
      <c r="F1812" s="2">
        <f t="shared" ref="F1812:F1875" si="225">AVERAGE(B1793:B1812)</f>
        <v>5.1536950000000008</v>
      </c>
      <c r="G1812" s="2">
        <f t="shared" si="219"/>
        <v>5.1844419999999989</v>
      </c>
      <c r="H1812" s="2">
        <f t="shared" si="223"/>
        <v>4.4240264999999965</v>
      </c>
      <c r="I1812" s="2">
        <f t="array" ref="I1812">SUMPRODUCT(B1796:B1815, (ROW(B1796:B1815)-ROW(B1796)+1)) / (20*21/2)</f>
        <v>5.1157109523809519</v>
      </c>
      <c r="J1812" s="2">
        <f t="shared" si="218"/>
        <v>5.1908369537664329</v>
      </c>
      <c r="K1812" s="2">
        <f t="shared" si="220"/>
        <v>5.1177072755070183</v>
      </c>
    </row>
    <row r="1813" spans="1:11" ht="13.5" x14ac:dyDescent="0.25">
      <c r="A1813" s="3">
        <f>TITRES_STAT!B1816</f>
        <v>44651</v>
      </c>
      <c r="B1813" s="6">
        <f>TITRES_STAT!D1816</f>
        <v>4.9105999999999996</v>
      </c>
      <c r="C1813" s="2">
        <f t="shared" si="221"/>
        <v>-0.25760000000000005</v>
      </c>
      <c r="D1813" s="2">
        <f t="shared" si="222"/>
        <v>5.1198999999999995</v>
      </c>
      <c r="E1813" s="2">
        <f t="shared" si="224"/>
        <v>5.11747</v>
      </c>
      <c r="F1813" s="2">
        <f t="shared" si="225"/>
        <v>5.1335700000000006</v>
      </c>
      <c r="G1813" s="2">
        <f t="shared" si="219"/>
        <v>5.1921699999999991</v>
      </c>
      <c r="H1813" s="2">
        <f t="shared" si="223"/>
        <v>4.4311129999999972</v>
      </c>
      <c r="I1813" s="2">
        <f t="array" ref="I1813">SUMPRODUCT(B1797:B1816, (ROW(B1797:B1816)-ROW(B1797)+1)) / (20*21/2)</f>
        <v>5.1111890476190478</v>
      </c>
      <c r="J1813" s="2">
        <f t="shared" ref="J1813:J1876" si="226">$J$4*B1813+J1812*(1-$J$4)</f>
        <v>5.1641477200743919</v>
      </c>
      <c r="K1813" s="2">
        <f t="shared" si="220"/>
        <v>5.1095854215655665</v>
      </c>
    </row>
    <row r="1814" spans="1:11" ht="13.5" x14ac:dyDescent="0.25">
      <c r="A1814" s="3">
        <f>TITRES_STAT!B1817</f>
        <v>44652</v>
      </c>
      <c r="B1814" s="6">
        <f>TITRES_STAT!D1817</f>
        <v>5.0716000000000001</v>
      </c>
      <c r="C1814" s="2">
        <f t="shared" si="221"/>
        <v>0.16100000000000048</v>
      </c>
      <c r="D1814" s="2">
        <f t="shared" si="222"/>
        <v>5.0973600000000001</v>
      </c>
      <c r="E1814" s="2">
        <f t="shared" si="224"/>
        <v>5.1182800000000004</v>
      </c>
      <c r="F1814" s="2">
        <f t="shared" si="225"/>
        <v>5.1255200000000016</v>
      </c>
      <c r="G1814" s="2">
        <f t="shared" si="219"/>
        <v>5.2023139999999986</v>
      </c>
      <c r="H1814" s="2">
        <f t="shared" si="223"/>
        <v>4.4391924999999972</v>
      </c>
      <c r="I1814" s="2">
        <f t="array" ref="I1814">SUMPRODUCT(B1798:B1817, (ROW(B1798:B1817)-ROW(B1798)+1)) / (20*21/2)</f>
        <v>5.1070504761904765</v>
      </c>
      <c r="J1814" s="2">
        <f t="shared" si="226"/>
        <v>5.1553336514958783</v>
      </c>
      <c r="K1814" s="2">
        <f t="shared" si="220"/>
        <v>5.1080957971904466</v>
      </c>
    </row>
    <row r="1815" spans="1:11" ht="13.5" x14ac:dyDescent="0.25">
      <c r="A1815" s="3">
        <f>TITRES_STAT!B1818</f>
        <v>44655</v>
      </c>
      <c r="B1815" s="6">
        <f>TITRES_STAT!D1818</f>
        <v>5.0716000000000001</v>
      </c>
      <c r="C1815" s="2">
        <f t="shared" si="221"/>
        <v>0</v>
      </c>
      <c r="D1815" s="2">
        <f t="shared" si="222"/>
        <v>5.0748199999999999</v>
      </c>
      <c r="E1815" s="2">
        <f t="shared" si="224"/>
        <v>5.1142600000000016</v>
      </c>
      <c r="F1815" s="2">
        <f t="shared" si="225"/>
        <v>5.1190800000000021</v>
      </c>
      <c r="G1815" s="2">
        <f t="shared" si="219"/>
        <v>5.2151939999999977</v>
      </c>
      <c r="H1815" s="2">
        <f t="shared" si="223"/>
        <v>4.4471969999999974</v>
      </c>
      <c r="I1815" s="2">
        <f t="array" ref="I1815">SUMPRODUCT(B1799:B1818, (ROW(B1799:B1818)-ROW(B1799)+1)) / (20*21/2)</f>
        <v>5.0952452380952398</v>
      </c>
      <c r="J1815" s="2">
        <f t="shared" si="226"/>
        <v>5.1473590180200803</v>
      </c>
      <c r="K1815" s="2">
        <f t="shared" si="220"/>
        <v>5.1066645894574885</v>
      </c>
    </row>
    <row r="1816" spans="1:11" ht="13.5" x14ac:dyDescent="0.25">
      <c r="A1816" s="3">
        <f>TITRES_STAT!B1819</f>
        <v>44656</v>
      </c>
      <c r="B1816" s="6">
        <f>TITRES_STAT!D1819</f>
        <v>5.0716000000000001</v>
      </c>
      <c r="C1816" s="2">
        <f t="shared" si="221"/>
        <v>0</v>
      </c>
      <c r="D1816" s="2">
        <f t="shared" si="222"/>
        <v>5.0587200000000001</v>
      </c>
      <c r="E1816" s="2">
        <f t="shared" si="224"/>
        <v>5.11829</v>
      </c>
      <c r="F1816" s="2">
        <f t="shared" si="225"/>
        <v>5.1150550000000008</v>
      </c>
      <c r="G1816" s="2">
        <f t="shared" si="219"/>
        <v>5.2264639999999982</v>
      </c>
      <c r="H1816" s="2">
        <f t="shared" si="223"/>
        <v>4.4551639999999972</v>
      </c>
      <c r="I1816" s="2">
        <f t="array" ref="I1816">SUMPRODUCT(B1800:B1819, (ROW(B1800:B1819)-ROW(B1800)+1)) / (20*21/2)</f>
        <v>5.1018400000000002</v>
      </c>
      <c r="J1816" s="2">
        <f t="shared" si="226"/>
        <v>5.1401438734467391</v>
      </c>
      <c r="K1816" s="2">
        <f t="shared" si="220"/>
        <v>5.1052895075179796</v>
      </c>
    </row>
    <row r="1817" spans="1:11" ht="13.5" x14ac:dyDescent="0.25">
      <c r="A1817" s="3">
        <f>TITRES_STAT!B1820</f>
        <v>44657</v>
      </c>
      <c r="B1817" s="6">
        <f>TITRES_STAT!D1820</f>
        <v>5.0716000000000001</v>
      </c>
      <c r="C1817" s="2">
        <f t="shared" si="221"/>
        <v>0</v>
      </c>
      <c r="D1817" s="2">
        <f t="shared" si="222"/>
        <v>5.0393999999999997</v>
      </c>
      <c r="E1817" s="2">
        <f t="shared" si="224"/>
        <v>5.1070200000000012</v>
      </c>
      <c r="F1817" s="2">
        <f t="shared" si="225"/>
        <v>5.1150550000000017</v>
      </c>
      <c r="G1817" s="2">
        <f t="shared" si="219"/>
        <v>5.2369299999999983</v>
      </c>
      <c r="H1817" s="2">
        <f t="shared" si="223"/>
        <v>4.4632059999999969</v>
      </c>
      <c r="I1817" s="2">
        <f t="array" ref="I1817">SUMPRODUCT(B1801:B1820, (ROW(B1801:B1820)-ROW(B1801)+1)) / (20*21/2)</f>
        <v>5.105018095238095</v>
      </c>
      <c r="J1817" s="2">
        <f t="shared" si="226"/>
        <v>5.1336158854994309</v>
      </c>
      <c r="K1817" s="2">
        <f t="shared" si="220"/>
        <v>5.1039683503604119</v>
      </c>
    </row>
    <row r="1818" spans="1:11" ht="13.5" x14ac:dyDescent="0.25">
      <c r="A1818" s="3">
        <f>TITRES_STAT!B1821</f>
        <v>44658</v>
      </c>
      <c r="B1818" s="6">
        <f>TITRES_STAT!D1821</f>
        <v>4.9911000000000003</v>
      </c>
      <c r="C1818" s="2">
        <f t="shared" si="221"/>
        <v>-8.0499999999999794E-2</v>
      </c>
      <c r="D1818" s="2">
        <f t="shared" si="222"/>
        <v>5.0555000000000003</v>
      </c>
      <c r="E1818" s="2">
        <f t="shared" si="224"/>
        <v>5.0877000000000008</v>
      </c>
      <c r="F1818" s="2">
        <f t="shared" si="225"/>
        <v>5.1150550000000008</v>
      </c>
      <c r="G1818" s="2">
        <f t="shared" si="219"/>
        <v>5.2417599999999984</v>
      </c>
      <c r="H1818" s="2">
        <f t="shared" si="223"/>
        <v>4.4708454999999967</v>
      </c>
      <c r="I1818" s="2">
        <f t="array" ref="I1818">SUMPRODUCT(B1802:B1821, (ROW(B1802:B1821)-ROW(B1802)+1)) / (20*21/2)</f>
        <v>5.1108076190476179</v>
      </c>
      <c r="J1818" s="2">
        <f t="shared" si="226"/>
        <v>5.1200429440232949</v>
      </c>
      <c r="K1818" s="2">
        <f t="shared" si="220"/>
        <v>5.0995421405423569</v>
      </c>
    </row>
    <row r="1819" spans="1:11" ht="13.5" x14ac:dyDescent="0.25">
      <c r="A1819" s="3">
        <f>TITRES_STAT!B1822</f>
        <v>44659</v>
      </c>
      <c r="B1819" s="6">
        <f>TITRES_STAT!D1822</f>
        <v>5.1843000000000004</v>
      </c>
      <c r="C1819" s="2">
        <f t="shared" si="221"/>
        <v>0.19320000000000004</v>
      </c>
      <c r="D1819" s="2">
        <f t="shared" si="222"/>
        <v>5.0780399999999997</v>
      </c>
      <c r="E1819" s="2">
        <f t="shared" si="224"/>
        <v>5.0876999999999999</v>
      </c>
      <c r="F1819" s="2">
        <f t="shared" si="225"/>
        <v>5.1267300000000002</v>
      </c>
      <c r="G1819" s="2">
        <f t="shared" si="219"/>
        <v>5.2502939999999976</v>
      </c>
      <c r="H1819" s="2">
        <f t="shared" si="223"/>
        <v>4.4794884999999969</v>
      </c>
      <c r="I1819" s="2">
        <f t="array" ref="I1819">SUMPRODUCT(B1803:B1822, (ROW(B1803:B1822)-ROW(B1803)+1)) / (20*21/2)</f>
        <v>5.1208471428571425</v>
      </c>
      <c r="J1819" s="2">
        <f t="shared" si="226"/>
        <v>5.1261626636401241</v>
      </c>
      <c r="K1819" s="2">
        <f t="shared" si="220"/>
        <v>5.1028659781681469</v>
      </c>
    </row>
    <row r="1820" spans="1:11" ht="13.5" x14ac:dyDescent="0.25">
      <c r="A1820" s="3">
        <f>TITRES_STAT!B1823</f>
        <v>44662</v>
      </c>
      <c r="B1820" s="6">
        <f>TITRES_STAT!D1823</f>
        <v>5.1600999999999999</v>
      </c>
      <c r="C1820" s="2">
        <f t="shared" si="221"/>
        <v>-2.4200000000000443E-2</v>
      </c>
      <c r="D1820" s="2">
        <f t="shared" si="222"/>
        <v>5.0957400000000002</v>
      </c>
      <c r="E1820" s="2">
        <f t="shared" si="224"/>
        <v>5.08528</v>
      </c>
      <c r="F1820" s="2">
        <f t="shared" si="225"/>
        <v>5.1235100000000005</v>
      </c>
      <c r="G1820" s="2">
        <f t="shared" si="219"/>
        <v>5.2578599999999973</v>
      </c>
      <c r="H1820" s="2">
        <f t="shared" si="223"/>
        <v>4.488010499999997</v>
      </c>
      <c r="I1820" s="2">
        <f t="array" ref="I1820">SUMPRODUCT(B1804:B1823, (ROW(B1804:B1823)-ROW(B1804)+1)) / (20*21/2)</f>
        <v>5.1468766666666657</v>
      </c>
      <c r="J1820" s="2">
        <f t="shared" si="226"/>
        <v>5.1293947909124933</v>
      </c>
      <c r="K1820" s="2">
        <f t="shared" si="220"/>
        <v>5.1051104496125337</v>
      </c>
    </row>
    <row r="1821" spans="1:11" ht="13.5" x14ac:dyDescent="0.25">
      <c r="A1821" s="3">
        <f>TITRES_STAT!B1824</f>
        <v>44663</v>
      </c>
      <c r="B1821" s="6">
        <f>TITRES_STAT!D1824</f>
        <v>5.1843000000000004</v>
      </c>
      <c r="C1821" s="2">
        <f t="shared" si="221"/>
        <v>2.4200000000000443E-2</v>
      </c>
      <c r="D1821" s="2">
        <f t="shared" si="222"/>
        <v>5.1182800000000004</v>
      </c>
      <c r="E1821" s="2">
        <f t="shared" si="224"/>
        <v>5.0885000000000007</v>
      </c>
      <c r="F1821" s="2">
        <f t="shared" si="225"/>
        <v>5.119085000000001</v>
      </c>
      <c r="G1821" s="2">
        <f t="shared" si="219"/>
        <v>5.2636559999999983</v>
      </c>
      <c r="H1821" s="2">
        <f t="shared" si="223"/>
        <v>4.4967284999999979</v>
      </c>
      <c r="I1821" s="2">
        <f t="array" ref="I1821">SUMPRODUCT(B1805:B1824, (ROW(B1805:B1824)-ROW(B1805)+1)) / (20*21/2)</f>
        <v>5.1719861904761899</v>
      </c>
      <c r="J1821" s="2">
        <f t="shared" si="226"/>
        <v>5.1346238584446366</v>
      </c>
      <c r="K1821" s="2">
        <f t="shared" si="220"/>
        <v>5.1082159221767478</v>
      </c>
    </row>
    <row r="1822" spans="1:11" ht="13.5" x14ac:dyDescent="0.25">
      <c r="A1822" s="3">
        <f>TITRES_STAT!B1825</f>
        <v>44664</v>
      </c>
      <c r="B1822" s="6">
        <f>TITRES_STAT!D1825</f>
        <v>5.2244999999999999</v>
      </c>
      <c r="C1822" s="2">
        <f t="shared" si="221"/>
        <v>4.0199999999999569E-2</v>
      </c>
      <c r="D1822" s="2">
        <f t="shared" si="222"/>
        <v>5.14886</v>
      </c>
      <c r="E1822" s="2">
        <f t="shared" si="224"/>
        <v>5.0941299999999998</v>
      </c>
      <c r="F1822" s="2">
        <f t="shared" si="225"/>
        <v>5.1202900000000016</v>
      </c>
      <c r="G1822" s="2">
        <f t="shared" si="219"/>
        <v>5.2675199999999975</v>
      </c>
      <c r="H1822" s="2">
        <f t="shared" si="223"/>
        <v>4.5056474999999976</v>
      </c>
      <c r="I1822" s="2">
        <f t="array" ref="I1822">SUMPRODUCT(B1806:B1825, (ROW(B1806:B1825)-ROW(B1806)+1)) / (20*21/2)</f>
        <v>5.1955238095238094</v>
      </c>
      <c r="J1822" s="2">
        <f t="shared" si="226"/>
        <v>5.1431834909737191</v>
      </c>
      <c r="K1822" s="2">
        <f t="shared" si="220"/>
        <v>5.1127760820913855</v>
      </c>
    </row>
    <row r="1823" spans="1:11" ht="13.5" x14ac:dyDescent="0.25">
      <c r="A1823" s="3">
        <f>TITRES_STAT!B1826</f>
        <v>44665</v>
      </c>
      <c r="B1823" s="6">
        <f>TITRES_STAT!D1826</f>
        <v>5.3936000000000002</v>
      </c>
      <c r="C1823" s="2">
        <f t="shared" si="221"/>
        <v>0.16910000000000025</v>
      </c>
      <c r="D1823" s="2">
        <f t="shared" si="222"/>
        <v>5.2293599999999998</v>
      </c>
      <c r="E1823" s="2">
        <f t="shared" si="224"/>
        <v>5.1424299999999992</v>
      </c>
      <c r="F1823" s="2">
        <f t="shared" si="225"/>
        <v>5.1299500000000018</v>
      </c>
      <c r="G1823" s="2">
        <f t="shared" si="219"/>
        <v>5.2739599999999989</v>
      </c>
      <c r="H1823" s="2">
        <f t="shared" si="223"/>
        <v>4.5154494999999972</v>
      </c>
      <c r="I1823" s="2">
        <f t="array" ref="I1823">SUMPRODUCT(B1807:B1826, (ROW(B1807:B1826)-ROW(B1807)+1)) / (20*21/2)</f>
        <v>5.2077480952380952</v>
      </c>
      <c r="J1823" s="2">
        <f t="shared" si="226"/>
        <v>5.1670326823095554</v>
      </c>
      <c r="K1823" s="2">
        <f t="shared" si="220"/>
        <v>5.1237887847544688</v>
      </c>
    </row>
    <row r="1824" spans="1:11" ht="13.5" x14ac:dyDescent="0.25">
      <c r="A1824" s="3">
        <f>TITRES_STAT!B1827</f>
        <v>44666</v>
      </c>
      <c r="B1824" s="6">
        <f>TITRES_STAT!D1827</f>
        <v>5.3936000000000002</v>
      </c>
      <c r="C1824" s="2">
        <f t="shared" si="221"/>
        <v>0</v>
      </c>
      <c r="D1824" s="2">
        <f t="shared" si="222"/>
        <v>5.2712199999999996</v>
      </c>
      <c r="E1824" s="2">
        <f t="shared" si="224"/>
        <v>5.1746299999999996</v>
      </c>
      <c r="F1824" s="2">
        <f t="shared" si="225"/>
        <v>5.1464550000000013</v>
      </c>
      <c r="G1824" s="2">
        <f t="shared" si="219"/>
        <v>5.2779859999999985</v>
      </c>
      <c r="H1824" s="2">
        <f t="shared" si="223"/>
        <v>4.5249509999999971</v>
      </c>
      <c r="I1824" s="2">
        <f t="array" ref="I1824">SUMPRODUCT(B1808:B1827, (ROW(B1808:B1827)-ROW(B1808)+1)) / (20*21/2)</f>
        <v>5.2264123809523806</v>
      </c>
      <c r="J1824" s="2">
        <f t="shared" si="226"/>
        <v>5.1886105220895979</v>
      </c>
      <c r="K1824" s="2">
        <f t="shared" si="220"/>
        <v>5.1343696167248813</v>
      </c>
    </row>
    <row r="1825" spans="1:11" ht="13.5" x14ac:dyDescent="0.25">
      <c r="A1825" s="3">
        <f>TITRES_STAT!B1828</f>
        <v>44669</v>
      </c>
      <c r="B1825" s="6">
        <f>TITRES_STAT!D1828</f>
        <v>5.3936000000000002</v>
      </c>
      <c r="C1825" s="2">
        <f t="shared" si="221"/>
        <v>0</v>
      </c>
      <c r="D1825" s="2">
        <f t="shared" si="222"/>
        <v>5.3179199999999991</v>
      </c>
      <c r="E1825" s="2">
        <f t="shared" si="224"/>
        <v>5.2068300000000001</v>
      </c>
      <c r="F1825" s="2">
        <f t="shared" si="225"/>
        <v>5.1605450000000026</v>
      </c>
      <c r="G1825" s="2">
        <f t="shared" si="219"/>
        <v>5.2828159999999995</v>
      </c>
      <c r="H1825" s="2">
        <f t="shared" si="223"/>
        <v>4.5344524999999969</v>
      </c>
      <c r="I1825" s="2">
        <f t="array" ref="I1825">SUMPRODUCT(B1809:B1828, (ROW(B1809:B1828)-ROW(B1809)+1)) / (20*21/2)</f>
        <v>5.2434333333333338</v>
      </c>
      <c r="J1825" s="2">
        <f t="shared" si="226"/>
        <v>5.2081333295096366</v>
      </c>
      <c r="K1825" s="2">
        <f t="shared" si="220"/>
        <v>5.1445355141082194</v>
      </c>
    </row>
    <row r="1826" spans="1:11" ht="13.5" x14ac:dyDescent="0.25">
      <c r="A1826" s="3">
        <f>TITRES_STAT!B1829</f>
        <v>44670</v>
      </c>
      <c r="B1826" s="6">
        <f>TITRES_STAT!D1829</f>
        <v>5.2888999999999999</v>
      </c>
      <c r="C1826" s="2">
        <f t="shared" si="221"/>
        <v>-0.10470000000000024</v>
      </c>
      <c r="D1826" s="2">
        <f t="shared" si="222"/>
        <v>5.3388400000000003</v>
      </c>
      <c r="E1826" s="2">
        <f t="shared" si="224"/>
        <v>5.2285599999999999</v>
      </c>
      <c r="F1826" s="2">
        <f t="shared" si="225"/>
        <v>5.1734250000000017</v>
      </c>
      <c r="G1826" s="2">
        <f t="shared" si="219"/>
        <v>5.2818499999999995</v>
      </c>
      <c r="H1826" s="2">
        <f t="shared" si="223"/>
        <v>4.5433554999999952</v>
      </c>
      <c r="I1826" s="2">
        <f t="array" ref="I1826">SUMPRODUCT(B1810:B1829, (ROW(B1810:B1829)-ROW(B1810)+1)) / (20*21/2)</f>
        <v>5.2550109523809514</v>
      </c>
      <c r="J1826" s="2">
        <f t="shared" si="226"/>
        <v>5.2158253933658614</v>
      </c>
      <c r="K1826" s="2">
        <f t="shared" si="220"/>
        <v>5.1501968664961328</v>
      </c>
    </row>
    <row r="1827" spans="1:11" ht="13.5" x14ac:dyDescent="0.25">
      <c r="A1827" s="3">
        <f>TITRES_STAT!B1830</f>
        <v>44671</v>
      </c>
      <c r="B1827" s="6">
        <f>TITRES_STAT!D1830</f>
        <v>5.3693999999999997</v>
      </c>
      <c r="C1827" s="2">
        <f t="shared" si="221"/>
        <v>8.0499999999999794E-2</v>
      </c>
      <c r="D1827" s="2">
        <f t="shared" si="222"/>
        <v>5.36782</v>
      </c>
      <c r="E1827" s="2">
        <f t="shared" si="224"/>
        <v>5.2583399999999996</v>
      </c>
      <c r="F1827" s="2">
        <f t="shared" si="225"/>
        <v>5.1826800000000031</v>
      </c>
      <c r="G1827" s="2">
        <f t="shared" si="219"/>
        <v>5.2818499999999995</v>
      </c>
      <c r="H1827" s="2">
        <f t="shared" si="223"/>
        <v>4.5526609999999961</v>
      </c>
      <c r="I1827" s="2">
        <f t="array" ref="I1827">SUMPRODUCT(B1811:B1830, (ROW(B1811:B1830)-ROW(B1811)+1)) / (20*21/2)</f>
        <v>5.2583085714285716</v>
      </c>
      <c r="J1827" s="2">
        <f t="shared" si="226"/>
        <v>5.230451546378637</v>
      </c>
      <c r="K1827" s="2">
        <f t="shared" si="220"/>
        <v>5.1587930678100102</v>
      </c>
    </row>
    <row r="1828" spans="1:11" ht="13.5" x14ac:dyDescent="0.25">
      <c r="A1828" s="3">
        <f>TITRES_STAT!B1831</f>
        <v>44672</v>
      </c>
      <c r="B1828" s="6">
        <f>TITRES_STAT!D1831</f>
        <v>5.3613999999999997</v>
      </c>
      <c r="C1828" s="2">
        <f t="shared" si="221"/>
        <v>-8.0000000000000071E-3</v>
      </c>
      <c r="D1828" s="2">
        <f t="shared" si="222"/>
        <v>5.3613799999999996</v>
      </c>
      <c r="E1828" s="2">
        <f t="shared" si="224"/>
        <v>5.2953700000000001</v>
      </c>
      <c r="F1828" s="2">
        <f t="shared" si="225"/>
        <v>5.1915350000000018</v>
      </c>
      <c r="G1828" s="2">
        <f t="shared" si="219"/>
        <v>5.2821719999999992</v>
      </c>
      <c r="H1828" s="2">
        <f t="shared" si="223"/>
        <v>4.5618889999999963</v>
      </c>
      <c r="I1828" s="2">
        <f t="array" ref="I1828">SUMPRODUCT(B1812:B1831, (ROW(B1812:B1831)-ROW(B1812)+1)) / (20*21/2)</f>
        <v>5.2498714285714287</v>
      </c>
      <c r="J1828" s="2">
        <f t="shared" si="226"/>
        <v>5.2429228276759092</v>
      </c>
      <c r="K1828" s="2">
        <f t="shared" si="220"/>
        <v>5.1667384376998138</v>
      </c>
    </row>
    <row r="1829" spans="1:11" ht="13.5" x14ac:dyDescent="0.25">
      <c r="A1829" s="3">
        <f>TITRES_STAT!B1832</f>
        <v>44673</v>
      </c>
      <c r="B1829" s="6">
        <f>TITRES_STAT!D1832</f>
        <v>5.3131000000000004</v>
      </c>
      <c r="C1829" s="2">
        <f t="shared" si="221"/>
        <v>-4.8299999999999343E-2</v>
      </c>
      <c r="D1829" s="2">
        <f t="shared" si="222"/>
        <v>5.3452799999999998</v>
      </c>
      <c r="E1829" s="2">
        <f t="shared" si="224"/>
        <v>5.3082499999999992</v>
      </c>
      <c r="F1829" s="2">
        <f t="shared" si="225"/>
        <v>5.1979750000000013</v>
      </c>
      <c r="G1829" s="2">
        <f t="shared" si="219"/>
        <v>5.2818500000000004</v>
      </c>
      <c r="H1829" s="2">
        <f t="shared" si="223"/>
        <v>4.5709129999999965</v>
      </c>
      <c r="I1829" s="2">
        <f t="array" ref="I1829">SUMPRODUCT(B1813:B1832, (ROW(B1813:B1832)-ROW(B1813)+1)) / (20*21/2)</f>
        <v>5.2370261904761914</v>
      </c>
      <c r="J1829" s="2">
        <f t="shared" si="226"/>
        <v>5.2496063678972513</v>
      </c>
      <c r="K1829" s="2">
        <f t="shared" si="220"/>
        <v>5.1724781068096251</v>
      </c>
    </row>
    <row r="1830" spans="1:11" ht="13.5" x14ac:dyDescent="0.25">
      <c r="A1830" s="3">
        <f>TITRES_STAT!B1833</f>
        <v>44676</v>
      </c>
      <c r="B1830" s="6">
        <f>TITRES_STAT!D1833</f>
        <v>5.2325999999999997</v>
      </c>
      <c r="C1830" s="2">
        <f t="shared" si="221"/>
        <v>-8.0500000000000682E-2</v>
      </c>
      <c r="D1830" s="2">
        <f t="shared" si="222"/>
        <v>5.3130799999999994</v>
      </c>
      <c r="E1830" s="2">
        <f t="shared" si="224"/>
        <v>5.3154999999999983</v>
      </c>
      <c r="F1830" s="2">
        <f t="shared" si="225"/>
        <v>5.2003900000000014</v>
      </c>
      <c r="G1830" s="2">
        <f t="shared" si="219"/>
        <v>5.28024</v>
      </c>
      <c r="H1830" s="2">
        <f t="shared" si="223"/>
        <v>4.5794969999999964</v>
      </c>
      <c r="I1830" s="2">
        <f t="array" ref="I1830">SUMPRODUCT(B1814:B1833, (ROW(B1814:B1833)-ROW(B1814)+1)) / (20*21/2)</f>
        <v>5.2093461904761904</v>
      </c>
      <c r="J1830" s="2">
        <f t="shared" si="226"/>
        <v>5.247986713811799</v>
      </c>
      <c r="K1830" s="2">
        <f t="shared" si="220"/>
        <v>5.1748358281112079</v>
      </c>
    </row>
    <row r="1831" spans="1:11" ht="13.5" x14ac:dyDescent="0.25">
      <c r="A1831" s="3">
        <f>TITRES_STAT!B1834</f>
        <v>44677</v>
      </c>
      <c r="B1831" s="6">
        <f>TITRES_STAT!D1834</f>
        <v>5.1117999999999997</v>
      </c>
      <c r="C1831" s="2">
        <f t="shared" si="221"/>
        <v>-0.12080000000000002</v>
      </c>
      <c r="D1831" s="2">
        <f t="shared" si="222"/>
        <v>5.2776599999999991</v>
      </c>
      <c r="E1831" s="2">
        <f t="shared" si="224"/>
        <v>5.3082499999999992</v>
      </c>
      <c r="F1831" s="2">
        <f t="shared" si="225"/>
        <v>5.1983750000000013</v>
      </c>
      <c r="G1831" s="2">
        <f t="shared" si="219"/>
        <v>5.2762140000000013</v>
      </c>
      <c r="H1831" s="2">
        <f t="shared" si="223"/>
        <v>4.5874769999999963</v>
      </c>
      <c r="I1831" s="2">
        <f t="array" ref="I1831">SUMPRODUCT(B1815:B1834, (ROW(B1815:B1834)-ROW(B1815)+1)) / (20*21/2)</f>
        <v>5.1901428571428587</v>
      </c>
      <c r="J1831" s="2">
        <f t="shared" si="226"/>
        <v>5.2350165505916282</v>
      </c>
      <c r="K1831" s="2">
        <f t="shared" si="220"/>
        <v>5.1723638348519447</v>
      </c>
    </row>
    <row r="1832" spans="1:11" ht="13.5" x14ac:dyDescent="0.25">
      <c r="A1832" s="3">
        <f>TITRES_STAT!B1835</f>
        <v>44678</v>
      </c>
      <c r="B1832" s="6">
        <f>TITRES_STAT!D1835</f>
        <v>5.0635000000000003</v>
      </c>
      <c r="C1832" s="2">
        <f t="shared" si="221"/>
        <v>-4.8299999999999343E-2</v>
      </c>
      <c r="D1832" s="2">
        <f t="shared" si="222"/>
        <v>5.2164799999999998</v>
      </c>
      <c r="E1832" s="2">
        <f t="shared" si="224"/>
        <v>5.2921500000000004</v>
      </c>
      <c r="F1832" s="2">
        <f t="shared" si="225"/>
        <v>5.1931400000000014</v>
      </c>
      <c r="G1832" s="2">
        <f t="shared" si="219"/>
        <v>5.2712219999999999</v>
      </c>
      <c r="H1832" s="2">
        <f t="shared" si="223"/>
        <v>4.5952154999999975</v>
      </c>
      <c r="I1832" s="2">
        <f t="array" ref="I1832">SUMPRODUCT(B1816:B1835, (ROW(B1816:B1835)-ROW(B1816)+1)) / (20*21/2)</f>
        <v>5.1805228571428579</v>
      </c>
      <c r="J1832" s="2">
        <f t="shared" si="226"/>
        <v>5.2186816410114734</v>
      </c>
      <c r="K1832" s="2">
        <f t="shared" si="220"/>
        <v>5.168094664857751</v>
      </c>
    </row>
    <row r="1833" spans="1:11" ht="13.5" x14ac:dyDescent="0.25">
      <c r="A1833" s="3">
        <f>TITRES_STAT!B1836</f>
        <v>44679</v>
      </c>
      <c r="B1833" s="6">
        <f>TITRES_STAT!D1836</f>
        <v>4.9024999999999999</v>
      </c>
      <c r="C1833" s="2">
        <f t="shared" si="221"/>
        <v>-0.16100000000000048</v>
      </c>
      <c r="D1833" s="2">
        <f t="shared" si="222"/>
        <v>5.1246999999999998</v>
      </c>
      <c r="E1833" s="2">
        <f t="shared" si="224"/>
        <v>5.2430399999999988</v>
      </c>
      <c r="F1833" s="2">
        <f t="shared" si="225"/>
        <v>5.1927350000000008</v>
      </c>
      <c r="G1833" s="2">
        <f t="shared" si="219"/>
        <v>5.2599519999999993</v>
      </c>
      <c r="H1833" s="2">
        <f t="shared" si="223"/>
        <v>4.602223999999997</v>
      </c>
      <c r="I1833" s="2">
        <f t="array" ref="I1833">SUMPRODUCT(B1817:B1836, (ROW(B1817:B1836)-ROW(B1817)+1)) / (20*21/2)</f>
        <v>5.1884547619047616</v>
      </c>
      <c r="J1833" s="2">
        <f t="shared" si="226"/>
        <v>5.1885691037722852</v>
      </c>
      <c r="K1833" s="2">
        <f t="shared" si="220"/>
        <v>5.1576791878045061</v>
      </c>
    </row>
    <row r="1834" spans="1:11" ht="13.5" x14ac:dyDescent="0.25">
      <c r="A1834" s="3">
        <f>TITRES_STAT!B1837</f>
        <v>44680</v>
      </c>
      <c r="B1834" s="6">
        <f>TITRES_STAT!D1837</f>
        <v>4.9911000000000003</v>
      </c>
      <c r="C1834" s="2">
        <f t="shared" si="221"/>
        <v>8.8600000000000456E-2</v>
      </c>
      <c r="D1834" s="2">
        <f t="shared" si="222"/>
        <v>5.0602999999999998</v>
      </c>
      <c r="E1834" s="2">
        <f t="shared" si="224"/>
        <v>5.2027900000000002</v>
      </c>
      <c r="F1834" s="2">
        <f t="shared" si="225"/>
        <v>5.1887100000000013</v>
      </c>
      <c r="G1834" s="2">
        <f t="shared" si="219"/>
        <v>5.2454619999999998</v>
      </c>
      <c r="H1834" s="2">
        <f t="shared" si="223"/>
        <v>4.6096004999999973</v>
      </c>
      <c r="I1834" s="2">
        <f t="array" ref="I1834">SUMPRODUCT(B1818:B1837, (ROW(B1818:B1837)-ROW(B1818)+1)) / (20*21/2)</f>
        <v>5.1685999999999996</v>
      </c>
      <c r="J1834" s="2">
        <f t="shared" si="226"/>
        <v>5.1697625224606396</v>
      </c>
      <c r="K1834" s="2">
        <f t="shared" si="220"/>
        <v>5.1511466706357023</v>
      </c>
    </row>
    <row r="1835" spans="1:11" ht="13.5" x14ac:dyDescent="0.25">
      <c r="A1835" s="3">
        <f>TITRES_STAT!B1838</f>
        <v>44685</v>
      </c>
      <c r="B1835" s="6">
        <f>TITRES_STAT!D1838</f>
        <v>5.0876999999999999</v>
      </c>
      <c r="C1835" s="2">
        <f t="shared" si="221"/>
        <v>9.6599999999999575E-2</v>
      </c>
      <c r="D1835" s="2">
        <f t="shared" si="222"/>
        <v>5.0313199999999991</v>
      </c>
      <c r="E1835" s="2">
        <f t="shared" si="224"/>
        <v>5.1721999999999992</v>
      </c>
      <c r="F1835" s="2">
        <f t="shared" si="225"/>
        <v>5.189515000000001</v>
      </c>
      <c r="G1835" s="2">
        <f t="shared" si="219"/>
        <v>5.2320999999999991</v>
      </c>
      <c r="H1835" s="2">
        <f t="shared" si="223"/>
        <v>4.6174599999999968</v>
      </c>
      <c r="I1835" s="2">
        <f t="array" ref="I1835">SUMPRODUCT(B1819:B1838, (ROW(B1819:B1838)-ROW(B1819)+1)) / (20*21/2)</f>
        <v>5.1245952380952389</v>
      </c>
      <c r="J1835" s="2">
        <f t="shared" si="226"/>
        <v>5.1619470441310549</v>
      </c>
      <c r="K1835" s="2">
        <f t="shared" si="220"/>
        <v>5.1486585659048902</v>
      </c>
    </row>
    <row r="1836" spans="1:11" ht="13.5" x14ac:dyDescent="0.25">
      <c r="A1836" s="3">
        <f>TITRES_STAT!B1839</f>
        <v>44686</v>
      </c>
      <c r="B1836" s="6">
        <f>TITRES_STAT!D1839</f>
        <v>5.2728000000000002</v>
      </c>
      <c r="C1836" s="2">
        <f t="shared" si="221"/>
        <v>0.18510000000000026</v>
      </c>
      <c r="D1836" s="2">
        <f t="shared" si="222"/>
        <v>5.0635200000000005</v>
      </c>
      <c r="E1836" s="2">
        <f t="shared" si="224"/>
        <v>5.1705899999999998</v>
      </c>
      <c r="F1836" s="2">
        <f t="shared" si="225"/>
        <v>5.1995750000000012</v>
      </c>
      <c r="G1836" s="2">
        <f t="shared" si="219"/>
        <v>5.2195420000000006</v>
      </c>
      <c r="H1836" s="2">
        <f t="shared" si="223"/>
        <v>4.6262449999999973</v>
      </c>
      <c r="I1836" s="2">
        <f t="array" ref="I1836">SUMPRODUCT(B1820:B1839, (ROW(B1820:B1839)-ROW(B1820)+1)) / (20*21/2)</f>
        <v>5.0994457142857152</v>
      </c>
      <c r="J1836" s="2">
        <f t="shared" si="226"/>
        <v>5.1725044684995263</v>
      </c>
      <c r="K1836" s="2">
        <f t="shared" si="220"/>
        <v>5.153526857438032</v>
      </c>
    </row>
    <row r="1837" spans="1:11" ht="13.5" x14ac:dyDescent="0.25">
      <c r="A1837" s="3">
        <f>TITRES_STAT!B1840</f>
        <v>44687</v>
      </c>
      <c r="B1837" s="6">
        <f>TITRES_STAT!D1840</f>
        <v>4.9911000000000003</v>
      </c>
      <c r="C1837" s="2">
        <f t="shared" si="221"/>
        <v>-0.28169999999999984</v>
      </c>
      <c r="D1837" s="2">
        <f t="shared" si="222"/>
        <v>5.0490399999999998</v>
      </c>
      <c r="E1837" s="2">
        <f t="shared" si="224"/>
        <v>5.1327600000000002</v>
      </c>
      <c r="F1837" s="2">
        <f t="shared" si="225"/>
        <v>5.1955500000000008</v>
      </c>
      <c r="G1837" s="2">
        <f t="shared" si="219"/>
        <v>5.201028</v>
      </c>
      <c r="H1837" s="2">
        <f t="shared" si="223"/>
        <v>4.6330954999999969</v>
      </c>
      <c r="I1837" s="2">
        <f t="array" ref="I1837">SUMPRODUCT(B1821:B1840, (ROW(B1821:B1840)-ROW(B1821)+1)) / (20*21/2)</f>
        <v>5.0579328571428572</v>
      </c>
      <c r="J1837" s="2">
        <f t="shared" si="226"/>
        <v>5.1552278524519526</v>
      </c>
      <c r="K1837" s="2">
        <f t="shared" si="220"/>
        <v>5.1471571767541882</v>
      </c>
    </row>
    <row r="1838" spans="1:11" ht="13.5" x14ac:dyDescent="0.25">
      <c r="A1838" s="3">
        <f>TITRES_STAT!B1841</f>
        <v>44690</v>
      </c>
      <c r="B1838" s="6">
        <f>TITRES_STAT!D1841</f>
        <v>4.7335000000000003</v>
      </c>
      <c r="C1838" s="2">
        <f t="shared" si="221"/>
        <v>-0.25760000000000005</v>
      </c>
      <c r="D1838" s="2">
        <f t="shared" si="222"/>
        <v>5.0152400000000004</v>
      </c>
      <c r="E1838" s="2">
        <f t="shared" si="224"/>
        <v>5.0699699999999996</v>
      </c>
      <c r="F1838" s="2">
        <f t="shared" si="225"/>
        <v>5.1826700000000008</v>
      </c>
      <c r="G1838" s="2">
        <f t="shared" si="219"/>
        <v>5.1817079999999986</v>
      </c>
      <c r="H1838" s="2">
        <f t="shared" si="223"/>
        <v>4.6385454999999975</v>
      </c>
      <c r="I1838" s="2">
        <f t="array" ref="I1838">SUMPRODUCT(B1822:B1841, (ROW(B1822:B1841)-ROW(B1822)+1)) / (20*21/2)</f>
        <v>5.0353180952380949</v>
      </c>
      <c r="J1838" s="2">
        <f t="shared" si="226"/>
        <v>5.1150632950755766</v>
      </c>
      <c r="K1838" s="2">
        <f t="shared" si="220"/>
        <v>5.1309353266853961</v>
      </c>
    </row>
    <row r="1839" spans="1:11" ht="13.5" x14ac:dyDescent="0.25">
      <c r="A1839" s="3">
        <f>TITRES_STAT!B1842</f>
        <v>44691</v>
      </c>
      <c r="B1839" s="6">
        <f>TITRES_STAT!D1842</f>
        <v>4.9185999999999996</v>
      </c>
      <c r="C1839" s="2">
        <f t="shared" si="221"/>
        <v>0.18509999999999938</v>
      </c>
      <c r="D1839" s="2">
        <f t="shared" si="222"/>
        <v>5.0007400000000004</v>
      </c>
      <c r="E1839" s="2">
        <f t="shared" si="224"/>
        <v>5.030520000000001</v>
      </c>
      <c r="F1839" s="2">
        <f t="shared" si="225"/>
        <v>5.1693850000000001</v>
      </c>
      <c r="G1839" s="2">
        <f t="shared" si="219"/>
        <v>5.1673780000000002</v>
      </c>
      <c r="H1839" s="2">
        <f t="shared" si="223"/>
        <v>4.6449209999999965</v>
      </c>
      <c r="I1839" s="2">
        <f t="array" ref="I1839">SUMPRODUCT(B1823:B1842, (ROW(B1823:B1842)-ROW(B1823)+1)) / (20*21/2)</f>
        <v>5.0178352380952367</v>
      </c>
      <c r="J1839" s="2">
        <f t="shared" si="226"/>
        <v>5.0963525050683796</v>
      </c>
      <c r="K1839" s="2">
        <f t="shared" si="220"/>
        <v>5.1226084511291061</v>
      </c>
    </row>
    <row r="1840" spans="1:11" ht="13.5" x14ac:dyDescent="0.25">
      <c r="A1840" s="3">
        <f>TITRES_STAT!B1843</f>
        <v>44692</v>
      </c>
      <c r="B1840" s="6">
        <f>TITRES_STAT!D1843</f>
        <v>4.7335000000000003</v>
      </c>
      <c r="C1840" s="2">
        <f t="shared" si="221"/>
        <v>-0.18509999999999938</v>
      </c>
      <c r="D1840" s="2">
        <f t="shared" si="222"/>
        <v>4.9298999999999991</v>
      </c>
      <c r="E1840" s="2">
        <f t="shared" si="224"/>
        <v>4.9806099999999995</v>
      </c>
      <c r="F1840" s="2">
        <f t="shared" si="225"/>
        <v>5.1480550000000003</v>
      </c>
      <c r="G1840" s="2">
        <f t="shared" si="219"/>
        <v>5.1517619999999997</v>
      </c>
      <c r="H1840" s="2">
        <f t="shared" si="223"/>
        <v>4.6505589999999968</v>
      </c>
      <c r="I1840" s="2">
        <f t="array" ref="I1840">SUMPRODUCT(B1824:B1843, (ROW(B1824:B1843)-ROW(B1824)+1)) / (20*21/2)</f>
        <v>4.9939890476190474</v>
      </c>
      <c r="J1840" s="2">
        <f t="shared" si="226"/>
        <v>5.0617951236332965</v>
      </c>
      <c r="K1840" s="2">
        <f t="shared" si="220"/>
        <v>5.1073492961828668</v>
      </c>
    </row>
    <row r="1841" spans="1:11" ht="13.5" x14ac:dyDescent="0.25">
      <c r="A1841" s="3">
        <f>TITRES_STAT!B1844</f>
        <v>44693</v>
      </c>
      <c r="B1841" s="6">
        <f>TITRES_STAT!D1844</f>
        <v>4.9105999999999996</v>
      </c>
      <c r="C1841" s="2">
        <f t="shared" si="221"/>
        <v>0.17709999999999937</v>
      </c>
      <c r="D1841" s="2">
        <f t="shared" si="222"/>
        <v>4.8574599999999997</v>
      </c>
      <c r="E1841" s="2">
        <f t="shared" si="224"/>
        <v>4.9604900000000001</v>
      </c>
      <c r="F1841" s="2">
        <f t="shared" si="225"/>
        <v>5.1343700000000005</v>
      </c>
      <c r="G1841" s="2">
        <f t="shared" si="219"/>
        <v>5.1372720000000003</v>
      </c>
      <c r="H1841" s="2">
        <f t="shared" si="223"/>
        <v>4.6570824999999978</v>
      </c>
      <c r="I1841" s="2">
        <f t="array" ref="I1841">SUMPRODUCT(B1825:B1844, (ROW(B1825:B1844)-ROW(B1825)+1)) / (20*21/2)</f>
        <v>4.9780061904761901</v>
      </c>
      <c r="J1841" s="2">
        <f t="shared" si="226"/>
        <v>5.0473955880491728</v>
      </c>
      <c r="K1841" s="2">
        <f t="shared" si="220"/>
        <v>5.0996336375090285</v>
      </c>
    </row>
    <row r="1842" spans="1:11" ht="13.5" x14ac:dyDescent="0.25">
      <c r="A1842" s="3">
        <f>TITRES_STAT!B1845</f>
        <v>44694</v>
      </c>
      <c r="B1842" s="6">
        <f>TITRES_STAT!D1845</f>
        <v>4.9508000000000001</v>
      </c>
      <c r="C1842" s="2">
        <f t="shared" si="221"/>
        <v>4.0200000000000458E-2</v>
      </c>
      <c r="D1842" s="2">
        <f t="shared" si="222"/>
        <v>4.8494000000000002</v>
      </c>
      <c r="E1842" s="2">
        <f t="shared" si="224"/>
        <v>4.9492200000000004</v>
      </c>
      <c r="F1842" s="2">
        <f t="shared" si="225"/>
        <v>5.1206850000000008</v>
      </c>
      <c r="G1842" s="2">
        <f t="shared" ref="G1842:G1905" si="227">AVERAGE(B1793:B1842)</f>
        <v>5.1285779999999992</v>
      </c>
      <c r="H1842" s="2">
        <f t="shared" si="223"/>
        <v>4.6638444999999971</v>
      </c>
      <c r="I1842" s="2">
        <f t="array" ref="I1842">SUMPRODUCT(B1826:B1845, (ROW(B1826:B1845)-ROW(B1826)+1)) / (20*21/2)</f>
        <v>4.955046666666667</v>
      </c>
      <c r="J1842" s="2">
        <f t="shared" si="226"/>
        <v>5.0381960082349657</v>
      </c>
      <c r="K1842" s="2">
        <f t="shared" si="220"/>
        <v>5.0937970242733801</v>
      </c>
    </row>
    <row r="1843" spans="1:11" ht="13.5" x14ac:dyDescent="0.25">
      <c r="A1843" s="3">
        <f>TITRES_STAT!B1846</f>
        <v>44697</v>
      </c>
      <c r="B1843" s="6">
        <f>TITRES_STAT!D1846</f>
        <v>4.8703000000000003</v>
      </c>
      <c r="C1843" s="2">
        <f t="shared" si="221"/>
        <v>-8.0499999999999794E-2</v>
      </c>
      <c r="D1843" s="2">
        <f t="shared" si="222"/>
        <v>4.87676</v>
      </c>
      <c r="E1843" s="2">
        <f t="shared" si="224"/>
        <v>4.9459999999999997</v>
      </c>
      <c r="F1843" s="2">
        <f t="shared" si="225"/>
        <v>5.094520000000001</v>
      </c>
      <c r="G1843" s="2">
        <f t="shared" si="227"/>
        <v>5.1197219999999994</v>
      </c>
      <c r="H1843" s="2">
        <f t="shared" si="223"/>
        <v>4.6703539999999979</v>
      </c>
      <c r="I1843" s="2">
        <f t="array" ref="I1843">SUMPRODUCT(B1827:B1846, (ROW(B1827:B1846)-ROW(B1827)+1)) / (20*21/2)</f>
        <v>4.942437142857143</v>
      </c>
      <c r="J1843" s="2">
        <f t="shared" si="226"/>
        <v>5.0222059122125886</v>
      </c>
      <c r="K1843" s="2">
        <f t="shared" ref="K1843:K1906" si="228">$K$4*B1843+(1-$K$4)*K1842</f>
        <v>5.0850324350861893</v>
      </c>
    </row>
    <row r="1844" spans="1:11" ht="13.5" x14ac:dyDescent="0.25">
      <c r="A1844" s="3">
        <f>TITRES_STAT!B1847</f>
        <v>44698</v>
      </c>
      <c r="B1844" s="6">
        <f>TITRES_STAT!D1847</f>
        <v>4.9267000000000003</v>
      </c>
      <c r="C1844" s="2">
        <f t="shared" si="221"/>
        <v>5.6400000000000006E-2</v>
      </c>
      <c r="D1844" s="2">
        <f t="shared" si="222"/>
        <v>4.8783799999999999</v>
      </c>
      <c r="E1844" s="2">
        <f t="shared" si="224"/>
        <v>4.9395600000000002</v>
      </c>
      <c r="F1844" s="2">
        <f t="shared" si="225"/>
        <v>5.0711750000000011</v>
      </c>
      <c r="G1844" s="2">
        <f t="shared" si="227"/>
        <v>5.1136039999999996</v>
      </c>
      <c r="H1844" s="2">
        <f t="shared" si="223"/>
        <v>4.6769954999999976</v>
      </c>
      <c r="I1844" s="2">
        <f t="array" ref="I1844">SUMPRODUCT(B1828:B1847, (ROW(B1828:B1847)-ROW(B1828)+1)) / (20*21/2)</f>
        <v>4.9454290476190472</v>
      </c>
      <c r="J1844" s="2">
        <f t="shared" si="226"/>
        <v>5.0131101110494853</v>
      </c>
      <c r="K1844" s="2">
        <f t="shared" si="228"/>
        <v>5.0788233199847701</v>
      </c>
    </row>
    <row r="1845" spans="1:11" ht="13.5" x14ac:dyDescent="0.25">
      <c r="A1845" s="3">
        <f>TITRES_STAT!B1848</f>
        <v>44699</v>
      </c>
      <c r="B1845" s="6">
        <f>TITRES_STAT!D1848</f>
        <v>4.8300999999999998</v>
      </c>
      <c r="C1845" s="2">
        <f t="shared" si="221"/>
        <v>-9.6600000000000463E-2</v>
      </c>
      <c r="D1845" s="2">
        <f t="shared" si="222"/>
        <v>4.8977000000000004</v>
      </c>
      <c r="E1845" s="2">
        <f t="shared" si="224"/>
        <v>4.9137999999999993</v>
      </c>
      <c r="F1845" s="2">
        <f t="shared" si="225"/>
        <v>5.043000000000001</v>
      </c>
      <c r="G1845" s="2">
        <f t="shared" si="227"/>
        <v>5.1061979999999991</v>
      </c>
      <c r="H1845" s="2">
        <f t="shared" si="223"/>
        <v>4.6826654999999979</v>
      </c>
      <c r="I1845" s="2">
        <f t="array" ref="I1845">SUMPRODUCT(B1829:B1848, (ROW(B1829:B1848)-ROW(B1829)+1)) / (20*21/2)</f>
        <v>4.9591157142857138</v>
      </c>
      <c r="J1845" s="2">
        <f t="shared" si="226"/>
        <v>4.9956805766638208</v>
      </c>
      <c r="K1845" s="2">
        <f t="shared" si="228"/>
        <v>5.0690694642990923</v>
      </c>
    </row>
    <row r="1846" spans="1:11" ht="13.5" x14ac:dyDescent="0.25">
      <c r="A1846" s="3">
        <f>TITRES_STAT!B1849</f>
        <v>44700</v>
      </c>
      <c r="B1846" s="6">
        <f>TITRES_STAT!D1849</f>
        <v>4.9105999999999996</v>
      </c>
      <c r="C1846" s="2">
        <f t="shared" si="221"/>
        <v>8.0499999999999794E-2</v>
      </c>
      <c r="D1846" s="2">
        <f t="shared" si="222"/>
        <v>4.8976999999999995</v>
      </c>
      <c r="E1846" s="2">
        <f t="shared" si="224"/>
        <v>4.87758</v>
      </c>
      <c r="F1846" s="2">
        <f t="shared" si="225"/>
        <v>5.0240850000000012</v>
      </c>
      <c r="G1846" s="2">
        <f t="shared" si="227"/>
        <v>5.101367999999999</v>
      </c>
      <c r="H1846" s="2">
        <f t="shared" si="223"/>
        <v>4.6882119999999992</v>
      </c>
      <c r="I1846" s="2">
        <f t="array" ref="I1846">SUMPRODUCT(B1830:B1849, (ROW(B1830:B1849)-ROW(B1830)+1)) / (20*21/2)</f>
        <v>4.973799047619047</v>
      </c>
      <c r="J1846" s="2">
        <f t="shared" si="226"/>
        <v>4.9875776646005994</v>
      </c>
      <c r="K1846" s="2">
        <f t="shared" si="228"/>
        <v>5.0628549755030496</v>
      </c>
    </row>
    <row r="1847" spans="1:11" ht="13.5" x14ac:dyDescent="0.25">
      <c r="A1847" s="3">
        <f>TITRES_STAT!B1850</f>
        <v>44701</v>
      </c>
      <c r="B1847" s="6">
        <f>TITRES_STAT!D1850</f>
        <v>5.0555000000000003</v>
      </c>
      <c r="C1847" s="2">
        <f t="shared" si="221"/>
        <v>0.14490000000000069</v>
      </c>
      <c r="D1847" s="2">
        <f t="shared" si="222"/>
        <v>4.9186400000000008</v>
      </c>
      <c r="E1847" s="2">
        <f t="shared" si="224"/>
        <v>4.8840200000000005</v>
      </c>
      <c r="F1847" s="2">
        <f t="shared" si="225"/>
        <v>5.0083900000000003</v>
      </c>
      <c r="G1847" s="2">
        <f t="shared" si="227"/>
        <v>5.1010459999999993</v>
      </c>
      <c r="H1847" s="2">
        <f t="shared" si="223"/>
        <v>4.6947084999999991</v>
      </c>
      <c r="I1847" s="2">
        <f t="array" ref="I1847">SUMPRODUCT(B1831:B1850, (ROW(B1831:B1850)-ROW(B1831)+1)) / (20*21/2)</f>
        <v>4.9831157142857139</v>
      </c>
      <c r="J1847" s="2">
        <f t="shared" si="226"/>
        <v>4.9940464584481612</v>
      </c>
      <c r="K1847" s="2">
        <f t="shared" si="228"/>
        <v>5.0625665450911654</v>
      </c>
    </row>
    <row r="1848" spans="1:11" ht="13.5" x14ac:dyDescent="0.25">
      <c r="A1848" s="3">
        <f>TITRES_STAT!B1851</f>
        <v>44704</v>
      </c>
      <c r="B1848" s="6">
        <f>TITRES_STAT!D1851</f>
        <v>5.1520999999999999</v>
      </c>
      <c r="C1848" s="2">
        <f t="shared" si="221"/>
        <v>9.6599999999999575E-2</v>
      </c>
      <c r="D1848" s="2">
        <f t="shared" si="222"/>
        <v>4.9750000000000005</v>
      </c>
      <c r="E1848" s="2">
        <f t="shared" si="224"/>
        <v>4.9258800000000003</v>
      </c>
      <c r="F1848" s="2">
        <f t="shared" si="225"/>
        <v>4.9979250000000004</v>
      </c>
      <c r="G1848" s="2">
        <f t="shared" si="227"/>
        <v>5.1042659999999982</v>
      </c>
      <c r="H1848" s="2">
        <f t="shared" si="223"/>
        <v>4.7016129999999983</v>
      </c>
      <c r="I1848" s="2">
        <f t="array" ref="I1848">SUMPRODUCT(B1832:B1851, (ROW(B1832:B1851)-ROW(B1832)+1)) / (20*21/2)</f>
        <v>4.9992557142857139</v>
      </c>
      <c r="J1848" s="2">
        <f t="shared" si="226"/>
        <v>5.0090991766911932</v>
      </c>
      <c r="K1848" s="2">
        <f t="shared" si="228"/>
        <v>5.0660776609699436</v>
      </c>
    </row>
    <row r="1849" spans="1:11" ht="13.5" x14ac:dyDescent="0.25">
      <c r="A1849" s="3">
        <f>TITRES_STAT!B1852</f>
        <v>44705</v>
      </c>
      <c r="B1849" s="6">
        <f>TITRES_STAT!D1852</f>
        <v>5.1520999999999999</v>
      </c>
      <c r="C1849" s="2">
        <f t="shared" si="221"/>
        <v>0</v>
      </c>
      <c r="D1849" s="2">
        <f t="shared" si="222"/>
        <v>5.0200800000000001</v>
      </c>
      <c r="E1849" s="2">
        <f t="shared" si="224"/>
        <v>4.94923</v>
      </c>
      <c r="F1849" s="2">
        <f t="shared" si="225"/>
        <v>4.9898750000000005</v>
      </c>
      <c r="G1849" s="2">
        <f t="shared" si="227"/>
        <v>5.1082919999999987</v>
      </c>
      <c r="H1849" s="2">
        <f t="shared" si="223"/>
        <v>4.7076909999999987</v>
      </c>
      <c r="I1849" s="2">
        <f t="array" ref="I1849">SUMPRODUCT(B1833:B1852, (ROW(B1833:B1852)-ROW(B1833)+1)) / (20*21/2)</f>
        <v>5.0067657142857147</v>
      </c>
      <c r="J1849" s="2">
        <f t="shared" si="226"/>
        <v>5.0227183027206026</v>
      </c>
      <c r="K1849" s="2">
        <f t="shared" si="228"/>
        <v>5.0694510860299467</v>
      </c>
    </row>
    <row r="1850" spans="1:11" ht="13.5" x14ac:dyDescent="0.25">
      <c r="A1850" s="3">
        <f>TITRES_STAT!B1853</f>
        <v>44706</v>
      </c>
      <c r="B1850" s="6">
        <f>TITRES_STAT!D1853</f>
        <v>5.0876999999999999</v>
      </c>
      <c r="C1850" s="2">
        <f t="shared" si="221"/>
        <v>-6.4400000000000013E-2</v>
      </c>
      <c r="D1850" s="2">
        <f t="shared" si="222"/>
        <v>5.071600000000001</v>
      </c>
      <c r="E1850" s="2">
        <f t="shared" si="224"/>
        <v>4.9846499999999994</v>
      </c>
      <c r="F1850" s="2">
        <f t="shared" si="225"/>
        <v>4.9826300000000003</v>
      </c>
      <c r="G1850" s="2">
        <f t="shared" si="227"/>
        <v>5.1055559999999982</v>
      </c>
      <c r="H1850" s="2">
        <f t="shared" si="223"/>
        <v>4.7134094999999991</v>
      </c>
      <c r="I1850" s="2">
        <f t="array" ref="I1850">SUMPRODUCT(B1834:B1853, (ROW(B1834:B1853)-ROW(B1834)+1)) / (20*21/2)</f>
        <v>5.0188757142857154</v>
      </c>
      <c r="J1850" s="2">
        <f t="shared" si="226"/>
        <v>5.0289070357948313</v>
      </c>
      <c r="K1850" s="2">
        <f t="shared" si="228"/>
        <v>5.070166729715047</v>
      </c>
    </row>
    <row r="1851" spans="1:11" ht="13.5" x14ac:dyDescent="0.25">
      <c r="A1851" s="3">
        <f>TITRES_STAT!B1854</f>
        <v>44707</v>
      </c>
      <c r="B1851" s="6">
        <f>TITRES_STAT!D1854</f>
        <v>5.1520999999999999</v>
      </c>
      <c r="C1851" s="2">
        <f t="shared" si="221"/>
        <v>6.4400000000000013E-2</v>
      </c>
      <c r="D1851" s="2">
        <f t="shared" si="222"/>
        <v>5.1199000000000003</v>
      </c>
      <c r="E1851" s="2">
        <f t="shared" si="224"/>
        <v>5.008799999999999</v>
      </c>
      <c r="F1851" s="2">
        <f t="shared" si="225"/>
        <v>4.9846450000000004</v>
      </c>
      <c r="G1851" s="2">
        <f t="shared" si="227"/>
        <v>5.1031419999999992</v>
      </c>
      <c r="H1851" s="2">
        <f t="shared" si="223"/>
        <v>4.7194499999999993</v>
      </c>
      <c r="I1851" s="2">
        <f t="array" ref="I1851">SUMPRODUCT(B1835:B1854, (ROW(B1835:B1854)-ROW(B1835)+1)) / (20*21/2)</f>
        <v>5.0307604761904763</v>
      </c>
      <c r="J1851" s="2">
        <f t="shared" si="226"/>
        <v>5.0406396990524662</v>
      </c>
      <c r="K1851" s="2">
        <f t="shared" si="228"/>
        <v>5.073379799137987</v>
      </c>
    </row>
    <row r="1852" spans="1:11" ht="13.5" x14ac:dyDescent="0.25">
      <c r="A1852" s="3">
        <f>TITRES_STAT!B1855</f>
        <v>44708</v>
      </c>
      <c r="B1852" s="6">
        <f>TITRES_STAT!D1855</f>
        <v>5.0635000000000003</v>
      </c>
      <c r="C1852" s="2">
        <f t="shared" si="221"/>
        <v>-8.8599999999999568E-2</v>
      </c>
      <c r="D1852" s="2">
        <f t="shared" si="222"/>
        <v>5.1215000000000002</v>
      </c>
      <c r="E1852" s="2">
        <f t="shared" si="224"/>
        <v>5.0200699999999996</v>
      </c>
      <c r="F1852" s="2">
        <f t="shared" si="225"/>
        <v>4.9846450000000013</v>
      </c>
      <c r="G1852" s="2">
        <f t="shared" si="227"/>
        <v>5.1004039999999993</v>
      </c>
      <c r="H1852" s="2">
        <f t="shared" si="223"/>
        <v>4.7250474999999996</v>
      </c>
      <c r="I1852" s="2">
        <f t="array" ref="I1852">SUMPRODUCT(B1836:B1855, (ROW(B1836:B1855)-ROW(B1836)+1)) / (20*21/2)</f>
        <v>5.0358985714285716</v>
      </c>
      <c r="J1852" s="2">
        <f t="shared" si="226"/>
        <v>5.0428168705712793</v>
      </c>
      <c r="K1852" s="2">
        <f t="shared" si="228"/>
        <v>5.0729923560345371</v>
      </c>
    </row>
    <row r="1853" spans="1:11" ht="13.5" x14ac:dyDescent="0.25">
      <c r="A1853" s="3">
        <f>TITRES_STAT!B1856</f>
        <v>44711</v>
      </c>
      <c r="B1853" s="6">
        <f>TITRES_STAT!D1856</f>
        <v>5.1117999999999997</v>
      </c>
      <c r="C1853" s="2">
        <f t="shared" si="221"/>
        <v>4.8299999999999343E-2</v>
      </c>
      <c r="D1853" s="2">
        <f t="shared" si="222"/>
        <v>5.1134399999999998</v>
      </c>
      <c r="E1853" s="2">
        <f t="shared" si="224"/>
        <v>5.0442200000000001</v>
      </c>
      <c r="F1853" s="2">
        <f t="shared" si="225"/>
        <v>4.9951100000000013</v>
      </c>
      <c r="G1853" s="2">
        <f t="shared" si="227"/>
        <v>5.0986319999999976</v>
      </c>
      <c r="H1853" s="2">
        <f t="shared" si="223"/>
        <v>4.7308864999999996</v>
      </c>
      <c r="I1853" s="2">
        <f t="array" ref="I1853">SUMPRODUCT(B1837:B1856, (ROW(B1837:B1856)-ROW(B1837)+1)) / (20*21/2)</f>
        <v>5.0388852380952383</v>
      </c>
      <c r="J1853" s="2">
        <f t="shared" si="226"/>
        <v>5.049386692421634</v>
      </c>
      <c r="K1853" s="2">
        <f t="shared" si="228"/>
        <v>5.0745142244253394</v>
      </c>
    </row>
    <row r="1854" spans="1:11" ht="13.5" x14ac:dyDescent="0.25">
      <c r="A1854" s="3">
        <f>TITRES_STAT!B1857</f>
        <v>44712</v>
      </c>
      <c r="B1854" s="6">
        <f>TITRES_STAT!D1857</f>
        <v>5.1199000000000003</v>
      </c>
      <c r="C1854" s="2">
        <f t="shared" si="221"/>
        <v>8.1000000000006622E-3</v>
      </c>
      <c r="D1854" s="2">
        <f t="shared" si="222"/>
        <v>5.1070000000000002</v>
      </c>
      <c r="E1854" s="2">
        <f t="shared" si="224"/>
        <v>5.0635399999999997</v>
      </c>
      <c r="F1854" s="2">
        <f t="shared" si="225"/>
        <v>5.0015500000000008</v>
      </c>
      <c r="G1854" s="2">
        <f t="shared" si="227"/>
        <v>5.0997599999999981</v>
      </c>
      <c r="H1854" s="2">
        <f t="shared" si="223"/>
        <v>4.7368784999999995</v>
      </c>
      <c r="I1854" s="2">
        <f t="array" ref="I1854">SUMPRODUCT(B1838:B1857, (ROW(B1838:B1857)-ROW(B1838)+1)) / (20*21/2)</f>
        <v>5.0391933333333334</v>
      </c>
      <c r="J1854" s="2">
        <f t="shared" si="226"/>
        <v>5.0561022455243352</v>
      </c>
      <c r="K1854" s="2">
        <f t="shared" si="228"/>
        <v>5.0762940587616008</v>
      </c>
    </row>
    <row r="1855" spans="1:11" ht="13.5" x14ac:dyDescent="0.25">
      <c r="A1855" s="3">
        <f>TITRES_STAT!B1858</f>
        <v>44713</v>
      </c>
      <c r="B1855" s="6">
        <f>TITRES_STAT!D1858</f>
        <v>5.0555000000000003</v>
      </c>
      <c r="C1855" s="2">
        <f t="shared" si="221"/>
        <v>-6.4400000000000013E-2</v>
      </c>
      <c r="D1855" s="2">
        <f t="shared" si="222"/>
        <v>5.1005599999999998</v>
      </c>
      <c r="E1855" s="2">
        <f t="shared" si="224"/>
        <v>5.0860800000000008</v>
      </c>
      <c r="F1855" s="2">
        <f t="shared" si="225"/>
        <v>4.9999400000000005</v>
      </c>
      <c r="G1855" s="2">
        <f t="shared" si="227"/>
        <v>5.0986339999999988</v>
      </c>
      <c r="H1855" s="2">
        <f t="shared" si="223"/>
        <v>4.7424734999999991</v>
      </c>
      <c r="I1855" s="2">
        <f t="array" ref="I1855">SUMPRODUCT(B1839:B1858, (ROW(B1839:B1858)-ROW(B1839)+1)) / (20*21/2)</f>
        <v>5.0463966666666673</v>
      </c>
      <c r="J1855" s="2">
        <f t="shared" si="226"/>
        <v>5.0560448888077314</v>
      </c>
      <c r="K1855" s="2">
        <f t="shared" si="228"/>
        <v>5.0754786054768326</v>
      </c>
    </row>
    <row r="1856" spans="1:11" ht="13.5" x14ac:dyDescent="0.25">
      <c r="A1856" s="3">
        <f>TITRES_STAT!B1859</f>
        <v>44714</v>
      </c>
      <c r="B1856" s="6">
        <f>TITRES_STAT!D1859</f>
        <v>5.0312999999999999</v>
      </c>
      <c r="C1856" s="2">
        <f t="shared" si="221"/>
        <v>-2.4200000000000443E-2</v>
      </c>
      <c r="D1856" s="2">
        <f t="shared" si="222"/>
        <v>5.0764000000000014</v>
      </c>
      <c r="E1856" s="2">
        <f t="shared" si="224"/>
        <v>5.0981500000000013</v>
      </c>
      <c r="F1856" s="2">
        <f t="shared" si="225"/>
        <v>4.9878650000000011</v>
      </c>
      <c r="G1856" s="2">
        <f t="shared" si="227"/>
        <v>5.0986339999999988</v>
      </c>
      <c r="H1856" s="2">
        <f t="shared" si="223"/>
        <v>4.7473839999999994</v>
      </c>
      <c r="I1856" s="2">
        <f t="array" ref="I1856">SUMPRODUCT(B1840:B1859, (ROW(B1840:B1859)-ROW(B1840)+1)) / (20*21/2)</f>
        <v>5.0451333333333332</v>
      </c>
      <c r="J1856" s="2">
        <f t="shared" si="226"/>
        <v>5.0536882327308046</v>
      </c>
      <c r="K1856" s="2">
        <f t="shared" si="228"/>
        <v>5.0737461111444073</v>
      </c>
    </row>
    <row r="1857" spans="1:11" ht="13.5" x14ac:dyDescent="0.25">
      <c r="A1857" s="3">
        <f>TITRES_STAT!B1860</f>
        <v>44715</v>
      </c>
      <c r="B1857" s="6">
        <f>TITRES_STAT!D1860</f>
        <v>4.9911000000000003</v>
      </c>
      <c r="C1857" s="2">
        <f t="shared" si="221"/>
        <v>-4.0199999999999569E-2</v>
      </c>
      <c r="D1857" s="2">
        <f t="shared" si="222"/>
        <v>5.0619199999999998</v>
      </c>
      <c r="E1857" s="2">
        <f t="shared" si="224"/>
        <v>5.0917100000000008</v>
      </c>
      <c r="F1857" s="2">
        <f t="shared" si="225"/>
        <v>4.9878650000000011</v>
      </c>
      <c r="G1857" s="2">
        <f t="shared" si="227"/>
        <v>5.0947699999999987</v>
      </c>
      <c r="H1857" s="2">
        <f t="shared" si="223"/>
        <v>4.7512294999999991</v>
      </c>
      <c r="I1857" s="2">
        <f t="array" ref="I1857">SUMPRODUCT(B1841:B1860, (ROW(B1841:B1860)-ROW(B1841)+1)) / (20*21/2)</f>
        <v>5.0465914285714284</v>
      </c>
      <c r="J1857" s="2">
        <f t="shared" si="226"/>
        <v>5.0477274486612043</v>
      </c>
      <c r="K1857" s="2">
        <f t="shared" si="228"/>
        <v>5.0705050871779598</v>
      </c>
    </row>
    <row r="1858" spans="1:11" ht="13.5" x14ac:dyDescent="0.25">
      <c r="A1858" s="3">
        <f>TITRES_STAT!B1861</f>
        <v>44718</v>
      </c>
      <c r="B1858" s="6">
        <f>TITRES_STAT!D1861</f>
        <v>5.0635000000000003</v>
      </c>
      <c r="C1858" s="2">
        <f t="shared" si="221"/>
        <v>7.240000000000002E-2</v>
      </c>
      <c r="D1858" s="2">
        <f t="shared" si="222"/>
        <v>5.0522600000000004</v>
      </c>
      <c r="E1858" s="2">
        <f t="shared" si="224"/>
        <v>5.0828500000000005</v>
      </c>
      <c r="F1858" s="2">
        <f t="shared" si="225"/>
        <v>5.0043650000000008</v>
      </c>
      <c r="G1858" s="2">
        <f t="shared" si="227"/>
        <v>5.0923539999999985</v>
      </c>
      <c r="H1858" s="2">
        <f t="shared" si="223"/>
        <v>4.7541674999999994</v>
      </c>
      <c r="I1858" s="2">
        <f t="array" ref="I1858">SUMPRODUCT(B1842:B1861, (ROW(B1842:B1861)-ROW(B1842)+1)) / (20*21/2)</f>
        <v>5.0420695238095243</v>
      </c>
      <c r="J1858" s="2">
        <f t="shared" si="226"/>
        <v>5.0492295964077565</v>
      </c>
      <c r="K1858" s="2">
        <f t="shared" si="228"/>
        <v>5.0702303778768636</v>
      </c>
    </row>
    <row r="1859" spans="1:11" ht="13.5" x14ac:dyDescent="0.25">
      <c r="A1859" s="3">
        <f>TITRES_STAT!B1862</f>
        <v>44719</v>
      </c>
      <c r="B1859" s="6">
        <f>TITRES_STAT!D1862</f>
        <v>4.9911000000000003</v>
      </c>
      <c r="C1859" s="2">
        <f t="shared" si="221"/>
        <v>-7.240000000000002E-2</v>
      </c>
      <c r="D1859" s="2">
        <f t="shared" si="222"/>
        <v>5.0265000000000004</v>
      </c>
      <c r="E1859" s="2">
        <f t="shared" si="224"/>
        <v>5.0667500000000008</v>
      </c>
      <c r="F1859" s="2">
        <f t="shared" si="225"/>
        <v>5.0079900000000004</v>
      </c>
      <c r="G1859" s="2">
        <f t="shared" si="227"/>
        <v>5.0884899999999984</v>
      </c>
      <c r="H1859" s="2">
        <f t="shared" si="223"/>
        <v>4.7556969999999987</v>
      </c>
      <c r="I1859" s="2">
        <f t="array" ref="I1859">SUMPRODUCT(B1843:B1862, (ROW(B1843:B1862)-ROW(B1843)+1)) / (20*21/2)</f>
        <v>5.0318695238095232</v>
      </c>
      <c r="J1859" s="2">
        <f t="shared" si="226"/>
        <v>5.0436934443689232</v>
      </c>
      <c r="K1859" s="2">
        <f t="shared" si="228"/>
        <v>5.0671272258032616</v>
      </c>
    </row>
    <row r="1860" spans="1:11" ht="13.5" x14ac:dyDescent="0.25">
      <c r="A1860" s="3">
        <f>TITRES_STAT!B1863</f>
        <v>44720</v>
      </c>
      <c r="B1860" s="6">
        <f>TITRES_STAT!D1863</f>
        <v>5.0232999999999999</v>
      </c>
      <c r="C1860" s="2">
        <f t="shared" ref="C1860:C1923" si="229">B1860-B1859</f>
        <v>3.2199999999999562E-2</v>
      </c>
      <c r="D1860" s="2">
        <f t="shared" si="222"/>
        <v>5.02006</v>
      </c>
      <c r="E1860" s="2">
        <f t="shared" si="224"/>
        <v>5.0603100000000003</v>
      </c>
      <c r="F1860" s="2">
        <f t="shared" si="225"/>
        <v>5.0224799999999998</v>
      </c>
      <c r="G1860" s="2">
        <f t="shared" si="227"/>
        <v>5.0852699999999977</v>
      </c>
      <c r="H1860" s="2">
        <f t="shared" si="223"/>
        <v>4.7574679999999985</v>
      </c>
      <c r="I1860" s="2">
        <f t="array" ref="I1860">SUMPRODUCT(B1844:B1863, (ROW(B1844:B1863)-ROW(B1844)+1)) / (20*21/2)</f>
        <v>5.013394285714285</v>
      </c>
      <c r="J1860" s="2">
        <f t="shared" si="226"/>
        <v>5.0417512115718832</v>
      </c>
      <c r="K1860" s="2">
        <f t="shared" si="228"/>
        <v>5.0654085110658791</v>
      </c>
    </row>
    <row r="1861" spans="1:11" ht="13.5" x14ac:dyDescent="0.25">
      <c r="A1861" s="3">
        <f>TITRES_STAT!B1864</f>
        <v>44721</v>
      </c>
      <c r="B1861" s="6">
        <f>TITRES_STAT!D1864</f>
        <v>4.9749999999999996</v>
      </c>
      <c r="C1861" s="2">
        <f t="shared" si="229"/>
        <v>-4.8300000000000232E-2</v>
      </c>
      <c r="D1861" s="2">
        <f t="shared" si="222"/>
        <v>5.008799999999999</v>
      </c>
      <c r="E1861" s="2">
        <f t="shared" si="224"/>
        <v>5.0426000000000011</v>
      </c>
      <c r="F1861" s="2">
        <f t="shared" si="225"/>
        <v>5.0256999999999996</v>
      </c>
      <c r="G1861" s="2">
        <f t="shared" si="227"/>
        <v>5.0817279999999974</v>
      </c>
      <c r="H1861" s="2">
        <f t="shared" si="223"/>
        <v>4.7586754999999989</v>
      </c>
      <c r="I1861" s="2">
        <f t="array" ref="I1861">SUMPRODUCT(B1845:B1864, (ROW(B1845:B1864)-ROW(B1845)+1)) / (20*21/2)</f>
        <v>5.0043104761904758</v>
      </c>
      <c r="J1861" s="2">
        <f t="shared" si="226"/>
        <v>5.0353939533269418</v>
      </c>
      <c r="K1861" s="2">
        <f t="shared" si="228"/>
        <v>5.061863079259374</v>
      </c>
    </row>
    <row r="1862" spans="1:11" ht="13.5" x14ac:dyDescent="0.25">
      <c r="A1862" s="3">
        <f>TITRES_STAT!B1865</f>
        <v>44722</v>
      </c>
      <c r="B1862" s="6">
        <f>TITRES_STAT!D1865</f>
        <v>4.9185999999999996</v>
      </c>
      <c r="C1862" s="2">
        <f t="shared" si="229"/>
        <v>-5.6400000000000006E-2</v>
      </c>
      <c r="D1862" s="2">
        <f t="shared" ref="D1862:D1925" si="230">AVERAGE(B1858:B1862)</f>
        <v>4.9943</v>
      </c>
      <c r="E1862" s="2">
        <f t="shared" si="224"/>
        <v>5.0281099999999999</v>
      </c>
      <c r="F1862" s="2">
        <f t="shared" si="225"/>
        <v>5.0240900000000002</v>
      </c>
      <c r="G1862" s="2">
        <f t="shared" si="227"/>
        <v>5.0767359999999986</v>
      </c>
      <c r="H1862" s="2">
        <f t="shared" si="223"/>
        <v>4.7599634999999987</v>
      </c>
      <c r="I1862" s="2">
        <f t="array" ref="I1862">SUMPRODUCT(B1846:B1865, (ROW(B1846:B1865)-ROW(B1846)+1)) / (20*21/2)</f>
        <v>4.9936933333333338</v>
      </c>
      <c r="J1862" s="2">
        <f t="shared" si="226"/>
        <v>5.0242707196767569</v>
      </c>
      <c r="K1862" s="2">
        <f t="shared" si="228"/>
        <v>5.0562449192884182</v>
      </c>
    </row>
    <row r="1863" spans="1:11" ht="13.5" x14ac:dyDescent="0.25">
      <c r="A1863" s="3">
        <f>TITRES_STAT!B1866</f>
        <v>44725</v>
      </c>
      <c r="B1863" s="6">
        <f>TITRES_STAT!D1866</f>
        <v>4.8300999999999998</v>
      </c>
      <c r="C1863" s="2">
        <f t="shared" si="229"/>
        <v>-8.8499999999999801E-2</v>
      </c>
      <c r="D1863" s="2">
        <f t="shared" si="230"/>
        <v>4.9476200000000006</v>
      </c>
      <c r="E1863" s="2">
        <f t="shared" si="224"/>
        <v>4.9999400000000005</v>
      </c>
      <c r="F1863" s="2">
        <f t="shared" si="225"/>
        <v>5.0220800000000008</v>
      </c>
      <c r="G1863" s="2">
        <f t="shared" si="227"/>
        <v>5.0751259999999982</v>
      </c>
      <c r="H1863" s="2">
        <f t="shared" si="223"/>
        <v>4.7607684999999984</v>
      </c>
      <c r="I1863" s="2">
        <f t="array" ref="I1863">SUMPRODUCT(B1847:B1866, (ROW(B1847:B1866)-ROW(B1847)+1)) / (20*21/2)</f>
        <v>4.9750261904761901</v>
      </c>
      <c r="J1863" s="2">
        <f t="shared" si="226"/>
        <v>5.0057782701837326</v>
      </c>
      <c r="K1863" s="2">
        <f t="shared" si="228"/>
        <v>5.047376491081029</v>
      </c>
    </row>
    <row r="1864" spans="1:11" ht="13.5" x14ac:dyDescent="0.25">
      <c r="A1864" s="3">
        <f>TITRES_STAT!B1867</f>
        <v>44726</v>
      </c>
      <c r="B1864" s="6">
        <f>TITRES_STAT!D1867</f>
        <v>4.9267000000000003</v>
      </c>
      <c r="C1864" s="2">
        <f t="shared" si="229"/>
        <v>9.6600000000000463E-2</v>
      </c>
      <c r="D1864" s="2">
        <f t="shared" si="230"/>
        <v>4.9347399999999997</v>
      </c>
      <c r="E1864" s="2">
        <f t="shared" si="224"/>
        <v>4.98062</v>
      </c>
      <c r="F1864" s="2">
        <f t="shared" si="225"/>
        <v>5.0220800000000008</v>
      </c>
      <c r="G1864" s="2">
        <f t="shared" si="227"/>
        <v>5.0722279999999991</v>
      </c>
      <c r="H1864" s="2">
        <f t="shared" si="223"/>
        <v>4.762458999999998</v>
      </c>
      <c r="I1864" s="2">
        <f t="array" ref="I1864">SUMPRODUCT(B1848:B1867, (ROW(B1848:B1867)-ROW(B1848)+1)) / (20*21/2)</f>
        <v>4.9567423809523818</v>
      </c>
      <c r="J1864" s="2">
        <f t="shared" si="226"/>
        <v>4.9982470063567108</v>
      </c>
      <c r="K1864" s="2">
        <f t="shared" si="228"/>
        <v>5.0426440796660863</v>
      </c>
    </row>
    <row r="1865" spans="1:11" ht="13.5" x14ac:dyDescent="0.25">
      <c r="A1865" s="3">
        <f>TITRES_STAT!B1868</f>
        <v>44727</v>
      </c>
      <c r="B1865" s="6">
        <f>TITRES_STAT!D1868</f>
        <v>4.9105999999999996</v>
      </c>
      <c r="C1865" s="2">
        <f t="shared" si="229"/>
        <v>-1.6100000000000669E-2</v>
      </c>
      <c r="D1865" s="2">
        <f t="shared" si="230"/>
        <v>4.9121999999999995</v>
      </c>
      <c r="E1865" s="2">
        <f t="shared" si="224"/>
        <v>4.9661299999999997</v>
      </c>
      <c r="F1865" s="2">
        <f t="shared" si="225"/>
        <v>5.0261050000000012</v>
      </c>
      <c r="G1865" s="2">
        <f t="shared" si="227"/>
        <v>5.0690079999999975</v>
      </c>
      <c r="H1865" s="2">
        <f t="shared" si="223"/>
        <v>4.7651154999999994</v>
      </c>
      <c r="I1865" s="2">
        <f t="array" ref="I1865">SUMPRODUCT(B1849:B1868, (ROW(B1849:B1868)-ROW(B1849)+1)) / (20*21/2)</f>
        <v>4.939531904761906</v>
      </c>
      <c r="J1865" s="2">
        <f t="shared" si="226"/>
        <v>4.9898996724179767</v>
      </c>
      <c r="K1865" s="2">
        <f t="shared" si="228"/>
        <v>5.0374658804634951</v>
      </c>
    </row>
    <row r="1866" spans="1:11" ht="13.5" x14ac:dyDescent="0.25">
      <c r="A1866" s="3">
        <f>TITRES_STAT!B1869</f>
        <v>44728</v>
      </c>
      <c r="B1866" s="6">
        <f>TITRES_STAT!D1869</f>
        <v>4.8300999999999998</v>
      </c>
      <c r="C1866" s="2">
        <f t="shared" si="229"/>
        <v>-8.0499999999999794E-2</v>
      </c>
      <c r="D1866" s="2">
        <f t="shared" si="230"/>
        <v>4.8832199999999997</v>
      </c>
      <c r="E1866" s="2">
        <f t="shared" si="224"/>
        <v>4.9460099999999994</v>
      </c>
      <c r="F1866" s="2">
        <f t="shared" si="225"/>
        <v>5.0220800000000008</v>
      </c>
      <c r="G1866" s="2">
        <f t="shared" si="227"/>
        <v>5.0641779999999974</v>
      </c>
      <c r="H1866" s="2">
        <f t="shared" ref="H1866:H1929" si="231">AVERAGE(B1667:B1866)</f>
        <v>4.7675304999999994</v>
      </c>
      <c r="I1866" s="2">
        <f t="array" ref="I1866">SUMPRODUCT(B1850:B1869, (ROW(B1850:B1869)-ROW(B1850)+1)) / (20*21/2)</f>
        <v>4.9169499999999999</v>
      </c>
      <c r="J1866" s="2">
        <f t="shared" si="226"/>
        <v>4.9746806559972176</v>
      </c>
      <c r="K1866" s="2">
        <f t="shared" si="228"/>
        <v>5.0293338851512006</v>
      </c>
    </row>
    <row r="1867" spans="1:11" ht="13.5" x14ac:dyDescent="0.25">
      <c r="A1867" s="3">
        <f>TITRES_STAT!B1870</f>
        <v>44729</v>
      </c>
      <c r="B1867" s="6">
        <f>TITRES_STAT!D1870</f>
        <v>4.8300999999999998</v>
      </c>
      <c r="C1867" s="2">
        <f t="shared" si="229"/>
        <v>0</v>
      </c>
      <c r="D1867" s="2">
        <f t="shared" si="230"/>
        <v>4.865520000000001</v>
      </c>
      <c r="E1867" s="2">
        <f t="shared" si="224"/>
        <v>4.9299100000000013</v>
      </c>
      <c r="F1867" s="2">
        <f t="shared" si="225"/>
        <v>5.0108100000000002</v>
      </c>
      <c r="G1867" s="2">
        <f t="shared" si="227"/>
        <v>5.0593479999999973</v>
      </c>
      <c r="H1867" s="2">
        <f t="shared" si="231"/>
        <v>4.7700260000000005</v>
      </c>
      <c r="I1867" s="2">
        <f t="array" ref="I1867">SUMPRODUCT(B1851:B1870, (ROW(B1851:B1870)-ROW(B1851)+1)) / (20*21/2)</f>
        <v>4.9031514285714293</v>
      </c>
      <c r="J1867" s="2">
        <f t="shared" si="226"/>
        <v>4.9609110697117691</v>
      </c>
      <c r="K1867" s="2">
        <f t="shared" si="228"/>
        <v>5.0215207916158597</v>
      </c>
    </row>
    <row r="1868" spans="1:11" ht="13.5" x14ac:dyDescent="0.25">
      <c r="A1868" s="3">
        <f>TITRES_STAT!B1871</f>
        <v>44732</v>
      </c>
      <c r="B1868" s="6">
        <f>TITRES_STAT!D1871</f>
        <v>4.8300999999999998</v>
      </c>
      <c r="C1868" s="2">
        <f t="shared" si="229"/>
        <v>0</v>
      </c>
      <c r="D1868" s="2">
        <f t="shared" si="230"/>
        <v>4.8655199999999992</v>
      </c>
      <c r="E1868" s="2">
        <f t="shared" ref="E1868:E1931" si="232">AVERAGE(B1859:B1868)</f>
        <v>4.9065700000000003</v>
      </c>
      <c r="F1868" s="2">
        <f t="shared" si="225"/>
        <v>4.9947100000000004</v>
      </c>
      <c r="G1868" s="2">
        <f t="shared" si="227"/>
        <v>5.0561279999999984</v>
      </c>
      <c r="H1868" s="2">
        <f t="shared" si="231"/>
        <v>4.7725215000000007</v>
      </c>
      <c r="I1868" s="2">
        <f t="array" ref="I1868">SUMPRODUCT(B1852:B1871, (ROW(B1852:B1871)-ROW(B1852)+1)) / (20*21/2)</f>
        <v>4.8867414285714288</v>
      </c>
      <c r="J1868" s="2">
        <f t="shared" si="226"/>
        <v>4.9484528725963628</v>
      </c>
      <c r="K1868" s="2">
        <f t="shared" si="228"/>
        <v>5.0140140939054341</v>
      </c>
    </row>
    <row r="1869" spans="1:11" ht="13.5" x14ac:dyDescent="0.25">
      <c r="A1869" s="3">
        <f>TITRES_STAT!B1872</f>
        <v>44733</v>
      </c>
      <c r="B1869" s="6">
        <f>TITRES_STAT!D1872</f>
        <v>4.7576000000000001</v>
      </c>
      <c r="C1869" s="2">
        <f t="shared" si="229"/>
        <v>-7.2499999999999787E-2</v>
      </c>
      <c r="D1869" s="2">
        <f t="shared" si="230"/>
        <v>4.8316999999999997</v>
      </c>
      <c r="E1869" s="2">
        <f t="shared" si="232"/>
        <v>4.8832199999999997</v>
      </c>
      <c r="F1869" s="2">
        <f t="shared" si="225"/>
        <v>4.9749850000000002</v>
      </c>
      <c r="G1869" s="2">
        <f t="shared" si="227"/>
        <v>5.0475939999999975</v>
      </c>
      <c r="H1869" s="2">
        <f t="shared" si="231"/>
        <v>4.7746545000000005</v>
      </c>
      <c r="I1869" s="2">
        <f t="array" ref="I1869">SUMPRODUCT(B1853:B1872, (ROW(B1853:B1872)-ROW(B1853)+1)) / (20*21/2)</f>
        <v>4.8758947619047621</v>
      </c>
      <c r="J1869" s="2">
        <f t="shared" si="226"/>
        <v>4.9302764085395667</v>
      </c>
      <c r="K1869" s="2">
        <f t="shared" si="228"/>
        <v>5.0039586392424757</v>
      </c>
    </row>
    <row r="1870" spans="1:11" ht="13.5" x14ac:dyDescent="0.25">
      <c r="A1870" s="3">
        <f>TITRES_STAT!B1873</f>
        <v>44734</v>
      </c>
      <c r="B1870" s="6">
        <f>TITRES_STAT!D1873</f>
        <v>4.8300999999999998</v>
      </c>
      <c r="C1870" s="2">
        <f t="shared" si="229"/>
        <v>7.2499999999999787E-2</v>
      </c>
      <c r="D1870" s="2">
        <f t="shared" si="230"/>
        <v>4.8156000000000008</v>
      </c>
      <c r="E1870" s="2">
        <f t="shared" si="232"/>
        <v>4.8638999999999992</v>
      </c>
      <c r="F1870" s="2">
        <f t="shared" si="225"/>
        <v>4.9621050000000002</v>
      </c>
      <c r="G1870" s="2">
        <f t="shared" si="227"/>
        <v>5.0409939999999969</v>
      </c>
      <c r="H1870" s="2">
        <f t="shared" si="231"/>
        <v>4.7776735000000015</v>
      </c>
      <c r="I1870" s="2">
        <f t="array" ref="I1870">SUMPRODUCT(B1854:B1873, (ROW(B1854:B1873)-ROW(B1854)+1)) / (20*21/2)</f>
        <v>4.8730547619047613</v>
      </c>
      <c r="J1870" s="2">
        <f t="shared" si="226"/>
        <v>4.9207357982024655</v>
      </c>
      <c r="K1870" s="2">
        <f t="shared" si="228"/>
        <v>4.9971406533898293</v>
      </c>
    </row>
    <row r="1871" spans="1:11" ht="13.5" x14ac:dyDescent="0.25">
      <c r="A1871" s="3">
        <f>TITRES_STAT!B1874</f>
        <v>44735</v>
      </c>
      <c r="B1871" s="6">
        <f>TITRES_STAT!D1874</f>
        <v>4.7897999999999996</v>
      </c>
      <c r="C1871" s="2">
        <f t="shared" si="229"/>
        <v>-4.0300000000000225E-2</v>
      </c>
      <c r="D1871" s="2">
        <f t="shared" si="230"/>
        <v>4.8075400000000004</v>
      </c>
      <c r="E1871" s="2">
        <f t="shared" si="232"/>
        <v>4.8453800000000005</v>
      </c>
      <c r="F1871" s="2">
        <f t="shared" si="225"/>
        <v>4.9439900000000012</v>
      </c>
      <c r="G1871" s="2">
        <f t="shared" si="227"/>
        <v>5.0331039999999971</v>
      </c>
      <c r="H1871" s="2">
        <f t="shared" si="231"/>
        <v>4.7800885000000015</v>
      </c>
      <c r="I1871" s="2">
        <f t="array" ref="I1871">SUMPRODUCT(B1855:B1874, (ROW(B1855:B1874)-ROW(B1855)+1)) / (20*21/2)</f>
        <v>4.8543447619047626</v>
      </c>
      <c r="J1871" s="2">
        <f t="shared" si="226"/>
        <v>4.9082657221831827</v>
      </c>
      <c r="K1871" s="2">
        <f t="shared" si="228"/>
        <v>4.9890096473745427</v>
      </c>
    </row>
    <row r="1872" spans="1:11" ht="13.5" x14ac:dyDescent="0.25">
      <c r="A1872" s="3">
        <f>TITRES_STAT!B1875</f>
        <v>44736</v>
      </c>
      <c r="B1872" s="6">
        <f>TITRES_STAT!D1875</f>
        <v>4.8300999999999998</v>
      </c>
      <c r="C1872" s="2">
        <f t="shared" si="229"/>
        <v>4.0300000000000225E-2</v>
      </c>
      <c r="D1872" s="2">
        <f t="shared" si="230"/>
        <v>4.8075400000000004</v>
      </c>
      <c r="E1872" s="2">
        <f t="shared" si="232"/>
        <v>4.8365300000000007</v>
      </c>
      <c r="F1872" s="2">
        <f t="shared" si="225"/>
        <v>4.9323200000000007</v>
      </c>
      <c r="G1872" s="2">
        <f t="shared" si="227"/>
        <v>5.0252159999999977</v>
      </c>
      <c r="H1872" s="2">
        <f t="shared" si="231"/>
        <v>4.7831075000000007</v>
      </c>
      <c r="I1872" s="2">
        <f t="array" ref="I1872">SUMPRODUCT(B1856:B1875, (ROW(B1856:B1875)-ROW(B1856)+1)) / (20*21/2)</f>
        <v>4.8444180952380957</v>
      </c>
      <c r="J1872" s="2">
        <f t="shared" si="226"/>
        <v>4.9008213676895469</v>
      </c>
      <c r="K1872" s="2">
        <f t="shared" si="228"/>
        <v>4.9827778964971099</v>
      </c>
    </row>
    <row r="1873" spans="1:11" ht="13.5" x14ac:dyDescent="0.25">
      <c r="A1873" s="3">
        <f>TITRES_STAT!B1876</f>
        <v>44739</v>
      </c>
      <c r="B1873" s="6">
        <f>TITRES_STAT!D1876</f>
        <v>4.9024999999999999</v>
      </c>
      <c r="C1873" s="2">
        <f t="shared" si="229"/>
        <v>7.240000000000002E-2</v>
      </c>
      <c r="D1873" s="2">
        <f t="shared" si="230"/>
        <v>4.8220200000000002</v>
      </c>
      <c r="E1873" s="2">
        <f t="shared" si="232"/>
        <v>4.8437699999999992</v>
      </c>
      <c r="F1873" s="2">
        <f t="shared" si="225"/>
        <v>4.9218550000000008</v>
      </c>
      <c r="G1873" s="2">
        <f t="shared" si="227"/>
        <v>5.0153939999999979</v>
      </c>
      <c r="H1873" s="2">
        <f t="shared" si="231"/>
        <v>4.7865285000000011</v>
      </c>
      <c r="I1873" s="2">
        <f t="array" ref="I1873">SUMPRODUCT(B1857:B1876, (ROW(B1857:B1876)-ROW(B1857)+1)) / (20*21/2)</f>
        <v>4.8418514285714283</v>
      </c>
      <c r="J1873" s="2">
        <f t="shared" si="226"/>
        <v>4.9009812374333999</v>
      </c>
      <c r="K1873" s="2">
        <f t="shared" si="228"/>
        <v>4.9796297436933017</v>
      </c>
    </row>
    <row r="1874" spans="1:11" ht="13.5" x14ac:dyDescent="0.25">
      <c r="A1874" s="3">
        <f>TITRES_STAT!B1877</f>
        <v>44740</v>
      </c>
      <c r="B1874" s="6">
        <f>TITRES_STAT!D1877</f>
        <v>4.7253999999999996</v>
      </c>
      <c r="C1874" s="2">
        <f t="shared" si="229"/>
        <v>-0.17710000000000026</v>
      </c>
      <c r="D1874" s="2">
        <f t="shared" si="230"/>
        <v>4.8155799999999997</v>
      </c>
      <c r="E1874" s="2">
        <f t="shared" si="232"/>
        <v>4.8236399999999993</v>
      </c>
      <c r="F1874" s="2">
        <f t="shared" si="225"/>
        <v>4.9021300000000005</v>
      </c>
      <c r="G1874" s="2">
        <f t="shared" si="227"/>
        <v>5.0020299999999978</v>
      </c>
      <c r="H1874" s="2">
        <f t="shared" si="231"/>
        <v>4.7892250000000018</v>
      </c>
      <c r="I1874" s="2">
        <f t="array" ref="I1874">SUMPRODUCT(B1858:B1877, (ROW(B1858:B1877)-ROW(B1858)+1)) / (20*21/2)</f>
        <v>4.8293561904761901</v>
      </c>
      <c r="J1874" s="2">
        <f t="shared" si="226"/>
        <v>4.8842592148206947</v>
      </c>
      <c r="K1874" s="2">
        <f t="shared" si="228"/>
        <v>4.9696599498229759</v>
      </c>
    </row>
    <row r="1875" spans="1:11" ht="13.5" x14ac:dyDescent="0.25">
      <c r="A1875" s="3">
        <f>TITRES_STAT!B1878</f>
        <v>44741</v>
      </c>
      <c r="B1875" s="6">
        <f>TITRES_STAT!D1878</f>
        <v>4.7979000000000003</v>
      </c>
      <c r="C1875" s="2">
        <f t="shared" si="229"/>
        <v>7.2500000000000675E-2</v>
      </c>
      <c r="D1875" s="2">
        <f t="shared" si="230"/>
        <v>4.8091399999999993</v>
      </c>
      <c r="E1875" s="2">
        <f t="shared" si="232"/>
        <v>4.8123700000000005</v>
      </c>
      <c r="F1875" s="2">
        <f t="shared" si="225"/>
        <v>4.8892499999999997</v>
      </c>
      <c r="G1875" s="2">
        <f t="shared" si="227"/>
        <v>4.9901159999999978</v>
      </c>
      <c r="H1875" s="2">
        <f t="shared" si="231"/>
        <v>4.7926865000000012</v>
      </c>
      <c r="I1875" s="2">
        <f t="array" ref="I1875">SUMPRODUCT(B1859:B1878, (ROW(B1859:B1878)-ROW(B1859)+1)) / (20*21/2)</f>
        <v>4.8241442857142856</v>
      </c>
      <c r="J1875" s="2">
        <f t="shared" si="226"/>
        <v>4.8760345276949142</v>
      </c>
      <c r="K1875" s="2">
        <f t="shared" si="228"/>
        <v>4.9629242655161923</v>
      </c>
    </row>
    <row r="1876" spans="1:11" ht="13.5" x14ac:dyDescent="0.25">
      <c r="A1876" s="3">
        <f>TITRES_STAT!B1879</f>
        <v>44742</v>
      </c>
      <c r="B1876" s="6">
        <f>TITRES_STAT!D1879</f>
        <v>4.8623000000000003</v>
      </c>
      <c r="C1876" s="2">
        <f t="shared" si="229"/>
        <v>6.4400000000000013E-2</v>
      </c>
      <c r="D1876" s="2">
        <f t="shared" si="230"/>
        <v>4.8236399999999993</v>
      </c>
      <c r="E1876" s="2">
        <f t="shared" si="232"/>
        <v>4.8155900000000003</v>
      </c>
      <c r="F1876" s="2">
        <f t="shared" ref="F1876:F1939" si="233">AVERAGE(B1857:B1876)</f>
        <v>4.8807999999999998</v>
      </c>
      <c r="G1876" s="2">
        <f t="shared" si="227"/>
        <v>4.981583999999998</v>
      </c>
      <c r="H1876" s="2">
        <f t="shared" si="231"/>
        <v>4.7965105000000019</v>
      </c>
      <c r="I1876" s="2">
        <f t="array" ref="I1876">SUMPRODUCT(B1860:B1879, (ROW(B1860:B1879)-ROW(B1860)+1)) / (20*21/2)</f>
        <v>4.7986538095238087</v>
      </c>
      <c r="J1876" s="2">
        <f t="shared" si="226"/>
        <v>4.8747264774382559</v>
      </c>
      <c r="K1876" s="2">
        <f t="shared" si="228"/>
        <v>4.9589782158881066</v>
      </c>
    </row>
    <row r="1877" spans="1:11" ht="13.5" x14ac:dyDescent="0.25">
      <c r="A1877" s="3">
        <f>TITRES_STAT!B1880</f>
        <v>44743</v>
      </c>
      <c r="B1877" s="6">
        <f>TITRES_STAT!D1880</f>
        <v>4.7496</v>
      </c>
      <c r="C1877" s="2">
        <f t="shared" si="229"/>
        <v>-0.11270000000000024</v>
      </c>
      <c r="D1877" s="2">
        <f t="shared" si="230"/>
        <v>4.8075400000000004</v>
      </c>
      <c r="E1877" s="2">
        <f t="shared" si="232"/>
        <v>4.8075399999999995</v>
      </c>
      <c r="F1877" s="2">
        <f t="shared" si="233"/>
        <v>4.8687250000000004</v>
      </c>
      <c r="G1877" s="2">
        <f t="shared" si="227"/>
        <v>4.9691879999999982</v>
      </c>
      <c r="H1877" s="2">
        <f t="shared" si="231"/>
        <v>4.7986440000000012</v>
      </c>
      <c r="I1877" s="2">
        <f t="array" ref="I1877">SUMPRODUCT(B1861:B1880, (ROW(B1861:B1880)-ROW(B1861)+1)) / (20*21/2)</f>
        <v>4.7750800000000009</v>
      </c>
      <c r="J1877" s="2">
        <f t="shared" ref="J1877:J1940" si="234">$J$4*B1877+J1876*(1-$J$4)</f>
        <v>4.862809670063184</v>
      </c>
      <c r="K1877" s="2">
        <f t="shared" si="228"/>
        <v>4.9507673054611221</v>
      </c>
    </row>
    <row r="1878" spans="1:11" ht="13.5" x14ac:dyDescent="0.25">
      <c r="A1878" s="3">
        <f>TITRES_STAT!B1881</f>
        <v>44746</v>
      </c>
      <c r="B1878" s="6">
        <f>TITRES_STAT!D1881</f>
        <v>4.8140000000000001</v>
      </c>
      <c r="C1878" s="2">
        <f t="shared" si="229"/>
        <v>6.4400000000000013E-2</v>
      </c>
      <c r="D1878" s="2">
        <f t="shared" si="230"/>
        <v>4.7898399999999999</v>
      </c>
      <c r="E1878" s="2">
        <f t="shared" si="232"/>
        <v>4.80593</v>
      </c>
      <c r="F1878" s="2">
        <f t="shared" si="233"/>
        <v>4.8562500000000002</v>
      </c>
      <c r="G1878" s="2">
        <f t="shared" si="227"/>
        <v>4.9582399999999982</v>
      </c>
      <c r="H1878" s="2">
        <f t="shared" si="231"/>
        <v>4.8017835000000018</v>
      </c>
      <c r="I1878" s="2">
        <f t="array" ref="I1878">SUMPRODUCT(B1862:B1881, (ROW(B1862:B1881)-ROW(B1862)+1)) / (20*21/2)</f>
        <v>4.7535761904761902</v>
      </c>
      <c r="J1878" s="2">
        <f t="shared" si="234"/>
        <v>4.8581611300571668</v>
      </c>
      <c r="K1878" s="2">
        <f t="shared" si="228"/>
        <v>4.9454038817175485</v>
      </c>
    </row>
    <row r="1879" spans="1:11" ht="13.5" x14ac:dyDescent="0.25">
      <c r="A1879" s="3">
        <f>TITRES_STAT!B1882</f>
        <v>44747</v>
      </c>
      <c r="B1879" s="6">
        <f>TITRES_STAT!D1882</f>
        <v>4.5885999999999996</v>
      </c>
      <c r="C1879" s="2">
        <f t="shared" si="229"/>
        <v>-0.22540000000000049</v>
      </c>
      <c r="D1879" s="2">
        <f t="shared" si="230"/>
        <v>4.76248</v>
      </c>
      <c r="E1879" s="2">
        <f t="shared" si="232"/>
        <v>4.7890299999999995</v>
      </c>
      <c r="F1879" s="2">
        <f t="shared" si="233"/>
        <v>4.8361250000000009</v>
      </c>
      <c r="G1879" s="2">
        <f t="shared" si="227"/>
        <v>4.9437499999999988</v>
      </c>
      <c r="H1879" s="2">
        <f t="shared" si="231"/>
        <v>4.8030315000000012</v>
      </c>
      <c r="I1879" s="2">
        <f t="array" ref="I1879">SUMPRODUCT(B1863:B1882, (ROW(B1863:B1882)-ROW(B1863)+1)) / (20*21/2)</f>
        <v>4.7339123809523809</v>
      </c>
      <c r="J1879" s="2">
        <f t="shared" si="234"/>
        <v>4.8324886414802934</v>
      </c>
      <c r="K1879" s="2">
        <f t="shared" si="228"/>
        <v>4.9314115726305863</v>
      </c>
    </row>
    <row r="1880" spans="1:11" ht="13.5" x14ac:dyDescent="0.25">
      <c r="A1880" s="3">
        <f>TITRES_STAT!B1883</f>
        <v>44748</v>
      </c>
      <c r="B1880" s="6">
        <f>TITRES_STAT!D1883</f>
        <v>4.5885999999999996</v>
      </c>
      <c r="C1880" s="2">
        <f t="shared" si="229"/>
        <v>0</v>
      </c>
      <c r="D1880" s="2">
        <f t="shared" si="230"/>
        <v>4.7206199999999994</v>
      </c>
      <c r="E1880" s="2">
        <f t="shared" si="232"/>
        <v>4.7648799999999998</v>
      </c>
      <c r="F1880" s="2">
        <f t="shared" si="233"/>
        <v>4.8143900000000004</v>
      </c>
      <c r="G1880" s="2">
        <f t="shared" si="227"/>
        <v>4.9308699999999979</v>
      </c>
      <c r="H1880" s="2">
        <f t="shared" si="231"/>
        <v>4.8042795000000016</v>
      </c>
      <c r="I1880" s="2">
        <f t="array" ref="I1880">SUMPRODUCT(B1864:B1883, (ROW(B1864:B1883)-ROW(B1864)+1)) / (20*21/2)</f>
        <v>4.7081533333333336</v>
      </c>
      <c r="J1880" s="2">
        <f t="shared" si="234"/>
        <v>4.8092611518155035</v>
      </c>
      <c r="K1880" s="2">
        <f t="shared" si="228"/>
        <v>4.9179679815470339</v>
      </c>
    </row>
    <row r="1881" spans="1:11" ht="13.5" x14ac:dyDescent="0.25">
      <c r="A1881" s="3">
        <f>TITRES_STAT!B1884</f>
        <v>44749</v>
      </c>
      <c r="B1881" s="6">
        <f>TITRES_STAT!D1884</f>
        <v>4.5885999999999996</v>
      </c>
      <c r="C1881" s="2">
        <f t="shared" si="229"/>
        <v>0</v>
      </c>
      <c r="D1881" s="2">
        <f t="shared" si="230"/>
        <v>4.6658799999999996</v>
      </c>
      <c r="E1881" s="2">
        <f t="shared" si="232"/>
        <v>4.7447599999999994</v>
      </c>
      <c r="F1881" s="2">
        <f t="shared" si="233"/>
        <v>4.7950700000000008</v>
      </c>
      <c r="G1881" s="2">
        <f t="shared" si="227"/>
        <v>4.9204059999999981</v>
      </c>
      <c r="H1881" s="2">
        <f t="shared" si="231"/>
        <v>4.805527500000002</v>
      </c>
      <c r="I1881" s="2">
        <f t="array" ref="I1881">SUMPRODUCT(B1865:B1884, (ROW(B1865:B1884)-ROW(B1865)+1)) / (20*21/2)</f>
        <v>4.6762609523809529</v>
      </c>
      <c r="J1881" s="2">
        <f t="shared" si="234"/>
        <v>4.7882458040235507</v>
      </c>
      <c r="K1881" s="2">
        <f t="shared" si="228"/>
        <v>4.9050515901138168</v>
      </c>
    </row>
    <row r="1882" spans="1:11" ht="13.5" x14ac:dyDescent="0.25">
      <c r="A1882" s="3">
        <f>TITRES_STAT!B1885</f>
        <v>44750</v>
      </c>
      <c r="B1882" s="6">
        <f>TITRES_STAT!D1885</f>
        <v>4.5885999999999996</v>
      </c>
      <c r="C1882" s="2">
        <f t="shared" si="229"/>
        <v>0</v>
      </c>
      <c r="D1882" s="2">
        <f t="shared" si="230"/>
        <v>4.63368</v>
      </c>
      <c r="E1882" s="2">
        <f t="shared" si="232"/>
        <v>4.7206099999999998</v>
      </c>
      <c r="F1882" s="2">
        <f t="shared" si="233"/>
        <v>4.7785700000000002</v>
      </c>
      <c r="G1882" s="2">
        <f t="shared" si="227"/>
        <v>4.9109079999999983</v>
      </c>
      <c r="H1882" s="2">
        <f t="shared" si="231"/>
        <v>4.8067755000000032</v>
      </c>
      <c r="I1882" s="2">
        <f t="array" ref="I1882">SUMPRODUCT(B1866:B1885, (ROW(B1866:B1885)-ROW(B1866)+1)) / (20*21/2)</f>
        <v>4.6390785714285716</v>
      </c>
      <c r="J1882" s="2">
        <f t="shared" si="234"/>
        <v>4.7692319179260698</v>
      </c>
      <c r="K1882" s="2">
        <f t="shared" si="228"/>
        <v>4.8926417238348439</v>
      </c>
    </row>
    <row r="1883" spans="1:11" ht="13.5" x14ac:dyDescent="0.25">
      <c r="A1883" s="3">
        <f>TITRES_STAT!B1886</f>
        <v>44753</v>
      </c>
      <c r="B1883" s="6">
        <f>TITRES_STAT!D1886</f>
        <v>4.5080999999999998</v>
      </c>
      <c r="C1883" s="2">
        <f t="shared" si="229"/>
        <v>-8.0499999999999794E-2</v>
      </c>
      <c r="D1883" s="2">
        <f t="shared" si="230"/>
        <v>4.5724999999999998</v>
      </c>
      <c r="E1883" s="2">
        <f t="shared" si="232"/>
        <v>4.6811699999999998</v>
      </c>
      <c r="F1883" s="2">
        <f t="shared" si="233"/>
        <v>4.7624699999999995</v>
      </c>
      <c r="G1883" s="2">
        <f t="shared" si="227"/>
        <v>4.9030199999999979</v>
      </c>
      <c r="H1883" s="2">
        <f t="shared" si="231"/>
        <v>4.8073795000000024</v>
      </c>
      <c r="I1883" s="2">
        <f t="array" ref="I1883">SUMPRODUCT(B1867:B1886, (ROW(B1867:B1886)-ROW(B1867)+1)) / (20*21/2)</f>
        <v>4.6122461904761911</v>
      </c>
      <c r="J1883" s="2">
        <f t="shared" si="234"/>
        <v>4.7443622114569202</v>
      </c>
      <c r="K1883" s="2">
        <f t="shared" si="228"/>
        <v>4.8775616562334774</v>
      </c>
    </row>
    <row r="1884" spans="1:11" ht="13.5" x14ac:dyDescent="0.25">
      <c r="A1884" s="3">
        <f>TITRES_STAT!B1887</f>
        <v>44754</v>
      </c>
      <c r="B1884" s="6">
        <f>TITRES_STAT!D1887</f>
        <v>4.4276</v>
      </c>
      <c r="C1884" s="2">
        <f t="shared" si="229"/>
        <v>-8.0499999999999794E-2</v>
      </c>
      <c r="D1884" s="2">
        <f t="shared" si="230"/>
        <v>4.5402999999999993</v>
      </c>
      <c r="E1884" s="2">
        <f t="shared" si="232"/>
        <v>4.6513899999999992</v>
      </c>
      <c r="F1884" s="2">
        <f t="shared" si="233"/>
        <v>4.7375149999999993</v>
      </c>
      <c r="G1884" s="2">
        <f t="shared" si="227"/>
        <v>4.8917499999999992</v>
      </c>
      <c r="H1884" s="2">
        <f t="shared" si="231"/>
        <v>4.807822500000003</v>
      </c>
      <c r="I1884" s="2">
        <f t="array" ref="I1884">SUMPRODUCT(B1868:B1887, (ROW(B1868:B1887)-ROW(B1868)+1)) / (20*21/2)</f>
        <v>4.5689304761904754</v>
      </c>
      <c r="J1884" s="2">
        <f t="shared" si="234"/>
        <v>4.7141943817943561</v>
      </c>
      <c r="K1884" s="2">
        <f t="shared" si="228"/>
        <v>4.8599161010870668</v>
      </c>
    </row>
    <row r="1885" spans="1:11" ht="13.5" x14ac:dyDescent="0.25">
      <c r="A1885" s="3">
        <f>TITRES_STAT!B1888</f>
        <v>44755</v>
      </c>
      <c r="B1885" s="6">
        <f>TITRES_STAT!D1888</f>
        <v>4.3471000000000002</v>
      </c>
      <c r="C1885" s="2">
        <f t="shared" si="229"/>
        <v>-8.0499999999999794E-2</v>
      </c>
      <c r="D1885" s="2">
        <f t="shared" si="230"/>
        <v>4.4919999999999991</v>
      </c>
      <c r="E1885" s="2">
        <f t="shared" si="232"/>
        <v>4.6063099999999988</v>
      </c>
      <c r="F1885" s="2">
        <f t="shared" si="233"/>
        <v>4.7093400000000001</v>
      </c>
      <c r="G1885" s="2">
        <f t="shared" si="227"/>
        <v>4.8769379999999982</v>
      </c>
      <c r="H1885" s="2">
        <f t="shared" si="231"/>
        <v>4.8082250000000029</v>
      </c>
      <c r="I1885" s="2">
        <f t="array" ref="I1885">SUMPRODUCT(B1869:B1888, (ROW(B1869:B1888)-ROW(B1869)+1)) / (20*21/2)</f>
        <v>4.5468514285714292</v>
      </c>
      <c r="J1885" s="2">
        <f t="shared" si="234"/>
        <v>4.6792330120996555</v>
      </c>
      <c r="K1885" s="2">
        <f t="shared" si="228"/>
        <v>4.839805665750319</v>
      </c>
    </row>
    <row r="1886" spans="1:11" ht="13.5" x14ac:dyDescent="0.25">
      <c r="A1886" s="3">
        <f>TITRES_STAT!B1889</f>
        <v>44756</v>
      </c>
      <c r="B1886" s="6">
        <f>TITRES_STAT!D1889</f>
        <v>4.4276</v>
      </c>
      <c r="C1886" s="2">
        <f t="shared" si="229"/>
        <v>8.0499999999999794E-2</v>
      </c>
      <c r="D1886" s="2">
        <f t="shared" si="230"/>
        <v>4.4597999999999995</v>
      </c>
      <c r="E1886" s="2">
        <f t="shared" si="232"/>
        <v>4.5628399999999996</v>
      </c>
      <c r="F1886" s="2">
        <f t="shared" si="233"/>
        <v>4.6892149999999999</v>
      </c>
      <c r="G1886" s="2">
        <f t="shared" si="227"/>
        <v>4.8600339999999997</v>
      </c>
      <c r="H1886" s="2">
        <f t="shared" si="231"/>
        <v>4.8090300000000035</v>
      </c>
      <c r="I1886" s="2">
        <f t="array" ref="I1886">SUMPRODUCT(B1870:B1889, (ROW(B1870:B1889)-ROW(B1870)+1)) / (20*21/2)</f>
        <v>4.5228509523809519</v>
      </c>
      <c r="J1886" s="2">
        <f t="shared" si="234"/>
        <v>4.6552679633282592</v>
      </c>
      <c r="K1886" s="2">
        <f t="shared" si="228"/>
        <v>4.8236407376816794</v>
      </c>
    </row>
    <row r="1887" spans="1:11" ht="13.5" x14ac:dyDescent="0.25">
      <c r="A1887" s="3">
        <f>TITRES_STAT!B1890</f>
        <v>44757</v>
      </c>
      <c r="B1887" s="6">
        <f>TITRES_STAT!D1890</f>
        <v>4.2343999999999999</v>
      </c>
      <c r="C1887" s="2">
        <f t="shared" si="229"/>
        <v>-0.19320000000000004</v>
      </c>
      <c r="D1887" s="2">
        <f t="shared" si="230"/>
        <v>4.38896</v>
      </c>
      <c r="E1887" s="2">
        <f t="shared" si="232"/>
        <v>4.5113199999999996</v>
      </c>
      <c r="F1887" s="2">
        <f t="shared" si="233"/>
        <v>4.6594299999999986</v>
      </c>
      <c r="G1887" s="2">
        <f t="shared" si="227"/>
        <v>4.8448999999999991</v>
      </c>
      <c r="H1887" s="2">
        <f t="shared" si="231"/>
        <v>4.8088290000000038</v>
      </c>
      <c r="I1887" s="2">
        <f t="array" ref="I1887">SUMPRODUCT(B1871:B1890, (ROW(B1871:B1890)-ROW(B1871)+1)) / (20*21/2)</f>
        <v>4.476080476190476</v>
      </c>
      <c r="J1887" s="2">
        <f t="shared" si="234"/>
        <v>4.6151853001541392</v>
      </c>
      <c r="K1887" s="2">
        <f t="shared" si="228"/>
        <v>4.8005332577725941</v>
      </c>
    </row>
    <row r="1888" spans="1:11" ht="13.5" x14ac:dyDescent="0.25">
      <c r="A1888" s="3">
        <f>TITRES_STAT!B1891</f>
        <v>44760</v>
      </c>
      <c r="B1888" s="6">
        <f>TITRES_STAT!D1891</f>
        <v>4.4276</v>
      </c>
      <c r="C1888" s="2">
        <f t="shared" si="229"/>
        <v>0.19320000000000004</v>
      </c>
      <c r="D1888" s="2">
        <f t="shared" si="230"/>
        <v>4.3728600000000002</v>
      </c>
      <c r="E1888" s="2">
        <f t="shared" si="232"/>
        <v>4.4726799999999995</v>
      </c>
      <c r="F1888" s="2">
        <f t="shared" si="233"/>
        <v>4.6393049999999993</v>
      </c>
      <c r="G1888" s="2">
        <f t="shared" si="227"/>
        <v>4.8387819999999993</v>
      </c>
      <c r="H1888" s="2">
        <f t="shared" si="231"/>
        <v>4.8090705000000034</v>
      </c>
      <c r="I1888" s="2">
        <f t="array" ref="I1888">SUMPRODUCT(B1872:B1891, (ROW(B1872:B1891)-ROW(B1872)+1)) / (20*21/2)</f>
        <v>4.4380166666666661</v>
      </c>
      <c r="J1888" s="2">
        <f t="shared" si="234"/>
        <v>4.5973200334727924</v>
      </c>
      <c r="K1888" s="2">
        <f t="shared" si="228"/>
        <v>4.7859084241344529</v>
      </c>
    </row>
    <row r="1889" spans="1:11" ht="13.5" x14ac:dyDescent="0.25">
      <c r="A1889" s="3">
        <f>TITRES_STAT!B1892</f>
        <v>44761</v>
      </c>
      <c r="B1889" s="6">
        <f>TITRES_STAT!D1892</f>
        <v>4.3872999999999998</v>
      </c>
      <c r="C1889" s="2">
        <f t="shared" si="229"/>
        <v>-4.0300000000000225E-2</v>
      </c>
      <c r="D1889" s="2">
        <f t="shared" si="230"/>
        <v>4.3648000000000007</v>
      </c>
      <c r="E1889" s="2">
        <f t="shared" si="232"/>
        <v>4.4525499999999996</v>
      </c>
      <c r="F1889" s="2">
        <f t="shared" si="233"/>
        <v>4.6207899999999986</v>
      </c>
      <c r="G1889" s="2">
        <f t="shared" si="227"/>
        <v>4.828155999999999</v>
      </c>
      <c r="H1889" s="2">
        <f t="shared" si="231"/>
        <v>4.809271500000003</v>
      </c>
      <c r="I1889" s="2">
        <f t="array" ref="I1889">SUMPRODUCT(B1873:B1892, (ROW(B1873:B1892)-ROW(B1873)+1)) / (20*21/2)</f>
        <v>4.4066561904761903</v>
      </c>
      <c r="J1889" s="2">
        <f t="shared" si="234"/>
        <v>4.5773181255230027</v>
      </c>
      <c r="K1889" s="2">
        <f t="shared" si="228"/>
        <v>4.7702767212272201</v>
      </c>
    </row>
    <row r="1890" spans="1:11" ht="13.5" x14ac:dyDescent="0.25">
      <c r="A1890" s="3">
        <f>TITRES_STAT!B1893</f>
        <v>44762</v>
      </c>
      <c r="B1890" s="6">
        <f>TITRES_STAT!D1893</f>
        <v>4.1296999999999997</v>
      </c>
      <c r="C1890" s="2">
        <f t="shared" si="229"/>
        <v>-0.25760000000000005</v>
      </c>
      <c r="D1890" s="2">
        <f t="shared" si="230"/>
        <v>4.3213200000000001</v>
      </c>
      <c r="E1890" s="2">
        <f t="shared" si="232"/>
        <v>4.4066599999999996</v>
      </c>
      <c r="F1890" s="2">
        <f t="shared" si="233"/>
        <v>4.5857699999999983</v>
      </c>
      <c r="G1890" s="2">
        <f t="shared" si="227"/>
        <v>4.8160799999999995</v>
      </c>
      <c r="H1890" s="2">
        <f t="shared" si="231"/>
        <v>4.8089090000000034</v>
      </c>
      <c r="I1890" s="2">
        <f t="array" ref="I1890">SUMPRODUCT(B1874:B1893, (ROW(B1874:B1893)-ROW(B1874)+1)) / (20*21/2)</f>
        <v>4.385837619047618</v>
      </c>
      <c r="J1890" s="2">
        <f t="shared" si="234"/>
        <v>4.5346878278541451</v>
      </c>
      <c r="K1890" s="2">
        <f t="shared" si="228"/>
        <v>4.7451560654928198</v>
      </c>
    </row>
    <row r="1891" spans="1:11" ht="13.5" x14ac:dyDescent="0.25">
      <c r="A1891" s="3">
        <f>TITRES_STAT!B1894</f>
        <v>44763</v>
      </c>
      <c r="B1891" s="6">
        <f>TITRES_STAT!D1894</f>
        <v>4.1860999999999997</v>
      </c>
      <c r="C1891" s="2">
        <f t="shared" si="229"/>
        <v>5.6400000000000006E-2</v>
      </c>
      <c r="D1891" s="2">
        <f t="shared" si="230"/>
        <v>4.2730199999999998</v>
      </c>
      <c r="E1891" s="2">
        <f t="shared" si="232"/>
        <v>4.3664099999999992</v>
      </c>
      <c r="F1891" s="2">
        <f t="shared" si="233"/>
        <v>4.5555849999999989</v>
      </c>
      <c r="G1891" s="2">
        <f t="shared" si="227"/>
        <v>4.80159</v>
      </c>
      <c r="H1891" s="2">
        <f t="shared" si="231"/>
        <v>4.8085065000000027</v>
      </c>
      <c r="I1891" s="2">
        <f t="array" ref="I1891">SUMPRODUCT(B1875:B1894, (ROW(B1875:B1894)-ROW(B1875)+1)) / (20*21/2)</f>
        <v>4.3594271428571423</v>
      </c>
      <c r="J1891" s="2">
        <f t="shared" si="234"/>
        <v>4.5014889871061312</v>
      </c>
      <c r="K1891" s="2">
        <f t="shared" si="228"/>
        <v>4.7232322982185924</v>
      </c>
    </row>
    <row r="1892" spans="1:11" ht="13.5" x14ac:dyDescent="0.25">
      <c r="A1892" s="3">
        <f>TITRES_STAT!B1895</f>
        <v>44764</v>
      </c>
      <c r="B1892" s="6">
        <f>TITRES_STAT!D1895</f>
        <v>4.2263000000000002</v>
      </c>
      <c r="C1892" s="2">
        <f t="shared" si="229"/>
        <v>4.0200000000000458E-2</v>
      </c>
      <c r="D1892" s="2">
        <f t="shared" si="230"/>
        <v>4.2713999999999999</v>
      </c>
      <c r="E1892" s="2">
        <f t="shared" si="232"/>
        <v>4.3301799999999995</v>
      </c>
      <c r="F1892" s="2">
        <f t="shared" si="233"/>
        <v>4.5253949999999987</v>
      </c>
      <c r="G1892" s="2">
        <f t="shared" si="227"/>
        <v>4.7871000000000006</v>
      </c>
      <c r="H1892" s="2">
        <f t="shared" si="231"/>
        <v>4.8079025000000026</v>
      </c>
      <c r="I1892" s="2">
        <f t="array" ref="I1892">SUMPRODUCT(B1876:B1895, (ROW(B1876:B1895)-ROW(B1876)+1)) / (20*21/2)</f>
        <v>4.3354314285714279</v>
      </c>
      <c r="J1892" s="2">
        <f t="shared" si="234"/>
        <v>4.4752805121436428</v>
      </c>
      <c r="K1892" s="2">
        <f t="shared" si="228"/>
        <v>4.7037447571119815</v>
      </c>
    </row>
    <row r="1893" spans="1:11" ht="13.5" x14ac:dyDescent="0.25">
      <c r="A1893" s="3">
        <f>TITRES_STAT!B1896</f>
        <v>44768</v>
      </c>
      <c r="B1893" s="6">
        <f>TITRES_STAT!D1896</f>
        <v>4.3068</v>
      </c>
      <c r="C1893" s="2">
        <f t="shared" si="229"/>
        <v>8.0499999999999794E-2</v>
      </c>
      <c r="D1893" s="2">
        <f t="shared" si="230"/>
        <v>4.2472399999999997</v>
      </c>
      <c r="E1893" s="2">
        <f t="shared" si="232"/>
        <v>4.3100500000000004</v>
      </c>
      <c r="F1893" s="2">
        <f t="shared" si="233"/>
        <v>4.4956099999999983</v>
      </c>
      <c r="G1893" s="2">
        <f t="shared" si="227"/>
        <v>4.7758300000000018</v>
      </c>
      <c r="H1893" s="2">
        <f t="shared" si="231"/>
        <v>4.8077010000000033</v>
      </c>
      <c r="I1893" s="2">
        <f t="array" ref="I1893">SUMPRODUCT(B1877:B1896, (ROW(B1877:B1896)-ROW(B1877)+1)) / (20*21/2)</f>
        <v>4.3057576190476192</v>
      </c>
      <c r="J1893" s="2">
        <f t="shared" si="234"/>
        <v>4.4592347490823432</v>
      </c>
      <c r="K1893" s="2">
        <f t="shared" si="228"/>
        <v>4.6881782960487666</v>
      </c>
    </row>
    <row r="1894" spans="1:11" ht="13.5" x14ac:dyDescent="0.25">
      <c r="A1894" s="3">
        <f>TITRES_STAT!B1897</f>
        <v>44769</v>
      </c>
      <c r="B1894" s="6">
        <f>TITRES_STAT!D1897</f>
        <v>4.2183000000000002</v>
      </c>
      <c r="C1894" s="2">
        <f t="shared" si="229"/>
        <v>-8.8499999999999801E-2</v>
      </c>
      <c r="D1894" s="2">
        <f t="shared" si="230"/>
        <v>4.2134400000000003</v>
      </c>
      <c r="E1894" s="2">
        <f t="shared" si="232"/>
        <v>4.2891200000000005</v>
      </c>
      <c r="F1894" s="2">
        <f t="shared" si="233"/>
        <v>4.470254999999999</v>
      </c>
      <c r="G1894" s="2">
        <f t="shared" si="227"/>
        <v>4.7616620000000021</v>
      </c>
      <c r="H1894" s="2">
        <f t="shared" si="231"/>
        <v>4.807057000000003</v>
      </c>
      <c r="I1894" s="2">
        <f t="array" ref="I1894">SUMPRODUCT(B1878:B1897, (ROW(B1878:B1897)-ROW(B1878)+1)) / (20*21/2)</f>
        <v>4.2757438095238092</v>
      </c>
      <c r="J1894" s="2">
        <f t="shared" si="234"/>
        <v>4.4362885825030718</v>
      </c>
      <c r="K1894" s="2">
        <f t="shared" si="228"/>
        <v>4.6697516962037167</v>
      </c>
    </row>
    <row r="1895" spans="1:11" ht="13.5" x14ac:dyDescent="0.25">
      <c r="A1895" s="3">
        <f>TITRES_STAT!B1898</f>
        <v>44770</v>
      </c>
      <c r="B1895" s="6">
        <f>TITRES_STAT!D1898</f>
        <v>4.2183000000000002</v>
      </c>
      <c r="C1895" s="2">
        <f t="shared" si="229"/>
        <v>0</v>
      </c>
      <c r="D1895" s="2">
        <f t="shared" si="230"/>
        <v>4.23116</v>
      </c>
      <c r="E1895" s="2">
        <f t="shared" si="232"/>
        <v>4.2762399999999996</v>
      </c>
      <c r="F1895" s="2">
        <f t="shared" si="233"/>
        <v>4.4412749999999992</v>
      </c>
      <c r="G1895" s="2">
        <f t="shared" si="227"/>
        <v>4.7494260000000015</v>
      </c>
      <c r="H1895" s="2">
        <f t="shared" si="231"/>
        <v>4.8063325000000034</v>
      </c>
      <c r="I1895" s="2">
        <f t="array" ref="I1895">SUMPRODUCT(B1879:B1898, (ROW(B1879:B1898)-ROW(B1879)+1)) / (20*21/2)</f>
        <v>4.2542352380952391</v>
      </c>
      <c r="J1895" s="2">
        <f t="shared" si="234"/>
        <v>4.4155277651218263</v>
      </c>
      <c r="K1895" s="2">
        <f t="shared" si="228"/>
        <v>4.6520477081172968</v>
      </c>
    </row>
    <row r="1896" spans="1:11" ht="13.5" x14ac:dyDescent="0.25">
      <c r="A1896" s="3">
        <f>TITRES_STAT!B1899</f>
        <v>44771</v>
      </c>
      <c r="B1896" s="6">
        <f>TITRES_STAT!D1899</f>
        <v>4.1296999999999997</v>
      </c>
      <c r="C1896" s="2">
        <f t="shared" si="229"/>
        <v>-8.8600000000000456E-2</v>
      </c>
      <c r="D1896" s="2">
        <f t="shared" si="230"/>
        <v>4.2198799999999999</v>
      </c>
      <c r="E1896" s="2">
        <f t="shared" si="232"/>
        <v>4.2464500000000003</v>
      </c>
      <c r="F1896" s="2">
        <f t="shared" si="233"/>
        <v>4.4046449999999986</v>
      </c>
      <c r="G1896" s="2">
        <f t="shared" si="227"/>
        <v>4.7338080000000016</v>
      </c>
      <c r="H1896" s="2">
        <f t="shared" si="231"/>
        <v>4.8048835000000034</v>
      </c>
      <c r="I1896" s="2">
        <f t="array" ref="I1896">SUMPRODUCT(B1880:B1899, (ROW(B1880:B1899)-ROW(B1880)+1)) / (20*21/2)</f>
        <v>4.2397466666666661</v>
      </c>
      <c r="J1896" s="2">
        <f t="shared" si="234"/>
        <v>4.3883060732054622</v>
      </c>
      <c r="K1896" s="2">
        <f t="shared" si="228"/>
        <v>4.6315634842695603</v>
      </c>
    </row>
    <row r="1897" spans="1:11" ht="13.5" x14ac:dyDescent="0.25">
      <c r="A1897" s="3">
        <f>TITRES_STAT!B1900</f>
        <v>44774</v>
      </c>
      <c r="B1897" s="6">
        <f>TITRES_STAT!D1900</f>
        <v>4.0895000000000001</v>
      </c>
      <c r="C1897" s="2">
        <f t="shared" si="229"/>
        <v>-4.0199999999999569E-2</v>
      </c>
      <c r="D1897" s="2">
        <f t="shared" si="230"/>
        <v>4.19252</v>
      </c>
      <c r="E1897" s="2">
        <f t="shared" si="232"/>
        <v>4.2319599999999999</v>
      </c>
      <c r="F1897" s="2">
        <f t="shared" si="233"/>
        <v>4.3716399999999984</v>
      </c>
      <c r="G1897" s="2">
        <f t="shared" si="227"/>
        <v>4.7144880000000002</v>
      </c>
      <c r="H1897" s="2">
        <f t="shared" si="231"/>
        <v>4.8032335000000037</v>
      </c>
      <c r="I1897" s="2">
        <f t="array" ref="I1897">SUMPRODUCT(B1881:B1900, (ROW(B1881:B1900)-ROW(B1881)+1)) / (20*21/2)</f>
        <v>4.2302414285714285</v>
      </c>
      <c r="J1897" s="2">
        <f t="shared" si="234"/>
        <v>4.3598483519477993</v>
      </c>
      <c r="K1897" s="2">
        <f t="shared" si="228"/>
        <v>4.6103060927295783</v>
      </c>
    </row>
    <row r="1898" spans="1:11" ht="13.5" x14ac:dyDescent="0.25">
      <c r="A1898" s="3">
        <f>TITRES_STAT!B1901</f>
        <v>44775</v>
      </c>
      <c r="B1898" s="6">
        <f>TITRES_STAT!D1901</f>
        <v>4.1458000000000004</v>
      </c>
      <c r="C1898" s="2">
        <f t="shared" si="229"/>
        <v>5.6300000000000239E-2</v>
      </c>
      <c r="D1898" s="2">
        <f t="shared" si="230"/>
        <v>4.1603200000000005</v>
      </c>
      <c r="E1898" s="2">
        <f t="shared" si="232"/>
        <v>4.2037800000000001</v>
      </c>
      <c r="F1898" s="2">
        <f t="shared" si="233"/>
        <v>4.3382299999999994</v>
      </c>
      <c r="G1898" s="2">
        <f t="shared" si="227"/>
        <v>4.6943620000000008</v>
      </c>
      <c r="H1898" s="2">
        <f t="shared" si="231"/>
        <v>4.8031530000000036</v>
      </c>
      <c r="I1898" s="2">
        <f t="array" ref="I1898">SUMPRODUCT(B1882:B1901, (ROW(B1882:B1901)-ROW(B1882)+1)) / (20*21/2)</f>
        <v>4.2224995238095238</v>
      </c>
      <c r="J1898" s="2">
        <f t="shared" si="234"/>
        <v>4.339462794619438</v>
      </c>
      <c r="K1898" s="2">
        <f t="shared" si="228"/>
        <v>4.5920901675244972</v>
      </c>
    </row>
    <row r="1899" spans="1:11" ht="13.5" x14ac:dyDescent="0.25">
      <c r="A1899" s="3">
        <f>TITRES_STAT!B1902</f>
        <v>44776</v>
      </c>
      <c r="B1899" s="6">
        <f>TITRES_STAT!D1902</f>
        <v>4.1860999999999997</v>
      </c>
      <c r="C1899" s="2">
        <f t="shared" si="229"/>
        <v>4.0299999999999336E-2</v>
      </c>
      <c r="D1899" s="2">
        <f t="shared" si="230"/>
        <v>4.15388</v>
      </c>
      <c r="E1899" s="2">
        <f t="shared" si="232"/>
        <v>4.1836600000000006</v>
      </c>
      <c r="F1899" s="2">
        <f t="shared" si="233"/>
        <v>4.3181049999999992</v>
      </c>
      <c r="G1899" s="2">
        <f t="shared" si="227"/>
        <v>4.6750420000000013</v>
      </c>
      <c r="H1899" s="2">
        <f t="shared" si="231"/>
        <v>4.8021870000000026</v>
      </c>
      <c r="I1899" s="2">
        <f t="array" ref="I1899">SUMPRODUCT(B1883:B1902, (ROW(B1883:B1902)-ROW(B1883)+1)) / (20*21/2)</f>
        <v>4.2157495238095235</v>
      </c>
      <c r="J1899" s="2">
        <f t="shared" si="234"/>
        <v>4.3248568141794914</v>
      </c>
      <c r="K1899" s="2">
        <f t="shared" si="228"/>
        <v>4.5761689844843216</v>
      </c>
    </row>
    <row r="1900" spans="1:11" ht="13.5" x14ac:dyDescent="0.25">
      <c r="A1900" s="3">
        <f>TITRES_STAT!B1903</f>
        <v>44777</v>
      </c>
      <c r="B1900" s="6">
        <f>TITRES_STAT!D1903</f>
        <v>4.2183000000000002</v>
      </c>
      <c r="C1900" s="2">
        <f t="shared" si="229"/>
        <v>3.220000000000045E-2</v>
      </c>
      <c r="D1900" s="2">
        <f t="shared" si="230"/>
        <v>4.15388</v>
      </c>
      <c r="E1900" s="2">
        <f t="shared" si="232"/>
        <v>4.19252</v>
      </c>
      <c r="F1900" s="2">
        <f t="shared" si="233"/>
        <v>4.2995899999999994</v>
      </c>
      <c r="G1900" s="2">
        <f t="shared" si="227"/>
        <v>4.6576540000000008</v>
      </c>
      <c r="H1900" s="2">
        <f t="shared" si="231"/>
        <v>4.8015430000000032</v>
      </c>
      <c r="I1900" s="2">
        <f t="array" ref="I1900">SUMPRODUCT(B1884:B1903, (ROW(B1884:B1903)-ROW(B1884)+1)) / (20*21/2)</f>
        <v>4.220001428571428</v>
      </c>
      <c r="J1900" s="2">
        <f t="shared" si="234"/>
        <v>4.3147085461623966</v>
      </c>
      <c r="K1900" s="2">
        <f t="shared" si="228"/>
        <v>4.5621349066614076</v>
      </c>
    </row>
    <row r="1901" spans="1:11" ht="13.5" x14ac:dyDescent="0.25">
      <c r="A1901" s="3">
        <f>TITRES_STAT!B1904</f>
        <v>44778</v>
      </c>
      <c r="B1901" s="6">
        <f>TITRES_STAT!D1904</f>
        <v>4.2183000000000002</v>
      </c>
      <c r="C1901" s="2">
        <f t="shared" si="229"/>
        <v>0</v>
      </c>
      <c r="D1901" s="2">
        <f t="shared" si="230"/>
        <v>4.1715999999999998</v>
      </c>
      <c r="E1901" s="2">
        <f t="shared" si="232"/>
        <v>4.1957399999999998</v>
      </c>
      <c r="F1901" s="2">
        <f t="shared" si="233"/>
        <v>4.2810749999999995</v>
      </c>
      <c r="G1901" s="2">
        <f t="shared" si="227"/>
        <v>4.6389780000000016</v>
      </c>
      <c r="H1901" s="2">
        <f t="shared" si="231"/>
        <v>4.8008990000000038</v>
      </c>
      <c r="I1901" s="2">
        <f t="array" ref="I1901">SUMPRODUCT(B1885:B1904, (ROW(B1885:B1904)-ROW(B1885)+1)) / (20*21/2)</f>
        <v>4.22905</v>
      </c>
      <c r="J1901" s="2">
        <f t="shared" si="234"/>
        <v>4.305526779861216</v>
      </c>
      <c r="K1901" s="2">
        <f t="shared" si="228"/>
        <v>4.5486511848315487</v>
      </c>
    </row>
    <row r="1902" spans="1:11" ht="13.5" x14ac:dyDescent="0.25">
      <c r="A1902" s="3">
        <f>TITRES_STAT!B1905</f>
        <v>44781</v>
      </c>
      <c r="B1902" s="6">
        <f>TITRES_STAT!D1905</f>
        <v>4.2102000000000004</v>
      </c>
      <c r="C1902" s="2">
        <f t="shared" si="229"/>
        <v>-8.099999999999774E-3</v>
      </c>
      <c r="D1902" s="2">
        <f t="shared" si="230"/>
        <v>4.1957399999999998</v>
      </c>
      <c r="E1902" s="2">
        <f t="shared" si="232"/>
        <v>4.1941300000000004</v>
      </c>
      <c r="F1902" s="2">
        <f t="shared" si="233"/>
        <v>4.262154999999999</v>
      </c>
      <c r="G1902" s="2">
        <f t="shared" si="227"/>
        <v>4.6219120000000009</v>
      </c>
      <c r="H1902" s="2">
        <f t="shared" si="231"/>
        <v>4.8002145000000027</v>
      </c>
      <c r="I1902" s="2">
        <f t="array" ref="I1902">SUMPRODUCT(B1886:B1905, (ROW(B1886:B1905)-ROW(B1886)+1)) / (20*21/2)</f>
        <v>4.2446152380952382</v>
      </c>
      <c r="J1902" s="2">
        <f t="shared" si="234"/>
        <v>4.296448038922053</v>
      </c>
      <c r="K1902" s="2">
        <f t="shared" si="228"/>
        <v>4.5353785893479586</v>
      </c>
    </row>
    <row r="1903" spans="1:11" ht="13.5" x14ac:dyDescent="0.25">
      <c r="A1903" s="3">
        <f>TITRES_STAT!B1906</f>
        <v>44782</v>
      </c>
      <c r="B1903" s="6">
        <f>TITRES_STAT!D1906</f>
        <v>4.3068</v>
      </c>
      <c r="C1903" s="2">
        <f t="shared" si="229"/>
        <v>9.6599999999999575E-2</v>
      </c>
      <c r="D1903" s="2">
        <f t="shared" si="230"/>
        <v>4.2279399999999994</v>
      </c>
      <c r="E1903" s="2">
        <f t="shared" si="232"/>
        <v>4.1941300000000004</v>
      </c>
      <c r="F1903" s="2">
        <f t="shared" si="233"/>
        <v>4.2520899999999999</v>
      </c>
      <c r="G1903" s="2">
        <f t="shared" si="227"/>
        <v>4.605812000000002</v>
      </c>
      <c r="H1903" s="2">
        <f t="shared" si="231"/>
        <v>4.8000535000000024</v>
      </c>
      <c r="I1903" s="2">
        <f t="array" ref="I1903">SUMPRODUCT(B1887:B1906, (ROW(B1887:B1906)-ROW(B1887)+1)) / (20*21/2)</f>
        <v>4.2598738095238096</v>
      </c>
      <c r="J1903" s="2">
        <f t="shared" si="234"/>
        <v>4.2974339399770951</v>
      </c>
      <c r="K1903" s="2">
        <f t="shared" si="228"/>
        <v>4.5264147230990197</v>
      </c>
    </row>
    <row r="1904" spans="1:11" ht="13.5" x14ac:dyDescent="0.25">
      <c r="A1904" s="3">
        <f>TITRES_STAT!B1907</f>
        <v>44783</v>
      </c>
      <c r="B1904" s="6">
        <f>TITRES_STAT!D1907</f>
        <v>4.3471000000000002</v>
      </c>
      <c r="C1904" s="2">
        <f t="shared" si="229"/>
        <v>4.0300000000000225E-2</v>
      </c>
      <c r="D1904" s="2">
        <f t="shared" si="230"/>
        <v>4.2601400000000007</v>
      </c>
      <c r="E1904" s="2">
        <f t="shared" si="232"/>
        <v>4.2070100000000004</v>
      </c>
      <c r="F1904" s="2">
        <f t="shared" si="233"/>
        <v>4.2480649999999995</v>
      </c>
      <c r="G1904" s="2">
        <f t="shared" si="227"/>
        <v>4.5903560000000017</v>
      </c>
      <c r="H1904" s="2">
        <f t="shared" si="231"/>
        <v>4.8000940000000023</v>
      </c>
      <c r="I1904" s="2">
        <f t="array" ref="I1904">SUMPRODUCT(B1888:B1907, (ROW(B1888:B1907)-ROW(B1888)+1)) / (20*21/2)</f>
        <v>4.2759709523809528</v>
      </c>
      <c r="J1904" s="2">
        <f t="shared" si="234"/>
        <v>4.3021640409316575</v>
      </c>
      <c r="K1904" s="2">
        <f t="shared" si="228"/>
        <v>4.5193827731735681</v>
      </c>
    </row>
    <row r="1905" spans="1:11" ht="13.5" x14ac:dyDescent="0.25">
      <c r="A1905" s="3">
        <f>TITRES_STAT!B1908</f>
        <v>44784</v>
      </c>
      <c r="B1905" s="6">
        <f>TITRES_STAT!D1908</f>
        <v>4.4115000000000002</v>
      </c>
      <c r="C1905" s="2">
        <f t="shared" si="229"/>
        <v>6.4400000000000013E-2</v>
      </c>
      <c r="D1905" s="2">
        <f t="shared" si="230"/>
        <v>4.2987799999999998</v>
      </c>
      <c r="E1905" s="2">
        <f t="shared" si="232"/>
        <v>4.2263299999999999</v>
      </c>
      <c r="F1905" s="2">
        <f t="shared" si="233"/>
        <v>4.2512850000000002</v>
      </c>
      <c r="G1905" s="2">
        <f t="shared" si="227"/>
        <v>4.5774760000000017</v>
      </c>
      <c r="H1905" s="2">
        <f t="shared" si="231"/>
        <v>4.8004160000000029</v>
      </c>
      <c r="I1905" s="2">
        <f t="array" ref="I1905">SUMPRODUCT(B1889:B1908, (ROW(B1889:B1908)-ROW(B1889)+1)) / (20*21/2)</f>
        <v>4.2911866666666665</v>
      </c>
      <c r="J1905" s="2">
        <f t="shared" si="234"/>
        <v>4.3125769894143566</v>
      </c>
      <c r="K1905" s="2">
        <f t="shared" si="228"/>
        <v>4.5151520761863697</v>
      </c>
    </row>
    <row r="1906" spans="1:11" ht="13.5" x14ac:dyDescent="0.25">
      <c r="A1906" s="3">
        <f>TITRES_STAT!B1909</f>
        <v>44785</v>
      </c>
      <c r="B1906" s="6">
        <f>TITRES_STAT!D1909</f>
        <v>4.4115000000000002</v>
      </c>
      <c r="C1906" s="2">
        <f t="shared" si="229"/>
        <v>0</v>
      </c>
      <c r="D1906" s="2">
        <f t="shared" si="230"/>
        <v>4.3374199999999998</v>
      </c>
      <c r="E1906" s="2">
        <f t="shared" si="232"/>
        <v>4.2545100000000007</v>
      </c>
      <c r="F1906" s="2">
        <f t="shared" si="233"/>
        <v>4.2504800000000005</v>
      </c>
      <c r="G1906" s="2">
        <f t="shared" ref="G1906:G1969" si="235">AVERAGE(B1857:B1906)</f>
        <v>4.5650800000000018</v>
      </c>
      <c r="H1906" s="2">
        <f t="shared" si="231"/>
        <v>4.8007785000000025</v>
      </c>
      <c r="I1906" s="2">
        <f t="array" ref="I1906">SUMPRODUCT(B1890:B1909, (ROW(B1890:B1909)-ROW(B1890)+1)) / (20*21/2)</f>
        <v>4.3148790476190477</v>
      </c>
      <c r="J1906" s="2">
        <f t="shared" si="234"/>
        <v>4.3219982285177512</v>
      </c>
      <c r="K1906" s="2">
        <f t="shared" si="228"/>
        <v>4.5110872888849434</v>
      </c>
    </row>
    <row r="1907" spans="1:11" ht="13.5" x14ac:dyDescent="0.25">
      <c r="A1907" s="3">
        <f>TITRES_STAT!B1910</f>
        <v>44788</v>
      </c>
      <c r="B1907" s="6">
        <f>TITRES_STAT!D1910</f>
        <v>4.4195000000000002</v>
      </c>
      <c r="C1907" s="2">
        <f t="shared" si="229"/>
        <v>8.0000000000000071E-3</v>
      </c>
      <c r="D1907" s="2">
        <f t="shared" si="230"/>
        <v>4.3792799999999996</v>
      </c>
      <c r="E1907" s="2">
        <f t="shared" si="232"/>
        <v>4.2875100000000002</v>
      </c>
      <c r="F1907" s="2">
        <f t="shared" si="233"/>
        <v>4.259735</v>
      </c>
      <c r="G1907" s="2">
        <f t="shared" si="235"/>
        <v>4.5536480000000008</v>
      </c>
      <c r="H1907" s="2">
        <f t="shared" si="231"/>
        <v>4.8003760000000035</v>
      </c>
      <c r="I1907" s="2">
        <f t="array" ref="I1907">SUMPRODUCT(B1891:B1910, (ROW(B1891:B1910)-ROW(B1891)+1)) / (20*21/2)</f>
        <v>4.3379961904761908</v>
      </c>
      <c r="J1907" s="2">
        <f t="shared" si="234"/>
        <v>4.3312841115160605</v>
      </c>
      <c r="K1907" s="2">
        <f t="shared" ref="K1907:K1970" si="236">$K$4*B1907+(1-$K$4)*K1906</f>
        <v>4.5074956304972984</v>
      </c>
    </row>
    <row r="1908" spans="1:11" ht="13.5" x14ac:dyDescent="0.25">
      <c r="A1908" s="3">
        <f>TITRES_STAT!B1911</f>
        <v>44789</v>
      </c>
      <c r="B1908" s="6">
        <f>TITRES_STAT!D1911</f>
        <v>4.4195000000000002</v>
      </c>
      <c r="C1908" s="2">
        <f t="shared" si="229"/>
        <v>0</v>
      </c>
      <c r="D1908" s="2">
        <f t="shared" si="230"/>
        <v>4.4018199999999998</v>
      </c>
      <c r="E1908" s="2">
        <f t="shared" si="232"/>
        <v>4.3148799999999996</v>
      </c>
      <c r="F1908" s="2">
        <f t="shared" si="233"/>
        <v>4.2593300000000003</v>
      </c>
      <c r="G1908" s="2">
        <f t="shared" si="235"/>
        <v>4.5407680000000008</v>
      </c>
      <c r="H1908" s="2">
        <f t="shared" si="231"/>
        <v>4.7999735000000037</v>
      </c>
      <c r="I1908" s="2">
        <f t="array" ref="I1908">SUMPRODUCT(B1892:B1911, (ROW(B1892:B1911)-ROW(B1892)+1)) / (20*21/2)</f>
        <v>4.3593114285714289</v>
      </c>
      <c r="J1908" s="2">
        <f t="shared" si="234"/>
        <v>4.3396856247050071</v>
      </c>
      <c r="K1908" s="2">
        <f t="shared" si="236"/>
        <v>4.504044821458189</v>
      </c>
    </row>
    <row r="1909" spans="1:11" ht="13.5" x14ac:dyDescent="0.25">
      <c r="A1909" s="3">
        <f>TITRES_STAT!B1912</f>
        <v>44790</v>
      </c>
      <c r="B1909" s="6">
        <f>TITRES_STAT!D1912</f>
        <v>4.5080999999999998</v>
      </c>
      <c r="C1909" s="2">
        <f t="shared" si="229"/>
        <v>8.8599999999999568E-2</v>
      </c>
      <c r="D1909" s="2">
        <f t="shared" si="230"/>
        <v>4.4340199999999994</v>
      </c>
      <c r="E1909" s="2">
        <f t="shared" si="232"/>
        <v>4.3470800000000001</v>
      </c>
      <c r="F1909" s="2">
        <f t="shared" si="233"/>
        <v>4.2653699999999999</v>
      </c>
      <c r="G1909" s="2">
        <f t="shared" si="235"/>
        <v>4.5311080000000006</v>
      </c>
      <c r="H1909" s="2">
        <f t="shared" si="231"/>
        <v>4.8004565000000028</v>
      </c>
      <c r="I1909" s="2">
        <f t="array" ref="I1909">SUMPRODUCT(B1893:B1912, (ROW(B1893:B1912)-ROW(B1893)+1)) / (20*21/2)</f>
        <v>4.3790933333333335</v>
      </c>
      <c r="J1909" s="2">
        <f t="shared" si="234"/>
        <v>4.3557250890188159</v>
      </c>
      <c r="K1909" s="2">
        <f t="shared" si="236"/>
        <v>4.5042038480676716</v>
      </c>
    </row>
    <row r="1910" spans="1:11" ht="13.5" x14ac:dyDescent="0.25">
      <c r="A1910" s="3">
        <f>TITRES_STAT!B1913</f>
        <v>44791</v>
      </c>
      <c r="B1910" s="6">
        <f>TITRES_STAT!D1913</f>
        <v>4.5080999999999998</v>
      </c>
      <c r="C1910" s="2">
        <f t="shared" si="229"/>
        <v>0</v>
      </c>
      <c r="D1910" s="2">
        <f t="shared" si="230"/>
        <v>4.453339999999999</v>
      </c>
      <c r="E1910" s="2">
        <f t="shared" si="232"/>
        <v>4.3760599999999998</v>
      </c>
      <c r="F1910" s="2">
        <f t="shared" si="233"/>
        <v>4.2842900000000004</v>
      </c>
      <c r="G1910" s="2">
        <f t="shared" si="235"/>
        <v>4.5208040000000009</v>
      </c>
      <c r="H1910" s="2">
        <f t="shared" si="231"/>
        <v>4.8009800000000027</v>
      </c>
      <c r="I1910" s="2">
        <f t="array" ref="I1910">SUMPRODUCT(B1894:B1913, (ROW(B1894:B1913)-ROW(B1894)+1)) / (20*21/2)</f>
        <v>4.3936952380952379</v>
      </c>
      <c r="J1910" s="2">
        <f t="shared" si="234"/>
        <v>4.3702369853027383</v>
      </c>
      <c r="K1910" s="2">
        <f t="shared" si="236"/>
        <v>4.5043566383395275</v>
      </c>
    </row>
    <row r="1911" spans="1:11" ht="13.5" x14ac:dyDescent="0.25">
      <c r="A1911" s="3">
        <f>TITRES_STAT!B1914</f>
        <v>44792</v>
      </c>
      <c r="B1911" s="6">
        <f>TITRES_STAT!D1914</f>
        <v>4.5080999999999998</v>
      </c>
      <c r="C1911" s="2">
        <f t="shared" si="229"/>
        <v>0</v>
      </c>
      <c r="D1911" s="2">
        <f t="shared" si="230"/>
        <v>4.4726599999999994</v>
      </c>
      <c r="E1911" s="2">
        <f t="shared" si="232"/>
        <v>4.4050399999999996</v>
      </c>
      <c r="F1911" s="2">
        <f t="shared" si="233"/>
        <v>4.3003900000000002</v>
      </c>
      <c r="G1911" s="2">
        <f t="shared" si="235"/>
        <v>4.5114660000000004</v>
      </c>
      <c r="H1911" s="2">
        <f t="shared" si="231"/>
        <v>4.8015035000000035</v>
      </c>
      <c r="I1911" s="2">
        <f t="array" ref="I1911">SUMPRODUCT(B1895:B1914, (ROW(B1895:B1914)-ROW(B1895)+1)) / (20*21/2)</f>
        <v>4.4037019047619044</v>
      </c>
      <c r="J1911" s="2">
        <f t="shared" si="234"/>
        <v>4.3833667962262872</v>
      </c>
      <c r="K1911" s="2">
        <f t="shared" si="236"/>
        <v>4.5045034368360168</v>
      </c>
    </row>
    <row r="1912" spans="1:11" ht="13.5" x14ac:dyDescent="0.25">
      <c r="A1912" s="3">
        <f>TITRES_STAT!B1915</f>
        <v>44795</v>
      </c>
      <c r="B1912" s="6">
        <f>TITRES_STAT!D1915</f>
        <v>4.5080999999999998</v>
      </c>
      <c r="C1912" s="2">
        <f t="shared" si="229"/>
        <v>0</v>
      </c>
      <c r="D1912" s="2">
        <f t="shared" si="230"/>
        <v>4.49038</v>
      </c>
      <c r="E1912" s="2">
        <f t="shared" si="232"/>
        <v>4.4348299999999998</v>
      </c>
      <c r="F1912" s="2">
        <f t="shared" si="233"/>
        <v>4.3144800000000005</v>
      </c>
      <c r="G1912" s="2">
        <f t="shared" si="235"/>
        <v>4.5032560000000013</v>
      </c>
      <c r="H1912" s="2">
        <f t="shared" si="231"/>
        <v>4.8023490000000031</v>
      </c>
      <c r="I1912" s="2">
        <f t="array" ref="I1912">SUMPRODUCT(B1896:B1915, (ROW(B1896:B1915)-ROW(B1896)+1)) / (20*21/2)</f>
        <v>4.4119404761904759</v>
      </c>
      <c r="J1912" s="2">
        <f t="shared" si="234"/>
        <v>4.395246148966641</v>
      </c>
      <c r="K1912" s="2">
        <f t="shared" si="236"/>
        <v>4.5046444785287223</v>
      </c>
    </row>
    <row r="1913" spans="1:11" ht="13.5" x14ac:dyDescent="0.25">
      <c r="A1913" s="3">
        <f>TITRES_STAT!B1916</f>
        <v>44796</v>
      </c>
      <c r="B1913" s="6">
        <f>TITRES_STAT!D1916</f>
        <v>4.4678000000000004</v>
      </c>
      <c r="C1913" s="2">
        <f t="shared" si="229"/>
        <v>-4.0299999999999336E-2</v>
      </c>
      <c r="D1913" s="2">
        <f t="shared" si="230"/>
        <v>4.5000400000000003</v>
      </c>
      <c r="E1913" s="2">
        <f t="shared" si="232"/>
        <v>4.4509299999999996</v>
      </c>
      <c r="F1913" s="2">
        <f t="shared" si="233"/>
        <v>4.3225299999999995</v>
      </c>
      <c r="G1913" s="2">
        <f t="shared" si="235"/>
        <v>4.496010000000001</v>
      </c>
      <c r="H1913" s="2">
        <f t="shared" si="231"/>
        <v>4.8029930000000034</v>
      </c>
      <c r="I1913" s="2">
        <f t="array" ref="I1913">SUMPRODUCT(B1897:B1916, (ROW(B1897:B1916)-ROW(B1897)+1)) / (20*21/2)</f>
        <v>4.4184590476190477</v>
      </c>
      <c r="J1913" s="2">
        <f t="shared" si="234"/>
        <v>4.4021560395412465</v>
      </c>
      <c r="K1913" s="2">
        <f t="shared" si="236"/>
        <v>4.503199597017792</v>
      </c>
    </row>
    <row r="1914" spans="1:11" ht="13.5" x14ac:dyDescent="0.25">
      <c r="A1914" s="3">
        <f>TITRES_STAT!B1917</f>
        <v>44797</v>
      </c>
      <c r="B1914" s="6">
        <f>TITRES_STAT!D1917</f>
        <v>4.4276</v>
      </c>
      <c r="C1914" s="2">
        <f t="shared" si="229"/>
        <v>-4.0200000000000458E-2</v>
      </c>
      <c r="D1914" s="2">
        <f t="shared" si="230"/>
        <v>4.4839399999999996</v>
      </c>
      <c r="E1914" s="2">
        <f t="shared" si="232"/>
        <v>4.4589799999999995</v>
      </c>
      <c r="F1914" s="2">
        <f t="shared" si="233"/>
        <v>4.3329949999999995</v>
      </c>
      <c r="G1914" s="2">
        <f t="shared" si="235"/>
        <v>4.486028000000001</v>
      </c>
      <c r="H1914" s="2">
        <f t="shared" si="231"/>
        <v>4.8033955000000033</v>
      </c>
      <c r="I1914" s="2">
        <f t="array" ref="I1914">SUMPRODUCT(B1898:B1917, (ROW(B1898:B1917)-ROW(B1898)+1)) / (20*21/2)</f>
        <v>4.4274642857142856</v>
      </c>
      <c r="J1914" s="2">
        <f t="shared" si="234"/>
        <v>4.4045792738706515</v>
      </c>
      <c r="K1914" s="2">
        <f t="shared" si="236"/>
        <v>4.5002349069386627</v>
      </c>
    </row>
    <row r="1915" spans="1:11" ht="13.5" x14ac:dyDescent="0.25">
      <c r="A1915" s="3">
        <f>TITRES_STAT!B1918</f>
        <v>44798</v>
      </c>
      <c r="B1915" s="6">
        <f>TITRES_STAT!D1918</f>
        <v>4.4195000000000002</v>
      </c>
      <c r="C1915" s="2">
        <f t="shared" si="229"/>
        <v>-8.099999999999774E-3</v>
      </c>
      <c r="D1915" s="2">
        <f t="shared" si="230"/>
        <v>4.4662199999999999</v>
      </c>
      <c r="E1915" s="2">
        <f t="shared" si="232"/>
        <v>4.4597799999999994</v>
      </c>
      <c r="F1915" s="2">
        <f t="shared" si="233"/>
        <v>4.3430549999999997</v>
      </c>
      <c r="G1915" s="2">
        <f t="shared" si="235"/>
        <v>4.4762060000000012</v>
      </c>
      <c r="H1915" s="2">
        <f t="shared" si="231"/>
        <v>4.8034760000000034</v>
      </c>
      <c r="I1915" s="2">
        <f t="array" ref="I1915">SUMPRODUCT(B1899:B1918, (ROW(B1899:B1918)-ROW(B1899)+1)) / (20*21/2)</f>
        <v>4.4255447619047619</v>
      </c>
      <c r="J1915" s="2">
        <f t="shared" si="234"/>
        <v>4.4060002954067796</v>
      </c>
      <c r="K1915" s="2">
        <f t="shared" si="236"/>
        <v>4.4970688321567547</v>
      </c>
    </row>
    <row r="1916" spans="1:11" ht="13.5" x14ac:dyDescent="0.25">
      <c r="A1916" s="3">
        <f>TITRES_STAT!B1919</f>
        <v>44799</v>
      </c>
      <c r="B1916" s="6">
        <f>TITRES_STAT!D1919</f>
        <v>4.4115000000000002</v>
      </c>
      <c r="C1916" s="2">
        <f t="shared" si="229"/>
        <v>-8.0000000000000071E-3</v>
      </c>
      <c r="D1916" s="2">
        <f t="shared" si="230"/>
        <v>4.4469000000000003</v>
      </c>
      <c r="E1916" s="2">
        <f t="shared" si="232"/>
        <v>4.4597799999999994</v>
      </c>
      <c r="F1916" s="2">
        <f t="shared" si="233"/>
        <v>4.357145</v>
      </c>
      <c r="G1916" s="2">
        <f t="shared" si="235"/>
        <v>4.4678339999999999</v>
      </c>
      <c r="H1916" s="2">
        <f t="shared" si="231"/>
        <v>4.8035970000000034</v>
      </c>
      <c r="I1916" s="2">
        <f t="array" ref="I1916">SUMPRODUCT(B1900:B1919, (ROW(B1900:B1919)-ROW(B1900)+1)) / (20*21/2)</f>
        <v>4.4295333333333327</v>
      </c>
      <c r="J1916" s="2">
        <f t="shared" si="234"/>
        <v>4.4065240767966101</v>
      </c>
      <c r="K1916" s="2">
        <f t="shared" si="236"/>
        <v>4.493713191680019</v>
      </c>
    </row>
    <row r="1917" spans="1:11" ht="13.5" x14ac:dyDescent="0.25">
      <c r="A1917" s="3">
        <f>TITRES_STAT!B1920</f>
        <v>44802</v>
      </c>
      <c r="B1917" s="6">
        <f>TITRES_STAT!D1920</f>
        <v>4.4516999999999998</v>
      </c>
      <c r="C1917" s="2">
        <f t="shared" si="229"/>
        <v>4.0199999999999569E-2</v>
      </c>
      <c r="D1917" s="2">
        <f t="shared" si="230"/>
        <v>4.4356200000000001</v>
      </c>
      <c r="E1917" s="2">
        <f t="shared" si="232"/>
        <v>4.4629999999999992</v>
      </c>
      <c r="F1917" s="2">
        <f t="shared" si="233"/>
        <v>4.3752550000000001</v>
      </c>
      <c r="G1917" s="2">
        <f t="shared" si="235"/>
        <v>4.4602659999999998</v>
      </c>
      <c r="H1917" s="2">
        <f t="shared" si="231"/>
        <v>4.803919000000004</v>
      </c>
      <c r="I1917" s="2">
        <f t="array" ref="I1917">SUMPRODUCT(B1901:B1920, (ROW(B1901:B1920)-ROW(B1901)+1)) / (20*21/2)</f>
        <v>4.4316004761904759</v>
      </c>
      <c r="J1917" s="2">
        <f t="shared" si="234"/>
        <v>4.4108265456731237</v>
      </c>
      <c r="K1917" s="2">
        <f t="shared" si="236"/>
        <v>4.4920656155357044</v>
      </c>
    </row>
    <row r="1918" spans="1:11" ht="13.5" x14ac:dyDescent="0.25">
      <c r="A1918" s="3">
        <f>TITRES_STAT!B1921</f>
        <v>44803</v>
      </c>
      <c r="B1918" s="6">
        <f>TITRES_STAT!D1921</f>
        <v>4.3551000000000002</v>
      </c>
      <c r="C1918" s="2">
        <f t="shared" si="229"/>
        <v>-9.6599999999999575E-2</v>
      </c>
      <c r="D1918" s="2">
        <f t="shared" si="230"/>
        <v>4.4130799999999999</v>
      </c>
      <c r="E1918" s="2">
        <f t="shared" si="232"/>
        <v>4.4565599999999996</v>
      </c>
      <c r="F1918" s="2">
        <f t="shared" si="233"/>
        <v>4.3857199999999992</v>
      </c>
      <c r="G1918" s="2">
        <f t="shared" si="235"/>
        <v>4.4507660000000007</v>
      </c>
      <c r="H1918" s="2">
        <f t="shared" si="231"/>
        <v>4.8037980000000031</v>
      </c>
      <c r="I1918" s="2">
        <f t="array" ref="I1918">SUMPRODUCT(B1902:B1921, (ROW(B1902:B1921)-ROW(B1902)+1)) / (20*21/2)</f>
        <v>4.4319476190476186</v>
      </c>
      <c r="J1918" s="2">
        <f t="shared" si="234"/>
        <v>4.4055192556090166</v>
      </c>
      <c r="K1918" s="2">
        <f t="shared" si="236"/>
        <v>4.4866944149264611</v>
      </c>
    </row>
    <row r="1919" spans="1:11" ht="13.5" x14ac:dyDescent="0.25">
      <c r="A1919" s="3">
        <f>TITRES_STAT!B1922</f>
        <v>44804</v>
      </c>
      <c r="B1919" s="6">
        <f>TITRES_STAT!D1922</f>
        <v>4.4276</v>
      </c>
      <c r="C1919" s="2">
        <f t="shared" si="229"/>
        <v>7.2499999999999787E-2</v>
      </c>
      <c r="D1919" s="2">
        <f t="shared" si="230"/>
        <v>4.413079999999999</v>
      </c>
      <c r="E1919" s="2">
        <f t="shared" si="232"/>
        <v>4.4485099999999997</v>
      </c>
      <c r="F1919" s="2">
        <f t="shared" si="233"/>
        <v>4.3977950000000003</v>
      </c>
      <c r="G1919" s="2">
        <f t="shared" si="235"/>
        <v>4.4441660000000001</v>
      </c>
      <c r="H1919" s="2">
        <f t="shared" si="231"/>
        <v>4.8039995000000033</v>
      </c>
      <c r="I1919" s="2">
        <f t="array" ref="I1919">SUMPRODUCT(B1903:B1922, (ROW(B1903:B1922)-ROW(B1903)+1)) / (20*21/2)</f>
        <v>4.4206414285714288</v>
      </c>
      <c r="J1919" s="2">
        <f t="shared" si="234"/>
        <v>4.4076221836462528</v>
      </c>
      <c r="K1919" s="2">
        <f t="shared" si="236"/>
        <v>4.4843769868901298</v>
      </c>
    </row>
    <row r="1920" spans="1:11" ht="13.5" x14ac:dyDescent="0.25">
      <c r="A1920" s="3">
        <f>TITRES_STAT!B1923</f>
        <v>44805</v>
      </c>
      <c r="B1920" s="6">
        <f>TITRES_STAT!D1923</f>
        <v>4.4195000000000002</v>
      </c>
      <c r="C1920" s="2">
        <f t="shared" si="229"/>
        <v>-8.099999999999774E-3</v>
      </c>
      <c r="D1920" s="2">
        <f t="shared" si="230"/>
        <v>4.413079999999999</v>
      </c>
      <c r="E1920" s="2">
        <f t="shared" si="232"/>
        <v>4.4396499999999994</v>
      </c>
      <c r="F1920" s="2">
        <f t="shared" si="233"/>
        <v>4.4078549999999996</v>
      </c>
      <c r="G1920" s="2">
        <f t="shared" si="235"/>
        <v>4.4359539999999997</v>
      </c>
      <c r="H1920" s="2">
        <f t="shared" si="231"/>
        <v>4.8041200000000028</v>
      </c>
      <c r="I1920" s="2">
        <f t="array" ref="I1920">SUMPRODUCT(B1904:B1923, (ROW(B1904:B1923)-ROW(B1904)+1)) / (20*21/2)</f>
        <v>4.4027799999999999</v>
      </c>
      <c r="J1920" s="2">
        <f t="shared" si="234"/>
        <v>4.4087534042513719</v>
      </c>
      <c r="K1920" s="2">
        <f t="shared" si="236"/>
        <v>4.4818327913258109</v>
      </c>
    </row>
    <row r="1921" spans="1:11" ht="13.5" x14ac:dyDescent="0.25">
      <c r="A1921" s="3">
        <f>TITRES_STAT!B1924</f>
        <v>44806</v>
      </c>
      <c r="B1921" s="6">
        <f>TITRES_STAT!D1924</f>
        <v>4.4115000000000002</v>
      </c>
      <c r="C1921" s="2">
        <f t="shared" si="229"/>
        <v>-8.0000000000000071E-3</v>
      </c>
      <c r="D1921" s="2">
        <f t="shared" si="230"/>
        <v>4.4130799999999999</v>
      </c>
      <c r="E1921" s="2">
        <f t="shared" si="232"/>
        <v>4.4299899999999992</v>
      </c>
      <c r="F1921" s="2">
        <f t="shared" si="233"/>
        <v>4.4175149999999999</v>
      </c>
      <c r="G1921" s="2">
        <f t="shared" si="235"/>
        <v>4.4283880000000009</v>
      </c>
      <c r="H1921" s="2">
        <f t="shared" si="231"/>
        <v>4.8042810000000022</v>
      </c>
      <c r="I1921" s="2">
        <f t="array" ref="I1921">SUMPRODUCT(B1905:B1924, (ROW(B1905:B1924)-ROW(B1905)+1)) / (20*21/2)</f>
        <v>4.3775966666666664</v>
      </c>
      <c r="J1921" s="2">
        <f t="shared" si="234"/>
        <v>4.4090149847988602</v>
      </c>
      <c r="K1921" s="2">
        <f t="shared" si="236"/>
        <v>4.4790746426463679</v>
      </c>
    </row>
    <row r="1922" spans="1:11" ht="13.5" x14ac:dyDescent="0.25">
      <c r="A1922" s="3">
        <f>TITRES_STAT!B1925</f>
        <v>44809</v>
      </c>
      <c r="B1922" s="6">
        <f>TITRES_STAT!D1925</f>
        <v>4.2988</v>
      </c>
      <c r="C1922" s="2">
        <f t="shared" si="229"/>
        <v>-0.11270000000000024</v>
      </c>
      <c r="D1922" s="2">
        <f t="shared" si="230"/>
        <v>4.3825000000000003</v>
      </c>
      <c r="E1922" s="2">
        <f t="shared" si="232"/>
        <v>4.4090599999999993</v>
      </c>
      <c r="F1922" s="2">
        <f t="shared" si="233"/>
        <v>4.4219449999999991</v>
      </c>
      <c r="G1922" s="2">
        <f t="shared" si="235"/>
        <v>4.4177619999999997</v>
      </c>
      <c r="H1922" s="2">
        <f t="shared" si="231"/>
        <v>4.8037580000000029</v>
      </c>
      <c r="I1922" s="2">
        <f t="array" ref="I1922">SUMPRODUCT(B1906:B1925, (ROW(B1906:B1925)-ROW(B1906)+1)) / (20*21/2)</f>
        <v>4.3510285714285724</v>
      </c>
      <c r="J1922" s="2">
        <f t="shared" si="234"/>
        <v>4.3985183195799209</v>
      </c>
      <c r="K1922" s="2">
        <f t="shared" si="236"/>
        <v>4.472005048817099</v>
      </c>
    </row>
    <row r="1923" spans="1:11" ht="13.5" x14ac:dyDescent="0.25">
      <c r="A1923" s="3">
        <f>TITRES_STAT!B1926</f>
        <v>44810</v>
      </c>
      <c r="B1923" s="6">
        <f>TITRES_STAT!D1926</f>
        <v>4.2343999999999999</v>
      </c>
      <c r="C1923" s="2">
        <f t="shared" si="229"/>
        <v>-6.4400000000000013E-2</v>
      </c>
      <c r="D1923" s="2">
        <f t="shared" si="230"/>
        <v>4.3583600000000002</v>
      </c>
      <c r="E1923" s="2">
        <f t="shared" si="232"/>
        <v>4.3857200000000001</v>
      </c>
      <c r="F1923" s="2">
        <f t="shared" si="233"/>
        <v>4.4183250000000003</v>
      </c>
      <c r="G1923" s="2">
        <f t="shared" si="235"/>
        <v>4.4043999999999999</v>
      </c>
      <c r="H1923" s="2">
        <f t="shared" si="231"/>
        <v>4.8029130000000029</v>
      </c>
      <c r="I1923" s="2">
        <f t="array" ref="I1923">SUMPRODUCT(B1907:B1926, (ROW(B1907:B1926)-ROW(B1907)+1)) / (20*21/2)</f>
        <v>4.3311738095238095</v>
      </c>
      <c r="J1923" s="2">
        <f t="shared" si="234"/>
        <v>4.3828880034294526</v>
      </c>
      <c r="K1923" s="2">
        <f t="shared" si="236"/>
        <v>4.4626872037654479</v>
      </c>
    </row>
    <row r="1924" spans="1:11" ht="13.5" x14ac:dyDescent="0.25">
      <c r="A1924" s="3">
        <f>TITRES_STAT!B1927</f>
        <v>44811</v>
      </c>
      <c r="B1924" s="6">
        <f>TITRES_STAT!D1927</f>
        <v>4.1539000000000001</v>
      </c>
      <c r="C1924" s="2">
        <f t="shared" ref="C1924:C1987" si="237">B1924-B1923</f>
        <v>-8.0499999999999794E-2</v>
      </c>
      <c r="D1924" s="2">
        <f t="shared" si="230"/>
        <v>4.3036200000000004</v>
      </c>
      <c r="E1924" s="2">
        <f t="shared" si="232"/>
        <v>4.3583499999999997</v>
      </c>
      <c r="F1924" s="2">
        <f t="shared" si="233"/>
        <v>4.4086650000000009</v>
      </c>
      <c r="G1924" s="2">
        <f t="shared" si="235"/>
        <v>4.39297</v>
      </c>
      <c r="H1924" s="2">
        <f t="shared" si="231"/>
        <v>4.8016655000000039</v>
      </c>
      <c r="I1924" s="2">
        <f t="array" ref="I1924">SUMPRODUCT(B1908:B1927, (ROW(B1908:B1927)-ROW(B1908)+1)) / (20*21/2)</f>
        <v>4.3116209523809523</v>
      </c>
      <c r="J1924" s="2">
        <f t="shared" si="234"/>
        <v>4.3610796221504575</v>
      </c>
      <c r="K1924" s="2">
        <f t="shared" si="236"/>
        <v>4.4505779016569988</v>
      </c>
    </row>
    <row r="1925" spans="1:11" ht="13.5" x14ac:dyDescent="0.25">
      <c r="A1925" s="3">
        <f>TITRES_STAT!B1928</f>
        <v>44812</v>
      </c>
      <c r="B1925" s="6">
        <f>TITRES_STAT!D1928</f>
        <v>4.1296999999999997</v>
      </c>
      <c r="C1925" s="2">
        <f t="shared" si="237"/>
        <v>-2.4200000000000443E-2</v>
      </c>
      <c r="D1925" s="2">
        <f t="shared" si="230"/>
        <v>4.24566</v>
      </c>
      <c r="E1925" s="2">
        <f t="shared" si="232"/>
        <v>4.3293699999999991</v>
      </c>
      <c r="F1925" s="2">
        <f t="shared" si="233"/>
        <v>4.3945749999999997</v>
      </c>
      <c r="G1925" s="2">
        <f t="shared" si="235"/>
        <v>4.3796059999999999</v>
      </c>
      <c r="H1925" s="2">
        <f t="shared" si="231"/>
        <v>4.8002970000000031</v>
      </c>
      <c r="I1925" s="2">
        <f t="array" ref="I1925">SUMPRODUCT(B1909:B1928, (ROW(B1909:B1928)-ROW(B1909)+1)) / (20*21/2)</f>
        <v>4.2939895238095236</v>
      </c>
      <c r="J1925" s="2">
        <f t="shared" si="234"/>
        <v>4.3390434676599376</v>
      </c>
      <c r="K1925" s="2">
        <f t="shared" si="236"/>
        <v>4.4379944545331949</v>
      </c>
    </row>
    <row r="1926" spans="1:11" ht="13.5" x14ac:dyDescent="0.25">
      <c r="A1926" s="3">
        <f>TITRES_STAT!B1929</f>
        <v>44813</v>
      </c>
      <c r="B1926" s="6">
        <f>TITRES_STAT!D1929</f>
        <v>4.1860999999999997</v>
      </c>
      <c r="C1926" s="2">
        <f t="shared" si="237"/>
        <v>5.6400000000000006E-2</v>
      </c>
      <c r="D1926" s="2">
        <f t="shared" ref="D1926:D1989" si="238">AVERAGE(B1922:B1926)</f>
        <v>4.2005800000000004</v>
      </c>
      <c r="E1926" s="2">
        <f t="shared" si="232"/>
        <v>4.3068299999999997</v>
      </c>
      <c r="F1926" s="2">
        <f t="shared" si="233"/>
        <v>4.3833049999999982</v>
      </c>
      <c r="G1926" s="2">
        <f t="shared" si="235"/>
        <v>4.3660820000000005</v>
      </c>
      <c r="H1926" s="2">
        <f t="shared" si="231"/>
        <v>4.7992105000000036</v>
      </c>
      <c r="I1926" s="2">
        <f t="array" ref="I1926">SUMPRODUCT(B1910:B1929, (ROW(B1910:B1929)-ROW(B1910)+1)) / (20*21/2)</f>
        <v>4.2812980952380952</v>
      </c>
      <c r="J1926" s="2">
        <f t="shared" si="234"/>
        <v>4.3244774231208964</v>
      </c>
      <c r="K1926" s="2">
        <f t="shared" si="236"/>
        <v>4.428116240629933</v>
      </c>
    </row>
    <row r="1927" spans="1:11" ht="13.5" x14ac:dyDescent="0.25">
      <c r="A1927" s="3">
        <f>TITRES_STAT!B1930</f>
        <v>44816</v>
      </c>
      <c r="B1927" s="6">
        <f>TITRES_STAT!D1930</f>
        <v>4.1779999999999999</v>
      </c>
      <c r="C1927" s="2">
        <f t="shared" si="237"/>
        <v>-8.099999999999774E-3</v>
      </c>
      <c r="D1927" s="2">
        <f t="shared" si="238"/>
        <v>4.1764200000000002</v>
      </c>
      <c r="E1927" s="2">
        <f t="shared" si="232"/>
        <v>4.2794600000000003</v>
      </c>
      <c r="F1927" s="2">
        <f t="shared" si="233"/>
        <v>4.3712299999999988</v>
      </c>
      <c r="G1927" s="2">
        <f t="shared" si="235"/>
        <v>4.3546500000000004</v>
      </c>
      <c r="H1927" s="2">
        <f t="shared" si="231"/>
        <v>4.7980835000000024</v>
      </c>
      <c r="I1927" s="2">
        <f t="array" ref="I1927">SUMPRODUCT(B1911:B1930, (ROW(B1911:B1930)-ROW(B1911)+1)) / (20*21/2)</f>
        <v>4.2653485714285706</v>
      </c>
      <c r="J1927" s="2">
        <f t="shared" si="234"/>
        <v>4.3105271923474779</v>
      </c>
      <c r="K1927" s="2">
        <f t="shared" si="236"/>
        <v>4.4183077606052299</v>
      </c>
    </row>
    <row r="1928" spans="1:11" ht="13.5" x14ac:dyDescent="0.25">
      <c r="A1928" s="3">
        <f>TITRES_STAT!B1931</f>
        <v>44817</v>
      </c>
      <c r="B1928" s="6">
        <f>TITRES_STAT!D1931</f>
        <v>4.1860999999999997</v>
      </c>
      <c r="C1928" s="2">
        <f t="shared" si="237"/>
        <v>8.099999999999774E-3</v>
      </c>
      <c r="D1928" s="2">
        <f t="shared" si="238"/>
        <v>4.16676</v>
      </c>
      <c r="E1928" s="2">
        <f t="shared" si="232"/>
        <v>4.2625599999999988</v>
      </c>
      <c r="F1928" s="2">
        <f t="shared" si="233"/>
        <v>4.3595599999999983</v>
      </c>
      <c r="G1928" s="2">
        <f t="shared" si="235"/>
        <v>4.342092000000001</v>
      </c>
      <c r="H1928" s="2">
        <f t="shared" si="231"/>
        <v>4.7970370000000031</v>
      </c>
      <c r="I1928" s="2">
        <f t="array" ref="I1928">SUMPRODUCT(B1912:B1931, (ROW(B1912:B1931)-ROW(B1912)+1)) / (20*21/2)</f>
        <v>4.2509709523809525</v>
      </c>
      <c r="J1928" s="2">
        <f t="shared" si="234"/>
        <v>4.2986769835524798</v>
      </c>
      <c r="K1928" s="2">
        <f t="shared" si="236"/>
        <v>4.4092015739148289</v>
      </c>
    </row>
    <row r="1929" spans="1:11" ht="13.5" x14ac:dyDescent="0.25">
      <c r="A1929" s="3">
        <f>TITRES_STAT!B1932</f>
        <v>44818</v>
      </c>
      <c r="B1929" s="6">
        <f>TITRES_STAT!D1932</f>
        <v>4.2263000000000002</v>
      </c>
      <c r="C1929" s="2">
        <f t="shared" si="237"/>
        <v>4.0200000000000458E-2</v>
      </c>
      <c r="D1929" s="2">
        <f t="shared" si="238"/>
        <v>4.1812399999999998</v>
      </c>
      <c r="E1929" s="2">
        <f t="shared" si="232"/>
        <v>4.2424299999999997</v>
      </c>
      <c r="F1929" s="2">
        <f t="shared" si="233"/>
        <v>4.3454699999999988</v>
      </c>
      <c r="G1929" s="2">
        <f t="shared" si="235"/>
        <v>4.3348460000000006</v>
      </c>
      <c r="H1929" s="2">
        <f t="shared" si="231"/>
        <v>4.7961515000000032</v>
      </c>
      <c r="I1929" s="2">
        <f t="array" ref="I1929">SUMPRODUCT(B1913:B1932, (ROW(B1913:B1932)-ROW(B1913)+1)) / (20*21/2)</f>
        <v>4.2381652380952382</v>
      </c>
      <c r="J1929" s="2">
        <f t="shared" si="234"/>
        <v>4.2917839374998632</v>
      </c>
      <c r="K1929" s="2">
        <f t="shared" si="236"/>
        <v>4.4020289631730716</v>
      </c>
    </row>
    <row r="1930" spans="1:11" ht="13.5" x14ac:dyDescent="0.25">
      <c r="A1930" s="3">
        <f>TITRES_STAT!B1933</f>
        <v>44819</v>
      </c>
      <c r="B1930" s="6">
        <f>TITRES_STAT!D1933</f>
        <v>4.1779999999999999</v>
      </c>
      <c r="C1930" s="2">
        <f t="shared" si="237"/>
        <v>-4.8300000000000232E-2</v>
      </c>
      <c r="D1930" s="2">
        <f t="shared" si="238"/>
        <v>4.1909000000000001</v>
      </c>
      <c r="E1930" s="2">
        <f t="shared" si="232"/>
        <v>4.21828</v>
      </c>
      <c r="F1930" s="2">
        <f t="shared" si="233"/>
        <v>4.3289649999999984</v>
      </c>
      <c r="G1930" s="2">
        <f t="shared" si="235"/>
        <v>4.3266340000000012</v>
      </c>
      <c r="H1930" s="2">
        <f t="shared" ref="H1930:H1993" si="239">AVERAGE(B1731:B1930)</f>
        <v>4.7951050000000031</v>
      </c>
      <c r="I1930" s="2">
        <f t="array" ref="I1930">SUMPRODUCT(B1914:B1933, (ROW(B1914:B1933)-ROW(B1914)+1)) / (20*21/2)</f>
        <v>4.2269314285714277</v>
      </c>
      <c r="J1930" s="2">
        <f t="shared" si="234"/>
        <v>4.2809473720236859</v>
      </c>
      <c r="K1930" s="2">
        <f t="shared" si="236"/>
        <v>4.3932435136368726</v>
      </c>
    </row>
    <row r="1931" spans="1:11" ht="13.5" x14ac:dyDescent="0.25">
      <c r="A1931" s="3">
        <f>TITRES_STAT!B1934</f>
        <v>44820</v>
      </c>
      <c r="B1931" s="6">
        <f>TITRES_STAT!D1934</f>
        <v>4.1779999999999999</v>
      </c>
      <c r="C1931" s="2">
        <f t="shared" si="237"/>
        <v>0</v>
      </c>
      <c r="D1931" s="2">
        <f t="shared" si="238"/>
        <v>4.1892800000000001</v>
      </c>
      <c r="E1931" s="2">
        <f t="shared" si="232"/>
        <v>4.1949299999999994</v>
      </c>
      <c r="F1931" s="2">
        <f t="shared" si="233"/>
        <v>4.3124599999999988</v>
      </c>
      <c r="G1931" s="2">
        <f t="shared" si="235"/>
        <v>4.318422</v>
      </c>
      <c r="H1931" s="2">
        <f t="shared" si="239"/>
        <v>4.7942595000000026</v>
      </c>
      <c r="I1931" s="2">
        <f t="array" ref="I1931">SUMPRODUCT(B1915:B1934, (ROW(B1915:B1934)-ROW(B1915)+1)) / (20*21/2)</f>
        <v>4.2362490476190464</v>
      </c>
      <c r="J1931" s="2">
        <f t="shared" si="234"/>
        <v>4.2711428604023824</v>
      </c>
      <c r="K1931" s="2">
        <f t="shared" si="236"/>
        <v>4.3848025915334654</v>
      </c>
    </row>
    <row r="1932" spans="1:11" ht="13.5" x14ac:dyDescent="0.25">
      <c r="A1932" s="3">
        <f>TITRES_STAT!B1935</f>
        <v>44823</v>
      </c>
      <c r="B1932" s="6">
        <f>TITRES_STAT!D1935</f>
        <v>4.1779999999999999</v>
      </c>
      <c r="C1932" s="2">
        <f t="shared" si="237"/>
        <v>0</v>
      </c>
      <c r="D1932" s="2">
        <f t="shared" si="238"/>
        <v>4.1892800000000001</v>
      </c>
      <c r="E1932" s="2">
        <f t="shared" ref="E1932:E1995" si="240">AVERAGE(B1923:B1932)</f>
        <v>4.1828499999999993</v>
      </c>
      <c r="F1932" s="2">
        <f t="shared" si="233"/>
        <v>4.2959549999999984</v>
      </c>
      <c r="G1932" s="2">
        <f t="shared" si="235"/>
        <v>4.3102100000000005</v>
      </c>
      <c r="H1932" s="2">
        <f t="shared" si="239"/>
        <v>4.7932130000000033</v>
      </c>
      <c r="I1932" s="2">
        <f t="array" ref="I1932">SUMPRODUCT(B1916:B1935, (ROW(B1916:B1935)-ROW(B1916)+1)) / (20*21/2)</f>
        <v>4.2542252380952377</v>
      </c>
      <c r="J1932" s="2">
        <f t="shared" si="234"/>
        <v>4.2622721117926314</v>
      </c>
      <c r="K1932" s="2">
        <f t="shared" si="236"/>
        <v>4.3766926859831337</v>
      </c>
    </row>
    <row r="1933" spans="1:11" ht="13.5" x14ac:dyDescent="0.25">
      <c r="A1933" s="3">
        <f>TITRES_STAT!B1936</f>
        <v>44824</v>
      </c>
      <c r="B1933" s="6">
        <f>TITRES_STAT!D1936</f>
        <v>4.1779999999999999</v>
      </c>
      <c r="C1933" s="2">
        <f t="shared" si="237"/>
        <v>0</v>
      </c>
      <c r="D1933" s="2">
        <f t="shared" si="238"/>
        <v>4.1876600000000002</v>
      </c>
      <c r="E1933" s="2">
        <f t="shared" si="240"/>
        <v>4.1772099999999996</v>
      </c>
      <c r="F1933" s="2">
        <f t="shared" si="233"/>
        <v>4.281464999999999</v>
      </c>
      <c r="G1933" s="2">
        <f t="shared" si="235"/>
        <v>4.3036079999999997</v>
      </c>
      <c r="H1933" s="2">
        <f t="shared" si="239"/>
        <v>4.7922470000000024</v>
      </c>
      <c r="I1933" s="2">
        <f t="array" ref="I1933">SUMPRODUCT(B1917:B1936, (ROW(B1917:B1936)-ROW(B1917)+1)) / (20*21/2)</f>
        <v>4.2704380952380951</v>
      </c>
      <c r="J1933" s="2">
        <f t="shared" si="234"/>
        <v>4.254246196383809</v>
      </c>
      <c r="K1933" s="2">
        <f t="shared" si="236"/>
        <v>4.3689008159445795</v>
      </c>
    </row>
    <row r="1934" spans="1:11" ht="13.5" x14ac:dyDescent="0.25">
      <c r="A1934" s="3">
        <f>TITRES_STAT!B1937</f>
        <v>44825</v>
      </c>
      <c r="B1934" s="6">
        <f>TITRES_STAT!D1937</f>
        <v>4.3792999999999997</v>
      </c>
      <c r="C1934" s="2">
        <f t="shared" si="237"/>
        <v>0.20129999999999981</v>
      </c>
      <c r="D1934" s="2">
        <f t="shared" si="238"/>
        <v>4.2182599999999999</v>
      </c>
      <c r="E1934" s="2">
        <f t="shared" si="240"/>
        <v>4.1997499999999999</v>
      </c>
      <c r="F1934" s="2">
        <f t="shared" si="233"/>
        <v>4.2790499999999989</v>
      </c>
      <c r="G1934" s="2">
        <f t="shared" si="235"/>
        <v>4.3026419999999987</v>
      </c>
      <c r="H1934" s="2">
        <f t="shared" si="239"/>
        <v>4.7922875000000031</v>
      </c>
      <c r="I1934" s="2">
        <f t="array" ref="I1934">SUMPRODUCT(B1918:B1937, (ROW(B1918:B1937)-ROW(B1918)+1)) / (20*21/2)</f>
        <v>4.2930595238095242</v>
      </c>
      <c r="J1934" s="2">
        <f t="shared" si="234"/>
        <v>4.2661560824424933</v>
      </c>
      <c r="K1934" s="2">
        <f t="shared" si="236"/>
        <v>4.369308627084008</v>
      </c>
    </row>
    <row r="1935" spans="1:11" ht="13.5" x14ac:dyDescent="0.25">
      <c r="A1935" s="3">
        <f>TITRES_STAT!B1938</f>
        <v>44826</v>
      </c>
      <c r="B1935" s="6">
        <f>TITRES_STAT!D1938</f>
        <v>4.4678000000000004</v>
      </c>
      <c r="C1935" s="2">
        <f t="shared" si="237"/>
        <v>8.8500000000000689E-2</v>
      </c>
      <c r="D1935" s="2">
        <f t="shared" si="238"/>
        <v>4.2762200000000004</v>
      </c>
      <c r="E1935" s="2">
        <f t="shared" si="240"/>
        <v>4.2335599999999998</v>
      </c>
      <c r="F1935" s="2">
        <f t="shared" si="233"/>
        <v>4.281464999999999</v>
      </c>
      <c r="G1935" s="2">
        <f t="shared" si="235"/>
        <v>4.3050560000000004</v>
      </c>
      <c r="H1935" s="2">
        <f t="shared" si="239"/>
        <v>4.7928105000000025</v>
      </c>
      <c r="I1935" s="2">
        <f t="array" ref="I1935">SUMPRODUCT(B1919:B1938, (ROW(B1919:B1938)-ROW(B1919)+1)) / (20*21/2)</f>
        <v>4.3128176190476193</v>
      </c>
      <c r="J1935" s="2">
        <f t="shared" si="234"/>
        <v>4.2853602650670179</v>
      </c>
      <c r="K1935" s="2">
        <f t="shared" si="236"/>
        <v>4.3731710338650274</v>
      </c>
    </row>
    <row r="1936" spans="1:11" ht="13.5" x14ac:dyDescent="0.25">
      <c r="A1936" s="3">
        <f>TITRES_STAT!B1939</f>
        <v>44827</v>
      </c>
      <c r="B1936" s="6">
        <f>TITRES_STAT!D1939</f>
        <v>4.4516999999999998</v>
      </c>
      <c r="C1936" s="2">
        <f t="shared" si="237"/>
        <v>-1.6100000000000669E-2</v>
      </c>
      <c r="D1936" s="2">
        <f t="shared" si="238"/>
        <v>4.3309599999999993</v>
      </c>
      <c r="E1936" s="2">
        <f t="shared" si="240"/>
        <v>4.2601200000000006</v>
      </c>
      <c r="F1936" s="2">
        <f t="shared" si="233"/>
        <v>4.2834749999999993</v>
      </c>
      <c r="G1936" s="2">
        <f t="shared" si="235"/>
        <v>4.3055379999999994</v>
      </c>
      <c r="H1936" s="2">
        <f t="shared" si="239"/>
        <v>4.7931725000000025</v>
      </c>
      <c r="I1936" s="2">
        <f t="array" ref="I1936">SUMPRODUCT(B1920:B1939, (ROW(B1920:B1939)-ROW(B1920)+1)) / (20*21/2)</f>
        <v>4.3243314285714289</v>
      </c>
      <c r="J1936" s="2">
        <f t="shared" si="234"/>
        <v>4.3012021445844448</v>
      </c>
      <c r="K1936" s="2">
        <f t="shared" si="236"/>
        <v>4.376250601164438</v>
      </c>
    </row>
    <row r="1937" spans="1:11" ht="13.5" x14ac:dyDescent="0.25">
      <c r="A1937" s="3">
        <f>TITRES_STAT!B1940</f>
        <v>44830</v>
      </c>
      <c r="B1937" s="6">
        <f>TITRES_STAT!D1940</f>
        <v>4.5209999999999999</v>
      </c>
      <c r="C1937" s="2">
        <f t="shared" si="237"/>
        <v>6.9300000000000139E-2</v>
      </c>
      <c r="D1937" s="2">
        <f t="shared" si="238"/>
        <v>4.3995600000000001</v>
      </c>
      <c r="E1937" s="2">
        <f t="shared" si="240"/>
        <v>4.2944200000000006</v>
      </c>
      <c r="F1937" s="2">
        <f t="shared" si="233"/>
        <v>4.2869399999999995</v>
      </c>
      <c r="G1937" s="2">
        <f t="shared" si="235"/>
        <v>4.3112699999999986</v>
      </c>
      <c r="H1937" s="2">
        <f t="shared" si="239"/>
        <v>4.7942435000000021</v>
      </c>
      <c r="I1937" s="2">
        <f t="array" ref="I1937">SUMPRODUCT(B1921:B1940, (ROW(B1921:B1940)-ROW(B1921)+1)) / (20*21/2)</f>
        <v>4.3266395238095239</v>
      </c>
      <c r="J1937" s="2">
        <f t="shared" si="234"/>
        <v>4.3221352736716403</v>
      </c>
      <c r="K1937" s="2">
        <f t="shared" si="236"/>
        <v>4.381927048177598</v>
      </c>
    </row>
    <row r="1938" spans="1:11" ht="13.5" x14ac:dyDescent="0.25">
      <c r="A1938" s="3">
        <f>TITRES_STAT!B1941</f>
        <v>44831</v>
      </c>
      <c r="B1938" s="6">
        <f>TITRES_STAT!D1941</f>
        <v>4.4943999999999997</v>
      </c>
      <c r="C1938" s="2">
        <f t="shared" si="237"/>
        <v>-2.6600000000000179E-2</v>
      </c>
      <c r="D1938" s="2">
        <f t="shared" si="238"/>
        <v>4.4628399999999999</v>
      </c>
      <c r="E1938" s="2">
        <f t="shared" si="240"/>
        <v>4.3252500000000005</v>
      </c>
      <c r="F1938" s="2">
        <f t="shared" si="233"/>
        <v>4.2939049999999988</v>
      </c>
      <c r="G1938" s="2">
        <f t="shared" si="235"/>
        <v>4.3126060000000006</v>
      </c>
      <c r="H1938" s="2">
        <f t="shared" si="239"/>
        <v>4.7951815000000018</v>
      </c>
      <c r="I1938" s="2">
        <f t="array" ref="I1938">SUMPRODUCT(B1922:B1941, (ROW(B1922:B1941)-ROW(B1922)+1)) / (20*21/2)</f>
        <v>4.3226904761904761</v>
      </c>
      <c r="J1938" s="2">
        <f t="shared" si="234"/>
        <v>4.3385414380838654</v>
      </c>
      <c r="K1938" s="2">
        <f t="shared" si="236"/>
        <v>4.3863377521706335</v>
      </c>
    </row>
    <row r="1939" spans="1:11" ht="13.5" x14ac:dyDescent="0.25">
      <c r="A1939" s="3">
        <f>TITRES_STAT!B1942</f>
        <v>44832</v>
      </c>
      <c r="B1939" s="6">
        <f>TITRES_STAT!D1942</f>
        <v>4.4147999999999996</v>
      </c>
      <c r="C1939" s="2">
        <f t="shared" si="237"/>
        <v>-7.9600000000000115E-2</v>
      </c>
      <c r="D1939" s="2">
        <f t="shared" si="238"/>
        <v>4.4699399999999994</v>
      </c>
      <c r="E1939" s="2">
        <f t="shared" si="240"/>
        <v>4.3440999999999992</v>
      </c>
      <c r="F1939" s="2">
        <f t="shared" si="233"/>
        <v>4.2932649999999999</v>
      </c>
      <c r="G1939" s="2">
        <f t="shared" si="235"/>
        <v>4.3131560000000002</v>
      </c>
      <c r="H1939" s="2">
        <f t="shared" si="239"/>
        <v>4.7957215000000017</v>
      </c>
      <c r="I1939" s="2">
        <f t="array" ref="I1939">SUMPRODUCT(B1923:B1942, (ROW(B1923:B1942)-ROW(B1923)+1)) / (20*21/2)</f>
        <v>4.3287928571428571</v>
      </c>
      <c r="J1939" s="2">
        <f t="shared" si="234"/>
        <v>4.345804158266354</v>
      </c>
      <c r="K1939" s="2">
        <f t="shared" si="236"/>
        <v>4.3874539187521773</v>
      </c>
    </row>
    <row r="1940" spans="1:11" ht="13.5" x14ac:dyDescent="0.25">
      <c r="A1940" s="3">
        <f>TITRES_STAT!B1943</f>
        <v>44833</v>
      </c>
      <c r="B1940" s="6">
        <f>TITRES_STAT!D1943</f>
        <v>4.3174999999999999</v>
      </c>
      <c r="C1940" s="2">
        <f t="shared" si="237"/>
        <v>-9.729999999999972E-2</v>
      </c>
      <c r="D1940" s="2">
        <f t="shared" si="238"/>
        <v>4.4398799999999996</v>
      </c>
      <c r="E1940" s="2">
        <f t="shared" si="240"/>
        <v>4.3580500000000004</v>
      </c>
      <c r="F1940" s="2">
        <f t="shared" ref="F1940:F2003" si="241">AVERAGE(B1921:B1940)</f>
        <v>4.2881649999999993</v>
      </c>
      <c r="G1940" s="2">
        <f t="shared" si="235"/>
        <v>4.3169119999999994</v>
      </c>
      <c r="H1940" s="2">
        <f t="shared" si="239"/>
        <v>4.7958150000000019</v>
      </c>
      <c r="I1940" s="2">
        <f t="array" ref="I1940">SUMPRODUCT(B1924:B1943, (ROW(B1924:B1943)-ROW(B1924)+1)) / (20*21/2)</f>
        <v>4.3346800000000005</v>
      </c>
      <c r="J1940" s="2">
        <f t="shared" si="234"/>
        <v>4.343108524145749</v>
      </c>
      <c r="K1940" s="2">
        <f t="shared" si="236"/>
        <v>4.3847106278207191</v>
      </c>
    </row>
    <row r="1941" spans="1:11" ht="13.5" x14ac:dyDescent="0.25">
      <c r="A1941" s="3">
        <f>TITRES_STAT!B1944</f>
        <v>44834</v>
      </c>
      <c r="B1941" s="6">
        <f>TITRES_STAT!D1944</f>
        <v>4.2466999999999997</v>
      </c>
      <c r="C1941" s="2">
        <f t="shared" si="237"/>
        <v>-7.0800000000000196E-2</v>
      </c>
      <c r="D1941" s="2">
        <f t="shared" si="238"/>
        <v>4.3988800000000001</v>
      </c>
      <c r="E1941" s="2">
        <f t="shared" si="240"/>
        <v>4.3649199999999997</v>
      </c>
      <c r="F1941" s="2">
        <f t="shared" si="241"/>
        <v>4.2799249999999995</v>
      </c>
      <c r="G1941" s="2">
        <f t="shared" si="235"/>
        <v>4.318124000000001</v>
      </c>
      <c r="H1941" s="2">
        <f t="shared" si="239"/>
        <v>4.7955950000000023</v>
      </c>
      <c r="I1941" s="2">
        <f t="array" ref="I1941">SUMPRODUCT(B1925:B1944, (ROW(B1925:B1944)-ROW(B1925)+1)) / (20*21/2)</f>
        <v>4.327407142857143</v>
      </c>
      <c r="J1941" s="2">
        <f t="shared" ref="J1941:J2004" si="242">$J$4*B1941+J1940*(1-$J$4)</f>
        <v>4.3339267599413915</v>
      </c>
      <c r="K1941" s="2">
        <f t="shared" si="236"/>
        <v>4.3792984463375539</v>
      </c>
    </row>
    <row r="1942" spans="1:11" ht="13.5" x14ac:dyDescent="0.25">
      <c r="A1942" s="3">
        <f>TITRES_STAT!B1945</f>
        <v>44837</v>
      </c>
      <c r="B1942" s="6">
        <f>TITRES_STAT!D1945</f>
        <v>4.3440000000000003</v>
      </c>
      <c r="C1942" s="2">
        <f t="shared" si="237"/>
        <v>9.7300000000000608E-2</v>
      </c>
      <c r="D1942" s="2">
        <f t="shared" si="238"/>
        <v>4.36348</v>
      </c>
      <c r="E1942" s="2">
        <f t="shared" si="240"/>
        <v>4.3815200000000001</v>
      </c>
      <c r="F1942" s="2">
        <f t="shared" si="241"/>
        <v>4.2821849999999992</v>
      </c>
      <c r="G1942" s="2">
        <f t="shared" si="235"/>
        <v>4.3204779999999996</v>
      </c>
      <c r="H1942" s="2">
        <f t="shared" si="239"/>
        <v>4.7958615000000018</v>
      </c>
      <c r="I1942" s="2">
        <f t="array" ref="I1942">SUMPRODUCT(B1926:B1945, (ROW(B1926:B1945)-ROW(B1926)+1)) / (20*21/2)</f>
        <v>4.3299752380952379</v>
      </c>
      <c r="J1942" s="2">
        <f t="shared" si="242"/>
        <v>4.334886116137449</v>
      </c>
      <c r="K1942" s="2">
        <f t="shared" si="236"/>
        <v>4.3779141935400023</v>
      </c>
    </row>
    <row r="1943" spans="1:11" ht="13.5" x14ac:dyDescent="0.25">
      <c r="A1943" s="3">
        <f>TITRES_STAT!B1946</f>
        <v>44838</v>
      </c>
      <c r="B1943" s="6">
        <f>TITRES_STAT!D1946</f>
        <v>4.3440000000000003</v>
      </c>
      <c r="C1943" s="2">
        <f t="shared" si="237"/>
        <v>0</v>
      </c>
      <c r="D1943" s="2">
        <f t="shared" si="238"/>
        <v>4.3334000000000001</v>
      </c>
      <c r="E1943" s="2">
        <f t="shared" si="240"/>
        <v>4.3981200000000005</v>
      </c>
      <c r="F1943" s="2">
        <f t="shared" si="241"/>
        <v>4.2876649999999987</v>
      </c>
      <c r="G1943" s="2">
        <f t="shared" si="235"/>
        <v>4.3212219999999997</v>
      </c>
      <c r="H1943" s="2">
        <f t="shared" si="239"/>
        <v>4.7961680000000015</v>
      </c>
      <c r="I1943" s="2">
        <f t="array" ref="I1943">SUMPRODUCT(B1927:B1946, (ROW(B1927:B1946)-ROW(B1927)+1)) / (20*21/2)</f>
        <v>4.3308014285714282</v>
      </c>
      <c r="J1943" s="2">
        <f t="shared" si="242"/>
        <v>4.3357541050767399</v>
      </c>
      <c r="K1943" s="2">
        <f t="shared" si="236"/>
        <v>4.3765842251658844</v>
      </c>
    </row>
    <row r="1944" spans="1:11" ht="13.5" x14ac:dyDescent="0.25">
      <c r="A1944" s="3">
        <f>TITRES_STAT!B1947</f>
        <v>44839</v>
      </c>
      <c r="B1944" s="6">
        <f>TITRES_STAT!D1947</f>
        <v>4.2112999999999996</v>
      </c>
      <c r="C1944" s="2">
        <f t="shared" si="237"/>
        <v>-0.13270000000000071</v>
      </c>
      <c r="D1944" s="2">
        <f t="shared" si="238"/>
        <v>4.2927000000000008</v>
      </c>
      <c r="E1944" s="2">
        <f t="shared" si="240"/>
        <v>4.3813200000000005</v>
      </c>
      <c r="F1944" s="2">
        <f t="shared" si="241"/>
        <v>4.2905349999999993</v>
      </c>
      <c r="G1944" s="2">
        <f t="shared" si="235"/>
        <v>4.3210819999999996</v>
      </c>
      <c r="H1944" s="2">
        <f t="shared" si="239"/>
        <v>4.7958110000000023</v>
      </c>
      <c r="I1944" s="2">
        <f t="array" ref="I1944">SUMPRODUCT(B1928:B1947, (ROW(B1928:B1947)-ROW(B1928)+1)) / (20*21/2)</f>
        <v>4.334415714285714</v>
      </c>
      <c r="J1944" s="2">
        <f t="shared" si="242"/>
        <v>4.3239013331646694</v>
      </c>
      <c r="K1944" s="2">
        <f t="shared" si="236"/>
        <v>4.3701024908456532</v>
      </c>
    </row>
    <row r="1945" spans="1:11" ht="13.5" x14ac:dyDescent="0.25">
      <c r="A1945" s="3">
        <f>TITRES_STAT!B1948</f>
        <v>44840</v>
      </c>
      <c r="B1945" s="6">
        <f>TITRES_STAT!D1948</f>
        <v>4.3174999999999999</v>
      </c>
      <c r="C1945" s="2">
        <f t="shared" si="237"/>
        <v>0.10620000000000029</v>
      </c>
      <c r="D1945" s="2">
        <f t="shared" si="238"/>
        <v>4.2927</v>
      </c>
      <c r="E1945" s="2">
        <f t="shared" si="240"/>
        <v>4.3662900000000002</v>
      </c>
      <c r="F1945" s="2">
        <f t="shared" si="241"/>
        <v>4.2999249999999991</v>
      </c>
      <c r="G1945" s="2">
        <f t="shared" si="235"/>
        <v>4.3230659999999999</v>
      </c>
      <c r="H1945" s="2">
        <f t="shared" si="239"/>
        <v>4.7959045000000025</v>
      </c>
      <c r="I1945" s="2">
        <f t="array" ref="I1945">SUMPRODUCT(B1929:B1948, (ROW(B1929:B1948)-ROW(B1929)+1)) / (20*21/2)</f>
        <v>4.3364014285714285</v>
      </c>
      <c r="J1945" s="2">
        <f t="shared" si="242"/>
        <v>4.3232916823870822</v>
      </c>
      <c r="K1945" s="2">
        <f t="shared" si="236"/>
        <v>4.3680396480673922</v>
      </c>
    </row>
    <row r="1946" spans="1:11" ht="13.5" x14ac:dyDescent="0.25">
      <c r="A1946" s="3">
        <f>TITRES_STAT!B1949</f>
        <v>44841</v>
      </c>
      <c r="B1946" s="6">
        <f>TITRES_STAT!D1949</f>
        <v>4.3086000000000002</v>
      </c>
      <c r="C1946" s="2">
        <f t="shared" si="237"/>
        <v>-8.8999999999996859E-3</v>
      </c>
      <c r="D1946" s="2">
        <f t="shared" si="238"/>
        <v>4.3050799999999994</v>
      </c>
      <c r="E1946" s="2">
        <f t="shared" si="240"/>
        <v>4.3519800000000002</v>
      </c>
      <c r="F1946" s="2">
        <f t="shared" si="241"/>
        <v>4.306049999999999</v>
      </c>
      <c r="G1946" s="2">
        <f t="shared" si="235"/>
        <v>4.326643999999999</v>
      </c>
      <c r="H1946" s="2">
        <f t="shared" si="239"/>
        <v>4.7955915000000013</v>
      </c>
      <c r="I1946" s="2">
        <f t="array" ref="I1946">SUMPRODUCT(B1930:B1949, (ROW(B1930:B1949)-ROW(B1930)+1)) / (20*21/2)</f>
        <v>4.3368295238095236</v>
      </c>
      <c r="J1946" s="2">
        <f t="shared" si="242"/>
        <v>4.321892474540693</v>
      </c>
      <c r="K1946" s="2">
        <f t="shared" si="236"/>
        <v>4.3657086814765149</v>
      </c>
    </row>
    <row r="1947" spans="1:11" ht="13.5" x14ac:dyDescent="0.25">
      <c r="A1947" s="3">
        <f>TITRES_STAT!B1950</f>
        <v>44844</v>
      </c>
      <c r="B1947" s="6">
        <f>TITRES_STAT!D1950</f>
        <v>4.3440000000000003</v>
      </c>
      <c r="C1947" s="2">
        <f t="shared" si="237"/>
        <v>3.5400000000000098E-2</v>
      </c>
      <c r="D1947" s="2">
        <f t="shared" si="238"/>
        <v>4.3050799999999994</v>
      </c>
      <c r="E1947" s="2">
        <f t="shared" si="240"/>
        <v>4.3342800000000006</v>
      </c>
      <c r="F1947" s="2">
        <f t="shared" si="241"/>
        <v>4.3143499999999992</v>
      </c>
      <c r="G1947" s="2">
        <f t="shared" si="235"/>
        <v>4.331734</v>
      </c>
      <c r="H1947" s="2">
        <f t="shared" si="239"/>
        <v>4.7952540000000017</v>
      </c>
      <c r="I1947" s="2">
        <f t="array" ref="I1947">SUMPRODUCT(B1931:B1950, (ROW(B1931:B1950)-ROW(B1931)+1)) / (20*21/2)</f>
        <v>4.3367814285714275</v>
      </c>
      <c r="J1947" s="2">
        <f t="shared" si="242"/>
        <v>4.3239979531558657</v>
      </c>
      <c r="K1947" s="2">
        <f t="shared" si="236"/>
        <v>4.3648573606342982</v>
      </c>
    </row>
    <row r="1948" spans="1:11" ht="13.5" x14ac:dyDescent="0.25">
      <c r="A1948" s="3">
        <f>TITRES_STAT!B1951</f>
        <v>44845</v>
      </c>
      <c r="B1948" s="6">
        <f>TITRES_STAT!D1951</f>
        <v>4.3352000000000004</v>
      </c>
      <c r="C1948" s="2">
        <f t="shared" si="237"/>
        <v>-8.799999999999919E-3</v>
      </c>
      <c r="D1948" s="2">
        <f t="shared" si="238"/>
        <v>4.3033200000000003</v>
      </c>
      <c r="E1948" s="2">
        <f t="shared" si="240"/>
        <v>4.3183600000000002</v>
      </c>
      <c r="F1948" s="2">
        <f t="shared" si="241"/>
        <v>4.3218049999999995</v>
      </c>
      <c r="G1948" s="2">
        <f t="shared" si="235"/>
        <v>4.3355220000000001</v>
      </c>
      <c r="H1948" s="2">
        <f t="shared" si="239"/>
        <v>4.794913000000002</v>
      </c>
      <c r="I1948" s="2">
        <f t="array" ref="I1948">SUMPRODUCT(B1932:B1951, (ROW(B1932:B1951)-ROW(B1932)+1)) / (20*21/2)</f>
        <v>4.3444557142857132</v>
      </c>
      <c r="J1948" s="2">
        <f t="shared" si="242"/>
        <v>4.3250648147600685</v>
      </c>
      <c r="K1948" s="2">
        <f t="shared" si="236"/>
        <v>4.3636943268839339</v>
      </c>
    </row>
    <row r="1949" spans="1:11" ht="13.5" x14ac:dyDescent="0.25">
      <c r="A1949" s="3">
        <f>TITRES_STAT!B1952</f>
        <v>44846</v>
      </c>
      <c r="B1949" s="6">
        <f>TITRES_STAT!D1952</f>
        <v>4.3262999999999998</v>
      </c>
      <c r="C1949" s="2">
        <f t="shared" si="237"/>
        <v>-8.9000000000005741E-3</v>
      </c>
      <c r="D1949" s="2">
        <f t="shared" si="238"/>
        <v>4.3263200000000008</v>
      </c>
      <c r="E1949" s="2">
        <f t="shared" si="240"/>
        <v>4.3095100000000004</v>
      </c>
      <c r="F1949" s="2">
        <f t="shared" si="241"/>
        <v>4.3268049999999993</v>
      </c>
      <c r="G1949" s="2">
        <f t="shared" si="235"/>
        <v>4.3383259999999995</v>
      </c>
      <c r="H1949" s="2">
        <f t="shared" si="239"/>
        <v>4.7944870000000011</v>
      </c>
      <c r="I1949" s="2">
        <f t="array" ref="I1949">SUMPRODUCT(B1933:B1952, (ROW(B1933:B1952)-ROW(B1933)+1)) / (20*21/2)</f>
        <v>4.3434214285714283</v>
      </c>
      <c r="J1949" s="2">
        <f t="shared" si="242"/>
        <v>4.325182451449586</v>
      </c>
      <c r="K1949" s="2">
        <f t="shared" si="236"/>
        <v>4.362227882692407</v>
      </c>
    </row>
    <row r="1950" spans="1:11" ht="13.5" x14ac:dyDescent="0.25">
      <c r="A1950" s="3">
        <f>TITRES_STAT!B1953</f>
        <v>44847</v>
      </c>
      <c r="B1950" s="6">
        <f>TITRES_STAT!D1953</f>
        <v>4.3262999999999998</v>
      </c>
      <c r="C1950" s="2">
        <f t="shared" si="237"/>
        <v>0</v>
      </c>
      <c r="D1950" s="2">
        <f t="shared" si="238"/>
        <v>4.3280799999999999</v>
      </c>
      <c r="E1950" s="2">
        <f t="shared" si="240"/>
        <v>4.3103900000000008</v>
      </c>
      <c r="F1950" s="2">
        <f t="shared" si="241"/>
        <v>4.3342200000000002</v>
      </c>
      <c r="G1950" s="2">
        <f t="shared" si="235"/>
        <v>4.3404859999999994</v>
      </c>
      <c r="H1950" s="2">
        <f t="shared" si="239"/>
        <v>4.7927730000000004</v>
      </c>
      <c r="I1950" s="2">
        <f t="array" ref="I1950">SUMPRODUCT(B1934:B1953, (ROW(B1934:B1953)-ROW(B1934)+1)) / (20*21/2)</f>
        <v>4.3433242857142851</v>
      </c>
      <c r="J1950" s="2">
        <f t="shared" si="242"/>
        <v>4.3252888846448636</v>
      </c>
      <c r="K1950" s="2">
        <f t="shared" si="236"/>
        <v>4.3608189461162343</v>
      </c>
    </row>
    <row r="1951" spans="1:11" ht="13.5" x14ac:dyDescent="0.25">
      <c r="A1951" s="3">
        <f>TITRES_STAT!B1954</f>
        <v>44848</v>
      </c>
      <c r="B1951" s="6">
        <f>TITRES_STAT!D1954</f>
        <v>4.4147999999999996</v>
      </c>
      <c r="C1951" s="2">
        <f t="shared" si="237"/>
        <v>8.8499999999999801E-2</v>
      </c>
      <c r="D1951" s="2">
        <f t="shared" si="238"/>
        <v>4.3493200000000005</v>
      </c>
      <c r="E1951" s="2">
        <f t="shared" si="240"/>
        <v>4.3272000000000004</v>
      </c>
      <c r="F1951" s="2">
        <f t="shared" si="241"/>
        <v>4.3460599999999996</v>
      </c>
      <c r="G1951" s="2">
        <f t="shared" si="235"/>
        <v>4.3444159999999998</v>
      </c>
      <c r="H1951" s="2">
        <f t="shared" si="239"/>
        <v>4.7909380000000006</v>
      </c>
      <c r="I1951" s="2">
        <f t="array" ref="I1951">SUMPRODUCT(B1935:B1954, (ROW(B1935:B1954)-ROW(B1935)+1)) / (20*21/2)</f>
        <v>4.3407085714285714</v>
      </c>
      <c r="J1951" s="2">
        <f t="shared" si="242"/>
        <v>4.3338137527739242</v>
      </c>
      <c r="K1951" s="2">
        <f t="shared" si="236"/>
        <v>4.3629358501901079</v>
      </c>
    </row>
    <row r="1952" spans="1:11" ht="13.5" x14ac:dyDescent="0.25">
      <c r="A1952" s="3">
        <f>TITRES_STAT!B1955</f>
        <v>44851</v>
      </c>
      <c r="B1952" s="6">
        <f>TITRES_STAT!D1955</f>
        <v>4.3352000000000004</v>
      </c>
      <c r="C1952" s="2">
        <f t="shared" si="237"/>
        <v>-7.9599999999999227E-2</v>
      </c>
      <c r="D1952" s="2">
        <f t="shared" si="238"/>
        <v>4.3475599999999996</v>
      </c>
      <c r="E1952" s="2">
        <f t="shared" si="240"/>
        <v>4.3263199999999999</v>
      </c>
      <c r="F1952" s="2">
        <f t="shared" si="241"/>
        <v>4.3539200000000005</v>
      </c>
      <c r="G1952" s="2">
        <f t="shared" si="235"/>
        <v>4.3469159999999984</v>
      </c>
      <c r="H1952" s="2">
        <f t="shared" si="239"/>
        <v>4.7891880000000002</v>
      </c>
      <c r="I1952" s="2">
        <f t="array" ref="I1952">SUMPRODUCT(B1936:B1955, (ROW(B1936:B1955)-ROW(B1936)+1)) / (20*21/2)</f>
        <v>4.3290266666666666</v>
      </c>
      <c r="J1952" s="2">
        <f t="shared" si="242"/>
        <v>4.3339457763192648</v>
      </c>
      <c r="K1952" s="2">
        <f t="shared" si="236"/>
        <v>4.3618481697904965</v>
      </c>
    </row>
    <row r="1953" spans="1:11" ht="13.5" x14ac:dyDescent="0.25">
      <c r="A1953" s="3">
        <f>TITRES_STAT!B1956</f>
        <v>44852</v>
      </c>
      <c r="B1953" s="6">
        <f>TITRES_STAT!D1956</f>
        <v>4.3529</v>
      </c>
      <c r="C1953" s="2">
        <f t="shared" si="237"/>
        <v>1.7699999999999605E-2</v>
      </c>
      <c r="D1953" s="2">
        <f t="shared" si="238"/>
        <v>4.3510999999999997</v>
      </c>
      <c r="E1953" s="2">
        <f t="shared" si="240"/>
        <v>4.32721</v>
      </c>
      <c r="F1953" s="2">
        <f t="shared" si="241"/>
        <v>4.3626650000000016</v>
      </c>
      <c r="G1953" s="2">
        <f t="shared" si="235"/>
        <v>4.3478379999999994</v>
      </c>
      <c r="H1953" s="2">
        <f t="shared" si="239"/>
        <v>4.7872045000000005</v>
      </c>
      <c r="I1953" s="2">
        <f t="array" ref="I1953">SUMPRODUCT(B1937:B1956, (ROW(B1937:B1956)-ROW(B1937)+1)) / (20*21/2)</f>
        <v>4.3150780952380945</v>
      </c>
      <c r="J1953" s="2">
        <f t="shared" si="242"/>
        <v>4.3357509404793344</v>
      </c>
      <c r="K1953" s="2">
        <f t="shared" si="236"/>
        <v>4.3614972611712615</v>
      </c>
    </row>
    <row r="1954" spans="1:11" ht="13.5" x14ac:dyDescent="0.25">
      <c r="A1954" s="3">
        <f>TITRES_STAT!B1957</f>
        <v>44853</v>
      </c>
      <c r="B1954" s="6">
        <f>TITRES_STAT!D1957</f>
        <v>4.3352000000000004</v>
      </c>
      <c r="C1954" s="2">
        <f t="shared" si="237"/>
        <v>-1.7699999999999605E-2</v>
      </c>
      <c r="D1954" s="2">
        <f t="shared" si="238"/>
        <v>4.3528800000000007</v>
      </c>
      <c r="E1954" s="2">
        <f t="shared" si="240"/>
        <v>4.3395999999999999</v>
      </c>
      <c r="F1954" s="2">
        <f t="shared" si="241"/>
        <v>4.3604600000000007</v>
      </c>
      <c r="G1954" s="2">
        <f t="shared" si="235"/>
        <v>4.3475999999999999</v>
      </c>
      <c r="H1954" s="2">
        <f t="shared" si="239"/>
        <v>4.7855350000000003</v>
      </c>
      <c r="I1954" s="2">
        <f t="array" ref="I1954">SUMPRODUCT(B1938:B1957, (ROW(B1938:B1957)-ROW(B1938)+1)) / (20*21/2)</f>
        <v>4.3023161904761897</v>
      </c>
      <c r="J1954" s="2">
        <f t="shared" si="242"/>
        <v>4.3356984699574932</v>
      </c>
      <c r="K1954" s="2">
        <f t="shared" si="236"/>
        <v>4.3604659960272905</v>
      </c>
    </row>
    <row r="1955" spans="1:11" ht="13.5" x14ac:dyDescent="0.25">
      <c r="A1955" s="3">
        <f>TITRES_STAT!B1958</f>
        <v>44854</v>
      </c>
      <c r="B1955" s="6">
        <f>TITRES_STAT!D1958</f>
        <v>4.2378</v>
      </c>
      <c r="C1955" s="2">
        <f t="shared" si="237"/>
        <v>-9.7400000000000375E-2</v>
      </c>
      <c r="D1955" s="2">
        <f t="shared" si="238"/>
        <v>4.3351799999999994</v>
      </c>
      <c r="E1955" s="2">
        <f t="shared" si="240"/>
        <v>4.3316299999999996</v>
      </c>
      <c r="F1955" s="2">
        <f t="shared" si="241"/>
        <v>4.3489600000000008</v>
      </c>
      <c r="G1955" s="2">
        <f t="shared" si="235"/>
        <v>4.3441260000000002</v>
      </c>
      <c r="H1955" s="2">
        <f t="shared" si="239"/>
        <v>4.7834995000000005</v>
      </c>
      <c r="I1955" s="2">
        <f t="array" ref="I1955">SUMPRODUCT(B1939:B1958, (ROW(B1939:B1958)-ROW(B1939)+1)) / (20*21/2)</f>
        <v>4.2952804761904755</v>
      </c>
      <c r="J1955" s="2">
        <f t="shared" si="242"/>
        <v>4.3263748061520175</v>
      </c>
      <c r="K1955" s="2">
        <f t="shared" si="236"/>
        <v>4.355655564810534</v>
      </c>
    </row>
    <row r="1956" spans="1:11" ht="13.5" x14ac:dyDescent="0.25">
      <c r="A1956" s="3">
        <f>TITRES_STAT!B1959</f>
        <v>44855</v>
      </c>
      <c r="B1956" s="6">
        <f>TITRES_STAT!D1959</f>
        <v>4.2024999999999997</v>
      </c>
      <c r="C1956" s="2">
        <f t="shared" si="237"/>
        <v>-3.5300000000000331E-2</v>
      </c>
      <c r="D1956" s="2">
        <f t="shared" si="238"/>
        <v>4.2927200000000001</v>
      </c>
      <c r="E1956" s="2">
        <f t="shared" si="240"/>
        <v>4.3210199999999999</v>
      </c>
      <c r="F1956" s="2">
        <f t="shared" si="241"/>
        <v>4.3365</v>
      </c>
      <c r="G1956" s="2">
        <f t="shared" si="235"/>
        <v>4.3399459999999985</v>
      </c>
      <c r="H1956" s="2">
        <f t="shared" si="239"/>
        <v>4.7811665000000003</v>
      </c>
      <c r="I1956" s="2">
        <f t="array" ref="I1956">SUMPRODUCT(B1940:B1959, (ROW(B1940:B1959)-ROW(B1940)+1)) / (20*21/2)</f>
        <v>4.3104909523809525</v>
      </c>
      <c r="J1956" s="2">
        <f t="shared" si="242"/>
        <v>4.3145772055661116</v>
      </c>
      <c r="K1956" s="2">
        <f t="shared" si="236"/>
        <v>4.3496494642297288</v>
      </c>
    </row>
    <row r="1957" spans="1:11" ht="13.5" x14ac:dyDescent="0.25">
      <c r="A1957" s="3">
        <f>TITRES_STAT!B1960</f>
        <v>44858</v>
      </c>
      <c r="B1957" s="6">
        <f>TITRES_STAT!D1960</f>
        <v>4.2024999999999997</v>
      </c>
      <c r="C1957" s="2">
        <f t="shared" si="237"/>
        <v>0</v>
      </c>
      <c r="D1957" s="2">
        <f t="shared" si="238"/>
        <v>4.2661800000000003</v>
      </c>
      <c r="E1957" s="2">
        <f t="shared" si="240"/>
        <v>4.30687</v>
      </c>
      <c r="F1957" s="2">
        <f t="shared" si="241"/>
        <v>4.3205750000000007</v>
      </c>
      <c r="G1957" s="2">
        <f t="shared" si="235"/>
        <v>4.3356059999999994</v>
      </c>
      <c r="H1957" s="2">
        <f t="shared" si="239"/>
        <v>4.7789140000000003</v>
      </c>
      <c r="I1957" s="2">
        <f t="array" ref="I1957">SUMPRODUCT(B1941:B1960, (ROW(B1941:B1960)-ROW(B1941)+1)) / (20*21/2)</f>
        <v>4.3279723809523807</v>
      </c>
      <c r="J1957" s="2">
        <f t="shared" si="242"/>
        <v>4.3039031859883865</v>
      </c>
      <c r="K1957" s="2">
        <f t="shared" si="236"/>
        <v>4.3438788970050339</v>
      </c>
    </row>
    <row r="1958" spans="1:11" ht="13.5" x14ac:dyDescent="0.25">
      <c r="A1958" s="3">
        <f>TITRES_STAT!B1961</f>
        <v>44859</v>
      </c>
      <c r="B1958" s="6">
        <f>TITRES_STAT!D1961</f>
        <v>4.2466999999999997</v>
      </c>
      <c r="C1958" s="2">
        <f t="shared" si="237"/>
        <v>4.4200000000000017E-2</v>
      </c>
      <c r="D1958" s="2">
        <f t="shared" si="238"/>
        <v>4.2449400000000006</v>
      </c>
      <c r="E1958" s="2">
        <f t="shared" si="240"/>
        <v>4.2980199999999993</v>
      </c>
      <c r="F1958" s="2">
        <f t="shared" si="241"/>
        <v>4.3081900000000006</v>
      </c>
      <c r="G1958" s="2">
        <f t="shared" si="235"/>
        <v>4.3321499999999986</v>
      </c>
      <c r="H1958" s="2">
        <f t="shared" si="239"/>
        <v>4.776923</v>
      </c>
      <c r="I1958" s="2">
        <f t="array" ref="I1958">SUMPRODUCT(B1942:B1961, (ROW(B1942:B1961)-ROW(B1942)+1)) / (20*21/2)</f>
        <v>4.343773333333333</v>
      </c>
      <c r="J1958" s="2">
        <f t="shared" si="242"/>
        <v>4.2984552635133024</v>
      </c>
      <c r="K1958" s="2">
        <f t="shared" si="236"/>
        <v>4.3400679598675822</v>
      </c>
    </row>
    <row r="1959" spans="1:11" ht="13.5" x14ac:dyDescent="0.25">
      <c r="A1959" s="3">
        <f>TITRES_STAT!B1962</f>
        <v>44860</v>
      </c>
      <c r="B1959" s="6">
        <f>TITRES_STAT!D1962</f>
        <v>4.4679000000000002</v>
      </c>
      <c r="C1959" s="2">
        <f t="shared" si="237"/>
        <v>0.22120000000000051</v>
      </c>
      <c r="D1959" s="2">
        <f t="shared" si="238"/>
        <v>4.2714800000000004</v>
      </c>
      <c r="E1959" s="2">
        <f t="shared" si="240"/>
        <v>4.3121799999999997</v>
      </c>
      <c r="F1959" s="2">
        <f t="shared" si="241"/>
        <v>4.3108449999999996</v>
      </c>
      <c r="G1959" s="2">
        <f t="shared" si="235"/>
        <v>4.3313459999999999</v>
      </c>
      <c r="H1959" s="2">
        <f t="shared" si="239"/>
        <v>4.7759974999999999</v>
      </c>
      <c r="I1959" s="2">
        <f t="array" ref="I1959">SUMPRODUCT(B1943:B1962, (ROW(B1943:B1962)-ROW(B1943)+1)) / (20*21/2)</f>
        <v>4.355903333333333</v>
      </c>
      <c r="J1959" s="2">
        <f t="shared" si="242"/>
        <v>4.314592857464417</v>
      </c>
      <c r="K1959" s="2">
        <f t="shared" si="236"/>
        <v>4.3450809810492457</v>
      </c>
    </row>
    <row r="1960" spans="1:11" ht="13.5" x14ac:dyDescent="0.25">
      <c r="A1960" s="3">
        <f>TITRES_STAT!B1963</f>
        <v>44861</v>
      </c>
      <c r="B1960" s="6">
        <f>TITRES_STAT!D1963</f>
        <v>4.4943999999999997</v>
      </c>
      <c r="C1960" s="2">
        <f t="shared" si="237"/>
        <v>2.6499999999999524E-2</v>
      </c>
      <c r="D1960" s="2">
        <f t="shared" si="238"/>
        <v>4.3227999999999991</v>
      </c>
      <c r="E1960" s="2">
        <f t="shared" si="240"/>
        <v>4.3289899999999992</v>
      </c>
      <c r="F1960" s="2">
        <f t="shared" si="241"/>
        <v>4.3196900000000005</v>
      </c>
      <c r="G1960" s="2">
        <f t="shared" si="235"/>
        <v>4.3310719999999998</v>
      </c>
      <c r="H1960" s="2">
        <f t="shared" si="239"/>
        <v>4.7751645000000007</v>
      </c>
      <c r="I1960" s="2">
        <f t="array" ref="I1960">SUMPRODUCT(B1944:B1963, (ROW(B1944:B1963)-ROW(B1944)+1)) / (20*21/2)</f>
        <v>4.3641142857142858</v>
      </c>
      <c r="J1960" s="2">
        <f t="shared" si="242"/>
        <v>4.331717347229711</v>
      </c>
      <c r="K1960" s="2">
        <f t="shared" si="236"/>
        <v>4.3509366288512368</v>
      </c>
    </row>
    <row r="1961" spans="1:11" ht="13.5" x14ac:dyDescent="0.25">
      <c r="A1961" s="3">
        <f>TITRES_STAT!B1964</f>
        <v>44862</v>
      </c>
      <c r="B1961" s="6">
        <f>TITRES_STAT!D1964</f>
        <v>4.4855999999999998</v>
      </c>
      <c r="C1961" s="2">
        <f t="shared" si="237"/>
        <v>-8.799999999999919E-3</v>
      </c>
      <c r="D1961" s="2">
        <f t="shared" si="238"/>
        <v>4.3794200000000005</v>
      </c>
      <c r="E1961" s="2">
        <f t="shared" si="240"/>
        <v>4.3360700000000003</v>
      </c>
      <c r="F1961" s="2">
        <f t="shared" si="241"/>
        <v>4.3316350000000003</v>
      </c>
      <c r="G1961" s="2">
        <f t="shared" si="235"/>
        <v>4.330622</v>
      </c>
      <c r="H1961" s="2">
        <f t="shared" si="239"/>
        <v>4.7744080000000011</v>
      </c>
      <c r="I1961" s="2">
        <f t="array" ref="I1961">SUMPRODUCT(B1945:B1964, (ROW(B1945:B1964)-ROW(B1945)+1)) / (20*21/2)</f>
        <v>4.3744795238095238</v>
      </c>
      <c r="J1961" s="2">
        <f t="shared" si="242"/>
        <v>4.3463728379697386</v>
      </c>
      <c r="K1961" s="2">
        <f t="shared" si="236"/>
        <v>4.3562175453668743</v>
      </c>
    </row>
    <row r="1962" spans="1:11" ht="13.5" x14ac:dyDescent="0.25">
      <c r="A1962" s="3">
        <f>TITRES_STAT!B1965</f>
        <v>44865</v>
      </c>
      <c r="B1962" s="6">
        <f>TITRES_STAT!D1965</f>
        <v>4.4589999999999996</v>
      </c>
      <c r="C1962" s="2">
        <f t="shared" si="237"/>
        <v>-2.6600000000000179E-2</v>
      </c>
      <c r="D1962" s="2">
        <f t="shared" si="238"/>
        <v>4.43072</v>
      </c>
      <c r="E1962" s="2">
        <f t="shared" si="240"/>
        <v>4.3484499999999997</v>
      </c>
      <c r="F1962" s="2">
        <f t="shared" si="241"/>
        <v>4.3373850000000003</v>
      </c>
      <c r="G1962" s="2">
        <f t="shared" si="235"/>
        <v>4.3296399999999995</v>
      </c>
      <c r="H1962" s="2">
        <f t="shared" si="239"/>
        <v>4.7735185000000007</v>
      </c>
      <c r="I1962" s="2">
        <f t="array" ref="I1962">SUMPRODUCT(B1946:B1965, (ROW(B1946:B1965)-ROW(B1946)+1)) / (20*21/2)</f>
        <v>4.3727547619047629</v>
      </c>
      <c r="J1962" s="2">
        <f t="shared" si="242"/>
        <v>4.3570992343535728</v>
      </c>
      <c r="K1962" s="2">
        <f t="shared" si="236"/>
        <v>4.3602482298622913</v>
      </c>
    </row>
    <row r="1963" spans="1:11" ht="13.5" x14ac:dyDescent="0.25">
      <c r="A1963" s="3">
        <f>TITRES_STAT!B1966</f>
        <v>44866</v>
      </c>
      <c r="B1963" s="6">
        <f>TITRES_STAT!D1966</f>
        <v>4.4236000000000004</v>
      </c>
      <c r="C1963" s="2">
        <f t="shared" si="237"/>
        <v>-3.539999999999921E-2</v>
      </c>
      <c r="D1963" s="2">
        <f t="shared" si="238"/>
        <v>4.4661</v>
      </c>
      <c r="E1963" s="2">
        <f t="shared" si="240"/>
        <v>4.3555200000000003</v>
      </c>
      <c r="F1963" s="2">
        <f t="shared" si="241"/>
        <v>4.3413650000000006</v>
      </c>
      <c r="G1963" s="2">
        <f t="shared" si="235"/>
        <v>4.3287560000000003</v>
      </c>
      <c r="H1963" s="2">
        <f t="shared" si="239"/>
        <v>4.7730155000000005</v>
      </c>
      <c r="I1963" s="2">
        <f t="array" ref="I1963">SUMPRODUCT(B1947:B1966, (ROW(B1947:B1966)-ROW(B1947)+1)) / (20*21/2)</f>
        <v>4.370945714285714</v>
      </c>
      <c r="J1963" s="2">
        <f t="shared" si="242"/>
        <v>4.3634326406056134</v>
      </c>
      <c r="K1963" s="2">
        <f t="shared" si="236"/>
        <v>4.3627326130049466</v>
      </c>
    </row>
    <row r="1964" spans="1:11" ht="13.5" x14ac:dyDescent="0.25">
      <c r="A1964" s="3">
        <f>TITRES_STAT!B1967</f>
        <v>44867</v>
      </c>
      <c r="B1964" s="6">
        <f>TITRES_STAT!D1967</f>
        <v>4.4501999999999997</v>
      </c>
      <c r="C1964" s="2">
        <f t="shared" si="237"/>
        <v>2.6599999999999291E-2</v>
      </c>
      <c r="D1964" s="2">
        <f t="shared" si="238"/>
        <v>4.4625599999999999</v>
      </c>
      <c r="E1964" s="2">
        <f t="shared" si="240"/>
        <v>4.367020000000001</v>
      </c>
      <c r="F1964" s="2">
        <f t="shared" si="241"/>
        <v>4.3533100000000005</v>
      </c>
      <c r="G1964" s="2">
        <f t="shared" si="235"/>
        <v>4.3292079999999995</v>
      </c>
      <c r="H1964" s="2">
        <f t="shared" si="239"/>
        <v>4.7724445000000006</v>
      </c>
      <c r="I1964" s="2">
        <f t="array" ref="I1964">SUMPRODUCT(B1948:B1967, (ROW(B1948:B1967)-ROW(B1948)+1)) / (20*21/2)</f>
        <v>4.3732195238095235</v>
      </c>
      <c r="J1964" s="2">
        <f t="shared" si="242"/>
        <v>4.3716961986431739</v>
      </c>
      <c r="K1964" s="2">
        <f t="shared" si="236"/>
        <v>4.3661627066125952</v>
      </c>
    </row>
    <row r="1965" spans="1:11" ht="13.5" x14ac:dyDescent="0.25">
      <c r="A1965" s="3">
        <f>TITRES_STAT!B1968</f>
        <v>44868</v>
      </c>
      <c r="B1965" s="6">
        <f>TITRES_STAT!D1968</f>
        <v>4.3352000000000004</v>
      </c>
      <c r="C1965" s="2">
        <f t="shared" si="237"/>
        <v>-0.11499999999999932</v>
      </c>
      <c r="D1965" s="2">
        <f t="shared" si="238"/>
        <v>4.43072</v>
      </c>
      <c r="E1965" s="2">
        <f t="shared" si="240"/>
        <v>4.3767599999999991</v>
      </c>
      <c r="F1965" s="2">
        <f t="shared" si="241"/>
        <v>4.3541950000000007</v>
      </c>
      <c r="G1965" s="2">
        <f t="shared" si="235"/>
        <v>4.3275220000000001</v>
      </c>
      <c r="H1965" s="2">
        <f t="shared" si="239"/>
        <v>4.7719825</v>
      </c>
      <c r="I1965" s="2">
        <f t="array" ref="I1965">SUMPRODUCT(B1949:B1968, (ROW(B1949:B1968)-ROW(B1949)+1)) / (20*21/2)</f>
        <v>4.3753247619047624</v>
      </c>
      <c r="J1965" s="2">
        <f t="shared" si="242"/>
        <v>4.3682203702009668</v>
      </c>
      <c r="K1965" s="2">
        <f t="shared" si="236"/>
        <v>4.3649484828238663</v>
      </c>
    </row>
    <row r="1966" spans="1:11" ht="13.5" x14ac:dyDescent="0.25">
      <c r="A1966" s="3">
        <f>TITRES_STAT!B1969</f>
        <v>44869</v>
      </c>
      <c r="B1966" s="6">
        <f>TITRES_STAT!D1969</f>
        <v>4.3352000000000004</v>
      </c>
      <c r="C1966" s="2">
        <f t="shared" si="237"/>
        <v>0</v>
      </c>
      <c r="D1966" s="2">
        <f t="shared" si="238"/>
        <v>4.4006400000000001</v>
      </c>
      <c r="E1966" s="2">
        <f t="shared" si="240"/>
        <v>4.3900300000000003</v>
      </c>
      <c r="F1966" s="2">
        <f t="shared" si="241"/>
        <v>4.3555250000000001</v>
      </c>
      <c r="G1966" s="2">
        <f t="shared" si="235"/>
        <v>4.325996</v>
      </c>
      <c r="H1966" s="2">
        <f t="shared" si="239"/>
        <v>4.7711180000000004</v>
      </c>
      <c r="I1966" s="2">
        <f t="array" ref="I1966">SUMPRODUCT(B1950:B1969, (ROW(B1950:B1969)-ROW(B1950)+1)) / (20*21/2)</f>
        <v>4.3814290476190472</v>
      </c>
      <c r="J1966" s="2">
        <f t="shared" si="242"/>
        <v>4.3650755730389701</v>
      </c>
      <c r="K1966" s="2">
        <f t="shared" si="236"/>
        <v>4.3637818756543032</v>
      </c>
    </row>
    <row r="1967" spans="1:11" ht="13.5" x14ac:dyDescent="0.25">
      <c r="A1967" s="3">
        <f>TITRES_STAT!B1970</f>
        <v>44872</v>
      </c>
      <c r="B1967" s="6">
        <f>TITRES_STAT!D1970</f>
        <v>4.3794000000000004</v>
      </c>
      <c r="C1967" s="2">
        <f t="shared" si="237"/>
        <v>4.4200000000000017E-2</v>
      </c>
      <c r="D1967" s="2">
        <f t="shared" si="238"/>
        <v>4.3847199999999997</v>
      </c>
      <c r="E1967" s="2">
        <f t="shared" si="240"/>
        <v>4.4077200000000003</v>
      </c>
      <c r="F1967" s="2">
        <f t="shared" si="241"/>
        <v>4.3572949999999988</v>
      </c>
      <c r="G1967" s="2">
        <f t="shared" si="235"/>
        <v>4.3245499999999995</v>
      </c>
      <c r="H1967" s="2">
        <f t="shared" si="239"/>
        <v>4.7702735000000009</v>
      </c>
      <c r="I1967" s="2">
        <f t="array" ref="I1967">SUMPRODUCT(B1951:B1970, (ROW(B1951:B1970)-ROW(B1951)+1)) / (20*21/2)</f>
        <v>4.3887557142857139</v>
      </c>
      <c r="J1967" s="2">
        <f t="shared" si="242"/>
        <v>4.3664398041781158</v>
      </c>
      <c r="K1967" s="2">
        <f t="shared" si="236"/>
        <v>4.3643943511188406</v>
      </c>
    </row>
    <row r="1968" spans="1:11" ht="13.5" x14ac:dyDescent="0.25">
      <c r="A1968" s="3">
        <f>TITRES_STAT!B1971</f>
        <v>44873</v>
      </c>
      <c r="B1968" s="6">
        <f>TITRES_STAT!D1971</f>
        <v>4.3794000000000004</v>
      </c>
      <c r="C1968" s="2">
        <f t="shared" si="237"/>
        <v>0</v>
      </c>
      <c r="D1968" s="2">
        <f t="shared" si="238"/>
        <v>4.3758800000000004</v>
      </c>
      <c r="E1968" s="2">
        <f t="shared" si="240"/>
        <v>4.4209900000000006</v>
      </c>
      <c r="F1968" s="2">
        <f t="shared" si="241"/>
        <v>4.3595050000000004</v>
      </c>
      <c r="G1968" s="2">
        <f t="shared" si="235"/>
        <v>4.325035999999999</v>
      </c>
      <c r="H1968" s="2">
        <f t="shared" si="239"/>
        <v>4.7684225000000007</v>
      </c>
      <c r="I1968" s="2">
        <f t="array" ref="I1968">SUMPRODUCT(B1952:B1971, (ROW(B1952:B1971)-ROW(B1952)+1)) / (20*21/2)</f>
        <v>4.3938490476190477</v>
      </c>
      <c r="J1968" s="2">
        <f t="shared" si="242"/>
        <v>4.3676741085421042</v>
      </c>
      <c r="K1968" s="2">
        <f t="shared" si="236"/>
        <v>4.36498280793771</v>
      </c>
    </row>
    <row r="1969" spans="1:11" ht="13.5" x14ac:dyDescent="0.25">
      <c r="A1969" s="3">
        <f>TITRES_STAT!B1972</f>
        <v>44874</v>
      </c>
      <c r="B1969" s="6">
        <f>TITRES_STAT!D1972</f>
        <v>4.4236000000000004</v>
      </c>
      <c r="C1969" s="2">
        <f t="shared" si="237"/>
        <v>4.4200000000000017E-2</v>
      </c>
      <c r="D1969" s="2">
        <f t="shared" si="238"/>
        <v>4.3705600000000002</v>
      </c>
      <c r="E1969" s="2">
        <f t="shared" si="240"/>
        <v>4.4165600000000005</v>
      </c>
      <c r="F1969" s="2">
        <f t="shared" si="241"/>
        <v>4.364370000000001</v>
      </c>
      <c r="G1969" s="2">
        <f t="shared" si="235"/>
        <v>4.3249559999999994</v>
      </c>
      <c r="H1969" s="2">
        <f t="shared" si="239"/>
        <v>4.7667524999999999</v>
      </c>
      <c r="I1969" s="2">
        <f t="array" ref="I1969">SUMPRODUCT(B1953:B1972, (ROW(B1953:B1972)-ROW(B1953)+1)) / (20*21/2)</f>
        <v>4.3989004761904758</v>
      </c>
      <c r="J1969" s="2">
        <f t="shared" si="242"/>
        <v>4.373000383919047</v>
      </c>
      <c r="K1969" s="2">
        <f t="shared" si="236"/>
        <v>4.3672815213519174</v>
      </c>
    </row>
    <row r="1970" spans="1:11" ht="13.5" x14ac:dyDescent="0.25">
      <c r="A1970" s="3">
        <f>TITRES_STAT!B1973</f>
        <v>44875</v>
      </c>
      <c r="B1970" s="6">
        <f>TITRES_STAT!D1973</f>
        <v>4.4413</v>
      </c>
      <c r="C1970" s="2">
        <f t="shared" si="237"/>
        <v>1.7699999999999605E-2</v>
      </c>
      <c r="D1970" s="2">
        <f t="shared" si="238"/>
        <v>4.3917799999999998</v>
      </c>
      <c r="E1970" s="2">
        <f t="shared" si="240"/>
        <v>4.4112500000000008</v>
      </c>
      <c r="F1970" s="2">
        <f t="shared" si="241"/>
        <v>4.3701200000000009</v>
      </c>
      <c r="G1970" s="2">
        <f t="shared" ref="G1970:G2033" si="243">AVERAGE(B1921:B1970)</f>
        <v>4.3253919999999999</v>
      </c>
      <c r="H1970" s="2">
        <f t="shared" si="239"/>
        <v>4.7650499999999996</v>
      </c>
      <c r="I1970" s="2">
        <f t="array" ref="I1970">SUMPRODUCT(B1954:B1973, (ROW(B1954:B1973)-ROW(B1954)+1)) / (20*21/2)</f>
        <v>4.4035309523809527</v>
      </c>
      <c r="J1970" s="2">
        <f t="shared" si="242"/>
        <v>4.3795051092600898</v>
      </c>
      <c r="K1970" s="2">
        <f t="shared" si="236"/>
        <v>4.3701842067890979</v>
      </c>
    </row>
    <row r="1971" spans="1:11" ht="13.5" x14ac:dyDescent="0.25">
      <c r="A1971" s="3">
        <f>TITRES_STAT!B1974</f>
        <v>44876</v>
      </c>
      <c r="B1971" s="6">
        <f>TITRES_STAT!D1974</f>
        <v>4.4236000000000004</v>
      </c>
      <c r="C1971" s="2">
        <f t="shared" si="237"/>
        <v>-1.7699999999999605E-2</v>
      </c>
      <c r="D1971" s="2">
        <f t="shared" si="238"/>
        <v>4.4094600000000002</v>
      </c>
      <c r="E1971" s="2">
        <f t="shared" si="240"/>
        <v>4.4050500000000001</v>
      </c>
      <c r="F1971" s="2">
        <f t="shared" si="241"/>
        <v>4.3705600000000002</v>
      </c>
      <c r="G1971" s="2">
        <f t="shared" si="243"/>
        <v>4.325634</v>
      </c>
      <c r="H1971" s="2">
        <f t="shared" si="239"/>
        <v>4.7626954999999995</v>
      </c>
      <c r="I1971" s="2">
        <f t="array" ref="I1971">SUMPRODUCT(B1955:B1974, (ROW(B1955:B1974)-ROW(B1955)+1)) / (20*21/2)</f>
        <v>4.4078247619047621</v>
      </c>
      <c r="J1971" s="2">
        <f t="shared" si="242"/>
        <v>4.3837046226638909</v>
      </c>
      <c r="K1971" s="2">
        <f t="shared" ref="K1971:K2034" si="244">$K$4*B1971+(1-$K$4)*K1970</f>
        <v>4.3722789437777605</v>
      </c>
    </row>
    <row r="1972" spans="1:11" ht="13.5" x14ac:dyDescent="0.25">
      <c r="A1972" s="3">
        <f>TITRES_STAT!B1975</f>
        <v>44879</v>
      </c>
      <c r="B1972" s="6">
        <f>TITRES_STAT!D1975</f>
        <v>4.4236000000000004</v>
      </c>
      <c r="C1972" s="2">
        <f t="shared" si="237"/>
        <v>0</v>
      </c>
      <c r="D1972" s="2">
        <f t="shared" si="238"/>
        <v>4.4183000000000003</v>
      </c>
      <c r="E1972" s="2">
        <f t="shared" si="240"/>
        <v>4.40151</v>
      </c>
      <c r="F1972" s="2">
        <f t="shared" si="241"/>
        <v>4.3749800000000008</v>
      </c>
      <c r="G1972" s="2">
        <f t="shared" si="243"/>
        <v>4.3281299999999989</v>
      </c>
      <c r="H1972" s="2">
        <f t="shared" si="239"/>
        <v>4.7596569999999998</v>
      </c>
      <c r="I1972" s="2">
        <f t="array" ref="I1972">SUMPRODUCT(B1956:B1975, (ROW(B1956:B1975)-ROW(B1956)+1)) / (20*21/2)</f>
        <v>4.4074880952380955</v>
      </c>
      <c r="J1972" s="2">
        <f t="shared" si="242"/>
        <v>4.3875041824101872</v>
      </c>
      <c r="K1972" s="2">
        <f t="shared" si="244"/>
        <v>4.3742915342178481</v>
      </c>
    </row>
    <row r="1973" spans="1:11" ht="13.5" x14ac:dyDescent="0.25">
      <c r="A1973" s="3">
        <f>TITRES_STAT!B1976</f>
        <v>44880</v>
      </c>
      <c r="B1973" s="6">
        <f>TITRES_STAT!D1976</f>
        <v>4.4236000000000004</v>
      </c>
      <c r="C1973" s="2">
        <f t="shared" si="237"/>
        <v>0</v>
      </c>
      <c r="D1973" s="2">
        <f t="shared" si="238"/>
        <v>4.4271399999999996</v>
      </c>
      <c r="E1973" s="2">
        <f t="shared" si="240"/>
        <v>4.40151</v>
      </c>
      <c r="F1973" s="2">
        <f t="shared" si="241"/>
        <v>4.3785150000000002</v>
      </c>
      <c r="G1973" s="2">
        <f t="shared" si="243"/>
        <v>4.3319139999999994</v>
      </c>
      <c r="H1973" s="2">
        <f t="shared" si="239"/>
        <v>4.7564169999999999</v>
      </c>
      <c r="I1973" s="2">
        <f t="array" ref="I1973">SUMPRODUCT(B1957:B1976, (ROW(B1957:B1976)-ROW(B1957)+1)) / (20*21/2)</f>
        <v>4.4106866666666669</v>
      </c>
      <c r="J1973" s="2">
        <f t="shared" si="242"/>
        <v>4.3909418793235027</v>
      </c>
      <c r="K1973" s="2">
        <f t="shared" si="244"/>
        <v>4.3762251995426382</v>
      </c>
    </row>
    <row r="1974" spans="1:11" ht="13.5" x14ac:dyDescent="0.25">
      <c r="A1974" s="3">
        <f>TITRES_STAT!B1977</f>
        <v>44881</v>
      </c>
      <c r="B1974" s="6">
        <f>TITRES_STAT!D1977</f>
        <v>4.4236000000000004</v>
      </c>
      <c r="C1974" s="2">
        <f t="shared" si="237"/>
        <v>0</v>
      </c>
      <c r="D1974" s="2">
        <f t="shared" si="238"/>
        <v>4.4271399999999996</v>
      </c>
      <c r="E1974" s="2">
        <f t="shared" si="240"/>
        <v>4.3988500000000004</v>
      </c>
      <c r="F1974" s="2">
        <f t="shared" si="241"/>
        <v>4.3829350000000007</v>
      </c>
      <c r="G1974" s="2">
        <f t="shared" si="243"/>
        <v>4.3373079999999984</v>
      </c>
      <c r="H1974" s="2">
        <f t="shared" si="239"/>
        <v>4.7525734999999996</v>
      </c>
      <c r="I1974" s="2">
        <f t="array" ref="I1974">SUMPRODUCT(B1958:B1977, (ROW(B1958:B1977)-ROW(B1958)+1)) / (20*21/2)</f>
        <v>4.4145180952380958</v>
      </c>
      <c r="J1974" s="2">
        <f t="shared" si="242"/>
        <v>4.3940521765307885</v>
      </c>
      <c r="K1974" s="2">
        <f t="shared" si="244"/>
        <v>4.3780830348546917</v>
      </c>
    </row>
    <row r="1975" spans="1:11" ht="13.5" x14ac:dyDescent="0.25">
      <c r="A1975" s="3">
        <f>TITRES_STAT!B1978</f>
        <v>44882</v>
      </c>
      <c r="B1975" s="6">
        <f>TITRES_STAT!D1978</f>
        <v>4.3794000000000004</v>
      </c>
      <c r="C1975" s="2">
        <f t="shared" si="237"/>
        <v>-4.4200000000000017E-2</v>
      </c>
      <c r="D1975" s="2">
        <f t="shared" si="238"/>
        <v>4.4147600000000002</v>
      </c>
      <c r="E1975" s="2">
        <f t="shared" si="240"/>
        <v>4.4032700000000009</v>
      </c>
      <c r="F1975" s="2">
        <f t="shared" si="241"/>
        <v>4.390015</v>
      </c>
      <c r="G1975" s="2">
        <f t="shared" si="243"/>
        <v>4.3423020000000001</v>
      </c>
      <c r="H1975" s="2">
        <f t="shared" si="239"/>
        <v>4.7487099999999991</v>
      </c>
      <c r="I1975" s="2">
        <f t="array" ref="I1975">SUMPRODUCT(B1959:B1978, (ROW(B1959:B1978)-ROW(B1959)+1)) / (20*21/2)</f>
        <v>4.4163742857142854</v>
      </c>
      <c r="J1975" s="2">
        <f t="shared" si="242"/>
        <v>4.3926567311469036</v>
      </c>
      <c r="K1975" s="2">
        <f t="shared" si="244"/>
        <v>4.3781346805466645</v>
      </c>
    </row>
    <row r="1976" spans="1:11" ht="13.5" x14ac:dyDescent="0.25">
      <c r="A1976" s="3">
        <f>TITRES_STAT!B1979</f>
        <v>44883</v>
      </c>
      <c r="B1976" s="6">
        <f>TITRES_STAT!D1979</f>
        <v>4.4236000000000004</v>
      </c>
      <c r="C1976" s="2">
        <f t="shared" si="237"/>
        <v>4.4200000000000017E-2</v>
      </c>
      <c r="D1976" s="2">
        <f t="shared" si="238"/>
        <v>4.4147600000000002</v>
      </c>
      <c r="E1976" s="2">
        <f t="shared" si="240"/>
        <v>4.4121100000000002</v>
      </c>
      <c r="F1976" s="2">
        <f t="shared" si="241"/>
        <v>4.4010699999999998</v>
      </c>
      <c r="G1976" s="2">
        <f t="shared" si="243"/>
        <v>4.3470519999999997</v>
      </c>
      <c r="H1976" s="2">
        <f t="shared" si="239"/>
        <v>4.7441419999999992</v>
      </c>
      <c r="I1976" s="2">
        <f t="array" ref="I1976">SUMPRODUCT(B1960:B1979, (ROW(B1960:B1979)-ROW(B1960)+1)) / (20*21/2)</f>
        <v>4.4173457142857142</v>
      </c>
      <c r="J1976" s="2">
        <f t="shared" si="242"/>
        <v>4.3956037091329128</v>
      </c>
      <c r="K1976" s="2">
        <f t="shared" si="244"/>
        <v>4.3799176342507167</v>
      </c>
    </row>
    <row r="1977" spans="1:11" ht="13.5" x14ac:dyDescent="0.25">
      <c r="A1977" s="3">
        <f>TITRES_STAT!B1980</f>
        <v>44886</v>
      </c>
      <c r="B1977" s="6">
        <f>TITRES_STAT!D1980</f>
        <v>4.4413</v>
      </c>
      <c r="C1977" s="2">
        <f t="shared" si="237"/>
        <v>1.7699999999999605E-2</v>
      </c>
      <c r="D1977" s="2">
        <f t="shared" si="238"/>
        <v>4.4183000000000003</v>
      </c>
      <c r="E1977" s="2">
        <f t="shared" si="240"/>
        <v>4.4183000000000003</v>
      </c>
      <c r="F1977" s="2">
        <f t="shared" si="241"/>
        <v>4.413009999999999</v>
      </c>
      <c r="G1977" s="2">
        <f t="shared" si="243"/>
        <v>4.3523179999999995</v>
      </c>
      <c r="H1977" s="2">
        <f t="shared" si="239"/>
        <v>4.7395014999999994</v>
      </c>
      <c r="I1977" s="2">
        <f t="array" ref="I1977">SUMPRODUCT(B1961:B1980, (ROW(B1961:B1980)-ROW(B1961)+1)) / (20*21/2)</f>
        <v>4.4184857142857137</v>
      </c>
      <c r="J1977" s="2">
        <f t="shared" si="242"/>
        <v>4.3999557368345403</v>
      </c>
      <c r="K1977" s="2">
        <f t="shared" si="244"/>
        <v>4.3823247858487271</v>
      </c>
    </row>
    <row r="1978" spans="1:11" ht="13.5" x14ac:dyDescent="0.25">
      <c r="A1978" s="3">
        <f>TITRES_STAT!B1981</f>
        <v>44887</v>
      </c>
      <c r="B1978" s="6">
        <f>TITRES_STAT!D1981</f>
        <v>4.4325000000000001</v>
      </c>
      <c r="C1978" s="2">
        <f t="shared" si="237"/>
        <v>-8.799999999999919E-3</v>
      </c>
      <c r="D1978" s="2">
        <f t="shared" si="238"/>
        <v>4.4200800000000005</v>
      </c>
      <c r="E1978" s="2">
        <f t="shared" si="240"/>
        <v>4.42361</v>
      </c>
      <c r="F1978" s="2">
        <f t="shared" si="241"/>
        <v>4.4223000000000008</v>
      </c>
      <c r="G1978" s="2">
        <f t="shared" si="243"/>
        <v>4.3572460000000008</v>
      </c>
      <c r="H1978" s="2">
        <f t="shared" si="239"/>
        <v>4.7349374999999991</v>
      </c>
      <c r="I1978" s="2">
        <f t="array" ref="I1978">SUMPRODUCT(B1962:B1981, (ROW(B1962:B1981)-ROW(B1962)+1)) / (20*21/2)</f>
        <v>4.4199204761904758</v>
      </c>
      <c r="J1978" s="2">
        <f t="shared" si="242"/>
        <v>4.4030551904693462</v>
      </c>
      <c r="K1978" s="2">
        <f t="shared" si="244"/>
        <v>4.3842924413056394</v>
      </c>
    </row>
    <row r="1979" spans="1:11" ht="13.5" x14ac:dyDescent="0.25">
      <c r="A1979" s="3">
        <f>TITRES_STAT!B1982</f>
        <v>44888</v>
      </c>
      <c r="B1979" s="6">
        <f>TITRES_STAT!D1982</f>
        <v>4.4325000000000001</v>
      </c>
      <c r="C1979" s="2">
        <f t="shared" si="237"/>
        <v>0</v>
      </c>
      <c r="D1979" s="2">
        <f t="shared" si="238"/>
        <v>4.4218600000000006</v>
      </c>
      <c r="E1979" s="2">
        <f t="shared" si="240"/>
        <v>4.4245000000000001</v>
      </c>
      <c r="F1979" s="2">
        <f t="shared" si="241"/>
        <v>4.4205300000000003</v>
      </c>
      <c r="G1979" s="2">
        <f t="shared" si="243"/>
        <v>4.36137</v>
      </c>
      <c r="H1979" s="2">
        <f t="shared" si="239"/>
        <v>4.730453999999999</v>
      </c>
      <c r="I1979" s="2">
        <f t="array" ref="I1979">SUMPRODUCT(B1963:B1982, (ROW(B1963:B1982)-ROW(B1963)+1)) / (20*21/2)</f>
        <v>4.4232938095238099</v>
      </c>
      <c r="J1979" s="2">
        <f t="shared" si="242"/>
        <v>4.4058594580436941</v>
      </c>
      <c r="K1979" s="2">
        <f t="shared" si="244"/>
        <v>4.3861829338034575</v>
      </c>
    </row>
    <row r="1980" spans="1:11" ht="13.5" x14ac:dyDescent="0.25">
      <c r="A1980" s="3">
        <f>TITRES_STAT!B1983</f>
        <v>44889</v>
      </c>
      <c r="B1980" s="6">
        <f>TITRES_STAT!D1983</f>
        <v>4.4325000000000001</v>
      </c>
      <c r="C1980" s="2">
        <f t="shared" si="237"/>
        <v>0</v>
      </c>
      <c r="D1980" s="2">
        <f t="shared" si="238"/>
        <v>4.43248</v>
      </c>
      <c r="E1980" s="2">
        <f t="shared" si="240"/>
        <v>4.4236199999999997</v>
      </c>
      <c r="F1980" s="2">
        <f t="shared" si="241"/>
        <v>4.4174350000000011</v>
      </c>
      <c r="G1980" s="2">
        <f t="shared" si="243"/>
        <v>4.36646</v>
      </c>
      <c r="H1980" s="2">
        <f t="shared" si="239"/>
        <v>4.7260509999999991</v>
      </c>
      <c r="I1980" s="2">
        <f t="array" ref="I1980">SUMPRODUCT(B1964:B1983, (ROW(B1964:B1983)-ROW(B1964)+1)) / (20*21/2)</f>
        <v>4.4267090476190472</v>
      </c>
      <c r="J1980" s="2">
        <f t="shared" si="242"/>
        <v>4.408396652515723</v>
      </c>
      <c r="K1980" s="2">
        <f t="shared" si="244"/>
        <v>4.387999289340577</v>
      </c>
    </row>
    <row r="1981" spans="1:11" ht="13.5" x14ac:dyDescent="0.25">
      <c r="A1981" s="3">
        <f>TITRES_STAT!B1984</f>
        <v>44890</v>
      </c>
      <c r="B1981" s="6">
        <f>TITRES_STAT!D1984</f>
        <v>4.4325000000000001</v>
      </c>
      <c r="C1981" s="2">
        <f t="shared" si="237"/>
        <v>0</v>
      </c>
      <c r="D1981" s="2">
        <f t="shared" si="238"/>
        <v>4.4342600000000001</v>
      </c>
      <c r="E1981" s="2">
        <f t="shared" si="240"/>
        <v>4.4245099999999997</v>
      </c>
      <c r="F1981" s="2">
        <f t="shared" si="241"/>
        <v>4.4147800000000013</v>
      </c>
      <c r="G1981" s="2">
        <f t="shared" si="243"/>
        <v>4.37155</v>
      </c>
      <c r="H1981" s="2">
        <f t="shared" si="239"/>
        <v>4.7216479999999992</v>
      </c>
      <c r="I1981" s="2">
        <f t="array" ref="I1981">SUMPRODUCT(B1965:B1984, (ROW(B1965:B1984)-ROW(B1965)+1)) / (20*21/2)</f>
        <v>4.4291500000000008</v>
      </c>
      <c r="J1981" s="2">
        <f t="shared" si="242"/>
        <v>4.410692209418988</v>
      </c>
      <c r="K1981" s="2">
        <f t="shared" si="244"/>
        <v>4.3897444152487894</v>
      </c>
    </row>
    <row r="1982" spans="1:11" ht="13.5" x14ac:dyDescent="0.25">
      <c r="A1982" s="3">
        <f>TITRES_STAT!B1985</f>
        <v>44893</v>
      </c>
      <c r="B1982" s="6">
        <f>TITRES_STAT!D1985</f>
        <v>4.4501999999999997</v>
      </c>
      <c r="C1982" s="2">
        <f t="shared" si="237"/>
        <v>1.7699999999999605E-2</v>
      </c>
      <c r="D1982" s="2">
        <f t="shared" si="238"/>
        <v>4.4360400000000002</v>
      </c>
      <c r="E1982" s="2">
        <f t="shared" si="240"/>
        <v>4.4271700000000003</v>
      </c>
      <c r="F1982" s="2">
        <f t="shared" si="241"/>
        <v>4.414340000000001</v>
      </c>
      <c r="G1982" s="2">
        <f t="shared" si="243"/>
        <v>4.3769939999999998</v>
      </c>
      <c r="H1982" s="2">
        <f t="shared" si="239"/>
        <v>4.7173334999999987</v>
      </c>
      <c r="I1982" s="2">
        <f t="array" ref="I1982">SUMPRODUCT(B1966:B1985, (ROW(B1966:B1985)-ROW(B1966)+1)) / (20*21/2)</f>
        <v>4.436690476190476</v>
      </c>
      <c r="J1982" s="2">
        <f t="shared" si="242"/>
        <v>4.4144548561409893</v>
      </c>
      <c r="K1982" s="2">
        <f t="shared" si="244"/>
        <v>4.3921152224939348</v>
      </c>
    </row>
    <row r="1983" spans="1:11" ht="13.5" x14ac:dyDescent="0.25">
      <c r="A1983" s="3">
        <f>TITRES_STAT!B1986</f>
        <v>44894</v>
      </c>
      <c r="B1983" s="6">
        <f>TITRES_STAT!D1986</f>
        <v>4.4501999999999997</v>
      </c>
      <c r="C1983" s="2">
        <f t="shared" si="237"/>
        <v>0</v>
      </c>
      <c r="D1983" s="2">
        <f t="shared" si="238"/>
        <v>4.4395799999999994</v>
      </c>
      <c r="E1983" s="2">
        <f t="shared" si="240"/>
        <v>4.4298300000000008</v>
      </c>
      <c r="F1983" s="2">
        <f t="shared" si="241"/>
        <v>4.4156700000000004</v>
      </c>
      <c r="G1983" s="2">
        <f t="shared" si="243"/>
        <v>4.3824380000000005</v>
      </c>
      <c r="H1983" s="2">
        <f t="shared" si="239"/>
        <v>4.7122544999999985</v>
      </c>
      <c r="I1983" s="2">
        <f t="array" ref="I1983">SUMPRODUCT(B1967:B1986, (ROW(B1967:B1986)-ROW(B1967)+1)) / (20*21/2)</f>
        <v>4.4367300000000007</v>
      </c>
      <c r="J1983" s="2">
        <f t="shared" si="242"/>
        <v>4.4178591555561333</v>
      </c>
      <c r="K1983" s="2">
        <f t="shared" si="244"/>
        <v>4.3943930569059368</v>
      </c>
    </row>
    <row r="1984" spans="1:11" ht="13.5" x14ac:dyDescent="0.25">
      <c r="A1984" s="3">
        <f>TITRES_STAT!B1987</f>
        <v>44895</v>
      </c>
      <c r="B1984" s="6">
        <f>TITRES_STAT!D1987</f>
        <v>4.4413</v>
      </c>
      <c r="C1984" s="2">
        <f t="shared" si="237"/>
        <v>-8.8999999999996859E-3</v>
      </c>
      <c r="D1984" s="2">
        <f t="shared" si="238"/>
        <v>4.4413399999999994</v>
      </c>
      <c r="E1984" s="2">
        <f t="shared" si="240"/>
        <v>4.4316000000000004</v>
      </c>
      <c r="F1984" s="2">
        <f t="shared" si="241"/>
        <v>4.4152250000000004</v>
      </c>
      <c r="G1984" s="2">
        <f t="shared" si="243"/>
        <v>4.3836780000000006</v>
      </c>
      <c r="H1984" s="2">
        <f t="shared" si="239"/>
        <v>4.7058829999999992</v>
      </c>
      <c r="I1984" s="2">
        <f t="array" ref="I1984">SUMPRODUCT(B1968:B1987, (ROW(B1968:B1987)-ROW(B1968)+1)) / (20*21/2)</f>
        <v>4.4363485714285718</v>
      </c>
      <c r="J1984" s="2">
        <f t="shared" si="242"/>
        <v>4.4200916169317397</v>
      </c>
      <c r="K1984" s="2">
        <f t="shared" si="244"/>
        <v>4.3962325448704096</v>
      </c>
    </row>
    <row r="1985" spans="1:11" ht="13.5" x14ac:dyDescent="0.25">
      <c r="A1985" s="3">
        <f>TITRES_STAT!B1988</f>
        <v>44896</v>
      </c>
      <c r="B1985" s="6">
        <f>TITRES_STAT!D1988</f>
        <v>4.4943999999999997</v>
      </c>
      <c r="C1985" s="2">
        <f t="shared" si="237"/>
        <v>5.3099999999999703E-2</v>
      </c>
      <c r="D1985" s="2">
        <f t="shared" si="238"/>
        <v>4.4537199999999997</v>
      </c>
      <c r="E1985" s="2">
        <f t="shared" si="240"/>
        <v>4.4430999999999994</v>
      </c>
      <c r="F1985" s="2">
        <f t="shared" si="241"/>
        <v>4.4231849999999993</v>
      </c>
      <c r="G1985" s="2">
        <f t="shared" si="243"/>
        <v>4.3842100000000004</v>
      </c>
      <c r="H1985" s="2">
        <f t="shared" si="239"/>
        <v>4.6995759999999986</v>
      </c>
      <c r="I1985" s="2">
        <f t="array" ref="I1985">SUMPRODUCT(B1969:B1988, (ROW(B1969:B1988)-ROW(B1969)+1)) / (20*21/2)</f>
        <v>4.4357566666666672</v>
      </c>
      <c r="J1985" s="2">
        <f t="shared" si="242"/>
        <v>4.4271686057953836</v>
      </c>
      <c r="K1985" s="2">
        <f t="shared" si="244"/>
        <v>4.4000822489931393</v>
      </c>
    </row>
    <row r="1986" spans="1:11" ht="13.5" x14ac:dyDescent="0.25">
      <c r="A1986" s="3">
        <f>TITRES_STAT!B1989</f>
        <v>44897</v>
      </c>
      <c r="B1986" s="6">
        <f>TITRES_STAT!D1989</f>
        <v>4.4236000000000004</v>
      </c>
      <c r="C1986" s="2">
        <f t="shared" si="237"/>
        <v>-7.0799999999999308E-2</v>
      </c>
      <c r="D1986" s="2">
        <f t="shared" si="238"/>
        <v>4.4519399999999996</v>
      </c>
      <c r="E1986" s="2">
        <f t="shared" si="240"/>
        <v>4.4430999999999994</v>
      </c>
      <c r="F1986" s="2">
        <f t="shared" si="241"/>
        <v>4.4276049999999998</v>
      </c>
      <c r="G1986" s="2">
        <f t="shared" si="243"/>
        <v>4.3836480000000009</v>
      </c>
      <c r="H1986" s="2">
        <f t="shared" si="239"/>
        <v>4.6921904999999988</v>
      </c>
      <c r="I1986" s="2">
        <f t="array" ref="I1986">SUMPRODUCT(B1970:B1989, (ROW(B1970:B1989)-ROW(B1970)+1)) / (20*21/2)</f>
        <v>4.4349542857142854</v>
      </c>
      <c r="J1986" s="2">
        <f t="shared" si="242"/>
        <v>4.4268287385767762</v>
      </c>
      <c r="K1986" s="2">
        <f t="shared" si="244"/>
        <v>4.4010045137385063</v>
      </c>
    </row>
    <row r="1987" spans="1:11" ht="13.5" x14ac:dyDescent="0.25">
      <c r="A1987" s="3">
        <f>TITRES_STAT!B1990</f>
        <v>44900</v>
      </c>
      <c r="B1987" s="6">
        <f>TITRES_STAT!D1990</f>
        <v>4.4236000000000004</v>
      </c>
      <c r="C1987" s="2">
        <f t="shared" si="237"/>
        <v>0</v>
      </c>
      <c r="D1987" s="2">
        <f t="shared" si="238"/>
        <v>4.4466200000000002</v>
      </c>
      <c r="E1987" s="2">
        <f t="shared" si="240"/>
        <v>4.4413299999999998</v>
      </c>
      <c r="F1987" s="2">
        <f t="shared" si="241"/>
        <v>4.4298149999999996</v>
      </c>
      <c r="G1987" s="2">
        <f t="shared" si="243"/>
        <v>4.3817000000000004</v>
      </c>
      <c r="H1987" s="2">
        <f t="shared" si="239"/>
        <v>4.684724499999998</v>
      </c>
      <c r="I1987" s="2">
        <f t="array" ref="I1987">SUMPRODUCT(B1971:B1990, (ROW(B1971:B1990)-ROW(B1971)+1)) / (20*21/2)</f>
        <v>4.4341519047619053</v>
      </c>
      <c r="J1987" s="2">
        <f t="shared" si="242"/>
        <v>4.4265212396647025</v>
      </c>
      <c r="K1987" s="2">
        <f t="shared" si="244"/>
        <v>4.4018906112389571</v>
      </c>
    </row>
    <row r="1988" spans="1:11" ht="13.5" x14ac:dyDescent="0.25">
      <c r="A1988" s="3">
        <f>TITRES_STAT!B1991</f>
        <v>44901</v>
      </c>
      <c r="B1988" s="6">
        <f>TITRES_STAT!D1991</f>
        <v>4.4236000000000004</v>
      </c>
      <c r="C1988" s="2">
        <f t="shared" ref="C1988:C2051" si="245">B1988-B1987</f>
        <v>0</v>
      </c>
      <c r="D1988" s="2">
        <f t="shared" si="238"/>
        <v>4.4413</v>
      </c>
      <c r="E1988" s="2">
        <f t="shared" si="240"/>
        <v>4.4404399999999997</v>
      </c>
      <c r="F1988" s="2">
        <f t="shared" si="241"/>
        <v>4.4320249999999985</v>
      </c>
      <c r="G1988" s="2">
        <f t="shared" si="243"/>
        <v>4.3802840000000005</v>
      </c>
      <c r="H1988" s="2">
        <f t="shared" si="239"/>
        <v>4.6783449999999975</v>
      </c>
      <c r="I1988" s="2">
        <f t="array" ref="I1988">SUMPRODUCT(B1972:B1991, (ROW(B1972:B1991)-ROW(B1972)+1)) / (20*21/2)</f>
        <v>4.4334338095238097</v>
      </c>
      <c r="J1988" s="2">
        <f t="shared" si="242"/>
        <v>4.4262430263633021</v>
      </c>
      <c r="K1988" s="2">
        <f t="shared" si="244"/>
        <v>4.4027419598178215</v>
      </c>
    </row>
    <row r="1989" spans="1:11" ht="13.5" x14ac:dyDescent="0.25">
      <c r="A1989" s="3">
        <f>TITRES_STAT!B1992</f>
        <v>44902</v>
      </c>
      <c r="B1989" s="6">
        <f>TITRES_STAT!D1992</f>
        <v>4.4236000000000004</v>
      </c>
      <c r="C1989" s="2">
        <f t="shared" si="245"/>
        <v>0</v>
      </c>
      <c r="D1989" s="2">
        <f t="shared" si="238"/>
        <v>4.4377599999999999</v>
      </c>
      <c r="E1989" s="2">
        <f t="shared" si="240"/>
        <v>4.4395499999999997</v>
      </c>
      <c r="F1989" s="2">
        <f t="shared" si="241"/>
        <v>4.4320249999999985</v>
      </c>
      <c r="G1989" s="2">
        <f t="shared" si="243"/>
        <v>4.3804600000000002</v>
      </c>
      <c r="H1989" s="2">
        <f t="shared" si="239"/>
        <v>4.6722874999999977</v>
      </c>
      <c r="I1989" s="2">
        <f t="array" ref="I1989">SUMPRODUCT(B1973:B1992, (ROW(B1973:B1992)-ROW(B1973)+1)) / (20*21/2)</f>
        <v>4.4318776190476195</v>
      </c>
      <c r="J1989" s="2">
        <f t="shared" si="242"/>
        <v>4.4259913095667978</v>
      </c>
      <c r="K1989" s="2">
        <f t="shared" si="244"/>
        <v>4.4035599221779069</v>
      </c>
    </row>
    <row r="1990" spans="1:11" ht="13.5" x14ac:dyDescent="0.25">
      <c r="A1990" s="3">
        <f>TITRES_STAT!B1993</f>
        <v>44903</v>
      </c>
      <c r="B1990" s="6">
        <f>TITRES_STAT!D1993</f>
        <v>4.4236000000000004</v>
      </c>
      <c r="C1990" s="2">
        <f t="shared" si="245"/>
        <v>0</v>
      </c>
      <c r="D1990" s="2">
        <f t="shared" ref="D1990:D2053" si="246">AVERAGE(B1986:B1990)</f>
        <v>4.4236000000000004</v>
      </c>
      <c r="E1990" s="2">
        <f t="shared" si="240"/>
        <v>4.4386600000000005</v>
      </c>
      <c r="F1990" s="2">
        <f t="shared" si="241"/>
        <v>4.4311399999999992</v>
      </c>
      <c r="G1990" s="2">
        <f t="shared" si="243"/>
        <v>4.3825820000000002</v>
      </c>
      <c r="H1990" s="2">
        <f t="shared" si="239"/>
        <v>4.6668339999999979</v>
      </c>
      <c r="I1990" s="2">
        <f t="array" ref="I1990">SUMPRODUCT(B1974:B1993, (ROW(B1974:B1993)-ROW(B1974)+1)) / (20*21/2)</f>
        <v>4.4303633333333341</v>
      </c>
      <c r="J1990" s="2">
        <f t="shared" si="242"/>
        <v>4.4257635657985315</v>
      </c>
      <c r="K1990" s="2">
        <f t="shared" si="244"/>
        <v>4.4043458075826951</v>
      </c>
    </row>
    <row r="1991" spans="1:11" ht="13.5" x14ac:dyDescent="0.25">
      <c r="A1991" s="3">
        <f>TITRES_STAT!B1994</f>
        <v>44904</v>
      </c>
      <c r="B1991" s="6">
        <f>TITRES_STAT!D1994</f>
        <v>4.4236000000000004</v>
      </c>
      <c r="C1991" s="2">
        <f t="shared" si="245"/>
        <v>0</v>
      </c>
      <c r="D1991" s="2">
        <f t="shared" si="246"/>
        <v>4.4236000000000004</v>
      </c>
      <c r="E1991" s="2">
        <f t="shared" si="240"/>
        <v>4.4377700000000004</v>
      </c>
      <c r="F1991" s="2">
        <f t="shared" si="241"/>
        <v>4.4311399999999992</v>
      </c>
      <c r="G1991" s="2">
        <f t="shared" si="243"/>
        <v>4.38612</v>
      </c>
      <c r="H1991" s="2">
        <f t="shared" si="239"/>
        <v>4.6607764999999981</v>
      </c>
      <c r="I1991" s="2">
        <f t="array" ref="I1991">SUMPRODUCT(B1975:B1994, (ROW(B1975:B1994)-ROW(B1975)+1)) / (20*21/2)</f>
        <v>4.4288909523809519</v>
      </c>
      <c r="J1991" s="2">
        <f t="shared" si="242"/>
        <v>4.4255575119129578</v>
      </c>
      <c r="K1991" s="2">
        <f t="shared" si="244"/>
        <v>4.4051008739520015</v>
      </c>
    </row>
    <row r="1992" spans="1:11" ht="13.5" x14ac:dyDescent="0.25">
      <c r="A1992" s="3">
        <f>TITRES_STAT!B1995</f>
        <v>44907</v>
      </c>
      <c r="B1992" s="6">
        <f>TITRES_STAT!D1995</f>
        <v>4.4147999999999996</v>
      </c>
      <c r="C1992" s="2">
        <f t="shared" si="245"/>
        <v>-8.8000000000008072E-3</v>
      </c>
      <c r="D1992" s="2">
        <f t="shared" si="246"/>
        <v>4.4218400000000004</v>
      </c>
      <c r="E1992" s="2">
        <f t="shared" si="240"/>
        <v>4.4342300000000003</v>
      </c>
      <c r="F1992" s="2">
        <f t="shared" si="241"/>
        <v>4.4306999999999999</v>
      </c>
      <c r="G1992" s="2">
        <f t="shared" si="243"/>
        <v>4.3875359999999999</v>
      </c>
      <c r="H1992" s="2">
        <f t="shared" si="239"/>
        <v>4.6559229999999978</v>
      </c>
      <c r="I1992" s="2">
        <f t="array" ref="I1992">SUMPRODUCT(B1976:B1995, (ROW(B1976:B1995)-ROW(B1976)+1)) / (20*21/2)</f>
        <v>4.4274604761904772</v>
      </c>
      <c r="J1992" s="2">
        <f t="shared" si="242"/>
        <v>4.4245329869688668</v>
      </c>
      <c r="K1992" s="2">
        <f t="shared" si="244"/>
        <v>4.4054812318362373</v>
      </c>
    </row>
    <row r="1993" spans="1:11" ht="13.5" x14ac:dyDescent="0.25">
      <c r="A1993" s="3">
        <f>TITRES_STAT!B1996</f>
        <v>44908</v>
      </c>
      <c r="B1993" s="6">
        <f>TITRES_STAT!D1996</f>
        <v>4.4147999999999996</v>
      </c>
      <c r="C1993" s="2">
        <f t="shared" si="245"/>
        <v>0</v>
      </c>
      <c r="D1993" s="2">
        <f t="shared" si="246"/>
        <v>4.4200800000000005</v>
      </c>
      <c r="E1993" s="2">
        <f t="shared" si="240"/>
        <v>4.4306900000000002</v>
      </c>
      <c r="F1993" s="2">
        <f t="shared" si="241"/>
        <v>4.4302599999999996</v>
      </c>
      <c r="G1993" s="2">
        <f t="shared" si="243"/>
        <v>4.3889520000000006</v>
      </c>
      <c r="H1993" s="2">
        <f t="shared" si="239"/>
        <v>4.6514314999999975</v>
      </c>
      <c r="I1993" s="2">
        <f t="array" ref="I1993">SUMPRODUCT(B1977:B1996, (ROW(B1977:B1996)-ROW(B1977)+1)) / (20*21/2)</f>
        <v>4.4224900000000007</v>
      </c>
      <c r="J1993" s="2">
        <f t="shared" si="242"/>
        <v>4.4236060358289748</v>
      </c>
      <c r="K1993" s="2">
        <f t="shared" si="244"/>
        <v>4.405846673725013</v>
      </c>
    </row>
    <row r="1994" spans="1:11" ht="13.5" x14ac:dyDescent="0.25">
      <c r="A1994" s="3">
        <f>TITRES_STAT!B1997</f>
        <v>44909</v>
      </c>
      <c r="B1994" s="6">
        <f>TITRES_STAT!D1997</f>
        <v>4.4147999999999996</v>
      </c>
      <c r="C1994" s="2">
        <f t="shared" si="245"/>
        <v>0</v>
      </c>
      <c r="D1994" s="2">
        <f t="shared" si="246"/>
        <v>4.4183199999999996</v>
      </c>
      <c r="E1994" s="2">
        <f t="shared" si="240"/>
        <v>4.4280400000000002</v>
      </c>
      <c r="F1994" s="2">
        <f t="shared" si="241"/>
        <v>4.4298200000000003</v>
      </c>
      <c r="G1994" s="2">
        <f t="shared" si="243"/>
        <v>4.3930220000000011</v>
      </c>
      <c r="H1994" s="2">
        <f t="shared" ref="H1994:H2057" si="247">AVERAGE(B1795:B1994)</f>
        <v>4.647342499999997</v>
      </c>
      <c r="I1994" s="2">
        <f t="array" ref="I1994">SUMPRODUCT(B1978:B1997, (ROW(B1978:B1997)-ROW(B1978)+1)) / (20*21/2)</f>
        <v>4.4177300000000006</v>
      </c>
      <c r="J1994" s="2">
        <f t="shared" si="242"/>
        <v>4.4227673657500253</v>
      </c>
      <c r="K1994" s="2">
        <f t="shared" si="244"/>
        <v>4.4061977845593265</v>
      </c>
    </row>
    <row r="1995" spans="1:11" ht="13.5" x14ac:dyDescent="0.25">
      <c r="A1995" s="3">
        <f>TITRES_STAT!B1998</f>
        <v>44910</v>
      </c>
      <c r="B1995" s="6">
        <f>TITRES_STAT!D1998</f>
        <v>4.4147999999999996</v>
      </c>
      <c r="C1995" s="2">
        <f t="shared" si="245"/>
        <v>0</v>
      </c>
      <c r="D1995" s="2">
        <f t="shared" si="246"/>
        <v>4.4165599999999996</v>
      </c>
      <c r="E1995" s="2">
        <f t="shared" si="240"/>
        <v>4.4200800000000005</v>
      </c>
      <c r="F1995" s="2">
        <f t="shared" si="241"/>
        <v>4.4315899999999999</v>
      </c>
      <c r="G1995" s="2">
        <f t="shared" si="243"/>
        <v>4.3949680000000013</v>
      </c>
      <c r="H1995" s="2">
        <f t="shared" si="247"/>
        <v>4.6434144999999978</v>
      </c>
      <c r="I1995" s="2">
        <f t="array" ref="I1995">SUMPRODUCT(B1979:B1998, (ROW(B1979:B1998)-ROW(B1979)+1)) / (20*21/2)</f>
        <v>4.4124266666666667</v>
      </c>
      <c r="J1995" s="2">
        <f t="shared" si="242"/>
        <v>4.4220085690119273</v>
      </c>
      <c r="K1995" s="2">
        <f t="shared" si="244"/>
        <v>4.4065351263413142</v>
      </c>
    </row>
    <row r="1996" spans="1:11" ht="13.5" x14ac:dyDescent="0.25">
      <c r="A1996" s="3">
        <f>TITRES_STAT!B1999</f>
        <v>44911</v>
      </c>
      <c r="B1996" s="6">
        <f>TITRES_STAT!D1999</f>
        <v>4.3794000000000004</v>
      </c>
      <c r="C1996" s="2">
        <f t="shared" si="245"/>
        <v>-3.539999999999921E-2</v>
      </c>
      <c r="D1996" s="2">
        <f t="shared" si="246"/>
        <v>4.4077199999999994</v>
      </c>
      <c r="E1996" s="2">
        <f t="shared" ref="E1996:E2059" si="248">AVERAGE(B1987:B1996)</f>
        <v>4.4156599999999999</v>
      </c>
      <c r="F1996" s="2">
        <f t="shared" si="241"/>
        <v>4.4293800000000001</v>
      </c>
      <c r="G1996" s="2">
        <f t="shared" si="243"/>
        <v>4.3963840000000012</v>
      </c>
      <c r="H1996" s="2">
        <f t="shared" si="247"/>
        <v>4.6395509999999982</v>
      </c>
      <c r="I1996" s="2">
        <f t="array" ref="I1996">SUMPRODUCT(B1980:B1999, (ROW(B1980:B1999)-ROW(B1980)+1)) / (20*21/2)</f>
        <v>4.4074180952380955</v>
      </c>
      <c r="J1996" s="2">
        <f t="shared" si="242"/>
        <v>4.4179506100584103</v>
      </c>
      <c r="K1996" s="2">
        <f t="shared" si="244"/>
        <v>4.4054710037396942</v>
      </c>
    </row>
    <row r="1997" spans="1:11" ht="13.5" x14ac:dyDescent="0.25">
      <c r="A1997" s="3">
        <f>TITRES_STAT!B2000</f>
        <v>44914</v>
      </c>
      <c r="B1997" s="6">
        <f>TITRES_STAT!D2000</f>
        <v>4.3794000000000004</v>
      </c>
      <c r="C1997" s="2">
        <f t="shared" si="245"/>
        <v>0</v>
      </c>
      <c r="D1997" s="2">
        <f t="shared" si="246"/>
        <v>4.4006400000000001</v>
      </c>
      <c r="E1997" s="2">
        <f t="shared" si="248"/>
        <v>4.4112400000000012</v>
      </c>
      <c r="F1997" s="2">
        <f t="shared" si="241"/>
        <v>4.4262850000000009</v>
      </c>
      <c r="G1997" s="2">
        <f t="shared" si="243"/>
        <v>4.3970919999999998</v>
      </c>
      <c r="H1997" s="2">
        <f t="shared" si="247"/>
        <v>4.6360899999999985</v>
      </c>
      <c r="I1997" s="2">
        <f t="array" ref="I1997">SUMPRODUCT(B1981:B2000, (ROW(B1981:B2000)-ROW(B1981)+1)) / (20*21/2)</f>
        <v>4.3993328571428565</v>
      </c>
      <c r="J1997" s="2">
        <f t="shared" si="242"/>
        <v>4.4142791233861809</v>
      </c>
      <c r="K1997" s="2">
        <f t="shared" si="244"/>
        <v>4.4044486114361767</v>
      </c>
    </row>
    <row r="1998" spans="1:11" ht="13.5" x14ac:dyDescent="0.25">
      <c r="A1998" s="3">
        <f>TITRES_STAT!B2001</f>
        <v>44915</v>
      </c>
      <c r="B1998" s="6">
        <f>TITRES_STAT!D2001</f>
        <v>4.3705999999999996</v>
      </c>
      <c r="C1998" s="2">
        <f t="shared" si="245"/>
        <v>-8.8000000000008072E-3</v>
      </c>
      <c r="D1998" s="2">
        <f t="shared" si="246"/>
        <v>4.3917999999999999</v>
      </c>
      <c r="E1998" s="2">
        <f t="shared" si="248"/>
        <v>4.4059399999999993</v>
      </c>
      <c r="F1998" s="2">
        <f t="shared" si="241"/>
        <v>4.42319</v>
      </c>
      <c r="G1998" s="2">
        <f t="shared" si="243"/>
        <v>4.3978000000000002</v>
      </c>
      <c r="H1998" s="2">
        <f t="shared" si="247"/>
        <v>4.6329874999999978</v>
      </c>
      <c r="I1998" s="2">
        <f t="array" ref="I1998">SUMPRODUCT(B1982:B2001, (ROW(B1982:B2001)-ROW(B1982)+1)) / (20*21/2)</f>
        <v>4.3950823809523811</v>
      </c>
      <c r="J1998" s="2">
        <f t="shared" si="242"/>
        <v>4.4101192068732109</v>
      </c>
      <c r="K1998" s="2">
        <f t="shared" si="244"/>
        <v>4.4031212149092678</v>
      </c>
    </row>
    <row r="1999" spans="1:11" ht="13.5" x14ac:dyDescent="0.25">
      <c r="A1999" s="3">
        <f>TITRES_STAT!B2002</f>
        <v>44916</v>
      </c>
      <c r="B1999" s="6">
        <f>TITRES_STAT!D2002</f>
        <v>4.3705999999999996</v>
      </c>
      <c r="C1999" s="2">
        <f t="shared" si="245"/>
        <v>0</v>
      </c>
      <c r="D1999" s="2">
        <f t="shared" si="246"/>
        <v>4.3829599999999997</v>
      </c>
      <c r="E1999" s="2">
        <f t="shared" si="248"/>
        <v>4.4006400000000001</v>
      </c>
      <c r="F1999" s="2">
        <f t="shared" si="241"/>
        <v>4.4200949999999999</v>
      </c>
      <c r="G1999" s="2">
        <f t="shared" si="243"/>
        <v>4.3986860000000005</v>
      </c>
      <c r="H1999" s="2">
        <f t="shared" si="247"/>
        <v>4.6300864999999982</v>
      </c>
      <c r="I1999" s="2">
        <f t="array" ref="I1999">SUMPRODUCT(B1983:B2002, (ROW(B1983:B2002)-ROW(B1983)+1)) / (20*21/2)</f>
        <v>4.3911266666666666</v>
      </c>
      <c r="J1999" s="2">
        <f t="shared" si="242"/>
        <v>4.4063554728852861</v>
      </c>
      <c r="K1999" s="2">
        <f t="shared" si="244"/>
        <v>4.4018458731481198</v>
      </c>
    </row>
    <row r="2000" spans="1:11" ht="13.5" x14ac:dyDescent="0.25">
      <c r="A2000" s="3">
        <f>TITRES_STAT!B2003</f>
        <v>44917</v>
      </c>
      <c r="B2000" s="6">
        <f>TITRES_STAT!D2003</f>
        <v>4.3352000000000004</v>
      </c>
      <c r="C2000" s="2">
        <f t="shared" si="245"/>
        <v>-3.539999999999921E-2</v>
      </c>
      <c r="D2000" s="2">
        <f t="shared" si="246"/>
        <v>4.3670400000000003</v>
      </c>
      <c r="E2000" s="2">
        <f t="shared" si="248"/>
        <v>4.391799999999999</v>
      </c>
      <c r="F2000" s="2">
        <f t="shared" si="241"/>
        <v>4.4152300000000002</v>
      </c>
      <c r="G2000" s="2">
        <f t="shared" si="243"/>
        <v>4.3988639999999997</v>
      </c>
      <c r="H2000" s="2">
        <f t="shared" si="247"/>
        <v>4.6256399999999971</v>
      </c>
      <c r="I2000" s="2">
        <f t="array" ref="I2000">SUMPRODUCT(B1984:B2003, (ROW(B1984:B2003)-ROW(B1984)+1)) / (20*21/2)</f>
        <v>4.3909119047619045</v>
      </c>
      <c r="J2000" s="2">
        <f t="shared" si="242"/>
        <v>4.3995787611819255</v>
      </c>
      <c r="K2000" s="2">
        <f t="shared" si="244"/>
        <v>4.399232309495253</v>
      </c>
    </row>
    <row r="2001" spans="1:11" ht="13.5" x14ac:dyDescent="0.25">
      <c r="A2001" s="3">
        <f>TITRES_STAT!B2004</f>
        <v>44918</v>
      </c>
      <c r="B2001" s="6">
        <f>TITRES_STAT!D2004</f>
        <v>4.3705999999999996</v>
      </c>
      <c r="C2001" s="2">
        <f t="shared" si="245"/>
        <v>3.539999999999921E-2</v>
      </c>
      <c r="D2001" s="2">
        <f t="shared" si="246"/>
        <v>4.3652800000000003</v>
      </c>
      <c r="E2001" s="2">
        <f t="shared" si="248"/>
        <v>4.3864999999999998</v>
      </c>
      <c r="F2001" s="2">
        <f t="shared" si="241"/>
        <v>4.4121350000000001</v>
      </c>
      <c r="G2001" s="2">
        <f t="shared" si="243"/>
        <v>4.3979799999999996</v>
      </c>
      <c r="H2001" s="2">
        <f t="shared" si="247"/>
        <v>4.6211289999999972</v>
      </c>
      <c r="I2001" s="2">
        <f t="array" ref="I2001">SUMPRODUCT(B1985:B2004, (ROW(B1985:B2004)-ROW(B1985)+1)) / (20*21/2)</f>
        <v>4.3900700000000006</v>
      </c>
      <c r="J2001" s="2">
        <f t="shared" si="242"/>
        <v>4.3968188791645995</v>
      </c>
      <c r="K2001" s="2">
        <f t="shared" si="244"/>
        <v>4.3981094738287725</v>
      </c>
    </row>
    <row r="2002" spans="1:11" ht="13.5" x14ac:dyDescent="0.25">
      <c r="A2002" s="3">
        <f>TITRES_STAT!B2005</f>
        <v>44921</v>
      </c>
      <c r="B2002" s="6">
        <f>TITRES_STAT!D2005</f>
        <v>4.3705999999999996</v>
      </c>
      <c r="C2002" s="2">
        <f t="shared" si="245"/>
        <v>0</v>
      </c>
      <c r="D2002" s="2">
        <f t="shared" si="246"/>
        <v>4.3635199999999994</v>
      </c>
      <c r="E2002" s="2">
        <f t="shared" si="248"/>
        <v>4.3820799999999993</v>
      </c>
      <c r="F2002" s="2">
        <f t="shared" si="241"/>
        <v>4.4081549999999989</v>
      </c>
      <c r="G2002" s="2">
        <f t="shared" si="243"/>
        <v>4.3986880000000008</v>
      </c>
      <c r="H2002" s="2">
        <f t="shared" si="247"/>
        <v>4.6169799999999972</v>
      </c>
      <c r="I2002" s="2">
        <f t="array" ref="I2002">SUMPRODUCT(B1986:B2005, (ROW(B1986:B2005)-ROW(B1986)+1)) / (20*21/2)</f>
        <v>4.3902766666666659</v>
      </c>
      <c r="J2002" s="2">
        <f t="shared" si="242"/>
        <v>4.3943218430536852</v>
      </c>
      <c r="K2002" s="2">
        <f t="shared" si="244"/>
        <v>4.3970306709335265</v>
      </c>
    </row>
    <row r="2003" spans="1:11" ht="13.5" x14ac:dyDescent="0.25">
      <c r="A2003" s="3">
        <f>TITRES_STAT!B2006</f>
        <v>44922</v>
      </c>
      <c r="B2003" s="6">
        <f>TITRES_STAT!D2006</f>
        <v>4.4058999999999999</v>
      </c>
      <c r="C2003" s="2">
        <f t="shared" si="245"/>
        <v>3.5300000000000331E-2</v>
      </c>
      <c r="D2003" s="2">
        <f t="shared" si="246"/>
        <v>4.3705799999999995</v>
      </c>
      <c r="E2003" s="2">
        <f t="shared" si="248"/>
        <v>4.3811899999999993</v>
      </c>
      <c r="F2003" s="2">
        <f t="shared" si="241"/>
        <v>4.4059399999999993</v>
      </c>
      <c r="G2003" s="2">
        <f t="shared" si="243"/>
        <v>4.3997479999999998</v>
      </c>
      <c r="H2003" s="2">
        <f t="shared" si="247"/>
        <v>4.6130074999999975</v>
      </c>
      <c r="I2003" s="2">
        <f t="array" ref="I2003">SUMPRODUCT(B1987:B2006, (ROW(B1987:B2006)-ROW(B1987)+1)) / (20*21/2)</f>
        <v>4.3909047619047614</v>
      </c>
      <c r="J2003" s="2">
        <f t="shared" si="242"/>
        <v>4.3954245246676198</v>
      </c>
      <c r="K2003" s="2">
        <f t="shared" si="244"/>
        <v>4.3973784877596627</v>
      </c>
    </row>
    <row r="2004" spans="1:11" ht="13.5" x14ac:dyDescent="0.25">
      <c r="A2004" s="3">
        <f>TITRES_STAT!B2007</f>
        <v>44923</v>
      </c>
      <c r="B2004" s="6">
        <f>TITRES_STAT!D2007</f>
        <v>4.3971</v>
      </c>
      <c r="C2004" s="2">
        <f t="shared" si="245"/>
        <v>-8.799999999999919E-3</v>
      </c>
      <c r="D2004" s="2">
        <f t="shared" si="246"/>
        <v>4.3758799999999995</v>
      </c>
      <c r="E2004" s="2">
        <f t="shared" si="248"/>
        <v>4.3794200000000005</v>
      </c>
      <c r="F2004" s="2">
        <f t="shared" ref="F2004:F2067" si="249">AVERAGE(B1985:B2004)</f>
        <v>4.4037299999999995</v>
      </c>
      <c r="G2004" s="2">
        <f t="shared" si="243"/>
        <v>4.4009860000000005</v>
      </c>
      <c r="H2004" s="2">
        <f t="shared" si="247"/>
        <v>4.609675499999998</v>
      </c>
      <c r="I2004" s="2">
        <f t="array" ref="I2004">SUMPRODUCT(B1988:B2007, (ROW(B1988:B2007)-ROW(B1988)+1)) / (20*21/2)</f>
        <v>4.3916171428571422</v>
      </c>
      <c r="J2004" s="2">
        <f t="shared" si="242"/>
        <v>4.3955840937468942</v>
      </c>
      <c r="K2004" s="2">
        <f t="shared" si="244"/>
        <v>4.3973675666710479</v>
      </c>
    </row>
    <row r="2005" spans="1:11" ht="13.5" x14ac:dyDescent="0.25">
      <c r="A2005" s="3">
        <f>TITRES_STAT!B2008</f>
        <v>44924</v>
      </c>
      <c r="B2005" s="6">
        <f>TITRES_STAT!D2008</f>
        <v>4.4058999999999999</v>
      </c>
      <c r="C2005" s="2">
        <f t="shared" si="245"/>
        <v>8.799999999999919E-3</v>
      </c>
      <c r="D2005" s="2">
        <f t="shared" si="246"/>
        <v>4.3900199999999989</v>
      </c>
      <c r="E2005" s="2">
        <f t="shared" si="248"/>
        <v>4.3785300000000005</v>
      </c>
      <c r="F2005" s="2">
        <f t="shared" si="249"/>
        <v>4.399305</v>
      </c>
      <c r="G2005" s="2">
        <f t="shared" si="243"/>
        <v>4.4043479999999997</v>
      </c>
      <c r="H2005" s="2">
        <f t="shared" si="247"/>
        <v>4.6061459999999981</v>
      </c>
      <c r="I2005" s="2">
        <f t="array" ref="I2005">SUMPRODUCT(B1989:B2008, (ROW(B1989:B2008)-ROW(B1989)+1)) / (20*21/2)</f>
        <v>4.3932614285714289</v>
      </c>
      <c r="J2005" s="2">
        <f t="shared" ref="J2005:J2068" si="250">$J$4*B2005+J2004*(1-$J$4)</f>
        <v>4.3965665610090952</v>
      </c>
      <c r="K2005" s="2">
        <f t="shared" si="244"/>
        <v>4.3977021718996347</v>
      </c>
    </row>
    <row r="2006" spans="1:11" ht="13.5" x14ac:dyDescent="0.25">
      <c r="A2006" s="3">
        <f>TITRES_STAT!B2009</f>
        <v>44925</v>
      </c>
      <c r="B2006" s="6">
        <f>TITRES_STAT!D2009</f>
        <v>4.4058999999999999</v>
      </c>
      <c r="C2006" s="2">
        <f t="shared" si="245"/>
        <v>0</v>
      </c>
      <c r="D2006" s="2">
        <f t="shared" si="246"/>
        <v>4.3970799999999999</v>
      </c>
      <c r="E2006" s="2">
        <f t="shared" si="248"/>
        <v>4.3811800000000005</v>
      </c>
      <c r="F2006" s="2">
        <f t="shared" si="249"/>
        <v>4.3984199999999998</v>
      </c>
      <c r="G2006" s="2">
        <f t="shared" si="243"/>
        <v>4.4084159999999999</v>
      </c>
      <c r="H2006" s="2">
        <f t="shared" si="247"/>
        <v>4.603018999999998</v>
      </c>
      <c r="I2006" s="2">
        <f t="array" ref="I2006">SUMPRODUCT(B1990:B2009, (ROW(B1990:B2009)-ROW(B1990)+1)) / (20*21/2)</f>
        <v>4.3949476190476195</v>
      </c>
      <c r="J2006" s="2">
        <f t="shared" si="250"/>
        <v>4.3974554599606099</v>
      </c>
      <c r="K2006" s="2">
        <f t="shared" si="244"/>
        <v>4.3980236553545513</v>
      </c>
    </row>
    <row r="2007" spans="1:11" ht="13.5" x14ac:dyDescent="0.25">
      <c r="A2007" s="3">
        <f>TITRES_STAT!B2010</f>
        <v>44928</v>
      </c>
      <c r="B2007" s="6">
        <f>TITRES_STAT!D2010</f>
        <v>4.4058999999999999</v>
      </c>
      <c r="C2007" s="2">
        <f t="shared" si="245"/>
        <v>0</v>
      </c>
      <c r="D2007" s="2">
        <f t="shared" si="246"/>
        <v>4.4041399999999999</v>
      </c>
      <c r="E2007" s="2">
        <f t="shared" si="248"/>
        <v>4.3838300000000006</v>
      </c>
      <c r="F2007" s="2">
        <f t="shared" si="249"/>
        <v>4.3975349999999995</v>
      </c>
      <c r="G2007" s="2">
        <f t="shared" si="243"/>
        <v>4.4124840000000001</v>
      </c>
      <c r="H2007" s="2">
        <f t="shared" si="247"/>
        <v>4.5991269999999975</v>
      </c>
      <c r="I2007" s="2">
        <f t="array" ref="I2007">SUMPRODUCT(B1991:B2010, (ROW(B1991:B2010)-ROW(B1991)+1)) / (20*21/2)</f>
        <v>4.3966757142857151</v>
      </c>
      <c r="J2007" s="2">
        <f t="shared" si="250"/>
        <v>4.3982597018691232</v>
      </c>
      <c r="K2007" s="2">
        <f t="shared" si="244"/>
        <v>4.3983325316151571</v>
      </c>
    </row>
    <row r="2008" spans="1:11" ht="13.5" x14ac:dyDescent="0.25">
      <c r="A2008" s="3">
        <f>TITRES_STAT!B2011</f>
        <v>44929</v>
      </c>
      <c r="B2008" s="6">
        <f>TITRES_STAT!D2011</f>
        <v>4.4147999999999996</v>
      </c>
      <c r="C2008" s="2">
        <f t="shared" si="245"/>
        <v>8.8999999999996859E-3</v>
      </c>
      <c r="D2008" s="2">
        <f t="shared" si="246"/>
        <v>4.4059200000000001</v>
      </c>
      <c r="E2008" s="2">
        <f t="shared" si="248"/>
        <v>4.3882500000000002</v>
      </c>
      <c r="F2008" s="2">
        <f t="shared" si="249"/>
        <v>4.3970949999999993</v>
      </c>
      <c r="G2008" s="2">
        <f t="shared" si="243"/>
        <v>4.4158460000000002</v>
      </c>
      <c r="H2008" s="2">
        <f t="shared" si="247"/>
        <v>4.5952794999999975</v>
      </c>
      <c r="I2008" s="2">
        <f t="array" ref="I2008">SUMPRODUCT(B1992:B2011, (ROW(B1992:B2011)-ROW(B1992)+1)) / (20*21/2)</f>
        <v>4.3984457142857147</v>
      </c>
      <c r="J2008" s="2">
        <f t="shared" si="250"/>
        <v>4.3998349683577782</v>
      </c>
      <c r="K2008" s="2">
        <f t="shared" si="244"/>
        <v>4.3989783146890726</v>
      </c>
    </row>
    <row r="2009" spans="1:11" ht="13.5" x14ac:dyDescent="0.25">
      <c r="A2009" s="3">
        <f>TITRES_STAT!B2012</f>
        <v>44930</v>
      </c>
      <c r="B2009" s="6">
        <f>TITRES_STAT!D2012</f>
        <v>4.4147999999999996</v>
      </c>
      <c r="C2009" s="2">
        <f t="shared" si="245"/>
        <v>0</v>
      </c>
      <c r="D2009" s="2">
        <f t="shared" si="246"/>
        <v>4.4094600000000002</v>
      </c>
      <c r="E2009" s="2">
        <f t="shared" si="248"/>
        <v>4.3926699999999999</v>
      </c>
      <c r="F2009" s="2">
        <f t="shared" si="249"/>
        <v>4.396655</v>
      </c>
      <c r="G2009" s="2">
        <f t="shared" si="243"/>
        <v>4.414784</v>
      </c>
      <c r="H2009" s="2">
        <f t="shared" si="247"/>
        <v>4.5914319999999975</v>
      </c>
      <c r="I2009" s="2">
        <f t="array" ref="I2009">SUMPRODUCT(B1993:B2012, (ROW(B1993:B2012)-ROW(B1993)+1)) / (20*21/2)</f>
        <v>4.4002576190476193</v>
      </c>
      <c r="J2009" s="2">
        <f t="shared" si="250"/>
        <v>4.4012602094665612</v>
      </c>
      <c r="K2009" s="2">
        <f t="shared" si="244"/>
        <v>4.3995987729365602</v>
      </c>
    </row>
    <row r="2010" spans="1:11" ht="13.5" x14ac:dyDescent="0.25">
      <c r="A2010" s="3">
        <f>TITRES_STAT!B2013</f>
        <v>44931</v>
      </c>
      <c r="B2010" s="6">
        <f>TITRES_STAT!D2013</f>
        <v>4.4147999999999996</v>
      </c>
      <c r="C2010" s="2">
        <f t="shared" si="245"/>
        <v>0</v>
      </c>
      <c r="D2010" s="2">
        <f t="shared" si="246"/>
        <v>4.4112399999999994</v>
      </c>
      <c r="E2010" s="2">
        <f t="shared" si="248"/>
        <v>4.4006299999999996</v>
      </c>
      <c r="F2010" s="2">
        <f t="shared" si="249"/>
        <v>4.3962149999999998</v>
      </c>
      <c r="G2010" s="2">
        <f t="shared" si="243"/>
        <v>4.4131920000000004</v>
      </c>
      <c r="H2010" s="2">
        <f t="shared" si="247"/>
        <v>4.5875844999999984</v>
      </c>
      <c r="I2010" s="2">
        <f t="array" ref="I2010">SUMPRODUCT(B1994:B2013, (ROW(B1994:B2013)-ROW(B1994)+1)) / (20*21/2)</f>
        <v>4.4003838095238095</v>
      </c>
      <c r="J2010" s="2">
        <f t="shared" si="250"/>
        <v>4.4025497133268887</v>
      </c>
      <c r="K2010" s="2">
        <f t="shared" si="244"/>
        <v>4.400194899488068</v>
      </c>
    </row>
    <row r="2011" spans="1:11" ht="13.5" x14ac:dyDescent="0.25">
      <c r="A2011" s="3">
        <f>TITRES_STAT!B2014</f>
        <v>44932</v>
      </c>
      <c r="B2011" s="6">
        <f>TITRES_STAT!D2014</f>
        <v>4.4147999999999996</v>
      </c>
      <c r="C2011" s="2">
        <f t="shared" si="245"/>
        <v>0</v>
      </c>
      <c r="D2011" s="2">
        <f t="shared" si="246"/>
        <v>4.4130199999999995</v>
      </c>
      <c r="E2011" s="2">
        <f t="shared" si="248"/>
        <v>4.4050500000000001</v>
      </c>
      <c r="F2011" s="2">
        <f t="shared" si="249"/>
        <v>4.3957749999999995</v>
      </c>
      <c r="G2011" s="2">
        <f t="shared" si="243"/>
        <v>4.4117760000000006</v>
      </c>
      <c r="H2011" s="2">
        <f t="shared" si="247"/>
        <v>4.5838979999999978</v>
      </c>
      <c r="I2011" s="2">
        <f t="array" ref="I2011">SUMPRODUCT(B1995:B2014, (ROW(B1995:B2014)-ROW(B1995)+1)) / (20*21/2)</f>
        <v>4.3980704761904761</v>
      </c>
      <c r="J2011" s="2">
        <f t="shared" si="250"/>
        <v>4.4037164072957564</v>
      </c>
      <c r="K2011" s="2">
        <f t="shared" si="244"/>
        <v>4.4007676485277516</v>
      </c>
    </row>
    <row r="2012" spans="1:11" ht="13.5" x14ac:dyDescent="0.25">
      <c r="A2012" s="3">
        <f>TITRES_STAT!B2015</f>
        <v>44935</v>
      </c>
      <c r="B2012" s="6">
        <f>TITRES_STAT!D2015</f>
        <v>4.4147999999999996</v>
      </c>
      <c r="C2012" s="2">
        <f t="shared" si="245"/>
        <v>0</v>
      </c>
      <c r="D2012" s="2">
        <f t="shared" si="246"/>
        <v>4.4147999999999996</v>
      </c>
      <c r="E2012" s="2">
        <f t="shared" si="248"/>
        <v>4.4094699999999998</v>
      </c>
      <c r="F2012" s="2">
        <f t="shared" si="249"/>
        <v>4.3957749999999995</v>
      </c>
      <c r="G2012" s="2">
        <f t="shared" si="243"/>
        <v>4.4108920000000014</v>
      </c>
      <c r="H2012" s="2">
        <f t="shared" si="247"/>
        <v>4.580130999999998</v>
      </c>
      <c r="I2012" s="2">
        <f t="array" ref="I2012">SUMPRODUCT(B1996:B2015, (ROW(B1996:B2015)-ROW(B1996)+1)) / (20*21/2)</f>
        <v>4.3959676190476191</v>
      </c>
      <c r="J2012" s="2">
        <f t="shared" si="250"/>
        <v>4.4047719875533033</v>
      </c>
      <c r="K2012" s="2">
        <f t="shared" si="244"/>
        <v>4.4013179368207815</v>
      </c>
    </row>
    <row r="2013" spans="1:11" ht="13.5" x14ac:dyDescent="0.25">
      <c r="A2013" s="3">
        <f>TITRES_STAT!B2016</f>
        <v>44936</v>
      </c>
      <c r="B2013" s="6">
        <f>TITRES_STAT!D2016</f>
        <v>4.3971</v>
      </c>
      <c r="C2013" s="2">
        <f t="shared" si="245"/>
        <v>-1.7699999999999605E-2</v>
      </c>
      <c r="D2013" s="2">
        <f t="shared" si="246"/>
        <v>4.4112600000000004</v>
      </c>
      <c r="E2013" s="2">
        <f t="shared" si="248"/>
        <v>4.4085900000000002</v>
      </c>
      <c r="F2013" s="2">
        <f t="shared" si="249"/>
        <v>4.3948899999999993</v>
      </c>
      <c r="G2013" s="2">
        <f t="shared" si="243"/>
        <v>4.410362000000001</v>
      </c>
      <c r="H2013" s="2">
        <f t="shared" si="247"/>
        <v>4.5775634999999983</v>
      </c>
      <c r="I2013" s="2">
        <f t="array" ref="I2013">SUMPRODUCT(B1997:B2016, (ROW(B1997:B2016)-ROW(B1997)+1)) / (20*21/2)</f>
        <v>4.3907038095238091</v>
      </c>
      <c r="J2013" s="2">
        <f t="shared" si="250"/>
        <v>4.404041322072036</v>
      </c>
      <c r="K2013" s="2">
        <f t="shared" si="244"/>
        <v>4.401152527533692</v>
      </c>
    </row>
    <row r="2014" spans="1:11" ht="13.5" x14ac:dyDescent="0.25">
      <c r="A2014" s="3">
        <f>TITRES_STAT!B2017</f>
        <v>44937</v>
      </c>
      <c r="B2014" s="6">
        <f>TITRES_STAT!D2017</f>
        <v>4.3705999999999996</v>
      </c>
      <c r="C2014" s="2">
        <f t="shared" si="245"/>
        <v>-2.6500000000000412E-2</v>
      </c>
      <c r="D2014" s="2">
        <f t="shared" si="246"/>
        <v>4.4024200000000002</v>
      </c>
      <c r="E2014" s="2">
        <f t="shared" si="248"/>
        <v>4.4059399999999993</v>
      </c>
      <c r="F2014" s="2">
        <f t="shared" si="249"/>
        <v>4.3926800000000004</v>
      </c>
      <c r="G2014" s="2">
        <f t="shared" si="243"/>
        <v>4.4087699999999996</v>
      </c>
      <c r="H2014" s="2">
        <f t="shared" si="247"/>
        <v>4.5740584999999978</v>
      </c>
      <c r="I2014" s="2">
        <f t="array" ref="I2014">SUMPRODUCT(B1998:B2017, (ROW(B1998:B2017)-ROW(B1998)+1)) / (20*21/2)</f>
        <v>4.3898599999999997</v>
      </c>
      <c r="J2014" s="2">
        <f t="shared" si="250"/>
        <v>4.400856434255652</v>
      </c>
      <c r="K2014" s="2">
        <f t="shared" si="244"/>
        <v>4.3999543891990376</v>
      </c>
    </row>
    <row r="2015" spans="1:11" ht="13.5" x14ac:dyDescent="0.25">
      <c r="A2015" s="3">
        <f>TITRES_STAT!B2018</f>
        <v>44938</v>
      </c>
      <c r="B2015" s="6">
        <f>TITRES_STAT!D2018</f>
        <v>4.3705999999999996</v>
      </c>
      <c r="C2015" s="2">
        <f t="shared" si="245"/>
        <v>0</v>
      </c>
      <c r="D2015" s="2">
        <f t="shared" si="246"/>
        <v>4.3935799999999992</v>
      </c>
      <c r="E2015" s="2">
        <f t="shared" si="248"/>
        <v>4.4024099999999988</v>
      </c>
      <c r="F2015" s="2">
        <f t="shared" si="249"/>
        <v>4.3904699999999997</v>
      </c>
      <c r="G2015" s="2">
        <f t="shared" si="243"/>
        <v>4.409478</v>
      </c>
      <c r="H2015" s="2">
        <f t="shared" si="247"/>
        <v>4.5705534999999973</v>
      </c>
      <c r="I2015" s="2">
        <f t="array" ref="I2015">SUMPRODUCT(B1999:B2018, (ROW(B1999:B2018)-ROW(B1999)+1)) / (20*21/2)</f>
        <v>4.3848066666666661</v>
      </c>
      <c r="J2015" s="2">
        <f t="shared" si="250"/>
        <v>4.397974869088447</v>
      </c>
      <c r="K2015" s="2">
        <f t="shared" si="244"/>
        <v>4.3988032366814283</v>
      </c>
    </row>
    <row r="2016" spans="1:11" ht="13.5" x14ac:dyDescent="0.25">
      <c r="A2016" s="3">
        <f>TITRES_STAT!B2019</f>
        <v>44939</v>
      </c>
      <c r="B2016" s="6">
        <f>TITRES_STAT!D2019</f>
        <v>4.3352000000000004</v>
      </c>
      <c r="C2016" s="2">
        <f t="shared" si="245"/>
        <v>-3.539999999999921E-2</v>
      </c>
      <c r="D2016" s="2">
        <f t="shared" si="246"/>
        <v>4.3776600000000006</v>
      </c>
      <c r="E2016" s="2">
        <f t="shared" si="248"/>
        <v>4.3953399999999991</v>
      </c>
      <c r="F2016" s="2">
        <f t="shared" si="249"/>
        <v>4.3882599999999998</v>
      </c>
      <c r="G2016" s="2">
        <f t="shared" si="243"/>
        <v>4.409478</v>
      </c>
      <c r="H2016" s="2">
        <f t="shared" si="247"/>
        <v>4.5668714999999969</v>
      </c>
      <c r="I2016" s="2">
        <f t="array" ref="I2016">SUMPRODUCT(B2000:B2019, (ROW(B2000:B2019)-ROW(B2000)+1)) / (20*21/2)</f>
        <v>4.3799219047619049</v>
      </c>
      <c r="J2016" s="2">
        <f t="shared" si="250"/>
        <v>4.3919963101276425</v>
      </c>
      <c r="K2016" s="2">
        <f t="shared" si="244"/>
        <v>4.3963089921056859</v>
      </c>
    </row>
    <row r="2017" spans="1:11" ht="13.5" x14ac:dyDescent="0.25">
      <c r="A2017" s="3">
        <f>TITRES_STAT!B2020</f>
        <v>44942</v>
      </c>
      <c r="B2017" s="6">
        <f>TITRES_STAT!D2020</f>
        <v>4.3794000000000004</v>
      </c>
      <c r="C2017" s="2">
        <f t="shared" si="245"/>
        <v>4.4200000000000017E-2</v>
      </c>
      <c r="D2017" s="2">
        <f t="shared" si="246"/>
        <v>4.3705800000000004</v>
      </c>
      <c r="E2017" s="2">
        <f t="shared" si="248"/>
        <v>4.39269</v>
      </c>
      <c r="F2017" s="2">
        <f t="shared" si="249"/>
        <v>4.3882599999999998</v>
      </c>
      <c r="G2017" s="2">
        <f t="shared" si="243"/>
        <v>4.409478</v>
      </c>
      <c r="H2017" s="2">
        <f t="shared" si="247"/>
        <v>4.5634104999999971</v>
      </c>
      <c r="I2017" s="2">
        <f t="array" ref="I2017">SUMPRODUCT(B2001:B2020, (ROW(B2001:B2020)-ROW(B2001)+1)) / (20*21/2)</f>
        <v>4.3752057142857144</v>
      </c>
      <c r="J2017" s="2">
        <f t="shared" si="250"/>
        <v>4.3907966615440577</v>
      </c>
      <c r="K2017" s="2">
        <f t="shared" si="244"/>
        <v>4.3956458943760515</v>
      </c>
    </row>
    <row r="2018" spans="1:11" ht="13.5" x14ac:dyDescent="0.25">
      <c r="A2018" s="3">
        <f>TITRES_STAT!B2021</f>
        <v>44943</v>
      </c>
      <c r="B2018" s="6">
        <f>TITRES_STAT!D2021</f>
        <v>4.3352000000000004</v>
      </c>
      <c r="C2018" s="2">
        <f t="shared" si="245"/>
        <v>-4.4200000000000017E-2</v>
      </c>
      <c r="D2018" s="2">
        <f t="shared" si="246"/>
        <v>4.3582000000000001</v>
      </c>
      <c r="E2018" s="2">
        <f t="shared" si="248"/>
        <v>4.3847300000000002</v>
      </c>
      <c r="F2018" s="2">
        <f t="shared" si="249"/>
        <v>4.3864900000000002</v>
      </c>
      <c r="G2018" s="2">
        <f t="shared" si="243"/>
        <v>4.4085940000000008</v>
      </c>
      <c r="H2018" s="2">
        <f t="shared" si="247"/>
        <v>4.5601309999999975</v>
      </c>
      <c r="I2018" s="2">
        <f t="array" ref="I2018">SUMPRODUCT(B2002:B2021, (ROW(B2002:B2021)-ROW(B2002)+1)) / (20*21/2)</f>
        <v>4.3704895238095238</v>
      </c>
      <c r="J2018" s="2">
        <f t="shared" si="250"/>
        <v>4.3855017413970048</v>
      </c>
      <c r="K2018" s="2">
        <f t="shared" si="244"/>
        <v>4.3932754671456182</v>
      </c>
    </row>
    <row r="2019" spans="1:11" ht="13.5" x14ac:dyDescent="0.25">
      <c r="A2019" s="3">
        <f>TITRES_STAT!B2022</f>
        <v>44944</v>
      </c>
      <c r="B2019" s="6">
        <f>TITRES_STAT!D2022</f>
        <v>4.3352000000000004</v>
      </c>
      <c r="C2019" s="2">
        <f t="shared" si="245"/>
        <v>0</v>
      </c>
      <c r="D2019" s="2">
        <f t="shared" si="246"/>
        <v>4.3511199999999999</v>
      </c>
      <c r="E2019" s="2">
        <f t="shared" si="248"/>
        <v>4.3767700000000005</v>
      </c>
      <c r="F2019" s="2">
        <f t="shared" si="249"/>
        <v>4.3847199999999997</v>
      </c>
      <c r="G2019" s="2">
        <f t="shared" si="243"/>
        <v>4.4068259999999997</v>
      </c>
      <c r="H2019" s="2">
        <f t="shared" si="247"/>
        <v>4.5558854999999969</v>
      </c>
      <c r="I2019" s="2">
        <f t="array" ref="I2019">SUMPRODUCT(B2003:B2022, (ROW(B2003:B2022)-ROW(B2003)+1)) / (20*21/2)</f>
        <v>4.3625704761904762</v>
      </c>
      <c r="J2019" s="2">
        <f t="shared" si="250"/>
        <v>4.3807110993591944</v>
      </c>
      <c r="K2019" s="2">
        <f t="shared" si="244"/>
        <v>4.3909979978457905</v>
      </c>
    </row>
    <row r="2020" spans="1:11" ht="13.5" x14ac:dyDescent="0.25">
      <c r="A2020" s="3">
        <f>TITRES_STAT!B2023</f>
        <v>44945</v>
      </c>
      <c r="B2020" s="6">
        <f>TITRES_STAT!D2023</f>
        <v>4.3352000000000004</v>
      </c>
      <c r="C2020" s="2">
        <f t="shared" si="245"/>
        <v>0</v>
      </c>
      <c r="D2020" s="2">
        <f t="shared" si="246"/>
        <v>4.3440400000000006</v>
      </c>
      <c r="E2020" s="2">
        <f t="shared" si="248"/>
        <v>4.3688099999999999</v>
      </c>
      <c r="F2020" s="2">
        <f t="shared" si="249"/>
        <v>4.3847199999999997</v>
      </c>
      <c r="G2020" s="2">
        <f t="shared" si="243"/>
        <v>4.4047040000000006</v>
      </c>
      <c r="H2020" s="2">
        <f t="shared" si="247"/>
        <v>4.5517609999999964</v>
      </c>
      <c r="I2020" s="2">
        <f t="array" ref="I2020">SUMPRODUCT(B2004:B2023, (ROW(B2004:B2023)-ROW(B2004)+1)) / (20*21/2)</f>
        <v>4.3415028571428564</v>
      </c>
      <c r="J2020" s="2">
        <f t="shared" si="250"/>
        <v>4.3763767089440329</v>
      </c>
      <c r="K2020" s="2">
        <f t="shared" si="244"/>
        <v>4.3888098410675243</v>
      </c>
    </row>
    <row r="2021" spans="1:11" ht="13.5" x14ac:dyDescent="0.25">
      <c r="A2021" s="3">
        <f>TITRES_STAT!B2024</f>
        <v>44946</v>
      </c>
      <c r="B2021" s="6">
        <f>TITRES_STAT!D2024</f>
        <v>4.3352000000000004</v>
      </c>
      <c r="C2021" s="2">
        <f t="shared" si="245"/>
        <v>0</v>
      </c>
      <c r="D2021" s="2">
        <f t="shared" si="246"/>
        <v>4.3440400000000006</v>
      </c>
      <c r="E2021" s="2">
        <f t="shared" si="248"/>
        <v>4.360850000000001</v>
      </c>
      <c r="F2021" s="2">
        <f t="shared" si="249"/>
        <v>4.3829500000000001</v>
      </c>
      <c r="G2021" s="2">
        <f t="shared" si="243"/>
        <v>4.4029359999999995</v>
      </c>
      <c r="H2021" s="2">
        <f t="shared" si="247"/>
        <v>4.5475154999999967</v>
      </c>
      <c r="I2021" s="2">
        <f t="array" ref="I2021">SUMPRODUCT(B2005:B2024, (ROW(B2005:B2024)-ROW(B2005)+1)) / (20*21/2)</f>
        <v>4.3258338095238091</v>
      </c>
      <c r="J2021" s="2">
        <f t="shared" si="250"/>
        <v>4.3724551176160293</v>
      </c>
      <c r="K2021" s="2">
        <f t="shared" si="244"/>
        <v>4.3867074943589941</v>
      </c>
    </row>
    <row r="2022" spans="1:11" ht="13.5" x14ac:dyDescent="0.25">
      <c r="A2022" s="3">
        <f>TITRES_STAT!B2025</f>
        <v>44949</v>
      </c>
      <c r="B2022" s="6">
        <f>TITRES_STAT!D2025</f>
        <v>4.2998000000000003</v>
      </c>
      <c r="C2022" s="2">
        <f t="shared" si="245"/>
        <v>-3.5400000000000098E-2</v>
      </c>
      <c r="D2022" s="2">
        <f t="shared" si="246"/>
        <v>4.3281200000000002</v>
      </c>
      <c r="E2022" s="2">
        <f t="shared" si="248"/>
        <v>4.3493500000000003</v>
      </c>
      <c r="F2022" s="2">
        <f t="shared" si="249"/>
        <v>4.37941</v>
      </c>
      <c r="G2022" s="2">
        <f t="shared" si="243"/>
        <v>4.4004600000000007</v>
      </c>
      <c r="H2022" s="2">
        <f t="shared" si="247"/>
        <v>4.5428919999999966</v>
      </c>
      <c r="I2022" s="2">
        <f t="array" ref="I2022">SUMPRODUCT(B2006:B2025, (ROW(B2006:B2025)-ROW(B2006)+1)) / (20*21/2)</f>
        <v>4.3094057142857132</v>
      </c>
      <c r="J2022" s="2">
        <f t="shared" si="250"/>
        <v>4.3655355826049789</v>
      </c>
      <c r="K2022" s="2">
        <f t="shared" si="244"/>
        <v>4.3832993573253081</v>
      </c>
    </row>
    <row r="2023" spans="1:11" ht="13.5" x14ac:dyDescent="0.25">
      <c r="A2023" s="3">
        <f>TITRES_STAT!B2026</f>
        <v>44950</v>
      </c>
      <c r="B2023" s="6">
        <f>TITRES_STAT!D2026</f>
        <v>4.1581999999999999</v>
      </c>
      <c r="C2023" s="2">
        <f t="shared" si="245"/>
        <v>-0.14160000000000039</v>
      </c>
      <c r="D2023" s="2">
        <f t="shared" si="246"/>
        <v>4.292720000000001</v>
      </c>
      <c r="E2023" s="2">
        <f t="shared" si="248"/>
        <v>4.3254599999999996</v>
      </c>
      <c r="F2023" s="2">
        <f t="shared" si="249"/>
        <v>4.3670249999999999</v>
      </c>
      <c r="G2023" s="2">
        <f t="shared" si="243"/>
        <v>4.3951520000000013</v>
      </c>
      <c r="H2023" s="2">
        <f t="shared" si="247"/>
        <v>4.5367149999999965</v>
      </c>
      <c r="I2023" s="2">
        <f t="array" ref="I2023">SUMPRODUCT(B2007:B2026, (ROW(B2007:B2026)-ROW(B2007)+1)) / (20*21/2)</f>
        <v>4.3041352380952382</v>
      </c>
      <c r="J2023" s="2">
        <f t="shared" si="250"/>
        <v>4.3457893366425999</v>
      </c>
      <c r="K2023" s="2">
        <f t="shared" si="244"/>
        <v>4.3744719315478449</v>
      </c>
    </row>
    <row r="2024" spans="1:11" ht="13.5" x14ac:dyDescent="0.25">
      <c r="A2024" s="3">
        <f>TITRES_STAT!B2027</f>
        <v>44951</v>
      </c>
      <c r="B2024" s="6">
        <f>TITRES_STAT!D2027</f>
        <v>4.2024999999999997</v>
      </c>
      <c r="C2024" s="2">
        <f t="shared" si="245"/>
        <v>4.4299999999999784E-2</v>
      </c>
      <c r="D2024" s="2">
        <f t="shared" si="246"/>
        <v>4.2661800000000003</v>
      </c>
      <c r="E2024" s="2">
        <f t="shared" si="248"/>
        <v>4.3086500000000001</v>
      </c>
      <c r="F2024" s="2">
        <f t="shared" si="249"/>
        <v>4.3572949999999997</v>
      </c>
      <c r="G2024" s="2">
        <f t="shared" si="243"/>
        <v>4.3907300000000005</v>
      </c>
      <c r="H2024" s="2">
        <f t="shared" si="247"/>
        <v>4.5307594999999967</v>
      </c>
      <c r="I2024" s="2">
        <f t="array" ref="I2024">SUMPRODUCT(B2008:B2027, (ROW(B2008:B2027)-ROW(B2008)+1)) / (20*21/2)</f>
        <v>4.299412380952381</v>
      </c>
      <c r="J2024" s="2">
        <f t="shared" si="250"/>
        <v>4.3321427331528284</v>
      </c>
      <c r="K2024" s="2">
        <f t="shared" si="244"/>
        <v>4.367727934232243</v>
      </c>
    </row>
    <row r="2025" spans="1:11" ht="13.5" x14ac:dyDescent="0.25">
      <c r="A2025" s="3">
        <f>TITRES_STAT!B2028</f>
        <v>44952</v>
      </c>
      <c r="B2025" s="6">
        <f>TITRES_STAT!D2028</f>
        <v>4.1848000000000001</v>
      </c>
      <c r="C2025" s="2">
        <f t="shared" si="245"/>
        <v>-1.7699999999999605E-2</v>
      </c>
      <c r="D2025" s="2">
        <f t="shared" si="246"/>
        <v>4.2361000000000004</v>
      </c>
      <c r="E2025" s="2">
        <f t="shared" si="248"/>
        <v>4.2900700000000009</v>
      </c>
      <c r="F2025" s="2">
        <f t="shared" si="249"/>
        <v>4.3462399999999999</v>
      </c>
      <c r="G2025" s="2">
        <f t="shared" si="243"/>
        <v>4.3868380000000009</v>
      </c>
      <c r="H2025" s="2">
        <f t="shared" si="247"/>
        <v>4.5247154999999966</v>
      </c>
      <c r="I2025" s="2">
        <f t="array" ref="I2025">SUMPRODUCT(B2009:B2028, (ROW(B2009:B2028)-ROW(B2009)+1)) / (20*21/2)</f>
        <v>4.2952371428571432</v>
      </c>
      <c r="J2025" s="2">
        <f t="shared" si="250"/>
        <v>4.318110091900178</v>
      </c>
      <c r="K2025" s="2">
        <f t="shared" si="244"/>
        <v>4.3605542897525469</v>
      </c>
    </row>
    <row r="2026" spans="1:11" ht="13.5" x14ac:dyDescent="0.25">
      <c r="A2026" s="3">
        <f>TITRES_STAT!B2029</f>
        <v>44953</v>
      </c>
      <c r="B2026" s="6">
        <f>TITRES_STAT!D2029</f>
        <v>4.2908999999999997</v>
      </c>
      <c r="C2026" s="2">
        <f t="shared" si="245"/>
        <v>0.10609999999999964</v>
      </c>
      <c r="D2026" s="2">
        <f t="shared" si="246"/>
        <v>4.2272400000000001</v>
      </c>
      <c r="E2026" s="2">
        <f t="shared" si="248"/>
        <v>4.2856400000000008</v>
      </c>
      <c r="F2026" s="2">
        <f t="shared" si="249"/>
        <v>4.3404899999999991</v>
      </c>
      <c r="G2026" s="2">
        <f t="shared" si="243"/>
        <v>4.3841840000000003</v>
      </c>
      <c r="H2026" s="2">
        <f t="shared" si="247"/>
        <v>4.5197254999999963</v>
      </c>
      <c r="I2026" s="2">
        <f t="array" ref="I2026">SUMPRODUCT(B2010:B2029, (ROW(B2010:B2029)-ROW(B2010)+1)) / (20*21/2)</f>
        <v>4.2916519047619053</v>
      </c>
      <c r="J2026" s="2">
        <f t="shared" si="250"/>
        <v>4.3155186545763513</v>
      </c>
      <c r="K2026" s="2">
        <f t="shared" si="244"/>
        <v>4.3578227489779371</v>
      </c>
    </row>
    <row r="2027" spans="1:11" ht="13.5" x14ac:dyDescent="0.25">
      <c r="A2027" s="3">
        <f>TITRES_STAT!B2030</f>
        <v>44956</v>
      </c>
      <c r="B2027" s="6">
        <f>TITRES_STAT!D2030</f>
        <v>4.2908999999999997</v>
      </c>
      <c r="C2027" s="2">
        <f t="shared" si="245"/>
        <v>0</v>
      </c>
      <c r="D2027" s="2">
        <f t="shared" si="246"/>
        <v>4.22546</v>
      </c>
      <c r="E2027" s="2">
        <f t="shared" si="248"/>
        <v>4.2767900000000001</v>
      </c>
      <c r="F2027" s="2">
        <f t="shared" si="249"/>
        <v>4.3347399999999991</v>
      </c>
      <c r="G2027" s="2">
        <f t="shared" si="243"/>
        <v>4.381176</v>
      </c>
      <c r="H2027" s="2">
        <f t="shared" si="247"/>
        <v>4.514332999999997</v>
      </c>
      <c r="I2027" s="2">
        <f t="array" ref="I2027">SUMPRODUCT(B2011:B2030, (ROW(B2011:B2030)-ROW(B2011)+1)) / (20*21/2)</f>
        <v>4.2886566666666663</v>
      </c>
      <c r="J2027" s="2">
        <f t="shared" si="250"/>
        <v>4.3131740208071747</v>
      </c>
      <c r="K2027" s="2">
        <f t="shared" si="244"/>
        <v>4.3551983274493908</v>
      </c>
    </row>
    <row r="2028" spans="1:11" ht="13.5" x14ac:dyDescent="0.25">
      <c r="A2028" s="3">
        <f>TITRES_STAT!B2031</f>
        <v>44957</v>
      </c>
      <c r="B2028" s="6">
        <f>TITRES_STAT!D2031</f>
        <v>4.2908999999999997</v>
      </c>
      <c r="C2028" s="2">
        <f t="shared" si="245"/>
        <v>0</v>
      </c>
      <c r="D2028" s="2">
        <f t="shared" si="246"/>
        <v>4.2520000000000007</v>
      </c>
      <c r="E2028" s="2">
        <f t="shared" si="248"/>
        <v>4.2723600000000008</v>
      </c>
      <c r="F2028" s="2">
        <f t="shared" si="249"/>
        <v>4.3285449999999992</v>
      </c>
      <c r="G2028" s="2">
        <f t="shared" si="243"/>
        <v>4.3783439999999993</v>
      </c>
      <c r="H2028" s="2">
        <f t="shared" si="247"/>
        <v>4.5089804999999963</v>
      </c>
      <c r="I2028" s="2">
        <f t="array" ref="I2028">SUMPRODUCT(B2012:B2031, (ROW(B2012:B2031)-ROW(B2012)+1)) / (20*21/2)</f>
        <v>4.2862514285714282</v>
      </c>
      <c r="J2028" s="2">
        <f t="shared" si="250"/>
        <v>4.3110526854922053</v>
      </c>
      <c r="K2028" s="2">
        <f t="shared" si="244"/>
        <v>4.3526768244121596</v>
      </c>
    </row>
    <row r="2029" spans="1:11" ht="13.5" x14ac:dyDescent="0.25">
      <c r="A2029" s="3">
        <f>TITRES_STAT!B2032</f>
        <v>44958</v>
      </c>
      <c r="B2029" s="6">
        <f>TITRES_STAT!D2032</f>
        <v>4.2908999999999997</v>
      </c>
      <c r="C2029" s="2">
        <f t="shared" si="245"/>
        <v>0</v>
      </c>
      <c r="D2029" s="2">
        <f t="shared" si="246"/>
        <v>4.2696800000000001</v>
      </c>
      <c r="E2029" s="2">
        <f t="shared" si="248"/>
        <v>4.2679300000000007</v>
      </c>
      <c r="F2029" s="2">
        <f t="shared" si="249"/>
        <v>4.3223499999999984</v>
      </c>
      <c r="G2029" s="2">
        <f t="shared" si="243"/>
        <v>4.3755119999999996</v>
      </c>
      <c r="H2029" s="2">
        <f t="shared" si="247"/>
        <v>4.503869499999996</v>
      </c>
      <c r="I2029" s="2">
        <f t="array" ref="I2029">SUMPRODUCT(B2013:B2032, (ROW(B2013:B2032)-ROW(B2013)+1)) / (20*21/2)</f>
        <v>4.2827504761904764</v>
      </c>
      <c r="J2029" s="2">
        <f t="shared" si="250"/>
        <v>4.3091333821119955</v>
      </c>
      <c r="K2029" s="2">
        <f t="shared" si="244"/>
        <v>4.3502542038469771</v>
      </c>
    </row>
    <row r="2030" spans="1:11" ht="13.5" x14ac:dyDescent="0.25">
      <c r="A2030" s="3">
        <f>TITRES_STAT!B2033</f>
        <v>44959</v>
      </c>
      <c r="B2030" s="6">
        <f>TITRES_STAT!D2033</f>
        <v>4.2908999999999997</v>
      </c>
      <c r="C2030" s="2">
        <f t="shared" si="245"/>
        <v>0</v>
      </c>
      <c r="D2030" s="2">
        <f t="shared" si="246"/>
        <v>4.2908999999999997</v>
      </c>
      <c r="E2030" s="2">
        <f t="shared" si="248"/>
        <v>4.2635000000000005</v>
      </c>
      <c r="F2030" s="2">
        <f t="shared" si="249"/>
        <v>4.3161549999999984</v>
      </c>
      <c r="G2030" s="2">
        <f t="shared" si="243"/>
        <v>4.372679999999999</v>
      </c>
      <c r="H2030" s="2">
        <f t="shared" si="247"/>
        <v>4.4991609999999955</v>
      </c>
      <c r="I2030" s="2">
        <f t="array" ref="I2030">SUMPRODUCT(B2014:B2033, (ROW(B2014:B2033)-ROW(B2014)+1)) / (20*21/2)</f>
        <v>4.2799238095238099</v>
      </c>
      <c r="J2030" s="2">
        <f t="shared" si="250"/>
        <v>4.3073968695299012</v>
      </c>
      <c r="K2030" s="2">
        <f t="shared" si="244"/>
        <v>4.347926588009841</v>
      </c>
    </row>
    <row r="2031" spans="1:11" ht="13.5" x14ac:dyDescent="0.25">
      <c r="A2031" s="3">
        <f>TITRES_STAT!B2034</f>
        <v>44960</v>
      </c>
      <c r="B2031" s="6">
        <f>TITRES_STAT!D2034</f>
        <v>4.2908999999999997</v>
      </c>
      <c r="C2031" s="2">
        <f t="shared" si="245"/>
        <v>0</v>
      </c>
      <c r="D2031" s="2">
        <f t="shared" si="246"/>
        <v>4.2908999999999997</v>
      </c>
      <c r="E2031" s="2">
        <f t="shared" si="248"/>
        <v>4.2590699999999995</v>
      </c>
      <c r="F2031" s="2">
        <f t="shared" si="249"/>
        <v>4.3099599999999985</v>
      </c>
      <c r="G2031" s="2">
        <f t="shared" si="243"/>
        <v>4.3698479999999993</v>
      </c>
      <c r="H2031" s="2">
        <f t="shared" si="247"/>
        <v>4.4950564999999951</v>
      </c>
      <c r="I2031" s="2">
        <f t="array" ref="I2031">SUMPRODUCT(B2015:B2034, (ROW(B2015:B2034)-ROW(B2015)+1)) / (20*21/2)</f>
        <v>4.2751633333333325</v>
      </c>
      <c r="J2031" s="2">
        <f t="shared" si="250"/>
        <v>4.3058257390984824</v>
      </c>
      <c r="K2031" s="2">
        <f t="shared" si="244"/>
        <v>4.3456902512251414</v>
      </c>
    </row>
    <row r="2032" spans="1:11" ht="13.5" x14ac:dyDescent="0.25">
      <c r="A2032" s="3">
        <f>TITRES_STAT!B2035</f>
        <v>44963</v>
      </c>
      <c r="B2032" s="6">
        <f>TITRES_STAT!D2035</f>
        <v>4.2732000000000001</v>
      </c>
      <c r="C2032" s="2">
        <f t="shared" si="245"/>
        <v>-1.7699999999999605E-2</v>
      </c>
      <c r="D2032" s="2">
        <f t="shared" si="246"/>
        <v>4.2873599999999996</v>
      </c>
      <c r="E2032" s="2">
        <f t="shared" si="248"/>
        <v>4.2564100000000007</v>
      </c>
      <c r="F2032" s="2">
        <f t="shared" si="249"/>
        <v>4.3028799999999991</v>
      </c>
      <c r="G2032" s="2">
        <f t="shared" si="243"/>
        <v>4.3663079999999983</v>
      </c>
      <c r="H2032" s="2">
        <f t="shared" si="247"/>
        <v>4.4911049999999948</v>
      </c>
      <c r="I2032" s="2">
        <f t="array" ref="I2032">SUMPRODUCT(B2016:B2035, (ROW(B2016:B2035)-ROW(B2016)+1)) / (20*21/2)</f>
        <v>4.2659357142857139</v>
      </c>
      <c r="J2032" s="2">
        <f t="shared" si="250"/>
        <v>4.3027185258510077</v>
      </c>
      <c r="K2032" s="2">
        <f t="shared" si="244"/>
        <v>4.3428474962751364</v>
      </c>
    </row>
    <row r="2033" spans="1:11" ht="13.5" x14ac:dyDescent="0.25">
      <c r="A2033" s="3">
        <f>TITRES_STAT!B2036</f>
        <v>44964</v>
      </c>
      <c r="B2033" s="6">
        <f>TITRES_STAT!D2036</f>
        <v>4.2732000000000001</v>
      </c>
      <c r="C2033" s="2">
        <f t="shared" si="245"/>
        <v>0</v>
      </c>
      <c r="D2033" s="2">
        <f t="shared" si="246"/>
        <v>4.2838199999999995</v>
      </c>
      <c r="E2033" s="2">
        <f t="shared" si="248"/>
        <v>4.2679100000000005</v>
      </c>
      <c r="F2033" s="2">
        <f t="shared" si="249"/>
        <v>4.2966849999999992</v>
      </c>
      <c r="G2033" s="2">
        <f t="shared" si="243"/>
        <v>4.3627679999999982</v>
      </c>
      <c r="H2033" s="2">
        <f t="shared" si="247"/>
        <v>4.4879584999999951</v>
      </c>
      <c r="I2033" s="2">
        <f t="array" ref="I2033">SUMPRODUCT(B2017:B2036, (ROW(B2017:B2036)-ROW(B2017)+1)) / (20*21/2)</f>
        <v>4.2491223809523815</v>
      </c>
      <c r="J2033" s="2">
        <f t="shared" si="250"/>
        <v>4.2999072376747218</v>
      </c>
      <c r="K2033" s="2">
        <f t="shared" si="244"/>
        <v>4.3401162219114058</v>
      </c>
    </row>
    <row r="2034" spans="1:11" ht="13.5" x14ac:dyDescent="0.25">
      <c r="A2034" s="3">
        <f>TITRES_STAT!B2037</f>
        <v>44965</v>
      </c>
      <c r="B2034" s="6">
        <f>TITRES_STAT!D2037</f>
        <v>4.2466999999999997</v>
      </c>
      <c r="C2034" s="2">
        <f t="shared" si="245"/>
        <v>-2.6500000000000412E-2</v>
      </c>
      <c r="D2034" s="2">
        <f t="shared" si="246"/>
        <v>4.2749800000000002</v>
      </c>
      <c r="E2034" s="2">
        <f t="shared" si="248"/>
        <v>4.2723300000000002</v>
      </c>
      <c r="F2034" s="2">
        <f t="shared" si="249"/>
        <v>4.2904900000000001</v>
      </c>
      <c r="G2034" s="2">
        <f t="shared" ref="G2034:G2097" si="251">AVERAGE(B1985:B2034)</f>
        <v>4.3588759999999978</v>
      </c>
      <c r="H2034" s="2">
        <f t="shared" si="247"/>
        <v>4.4842364999999953</v>
      </c>
      <c r="I2034" s="2">
        <f t="array" ref="I2034">SUMPRODUCT(B2018:B2037, (ROW(B2018:B2037)-ROW(B2018)+1)) / (20*21/2)</f>
        <v>4.2409952380952376</v>
      </c>
      <c r="J2034" s="2">
        <f t="shared" si="250"/>
        <v>4.294839881705701</v>
      </c>
      <c r="K2034" s="2">
        <f t="shared" si="244"/>
        <v>4.3364528406599785</v>
      </c>
    </row>
    <row r="2035" spans="1:11" ht="13.5" x14ac:dyDescent="0.25">
      <c r="A2035" s="3">
        <f>TITRES_STAT!B2038</f>
        <v>44966</v>
      </c>
      <c r="B2035" s="6">
        <f>TITRES_STAT!D2038</f>
        <v>4.1936</v>
      </c>
      <c r="C2035" s="2">
        <f t="shared" si="245"/>
        <v>-5.3099999999999703E-2</v>
      </c>
      <c r="D2035" s="2">
        <f t="shared" si="246"/>
        <v>4.2555199999999997</v>
      </c>
      <c r="E2035" s="2">
        <f t="shared" si="248"/>
        <v>4.2732100000000006</v>
      </c>
      <c r="F2035" s="2">
        <f t="shared" si="249"/>
        <v>4.2816400000000012</v>
      </c>
      <c r="G2035" s="2">
        <f t="shared" si="251"/>
        <v>4.352859999999998</v>
      </c>
      <c r="H2035" s="2">
        <f t="shared" si="247"/>
        <v>4.4797659999999953</v>
      </c>
      <c r="I2035" s="2">
        <f t="array" ref="I2035">SUMPRODUCT(B2019:B2038, (ROW(B2019:B2038)-ROW(B2019)+1)) / (20*21/2)</f>
        <v>4.2337947619047611</v>
      </c>
      <c r="J2035" s="2">
        <f t="shared" si="250"/>
        <v>4.2851979882099203</v>
      </c>
      <c r="K2035" s="2">
        <f t="shared" ref="K2035:K2098" si="252">$K$4*B2035+(1-$K$4)*K2034</f>
        <v>4.3308507684772346</v>
      </c>
    </row>
    <row r="2036" spans="1:11" ht="13.5" x14ac:dyDescent="0.25">
      <c r="A2036" s="3">
        <f>TITRES_STAT!B2039</f>
        <v>44967</v>
      </c>
      <c r="B2036" s="6">
        <f>TITRES_STAT!D2039</f>
        <v>4.1051000000000002</v>
      </c>
      <c r="C2036" s="2">
        <f t="shared" si="245"/>
        <v>-8.8499999999999801E-2</v>
      </c>
      <c r="D2036" s="2">
        <f t="shared" si="246"/>
        <v>4.2183599999999997</v>
      </c>
      <c r="E2036" s="2">
        <f t="shared" si="248"/>
        <v>4.2546299999999997</v>
      </c>
      <c r="F2036" s="2">
        <f t="shared" si="249"/>
        <v>4.2701350000000007</v>
      </c>
      <c r="G2036" s="2">
        <f t="shared" si="251"/>
        <v>4.3464899999999975</v>
      </c>
      <c r="H2036" s="2">
        <f t="shared" si="247"/>
        <v>4.473927499999995</v>
      </c>
      <c r="I2036" s="2">
        <f t="array" ref="I2036">SUMPRODUCT(B2020:B2039, (ROW(B2020:B2039)-ROW(B2020)+1)) / (20*21/2)</f>
        <v>4.2264628571428577</v>
      </c>
      <c r="J2036" s="2">
        <f t="shared" si="250"/>
        <v>4.2680457988565941</v>
      </c>
      <c r="K2036" s="2">
        <f t="shared" si="252"/>
        <v>4.3219977971644017</v>
      </c>
    </row>
    <row r="2037" spans="1:11" ht="13.5" x14ac:dyDescent="0.25">
      <c r="A2037" s="3">
        <f>TITRES_STAT!B2040</f>
        <v>44970</v>
      </c>
      <c r="B2037" s="6">
        <f>TITRES_STAT!D2040</f>
        <v>4.1848000000000001</v>
      </c>
      <c r="C2037" s="2">
        <f t="shared" si="245"/>
        <v>7.9699999999999882E-2</v>
      </c>
      <c r="D2037" s="2">
        <f t="shared" si="246"/>
        <v>4.2006800000000002</v>
      </c>
      <c r="E2037" s="2">
        <f t="shared" si="248"/>
        <v>4.2440200000000008</v>
      </c>
      <c r="F2037" s="2">
        <f t="shared" si="249"/>
        <v>4.2604050000000004</v>
      </c>
      <c r="G2037" s="2">
        <f t="shared" si="251"/>
        <v>4.341713999999997</v>
      </c>
      <c r="H2037" s="2">
        <f t="shared" si="247"/>
        <v>4.469895999999995</v>
      </c>
      <c r="I2037" s="2">
        <f t="array" ref="I2037">SUMPRODUCT(B2021:B2040, (ROW(B2021:B2040)-ROW(B2021)+1)) / (20*21/2)</f>
        <v>4.2182038095238097</v>
      </c>
      <c r="J2037" s="2">
        <f t="shared" si="250"/>
        <v>4.2601176275369186</v>
      </c>
      <c r="K2037" s="2">
        <f t="shared" si="252"/>
        <v>4.3166174913932487</v>
      </c>
    </row>
    <row r="2038" spans="1:11" ht="13.5" x14ac:dyDescent="0.25">
      <c r="A2038" s="3">
        <f>TITRES_STAT!B2041</f>
        <v>44971</v>
      </c>
      <c r="B2038" s="6">
        <f>TITRES_STAT!D2041</f>
        <v>4.1848000000000001</v>
      </c>
      <c r="C2038" s="2">
        <f t="shared" si="245"/>
        <v>0</v>
      </c>
      <c r="D2038" s="2">
        <f t="shared" si="246"/>
        <v>4.1829999999999998</v>
      </c>
      <c r="E2038" s="2">
        <f t="shared" si="248"/>
        <v>4.233410000000001</v>
      </c>
      <c r="F2038" s="2">
        <f t="shared" si="249"/>
        <v>4.2528850000000009</v>
      </c>
      <c r="G2038" s="2">
        <f t="shared" si="251"/>
        <v>4.3369379999999982</v>
      </c>
      <c r="H2038" s="2">
        <f t="shared" si="247"/>
        <v>4.4671524999999948</v>
      </c>
      <c r="I2038" s="2">
        <f t="array" ref="I2038">SUMPRODUCT(B2022:B2041, (ROW(B2022:B2041)-ROW(B2022)+1)) / (20*21/2)</f>
        <v>4.2107876190476192</v>
      </c>
      <c r="J2038" s="2">
        <f t="shared" si="250"/>
        <v>4.2529445201524503</v>
      </c>
      <c r="K2038" s="2">
        <f t="shared" si="252"/>
        <v>4.3114481780052776</v>
      </c>
    </row>
    <row r="2039" spans="1:11" ht="13.5" x14ac:dyDescent="0.25">
      <c r="A2039" s="3">
        <f>TITRES_STAT!B2042</f>
        <v>44972</v>
      </c>
      <c r="B2039" s="6">
        <f>TITRES_STAT!D2042</f>
        <v>4.1759000000000004</v>
      </c>
      <c r="C2039" s="2">
        <f t="shared" si="245"/>
        <v>-8.8999999999996859E-3</v>
      </c>
      <c r="D2039" s="2">
        <f t="shared" si="246"/>
        <v>4.1688400000000003</v>
      </c>
      <c r="E2039" s="2">
        <f t="shared" si="248"/>
        <v>4.2219100000000003</v>
      </c>
      <c r="F2039" s="2">
        <f t="shared" si="249"/>
        <v>4.2449199999999996</v>
      </c>
      <c r="G2039" s="2">
        <f t="shared" si="251"/>
        <v>4.3319839999999985</v>
      </c>
      <c r="H2039" s="2">
        <f t="shared" si="247"/>
        <v>4.4634389999999957</v>
      </c>
      <c r="I2039" s="2">
        <f t="array" ref="I2039">SUMPRODUCT(B2023:B2042, (ROW(B2023:B2042)-ROW(B2023)+1)) / (20*21/2)</f>
        <v>4.2033761904761908</v>
      </c>
      <c r="J2039" s="2">
        <f t="shared" si="250"/>
        <v>4.2456069468045978</v>
      </c>
      <c r="K2039" s="2">
        <f t="shared" si="252"/>
        <v>4.3061325631815421</v>
      </c>
    </row>
    <row r="2040" spans="1:11" ht="13.5" x14ac:dyDescent="0.25">
      <c r="A2040" s="3">
        <f>TITRES_STAT!B2043</f>
        <v>44973</v>
      </c>
      <c r="B2040" s="6">
        <f>TITRES_STAT!D2043</f>
        <v>4.1581999999999999</v>
      </c>
      <c r="C2040" s="2">
        <f t="shared" si="245"/>
        <v>-1.7700000000000493E-2</v>
      </c>
      <c r="D2040" s="2">
        <f t="shared" si="246"/>
        <v>4.1617599999999992</v>
      </c>
      <c r="E2040" s="2">
        <f t="shared" si="248"/>
        <v>4.2086399999999999</v>
      </c>
      <c r="F2040" s="2">
        <f t="shared" si="249"/>
        <v>4.2360699999999998</v>
      </c>
      <c r="G2040" s="2">
        <f t="shared" si="251"/>
        <v>4.3266759999999982</v>
      </c>
      <c r="H2040" s="2">
        <f t="shared" si="247"/>
        <v>4.4605624999999955</v>
      </c>
      <c r="I2040" s="2">
        <f t="array" ref="I2040">SUMPRODUCT(B2024:B2043, (ROW(B2024:B2043)-ROW(B2024)+1)) / (20*21/2)</f>
        <v>4.1966809523809525</v>
      </c>
      <c r="J2040" s="2">
        <f t="shared" si="250"/>
        <v>4.2372824756803507</v>
      </c>
      <c r="K2040" s="2">
        <f t="shared" si="252"/>
        <v>4.300331286194031</v>
      </c>
    </row>
    <row r="2041" spans="1:11" ht="13.5" x14ac:dyDescent="0.25">
      <c r="A2041" s="3">
        <f>TITRES_STAT!B2044</f>
        <v>44974</v>
      </c>
      <c r="B2041" s="6">
        <f>TITRES_STAT!D2044</f>
        <v>4.1581999999999999</v>
      </c>
      <c r="C2041" s="2">
        <f t="shared" si="245"/>
        <v>0</v>
      </c>
      <c r="D2041" s="2">
        <f t="shared" si="246"/>
        <v>4.1723800000000004</v>
      </c>
      <c r="E2041" s="2">
        <f t="shared" si="248"/>
        <v>4.1953699999999996</v>
      </c>
      <c r="F2041" s="2">
        <f t="shared" si="249"/>
        <v>4.2272199999999991</v>
      </c>
      <c r="G2041" s="2">
        <f t="shared" si="251"/>
        <v>4.3213679999999988</v>
      </c>
      <c r="H2041" s="2">
        <f t="shared" si="247"/>
        <v>4.4568004999999955</v>
      </c>
      <c r="I2041" s="2">
        <f t="array" ref="I2041">SUMPRODUCT(B2025:B2044, (ROW(B2025:B2044)-ROW(B2025)+1)) / (20*21/2)</f>
        <v>4.1891800000000003</v>
      </c>
      <c r="J2041" s="2">
        <f t="shared" si="250"/>
        <v>4.2297508113298408</v>
      </c>
      <c r="K2041" s="2">
        <f t="shared" si="252"/>
        <v>4.2947575102648532</v>
      </c>
    </row>
    <row r="2042" spans="1:11" ht="13.5" x14ac:dyDescent="0.25">
      <c r="A2042" s="3">
        <f>TITRES_STAT!B2045</f>
        <v>44977</v>
      </c>
      <c r="B2042" s="6">
        <f>TITRES_STAT!D2045</f>
        <v>4.1494</v>
      </c>
      <c r="C2042" s="2">
        <f t="shared" si="245"/>
        <v>-8.799999999999919E-3</v>
      </c>
      <c r="D2042" s="2">
        <f t="shared" si="246"/>
        <v>4.1653000000000002</v>
      </c>
      <c r="E2042" s="2">
        <f t="shared" si="248"/>
        <v>4.1829900000000002</v>
      </c>
      <c r="F2042" s="2">
        <f t="shared" si="249"/>
        <v>4.2196999999999996</v>
      </c>
      <c r="G2042" s="2">
        <f t="shared" si="251"/>
        <v>4.3160599999999985</v>
      </c>
      <c r="H2042" s="2">
        <f t="shared" si="247"/>
        <v>4.4527934999999959</v>
      </c>
      <c r="I2042" s="2">
        <f t="array" ref="I2042">SUMPRODUCT(B2026:B2045, (ROW(B2026:B2045)-ROW(B2026)+1)) / (20*21/2)</f>
        <v>4.1828219047619042</v>
      </c>
      <c r="J2042" s="2">
        <f t="shared" si="250"/>
        <v>4.2220983531079508</v>
      </c>
      <c r="K2042" s="2">
        <f t="shared" si="252"/>
        <v>4.2890572157446636</v>
      </c>
    </row>
    <row r="2043" spans="1:11" ht="13.5" x14ac:dyDescent="0.25">
      <c r="A2043" s="3">
        <f>TITRES_STAT!B2046</f>
        <v>44978</v>
      </c>
      <c r="B2043" s="6">
        <f>TITRES_STAT!D2046</f>
        <v>4.1494</v>
      </c>
      <c r="C2043" s="2">
        <f t="shared" si="245"/>
        <v>0</v>
      </c>
      <c r="D2043" s="2">
        <f t="shared" si="246"/>
        <v>4.15822</v>
      </c>
      <c r="E2043" s="2">
        <f t="shared" si="248"/>
        <v>4.1706099999999999</v>
      </c>
      <c r="F2043" s="2">
        <f t="shared" si="249"/>
        <v>4.2192600000000002</v>
      </c>
      <c r="G2043" s="2">
        <f t="shared" si="251"/>
        <v>4.310751999999999</v>
      </c>
      <c r="H2043" s="2">
        <f t="shared" si="247"/>
        <v>4.4491889999999952</v>
      </c>
      <c r="I2043" s="2">
        <f t="array" ref="I2043">SUMPRODUCT(B2027:B2046, (ROW(B2027:B2046)-ROW(B2027)+1)) / (20*21/2)</f>
        <v>4.1766323809523813</v>
      </c>
      <c r="J2043" s="2">
        <f t="shared" si="250"/>
        <v>4.2151747004310032</v>
      </c>
      <c r="K2043" s="2">
        <f t="shared" si="252"/>
        <v>4.28358046218605</v>
      </c>
    </row>
    <row r="2044" spans="1:11" ht="13.5" x14ac:dyDescent="0.25">
      <c r="A2044" s="3">
        <f>TITRES_STAT!B2047</f>
        <v>44979</v>
      </c>
      <c r="B2044" s="6">
        <f>TITRES_STAT!D2047</f>
        <v>4.1405000000000003</v>
      </c>
      <c r="C2044" s="2">
        <f t="shared" si="245"/>
        <v>-8.8999999999996859E-3</v>
      </c>
      <c r="D2044" s="2">
        <f t="shared" si="246"/>
        <v>4.1511399999999998</v>
      </c>
      <c r="E2044" s="2">
        <f t="shared" si="248"/>
        <v>4.1599900000000005</v>
      </c>
      <c r="F2044" s="2">
        <f t="shared" si="249"/>
        <v>4.2161600000000004</v>
      </c>
      <c r="G2044" s="2">
        <f t="shared" si="251"/>
        <v>4.3052659999999996</v>
      </c>
      <c r="H2044" s="2">
        <f t="shared" si="247"/>
        <v>4.4452579999999946</v>
      </c>
      <c r="I2044" s="2">
        <f t="array" ref="I2044">SUMPRODUCT(B2028:B2047, (ROW(B2028:B2047)-ROW(B2028)+1)) / (20*21/2)</f>
        <v>4.1711166666666672</v>
      </c>
      <c r="J2044" s="2">
        <f t="shared" si="250"/>
        <v>4.2080628241994793</v>
      </c>
      <c r="K2044" s="2">
        <f t="shared" si="252"/>
        <v>4.27796946366895</v>
      </c>
    </row>
    <row r="2045" spans="1:11" ht="13.5" x14ac:dyDescent="0.25">
      <c r="A2045" s="3">
        <f>TITRES_STAT!B2048</f>
        <v>44980</v>
      </c>
      <c r="B2045" s="6">
        <f>TITRES_STAT!D2048</f>
        <v>4.1494</v>
      </c>
      <c r="C2045" s="2">
        <f t="shared" si="245"/>
        <v>8.8999999999996859E-3</v>
      </c>
      <c r="D2045" s="2">
        <f t="shared" si="246"/>
        <v>4.1493799999999998</v>
      </c>
      <c r="E2045" s="2">
        <f t="shared" si="248"/>
        <v>4.15557</v>
      </c>
      <c r="F2045" s="2">
        <f t="shared" si="249"/>
        <v>4.2143899999999999</v>
      </c>
      <c r="G2045" s="2">
        <f t="shared" si="251"/>
        <v>4.2999579999999993</v>
      </c>
      <c r="H2045" s="2">
        <f t="shared" si="247"/>
        <v>4.4418544999999945</v>
      </c>
      <c r="I2045" s="2">
        <f t="array" ref="I2045">SUMPRODUCT(B2029:B2048, (ROW(B2029:B2048)-ROW(B2029)+1)) / (20*21/2)</f>
        <v>4.1662747619047629</v>
      </c>
      <c r="J2045" s="2">
        <f t="shared" si="250"/>
        <v>4.2024758885614339</v>
      </c>
      <c r="K2045" s="2">
        <f t="shared" si="252"/>
        <v>4.2729275239172271</v>
      </c>
    </row>
    <row r="2046" spans="1:11" ht="13.5" x14ac:dyDescent="0.25">
      <c r="A2046" s="3">
        <f>TITRES_STAT!B2049</f>
        <v>44981</v>
      </c>
      <c r="B2046" s="6">
        <f>TITRES_STAT!D2049</f>
        <v>4.1494</v>
      </c>
      <c r="C2046" s="2">
        <f t="shared" si="245"/>
        <v>0</v>
      </c>
      <c r="D2046" s="2">
        <f t="shared" si="246"/>
        <v>4.1476199999999999</v>
      </c>
      <c r="E2046" s="2">
        <f t="shared" si="248"/>
        <v>4.16</v>
      </c>
      <c r="F2046" s="2">
        <f t="shared" si="249"/>
        <v>4.2073150000000004</v>
      </c>
      <c r="G2046" s="2">
        <f t="shared" si="251"/>
        <v>4.2953580000000002</v>
      </c>
      <c r="H2046" s="2">
        <f t="shared" si="247"/>
        <v>4.4380484999999954</v>
      </c>
      <c r="I2046" s="2">
        <f t="array" ref="I2046">SUMPRODUCT(B2030:B2049, (ROW(B2030:B2049)-ROW(B2030)+1)) / (20*21/2)</f>
        <v>4.1604209523809539</v>
      </c>
      <c r="J2046" s="2">
        <f t="shared" si="250"/>
        <v>4.1974210420317739</v>
      </c>
      <c r="K2046" s="2">
        <f t="shared" si="252"/>
        <v>4.2680833072930229</v>
      </c>
    </row>
    <row r="2047" spans="1:11" ht="13.5" x14ac:dyDescent="0.25">
      <c r="A2047" s="3">
        <f>TITRES_STAT!B2050</f>
        <v>44984</v>
      </c>
      <c r="B2047" s="6">
        <f>TITRES_STAT!D2050</f>
        <v>4.1494</v>
      </c>
      <c r="C2047" s="2">
        <f t="shared" si="245"/>
        <v>0</v>
      </c>
      <c r="D2047" s="2">
        <f t="shared" si="246"/>
        <v>4.1476199999999999</v>
      </c>
      <c r="E2047" s="2">
        <f t="shared" si="248"/>
        <v>4.15646</v>
      </c>
      <c r="F2047" s="2">
        <f t="shared" si="249"/>
        <v>4.20024</v>
      </c>
      <c r="G2047" s="2">
        <f t="shared" si="251"/>
        <v>4.2907579999999994</v>
      </c>
      <c r="H2047" s="2">
        <f t="shared" si="247"/>
        <v>4.433517999999995</v>
      </c>
      <c r="I2047" s="2">
        <f t="array" ref="I2047">SUMPRODUCT(B2031:B2050, (ROW(B2031:B2050)-ROW(B2031)+1)) / (20*21/2)</f>
        <v>4.1553252380952381</v>
      </c>
      <c r="J2047" s="2">
        <f t="shared" si="250"/>
        <v>4.1928476094573197</v>
      </c>
      <c r="K2047" s="2">
        <f t="shared" si="252"/>
        <v>4.2634290599481988</v>
      </c>
    </row>
    <row r="2048" spans="1:11" ht="13.5" x14ac:dyDescent="0.25">
      <c r="A2048" s="3">
        <f>TITRES_STAT!B2051</f>
        <v>44985</v>
      </c>
      <c r="B2048" s="6">
        <f>TITRES_STAT!D2051</f>
        <v>4.1494</v>
      </c>
      <c r="C2048" s="2">
        <f t="shared" si="245"/>
        <v>0</v>
      </c>
      <c r="D2048" s="2">
        <f t="shared" si="246"/>
        <v>4.1476199999999999</v>
      </c>
      <c r="E2048" s="2">
        <f t="shared" si="248"/>
        <v>4.1529199999999999</v>
      </c>
      <c r="F2048" s="2">
        <f t="shared" si="249"/>
        <v>4.1931650000000005</v>
      </c>
      <c r="G2048" s="2">
        <f t="shared" si="251"/>
        <v>4.2863340000000001</v>
      </c>
      <c r="H2048" s="2">
        <f t="shared" si="247"/>
        <v>4.4285044999999954</v>
      </c>
      <c r="I2048" s="2">
        <f t="array" ref="I2048">SUMPRODUCT(B2032:B2051, (ROW(B2032:B2051)-ROW(B2032)+1)) / (20*21/2)</f>
        <v>4.1484542857142852</v>
      </c>
      <c r="J2048" s="2">
        <f t="shared" si="250"/>
        <v>4.1887097418899559</v>
      </c>
      <c r="K2048" s="2">
        <f t="shared" si="252"/>
        <v>4.2589573321070935</v>
      </c>
    </row>
    <row r="2049" spans="1:11" ht="13.5" x14ac:dyDescent="0.25">
      <c r="A2049" s="3">
        <f>TITRES_STAT!B2052</f>
        <v>44986</v>
      </c>
      <c r="B2049" s="6">
        <f>TITRES_STAT!D2052</f>
        <v>4.1317000000000004</v>
      </c>
      <c r="C2049" s="2">
        <f t="shared" si="245"/>
        <v>-1.7699999999999605E-2</v>
      </c>
      <c r="D2049" s="2">
        <f t="shared" si="246"/>
        <v>4.1458600000000008</v>
      </c>
      <c r="E2049" s="2">
        <f t="shared" si="248"/>
        <v>4.1485000000000003</v>
      </c>
      <c r="F2049" s="2">
        <f t="shared" si="249"/>
        <v>4.1852049999999998</v>
      </c>
      <c r="G2049" s="2">
        <f t="shared" si="251"/>
        <v>4.2815560000000001</v>
      </c>
      <c r="H2049" s="2">
        <f t="shared" si="247"/>
        <v>4.4234024999999955</v>
      </c>
      <c r="I2049" s="2">
        <f t="array" ref="I2049">SUMPRODUCT(B2033:B2052, (ROW(B2033:B2052)-ROW(B2033)+1)) / (20*21/2)</f>
        <v>4.1416300000000001</v>
      </c>
      <c r="J2049" s="2">
        <f t="shared" si="250"/>
        <v>4.1832802426623408</v>
      </c>
      <c r="K2049" s="2">
        <f t="shared" si="252"/>
        <v>4.2539668484950504</v>
      </c>
    </row>
    <row r="2050" spans="1:11" ht="13.5" x14ac:dyDescent="0.25">
      <c r="A2050" s="3">
        <f>TITRES_STAT!B2053</f>
        <v>44987</v>
      </c>
      <c r="B2050" s="6">
        <f>TITRES_STAT!D2053</f>
        <v>4.1317000000000004</v>
      </c>
      <c r="C2050" s="2">
        <f t="shared" si="245"/>
        <v>0</v>
      </c>
      <c r="D2050" s="2">
        <f t="shared" si="246"/>
        <v>4.1423200000000007</v>
      </c>
      <c r="E2050" s="2">
        <f t="shared" si="248"/>
        <v>4.1458500000000003</v>
      </c>
      <c r="F2050" s="2">
        <f t="shared" si="249"/>
        <v>4.1772449999999992</v>
      </c>
      <c r="G2050" s="2">
        <f t="shared" si="251"/>
        <v>4.2774859999999997</v>
      </c>
      <c r="H2050" s="2">
        <f t="shared" si="247"/>
        <v>4.4186224999999961</v>
      </c>
      <c r="I2050" s="2">
        <f t="array" ref="I2050">SUMPRODUCT(B2034:B2053, (ROW(B2034:B2053)-ROW(B2034)+1)) / (20*21/2)</f>
        <v>4.1356480952380954</v>
      </c>
      <c r="J2050" s="2">
        <f t="shared" si="250"/>
        <v>4.1783678385992609</v>
      </c>
      <c r="K2050" s="2">
        <f t="shared" si="252"/>
        <v>4.2491720701226949</v>
      </c>
    </row>
    <row r="2051" spans="1:11" ht="13.5" x14ac:dyDescent="0.25">
      <c r="A2051" s="3">
        <f>TITRES_STAT!B2054</f>
        <v>44988</v>
      </c>
      <c r="B2051" s="6">
        <f>TITRES_STAT!D2054</f>
        <v>4.1051000000000002</v>
      </c>
      <c r="C2051" s="2">
        <f t="shared" si="245"/>
        <v>-2.6600000000000179E-2</v>
      </c>
      <c r="D2051" s="2">
        <f t="shared" si="246"/>
        <v>4.1334600000000004</v>
      </c>
      <c r="E2051" s="2">
        <f t="shared" si="248"/>
        <v>4.1405399999999997</v>
      </c>
      <c r="F2051" s="2">
        <f t="shared" si="249"/>
        <v>4.1679549999999992</v>
      </c>
      <c r="G2051" s="2">
        <f t="shared" si="251"/>
        <v>4.2721759999999991</v>
      </c>
      <c r="H2051" s="2">
        <f t="shared" si="247"/>
        <v>4.4133874999999962</v>
      </c>
      <c r="I2051" s="2">
        <f t="array" ref="I2051">SUMPRODUCT(B2035:B2054, (ROW(B2035:B2054)-ROW(B2035)+1)) / (20*21/2)</f>
        <v>4.1305085714285719</v>
      </c>
      <c r="J2051" s="2">
        <f t="shared" si="250"/>
        <v>4.1713899492088551</v>
      </c>
      <c r="K2051" s="2">
        <f t="shared" si="252"/>
        <v>4.2435221850198444</v>
      </c>
    </row>
    <row r="2052" spans="1:11" ht="13.5" x14ac:dyDescent="0.25">
      <c r="A2052" s="3">
        <f>TITRES_STAT!B2055</f>
        <v>44991</v>
      </c>
      <c r="B2052" s="6">
        <f>TITRES_STAT!D2055</f>
        <v>4.0963000000000003</v>
      </c>
      <c r="C2052" s="2">
        <f t="shared" ref="C2052:C2115" si="253">B2052-B2051</f>
        <v>-8.799999999999919E-3</v>
      </c>
      <c r="D2052" s="2">
        <f t="shared" si="246"/>
        <v>4.1228400000000001</v>
      </c>
      <c r="E2052" s="2">
        <f t="shared" si="248"/>
        <v>4.13523</v>
      </c>
      <c r="F2052" s="2">
        <f t="shared" si="249"/>
        <v>4.1591099999999992</v>
      </c>
      <c r="G2052" s="2">
        <f t="shared" si="251"/>
        <v>4.2666899999999996</v>
      </c>
      <c r="H2052" s="2">
        <f t="shared" si="247"/>
        <v>4.4085514999999953</v>
      </c>
      <c r="I2052" s="2">
        <f t="array" ref="I2052">SUMPRODUCT(B2036:B2055, (ROW(B2036:B2055)-ROW(B2036)+1)) / (20*21/2)</f>
        <v>4.1277709523809527</v>
      </c>
      <c r="J2052" s="2">
        <f t="shared" si="250"/>
        <v>4.1642385254746781</v>
      </c>
      <c r="K2052" s="2">
        <f t="shared" si="252"/>
        <v>4.2377487659994584</v>
      </c>
    </row>
    <row r="2053" spans="1:11" ht="13.5" x14ac:dyDescent="0.25">
      <c r="A2053" s="3">
        <f>TITRES_STAT!B2056</f>
        <v>44992</v>
      </c>
      <c r="B2053" s="6">
        <f>TITRES_STAT!D2056</f>
        <v>4.0963000000000003</v>
      </c>
      <c r="C2053" s="2">
        <f t="shared" si="253"/>
        <v>0</v>
      </c>
      <c r="D2053" s="2">
        <f t="shared" si="246"/>
        <v>4.1122199999999998</v>
      </c>
      <c r="E2053" s="2">
        <f t="shared" si="248"/>
        <v>4.1299200000000003</v>
      </c>
      <c r="F2053" s="2">
        <f t="shared" si="249"/>
        <v>4.1502650000000001</v>
      </c>
      <c r="G2053" s="2">
        <f t="shared" si="251"/>
        <v>4.2604980000000001</v>
      </c>
      <c r="H2053" s="2">
        <f t="shared" si="247"/>
        <v>4.4034739999999957</v>
      </c>
      <c r="I2053" s="2">
        <f t="array" ref="I2053">SUMPRODUCT(B2037:B2056, (ROW(B2037:B2056)-ROW(B2037)+1)) / (20*21/2)</f>
        <v>4.1254123809523815</v>
      </c>
      <c r="J2053" s="2">
        <f t="shared" si="250"/>
        <v>4.1577681897151848</v>
      </c>
      <c r="K2053" s="2">
        <f t="shared" si="252"/>
        <v>4.2322017555681075</v>
      </c>
    </row>
    <row r="2054" spans="1:11" ht="13.5" x14ac:dyDescent="0.25">
      <c r="A2054" s="3">
        <f>TITRES_STAT!B2057</f>
        <v>44993</v>
      </c>
      <c r="B2054" s="6">
        <f>TITRES_STAT!D2057</f>
        <v>4.0963000000000003</v>
      </c>
      <c r="C2054" s="2">
        <f t="shared" si="253"/>
        <v>0</v>
      </c>
      <c r="D2054" s="2">
        <f t="shared" ref="D2054:D2117" si="254">AVERAGE(B2050:B2054)</f>
        <v>4.1051400000000005</v>
      </c>
      <c r="E2054" s="2">
        <f t="shared" si="248"/>
        <v>4.1255000000000006</v>
      </c>
      <c r="F2054" s="2">
        <f t="shared" si="249"/>
        <v>4.1427449999999997</v>
      </c>
      <c r="G2054" s="2">
        <f t="shared" si="251"/>
        <v>4.2544819999999994</v>
      </c>
      <c r="H2054" s="2">
        <f t="shared" si="247"/>
        <v>4.3983559999999962</v>
      </c>
      <c r="I2054" s="2">
        <f t="array" ref="I2054">SUMPRODUCT(B2038:B2057, (ROW(B2038:B2057)-ROW(B2038)+1)) / (20*21/2)</f>
        <v>4.1238495238095236</v>
      </c>
      <c r="J2054" s="2">
        <f t="shared" si="250"/>
        <v>4.1519140764089766</v>
      </c>
      <c r="K2054" s="2">
        <f t="shared" si="252"/>
        <v>4.2268722749575938</v>
      </c>
    </row>
    <row r="2055" spans="1:11" ht="13.5" x14ac:dyDescent="0.25">
      <c r="A2055" s="3">
        <f>TITRES_STAT!B2058</f>
        <v>44994</v>
      </c>
      <c r="B2055" s="6">
        <f>TITRES_STAT!D2058</f>
        <v>4.1139999999999999</v>
      </c>
      <c r="C2055" s="2">
        <f t="shared" si="253"/>
        <v>1.7699999999999605E-2</v>
      </c>
      <c r="D2055" s="2">
        <f t="shared" si="254"/>
        <v>4.1015999999999995</v>
      </c>
      <c r="E2055" s="2">
        <f t="shared" si="248"/>
        <v>4.1219599999999996</v>
      </c>
      <c r="F2055" s="2">
        <f t="shared" si="249"/>
        <v>4.1387650000000002</v>
      </c>
      <c r="G2055" s="2">
        <f t="shared" si="251"/>
        <v>4.2486440000000005</v>
      </c>
      <c r="H2055" s="2">
        <f t="shared" si="247"/>
        <v>4.3936484999999967</v>
      </c>
      <c r="I2055" s="2">
        <f t="array" ref="I2055">SUMPRODUCT(B2039:B2058, (ROW(B2039:B2058)-ROW(B2039)+1)) / (20*21/2)</f>
        <v>4.1251152380952387</v>
      </c>
      <c r="J2055" s="2">
        <f t="shared" si="250"/>
        <v>4.1483032119890737</v>
      </c>
      <c r="K2055" s="2">
        <f t="shared" si="252"/>
        <v>4.2224459112337671</v>
      </c>
    </row>
    <row r="2056" spans="1:11" ht="13.5" x14ac:dyDescent="0.25">
      <c r="A2056" s="3">
        <f>TITRES_STAT!B2059</f>
        <v>44995</v>
      </c>
      <c r="B2056" s="6">
        <f>TITRES_STAT!D2059</f>
        <v>4.1139999999999999</v>
      </c>
      <c r="C2056" s="2">
        <f t="shared" si="253"/>
        <v>0</v>
      </c>
      <c r="D2056" s="2">
        <f t="shared" si="254"/>
        <v>4.1033800000000005</v>
      </c>
      <c r="E2056" s="2">
        <f t="shared" si="248"/>
        <v>4.1184199999999995</v>
      </c>
      <c r="F2056" s="2">
        <f t="shared" si="249"/>
        <v>4.1392100000000003</v>
      </c>
      <c r="G2056" s="2">
        <f t="shared" si="251"/>
        <v>4.2428060000000007</v>
      </c>
      <c r="H2056" s="2">
        <f t="shared" si="247"/>
        <v>4.3890619999999965</v>
      </c>
      <c r="I2056" s="2">
        <f t="array" ref="I2056">SUMPRODUCT(B2040:B2059, (ROW(B2040:B2059)-ROW(B2040)+1)) / (20*21/2)</f>
        <v>4.1265495238095244</v>
      </c>
      <c r="J2056" s="2">
        <f t="shared" si="250"/>
        <v>4.1450362394186859</v>
      </c>
      <c r="K2056" s="2">
        <f t="shared" si="252"/>
        <v>4.2181931304010707</v>
      </c>
    </row>
    <row r="2057" spans="1:11" ht="13.5" x14ac:dyDescent="0.25">
      <c r="A2057" s="3">
        <f>TITRES_STAT!B2060</f>
        <v>44998</v>
      </c>
      <c r="B2057" s="6">
        <f>TITRES_STAT!D2060</f>
        <v>4.1227999999999998</v>
      </c>
      <c r="C2057" s="2">
        <f t="shared" si="253"/>
        <v>8.799999999999919E-3</v>
      </c>
      <c r="D2057" s="2">
        <f t="shared" si="254"/>
        <v>4.1086799999999997</v>
      </c>
      <c r="E2057" s="2">
        <f t="shared" si="248"/>
        <v>4.1157599999999999</v>
      </c>
      <c r="F2057" s="2">
        <f t="shared" si="249"/>
        <v>4.1361100000000004</v>
      </c>
      <c r="G2057" s="2">
        <f t="shared" si="251"/>
        <v>4.2371440000000007</v>
      </c>
      <c r="H2057" s="2">
        <f t="shared" si="247"/>
        <v>4.3847204999999976</v>
      </c>
      <c r="I2057" s="2">
        <f t="array" ref="I2057">SUMPRODUCT(B2041:B2060, (ROW(B2041:B2060)-ROW(B2041)+1)) / (20*21/2)</f>
        <v>4.1272623809523816</v>
      </c>
      <c r="J2057" s="2">
        <f t="shared" si="250"/>
        <v>4.1429185023311916</v>
      </c>
      <c r="K2057" s="2">
        <f t="shared" si="252"/>
        <v>4.2144522233265196</v>
      </c>
    </row>
    <row r="2058" spans="1:11" ht="13.5" x14ac:dyDescent="0.25">
      <c r="A2058" s="3">
        <f>TITRES_STAT!B2061</f>
        <v>44999</v>
      </c>
      <c r="B2058" s="6">
        <f>TITRES_STAT!D2061</f>
        <v>4.1494</v>
      </c>
      <c r="C2058" s="2">
        <f t="shared" si="253"/>
        <v>2.6600000000000179E-2</v>
      </c>
      <c r="D2058" s="2">
        <f t="shared" si="254"/>
        <v>4.1193</v>
      </c>
      <c r="E2058" s="2">
        <f t="shared" si="248"/>
        <v>4.1157599999999999</v>
      </c>
      <c r="F2058" s="2">
        <f t="shared" si="249"/>
        <v>4.1343400000000008</v>
      </c>
      <c r="G2058" s="2">
        <f t="shared" si="251"/>
        <v>4.2318360000000022</v>
      </c>
      <c r="H2058" s="2">
        <f t="shared" ref="H2058:H2121" si="255">AVERAGE(B1859:B2058)</f>
        <v>4.3801499999999969</v>
      </c>
      <c r="I2058" s="2">
        <f t="array" ref="I2058">SUMPRODUCT(B2042:B2061, (ROW(B2042:B2061)-ROW(B2042)+1)) / (20*21/2)</f>
        <v>4.1280595238095241</v>
      </c>
      <c r="J2058" s="2">
        <f t="shared" si="250"/>
        <v>4.1435357878234589</v>
      </c>
      <c r="K2058" s="2">
        <f t="shared" si="252"/>
        <v>4.2119011557450881</v>
      </c>
    </row>
    <row r="2059" spans="1:11" ht="13.5" x14ac:dyDescent="0.25">
      <c r="A2059" s="3">
        <f>TITRES_STAT!B2062</f>
        <v>45000</v>
      </c>
      <c r="B2059" s="6">
        <f>TITRES_STAT!D2062</f>
        <v>4.1494</v>
      </c>
      <c r="C2059" s="2">
        <f t="shared" si="253"/>
        <v>0</v>
      </c>
      <c r="D2059" s="2">
        <f t="shared" si="254"/>
        <v>4.1299200000000003</v>
      </c>
      <c r="E2059" s="2">
        <f t="shared" si="248"/>
        <v>4.1175300000000004</v>
      </c>
      <c r="F2059" s="2">
        <f t="shared" si="249"/>
        <v>4.1330150000000003</v>
      </c>
      <c r="G2059" s="2">
        <f t="shared" si="251"/>
        <v>4.2265280000000018</v>
      </c>
      <c r="H2059" s="2">
        <f t="shared" si="255"/>
        <v>4.375941499999997</v>
      </c>
      <c r="I2059" s="2">
        <f t="array" ref="I2059">SUMPRODUCT(B2043:B2062, (ROW(B2043:B2062)-ROW(B2043)+1)) / (20*21/2)</f>
        <v>4.1289409523809519</v>
      </c>
      <c r="J2059" s="2">
        <f t="shared" si="250"/>
        <v>4.1440942842212252</v>
      </c>
      <c r="K2059" s="2">
        <f t="shared" si="252"/>
        <v>4.2094501300295946</v>
      </c>
    </row>
    <row r="2060" spans="1:11" ht="13.5" x14ac:dyDescent="0.25">
      <c r="A2060" s="3">
        <f>TITRES_STAT!B2063</f>
        <v>45001</v>
      </c>
      <c r="B2060" s="6">
        <f>TITRES_STAT!D2063</f>
        <v>4.1405000000000003</v>
      </c>
      <c r="C2060" s="2">
        <f t="shared" si="253"/>
        <v>-8.8999999999996859E-3</v>
      </c>
      <c r="D2060" s="2">
        <f t="shared" si="254"/>
        <v>4.1352199999999995</v>
      </c>
      <c r="E2060" s="2">
        <f t="shared" ref="E2060:E2123" si="256">AVERAGE(B2051:B2060)</f>
        <v>4.1184099999999999</v>
      </c>
      <c r="F2060" s="2">
        <f t="shared" si="249"/>
        <v>4.1321300000000001</v>
      </c>
      <c r="G2060" s="2">
        <f t="shared" si="251"/>
        <v>4.2210420000000015</v>
      </c>
      <c r="H2060" s="2">
        <f t="shared" si="255"/>
        <v>4.3715274999999965</v>
      </c>
      <c r="I2060" s="2">
        <f t="array" ref="I2060">SUMPRODUCT(B2044:B2063, (ROW(B2044:B2063)-ROW(B2044)+1)) / (20*21/2)</f>
        <v>4.1298647619047619</v>
      </c>
      <c r="J2060" s="2">
        <f t="shared" si="250"/>
        <v>4.1437519714382516</v>
      </c>
      <c r="K2060" s="2">
        <f t="shared" si="252"/>
        <v>4.2067462033617673</v>
      </c>
    </row>
    <row r="2061" spans="1:11" ht="13.5" x14ac:dyDescent="0.25">
      <c r="A2061" s="3">
        <f>TITRES_STAT!B2064</f>
        <v>45002</v>
      </c>
      <c r="B2061" s="6">
        <f>TITRES_STAT!D2064</f>
        <v>4.1405000000000003</v>
      </c>
      <c r="C2061" s="2">
        <f t="shared" si="253"/>
        <v>0</v>
      </c>
      <c r="D2061" s="2">
        <f t="shared" si="254"/>
        <v>4.1405200000000004</v>
      </c>
      <c r="E2061" s="2">
        <f t="shared" si="256"/>
        <v>4.1219500000000009</v>
      </c>
      <c r="F2061" s="2">
        <f t="shared" si="249"/>
        <v>4.1312449999999998</v>
      </c>
      <c r="G2061" s="2">
        <f t="shared" si="251"/>
        <v>4.215556000000003</v>
      </c>
      <c r="H2061" s="2">
        <f t="shared" si="255"/>
        <v>4.3673549999999972</v>
      </c>
      <c r="I2061" s="2">
        <f t="array" ref="I2061">SUMPRODUCT(B2045:B2064, (ROW(B2045:B2064)-ROW(B2045)+1)) / (20*21/2)</f>
        <v>4.1308309523809523</v>
      </c>
      <c r="J2061" s="2">
        <f t="shared" si="250"/>
        <v>4.1434422598727041</v>
      </c>
      <c r="K2061" s="2">
        <f t="shared" si="252"/>
        <v>4.2041483130338548</v>
      </c>
    </row>
    <row r="2062" spans="1:11" ht="13.5" x14ac:dyDescent="0.25">
      <c r="A2062" s="3">
        <f>TITRES_STAT!B2065</f>
        <v>45006</v>
      </c>
      <c r="B2062" s="6">
        <f>TITRES_STAT!D2065</f>
        <v>4.1405000000000003</v>
      </c>
      <c r="C2062" s="2">
        <f t="shared" si="253"/>
        <v>0</v>
      </c>
      <c r="D2062" s="2">
        <f t="shared" si="254"/>
        <v>4.1440599999999996</v>
      </c>
      <c r="E2062" s="2">
        <f t="shared" si="256"/>
        <v>4.1263700000000005</v>
      </c>
      <c r="F2062" s="2">
        <f t="shared" si="249"/>
        <v>4.1307999999999998</v>
      </c>
      <c r="G2062" s="2">
        <f t="shared" si="251"/>
        <v>4.2100700000000009</v>
      </c>
      <c r="H2062" s="2">
        <f t="shared" si="255"/>
        <v>4.3634644999999974</v>
      </c>
      <c r="I2062" s="2">
        <f t="array" ref="I2062">SUMPRODUCT(B2046:B2065, (ROW(B2046:B2065)-ROW(B2046)+1)) / (20*21/2)</f>
        <v>4.1317971428571427</v>
      </c>
      <c r="J2062" s="2">
        <f t="shared" si="250"/>
        <v>4.1431620446467319</v>
      </c>
      <c r="K2062" s="2">
        <f t="shared" si="252"/>
        <v>4.2016523007580178</v>
      </c>
    </row>
    <row r="2063" spans="1:11" ht="13.5" x14ac:dyDescent="0.25">
      <c r="A2063" s="3">
        <f>TITRES_STAT!B2066</f>
        <v>45007</v>
      </c>
      <c r="B2063" s="6">
        <f>TITRES_STAT!D2066</f>
        <v>4.1405000000000003</v>
      </c>
      <c r="C2063" s="2">
        <f t="shared" si="253"/>
        <v>0</v>
      </c>
      <c r="D2063" s="2">
        <f t="shared" si="254"/>
        <v>4.1422799999999995</v>
      </c>
      <c r="E2063" s="2">
        <f t="shared" si="256"/>
        <v>4.1307900000000002</v>
      </c>
      <c r="F2063" s="2">
        <f t="shared" si="249"/>
        <v>4.1303549999999998</v>
      </c>
      <c r="G2063" s="2">
        <f t="shared" si="251"/>
        <v>4.2049380000000021</v>
      </c>
      <c r="H2063" s="2">
        <f t="shared" si="255"/>
        <v>4.3600164999999969</v>
      </c>
      <c r="I2063" s="2">
        <f t="array" ref="I2063">SUMPRODUCT(B2047:B2066, (ROW(B2047:B2066)-ROW(B2047)+1)) / (20*21/2)</f>
        <v>4.1328057142857144</v>
      </c>
      <c r="J2063" s="2">
        <f t="shared" si="250"/>
        <v>4.1429085165851385</v>
      </c>
      <c r="K2063" s="2">
        <f t="shared" si="252"/>
        <v>4.199254171316527</v>
      </c>
    </row>
    <row r="2064" spans="1:11" ht="13.5" x14ac:dyDescent="0.25">
      <c r="A2064" s="3">
        <f>TITRES_STAT!B2067</f>
        <v>45008</v>
      </c>
      <c r="B2064" s="6">
        <f>TITRES_STAT!D2067</f>
        <v>4.1405000000000003</v>
      </c>
      <c r="C2064" s="2">
        <f t="shared" si="253"/>
        <v>0</v>
      </c>
      <c r="D2064" s="2">
        <f t="shared" si="254"/>
        <v>4.1405000000000003</v>
      </c>
      <c r="E2064" s="2">
        <f t="shared" si="256"/>
        <v>4.1352100000000007</v>
      </c>
      <c r="F2064" s="2">
        <f t="shared" si="249"/>
        <v>4.1303549999999998</v>
      </c>
      <c r="G2064" s="2">
        <f t="shared" si="251"/>
        <v>4.2003360000000018</v>
      </c>
      <c r="H2064" s="2">
        <f t="shared" si="255"/>
        <v>4.3560854999999963</v>
      </c>
      <c r="I2064" s="2">
        <f t="array" ref="I2064">SUMPRODUCT(B2048:B2067, (ROW(B2048:B2067)-ROW(B2048)+1)) / (20*21/2)</f>
        <v>4.1338566666666665</v>
      </c>
      <c r="J2064" s="2">
        <f t="shared" si="250"/>
        <v>4.1426791340532203</v>
      </c>
      <c r="K2064" s="2">
        <f t="shared" si="252"/>
        <v>4.1969500861668596</v>
      </c>
    </row>
    <row r="2065" spans="1:11" ht="13.5" x14ac:dyDescent="0.25">
      <c r="A2065" s="3">
        <f>TITRES_STAT!B2068</f>
        <v>45009</v>
      </c>
      <c r="B2065" s="6">
        <f>TITRES_STAT!D2068</f>
        <v>4.1405000000000003</v>
      </c>
      <c r="C2065" s="2">
        <f t="shared" si="253"/>
        <v>0</v>
      </c>
      <c r="D2065" s="2">
        <f t="shared" si="254"/>
        <v>4.1405000000000003</v>
      </c>
      <c r="E2065" s="2">
        <f t="shared" si="256"/>
        <v>4.1378600000000008</v>
      </c>
      <c r="F2065" s="2">
        <f t="shared" si="249"/>
        <v>4.1299100000000006</v>
      </c>
      <c r="G2065" s="2">
        <f t="shared" si="251"/>
        <v>4.1957340000000025</v>
      </c>
      <c r="H2065" s="2">
        <f t="shared" si="255"/>
        <v>4.3522349999999967</v>
      </c>
      <c r="I2065" s="2">
        <f t="array" ref="I2065">SUMPRODUCT(B2049:B2068, (ROW(B2049:B2068)-ROW(B2049)+1)) / (20*21/2)</f>
        <v>4.1357976190476187</v>
      </c>
      <c r="J2065" s="2">
        <f t="shared" si="250"/>
        <v>4.1424715974767228</v>
      </c>
      <c r="K2065" s="2">
        <f t="shared" si="252"/>
        <v>4.1947363572975709</v>
      </c>
    </row>
    <row r="2066" spans="1:11" ht="13.5" x14ac:dyDescent="0.25">
      <c r="A2066" s="3">
        <f>TITRES_STAT!B2069</f>
        <v>45012</v>
      </c>
      <c r="B2066" s="6">
        <f>TITRES_STAT!D2069</f>
        <v>4.1405000000000003</v>
      </c>
      <c r="C2066" s="2">
        <f t="shared" si="253"/>
        <v>0</v>
      </c>
      <c r="D2066" s="2">
        <f t="shared" si="254"/>
        <v>4.1405000000000003</v>
      </c>
      <c r="E2066" s="2">
        <f t="shared" si="256"/>
        <v>4.1405100000000008</v>
      </c>
      <c r="F2066" s="2">
        <f t="shared" si="249"/>
        <v>4.1294650000000006</v>
      </c>
      <c r="G2066" s="2">
        <f t="shared" si="251"/>
        <v>4.1918400000000018</v>
      </c>
      <c r="H2066" s="2">
        <f t="shared" si="255"/>
        <v>4.3487869999999962</v>
      </c>
      <c r="I2066" s="2">
        <f t="array" ref="I2066">SUMPRODUCT(B2050:B2069, (ROW(B2050:B2069)-ROW(B2050)+1)) / (20*21/2)</f>
        <v>4.1529004761904771</v>
      </c>
      <c r="J2066" s="2">
        <f t="shared" si="250"/>
        <v>4.1422838262884634</v>
      </c>
      <c r="K2066" s="2">
        <f t="shared" si="252"/>
        <v>4.1926094413251169</v>
      </c>
    </row>
    <row r="2067" spans="1:11" ht="13.5" x14ac:dyDescent="0.25">
      <c r="A2067" s="3">
        <f>TITRES_STAT!B2070</f>
        <v>45013</v>
      </c>
      <c r="B2067" s="6">
        <f>TITRES_STAT!D2070</f>
        <v>4.1405000000000003</v>
      </c>
      <c r="C2067" s="2">
        <f t="shared" si="253"/>
        <v>0</v>
      </c>
      <c r="D2067" s="2">
        <f t="shared" si="254"/>
        <v>4.1405000000000003</v>
      </c>
      <c r="E2067" s="2">
        <f t="shared" si="256"/>
        <v>4.1422800000000004</v>
      </c>
      <c r="F2067" s="2">
        <f t="shared" si="249"/>
        <v>4.1290200000000006</v>
      </c>
      <c r="G2067" s="2">
        <f t="shared" si="251"/>
        <v>4.1870620000000018</v>
      </c>
      <c r="H2067" s="2">
        <f t="shared" si="255"/>
        <v>4.3453389999999965</v>
      </c>
      <c r="I2067" s="2">
        <f t="array" ref="I2067">SUMPRODUCT(B2051:B2070, (ROW(B2051:B2070)-ROW(B2051)+1)) / (20*21/2)</f>
        <v>4.1691609523809525</v>
      </c>
      <c r="J2067" s="2">
        <f t="shared" si="250"/>
        <v>4.1421139380705148</v>
      </c>
      <c r="K2067" s="2">
        <f t="shared" si="252"/>
        <v>4.190565933822171</v>
      </c>
    </row>
    <row r="2068" spans="1:11" ht="13.5" x14ac:dyDescent="0.25">
      <c r="A2068" s="3">
        <f>TITRES_STAT!B2071</f>
        <v>45014</v>
      </c>
      <c r="B2068" s="6">
        <f>TITRES_STAT!D2071</f>
        <v>4.1494</v>
      </c>
      <c r="C2068" s="2">
        <f t="shared" si="253"/>
        <v>8.8999999999996859E-3</v>
      </c>
      <c r="D2068" s="2">
        <f t="shared" si="254"/>
        <v>4.1422800000000004</v>
      </c>
      <c r="E2068" s="2">
        <f t="shared" si="256"/>
        <v>4.1422800000000004</v>
      </c>
      <c r="F2068" s="2">
        <f t="shared" ref="F2068:F2131" si="257">AVERAGE(B2049:B2068)</f>
        <v>4.1290200000000006</v>
      </c>
      <c r="G2068" s="2">
        <f t="shared" si="251"/>
        <v>4.1833460000000029</v>
      </c>
      <c r="H2068" s="2">
        <f t="shared" si="255"/>
        <v>4.3419354999999964</v>
      </c>
      <c r="I2068" s="2">
        <f t="array" ref="I2068">SUMPRODUCT(B2052:B2071, (ROW(B2052:B2071)-ROW(B2052)+1)) / (20*21/2)</f>
        <v>4.1845790476190476</v>
      </c>
      <c r="J2068" s="2">
        <f t="shared" si="250"/>
        <v>4.1428078487304658</v>
      </c>
      <c r="K2068" s="2">
        <f t="shared" si="252"/>
        <v>4.1889515834762037</v>
      </c>
    </row>
    <row r="2069" spans="1:11" ht="13.5" x14ac:dyDescent="0.25">
      <c r="A2069" s="3">
        <f>TITRES_STAT!B2072</f>
        <v>45015</v>
      </c>
      <c r="B2069" s="6">
        <f>TITRES_STAT!D2072</f>
        <v>4.3086000000000002</v>
      </c>
      <c r="C2069" s="2">
        <f t="shared" si="253"/>
        <v>0.15920000000000023</v>
      </c>
      <c r="D2069" s="2">
        <f t="shared" si="254"/>
        <v>4.1759000000000004</v>
      </c>
      <c r="E2069" s="2">
        <f t="shared" si="256"/>
        <v>4.1581999999999999</v>
      </c>
      <c r="F2069" s="2">
        <f t="shared" si="257"/>
        <v>4.1378650000000006</v>
      </c>
      <c r="G2069" s="2">
        <f t="shared" si="251"/>
        <v>4.1828140000000023</v>
      </c>
      <c r="H2069" s="2">
        <f t="shared" si="255"/>
        <v>4.3396904999999961</v>
      </c>
      <c r="I2069" s="2">
        <f t="array" ref="I2069">SUMPRODUCT(B2053:B2072, (ROW(B2053:B2072)-ROW(B2053)+1)) / (20*21/2)</f>
        <v>4.2217804761904763</v>
      </c>
      <c r="J2069" s="2">
        <f t="shared" ref="J2069:J2132" si="258">$J$4*B2069+J2068*(1-$J$4)</f>
        <v>4.1585975774228023</v>
      </c>
      <c r="K2069" s="2">
        <f t="shared" si="252"/>
        <v>4.1936436782418429</v>
      </c>
    </row>
    <row r="2070" spans="1:11" ht="13.5" x14ac:dyDescent="0.25">
      <c r="A2070" s="3">
        <f>TITRES_STAT!B2073</f>
        <v>45016</v>
      </c>
      <c r="B2070" s="6">
        <f>TITRES_STAT!D2073</f>
        <v>4.3086000000000002</v>
      </c>
      <c r="C2070" s="2">
        <f t="shared" si="253"/>
        <v>0</v>
      </c>
      <c r="D2070" s="2">
        <f t="shared" si="254"/>
        <v>4.2095200000000004</v>
      </c>
      <c r="E2070" s="2">
        <f t="shared" si="256"/>
        <v>4.1750099999999994</v>
      </c>
      <c r="F2070" s="2">
        <f t="shared" si="257"/>
        <v>4.1467100000000006</v>
      </c>
      <c r="G2070" s="2">
        <f t="shared" si="251"/>
        <v>4.1822820000000025</v>
      </c>
      <c r="H2070" s="2">
        <f t="shared" si="255"/>
        <v>4.3370829999999962</v>
      </c>
      <c r="I2070" s="2">
        <f t="array" ref="I2070">SUMPRODUCT(B2054:B2073, (ROW(B2054:B2073)-ROW(B2054)+1)) / (20*21/2)</f>
        <v>4.2568333333333337</v>
      </c>
      <c r="J2070" s="2">
        <f t="shared" si="258"/>
        <v>4.1728835224301548</v>
      </c>
      <c r="K2070" s="2">
        <f t="shared" si="252"/>
        <v>4.1981517692911829</v>
      </c>
    </row>
    <row r="2071" spans="1:11" ht="13.5" x14ac:dyDescent="0.25">
      <c r="A2071" s="3">
        <f>TITRES_STAT!B2074</f>
        <v>45019</v>
      </c>
      <c r="B2071" s="6">
        <f>TITRES_STAT!D2074</f>
        <v>4.3086000000000002</v>
      </c>
      <c r="C2071" s="2">
        <f t="shared" si="253"/>
        <v>0</v>
      </c>
      <c r="D2071" s="2">
        <f t="shared" si="254"/>
        <v>4.2431399999999995</v>
      </c>
      <c r="E2071" s="2">
        <f t="shared" si="256"/>
        <v>4.1918199999999999</v>
      </c>
      <c r="F2071" s="2">
        <f t="shared" si="257"/>
        <v>4.1568850000000008</v>
      </c>
      <c r="G2071" s="2">
        <f t="shared" si="251"/>
        <v>4.1817500000000027</v>
      </c>
      <c r="H2071" s="2">
        <f t="shared" si="255"/>
        <v>4.3346769999999966</v>
      </c>
      <c r="I2071" s="2">
        <f t="array" ref="I2071">SUMPRODUCT(B2055:B2074, (ROW(B2055:B2074)-ROW(B2055)+1)) / (20*21/2)</f>
        <v>4.2939471428571432</v>
      </c>
      <c r="J2071" s="2">
        <f t="shared" si="258"/>
        <v>4.1858089012463306</v>
      </c>
      <c r="K2071" s="2">
        <f t="shared" si="252"/>
        <v>4.2024830724562348</v>
      </c>
    </row>
    <row r="2072" spans="1:11" ht="13.5" x14ac:dyDescent="0.25">
      <c r="A2072" s="3">
        <f>TITRES_STAT!B2075</f>
        <v>45020</v>
      </c>
      <c r="B2072" s="6">
        <f>TITRES_STAT!D2075</f>
        <v>4.5475000000000003</v>
      </c>
      <c r="C2072" s="2">
        <f t="shared" si="253"/>
        <v>0.23890000000000011</v>
      </c>
      <c r="D2072" s="2">
        <f t="shared" si="254"/>
        <v>4.3245400000000007</v>
      </c>
      <c r="E2072" s="2">
        <f t="shared" si="256"/>
        <v>4.2325199999999992</v>
      </c>
      <c r="F2072" s="2">
        <f t="shared" si="257"/>
        <v>4.1794450000000012</v>
      </c>
      <c r="G2072" s="2">
        <f t="shared" si="251"/>
        <v>4.1867040000000024</v>
      </c>
      <c r="H2072" s="2">
        <f t="shared" si="255"/>
        <v>4.3332639999999971</v>
      </c>
      <c r="I2072" s="2">
        <f t="array" ref="I2072">SUMPRODUCT(B2056:B2075, (ROW(B2056:B2075)-ROW(B2056)+1)) / (20*21/2)</f>
        <v>4.3211209523809524</v>
      </c>
      <c r="J2072" s="2">
        <f t="shared" si="258"/>
        <v>4.2202556725562044</v>
      </c>
      <c r="K2072" s="2">
        <f t="shared" si="252"/>
        <v>4.2160131480461871</v>
      </c>
    </row>
    <row r="2073" spans="1:11" ht="13.5" x14ac:dyDescent="0.25">
      <c r="A2073" s="3">
        <f>TITRES_STAT!B2076</f>
        <v>45021</v>
      </c>
      <c r="B2073" s="6">
        <f>TITRES_STAT!D2076</f>
        <v>4.5475000000000003</v>
      </c>
      <c r="C2073" s="2">
        <f t="shared" si="253"/>
        <v>0</v>
      </c>
      <c r="D2073" s="2">
        <f t="shared" si="254"/>
        <v>4.4041600000000001</v>
      </c>
      <c r="E2073" s="2">
        <f t="shared" si="256"/>
        <v>4.2732200000000002</v>
      </c>
      <c r="F2073" s="2">
        <f t="shared" si="257"/>
        <v>4.2020050000000007</v>
      </c>
      <c r="G2073" s="2">
        <f t="shared" si="251"/>
        <v>4.1944900000000027</v>
      </c>
      <c r="H2073" s="2">
        <f t="shared" si="255"/>
        <v>4.3314889999999977</v>
      </c>
      <c r="I2073" s="2">
        <f t="array" ref="I2073">SUMPRODUCT(B2057:B2076, (ROW(B2057:B2076)-ROW(B2057)+1)) / (20*21/2)</f>
        <v>4.3447133333333339</v>
      </c>
      <c r="J2073" s="2">
        <f t="shared" si="258"/>
        <v>4.2514217989794227</v>
      </c>
      <c r="K2073" s="2">
        <f t="shared" si="252"/>
        <v>4.2290126324365334</v>
      </c>
    </row>
    <row r="2074" spans="1:11" ht="13.5" x14ac:dyDescent="0.25">
      <c r="A2074" s="3">
        <f>TITRES_STAT!B2077</f>
        <v>45022</v>
      </c>
      <c r="B2074" s="6">
        <f>TITRES_STAT!D2077</f>
        <v>4.5917000000000003</v>
      </c>
      <c r="C2074" s="2">
        <f t="shared" si="253"/>
        <v>4.4200000000000017E-2</v>
      </c>
      <c r="D2074" s="2">
        <f t="shared" si="254"/>
        <v>4.4607799999999997</v>
      </c>
      <c r="E2074" s="2">
        <f t="shared" si="256"/>
        <v>4.3183400000000001</v>
      </c>
      <c r="F2074" s="2">
        <f t="shared" si="257"/>
        <v>4.2267750000000008</v>
      </c>
      <c r="G2074" s="2">
        <f t="shared" si="251"/>
        <v>4.2022740000000018</v>
      </c>
      <c r="H2074" s="2">
        <f t="shared" si="255"/>
        <v>4.3308204999999971</v>
      </c>
      <c r="I2074" s="2">
        <f t="array" ref="I2074">SUMPRODUCT(B2058:B2077, (ROW(B2058:B2077)-ROW(B2058)+1)) / (20*21/2)</f>
        <v>4.3664942857142854</v>
      </c>
      <c r="J2074" s="2">
        <f t="shared" si="258"/>
        <v>4.2838292466956682</v>
      </c>
      <c r="K2074" s="2">
        <f t="shared" si="252"/>
        <v>4.2432356664586299</v>
      </c>
    </row>
    <row r="2075" spans="1:11" ht="13.5" x14ac:dyDescent="0.25">
      <c r="A2075" s="3">
        <f>TITRES_STAT!B2078</f>
        <v>45023</v>
      </c>
      <c r="B2075" s="6">
        <f>TITRES_STAT!D2078</f>
        <v>4.5121000000000002</v>
      </c>
      <c r="C2075" s="2">
        <f t="shared" si="253"/>
        <v>-7.9600000000000115E-2</v>
      </c>
      <c r="D2075" s="2">
        <f t="shared" si="254"/>
        <v>4.5014799999999999</v>
      </c>
      <c r="E2075" s="2">
        <f t="shared" si="256"/>
        <v>4.355500000000001</v>
      </c>
      <c r="F2075" s="2">
        <f t="shared" si="257"/>
        <v>4.2466800000000005</v>
      </c>
      <c r="G2075" s="2">
        <f t="shared" si="251"/>
        <v>4.208820000000002</v>
      </c>
      <c r="H2075" s="2">
        <f t="shared" si="255"/>
        <v>4.3293914999999972</v>
      </c>
      <c r="I2075" s="2">
        <f t="array" ref="I2075">SUMPRODUCT(B2059:B2078, (ROW(B2059:B2078)-ROW(B2059)+1)) / (20*21/2)</f>
        <v>4.3865057142857147</v>
      </c>
      <c r="J2075" s="2">
        <f t="shared" si="258"/>
        <v>4.3055693184389376</v>
      </c>
      <c r="K2075" s="2">
        <f t="shared" si="252"/>
        <v>4.2537793658131937</v>
      </c>
    </row>
    <row r="2076" spans="1:11" ht="13.5" x14ac:dyDescent="0.25">
      <c r="A2076" s="3">
        <f>TITRES_STAT!B2079</f>
        <v>45026</v>
      </c>
      <c r="B2076" s="6">
        <f>TITRES_STAT!D2079</f>
        <v>4.4943999999999997</v>
      </c>
      <c r="C2076" s="2">
        <f t="shared" si="253"/>
        <v>-1.7700000000000493E-2</v>
      </c>
      <c r="D2076" s="2">
        <f t="shared" si="254"/>
        <v>4.53864</v>
      </c>
      <c r="E2076" s="2">
        <f t="shared" si="256"/>
        <v>4.3908900000000006</v>
      </c>
      <c r="F2076" s="2">
        <f t="shared" si="257"/>
        <v>4.2657000000000007</v>
      </c>
      <c r="G2076" s="2">
        <f t="shared" si="251"/>
        <v>4.2128900000000034</v>
      </c>
      <c r="H2076" s="2">
        <f t="shared" si="255"/>
        <v>4.3275519999999972</v>
      </c>
      <c r="I2076" s="2">
        <f t="array" ref="I2076">SUMPRODUCT(B2060:B2079, (ROW(B2060:B2079)-ROW(B2060)+1)) / (20*21/2)</f>
        <v>4.4048742857142864</v>
      </c>
      <c r="J2076" s="2">
        <f t="shared" si="258"/>
        <v>4.3235531928733248</v>
      </c>
      <c r="K2076" s="2">
        <f t="shared" si="252"/>
        <v>4.2632154691146376</v>
      </c>
    </row>
    <row r="2077" spans="1:11" ht="13.5" x14ac:dyDescent="0.25">
      <c r="A2077" s="3">
        <f>TITRES_STAT!B2080</f>
        <v>45027</v>
      </c>
      <c r="B2077" s="6">
        <f>TITRES_STAT!D2080</f>
        <v>4.4943999999999997</v>
      </c>
      <c r="C2077" s="2">
        <f t="shared" si="253"/>
        <v>0</v>
      </c>
      <c r="D2077" s="2">
        <f t="shared" si="254"/>
        <v>4.5280199999999997</v>
      </c>
      <c r="E2077" s="2">
        <f t="shared" si="256"/>
        <v>4.4262800000000002</v>
      </c>
      <c r="F2077" s="2">
        <f t="shared" si="257"/>
        <v>4.2842800000000008</v>
      </c>
      <c r="G2077" s="2">
        <f t="shared" si="251"/>
        <v>4.2169600000000029</v>
      </c>
      <c r="H2077" s="2">
        <f t="shared" si="255"/>
        <v>4.3262759999999973</v>
      </c>
      <c r="I2077" s="2">
        <f t="array" ref="I2077">SUMPRODUCT(B2061:B2080, (ROW(B2061:B2080)-ROW(B2061)+1)) / (20*21/2)</f>
        <v>4.3963238095238095</v>
      </c>
      <c r="J2077" s="2">
        <f t="shared" si="258"/>
        <v>4.3398243173615798</v>
      </c>
      <c r="K2077" s="2">
        <f t="shared" si="252"/>
        <v>4.2722815291493585</v>
      </c>
    </row>
    <row r="2078" spans="1:11" ht="13.5" x14ac:dyDescent="0.25">
      <c r="A2078" s="3">
        <f>TITRES_STAT!B2081</f>
        <v>45028</v>
      </c>
      <c r="B2078" s="6">
        <f>TITRES_STAT!D2081</f>
        <v>4.4943999999999997</v>
      </c>
      <c r="C2078" s="2">
        <f t="shared" si="253"/>
        <v>0</v>
      </c>
      <c r="D2078" s="2">
        <f t="shared" si="254"/>
        <v>4.5173999999999994</v>
      </c>
      <c r="E2078" s="2">
        <f t="shared" si="256"/>
        <v>4.4607799999999997</v>
      </c>
      <c r="F2078" s="2">
        <f t="shared" si="257"/>
        <v>4.3015299999999996</v>
      </c>
      <c r="G2078" s="2">
        <f t="shared" si="251"/>
        <v>4.2210300000000025</v>
      </c>
      <c r="H2078" s="2">
        <f t="shared" si="255"/>
        <v>4.3246779999999978</v>
      </c>
      <c r="I2078" s="2">
        <f t="array" ref="I2078">SUMPRODUCT(B2062:B2081, (ROW(B2062:B2081)-ROW(B2062)+1)) / (20*21/2)</f>
        <v>4.4033614285714284</v>
      </c>
      <c r="J2078" s="2">
        <f t="shared" si="258"/>
        <v>4.354545810946191</v>
      </c>
      <c r="K2078" s="2">
        <f t="shared" si="252"/>
        <v>4.280992057418012</v>
      </c>
    </row>
    <row r="2079" spans="1:11" ht="13.5" x14ac:dyDescent="0.25">
      <c r="A2079" s="3">
        <f>TITRES_STAT!B2082</f>
        <v>45029</v>
      </c>
      <c r="B2079" s="6">
        <f>TITRES_STAT!D2082</f>
        <v>4.4943999999999997</v>
      </c>
      <c r="C2079" s="2">
        <f t="shared" si="253"/>
        <v>0</v>
      </c>
      <c r="D2079" s="2">
        <f t="shared" si="254"/>
        <v>4.4979399999999989</v>
      </c>
      <c r="E2079" s="2">
        <f t="shared" si="256"/>
        <v>4.4793599999999998</v>
      </c>
      <c r="F2079" s="2">
        <f t="shared" si="257"/>
        <v>4.3187799999999994</v>
      </c>
      <c r="G2079" s="2">
        <f t="shared" si="251"/>
        <v>4.225100000000003</v>
      </c>
      <c r="H2079" s="2">
        <f t="shared" si="255"/>
        <v>4.3242069999999977</v>
      </c>
      <c r="I2079" s="2">
        <f t="array" ref="I2079">SUMPRODUCT(B2063:B2082, (ROW(B2063:B2082)-ROW(B2063)+1)) / (20*21/2)</f>
        <v>4.4066533333333338</v>
      </c>
      <c r="J2079" s="2">
        <f t="shared" si="258"/>
        <v>4.3678652575227446</v>
      </c>
      <c r="K2079" s="2">
        <f t="shared" si="252"/>
        <v>4.2893609963427961</v>
      </c>
    </row>
    <row r="2080" spans="1:11" ht="13.5" x14ac:dyDescent="0.25">
      <c r="A2080" s="3">
        <f>TITRES_STAT!B2083</f>
        <v>45030</v>
      </c>
      <c r="B2080" s="6">
        <f>TITRES_STAT!D2083</f>
        <v>4.2290000000000001</v>
      </c>
      <c r="C2080" s="2">
        <f t="shared" si="253"/>
        <v>-0.26539999999999964</v>
      </c>
      <c r="D2080" s="2">
        <f t="shared" si="254"/>
        <v>4.4413199999999993</v>
      </c>
      <c r="E2080" s="2">
        <f t="shared" si="256"/>
        <v>4.4714</v>
      </c>
      <c r="F2080" s="2">
        <f t="shared" si="257"/>
        <v>4.3232049999999997</v>
      </c>
      <c r="G2080" s="2">
        <f t="shared" si="251"/>
        <v>4.2238620000000022</v>
      </c>
      <c r="H2080" s="2">
        <f t="shared" si="255"/>
        <v>4.3224089999999977</v>
      </c>
      <c r="I2080" s="2">
        <f t="array" ref="I2080">SUMPRODUCT(B2064:B2083, (ROW(B2064:B2083)-ROW(B2064)+1)) / (20*21/2)</f>
        <v>4.4088495238095238</v>
      </c>
      <c r="J2080" s="2">
        <f t="shared" si="258"/>
        <v>4.3546399949015306</v>
      </c>
      <c r="K2080" s="2">
        <f t="shared" si="252"/>
        <v>4.2869938984470011</v>
      </c>
    </row>
    <row r="2081" spans="1:11" ht="13.5" x14ac:dyDescent="0.25">
      <c r="A2081" s="3">
        <f>TITRES_STAT!B2084</f>
        <v>45033</v>
      </c>
      <c r="B2081" s="6">
        <f>TITRES_STAT!D2084</f>
        <v>4.3971</v>
      </c>
      <c r="C2081" s="2">
        <f t="shared" si="253"/>
        <v>0.16809999999999992</v>
      </c>
      <c r="D2081" s="2">
        <f t="shared" si="254"/>
        <v>4.4218599999999997</v>
      </c>
      <c r="E2081" s="2">
        <f t="shared" si="256"/>
        <v>4.4802499999999998</v>
      </c>
      <c r="F2081" s="2">
        <f t="shared" si="257"/>
        <v>4.3360349999999999</v>
      </c>
      <c r="G2081" s="2">
        <f t="shared" si="251"/>
        <v>4.2259860000000034</v>
      </c>
      <c r="H2081" s="2">
        <f t="shared" si="255"/>
        <v>4.3214514999999984</v>
      </c>
      <c r="I2081" s="2">
        <f t="array" ref="I2081">SUMPRODUCT(B2065:B2084, (ROW(B2065:B2084)-ROW(B2065)+1)) / (20*21/2)</f>
        <v>4.4091023809523815</v>
      </c>
      <c r="J2081" s="2">
        <f t="shared" si="258"/>
        <v>4.3586838049109087</v>
      </c>
      <c r="K2081" s="2">
        <f t="shared" si="252"/>
        <v>4.2913117847824127</v>
      </c>
    </row>
    <row r="2082" spans="1:11" ht="13.5" x14ac:dyDescent="0.25">
      <c r="A2082" s="3">
        <f>TITRES_STAT!B2085</f>
        <v>45034</v>
      </c>
      <c r="B2082" s="6">
        <f>TITRES_STAT!D2085</f>
        <v>4.3705999999999996</v>
      </c>
      <c r="C2082" s="2">
        <f t="shared" si="253"/>
        <v>-2.6500000000000412E-2</v>
      </c>
      <c r="D2082" s="2">
        <f t="shared" si="254"/>
        <v>4.3971</v>
      </c>
      <c r="E2082" s="2">
        <f t="shared" si="256"/>
        <v>4.4625600000000007</v>
      </c>
      <c r="F2082" s="2">
        <f t="shared" si="257"/>
        <v>4.3475399999999995</v>
      </c>
      <c r="G2082" s="2">
        <f t="shared" si="251"/>
        <v>4.2279340000000021</v>
      </c>
      <c r="H2082" s="2">
        <f t="shared" si="255"/>
        <v>4.3203614999999989</v>
      </c>
      <c r="I2082" s="2">
        <f t="array" ref="I2082">SUMPRODUCT(B2066:B2085, (ROW(B2066:B2085)-ROW(B2066)+1)) / (20*21/2)</f>
        <v>4.4083019047619052</v>
      </c>
      <c r="J2082" s="2">
        <f t="shared" si="258"/>
        <v>4.3598186806336789</v>
      </c>
      <c r="K2082" s="2">
        <f t="shared" si="252"/>
        <v>4.2944211265556511</v>
      </c>
    </row>
    <row r="2083" spans="1:11" ht="13.5" x14ac:dyDescent="0.25">
      <c r="A2083" s="3">
        <f>TITRES_STAT!B2086</f>
        <v>45035</v>
      </c>
      <c r="B2083" s="6">
        <f>TITRES_STAT!D2086</f>
        <v>4.3705999999999996</v>
      </c>
      <c r="C2083" s="2">
        <f t="shared" si="253"/>
        <v>0</v>
      </c>
      <c r="D2083" s="2">
        <f t="shared" si="254"/>
        <v>4.3723399999999994</v>
      </c>
      <c r="E2083" s="2">
        <f t="shared" si="256"/>
        <v>4.444869999999999</v>
      </c>
      <c r="F2083" s="2">
        <f t="shared" si="257"/>
        <v>4.3590449999999992</v>
      </c>
      <c r="G2083" s="2">
        <f t="shared" si="251"/>
        <v>4.2298820000000026</v>
      </c>
      <c r="H2083" s="2">
        <f t="shared" si="255"/>
        <v>4.3196739999999982</v>
      </c>
      <c r="I2083" s="2">
        <f t="array" ref="I2083">SUMPRODUCT(B2067:B2086, (ROW(B2067:B2086)-ROW(B2067)+1)) / (20*21/2)</f>
        <v>4.3946480952380949</v>
      </c>
      <c r="J2083" s="2">
        <f t="shared" si="258"/>
        <v>4.3608454729542805</v>
      </c>
      <c r="K2083" s="2">
        <f t="shared" si="252"/>
        <v>4.2974085333573901</v>
      </c>
    </row>
    <row r="2084" spans="1:11" ht="13.5" x14ac:dyDescent="0.25">
      <c r="A2084" s="3">
        <f>TITRES_STAT!B2087</f>
        <v>45036</v>
      </c>
      <c r="B2084" s="6">
        <f>TITRES_STAT!D2087</f>
        <v>4.3616999999999999</v>
      </c>
      <c r="C2084" s="2">
        <f t="shared" si="253"/>
        <v>-8.8999999999996859E-3</v>
      </c>
      <c r="D2084" s="2">
        <f t="shared" si="254"/>
        <v>4.3457999999999997</v>
      </c>
      <c r="E2084" s="2">
        <f t="shared" si="256"/>
        <v>4.4218699999999984</v>
      </c>
      <c r="F2084" s="2">
        <f t="shared" si="257"/>
        <v>4.3701049999999988</v>
      </c>
      <c r="G2084" s="2">
        <f t="shared" si="251"/>
        <v>4.2321820000000034</v>
      </c>
      <c r="H2084" s="2">
        <f t="shared" si="255"/>
        <v>4.3193444999999988</v>
      </c>
      <c r="I2084" s="2">
        <f t="array" ref="I2084">SUMPRODUCT(B2068:B2087, (ROW(B2068:B2087)-ROW(B2068)+1)) / (20*21/2)</f>
        <v>4.3805309523809512</v>
      </c>
      <c r="J2084" s="2">
        <f t="shared" si="258"/>
        <v>4.3609268564824442</v>
      </c>
      <c r="K2084" s="2">
        <f t="shared" si="252"/>
        <v>4.2999297673433752</v>
      </c>
    </row>
    <row r="2085" spans="1:11" ht="13.5" x14ac:dyDescent="0.25">
      <c r="A2085" s="3">
        <f>TITRES_STAT!B2088</f>
        <v>45040</v>
      </c>
      <c r="B2085" s="6">
        <f>TITRES_STAT!D2088</f>
        <v>4.3616999999999999</v>
      </c>
      <c r="C2085" s="2">
        <f t="shared" si="253"/>
        <v>0</v>
      </c>
      <c r="D2085" s="2">
        <f t="shared" si="254"/>
        <v>4.3723399999999994</v>
      </c>
      <c r="E2085" s="2">
        <f t="shared" si="256"/>
        <v>4.4068299999999994</v>
      </c>
      <c r="F2085" s="2">
        <f t="shared" si="257"/>
        <v>4.3811649999999993</v>
      </c>
      <c r="G2085" s="2">
        <f t="shared" si="251"/>
        <v>4.2355440000000035</v>
      </c>
      <c r="H2085" s="2">
        <f t="shared" si="255"/>
        <v>4.3194174999999992</v>
      </c>
      <c r="I2085" s="2">
        <f t="array" ref="I2085">SUMPRODUCT(B2069:B2088, (ROW(B2069:B2088)-ROW(B2069)+1)) / (20*21/2)</f>
        <v>4.3651123809523806</v>
      </c>
      <c r="J2085" s="2">
        <f t="shared" si="258"/>
        <v>4.3610004891984016</v>
      </c>
      <c r="K2085" s="2">
        <f t="shared" si="252"/>
        <v>4.3023521294083418</v>
      </c>
    </row>
    <row r="2086" spans="1:11" ht="13.5" x14ac:dyDescent="0.25">
      <c r="A2086" s="3">
        <f>TITRES_STAT!B2089</f>
        <v>45041</v>
      </c>
      <c r="B2086" s="6">
        <f>TITRES_STAT!D2089</f>
        <v>4.2378</v>
      </c>
      <c r="C2086" s="2">
        <f t="shared" si="253"/>
        <v>-0.1238999999999999</v>
      </c>
      <c r="D2086" s="2">
        <f t="shared" si="254"/>
        <v>4.3404799999999994</v>
      </c>
      <c r="E2086" s="2">
        <f t="shared" si="256"/>
        <v>4.3811699999999991</v>
      </c>
      <c r="F2086" s="2">
        <f t="shared" si="257"/>
        <v>4.3860299999999999</v>
      </c>
      <c r="G2086" s="2">
        <f t="shared" si="251"/>
        <v>4.2381980000000041</v>
      </c>
      <c r="H2086" s="2">
        <f t="shared" si="255"/>
        <v>4.318468499999998</v>
      </c>
      <c r="I2086" s="2">
        <f t="array" ref="I2086">SUMPRODUCT(B2070:B2089, (ROW(B2070:B2089)-ROW(B2070)+1)) / (20*21/2)</f>
        <v>4.3493147619047621</v>
      </c>
      <c r="J2086" s="2">
        <f t="shared" si="258"/>
        <v>4.3492671092747441</v>
      </c>
      <c r="K2086" s="2">
        <f t="shared" si="252"/>
        <v>4.2998206733531124</v>
      </c>
    </row>
    <row r="2087" spans="1:11" ht="13.5" x14ac:dyDescent="0.25">
      <c r="A2087" s="3">
        <f>TITRES_STAT!B2090</f>
        <v>45042</v>
      </c>
      <c r="B2087" s="6">
        <f>TITRES_STAT!D2090</f>
        <v>4.2378</v>
      </c>
      <c r="C2087" s="2">
        <f t="shared" si="253"/>
        <v>0</v>
      </c>
      <c r="D2087" s="2">
        <f t="shared" si="254"/>
        <v>4.3139199999999995</v>
      </c>
      <c r="E2087" s="2">
        <f t="shared" si="256"/>
        <v>4.3555099999999998</v>
      </c>
      <c r="F2087" s="2">
        <f t="shared" si="257"/>
        <v>4.3908949999999987</v>
      </c>
      <c r="G2087" s="2">
        <f t="shared" si="251"/>
        <v>4.239258000000004</v>
      </c>
      <c r="H2087" s="2">
        <f t="shared" si="255"/>
        <v>4.3184854999999995</v>
      </c>
      <c r="I2087" s="2">
        <f t="array" ref="I2087">SUMPRODUCT(B2071:B2090, (ROW(B2071:B2090)-ROW(B2071)+1)) / (20*21/2)</f>
        <v>4.3338961904761906</v>
      </c>
      <c r="J2087" s="2">
        <f t="shared" si="258"/>
        <v>4.3386511941057204</v>
      </c>
      <c r="K2087" s="2">
        <f t="shared" si="252"/>
        <v>4.2973884900843631</v>
      </c>
    </row>
    <row r="2088" spans="1:11" ht="13.5" x14ac:dyDescent="0.25">
      <c r="A2088" s="3">
        <f>TITRES_STAT!B2091</f>
        <v>45043</v>
      </c>
      <c r="B2088" s="6">
        <f>TITRES_STAT!D2091</f>
        <v>4.2290000000000001</v>
      </c>
      <c r="C2088" s="2">
        <f t="shared" si="253"/>
        <v>-8.799999999999919E-3</v>
      </c>
      <c r="D2088" s="2">
        <f t="shared" si="254"/>
        <v>4.2855999999999996</v>
      </c>
      <c r="E2088" s="2">
        <f t="shared" si="256"/>
        <v>4.32897</v>
      </c>
      <c r="F2088" s="2">
        <f t="shared" si="257"/>
        <v>4.3948749999999999</v>
      </c>
      <c r="G2088" s="2">
        <f t="shared" si="251"/>
        <v>4.2401420000000032</v>
      </c>
      <c r="H2088" s="2">
        <f t="shared" si="255"/>
        <v>4.3174924999999993</v>
      </c>
      <c r="I2088" s="2">
        <f t="array" ref="I2088">SUMPRODUCT(B2072:B2091, (ROW(B2072:B2091)-ROW(B2072)+1)) / (20*21/2)</f>
        <v>4.3196947619047616</v>
      </c>
      <c r="J2088" s="2">
        <f t="shared" si="258"/>
        <v>4.3282082232385086</v>
      </c>
      <c r="K2088" s="2">
        <f t="shared" si="252"/>
        <v>4.2947065885124278</v>
      </c>
    </row>
    <row r="2089" spans="1:11" ht="13.5" x14ac:dyDescent="0.25">
      <c r="A2089" s="3">
        <f>TITRES_STAT!B2092</f>
        <v>45044</v>
      </c>
      <c r="B2089" s="6">
        <f>TITRES_STAT!D2092</f>
        <v>4.2290000000000001</v>
      </c>
      <c r="C2089" s="2">
        <f t="shared" si="253"/>
        <v>0</v>
      </c>
      <c r="D2089" s="2">
        <f t="shared" si="254"/>
        <v>4.2590599999999998</v>
      </c>
      <c r="E2089" s="2">
        <f t="shared" si="256"/>
        <v>4.3024299999999993</v>
      </c>
      <c r="F2089" s="2">
        <f t="shared" si="257"/>
        <v>4.3908949999999987</v>
      </c>
      <c r="G2089" s="2">
        <f t="shared" si="251"/>
        <v>4.2412040000000033</v>
      </c>
      <c r="H2089" s="2">
        <f t="shared" si="255"/>
        <v>4.3167010000000001</v>
      </c>
      <c r="I2089" s="2">
        <f t="array" ref="I2089">SUMPRODUCT(B2073:B2092, (ROW(B2073:B2092)-ROW(B2073)+1)) / (20*21/2)</f>
        <v>4.3024685714285713</v>
      </c>
      <c r="J2089" s="2">
        <f t="shared" si="258"/>
        <v>4.3187598210253171</v>
      </c>
      <c r="K2089" s="2">
        <f t="shared" si="252"/>
        <v>4.2921298595511566</v>
      </c>
    </row>
    <row r="2090" spans="1:11" ht="13.5" x14ac:dyDescent="0.25">
      <c r="A2090" s="3">
        <f>TITRES_STAT!B2093</f>
        <v>45048</v>
      </c>
      <c r="B2090" s="6">
        <f>TITRES_STAT!D2093</f>
        <v>4.2290000000000001</v>
      </c>
      <c r="C2090" s="2">
        <f t="shared" si="253"/>
        <v>0</v>
      </c>
      <c r="D2090" s="2">
        <f t="shared" si="254"/>
        <v>4.2325199999999992</v>
      </c>
      <c r="E2090" s="2">
        <f t="shared" si="256"/>
        <v>4.3024299999999993</v>
      </c>
      <c r="F2090" s="2">
        <f t="shared" si="257"/>
        <v>4.3869150000000001</v>
      </c>
      <c r="G2090" s="2">
        <f t="shared" si="251"/>
        <v>4.2426200000000032</v>
      </c>
      <c r="H2090" s="2">
        <f t="shared" si="255"/>
        <v>4.3171974999999998</v>
      </c>
      <c r="I2090" s="2">
        <f t="array" ref="I2090">SUMPRODUCT(B2074:B2093, (ROW(B2074:B2093)-ROW(B2074)+1)) / (20*21/2)</f>
        <v>4.2851995238095233</v>
      </c>
      <c r="J2090" s="2">
        <f t="shared" si="258"/>
        <v>4.3102112666419536</v>
      </c>
      <c r="K2090" s="2">
        <f t="shared" si="252"/>
        <v>4.2896541787844447</v>
      </c>
    </row>
    <row r="2091" spans="1:11" ht="13.5" x14ac:dyDescent="0.25">
      <c r="A2091" s="3">
        <f>TITRES_STAT!B2094</f>
        <v>45049</v>
      </c>
      <c r="B2091" s="6">
        <f>TITRES_STAT!D2094</f>
        <v>4.2378</v>
      </c>
      <c r="C2091" s="2">
        <f t="shared" si="253"/>
        <v>8.799999999999919E-3</v>
      </c>
      <c r="D2091" s="2">
        <f t="shared" si="254"/>
        <v>4.2325199999999992</v>
      </c>
      <c r="E2091" s="2">
        <f t="shared" si="256"/>
        <v>4.2864999999999993</v>
      </c>
      <c r="F2091" s="2">
        <f t="shared" si="257"/>
        <v>4.3833749999999991</v>
      </c>
      <c r="G2091" s="2">
        <f t="shared" si="251"/>
        <v>4.2442120000000028</v>
      </c>
      <c r="H2091" s="2">
        <f t="shared" si="255"/>
        <v>4.317456</v>
      </c>
      <c r="I2091" s="2">
        <f t="array" ref="I2091">SUMPRODUCT(B2075:B2094, (ROW(B2075:B2094)-ROW(B2075)+1)) / (20*21/2)</f>
        <v>4.2688099999999993</v>
      </c>
      <c r="J2091" s="2">
        <f t="shared" si="258"/>
        <v>4.303314955533196</v>
      </c>
      <c r="K2091" s="2">
        <f t="shared" si="252"/>
        <v>4.2876206815772111</v>
      </c>
    </row>
    <row r="2092" spans="1:11" ht="13.5" x14ac:dyDescent="0.25">
      <c r="A2092" s="3">
        <f>TITRES_STAT!B2095</f>
        <v>45050</v>
      </c>
      <c r="B2092" s="6">
        <f>TITRES_STAT!D2095</f>
        <v>4.2024999999999997</v>
      </c>
      <c r="C2092" s="2">
        <f t="shared" si="253"/>
        <v>-3.5300000000000331E-2</v>
      </c>
      <c r="D2092" s="2">
        <f t="shared" si="254"/>
        <v>4.22546</v>
      </c>
      <c r="E2092" s="2">
        <f t="shared" si="256"/>
        <v>4.2696899999999998</v>
      </c>
      <c r="F2092" s="2">
        <f t="shared" si="257"/>
        <v>4.3661250000000003</v>
      </c>
      <c r="G2092" s="2">
        <f t="shared" si="251"/>
        <v>4.245274000000002</v>
      </c>
      <c r="H2092" s="2">
        <f t="shared" si="255"/>
        <v>4.3173369999999993</v>
      </c>
      <c r="I2092" s="2">
        <f t="array" ref="I2092">SUMPRODUCT(B2076:B2095, (ROW(B2076:B2095)-ROW(B2076)+1)) / (20*21/2)</f>
        <v>4.2535623809523804</v>
      </c>
      <c r="J2092" s="2">
        <f t="shared" si="258"/>
        <v>4.2937135311967012</v>
      </c>
      <c r="K2092" s="2">
        <f t="shared" si="252"/>
        <v>4.2842826156330069</v>
      </c>
    </row>
    <row r="2093" spans="1:11" ht="13.5" x14ac:dyDescent="0.25">
      <c r="A2093" s="3">
        <f>TITRES_STAT!B2096</f>
        <v>45051</v>
      </c>
      <c r="B2093" s="6">
        <f>TITRES_STAT!D2096</f>
        <v>4.1848000000000001</v>
      </c>
      <c r="C2093" s="2">
        <f t="shared" si="253"/>
        <v>-1.7699999999999605E-2</v>
      </c>
      <c r="D2093" s="2">
        <f t="shared" si="254"/>
        <v>4.2166199999999998</v>
      </c>
      <c r="E2093" s="2">
        <f t="shared" si="256"/>
        <v>4.2511099999999997</v>
      </c>
      <c r="F2093" s="2">
        <f t="shared" si="257"/>
        <v>4.3479899999999994</v>
      </c>
      <c r="G2093" s="2">
        <f t="shared" si="251"/>
        <v>4.2459820000000015</v>
      </c>
      <c r="H2093" s="2">
        <f t="shared" si="255"/>
        <v>4.3167269999999993</v>
      </c>
      <c r="I2093" s="2">
        <f t="array" ref="I2093">SUMPRODUCT(B2077:B2096, (ROW(B2077:B2096)-ROW(B2077)+1)) / (20*21/2)</f>
        <v>4.2382719047619046</v>
      </c>
      <c r="J2093" s="2">
        <f t="shared" si="258"/>
        <v>4.2833408139398728</v>
      </c>
      <c r="K2093" s="2">
        <f t="shared" si="252"/>
        <v>4.280381336588575</v>
      </c>
    </row>
    <row r="2094" spans="1:11" ht="13.5" x14ac:dyDescent="0.25">
      <c r="A2094" s="3">
        <f>TITRES_STAT!B2097</f>
        <v>45054</v>
      </c>
      <c r="B2094" s="6">
        <f>TITRES_STAT!D2097</f>
        <v>4.1759000000000004</v>
      </c>
      <c r="C2094" s="2">
        <f t="shared" si="253"/>
        <v>-8.8999999999996859E-3</v>
      </c>
      <c r="D2094" s="2">
        <f t="shared" si="254"/>
        <v>4.2060000000000004</v>
      </c>
      <c r="E2094" s="2">
        <f t="shared" si="256"/>
        <v>4.2325299999999997</v>
      </c>
      <c r="F2094" s="2">
        <f t="shared" si="257"/>
        <v>4.3271999999999995</v>
      </c>
      <c r="G2094" s="2">
        <f t="shared" si="251"/>
        <v>4.2466900000000019</v>
      </c>
      <c r="H2094" s="2">
        <f t="shared" si="255"/>
        <v>4.316514999999999</v>
      </c>
      <c r="I2094" s="2">
        <f t="array" ref="I2094">SUMPRODUCT(B2078:B2097, (ROW(B2078:B2097)-ROW(B2078)+1)) / (20*21/2)</f>
        <v>4.225462380952381</v>
      </c>
      <c r="J2094" s="2">
        <f t="shared" si="258"/>
        <v>4.2731083554694083</v>
      </c>
      <c r="K2094" s="2">
        <f t="shared" si="252"/>
        <v>4.2762840292713769</v>
      </c>
    </row>
    <row r="2095" spans="1:11" ht="13.5" x14ac:dyDescent="0.25">
      <c r="A2095" s="3">
        <f>TITRES_STAT!B2098</f>
        <v>45055</v>
      </c>
      <c r="B2095" s="6">
        <f>TITRES_STAT!D2098</f>
        <v>4.1670999999999996</v>
      </c>
      <c r="C2095" s="2">
        <f t="shared" si="253"/>
        <v>-8.8000000000008072E-3</v>
      </c>
      <c r="D2095" s="2">
        <f t="shared" si="254"/>
        <v>4.1936200000000001</v>
      </c>
      <c r="E2095" s="2">
        <f t="shared" si="256"/>
        <v>4.2130700000000001</v>
      </c>
      <c r="F2095" s="2">
        <f t="shared" si="257"/>
        <v>4.3099499999999988</v>
      </c>
      <c r="G2095" s="2">
        <f t="shared" si="251"/>
        <v>4.2470440000000016</v>
      </c>
      <c r="H2095" s="2">
        <f t="shared" si="255"/>
        <v>4.3162589999999996</v>
      </c>
      <c r="I2095" s="2">
        <f t="array" ref="I2095">SUMPRODUCT(B2079:B2098, (ROW(B2079:B2098)-ROW(B2079)+1)) / (20*21/2)</f>
        <v>4.2134157142857136</v>
      </c>
      <c r="J2095" s="2">
        <f t="shared" si="258"/>
        <v>4.2630123216151787</v>
      </c>
      <c r="K2095" s="2">
        <f t="shared" si="252"/>
        <v>4.2720023026332834</v>
      </c>
    </row>
    <row r="2096" spans="1:11" ht="13.5" x14ac:dyDescent="0.25">
      <c r="A2096" s="3">
        <f>TITRES_STAT!B2099</f>
        <v>45056</v>
      </c>
      <c r="B2096" s="6">
        <f>TITRES_STAT!D2099</f>
        <v>4.1494</v>
      </c>
      <c r="C2096" s="2">
        <f t="shared" si="253"/>
        <v>-1.7699999999999605E-2</v>
      </c>
      <c r="D2096" s="2">
        <f t="shared" si="254"/>
        <v>4.1759399999999998</v>
      </c>
      <c r="E2096" s="2">
        <f t="shared" si="256"/>
        <v>4.2042299999999999</v>
      </c>
      <c r="F2096" s="2">
        <f t="shared" si="257"/>
        <v>4.2927</v>
      </c>
      <c r="G2096" s="2">
        <f t="shared" si="251"/>
        <v>4.2470440000000016</v>
      </c>
      <c r="H2096" s="2">
        <f t="shared" si="255"/>
        <v>4.3163574999999996</v>
      </c>
      <c r="I2096" s="2">
        <f t="array" ref="I2096">SUMPRODUCT(B2080:B2099, (ROW(B2080:B2099)-ROW(B2080)+1)) / (20*21/2)</f>
        <v>4.1996404761904769</v>
      </c>
      <c r="J2096" s="2">
        <f t="shared" si="258"/>
        <v>4.2521921005089709</v>
      </c>
      <c r="K2096" s="2">
        <f t="shared" si="252"/>
        <v>4.2671943691966847</v>
      </c>
    </row>
    <row r="2097" spans="1:11" ht="13.5" x14ac:dyDescent="0.25">
      <c r="A2097" s="3">
        <f>TITRES_STAT!B2100</f>
        <v>45057</v>
      </c>
      <c r="B2097" s="6">
        <f>TITRES_STAT!D2100</f>
        <v>4.1581999999999999</v>
      </c>
      <c r="C2097" s="2">
        <f t="shared" si="253"/>
        <v>8.799999999999919E-3</v>
      </c>
      <c r="D2097" s="2">
        <f t="shared" si="254"/>
        <v>4.1670800000000003</v>
      </c>
      <c r="E2097" s="2">
        <f t="shared" si="256"/>
        <v>4.1962700000000002</v>
      </c>
      <c r="F2097" s="2">
        <f t="shared" si="257"/>
        <v>4.2758899999999986</v>
      </c>
      <c r="G2097" s="2">
        <f t="shared" si="251"/>
        <v>4.2472200000000013</v>
      </c>
      <c r="H2097" s="2">
        <f t="shared" si="255"/>
        <v>4.3167010000000001</v>
      </c>
      <c r="I2097" s="2">
        <f t="array" ref="I2097">SUMPRODUCT(B2081:B2100, (ROW(B2081:B2100)-ROW(B2081)+1)) / (20*21/2)</f>
        <v>4.1876766666666665</v>
      </c>
      <c r="J2097" s="2">
        <f t="shared" si="258"/>
        <v>4.2432404718890684</v>
      </c>
      <c r="K2097" s="2">
        <f t="shared" si="252"/>
        <v>4.2629200802085796</v>
      </c>
    </row>
    <row r="2098" spans="1:11" ht="13.5" x14ac:dyDescent="0.25">
      <c r="A2098" s="3">
        <f>TITRES_STAT!B2101</f>
        <v>45058</v>
      </c>
      <c r="B2098" s="6">
        <f>TITRES_STAT!D2101</f>
        <v>4.1494</v>
      </c>
      <c r="C2098" s="2">
        <f t="shared" si="253"/>
        <v>-8.799999999999919E-3</v>
      </c>
      <c r="D2098" s="2">
        <f t="shared" si="254"/>
        <v>4.16</v>
      </c>
      <c r="E2098" s="2">
        <f t="shared" si="256"/>
        <v>4.1883099999999995</v>
      </c>
      <c r="F2098" s="2">
        <f t="shared" si="257"/>
        <v>4.2586399999999998</v>
      </c>
      <c r="G2098" s="2">
        <f t="shared" ref="G2098:G2161" si="259">AVERAGE(B2049:B2098)</f>
        <v>4.2472200000000013</v>
      </c>
      <c r="H2098" s="2">
        <f t="shared" si="255"/>
        <v>4.3167190000000009</v>
      </c>
      <c r="I2098" s="2">
        <f t="array" ref="I2098">SUMPRODUCT(B2082:B2101, (ROW(B2082:B2101)-ROW(B2082)+1)) / (20*21/2)</f>
        <v>4.1762604761904756</v>
      </c>
      <c r="J2098" s="2">
        <f t="shared" si="258"/>
        <v>4.2343032840901094</v>
      </c>
      <c r="K2098" s="2">
        <f t="shared" si="252"/>
        <v>4.2584683123572633</v>
      </c>
    </row>
    <row r="2099" spans="1:11" ht="13.5" x14ac:dyDescent="0.25">
      <c r="A2099" s="3">
        <f>TITRES_STAT!B2102</f>
        <v>45061</v>
      </c>
      <c r="B2099" s="6">
        <f>TITRES_STAT!D2102</f>
        <v>4.1139999999999999</v>
      </c>
      <c r="C2099" s="2">
        <f t="shared" si="253"/>
        <v>-3.5400000000000098E-2</v>
      </c>
      <c r="D2099" s="2">
        <f t="shared" si="254"/>
        <v>4.1476199999999999</v>
      </c>
      <c r="E2099" s="2">
        <f t="shared" si="256"/>
        <v>4.1768099999999997</v>
      </c>
      <c r="F2099" s="2">
        <f t="shared" si="257"/>
        <v>4.2396200000000004</v>
      </c>
      <c r="G2099" s="2">
        <f t="shared" si="259"/>
        <v>4.2468660000000007</v>
      </c>
      <c r="H2099" s="2">
        <f t="shared" si="255"/>
        <v>4.3163585000000007</v>
      </c>
      <c r="I2099" s="2">
        <f t="array" ref="I2099">SUMPRODUCT(B2083:B2102, (ROW(B2083:B2102)-ROW(B2083)+1)) / (20*21/2)</f>
        <v>4.1695638095238099</v>
      </c>
      <c r="J2099" s="2">
        <f t="shared" si="258"/>
        <v>4.2228458284624804</v>
      </c>
      <c r="K2099" s="2">
        <f t="shared" ref="K2099:K2162" si="260">$K$4*B2099+(1-$K$4)*K2098</f>
        <v>4.2528028883432532</v>
      </c>
    </row>
    <row r="2100" spans="1:11" ht="13.5" x14ac:dyDescent="0.25">
      <c r="A2100" s="3">
        <f>TITRES_STAT!B2103</f>
        <v>45062</v>
      </c>
      <c r="B2100" s="6">
        <f>TITRES_STAT!D2103</f>
        <v>4.1139999999999999</v>
      </c>
      <c r="C2100" s="2">
        <f t="shared" si="253"/>
        <v>0</v>
      </c>
      <c r="D2100" s="2">
        <f t="shared" si="254"/>
        <v>4.1370000000000005</v>
      </c>
      <c r="E2100" s="2">
        <f t="shared" si="256"/>
        <v>4.1653099999999998</v>
      </c>
      <c r="F2100" s="2">
        <f t="shared" si="257"/>
        <v>4.2338699999999996</v>
      </c>
      <c r="G2100" s="2">
        <f t="shared" si="259"/>
        <v>4.246512000000001</v>
      </c>
      <c r="H2100" s="2">
        <f t="shared" si="255"/>
        <v>4.315837000000001</v>
      </c>
      <c r="I2100" s="2">
        <f t="array" ref="I2100">SUMPRODUCT(B2084:B2103, (ROW(B2084:B2103)-ROW(B2084)+1)) / (20*21/2)</f>
        <v>4.1639204761904756</v>
      </c>
      <c r="J2100" s="2">
        <f t="shared" si="258"/>
        <v>4.212479559085101</v>
      </c>
      <c r="K2100" s="2">
        <f t="shared" si="260"/>
        <v>4.2473596378199883</v>
      </c>
    </row>
    <row r="2101" spans="1:11" ht="13.5" x14ac:dyDescent="0.25">
      <c r="A2101" s="3">
        <f>TITRES_STAT!B2104</f>
        <v>45063</v>
      </c>
      <c r="B2101" s="6">
        <f>TITRES_STAT!D2104</f>
        <v>4.1139999999999999</v>
      </c>
      <c r="C2101" s="2">
        <f t="shared" si="253"/>
        <v>0</v>
      </c>
      <c r="D2101" s="2">
        <f t="shared" si="254"/>
        <v>4.1299200000000003</v>
      </c>
      <c r="E2101" s="2">
        <f t="shared" si="256"/>
        <v>4.1529299999999996</v>
      </c>
      <c r="F2101" s="2">
        <f t="shared" si="257"/>
        <v>4.2197149999999999</v>
      </c>
      <c r="G2101" s="2">
        <f t="shared" si="259"/>
        <v>4.2466900000000019</v>
      </c>
      <c r="H2101" s="2">
        <f t="shared" si="255"/>
        <v>4.3153155000000005</v>
      </c>
      <c r="I2101" s="2">
        <f t="array" ref="I2101">SUMPRODUCT(B2085:B2104, (ROW(B2085:B2104)-ROW(B2085)+1)) / (20*21/2)</f>
        <v>4.159330476190477</v>
      </c>
      <c r="J2101" s="2">
        <f t="shared" si="258"/>
        <v>4.2031005534579489</v>
      </c>
      <c r="K2101" s="2">
        <f t="shared" si="260"/>
        <v>4.2421298481015572</v>
      </c>
    </row>
    <row r="2102" spans="1:11" ht="13.5" x14ac:dyDescent="0.25">
      <c r="A2102" s="3">
        <f>TITRES_STAT!B2105</f>
        <v>45064</v>
      </c>
      <c r="B2102" s="6">
        <f>TITRES_STAT!D2105</f>
        <v>4.1494</v>
      </c>
      <c r="C2102" s="2">
        <f t="shared" si="253"/>
        <v>3.5400000000000098E-2</v>
      </c>
      <c r="D2102" s="2">
        <f t="shared" si="254"/>
        <v>4.1281600000000003</v>
      </c>
      <c r="E2102" s="2">
        <f t="shared" si="256"/>
        <v>4.1476199999999999</v>
      </c>
      <c r="F2102" s="2">
        <f t="shared" si="257"/>
        <v>4.2086550000000011</v>
      </c>
      <c r="G2102" s="2">
        <f t="shared" si="259"/>
        <v>4.2477520000000002</v>
      </c>
      <c r="H2102" s="2">
        <f t="shared" si="255"/>
        <v>4.3150115000000007</v>
      </c>
      <c r="I2102" s="2">
        <f t="array" ref="I2102">SUMPRODUCT(B2086:B2105, (ROW(B2086:B2105)-ROW(B2086)+1)) / (20*21/2)</f>
        <v>4.1549038095238098</v>
      </c>
      <c r="J2102" s="2">
        <f t="shared" si="258"/>
        <v>4.1979862150333824</v>
      </c>
      <c r="K2102" s="2">
        <f t="shared" si="260"/>
        <v>4.2384933834701242</v>
      </c>
    </row>
    <row r="2103" spans="1:11" ht="13.5" x14ac:dyDescent="0.25">
      <c r="A2103" s="3">
        <f>TITRES_STAT!B2106</f>
        <v>45065</v>
      </c>
      <c r="B2103" s="6">
        <f>TITRES_STAT!D2106</f>
        <v>4.1494</v>
      </c>
      <c r="C2103" s="2">
        <f t="shared" si="253"/>
        <v>0</v>
      </c>
      <c r="D2103" s="2">
        <f t="shared" si="254"/>
        <v>4.1281599999999994</v>
      </c>
      <c r="E2103" s="2">
        <f t="shared" si="256"/>
        <v>4.1440800000000007</v>
      </c>
      <c r="F2103" s="2">
        <f t="shared" si="257"/>
        <v>4.1975950000000006</v>
      </c>
      <c r="G2103" s="2">
        <f t="shared" si="259"/>
        <v>4.2488140000000012</v>
      </c>
      <c r="H2103" s="2">
        <f t="shared" si="255"/>
        <v>4.3142245000000017</v>
      </c>
      <c r="I2103" s="2">
        <f t="array" ref="I2103">SUMPRODUCT(B2087:B2106, (ROW(B2087:B2106)-ROW(B2087)+1)) / (20*21/2)</f>
        <v>4.1523780952380953</v>
      </c>
      <c r="J2103" s="2">
        <f t="shared" si="258"/>
        <v>4.1933589564587743</v>
      </c>
      <c r="K2103" s="2">
        <f t="shared" si="260"/>
        <v>4.2349995252948256</v>
      </c>
    </row>
    <row r="2104" spans="1:11" ht="13.5" x14ac:dyDescent="0.25">
      <c r="A2104" s="3">
        <f>TITRES_STAT!B2107</f>
        <v>45068</v>
      </c>
      <c r="B2104" s="6">
        <f>TITRES_STAT!D2107</f>
        <v>4.1494</v>
      </c>
      <c r="C2104" s="2">
        <f t="shared" si="253"/>
        <v>0</v>
      </c>
      <c r="D2104" s="2">
        <f t="shared" si="254"/>
        <v>4.1352400000000005</v>
      </c>
      <c r="E2104" s="2">
        <f t="shared" si="256"/>
        <v>4.1414299999999997</v>
      </c>
      <c r="F2104" s="2">
        <f t="shared" si="257"/>
        <v>4.1869800000000001</v>
      </c>
      <c r="G2104" s="2">
        <f t="shared" si="259"/>
        <v>4.2498760000000004</v>
      </c>
      <c r="H2104" s="2">
        <f t="shared" si="255"/>
        <v>4.3132360000000007</v>
      </c>
      <c r="I2104" s="2">
        <f t="array" ref="I2104">SUMPRODUCT(B2088:B2107, (ROW(B2088:B2107)-ROW(B2088)+1)) / (20*21/2)</f>
        <v>4.1553304761904757</v>
      </c>
      <c r="J2104" s="2">
        <f t="shared" si="258"/>
        <v>4.1891723891769868</v>
      </c>
      <c r="K2104" s="2">
        <f t="shared" si="260"/>
        <v>4.2316426811656171</v>
      </c>
    </row>
    <row r="2105" spans="1:11" ht="13.5" x14ac:dyDescent="0.25">
      <c r="A2105" s="3">
        <f>TITRES_STAT!B2108</f>
        <v>45069</v>
      </c>
      <c r="B2105" s="6">
        <f>TITRES_STAT!D2108</f>
        <v>4.1405000000000003</v>
      </c>
      <c r="C2105" s="2">
        <f t="shared" si="253"/>
        <v>-8.8999999999996859E-3</v>
      </c>
      <c r="D2105" s="2">
        <f t="shared" si="254"/>
        <v>4.1405399999999997</v>
      </c>
      <c r="E2105" s="2">
        <f t="shared" si="256"/>
        <v>4.1387700000000009</v>
      </c>
      <c r="F2105" s="2">
        <f t="shared" si="257"/>
        <v>4.1759199999999996</v>
      </c>
      <c r="G2105" s="2">
        <f t="shared" si="259"/>
        <v>4.2504060000000008</v>
      </c>
      <c r="H2105" s="2">
        <f t="shared" si="255"/>
        <v>4.3118810000000014</v>
      </c>
      <c r="I2105" s="2">
        <f t="array" ref="I2105">SUMPRODUCT(B2089:B2108, (ROW(B2089:B2108)-ROW(B2089)+1)) / (20*21/2)</f>
        <v>4.1432795238095235</v>
      </c>
      <c r="J2105" s="2">
        <f t="shared" si="258"/>
        <v>4.1845369235410832</v>
      </c>
      <c r="K2105" s="2">
        <f t="shared" si="260"/>
        <v>4.2280684583748087</v>
      </c>
    </row>
    <row r="2106" spans="1:11" ht="13.5" x14ac:dyDescent="0.25">
      <c r="A2106" s="3">
        <f>TITRES_STAT!B2109</f>
        <v>45070</v>
      </c>
      <c r="B2106" s="6">
        <f>TITRES_STAT!D2109</f>
        <v>4.1494</v>
      </c>
      <c r="C2106" s="2">
        <f t="shared" si="253"/>
        <v>8.8999999999996859E-3</v>
      </c>
      <c r="D2106" s="2">
        <f t="shared" si="254"/>
        <v>4.1476199999999999</v>
      </c>
      <c r="E2106" s="2">
        <f t="shared" si="256"/>
        <v>4.1387700000000009</v>
      </c>
      <c r="F2106" s="2">
        <f t="shared" si="257"/>
        <v>4.1715</v>
      </c>
      <c r="G2106" s="2">
        <f t="shared" si="259"/>
        <v>4.2511140000000003</v>
      </c>
      <c r="H2106" s="2">
        <f t="shared" si="255"/>
        <v>4.3105705000000007</v>
      </c>
      <c r="I2106" s="2">
        <f t="array" ref="I2106">SUMPRODUCT(B2090:B2109, (ROW(B2090:B2109)-ROW(B2090)+1)) / (20*21/2)</f>
        <v>4.1472847619047615</v>
      </c>
      <c r="J2106" s="2">
        <f t="shared" si="258"/>
        <v>4.1811905498705038</v>
      </c>
      <c r="K2106" s="2">
        <f t="shared" si="260"/>
        <v>4.2249834207914834</v>
      </c>
    </row>
    <row r="2107" spans="1:11" ht="13.5" x14ac:dyDescent="0.25">
      <c r="A2107" s="3">
        <f>TITRES_STAT!B2110</f>
        <v>45071</v>
      </c>
      <c r="B2107" s="6">
        <f>TITRES_STAT!D2110</f>
        <v>4.2024999999999997</v>
      </c>
      <c r="C2107" s="2">
        <f t="shared" si="253"/>
        <v>5.3099999999999703E-2</v>
      </c>
      <c r="D2107" s="2">
        <f t="shared" si="254"/>
        <v>4.1582400000000002</v>
      </c>
      <c r="E2107" s="2">
        <f t="shared" si="256"/>
        <v>4.1432000000000002</v>
      </c>
      <c r="F2107" s="2">
        <f t="shared" si="257"/>
        <v>4.1697349999999993</v>
      </c>
      <c r="G2107" s="2">
        <f t="shared" si="259"/>
        <v>4.2527080000000002</v>
      </c>
      <c r="H2107" s="2">
        <f t="shared" si="255"/>
        <v>4.309485500000001</v>
      </c>
      <c r="I2107" s="2">
        <f t="array" ref="I2107">SUMPRODUCT(B2091:B2110, (ROW(B2091:B2110)-ROW(B2091)+1)) / (20*21/2)</f>
        <v>4.1514161904761906</v>
      </c>
      <c r="J2107" s="2">
        <f t="shared" si="258"/>
        <v>4.1832200213114081</v>
      </c>
      <c r="K2107" s="2">
        <f t="shared" si="260"/>
        <v>4.2241017180153468</v>
      </c>
    </row>
    <row r="2108" spans="1:11" ht="13.5" x14ac:dyDescent="0.25">
      <c r="A2108" s="3">
        <f>TITRES_STAT!B2111</f>
        <v>45072</v>
      </c>
      <c r="B2108" s="6">
        <f>TITRES_STAT!D2111</f>
        <v>4.0431999999999997</v>
      </c>
      <c r="C2108" s="2">
        <f t="shared" si="253"/>
        <v>-0.1593</v>
      </c>
      <c r="D2108" s="2">
        <f t="shared" si="254"/>
        <v>4.1369999999999996</v>
      </c>
      <c r="E2108" s="2">
        <f t="shared" si="256"/>
        <v>4.1325799999999999</v>
      </c>
      <c r="F2108" s="2">
        <f t="shared" si="257"/>
        <v>4.1604449999999993</v>
      </c>
      <c r="G2108" s="2">
        <f t="shared" si="259"/>
        <v>4.2505839999999999</v>
      </c>
      <c r="H2108" s="2">
        <f t="shared" si="255"/>
        <v>4.3076040000000013</v>
      </c>
      <c r="I2108" s="2">
        <f t="array" ref="I2108">SUMPRODUCT(B2092:B2111, (ROW(B2092:B2111)-ROW(B2092)+1)) / (20*21/2)</f>
        <v>4.1548261904761894</v>
      </c>
      <c r="J2108" s="2">
        <f t="shared" si="258"/>
        <v>4.1698847811865125</v>
      </c>
      <c r="K2108" s="2">
        <f t="shared" si="260"/>
        <v>4.2170075329951375</v>
      </c>
    </row>
    <row r="2109" spans="1:11" ht="13.5" x14ac:dyDescent="0.25">
      <c r="A2109" s="3">
        <f>TITRES_STAT!B2112</f>
        <v>45075</v>
      </c>
      <c r="B2109" s="6">
        <f>TITRES_STAT!D2112</f>
        <v>4.2024999999999997</v>
      </c>
      <c r="C2109" s="2">
        <f t="shared" si="253"/>
        <v>0.1593</v>
      </c>
      <c r="D2109" s="2">
        <f t="shared" si="254"/>
        <v>4.1476199999999999</v>
      </c>
      <c r="E2109" s="2">
        <f t="shared" si="256"/>
        <v>4.1414299999999997</v>
      </c>
      <c r="F2109" s="2">
        <f t="shared" si="257"/>
        <v>4.1591199999999997</v>
      </c>
      <c r="G2109" s="2">
        <f t="shared" si="259"/>
        <v>4.2516459999999991</v>
      </c>
      <c r="H2109" s="2">
        <f t="shared" si="255"/>
        <v>4.3060760000000018</v>
      </c>
      <c r="I2109" s="2">
        <f t="array" ref="I2109">SUMPRODUCT(B2093:B2112, (ROW(B2093:B2112)-ROW(B2093)+1)) / (20*21/2)</f>
        <v>4.1584466666666664</v>
      </c>
      <c r="J2109" s="2">
        <f t="shared" si="258"/>
        <v>4.1729909925020827</v>
      </c>
      <c r="K2109" s="2">
        <f t="shared" si="260"/>
        <v>4.2164386101325837</v>
      </c>
    </row>
    <row r="2110" spans="1:11" ht="13.5" x14ac:dyDescent="0.25">
      <c r="A2110" s="3">
        <f>TITRES_STAT!B2113</f>
        <v>45076</v>
      </c>
      <c r="B2110" s="6">
        <f>TITRES_STAT!D2113</f>
        <v>4.2024999999999997</v>
      </c>
      <c r="C2110" s="2">
        <f t="shared" si="253"/>
        <v>0</v>
      </c>
      <c r="D2110" s="2">
        <f t="shared" si="254"/>
        <v>4.1600200000000003</v>
      </c>
      <c r="E2110" s="2">
        <f t="shared" si="256"/>
        <v>4.1502800000000004</v>
      </c>
      <c r="F2110" s="2">
        <f t="shared" si="257"/>
        <v>4.1577950000000001</v>
      </c>
      <c r="G2110" s="2">
        <f t="shared" si="259"/>
        <v>4.2528859999999984</v>
      </c>
      <c r="H2110" s="2">
        <f t="shared" si="255"/>
        <v>4.3045480000000023</v>
      </c>
      <c r="I2110" s="2">
        <f t="array" ref="I2110">SUMPRODUCT(B2094:B2113, (ROW(B2094:B2113)-ROW(B2094)+1)) / (20*21/2)</f>
        <v>4.1621095238095238</v>
      </c>
      <c r="J2110" s="2">
        <f t="shared" si="258"/>
        <v>4.1758013741685511</v>
      </c>
      <c r="K2110" s="2">
        <f t="shared" si="260"/>
        <v>4.2158919979705223</v>
      </c>
    </row>
    <row r="2111" spans="1:11" ht="13.5" x14ac:dyDescent="0.25">
      <c r="A2111" s="3">
        <f>TITRES_STAT!B2114</f>
        <v>45077</v>
      </c>
      <c r="B2111" s="6">
        <f>TITRES_STAT!D2114</f>
        <v>4.1936</v>
      </c>
      <c r="C2111" s="2">
        <f t="shared" si="253"/>
        <v>-8.8999999999996859E-3</v>
      </c>
      <c r="D2111" s="2">
        <f t="shared" si="254"/>
        <v>4.1688600000000005</v>
      </c>
      <c r="E2111" s="2">
        <f t="shared" si="256"/>
        <v>4.1582399999999993</v>
      </c>
      <c r="F2111" s="2">
        <f t="shared" si="257"/>
        <v>4.1555850000000003</v>
      </c>
      <c r="G2111" s="2">
        <f t="shared" si="259"/>
        <v>4.2539479999999994</v>
      </c>
      <c r="H2111" s="2">
        <f t="shared" si="255"/>
        <v>4.3029755000000014</v>
      </c>
      <c r="I2111" s="2">
        <f t="array" ref="I2111">SUMPRODUCT(B2095:B2114, (ROW(B2095:B2114)-ROW(B2095)+1)) / (20*21/2)</f>
        <v>4.1657304761904754</v>
      </c>
      <c r="J2111" s="2">
        <f t="shared" si="258"/>
        <v>4.1774964813905937</v>
      </c>
      <c r="K2111" s="2">
        <f t="shared" si="260"/>
        <v>4.2150178019716789</v>
      </c>
    </row>
    <row r="2112" spans="1:11" ht="13.5" x14ac:dyDescent="0.25">
      <c r="A2112" s="3">
        <f>TITRES_STAT!B2115</f>
        <v>45078</v>
      </c>
      <c r="B2112" s="6">
        <f>TITRES_STAT!D2115</f>
        <v>4.1936</v>
      </c>
      <c r="C2112" s="2">
        <f t="shared" si="253"/>
        <v>0</v>
      </c>
      <c r="D2112" s="2">
        <f t="shared" si="254"/>
        <v>4.1670800000000003</v>
      </c>
      <c r="E2112" s="2">
        <f t="shared" si="256"/>
        <v>4.1626599999999998</v>
      </c>
      <c r="F2112" s="2">
        <f t="shared" si="257"/>
        <v>4.1551400000000012</v>
      </c>
      <c r="G2112" s="2">
        <f t="shared" si="259"/>
        <v>4.2550099999999986</v>
      </c>
      <c r="H2112" s="2">
        <f t="shared" si="255"/>
        <v>4.3014030000000014</v>
      </c>
      <c r="I2112" s="2">
        <f t="array" ref="I2112">SUMPRODUCT(B2096:B2115, (ROW(B2096:B2115)-ROW(B2096)+1)) / (20*21/2)</f>
        <v>4.1692671428571435</v>
      </c>
      <c r="J2112" s="2">
        <f t="shared" si="258"/>
        <v>4.1790301498295843</v>
      </c>
      <c r="K2112" s="2">
        <f t="shared" si="260"/>
        <v>4.2141778881688685</v>
      </c>
    </row>
    <row r="2113" spans="1:11" ht="13.5" x14ac:dyDescent="0.25">
      <c r="A2113" s="3">
        <f>TITRES_STAT!B2116</f>
        <v>45079</v>
      </c>
      <c r="B2113" s="6">
        <f>TITRES_STAT!D2116</f>
        <v>4.1936</v>
      </c>
      <c r="C2113" s="2">
        <f t="shared" si="253"/>
        <v>0</v>
      </c>
      <c r="D2113" s="2">
        <f t="shared" si="254"/>
        <v>4.1971600000000002</v>
      </c>
      <c r="E2113" s="2">
        <f t="shared" si="256"/>
        <v>4.1670800000000003</v>
      </c>
      <c r="F2113" s="2">
        <f t="shared" si="257"/>
        <v>4.1555800000000005</v>
      </c>
      <c r="G2113" s="2">
        <f t="shared" si="259"/>
        <v>4.2560719999999996</v>
      </c>
      <c r="H2113" s="2">
        <f t="shared" si="255"/>
        <v>4.3000320000000016</v>
      </c>
      <c r="I2113" s="2">
        <f t="array" ref="I2113">SUMPRODUCT(B2097:B2116, (ROW(B2097:B2116)-ROW(B2097)+1)) / (20*21/2)</f>
        <v>4.1726776190476187</v>
      </c>
      <c r="J2113" s="2">
        <f t="shared" si="258"/>
        <v>4.1804177546077188</v>
      </c>
      <c r="K2113" s="2">
        <f t="shared" si="260"/>
        <v>4.2133709121622465</v>
      </c>
    </row>
    <row r="2114" spans="1:11" ht="13.5" x14ac:dyDescent="0.25">
      <c r="A2114" s="3">
        <f>TITRES_STAT!B2117</f>
        <v>45082</v>
      </c>
      <c r="B2114" s="6">
        <f>TITRES_STAT!D2117</f>
        <v>4.1936</v>
      </c>
      <c r="C2114" s="2">
        <f t="shared" si="253"/>
        <v>0</v>
      </c>
      <c r="D2114" s="2">
        <f t="shared" si="254"/>
        <v>4.1953800000000001</v>
      </c>
      <c r="E2114" s="2">
        <f t="shared" si="256"/>
        <v>4.1715</v>
      </c>
      <c r="F2114" s="2">
        <f t="shared" si="257"/>
        <v>4.1564650000000007</v>
      </c>
      <c r="G2114" s="2">
        <f t="shared" si="259"/>
        <v>4.2571339999999989</v>
      </c>
      <c r="H2114" s="2">
        <f t="shared" si="255"/>
        <v>4.2988620000000015</v>
      </c>
      <c r="I2114" s="2">
        <f t="array" ref="I2114">SUMPRODUCT(B2098:B2117, (ROW(B2098:B2117)-ROW(B2098)+1)) / (20*21/2)</f>
        <v>4.176725238095238</v>
      </c>
      <c r="J2114" s="2">
        <f t="shared" si="258"/>
        <v>4.1816732065498403</v>
      </c>
      <c r="K2114" s="2">
        <f t="shared" si="260"/>
        <v>4.212595582273531</v>
      </c>
    </row>
    <row r="2115" spans="1:11" ht="13.5" x14ac:dyDescent="0.25">
      <c r="A2115" s="3">
        <f>TITRES_STAT!B2118</f>
        <v>45083</v>
      </c>
      <c r="B2115" s="6">
        <f>TITRES_STAT!D2118</f>
        <v>4.1936</v>
      </c>
      <c r="C2115" s="2">
        <f t="shared" si="253"/>
        <v>0</v>
      </c>
      <c r="D2115" s="2">
        <f t="shared" si="254"/>
        <v>4.1936</v>
      </c>
      <c r="E2115" s="2">
        <f t="shared" si="256"/>
        <v>4.1768100000000006</v>
      </c>
      <c r="F2115" s="2">
        <f t="shared" si="257"/>
        <v>4.1577900000000012</v>
      </c>
      <c r="G2115" s="2">
        <f t="shared" si="259"/>
        <v>4.258195999999999</v>
      </c>
      <c r="H2115" s="2">
        <f t="shared" si="255"/>
        <v>4.2977325000000013</v>
      </c>
      <c r="I2115" s="2">
        <f t="array" ref="I2115">SUMPRODUCT(B2099:B2118, (ROW(B2099:B2118)-ROW(B2099)+1)) / (20*21/2)</f>
        <v>4.1805619047619045</v>
      </c>
      <c r="J2115" s="2">
        <f t="shared" si="258"/>
        <v>4.1828090916403315</v>
      </c>
      <c r="K2115" s="2">
        <f t="shared" si="260"/>
        <v>4.2118506574784904</v>
      </c>
    </row>
    <row r="2116" spans="1:11" ht="13.5" x14ac:dyDescent="0.25">
      <c r="A2116" s="3">
        <f>TITRES_STAT!B2119</f>
        <v>45084</v>
      </c>
      <c r="B2116" s="6">
        <f>TITRES_STAT!D2119</f>
        <v>4.1936</v>
      </c>
      <c r="C2116" s="2">
        <f t="shared" ref="C2116:C2179" si="261">B2116-B2115</f>
        <v>0</v>
      </c>
      <c r="D2116" s="2">
        <f t="shared" si="254"/>
        <v>4.1936</v>
      </c>
      <c r="E2116" s="2">
        <f t="shared" si="256"/>
        <v>4.1812300000000011</v>
      </c>
      <c r="F2116" s="2">
        <f t="shared" si="257"/>
        <v>4.1600000000000019</v>
      </c>
      <c r="G2116" s="2">
        <f t="shared" si="259"/>
        <v>4.259258</v>
      </c>
      <c r="H2116" s="2">
        <f t="shared" si="255"/>
        <v>4.2966430000000004</v>
      </c>
      <c r="I2116" s="2">
        <f t="array" ref="I2116">SUMPRODUCT(B2100:B2119, (ROW(B2100:B2119)-ROW(B2100)+1)) / (20*21/2)</f>
        <v>4.1841457142857141</v>
      </c>
      <c r="J2116" s="2">
        <f t="shared" si="258"/>
        <v>4.1838367971983947</v>
      </c>
      <c r="K2116" s="2">
        <f t="shared" si="260"/>
        <v>4.2111349454205103</v>
      </c>
    </row>
    <row r="2117" spans="1:11" ht="13.5" x14ac:dyDescent="0.25">
      <c r="A2117" s="3">
        <f>TITRES_STAT!B2120</f>
        <v>45085</v>
      </c>
      <c r="B2117" s="6">
        <f>TITRES_STAT!D2120</f>
        <v>4.2024999999999997</v>
      </c>
      <c r="C2117" s="2">
        <f t="shared" si="261"/>
        <v>8.8999999999996859E-3</v>
      </c>
      <c r="D2117" s="2">
        <f t="shared" si="254"/>
        <v>4.1953800000000001</v>
      </c>
      <c r="E2117" s="2">
        <f t="shared" si="256"/>
        <v>4.1812300000000011</v>
      </c>
      <c r="F2117" s="2">
        <f t="shared" si="257"/>
        <v>4.1622150000000016</v>
      </c>
      <c r="G2117" s="2">
        <f t="shared" si="259"/>
        <v>4.2604980000000001</v>
      </c>
      <c r="H2117" s="2">
        <f t="shared" si="255"/>
        <v>4.2953970000000004</v>
      </c>
      <c r="I2117" s="2">
        <f t="array" ref="I2117">SUMPRODUCT(B2101:B2120, (ROW(B2101:B2120)-ROW(B2101)+1)) / (20*21/2)</f>
        <v>4.1906699999999999</v>
      </c>
      <c r="J2117" s="2">
        <f t="shared" si="258"/>
        <v>4.1856142450842624</v>
      </c>
      <c r="K2117" s="2">
        <f t="shared" si="260"/>
        <v>4.2107963201099023</v>
      </c>
    </row>
    <row r="2118" spans="1:11" ht="13.5" x14ac:dyDescent="0.25">
      <c r="A2118" s="3">
        <f>TITRES_STAT!B2121</f>
        <v>45086</v>
      </c>
      <c r="B2118" s="6">
        <f>TITRES_STAT!D2121</f>
        <v>4.2024999999999997</v>
      </c>
      <c r="C2118" s="2">
        <f t="shared" si="261"/>
        <v>0</v>
      </c>
      <c r="D2118" s="2">
        <f t="shared" ref="D2118:D2181" si="262">AVERAGE(B2114:B2118)</f>
        <v>4.1971600000000002</v>
      </c>
      <c r="E2118" s="2">
        <f t="shared" si="256"/>
        <v>4.1971600000000002</v>
      </c>
      <c r="F2118" s="2">
        <f t="shared" si="257"/>
        <v>4.1648700000000014</v>
      </c>
      <c r="G2118" s="2">
        <f t="shared" si="259"/>
        <v>4.2615599999999993</v>
      </c>
      <c r="H2118" s="2">
        <f t="shared" si="255"/>
        <v>4.2946340000000003</v>
      </c>
      <c r="I2118" s="2">
        <f t="array" ref="I2118">SUMPRODUCT(B2102:B2121, (ROW(B2102:B2121)-ROW(B2102)+1)) / (20*21/2)</f>
        <v>4.2142999999999997</v>
      </c>
      <c r="J2118" s="2">
        <f t="shared" si="258"/>
        <v>4.1872224122190946</v>
      </c>
      <c r="K2118" s="2">
        <f t="shared" si="260"/>
        <v>4.2104709742232398</v>
      </c>
    </row>
    <row r="2119" spans="1:11" ht="13.5" x14ac:dyDescent="0.25">
      <c r="A2119" s="3">
        <f>TITRES_STAT!B2122</f>
        <v>45089</v>
      </c>
      <c r="B2119" s="6">
        <f>TITRES_STAT!D2122</f>
        <v>4.2024999999999997</v>
      </c>
      <c r="C2119" s="2">
        <f t="shared" si="261"/>
        <v>0</v>
      </c>
      <c r="D2119" s="2">
        <f t="shared" si="262"/>
        <v>4.1989400000000003</v>
      </c>
      <c r="E2119" s="2">
        <f t="shared" si="256"/>
        <v>4.1971600000000002</v>
      </c>
      <c r="F2119" s="2">
        <f t="shared" si="257"/>
        <v>4.1692950000000009</v>
      </c>
      <c r="G2119" s="2">
        <f t="shared" si="259"/>
        <v>4.2594379999999994</v>
      </c>
      <c r="H2119" s="2">
        <f t="shared" si="255"/>
        <v>4.2935085000000006</v>
      </c>
      <c r="I2119" s="2">
        <f t="array" ref="I2119">SUMPRODUCT(B2103:B2122, (ROW(B2103:B2122)-ROW(B2103)+1)) / (20*21/2)</f>
        <v>4.2364557142857135</v>
      </c>
      <c r="J2119" s="2">
        <f t="shared" si="258"/>
        <v>4.1886774205791806</v>
      </c>
      <c r="K2119" s="2">
        <f t="shared" si="260"/>
        <v>4.2101583869987991</v>
      </c>
    </row>
    <row r="2120" spans="1:11" ht="13.5" x14ac:dyDescent="0.25">
      <c r="A2120" s="3">
        <f>TITRES_STAT!B2123</f>
        <v>45090</v>
      </c>
      <c r="B2120" s="6">
        <f>TITRES_STAT!D2123</f>
        <v>4.2378</v>
      </c>
      <c r="C2120" s="2">
        <f t="shared" si="261"/>
        <v>3.5300000000000331E-2</v>
      </c>
      <c r="D2120" s="2">
        <f t="shared" si="262"/>
        <v>4.2077800000000005</v>
      </c>
      <c r="E2120" s="2">
        <f t="shared" si="256"/>
        <v>4.2006899999999998</v>
      </c>
      <c r="F2120" s="2">
        <f t="shared" si="257"/>
        <v>4.1754850000000001</v>
      </c>
      <c r="G2120" s="2">
        <f t="shared" si="259"/>
        <v>4.2580219999999995</v>
      </c>
      <c r="H2120" s="2">
        <f t="shared" si="255"/>
        <v>4.2926000000000002</v>
      </c>
      <c r="I2120" s="2">
        <f t="array" ref="I2120">SUMPRODUCT(B2104:B2123, (ROW(B2104:B2123)-ROW(B2104)+1)) / (20*21/2)</f>
        <v>4.2530961904761897</v>
      </c>
      <c r="J2120" s="2">
        <f t="shared" si="258"/>
        <v>4.1933557614764014</v>
      </c>
      <c r="K2120" s="2">
        <f t="shared" si="260"/>
        <v>4.2112423718223759</v>
      </c>
    </row>
    <row r="2121" spans="1:11" ht="13.5" x14ac:dyDescent="0.25">
      <c r="A2121" s="3">
        <f>TITRES_STAT!B2124</f>
        <v>45091</v>
      </c>
      <c r="B2121" s="6">
        <f>TITRES_STAT!D2124</f>
        <v>4.4236000000000004</v>
      </c>
      <c r="C2121" s="2">
        <f t="shared" si="261"/>
        <v>0.18580000000000041</v>
      </c>
      <c r="D2121" s="2">
        <f t="shared" si="262"/>
        <v>4.2537799999999999</v>
      </c>
      <c r="E2121" s="2">
        <f t="shared" si="256"/>
        <v>4.2236899999999995</v>
      </c>
      <c r="F2121" s="2">
        <f t="shared" si="257"/>
        <v>4.1909650000000003</v>
      </c>
      <c r="G2121" s="2">
        <f t="shared" si="259"/>
        <v>4.2603219999999995</v>
      </c>
      <c r="H2121" s="2">
        <f t="shared" si="255"/>
        <v>4.2926605000000002</v>
      </c>
      <c r="I2121" s="2">
        <f t="array" ref="I2121">SUMPRODUCT(B2105:B2124, (ROW(B2105:B2124)-ROW(B2105)+1)) / (20*21/2)</f>
        <v>4.2484223809523813</v>
      </c>
      <c r="J2121" s="2">
        <f t="shared" si="258"/>
        <v>4.2152837841929349</v>
      </c>
      <c r="K2121" s="2">
        <f t="shared" si="260"/>
        <v>4.2195701219469886</v>
      </c>
    </row>
    <row r="2122" spans="1:11" ht="13.5" x14ac:dyDescent="0.25">
      <c r="A2122" s="3">
        <f>TITRES_STAT!B2125</f>
        <v>45092</v>
      </c>
      <c r="B2122" s="6">
        <f>TITRES_STAT!D2125</f>
        <v>4.4236000000000004</v>
      </c>
      <c r="C2122" s="2">
        <f t="shared" si="261"/>
        <v>0</v>
      </c>
      <c r="D2122" s="2">
        <f t="shared" si="262"/>
        <v>4.298</v>
      </c>
      <c r="E2122" s="2">
        <f t="shared" si="256"/>
        <v>4.2466900000000001</v>
      </c>
      <c r="F2122" s="2">
        <f t="shared" si="257"/>
        <v>4.2046749999999999</v>
      </c>
      <c r="G2122" s="2">
        <f t="shared" si="259"/>
        <v>4.2578439999999986</v>
      </c>
      <c r="H2122" s="2">
        <f t="shared" ref="H2122:H2185" si="263">AVERAGE(B1923:B2122)</f>
        <v>4.2932845000000004</v>
      </c>
      <c r="I2122" s="2">
        <f t="array" ref="I2122">SUMPRODUCT(B2106:B2125, (ROW(B2106:B2125)-ROW(B2106)+1)) / (20*21/2)</f>
        <v>4.2638833333333332</v>
      </c>
      <c r="J2122" s="2">
        <f t="shared" si="258"/>
        <v>4.235123423793608</v>
      </c>
      <c r="K2122" s="2">
        <f t="shared" si="260"/>
        <v>4.227571293635342</v>
      </c>
    </row>
    <row r="2123" spans="1:11" ht="13.5" x14ac:dyDescent="0.25">
      <c r="A2123" s="3">
        <f>TITRES_STAT!B2126</f>
        <v>45093</v>
      </c>
      <c r="B2123" s="6">
        <f>TITRES_STAT!D2126</f>
        <v>4.3794000000000004</v>
      </c>
      <c r="C2123" s="2">
        <f t="shared" si="261"/>
        <v>-4.4200000000000017E-2</v>
      </c>
      <c r="D2123" s="2">
        <f t="shared" si="262"/>
        <v>4.33338</v>
      </c>
      <c r="E2123" s="2">
        <f t="shared" si="256"/>
        <v>4.2652699999999992</v>
      </c>
      <c r="F2123" s="2">
        <f t="shared" si="257"/>
        <v>4.2161749999999998</v>
      </c>
      <c r="G2123" s="2">
        <f t="shared" si="259"/>
        <v>4.2544819999999985</v>
      </c>
      <c r="H2123" s="2">
        <f t="shared" si="263"/>
        <v>4.2940095000000005</v>
      </c>
      <c r="I2123" s="2">
        <f t="array" ref="I2123">SUMPRODUCT(B2107:B2126, (ROW(B2107:B2126)-ROW(B2107)+1)) / (20*21/2)</f>
        <v>4.2630352380952381</v>
      </c>
      <c r="J2123" s="2">
        <f t="shared" si="258"/>
        <v>4.2488640500989785</v>
      </c>
      <c r="K2123" s="2">
        <f t="shared" si="260"/>
        <v>4.233525360551603</v>
      </c>
    </row>
    <row r="2124" spans="1:11" ht="13.5" x14ac:dyDescent="0.25">
      <c r="A2124" s="3">
        <f>TITRES_STAT!B2127</f>
        <v>45096</v>
      </c>
      <c r="B2124" s="6">
        <f>TITRES_STAT!D2127</f>
        <v>4.1670999999999996</v>
      </c>
      <c r="C2124" s="2">
        <f t="shared" si="261"/>
        <v>-0.21230000000000082</v>
      </c>
      <c r="D2124" s="2">
        <f t="shared" si="262"/>
        <v>4.3263000000000007</v>
      </c>
      <c r="E2124" s="2">
        <f t="shared" ref="E2124:E2187" si="264">AVERAGE(B2115:B2124)</f>
        <v>4.2626200000000001</v>
      </c>
      <c r="F2124" s="2">
        <f t="shared" si="257"/>
        <v>4.2170600000000009</v>
      </c>
      <c r="G2124" s="2">
        <f t="shared" si="259"/>
        <v>4.245989999999999</v>
      </c>
      <c r="H2124" s="2">
        <f t="shared" si="263"/>
        <v>4.2940755000000008</v>
      </c>
      <c r="I2124" s="2">
        <f t="array" ref="I2124">SUMPRODUCT(B2108:B2127, (ROW(B2108:B2127)-ROW(B2108)+1)) / (20*21/2)</f>
        <v>4.2795457142857156</v>
      </c>
      <c r="J2124" s="2">
        <f t="shared" si="258"/>
        <v>4.2410769977085998</v>
      </c>
      <c r="K2124" s="2">
        <f t="shared" si="260"/>
        <v>4.2309204444515398</v>
      </c>
    </row>
    <row r="2125" spans="1:11" ht="13.5" x14ac:dyDescent="0.25">
      <c r="A2125" s="3">
        <f>TITRES_STAT!B2128</f>
        <v>45097</v>
      </c>
      <c r="B2125" s="6">
        <f>TITRES_STAT!D2128</f>
        <v>4.3794000000000004</v>
      </c>
      <c r="C2125" s="2">
        <f t="shared" si="261"/>
        <v>0.21230000000000082</v>
      </c>
      <c r="D2125" s="2">
        <f t="shared" si="262"/>
        <v>4.3546200000000006</v>
      </c>
      <c r="E2125" s="2">
        <f t="shared" si="264"/>
        <v>4.2812000000000001</v>
      </c>
      <c r="F2125" s="2">
        <f t="shared" si="257"/>
        <v>4.2290050000000008</v>
      </c>
      <c r="G2125" s="2">
        <f t="shared" si="259"/>
        <v>4.2433359999999984</v>
      </c>
      <c r="H2125" s="2">
        <f t="shared" si="263"/>
        <v>4.2953240000000008</v>
      </c>
      <c r="I2125" s="2">
        <f t="array" ref="I2125">SUMPRODUCT(B2109:B2128, (ROW(B2109:B2128)-ROW(B2109)+1)) / (20*21/2)</f>
        <v>4.2959352380952378</v>
      </c>
      <c r="J2125" s="2">
        <f t="shared" si="258"/>
        <v>4.2542506169744474</v>
      </c>
      <c r="K2125" s="2">
        <f t="shared" si="260"/>
        <v>4.2367431721201072</v>
      </c>
    </row>
    <row r="2126" spans="1:11" ht="13.5" x14ac:dyDescent="0.25">
      <c r="A2126" s="3">
        <f>TITRES_STAT!B2129</f>
        <v>45098</v>
      </c>
      <c r="B2126" s="6">
        <f>TITRES_STAT!D2129</f>
        <v>4.2201000000000004</v>
      </c>
      <c r="C2126" s="2">
        <f t="shared" si="261"/>
        <v>-0.1593</v>
      </c>
      <c r="D2126" s="2">
        <f t="shared" si="262"/>
        <v>4.3139200000000004</v>
      </c>
      <c r="E2126" s="2">
        <f t="shared" si="264"/>
        <v>4.2838499999999993</v>
      </c>
      <c r="F2126" s="2">
        <f t="shared" si="257"/>
        <v>4.232540000000002</v>
      </c>
      <c r="G2126" s="2">
        <f t="shared" si="259"/>
        <v>4.237849999999999</v>
      </c>
      <c r="H2126" s="2">
        <f t="shared" si="263"/>
        <v>4.2954940000000015</v>
      </c>
      <c r="I2126" s="2">
        <f t="array" ref="I2126">SUMPRODUCT(B2110:B2129, (ROW(B2110:B2129)-ROW(B2110)+1)) / (20*21/2)</f>
        <v>4.31898380952381</v>
      </c>
      <c r="J2126" s="2">
        <f t="shared" si="258"/>
        <v>4.2509981772625958</v>
      </c>
      <c r="K2126" s="2">
        <f t="shared" si="260"/>
        <v>4.236090498703633</v>
      </c>
    </row>
    <row r="2127" spans="1:11" ht="13.5" x14ac:dyDescent="0.25">
      <c r="A2127" s="3">
        <f>TITRES_STAT!B2130</f>
        <v>45099</v>
      </c>
      <c r="B2127" s="6">
        <f>TITRES_STAT!D2130</f>
        <v>4.4058999999999999</v>
      </c>
      <c r="C2127" s="2">
        <f t="shared" si="261"/>
        <v>0.18579999999999952</v>
      </c>
      <c r="D2127" s="2">
        <f t="shared" si="262"/>
        <v>4.3103800000000003</v>
      </c>
      <c r="E2127" s="2">
        <f t="shared" si="264"/>
        <v>4.3041900000000011</v>
      </c>
      <c r="F2127" s="2">
        <f t="shared" si="257"/>
        <v>4.2427100000000006</v>
      </c>
      <c r="G2127" s="2">
        <f t="shared" si="259"/>
        <v>4.2360799999999985</v>
      </c>
      <c r="H2127" s="2">
        <f t="shared" si="263"/>
        <v>4.2966335000000013</v>
      </c>
      <c r="I2127" s="2">
        <f t="array" ref="I2127">SUMPRODUCT(B2111:B2130, (ROW(B2111:B2130)-ROW(B2111)+1)) / (20*21/2)</f>
        <v>4.3330095238095243</v>
      </c>
      <c r="J2127" s="2">
        <f t="shared" si="258"/>
        <v>4.2657507318090149</v>
      </c>
      <c r="K2127" s="2">
        <f t="shared" si="260"/>
        <v>4.2427496948329022</v>
      </c>
    </row>
    <row r="2128" spans="1:11" ht="13.5" x14ac:dyDescent="0.25">
      <c r="A2128" s="3">
        <f>TITRES_STAT!B2131</f>
        <v>45100</v>
      </c>
      <c r="B2128" s="6">
        <f>TITRES_STAT!D2131</f>
        <v>4.4147999999999996</v>
      </c>
      <c r="C2128" s="2">
        <f t="shared" si="261"/>
        <v>8.8999999999996859E-3</v>
      </c>
      <c r="D2128" s="2">
        <f t="shared" si="262"/>
        <v>4.3174599999999996</v>
      </c>
      <c r="E2128" s="2">
        <f t="shared" si="264"/>
        <v>4.3254200000000003</v>
      </c>
      <c r="F2128" s="2">
        <f t="shared" si="257"/>
        <v>4.2612900000000007</v>
      </c>
      <c r="G2128" s="2">
        <f t="shared" si="259"/>
        <v>4.2344879999999989</v>
      </c>
      <c r="H2128" s="2">
        <f t="shared" si="263"/>
        <v>4.2977770000000008</v>
      </c>
      <c r="I2128" s="2">
        <f t="array" ref="I2128">SUMPRODUCT(B2112:B2131, (ROW(B2112:B2131)-ROW(B2112)+1)) / (20*21/2)</f>
        <v>4.3544109523809524</v>
      </c>
      <c r="J2128" s="2">
        <f t="shared" si="258"/>
        <v>4.2799459002081557</v>
      </c>
      <c r="K2128" s="2">
        <f t="shared" si="260"/>
        <v>4.2494967656237694</v>
      </c>
    </row>
    <row r="2129" spans="1:11" ht="13.5" x14ac:dyDescent="0.25">
      <c r="A2129" s="3">
        <f>TITRES_STAT!B2132</f>
        <v>45103</v>
      </c>
      <c r="B2129" s="6">
        <f>TITRES_STAT!D2132</f>
        <v>4.5033000000000003</v>
      </c>
      <c r="C2129" s="2">
        <f t="shared" si="261"/>
        <v>8.8500000000000689E-2</v>
      </c>
      <c r="D2129" s="2">
        <f t="shared" si="262"/>
        <v>4.3847000000000005</v>
      </c>
      <c r="E2129" s="2">
        <f t="shared" si="264"/>
        <v>4.355500000000001</v>
      </c>
      <c r="F2129" s="2">
        <f t="shared" si="257"/>
        <v>4.2763299999999997</v>
      </c>
      <c r="G2129" s="2">
        <f t="shared" si="259"/>
        <v>4.2346659999999989</v>
      </c>
      <c r="H2129" s="2">
        <f t="shared" si="263"/>
        <v>4.2991620000000008</v>
      </c>
      <c r="I2129" s="2">
        <f t="array" ref="I2129">SUMPRODUCT(B2113:B2132, (ROW(B2113:B2132)-ROW(B2113)+1)) / (20*21/2)</f>
        <v>4.3742957142857142</v>
      </c>
      <c r="J2129" s="2">
        <f t="shared" si="258"/>
        <v>4.3012177192359502</v>
      </c>
      <c r="K2129" s="2">
        <f t="shared" si="260"/>
        <v>4.2594498336385236</v>
      </c>
    </row>
    <row r="2130" spans="1:11" ht="13.5" x14ac:dyDescent="0.25">
      <c r="A2130" s="3">
        <f>TITRES_STAT!B2133</f>
        <v>45104</v>
      </c>
      <c r="B2130" s="6">
        <f>TITRES_STAT!D2133</f>
        <v>4.4236000000000004</v>
      </c>
      <c r="C2130" s="2">
        <f t="shared" si="261"/>
        <v>-7.9699999999999882E-2</v>
      </c>
      <c r="D2130" s="2">
        <f t="shared" si="262"/>
        <v>4.3935399999999998</v>
      </c>
      <c r="E2130" s="2">
        <f t="shared" si="264"/>
        <v>4.3740800000000011</v>
      </c>
      <c r="F2130" s="2">
        <f t="shared" si="257"/>
        <v>4.2873850000000004</v>
      </c>
      <c r="G2130" s="2">
        <f t="shared" si="259"/>
        <v>4.2385579999999994</v>
      </c>
      <c r="H2130" s="2">
        <f t="shared" si="263"/>
        <v>4.3003900000000002</v>
      </c>
      <c r="I2130" s="2">
        <f t="array" ref="I2130">SUMPRODUCT(B2114:B2133, (ROW(B2114:B2133)-ROW(B2114)+1)) / (20*21/2)</f>
        <v>4.3884542857142863</v>
      </c>
      <c r="J2130" s="2">
        <f t="shared" si="258"/>
        <v>4.3128731745468123</v>
      </c>
      <c r="K2130" s="2">
        <f t="shared" si="260"/>
        <v>4.2658870950644641</v>
      </c>
    </row>
    <row r="2131" spans="1:11" ht="13.5" x14ac:dyDescent="0.25">
      <c r="A2131" s="3">
        <f>TITRES_STAT!B2134</f>
        <v>45107</v>
      </c>
      <c r="B2131" s="6">
        <f>TITRES_STAT!D2134</f>
        <v>4.5121000000000002</v>
      </c>
      <c r="C2131" s="2">
        <f t="shared" si="261"/>
        <v>8.8499999999999801E-2</v>
      </c>
      <c r="D2131" s="2">
        <f t="shared" si="262"/>
        <v>4.4519399999999996</v>
      </c>
      <c r="E2131" s="2">
        <f t="shared" si="264"/>
        <v>4.38293</v>
      </c>
      <c r="F2131" s="2">
        <f t="shared" si="257"/>
        <v>4.3033100000000006</v>
      </c>
      <c r="G2131" s="2">
        <f t="shared" si="259"/>
        <v>4.2408579999999994</v>
      </c>
      <c r="H2131" s="2">
        <f t="shared" si="263"/>
        <v>4.3020605000000005</v>
      </c>
      <c r="I2131" s="2">
        <f t="array" ref="I2131">SUMPRODUCT(B2115:B2134, (ROW(B2115:B2134)-ROW(B2115)+1)) / (20*21/2)</f>
        <v>4.4055161904761899</v>
      </c>
      <c r="J2131" s="2">
        <f t="shared" si="258"/>
        <v>4.3318471579233062</v>
      </c>
      <c r="K2131" s="2">
        <f t="shared" si="260"/>
        <v>4.2755425031011516</v>
      </c>
    </row>
    <row r="2132" spans="1:11" ht="13.5" x14ac:dyDescent="0.25">
      <c r="A2132" s="3">
        <f>TITRES_STAT!B2135</f>
        <v>45110</v>
      </c>
      <c r="B2132" s="6">
        <f>TITRES_STAT!D2135</f>
        <v>4.5121000000000002</v>
      </c>
      <c r="C2132" s="2">
        <f t="shared" si="261"/>
        <v>0</v>
      </c>
      <c r="D2132" s="2">
        <f t="shared" si="262"/>
        <v>4.4731800000000002</v>
      </c>
      <c r="E2132" s="2">
        <f t="shared" si="264"/>
        <v>4.3917799999999998</v>
      </c>
      <c r="F2132" s="2">
        <f t="shared" ref="F2132:F2195" si="265">AVERAGE(B2113:B2132)</f>
        <v>4.3192350000000008</v>
      </c>
      <c r="G2132" s="2">
        <f t="shared" si="259"/>
        <v>4.2436879999999997</v>
      </c>
      <c r="H2132" s="2">
        <f t="shared" si="263"/>
        <v>4.303731</v>
      </c>
      <c r="I2132" s="2">
        <f t="array" ref="I2132">SUMPRODUCT(B2116:B2135, (ROW(B2116:B2135)-ROW(B2116)+1)) / (20*21/2)</f>
        <v>4.4210614285714289</v>
      </c>
      <c r="J2132" s="2">
        <f t="shared" si="258"/>
        <v>4.3490140952639438</v>
      </c>
      <c r="K2132" s="2">
        <f t="shared" si="260"/>
        <v>4.2848192676854202</v>
      </c>
    </row>
    <row r="2133" spans="1:11" ht="13.5" x14ac:dyDescent="0.25">
      <c r="A2133" s="3">
        <f>TITRES_STAT!B2136</f>
        <v>45111</v>
      </c>
      <c r="B2133" s="6">
        <f>TITRES_STAT!D2136</f>
        <v>4.4679000000000002</v>
      </c>
      <c r="C2133" s="2">
        <f t="shared" si="261"/>
        <v>-4.4200000000000017E-2</v>
      </c>
      <c r="D2133" s="2">
        <f t="shared" si="262"/>
        <v>4.4838000000000005</v>
      </c>
      <c r="E2133" s="2">
        <f t="shared" si="264"/>
        <v>4.4006299999999996</v>
      </c>
      <c r="F2133" s="2">
        <f t="shared" si="265"/>
        <v>4.3329500000000003</v>
      </c>
      <c r="G2133" s="2">
        <f t="shared" si="259"/>
        <v>4.245633999999999</v>
      </c>
      <c r="H2133" s="2">
        <f t="shared" si="263"/>
        <v>4.3051805000000005</v>
      </c>
      <c r="I2133" s="2">
        <f t="array" ref="I2133">SUMPRODUCT(B2117:B2136, (ROW(B2117:B2136)-ROW(B2117)+1)) / (20*21/2)</f>
        <v>4.4291947619047622</v>
      </c>
      <c r="J2133" s="2">
        <f t="shared" ref="J2133:J2196" si="266">$J$4*B2133+J2132*(1-$J$4)</f>
        <v>4.3603365623816632</v>
      </c>
      <c r="K2133" s="2">
        <f t="shared" si="260"/>
        <v>4.2919989042467765</v>
      </c>
    </row>
    <row r="2134" spans="1:11" ht="13.5" x14ac:dyDescent="0.25">
      <c r="A2134" s="3">
        <f>TITRES_STAT!B2137</f>
        <v>45112</v>
      </c>
      <c r="B2134" s="6">
        <f>TITRES_STAT!D2137</f>
        <v>4.5121000000000002</v>
      </c>
      <c r="C2134" s="2">
        <f t="shared" si="261"/>
        <v>4.4200000000000017E-2</v>
      </c>
      <c r="D2134" s="2">
        <f t="shared" si="262"/>
        <v>4.4855600000000004</v>
      </c>
      <c r="E2134" s="2">
        <f t="shared" si="264"/>
        <v>4.4351300000000009</v>
      </c>
      <c r="F2134" s="2">
        <f t="shared" si="265"/>
        <v>4.3488750000000005</v>
      </c>
      <c r="G2134" s="2">
        <f t="shared" si="259"/>
        <v>4.2486419999999994</v>
      </c>
      <c r="H2134" s="2">
        <f t="shared" si="263"/>
        <v>4.3058445000000001</v>
      </c>
      <c r="I2134" s="2">
        <f t="array" ref="I2134">SUMPRODUCT(B2118:B2137, (ROW(B2118:B2137)-ROW(B2118)+1)) / (20*21/2)</f>
        <v>4.4420014285714284</v>
      </c>
      <c r="J2134" s="2">
        <f t="shared" si="266"/>
        <v>4.3747902231072189</v>
      </c>
      <c r="K2134" s="2">
        <f t="shared" si="260"/>
        <v>4.300630319766511</v>
      </c>
    </row>
    <row r="2135" spans="1:11" ht="13.5" x14ac:dyDescent="0.25">
      <c r="A2135" s="3">
        <f>TITRES_STAT!B2138</f>
        <v>45113</v>
      </c>
      <c r="B2135" s="6">
        <f>TITRES_STAT!D2138</f>
        <v>4.5121000000000002</v>
      </c>
      <c r="C2135" s="2">
        <f t="shared" si="261"/>
        <v>0</v>
      </c>
      <c r="D2135" s="2">
        <f t="shared" si="262"/>
        <v>4.50326</v>
      </c>
      <c r="E2135" s="2">
        <f t="shared" si="264"/>
        <v>4.4484000000000012</v>
      </c>
      <c r="F2135" s="2">
        <f t="shared" si="265"/>
        <v>4.3648000000000007</v>
      </c>
      <c r="G2135" s="2">
        <f t="shared" si="259"/>
        <v>4.2516499999999997</v>
      </c>
      <c r="H2135" s="2">
        <f t="shared" si="263"/>
        <v>4.3060660000000004</v>
      </c>
      <c r="I2135" s="2">
        <f t="array" ref="I2135">SUMPRODUCT(B2119:B2138, (ROW(B2119:B2138)-ROW(B2119)+1)) / (20*21/2)</f>
        <v>4.4533338095238086</v>
      </c>
      <c r="J2135" s="2">
        <f t="shared" si="266"/>
        <v>4.3878673447160557</v>
      </c>
      <c r="K2135" s="2">
        <f t="shared" si="260"/>
        <v>4.3089232484031186</v>
      </c>
    </row>
    <row r="2136" spans="1:11" ht="13.5" x14ac:dyDescent="0.25">
      <c r="A2136" s="3">
        <f>TITRES_STAT!B2139</f>
        <v>45114</v>
      </c>
      <c r="B2136" s="6">
        <f>TITRES_STAT!D2139</f>
        <v>4.4501999999999997</v>
      </c>
      <c r="C2136" s="2">
        <f t="shared" si="261"/>
        <v>-6.190000000000051E-2</v>
      </c>
      <c r="D2136" s="2">
        <f t="shared" si="262"/>
        <v>4.4908799999999998</v>
      </c>
      <c r="E2136" s="2">
        <f t="shared" si="264"/>
        <v>4.4714100000000006</v>
      </c>
      <c r="F2136" s="2">
        <f t="shared" si="265"/>
        <v>4.3776300000000008</v>
      </c>
      <c r="G2136" s="2">
        <f t="shared" si="259"/>
        <v>4.2558979999999993</v>
      </c>
      <c r="H2136" s="2">
        <f t="shared" si="263"/>
        <v>4.3060584999999998</v>
      </c>
      <c r="I2136" s="2">
        <f t="array" ref="I2136">SUMPRODUCT(B2120:B2139, (ROW(B2120:B2139)-ROW(B2120)+1)) / (20*21/2)</f>
        <v>4.4631919047619055</v>
      </c>
      <c r="J2136" s="2">
        <f t="shared" si="266"/>
        <v>4.3938037880764309</v>
      </c>
      <c r="K2136" s="2">
        <f t="shared" si="260"/>
        <v>4.3144635131716234</v>
      </c>
    </row>
    <row r="2137" spans="1:11" ht="13.5" x14ac:dyDescent="0.25">
      <c r="A2137" s="3">
        <f>TITRES_STAT!B2140</f>
        <v>45117</v>
      </c>
      <c r="B2137" s="6">
        <f>TITRES_STAT!D2140</f>
        <v>4.5121000000000002</v>
      </c>
      <c r="C2137" s="2">
        <f t="shared" si="261"/>
        <v>6.190000000000051E-2</v>
      </c>
      <c r="D2137" s="2">
        <f t="shared" si="262"/>
        <v>4.4908799999999998</v>
      </c>
      <c r="E2137" s="2">
        <f t="shared" si="264"/>
        <v>4.48203</v>
      </c>
      <c r="F2137" s="2">
        <f t="shared" si="265"/>
        <v>4.3931100000000018</v>
      </c>
      <c r="G2137" s="2">
        <f t="shared" si="259"/>
        <v>4.2613839999999996</v>
      </c>
      <c r="H2137" s="2">
        <f t="shared" si="263"/>
        <v>4.3060139999999993</v>
      </c>
      <c r="I2137" s="2">
        <f t="array" ref="I2137">SUMPRODUCT(B2121:B2140, (ROW(B2121:B2140)-ROW(B2121)+1)) / (20*21/2)</f>
        <v>4.4715757142857138</v>
      </c>
      <c r="J2137" s="2">
        <f t="shared" si="266"/>
        <v>4.4050700939739134</v>
      </c>
      <c r="K2137" s="2">
        <f t="shared" si="260"/>
        <v>4.3222139636354813</v>
      </c>
    </row>
    <row r="2138" spans="1:11" ht="13.5" x14ac:dyDescent="0.25">
      <c r="A2138" s="3">
        <f>TITRES_STAT!B2141</f>
        <v>45118</v>
      </c>
      <c r="B2138" s="6">
        <f>TITRES_STAT!D2141</f>
        <v>4.5121000000000002</v>
      </c>
      <c r="C2138" s="2">
        <f t="shared" si="261"/>
        <v>0</v>
      </c>
      <c r="D2138" s="2">
        <f t="shared" si="262"/>
        <v>4.4997199999999999</v>
      </c>
      <c r="E2138" s="2">
        <f t="shared" si="264"/>
        <v>4.4917600000000011</v>
      </c>
      <c r="F2138" s="2">
        <f t="shared" si="265"/>
        <v>4.4085900000000011</v>
      </c>
      <c r="G2138" s="2">
        <f t="shared" si="259"/>
        <v>4.2670460000000006</v>
      </c>
      <c r="H2138" s="2">
        <f t="shared" si="263"/>
        <v>4.3061024999999997</v>
      </c>
      <c r="I2138" s="2">
        <f t="array" ref="I2138">SUMPRODUCT(B2122:B2141, (ROW(B2122:B2141)-ROW(B2122)+1)) / (20*21/2)</f>
        <v>4.4786533333333338</v>
      </c>
      <c r="J2138" s="2">
        <f t="shared" si="266"/>
        <v>4.41526341835735</v>
      </c>
      <c r="K2138" s="2">
        <f t="shared" si="260"/>
        <v>4.329660474865463</v>
      </c>
    </row>
    <row r="2139" spans="1:11" ht="13.5" x14ac:dyDescent="0.25">
      <c r="A2139" s="3">
        <f>TITRES_STAT!B2142</f>
        <v>45119</v>
      </c>
      <c r="B2139" s="6">
        <f>TITRES_STAT!D2142</f>
        <v>4.5121000000000002</v>
      </c>
      <c r="C2139" s="2">
        <f t="shared" si="261"/>
        <v>0</v>
      </c>
      <c r="D2139" s="2">
        <f t="shared" si="262"/>
        <v>4.4997199999999999</v>
      </c>
      <c r="E2139" s="2">
        <f t="shared" si="264"/>
        <v>4.4926399999999997</v>
      </c>
      <c r="F2139" s="2">
        <f t="shared" si="265"/>
        <v>4.4240700000000013</v>
      </c>
      <c r="G2139" s="2">
        <f t="shared" si="259"/>
        <v>4.2727080000000006</v>
      </c>
      <c r="H2139" s="2">
        <f t="shared" si="263"/>
        <v>4.3065889999999998</v>
      </c>
      <c r="I2139" s="2">
        <f t="array" ref="I2139">SUMPRODUCT(B2123:B2142, (ROW(B2123:B2142)-ROW(B2123)+1)) / (20*21/2)</f>
        <v>4.4836238095238103</v>
      </c>
      <c r="J2139" s="2">
        <f t="shared" si="266"/>
        <v>4.4244859499423645</v>
      </c>
      <c r="K2139" s="2">
        <f t="shared" si="260"/>
        <v>4.3368149660472097</v>
      </c>
    </row>
    <row r="2140" spans="1:11" ht="13.5" x14ac:dyDescent="0.25">
      <c r="A2140" s="3">
        <f>TITRES_STAT!B2143</f>
        <v>45120</v>
      </c>
      <c r="B2140" s="6">
        <f>TITRES_STAT!D2143</f>
        <v>4.5121000000000002</v>
      </c>
      <c r="C2140" s="2">
        <f t="shared" si="261"/>
        <v>0</v>
      </c>
      <c r="D2140" s="2">
        <f t="shared" si="262"/>
        <v>4.4997199999999999</v>
      </c>
      <c r="E2140" s="2">
        <f t="shared" si="264"/>
        <v>4.5014900000000013</v>
      </c>
      <c r="F2140" s="2">
        <f t="shared" si="265"/>
        <v>4.4377850000000016</v>
      </c>
      <c r="G2140" s="2">
        <f t="shared" si="259"/>
        <v>4.2783700000000007</v>
      </c>
      <c r="H2140" s="2">
        <f t="shared" si="263"/>
        <v>4.3075619999999999</v>
      </c>
      <c r="I2140" s="2">
        <f t="array" ref="I2140">SUMPRODUCT(B2124:B2143, (ROW(B2124:B2143)-ROW(B2124)+1)) / (20*21/2)</f>
        <v>4.4806761904761903</v>
      </c>
      <c r="J2140" s="2">
        <f t="shared" si="266"/>
        <v>4.4328301451859495</v>
      </c>
      <c r="K2140" s="2">
        <f t="shared" si="260"/>
        <v>4.3436888889473195</v>
      </c>
    </row>
    <row r="2141" spans="1:11" ht="13.5" x14ac:dyDescent="0.25">
      <c r="A2141" s="3">
        <f>TITRES_STAT!B2144</f>
        <v>45121</v>
      </c>
      <c r="B2141" s="6">
        <f>TITRES_STAT!D2144</f>
        <v>4.5121000000000002</v>
      </c>
      <c r="C2141" s="2">
        <f t="shared" si="261"/>
        <v>0</v>
      </c>
      <c r="D2141" s="2">
        <f t="shared" si="262"/>
        <v>4.5121000000000002</v>
      </c>
      <c r="E2141" s="2">
        <f t="shared" si="264"/>
        <v>4.5014900000000013</v>
      </c>
      <c r="F2141" s="2">
        <f t="shared" si="265"/>
        <v>4.4422100000000011</v>
      </c>
      <c r="G2141" s="2">
        <f t="shared" si="259"/>
        <v>4.2838560000000001</v>
      </c>
      <c r="H2141" s="2">
        <f t="shared" si="263"/>
        <v>4.3088890000000006</v>
      </c>
      <c r="I2141" s="2">
        <f t="array" ref="I2141">SUMPRODUCT(B2125:B2144, (ROW(B2125:B2144)-ROW(B2125)+1)) / (20*21/2)</f>
        <v>4.474188571428571</v>
      </c>
      <c r="J2141" s="2">
        <f t="shared" si="266"/>
        <v>4.4403796551682406</v>
      </c>
      <c r="K2141" s="2">
        <f t="shared" si="260"/>
        <v>4.3502932462435036</v>
      </c>
    </row>
    <row r="2142" spans="1:11" ht="13.5" x14ac:dyDescent="0.25">
      <c r="A2142" s="3">
        <f>TITRES_STAT!B2145</f>
        <v>45124</v>
      </c>
      <c r="B2142" s="6">
        <f>TITRES_STAT!D2145</f>
        <v>4.4943999999999997</v>
      </c>
      <c r="C2142" s="2">
        <f t="shared" si="261"/>
        <v>-1.7700000000000493E-2</v>
      </c>
      <c r="D2142" s="2">
        <f t="shared" si="262"/>
        <v>4.5085600000000001</v>
      </c>
      <c r="E2142" s="2">
        <f t="shared" si="264"/>
        <v>4.4997200000000008</v>
      </c>
      <c r="F2142" s="2">
        <f t="shared" si="265"/>
        <v>4.4457500000000012</v>
      </c>
      <c r="G2142" s="2">
        <f t="shared" si="259"/>
        <v>4.2896940000000008</v>
      </c>
      <c r="H2142" s="2">
        <f t="shared" si="263"/>
        <v>4.3096410000000001</v>
      </c>
      <c r="I2142" s="2">
        <f t="array" ref="I2142">SUMPRODUCT(B2126:B2145, (ROW(B2126:B2145)-ROW(B2126)+1)) / (20*21/2)</f>
        <v>4.4708995238095239</v>
      </c>
      <c r="J2142" s="2">
        <f t="shared" si="266"/>
        <v>4.4455244499141227</v>
      </c>
      <c r="K2142" s="2">
        <f t="shared" si="260"/>
        <v>4.3559444914888568</v>
      </c>
    </row>
    <row r="2143" spans="1:11" ht="13.5" x14ac:dyDescent="0.25">
      <c r="A2143" s="3">
        <f>TITRES_STAT!B2146</f>
        <v>45125</v>
      </c>
      <c r="B2143" s="6">
        <f>TITRES_STAT!D2146</f>
        <v>4.4147999999999996</v>
      </c>
      <c r="C2143" s="2">
        <f t="shared" si="261"/>
        <v>-7.9600000000000115E-2</v>
      </c>
      <c r="D2143" s="2">
        <f t="shared" si="262"/>
        <v>4.4890999999999996</v>
      </c>
      <c r="E2143" s="2">
        <f t="shared" si="264"/>
        <v>4.4944100000000002</v>
      </c>
      <c r="F2143" s="2">
        <f t="shared" si="265"/>
        <v>4.4475200000000008</v>
      </c>
      <c r="G2143" s="2">
        <f t="shared" si="259"/>
        <v>4.2942940000000007</v>
      </c>
      <c r="H2143" s="2">
        <f t="shared" si="263"/>
        <v>4.3099949999999998</v>
      </c>
      <c r="I2143" s="2">
        <f t="array" ref="I2143">SUMPRODUCT(B2127:B2146, (ROW(B2127:B2146)-ROW(B2127)+1)) / (20*21/2)</f>
        <v>4.4707714285714282</v>
      </c>
      <c r="J2143" s="2">
        <f t="shared" si="266"/>
        <v>4.4425983118270631</v>
      </c>
      <c r="K2143" s="2">
        <f t="shared" si="260"/>
        <v>4.3582525506461574</v>
      </c>
    </row>
    <row r="2144" spans="1:11" ht="13.5" x14ac:dyDescent="0.25">
      <c r="A2144" s="3">
        <f>TITRES_STAT!B2147</f>
        <v>45127</v>
      </c>
      <c r="B2144" s="6">
        <f>TITRES_STAT!D2147</f>
        <v>4.3794000000000004</v>
      </c>
      <c r="C2144" s="2">
        <f t="shared" si="261"/>
        <v>-3.539999999999921E-2</v>
      </c>
      <c r="D2144" s="2">
        <f t="shared" si="262"/>
        <v>4.4625599999999999</v>
      </c>
      <c r="E2144" s="2">
        <f t="shared" si="264"/>
        <v>4.4811400000000008</v>
      </c>
      <c r="F2144" s="2">
        <f t="shared" si="265"/>
        <v>4.4581350000000013</v>
      </c>
      <c r="G2144" s="2">
        <f t="shared" si="259"/>
        <v>4.2983640000000012</v>
      </c>
      <c r="H2144" s="2">
        <f t="shared" si="263"/>
        <v>4.3108355000000005</v>
      </c>
      <c r="I2144" s="2">
        <f t="array" ref="I2144">SUMPRODUCT(B2128:B2147, (ROW(B2128:B2147)-ROW(B2128)+1)) / (20*21/2)</f>
        <v>4.4711914285714283</v>
      </c>
      <c r="J2144" s="2">
        <f t="shared" si="266"/>
        <v>4.4365794249863901</v>
      </c>
      <c r="K2144" s="2">
        <f t="shared" si="260"/>
        <v>4.3590818623855236</v>
      </c>
    </row>
    <row r="2145" spans="1:11" ht="13.5" x14ac:dyDescent="0.25">
      <c r="A2145" s="3">
        <f>TITRES_STAT!B2148</f>
        <v>45128</v>
      </c>
      <c r="B2145" s="6">
        <f>TITRES_STAT!D2148</f>
        <v>4.4236000000000004</v>
      </c>
      <c r="C2145" s="2">
        <f t="shared" si="261"/>
        <v>4.4200000000000017E-2</v>
      </c>
      <c r="D2145" s="2">
        <f t="shared" si="262"/>
        <v>4.4448600000000003</v>
      </c>
      <c r="E2145" s="2">
        <f t="shared" si="264"/>
        <v>4.4722900000000001</v>
      </c>
      <c r="F2145" s="2">
        <f t="shared" si="265"/>
        <v>4.4603450000000011</v>
      </c>
      <c r="G2145" s="2">
        <f t="shared" si="259"/>
        <v>4.3034940000000015</v>
      </c>
      <c r="H2145" s="2">
        <f t="shared" si="263"/>
        <v>4.3113660000000005</v>
      </c>
      <c r="I2145" s="2">
        <f t="array" ref="I2145">SUMPRODUCT(B2129:B2148, (ROW(B2129:B2148)-ROW(B2129)+1)) / (20*21/2)</f>
        <v>4.4712742857142853</v>
      </c>
      <c r="J2145" s="2">
        <f t="shared" si="266"/>
        <v>4.4353432892734013</v>
      </c>
      <c r="K2145" s="2">
        <f t="shared" si="260"/>
        <v>4.3616119854292288</v>
      </c>
    </row>
    <row r="2146" spans="1:11" ht="13.5" x14ac:dyDescent="0.25">
      <c r="A2146" s="3">
        <f>TITRES_STAT!B2149</f>
        <v>45131</v>
      </c>
      <c r="B2146" s="6">
        <f>TITRES_STAT!D2149</f>
        <v>4.4589999999999996</v>
      </c>
      <c r="C2146" s="2">
        <f t="shared" si="261"/>
        <v>3.539999999999921E-2</v>
      </c>
      <c r="D2146" s="2">
        <f t="shared" si="262"/>
        <v>4.43424</v>
      </c>
      <c r="E2146" s="2">
        <f t="shared" si="264"/>
        <v>4.4731700000000005</v>
      </c>
      <c r="F2146" s="2">
        <f t="shared" si="265"/>
        <v>4.472290000000001</v>
      </c>
      <c r="G2146" s="2">
        <f t="shared" si="259"/>
        <v>4.3096860000000019</v>
      </c>
      <c r="H2146" s="2">
        <f t="shared" si="263"/>
        <v>4.3121179999999999</v>
      </c>
      <c r="I2146" s="2">
        <f t="array" ref="I2146">SUMPRODUCT(B2130:B2149, (ROW(B2130:B2149)-ROW(B2130)+1)) / (20*21/2)</f>
        <v>4.470224285714286</v>
      </c>
      <c r="J2146" s="2">
        <f t="shared" si="266"/>
        <v>4.4375963093426014</v>
      </c>
      <c r="K2146" s="2">
        <f t="shared" si="260"/>
        <v>4.3654311232555338</v>
      </c>
    </row>
    <row r="2147" spans="1:11" ht="13.5" x14ac:dyDescent="0.25">
      <c r="A2147" s="3">
        <f>TITRES_STAT!B2150</f>
        <v>45133</v>
      </c>
      <c r="B2147" s="6">
        <f>TITRES_STAT!D2150</f>
        <v>4.4767000000000001</v>
      </c>
      <c r="C2147" s="2">
        <f t="shared" si="261"/>
        <v>1.7700000000000493E-2</v>
      </c>
      <c r="D2147" s="2">
        <f t="shared" si="262"/>
        <v>4.4306999999999999</v>
      </c>
      <c r="E2147" s="2">
        <f t="shared" si="264"/>
        <v>4.4696300000000004</v>
      </c>
      <c r="F2147" s="2">
        <f t="shared" si="265"/>
        <v>4.4758300000000002</v>
      </c>
      <c r="G2147" s="2">
        <f t="shared" si="259"/>
        <v>4.3160560000000006</v>
      </c>
      <c r="H2147" s="2">
        <f t="shared" si="263"/>
        <v>4.3127815000000007</v>
      </c>
      <c r="I2147" s="2">
        <f t="array" ref="I2147">SUMPRODUCT(B2131:B2150, (ROW(B2131:B2150)-ROW(B2131)+1)) / (20*21/2)</f>
        <v>4.4718666666666662</v>
      </c>
      <c r="J2147" s="2">
        <f t="shared" si="266"/>
        <v>4.4413204703575921</v>
      </c>
      <c r="K2147" s="2">
        <f t="shared" si="260"/>
        <v>4.3697946086180615</v>
      </c>
    </row>
    <row r="2148" spans="1:11" ht="13.5" x14ac:dyDescent="0.25">
      <c r="A2148" s="3">
        <f>TITRES_STAT!B2151</f>
        <v>45134</v>
      </c>
      <c r="B2148" s="6">
        <f>TITRES_STAT!D2151</f>
        <v>4.4767000000000001</v>
      </c>
      <c r="C2148" s="2">
        <f t="shared" si="261"/>
        <v>0</v>
      </c>
      <c r="D2148" s="2">
        <f t="shared" si="262"/>
        <v>4.4430800000000001</v>
      </c>
      <c r="E2148" s="2">
        <f t="shared" si="264"/>
        <v>4.4660899999999994</v>
      </c>
      <c r="F2148" s="2">
        <f t="shared" si="265"/>
        <v>4.4789250000000012</v>
      </c>
      <c r="G2148" s="2">
        <f t="shared" si="259"/>
        <v>4.3226020000000016</v>
      </c>
      <c r="H2148" s="2">
        <f t="shared" si="263"/>
        <v>4.3134890000000006</v>
      </c>
      <c r="I2148" s="2">
        <f t="array" ref="I2148">SUMPRODUCT(B2132:B2151, (ROW(B2132:B2151)-ROW(B2132)+1)) / (20*21/2)</f>
        <v>4.4723338095238088</v>
      </c>
      <c r="J2148" s="2">
        <f t="shared" si="266"/>
        <v>4.4446899493711554</v>
      </c>
      <c r="K2148" s="2">
        <f t="shared" si="260"/>
        <v>4.373986976907549</v>
      </c>
    </row>
    <row r="2149" spans="1:11" ht="13.5" x14ac:dyDescent="0.25">
      <c r="A2149" s="3">
        <f>TITRES_STAT!B2152</f>
        <v>45135</v>
      </c>
      <c r="B2149" s="6">
        <f>TITRES_STAT!D2152</f>
        <v>4.4679000000000002</v>
      </c>
      <c r="C2149" s="2">
        <f t="shared" si="261"/>
        <v>-8.799999999999919E-3</v>
      </c>
      <c r="D2149" s="2">
        <f t="shared" si="262"/>
        <v>4.4607800000000006</v>
      </c>
      <c r="E2149" s="2">
        <f t="shared" si="264"/>
        <v>4.4616699999999998</v>
      </c>
      <c r="F2149" s="2">
        <f t="shared" si="265"/>
        <v>4.4771549999999998</v>
      </c>
      <c r="G2149" s="2">
        <f t="shared" si="259"/>
        <v>4.3296800000000006</v>
      </c>
      <c r="H2149" s="2">
        <f t="shared" si="263"/>
        <v>4.3141970000000001</v>
      </c>
      <c r="I2149" s="2">
        <f t="array" ref="I2149">SUMPRODUCT(B2133:B2152, (ROW(B2133:B2152)-ROW(B2133)+1)) / (20*21/2)</f>
        <v>4.4712414285714281</v>
      </c>
      <c r="J2149" s="2">
        <f t="shared" si="266"/>
        <v>4.4469004303834261</v>
      </c>
      <c r="K2149" s="2">
        <f t="shared" si="260"/>
        <v>4.3776698405582337</v>
      </c>
    </row>
    <row r="2150" spans="1:11" ht="13.5" x14ac:dyDescent="0.25">
      <c r="A2150" s="3">
        <f>TITRES_STAT!B2153</f>
        <v>45138</v>
      </c>
      <c r="B2150" s="6">
        <f>TITRES_STAT!D2153</f>
        <v>4.4943999999999997</v>
      </c>
      <c r="C2150" s="2">
        <f t="shared" si="261"/>
        <v>2.6499999999999524E-2</v>
      </c>
      <c r="D2150" s="2">
        <f t="shared" si="262"/>
        <v>4.4749400000000001</v>
      </c>
      <c r="E2150" s="2">
        <f t="shared" si="264"/>
        <v>4.4598999999999993</v>
      </c>
      <c r="F2150" s="2">
        <f t="shared" si="265"/>
        <v>4.4806949999999999</v>
      </c>
      <c r="G2150" s="2">
        <f t="shared" si="259"/>
        <v>4.3372880000000018</v>
      </c>
      <c r="H2150" s="2">
        <f t="shared" si="263"/>
        <v>4.3150375000000007</v>
      </c>
      <c r="I2150" s="2">
        <f t="array" ref="I2150">SUMPRODUCT(B2134:B2153, (ROW(B2134:B2153)-ROW(B2134)+1)) / (20*21/2)</f>
        <v>4.4787785714285713</v>
      </c>
      <c r="J2150" s="2">
        <f t="shared" si="266"/>
        <v>4.4514241989183381</v>
      </c>
      <c r="K2150" s="2">
        <f t="shared" si="260"/>
        <v>4.3822474938696763</v>
      </c>
    </row>
    <row r="2151" spans="1:11" ht="13.5" x14ac:dyDescent="0.25">
      <c r="A2151" s="3">
        <f>TITRES_STAT!B2154</f>
        <v>45139</v>
      </c>
      <c r="B2151" s="6">
        <f>TITRES_STAT!D2154</f>
        <v>4.4855999999999998</v>
      </c>
      <c r="C2151" s="2">
        <f t="shared" si="261"/>
        <v>-8.799999999999919E-3</v>
      </c>
      <c r="D2151" s="2">
        <f t="shared" si="262"/>
        <v>4.4802599999999995</v>
      </c>
      <c r="E2151" s="2">
        <f t="shared" si="264"/>
        <v>4.4572500000000002</v>
      </c>
      <c r="F2151" s="2">
        <f t="shared" si="265"/>
        <v>4.4793700000000003</v>
      </c>
      <c r="G2151" s="2">
        <f t="shared" si="259"/>
        <v>4.3447200000000006</v>
      </c>
      <c r="H2151" s="2">
        <f t="shared" si="263"/>
        <v>4.3153915000000005</v>
      </c>
      <c r="I2151" s="2">
        <f t="array" ref="I2151">SUMPRODUCT(B2135:B2154, (ROW(B2135:B2154)-ROW(B2135)+1)) / (20*21/2)</f>
        <v>4.4858947619047607</v>
      </c>
      <c r="J2151" s="2">
        <f t="shared" si="266"/>
        <v>4.4546790371165921</v>
      </c>
      <c r="K2151" s="2">
        <f t="shared" si="260"/>
        <v>4.3863005333257679</v>
      </c>
    </row>
    <row r="2152" spans="1:11" ht="13.5" x14ac:dyDescent="0.25">
      <c r="A2152" s="3">
        <f>TITRES_STAT!B2155</f>
        <v>45140</v>
      </c>
      <c r="B2152" s="6">
        <f>TITRES_STAT!D2155</f>
        <v>4.4679000000000002</v>
      </c>
      <c r="C2152" s="2">
        <f t="shared" si="261"/>
        <v>-1.7699999999999605E-2</v>
      </c>
      <c r="D2152" s="2">
        <f t="shared" si="262"/>
        <v>4.4784999999999995</v>
      </c>
      <c r="E2152" s="2">
        <f t="shared" si="264"/>
        <v>4.4546000000000001</v>
      </c>
      <c r="F2152" s="2">
        <f t="shared" si="265"/>
        <v>4.4771599999999996</v>
      </c>
      <c r="G2152" s="2">
        <f t="shared" si="259"/>
        <v>4.3510900000000019</v>
      </c>
      <c r="H2152" s="2">
        <f t="shared" si="263"/>
        <v>4.3160550000000013</v>
      </c>
      <c r="I2152" s="2">
        <f t="array" ref="I2152">SUMPRODUCT(B2136:B2155, (ROW(B2136:B2155)-ROW(B2136)+1)) / (20*21/2)</f>
        <v>4.4961719047619049</v>
      </c>
      <c r="J2152" s="2">
        <f t="shared" si="266"/>
        <v>4.4559381764388215</v>
      </c>
      <c r="K2152" s="2">
        <f t="shared" si="260"/>
        <v>4.3895005124110327</v>
      </c>
    </row>
    <row r="2153" spans="1:11" ht="13.5" x14ac:dyDescent="0.25">
      <c r="A2153" s="3">
        <f>TITRES_STAT!B2156</f>
        <v>45141</v>
      </c>
      <c r="B2153" s="6">
        <f>TITRES_STAT!D2156</f>
        <v>4.5563000000000002</v>
      </c>
      <c r="C2153" s="2">
        <f t="shared" si="261"/>
        <v>8.8400000000000034E-2</v>
      </c>
      <c r="D2153" s="2">
        <f t="shared" si="262"/>
        <v>4.4944199999999999</v>
      </c>
      <c r="E2153" s="2">
        <f t="shared" si="264"/>
        <v>4.46875</v>
      </c>
      <c r="F2153" s="2">
        <f t="shared" si="265"/>
        <v>4.4815799999999992</v>
      </c>
      <c r="G2153" s="2">
        <f t="shared" si="259"/>
        <v>4.3592280000000008</v>
      </c>
      <c r="H2153" s="2">
        <f t="shared" si="263"/>
        <v>4.3170720000000014</v>
      </c>
      <c r="I2153" s="2">
        <f t="array" ref="I2153">SUMPRODUCT(B2137:B2156, (ROW(B2137:B2156)-ROW(B2137)+1)) / (20*21/2)</f>
        <v>4.506917619047619</v>
      </c>
      <c r="J2153" s="2">
        <f t="shared" si="266"/>
        <v>4.4654964453494097</v>
      </c>
      <c r="K2153" s="2">
        <f t="shared" si="260"/>
        <v>4.3960416687870705</v>
      </c>
    </row>
    <row r="2154" spans="1:11" ht="13.5" x14ac:dyDescent="0.25">
      <c r="A2154" s="3">
        <f>TITRES_STAT!B2157</f>
        <v>45142</v>
      </c>
      <c r="B2154" s="6">
        <f>TITRES_STAT!D2157</f>
        <v>4.5563000000000002</v>
      </c>
      <c r="C2154" s="2">
        <f t="shared" si="261"/>
        <v>0</v>
      </c>
      <c r="D2154" s="2">
        <f t="shared" si="262"/>
        <v>4.5121000000000002</v>
      </c>
      <c r="E2154" s="2">
        <f t="shared" si="264"/>
        <v>4.48644</v>
      </c>
      <c r="F2154" s="2">
        <f t="shared" si="265"/>
        <v>4.4837900000000008</v>
      </c>
      <c r="G2154" s="2">
        <f t="shared" si="259"/>
        <v>4.3673660000000005</v>
      </c>
      <c r="H2154" s="2">
        <f t="shared" si="263"/>
        <v>4.3181775000000009</v>
      </c>
      <c r="I2154" s="2">
        <f t="array" ref="I2154">SUMPRODUCT(B2138:B2157, (ROW(B2138:B2157)-ROW(B2138)+1)) / (20*21/2)</f>
        <v>4.5160995238095243</v>
      </c>
      <c r="J2154" s="2">
        <f t="shared" si="266"/>
        <v>4.4741444029351802</v>
      </c>
      <c r="K2154" s="2">
        <f t="shared" si="260"/>
        <v>4.402326309226793</v>
      </c>
    </row>
    <row r="2155" spans="1:11" ht="13.5" x14ac:dyDescent="0.25">
      <c r="A2155" s="3">
        <f>TITRES_STAT!B2158</f>
        <v>45145</v>
      </c>
      <c r="B2155" s="6">
        <f>TITRES_STAT!D2158</f>
        <v>4.5917000000000003</v>
      </c>
      <c r="C2155" s="2">
        <f t="shared" si="261"/>
        <v>3.5400000000000098E-2</v>
      </c>
      <c r="D2155" s="2">
        <f t="shared" si="262"/>
        <v>4.5315599999999998</v>
      </c>
      <c r="E2155" s="2">
        <f t="shared" si="264"/>
        <v>4.5032500000000004</v>
      </c>
      <c r="F2155" s="2">
        <f t="shared" si="265"/>
        <v>4.4877700000000003</v>
      </c>
      <c r="G2155" s="2">
        <f t="shared" si="259"/>
        <v>4.3763899999999998</v>
      </c>
      <c r="H2155" s="2">
        <f t="shared" si="263"/>
        <v>4.319947</v>
      </c>
      <c r="I2155" s="2">
        <f t="array" ref="I2155">SUMPRODUCT(B2139:B2158, (ROW(B2139:B2158)-ROW(B2139)+1)) / (20*21/2)</f>
        <v>4.5249023809523807</v>
      </c>
      <c r="J2155" s="2">
        <f t="shared" si="266"/>
        <v>4.48534017408421</v>
      </c>
      <c r="K2155" s="2">
        <f t="shared" si="260"/>
        <v>4.4097527284728013</v>
      </c>
    </row>
    <row r="2156" spans="1:11" ht="13.5" x14ac:dyDescent="0.25">
      <c r="A2156" s="3">
        <f>TITRES_STAT!B2159</f>
        <v>45146</v>
      </c>
      <c r="B2156" s="6">
        <f>TITRES_STAT!D2159</f>
        <v>4.6006</v>
      </c>
      <c r="C2156" s="2">
        <f t="shared" si="261"/>
        <v>8.8999999999996859E-3</v>
      </c>
      <c r="D2156" s="2">
        <f t="shared" si="262"/>
        <v>4.5545600000000004</v>
      </c>
      <c r="E2156" s="2">
        <f t="shared" si="264"/>
        <v>4.5174099999999999</v>
      </c>
      <c r="F2156" s="2">
        <f t="shared" si="265"/>
        <v>4.4952900000000007</v>
      </c>
      <c r="G2156" s="2">
        <f t="shared" si="259"/>
        <v>4.3854140000000008</v>
      </c>
      <c r="H2156" s="2">
        <f t="shared" si="263"/>
        <v>4.3219375000000007</v>
      </c>
      <c r="I2156" s="2">
        <f t="array" ref="I2156">SUMPRODUCT(B2140:B2159, (ROW(B2140:B2159)-ROW(B2140)+1)) / (20*21/2)</f>
        <v>4.533326190476191</v>
      </c>
      <c r="J2156" s="2">
        <f t="shared" si="266"/>
        <v>4.4963173003619046</v>
      </c>
      <c r="K2156" s="2">
        <f t="shared" si="260"/>
        <v>4.4172369351993588</v>
      </c>
    </row>
    <row r="2157" spans="1:11" ht="13.5" x14ac:dyDescent="0.25">
      <c r="A2157" s="3">
        <f>TITRES_STAT!B2160</f>
        <v>45147</v>
      </c>
      <c r="B2157" s="6">
        <f>TITRES_STAT!D2160</f>
        <v>4.5917000000000003</v>
      </c>
      <c r="C2157" s="2">
        <f t="shared" si="261"/>
        <v>-8.8999999999996859E-3</v>
      </c>
      <c r="D2157" s="2">
        <f t="shared" si="262"/>
        <v>4.5793200000000001</v>
      </c>
      <c r="E2157" s="2">
        <f t="shared" si="264"/>
        <v>4.5289100000000007</v>
      </c>
      <c r="F2157" s="2">
        <f t="shared" si="265"/>
        <v>4.4992699999999992</v>
      </c>
      <c r="G2157" s="2">
        <f t="shared" si="259"/>
        <v>4.3931979999999999</v>
      </c>
      <c r="H2157" s="2">
        <f t="shared" si="263"/>
        <v>4.3238835</v>
      </c>
      <c r="I2157" s="2">
        <f t="array" ref="I2157">SUMPRODUCT(B2141:B2160, (ROW(B2141:B2160)-ROW(B2141)+1)) / (20*21/2)</f>
        <v>4.5413709523809533</v>
      </c>
      <c r="J2157" s="2">
        <f t="shared" si="266"/>
        <v>4.5054013669941035</v>
      </c>
      <c r="K2157" s="2">
        <f t="shared" si="260"/>
        <v>4.4240786240150705</v>
      </c>
    </row>
    <row r="2158" spans="1:11" ht="13.5" x14ac:dyDescent="0.25">
      <c r="A2158" s="3">
        <f>TITRES_STAT!B2161</f>
        <v>45148</v>
      </c>
      <c r="B2158" s="6">
        <f>TITRES_STAT!D2161</f>
        <v>4.5917000000000003</v>
      </c>
      <c r="C2158" s="2">
        <f t="shared" si="261"/>
        <v>0</v>
      </c>
      <c r="D2158" s="2">
        <f t="shared" si="262"/>
        <v>4.5863999999999994</v>
      </c>
      <c r="E2158" s="2">
        <f t="shared" si="264"/>
        <v>4.5404099999999996</v>
      </c>
      <c r="F2158" s="2">
        <f t="shared" si="265"/>
        <v>4.5032500000000004</v>
      </c>
      <c r="G2158" s="2">
        <f t="shared" si="259"/>
        <v>4.4041679999999994</v>
      </c>
      <c r="H2158" s="2">
        <f t="shared" si="263"/>
        <v>4.3256084999999995</v>
      </c>
      <c r="I2158" s="2">
        <f t="array" ref="I2158">SUMPRODUCT(B2142:B2161, (ROW(B2142:B2161)-ROW(B2142)+1)) / (20*21/2)</f>
        <v>4.5490366666666668</v>
      </c>
      <c r="J2158" s="2">
        <f t="shared" si="266"/>
        <v>4.5136202844232365</v>
      </c>
      <c r="K2158" s="2">
        <f t="shared" si="260"/>
        <v>4.430652011308597</v>
      </c>
    </row>
    <row r="2159" spans="1:11" ht="13.5" x14ac:dyDescent="0.25">
      <c r="A2159" s="3">
        <f>TITRES_STAT!B2162</f>
        <v>45149</v>
      </c>
      <c r="B2159" s="6">
        <f>TITRES_STAT!D2162</f>
        <v>4.5917000000000003</v>
      </c>
      <c r="C2159" s="2">
        <f t="shared" si="261"/>
        <v>0</v>
      </c>
      <c r="D2159" s="2">
        <f t="shared" si="262"/>
        <v>4.5934799999999996</v>
      </c>
      <c r="E2159" s="2">
        <f t="shared" si="264"/>
        <v>4.5527900000000008</v>
      </c>
      <c r="F2159" s="2">
        <f t="shared" si="265"/>
        <v>4.5072300000000007</v>
      </c>
      <c r="G2159" s="2">
        <f t="shared" si="259"/>
        <v>4.4119520000000003</v>
      </c>
      <c r="H2159" s="2">
        <f t="shared" si="263"/>
        <v>4.326227499999999</v>
      </c>
      <c r="I2159" s="2">
        <f t="array" ref="I2159">SUMPRODUCT(B2143:B2162, (ROW(B2143:B2162)-ROW(B2143)+1)) / (20*21/2)</f>
        <v>4.5588566666666672</v>
      </c>
      <c r="J2159" s="2">
        <f t="shared" si="266"/>
        <v>4.5210564478114996</v>
      </c>
      <c r="K2159" s="2">
        <f t="shared" si="260"/>
        <v>4.4369676187082598</v>
      </c>
    </row>
    <row r="2160" spans="1:11" ht="13.5" x14ac:dyDescent="0.25">
      <c r="A2160" s="3">
        <f>TITRES_STAT!B2163</f>
        <v>45152</v>
      </c>
      <c r="B2160" s="6">
        <f>TITRES_STAT!D2163</f>
        <v>4.5917000000000003</v>
      </c>
      <c r="C2160" s="2">
        <f t="shared" si="261"/>
        <v>0</v>
      </c>
      <c r="D2160" s="2">
        <f t="shared" si="262"/>
        <v>4.5934799999999996</v>
      </c>
      <c r="E2160" s="2">
        <f t="shared" si="264"/>
        <v>4.562520000000001</v>
      </c>
      <c r="F2160" s="2">
        <f t="shared" si="265"/>
        <v>4.5112100000000002</v>
      </c>
      <c r="G2160" s="2">
        <f t="shared" si="259"/>
        <v>4.4197360000000003</v>
      </c>
      <c r="H2160" s="2">
        <f t="shared" si="263"/>
        <v>4.3267139999999982</v>
      </c>
      <c r="I2160" s="2">
        <f t="array" ref="I2160">SUMPRODUCT(B2144:B2163, (ROW(B2144:B2163)-ROW(B2144)+1)) / (20*21/2)</f>
        <v>4.5680866666666669</v>
      </c>
      <c r="J2160" s="2">
        <f t="shared" si="266"/>
        <v>4.5277844051627856</v>
      </c>
      <c r="K2160" s="2">
        <f t="shared" si="260"/>
        <v>4.4430355552295051</v>
      </c>
    </row>
    <row r="2161" spans="1:11" ht="13.5" x14ac:dyDescent="0.25">
      <c r="A2161" s="3">
        <f>TITRES_STAT!B2164</f>
        <v>45153</v>
      </c>
      <c r="B2161" s="6">
        <f>TITRES_STAT!D2164</f>
        <v>4.5917000000000003</v>
      </c>
      <c r="C2161" s="2">
        <f t="shared" si="261"/>
        <v>0</v>
      </c>
      <c r="D2161" s="2">
        <f t="shared" si="262"/>
        <v>4.5917000000000003</v>
      </c>
      <c r="E2161" s="2">
        <f t="shared" si="264"/>
        <v>4.5731300000000008</v>
      </c>
      <c r="F2161" s="2">
        <f t="shared" si="265"/>
        <v>4.5151900000000014</v>
      </c>
      <c r="G2161" s="2">
        <f t="shared" si="259"/>
        <v>4.4276980000000004</v>
      </c>
      <c r="H2161" s="2">
        <f t="shared" si="263"/>
        <v>4.3272444999999982</v>
      </c>
      <c r="I2161" s="2">
        <f t="array" ref="I2161">SUMPRODUCT(B2145:B2164, (ROW(B2145:B2164)-ROW(B2145)+1)) / (20*21/2)</f>
        <v>4.5721285714285713</v>
      </c>
      <c r="J2161" s="2">
        <f t="shared" si="266"/>
        <v>4.5338716046710914</v>
      </c>
      <c r="K2161" s="2">
        <f t="shared" si="260"/>
        <v>4.4488655334557992</v>
      </c>
    </row>
    <row r="2162" spans="1:11" ht="13.5" x14ac:dyDescent="0.25">
      <c r="A2162" s="3">
        <f>TITRES_STAT!B2165</f>
        <v>45154</v>
      </c>
      <c r="B2162" s="6">
        <f>TITRES_STAT!D2165</f>
        <v>4.6182999999999996</v>
      </c>
      <c r="C2162" s="2">
        <f t="shared" si="261"/>
        <v>2.6599999999999291E-2</v>
      </c>
      <c r="D2162" s="2">
        <f t="shared" si="262"/>
        <v>4.5970200000000006</v>
      </c>
      <c r="E2162" s="2">
        <f t="shared" si="264"/>
        <v>4.5881699999999999</v>
      </c>
      <c r="F2162" s="2">
        <f t="shared" si="265"/>
        <v>4.5213850000000004</v>
      </c>
      <c r="G2162" s="2">
        <f t="shared" ref="G2162:G2225" si="267">AVERAGE(B2113:B2162)</f>
        <v>4.4361920000000001</v>
      </c>
      <c r="H2162" s="2">
        <f t="shared" si="263"/>
        <v>4.328040999999998</v>
      </c>
      <c r="I2162" s="2">
        <f t="array" ref="I2162">SUMPRODUCT(B2146:B2165, (ROW(B2146:B2165)-ROW(B2146)+1)) / (20*21/2)</f>
        <v>4.5786152380952387</v>
      </c>
      <c r="J2162" s="2">
        <f t="shared" si="266"/>
        <v>4.5419124042262258</v>
      </c>
      <c r="K2162" s="2">
        <f t="shared" si="260"/>
        <v>4.4555100223398858</v>
      </c>
    </row>
    <row r="2163" spans="1:11" ht="13.5" x14ac:dyDescent="0.25">
      <c r="A2163" s="3">
        <f>TITRES_STAT!B2166</f>
        <v>45155</v>
      </c>
      <c r="B2163" s="6">
        <f>TITRES_STAT!D2166</f>
        <v>4.6182999999999996</v>
      </c>
      <c r="C2163" s="2">
        <f t="shared" si="261"/>
        <v>0</v>
      </c>
      <c r="D2163" s="2">
        <f t="shared" si="262"/>
        <v>4.6023399999999999</v>
      </c>
      <c r="E2163" s="2">
        <f t="shared" si="264"/>
        <v>4.5943699999999996</v>
      </c>
      <c r="F2163" s="2">
        <f t="shared" si="265"/>
        <v>4.5315600000000007</v>
      </c>
      <c r="G2163" s="2">
        <f t="shared" si="267"/>
        <v>4.4446860000000008</v>
      </c>
      <c r="H2163" s="2">
        <f t="shared" si="263"/>
        <v>4.3290144999999978</v>
      </c>
      <c r="I2163" s="2">
        <f t="array" ref="I2163">SUMPRODUCT(B2147:B2166, (ROW(B2147:B2166)-ROW(B2147)+1)) / (20*21/2)</f>
        <v>4.5825314285714285</v>
      </c>
      <c r="J2163" s="2">
        <f t="shared" si="266"/>
        <v>4.5491874133475383</v>
      </c>
      <c r="K2163" s="2">
        <f t="shared" ref="K2163:K2226" si="268">$K$4*B2163+(1-$K$4)*K2162</f>
        <v>4.4618939430324396</v>
      </c>
    </row>
    <row r="2164" spans="1:11" ht="13.5" x14ac:dyDescent="0.25">
      <c r="A2164" s="3">
        <f>TITRES_STAT!B2167</f>
        <v>45156</v>
      </c>
      <c r="B2164" s="6">
        <f>TITRES_STAT!D2167</f>
        <v>4.5739999999999998</v>
      </c>
      <c r="C2164" s="2">
        <f t="shared" si="261"/>
        <v>-4.4299999999999784E-2</v>
      </c>
      <c r="D2164" s="2">
        <f t="shared" si="262"/>
        <v>4.5987999999999998</v>
      </c>
      <c r="E2164" s="2">
        <f t="shared" si="264"/>
        <v>4.5961399999999992</v>
      </c>
      <c r="F2164" s="2">
        <f t="shared" si="265"/>
        <v>4.5412900000000018</v>
      </c>
      <c r="G2164" s="2">
        <f t="shared" si="267"/>
        <v>4.4522940000000002</v>
      </c>
      <c r="H2164" s="2">
        <f t="shared" si="263"/>
        <v>4.3296334999999972</v>
      </c>
      <c r="I2164" s="2">
        <f t="array" ref="I2164">SUMPRODUCT(B2148:B2167, (ROW(B2148:B2167)-ROW(B2148)+1)) / (20*21/2)</f>
        <v>4.5858157142857152</v>
      </c>
      <c r="J2164" s="2">
        <f t="shared" si="266"/>
        <v>4.5515505168382484</v>
      </c>
      <c r="K2164" s="2">
        <f t="shared" si="268"/>
        <v>4.4662902589919513</v>
      </c>
    </row>
    <row r="2165" spans="1:11" ht="13.5" x14ac:dyDescent="0.25">
      <c r="A2165" s="3">
        <f>TITRES_STAT!B2168</f>
        <v>45159</v>
      </c>
      <c r="B2165" s="6">
        <f>TITRES_STAT!D2168</f>
        <v>4.6093999999999999</v>
      </c>
      <c r="C2165" s="2">
        <f t="shared" si="261"/>
        <v>3.5400000000000098E-2</v>
      </c>
      <c r="D2165" s="2">
        <f t="shared" si="262"/>
        <v>4.6023399999999999</v>
      </c>
      <c r="E2165" s="2">
        <f t="shared" si="264"/>
        <v>4.5979099999999997</v>
      </c>
      <c r="F2165" s="2">
        <f t="shared" si="265"/>
        <v>4.550580000000001</v>
      </c>
      <c r="G2165" s="2">
        <f t="shared" si="267"/>
        <v>4.46061</v>
      </c>
      <c r="H2165" s="2">
        <f t="shared" si="263"/>
        <v>4.3310044999999979</v>
      </c>
      <c r="I2165" s="2">
        <f t="array" ref="I2165">SUMPRODUCT(B2149:B2168, (ROW(B2149:B2168)-ROW(B2149)+1)) / (20*21/2)</f>
        <v>4.5893999999999995</v>
      </c>
      <c r="J2165" s="2">
        <f t="shared" si="266"/>
        <v>4.5570599914250813</v>
      </c>
      <c r="K2165" s="2">
        <f t="shared" si="268"/>
        <v>4.4719024056981489</v>
      </c>
    </row>
    <row r="2166" spans="1:11" ht="13.5" x14ac:dyDescent="0.25">
      <c r="A2166" s="3">
        <f>TITRES_STAT!B2169</f>
        <v>45160</v>
      </c>
      <c r="B2166" s="6">
        <f>TITRES_STAT!D2169</f>
        <v>4.5917000000000003</v>
      </c>
      <c r="C2166" s="2">
        <f t="shared" si="261"/>
        <v>-1.7699999999999605E-2</v>
      </c>
      <c r="D2166" s="2">
        <f t="shared" si="262"/>
        <v>4.6023399999999999</v>
      </c>
      <c r="E2166" s="2">
        <f t="shared" si="264"/>
        <v>4.5970199999999997</v>
      </c>
      <c r="F2166" s="2">
        <f t="shared" si="265"/>
        <v>4.5572150000000011</v>
      </c>
      <c r="G2166" s="2">
        <f t="shared" si="267"/>
        <v>4.468572</v>
      </c>
      <c r="H2166" s="2">
        <f t="shared" si="263"/>
        <v>4.3322869999999973</v>
      </c>
      <c r="I2166" s="2">
        <f t="array" ref="I2166">SUMPRODUCT(B2150:B2169, (ROW(B2150:B2169)-ROW(B2150)+1)) / (20*21/2)</f>
        <v>4.5923942857142857</v>
      </c>
      <c r="J2166" s="2">
        <f t="shared" si="266"/>
        <v>4.5603590398607876</v>
      </c>
      <c r="K2166" s="2">
        <f t="shared" si="268"/>
        <v>4.4766003505727312</v>
      </c>
    </row>
    <row r="2167" spans="1:11" ht="13.5" x14ac:dyDescent="0.25">
      <c r="A2167" s="3">
        <f>TITRES_STAT!B2170</f>
        <v>45161</v>
      </c>
      <c r="B2167" s="6">
        <f>TITRES_STAT!D2170</f>
        <v>4.5917000000000003</v>
      </c>
      <c r="C2167" s="2">
        <f t="shared" si="261"/>
        <v>0</v>
      </c>
      <c r="D2167" s="2">
        <f t="shared" si="262"/>
        <v>4.5970199999999997</v>
      </c>
      <c r="E2167" s="2">
        <f t="shared" si="264"/>
        <v>4.5970200000000006</v>
      </c>
      <c r="F2167" s="2">
        <f t="shared" si="265"/>
        <v>4.562965000000001</v>
      </c>
      <c r="G2167" s="2">
        <f t="shared" si="267"/>
        <v>4.4763560000000009</v>
      </c>
      <c r="H2167" s="2">
        <f t="shared" si="263"/>
        <v>4.3333484999999969</v>
      </c>
      <c r="I2167" s="2">
        <f t="array" ref="I2167">SUMPRODUCT(B2151:B2170, (ROW(B2151:B2170)-ROW(B2151)+1)) / (20*21/2)</f>
        <v>4.5947566666666662</v>
      </c>
      <c r="J2167" s="2">
        <f t="shared" si="266"/>
        <v>4.5633438932073789</v>
      </c>
      <c r="K2167" s="2">
        <f t="shared" si="268"/>
        <v>4.481114062314977</v>
      </c>
    </row>
    <row r="2168" spans="1:11" ht="13.5" x14ac:dyDescent="0.25">
      <c r="A2168" s="3">
        <f>TITRES_STAT!B2171</f>
        <v>45162</v>
      </c>
      <c r="B2168" s="6">
        <f>TITRES_STAT!D2171</f>
        <v>4.6006</v>
      </c>
      <c r="C2168" s="2">
        <f t="shared" si="261"/>
        <v>8.8999999999996859E-3</v>
      </c>
      <c r="D2168" s="2">
        <f t="shared" si="262"/>
        <v>4.5934799999999996</v>
      </c>
      <c r="E2168" s="2">
        <f t="shared" si="264"/>
        <v>4.5979100000000006</v>
      </c>
      <c r="F2168" s="2">
        <f t="shared" si="265"/>
        <v>4.5691600000000001</v>
      </c>
      <c r="G2168" s="2">
        <f t="shared" si="267"/>
        <v>4.4843180000000009</v>
      </c>
      <c r="H2168" s="2">
        <f t="shared" si="263"/>
        <v>4.3344544999999961</v>
      </c>
      <c r="I2168" s="2">
        <f t="array" ref="I2168">SUMPRODUCT(B2152:B2171, (ROW(B2152:B2171)-ROW(B2152)+1)) / (20*21/2)</f>
        <v>4.5966133333333339</v>
      </c>
      <c r="J2168" s="2">
        <f t="shared" si="266"/>
        <v>4.5668920938542952</v>
      </c>
      <c r="K2168" s="2">
        <f t="shared" si="268"/>
        <v>4.4857997853614489</v>
      </c>
    </row>
    <row r="2169" spans="1:11" ht="13.5" x14ac:dyDescent="0.25">
      <c r="A2169" s="3">
        <f>TITRES_STAT!B2172</f>
        <v>45163</v>
      </c>
      <c r="B2169" s="6">
        <f>TITRES_STAT!D2172</f>
        <v>4.6006</v>
      </c>
      <c r="C2169" s="2">
        <f t="shared" si="261"/>
        <v>0</v>
      </c>
      <c r="D2169" s="2">
        <f t="shared" si="262"/>
        <v>4.5987999999999998</v>
      </c>
      <c r="E2169" s="2">
        <f t="shared" si="264"/>
        <v>4.5988000000000007</v>
      </c>
      <c r="F2169" s="2">
        <f t="shared" si="265"/>
        <v>4.5757950000000012</v>
      </c>
      <c r="G2169" s="2">
        <f t="shared" si="267"/>
        <v>4.4922800000000009</v>
      </c>
      <c r="H2169" s="2">
        <f t="shared" si="263"/>
        <v>4.3353394999999963</v>
      </c>
      <c r="I2169" s="2">
        <f t="array" ref="I2169">SUMPRODUCT(B2153:B2172, (ROW(B2153:B2172)-ROW(B2153)+1)) / (20*21/2)</f>
        <v>4.5996080952380947</v>
      </c>
      <c r="J2169" s="2">
        <f t="shared" si="266"/>
        <v>4.5701023706300772</v>
      </c>
      <c r="K2169" s="2">
        <f t="shared" si="268"/>
        <v>4.4903017545629611</v>
      </c>
    </row>
    <row r="2170" spans="1:11" ht="13.5" x14ac:dyDescent="0.25">
      <c r="A2170" s="3">
        <f>TITRES_STAT!B2173</f>
        <v>45166</v>
      </c>
      <c r="B2170" s="6">
        <f>TITRES_STAT!D2173</f>
        <v>4.6006</v>
      </c>
      <c r="C2170" s="2">
        <f t="shared" si="261"/>
        <v>0</v>
      </c>
      <c r="D2170" s="2">
        <f t="shared" si="262"/>
        <v>4.5970399999999998</v>
      </c>
      <c r="E2170" s="2">
        <f t="shared" si="264"/>
        <v>4.5996900000000007</v>
      </c>
      <c r="F2170" s="2">
        <f t="shared" si="265"/>
        <v>4.581105</v>
      </c>
      <c r="G2170" s="2">
        <f t="shared" si="267"/>
        <v>4.4995360000000009</v>
      </c>
      <c r="H2170" s="2">
        <f t="shared" si="263"/>
        <v>4.3361359999999953</v>
      </c>
      <c r="I2170" s="2">
        <f t="array" ref="I2170">SUMPRODUCT(B2154:B2173, (ROW(B2154:B2173)-ROW(B2154)+1)) / (20*21/2)</f>
        <v>4.6018866666666662</v>
      </c>
      <c r="J2170" s="2">
        <f t="shared" si="266"/>
        <v>4.5730069067605461</v>
      </c>
      <c r="K2170" s="2">
        <f t="shared" si="268"/>
        <v>4.4946271759526493</v>
      </c>
    </row>
    <row r="2171" spans="1:11" ht="13.5" x14ac:dyDescent="0.25">
      <c r="A2171" s="3">
        <f>TITRES_STAT!B2174</f>
        <v>45167</v>
      </c>
      <c r="B2171" s="6">
        <f>TITRES_STAT!D2174</f>
        <v>4.6006</v>
      </c>
      <c r="C2171" s="2">
        <f t="shared" si="261"/>
        <v>0</v>
      </c>
      <c r="D2171" s="2">
        <f t="shared" si="262"/>
        <v>4.5988199999999999</v>
      </c>
      <c r="E2171" s="2">
        <f t="shared" si="264"/>
        <v>4.600579999999999</v>
      </c>
      <c r="F2171" s="2">
        <f t="shared" si="265"/>
        <v>4.5868549999999999</v>
      </c>
      <c r="G2171" s="2">
        <f t="shared" si="267"/>
        <v>4.5030760000000001</v>
      </c>
      <c r="H2171" s="2">
        <f t="shared" si="263"/>
        <v>4.3370209999999956</v>
      </c>
      <c r="I2171" s="2">
        <f t="array" ref="I2171">SUMPRODUCT(B2155:B2174, (ROW(B2155:B2174)-ROW(B2155)+1)) / (20*21/2)</f>
        <v>4.6021842857142863</v>
      </c>
      <c r="J2171" s="2">
        <f t="shared" si="266"/>
        <v>4.5756348204023993</v>
      </c>
      <c r="K2171" s="2">
        <f t="shared" si="268"/>
        <v>4.498782972974114</v>
      </c>
    </row>
    <row r="2172" spans="1:11" ht="13.5" x14ac:dyDescent="0.25">
      <c r="A2172" s="3">
        <f>TITRES_STAT!B2175</f>
        <v>45168</v>
      </c>
      <c r="B2172" s="6">
        <f>TITRES_STAT!D2175</f>
        <v>4.6182999999999996</v>
      </c>
      <c r="C2172" s="2">
        <f t="shared" si="261"/>
        <v>1.7699999999999605E-2</v>
      </c>
      <c r="D2172" s="2">
        <f t="shared" si="262"/>
        <v>4.6041399999999992</v>
      </c>
      <c r="E2172" s="2">
        <f t="shared" si="264"/>
        <v>4.6005799999999999</v>
      </c>
      <c r="F2172" s="2">
        <f t="shared" si="265"/>
        <v>4.5943750000000003</v>
      </c>
      <c r="G2172" s="2">
        <f t="shared" si="267"/>
        <v>4.506969999999999</v>
      </c>
      <c r="H2172" s="2">
        <f t="shared" si="263"/>
        <v>4.3379944999999953</v>
      </c>
      <c r="I2172" s="2">
        <f t="array" ref="I2172">SUMPRODUCT(B2156:B2175, (ROW(B2156:B2175)-ROW(B2156)+1)) / (20*21/2)</f>
        <v>4.5988995238095232</v>
      </c>
      <c r="J2172" s="2">
        <f t="shared" si="266"/>
        <v>4.5796981708402669</v>
      </c>
      <c r="K2172" s="2">
        <f t="shared" si="268"/>
        <v>4.5034699152104229</v>
      </c>
    </row>
    <row r="2173" spans="1:11" ht="13.5" x14ac:dyDescent="0.25">
      <c r="A2173" s="3">
        <f>TITRES_STAT!B2176</f>
        <v>45169</v>
      </c>
      <c r="B2173" s="6">
        <f>TITRES_STAT!D2176</f>
        <v>4.6182999999999996</v>
      </c>
      <c r="C2173" s="2">
        <f t="shared" si="261"/>
        <v>0</v>
      </c>
      <c r="D2173" s="2">
        <f t="shared" si="262"/>
        <v>4.6076799999999993</v>
      </c>
      <c r="E2173" s="2">
        <f t="shared" si="264"/>
        <v>4.600579999999999</v>
      </c>
      <c r="F2173" s="2">
        <f t="shared" si="265"/>
        <v>4.5974750000000011</v>
      </c>
      <c r="G2173" s="2">
        <f t="shared" si="267"/>
        <v>4.5117479999999999</v>
      </c>
      <c r="H2173" s="2">
        <f t="shared" si="263"/>
        <v>4.3389679999999951</v>
      </c>
      <c r="I2173" s="2">
        <f t="array" ref="I2173">SUMPRODUCT(B2157:B2176, (ROW(B2157:B2176)-ROW(B2157)+1)) / (20*21/2)</f>
        <v>4.595740952380952</v>
      </c>
      <c r="J2173" s="2">
        <f t="shared" si="266"/>
        <v>4.5833745355221467</v>
      </c>
      <c r="K2173" s="2">
        <f t="shared" si="268"/>
        <v>4.5079730557904067</v>
      </c>
    </row>
    <row r="2174" spans="1:11" ht="13.5" x14ac:dyDescent="0.25">
      <c r="A2174" s="3">
        <f>TITRES_STAT!B2177</f>
        <v>45170</v>
      </c>
      <c r="B2174" s="6">
        <f>TITRES_STAT!D2177</f>
        <v>4.6006</v>
      </c>
      <c r="C2174" s="2">
        <f t="shared" si="261"/>
        <v>-1.7699999999999605E-2</v>
      </c>
      <c r="D2174" s="2">
        <f t="shared" si="262"/>
        <v>4.6076800000000002</v>
      </c>
      <c r="E2174" s="2">
        <f t="shared" si="264"/>
        <v>4.6032399999999996</v>
      </c>
      <c r="F2174" s="2">
        <f t="shared" si="265"/>
        <v>4.5996900000000007</v>
      </c>
      <c r="G2174" s="2">
        <f t="shared" si="267"/>
        <v>4.5204179999999994</v>
      </c>
      <c r="H2174" s="2">
        <f t="shared" si="263"/>
        <v>4.3398529999999944</v>
      </c>
      <c r="I2174" s="2">
        <f t="array" ref="I2174">SUMPRODUCT(B2158:B2177, (ROW(B2158:B2177)-ROW(B2158)+1)) / (20*21/2)</f>
        <v>4.589379523809523</v>
      </c>
      <c r="J2174" s="2">
        <f t="shared" si="266"/>
        <v>4.5850150559486096</v>
      </c>
      <c r="K2174" s="2">
        <f t="shared" si="268"/>
        <v>4.5116054849750968</v>
      </c>
    </row>
    <row r="2175" spans="1:11" ht="13.5" x14ac:dyDescent="0.25">
      <c r="A2175" s="3">
        <f>TITRES_STAT!B2178</f>
        <v>45173</v>
      </c>
      <c r="B2175" s="6">
        <f>TITRES_STAT!D2178</f>
        <v>4.5651999999999999</v>
      </c>
      <c r="C2175" s="2">
        <f t="shared" si="261"/>
        <v>-3.5400000000000098E-2</v>
      </c>
      <c r="D2175" s="2">
        <f t="shared" si="262"/>
        <v>4.6006</v>
      </c>
      <c r="E2175" s="2">
        <f t="shared" si="264"/>
        <v>4.598819999999999</v>
      </c>
      <c r="F2175" s="2">
        <f t="shared" si="265"/>
        <v>4.5983650000000003</v>
      </c>
      <c r="G2175" s="2">
        <f t="shared" si="267"/>
        <v>4.5241340000000001</v>
      </c>
      <c r="H2175" s="2">
        <f t="shared" si="263"/>
        <v>4.3407819999999955</v>
      </c>
      <c r="I2175" s="2">
        <f t="array" ref="I2175">SUMPRODUCT(B2159:B2178, (ROW(B2159:B2178)-ROW(B2159)+1)) / (20*21/2)</f>
        <v>4.5892080952380949</v>
      </c>
      <c r="J2175" s="2">
        <f t="shared" si="266"/>
        <v>4.5831279077630285</v>
      </c>
      <c r="K2175" s="2">
        <f t="shared" si="268"/>
        <v>4.513707230662348</v>
      </c>
    </row>
    <row r="2176" spans="1:11" ht="13.5" x14ac:dyDescent="0.25">
      <c r="A2176" s="3">
        <f>TITRES_STAT!B2179</f>
        <v>45174</v>
      </c>
      <c r="B2176" s="6">
        <f>TITRES_STAT!D2179</f>
        <v>4.5651999999999999</v>
      </c>
      <c r="C2176" s="2">
        <f t="shared" si="261"/>
        <v>0</v>
      </c>
      <c r="D2176" s="2">
        <f t="shared" si="262"/>
        <v>4.5935199999999998</v>
      </c>
      <c r="E2176" s="2">
        <f t="shared" si="264"/>
        <v>4.596169999999999</v>
      </c>
      <c r="F2176" s="2">
        <f t="shared" si="265"/>
        <v>4.5965950000000007</v>
      </c>
      <c r="G2176" s="2">
        <f t="shared" si="267"/>
        <v>4.5310360000000003</v>
      </c>
      <c r="H2176" s="2">
        <f t="shared" si="263"/>
        <v>4.3414899999999959</v>
      </c>
      <c r="I2176" s="2">
        <f t="array" ref="I2176">SUMPRODUCT(B2160:B2179, (ROW(B2160:B2179)-ROW(B2160)+1)) / (20*21/2)</f>
        <v>4.5890366666666651</v>
      </c>
      <c r="J2176" s="2">
        <f t="shared" si="266"/>
        <v>4.5814204879760734</v>
      </c>
      <c r="K2176" s="2">
        <f t="shared" si="268"/>
        <v>4.5157265549500991</v>
      </c>
    </row>
    <row r="2177" spans="1:11" ht="13.5" x14ac:dyDescent="0.25">
      <c r="A2177" s="3">
        <f>TITRES_STAT!B2180</f>
        <v>45175</v>
      </c>
      <c r="B2177" s="6">
        <f>TITRES_STAT!D2180</f>
        <v>4.5297999999999998</v>
      </c>
      <c r="C2177" s="2">
        <f t="shared" si="261"/>
        <v>-3.5400000000000098E-2</v>
      </c>
      <c r="D2177" s="2">
        <f t="shared" si="262"/>
        <v>4.5758200000000002</v>
      </c>
      <c r="E2177" s="2">
        <f t="shared" si="264"/>
        <v>4.5899799999999988</v>
      </c>
      <c r="F2177" s="2">
        <f t="shared" si="265"/>
        <v>4.5935000000000006</v>
      </c>
      <c r="G2177" s="2">
        <f t="shared" si="267"/>
        <v>4.5335139999999994</v>
      </c>
      <c r="H2177" s="2">
        <f t="shared" si="263"/>
        <v>4.341932499999996</v>
      </c>
      <c r="I2177" s="2">
        <f t="array" ref="I2177">SUMPRODUCT(B2161:B2180, (ROW(B2161:B2180)-ROW(B2161)+1)) / (20*21/2)</f>
        <v>4.5888652380952379</v>
      </c>
      <c r="J2177" s="2">
        <f t="shared" si="266"/>
        <v>4.5765042510259715</v>
      </c>
      <c r="K2177" s="2">
        <f t="shared" si="268"/>
        <v>4.5162784547559776</v>
      </c>
    </row>
    <row r="2178" spans="1:11" ht="13.5" x14ac:dyDescent="0.25">
      <c r="A2178" s="3">
        <f>TITRES_STAT!B2181</f>
        <v>45176</v>
      </c>
      <c r="B2178" s="6">
        <f>TITRES_STAT!D2181</f>
        <v>4.5917000000000003</v>
      </c>
      <c r="C2178" s="2">
        <f t="shared" si="261"/>
        <v>6.190000000000051E-2</v>
      </c>
      <c r="D2178" s="2">
        <f t="shared" si="262"/>
        <v>4.5705000000000009</v>
      </c>
      <c r="E2178" s="2">
        <f t="shared" si="264"/>
        <v>4.5890899999999997</v>
      </c>
      <c r="F2178" s="2">
        <f t="shared" si="265"/>
        <v>4.5935000000000006</v>
      </c>
      <c r="G2178" s="2">
        <f t="shared" si="267"/>
        <v>4.5370520000000001</v>
      </c>
      <c r="H2178" s="2">
        <f t="shared" si="263"/>
        <v>4.3427284999999953</v>
      </c>
      <c r="I2178" s="2">
        <f t="array" ref="I2178">SUMPRODUCT(B2162:B2181, (ROW(B2162:B2181)-ROW(B2162)+1)) / (20*21/2)</f>
        <v>4.5870080952380956</v>
      </c>
      <c r="J2178" s="2">
        <f t="shared" si="266"/>
        <v>4.5779514652139737</v>
      </c>
      <c r="K2178" s="2">
        <f t="shared" si="268"/>
        <v>4.5192361624126063</v>
      </c>
    </row>
    <row r="2179" spans="1:11" ht="13.5" x14ac:dyDescent="0.25">
      <c r="A2179" s="3">
        <f>TITRES_STAT!B2182</f>
        <v>45177</v>
      </c>
      <c r="B2179" s="6">
        <f>TITRES_STAT!D2182</f>
        <v>4.5917000000000003</v>
      </c>
      <c r="C2179" s="2">
        <f t="shared" si="261"/>
        <v>0</v>
      </c>
      <c r="D2179" s="2">
        <f t="shared" si="262"/>
        <v>4.5687199999999999</v>
      </c>
      <c r="E2179" s="2">
        <f t="shared" si="264"/>
        <v>4.5882000000000005</v>
      </c>
      <c r="F2179" s="2">
        <f t="shared" si="265"/>
        <v>4.5935000000000006</v>
      </c>
      <c r="G2179" s="2">
        <f t="shared" si="267"/>
        <v>4.5388200000000003</v>
      </c>
      <c r="H2179" s="2">
        <f t="shared" si="263"/>
        <v>4.3435244999999956</v>
      </c>
      <c r="I2179" s="2">
        <f t="array" ref="I2179">SUMPRODUCT(B2163:B2182, (ROW(B2163:B2182)-ROW(B2163)+1)) / (20*21/2)</f>
        <v>4.5852352380952386</v>
      </c>
      <c r="J2179" s="2">
        <f t="shared" si="266"/>
        <v>4.5792608494793097</v>
      </c>
      <c r="K2179" s="2">
        <f t="shared" si="268"/>
        <v>4.5220778815336811</v>
      </c>
    </row>
    <row r="2180" spans="1:11" ht="13.5" x14ac:dyDescent="0.25">
      <c r="A2180" s="3">
        <f>TITRES_STAT!B2183</f>
        <v>45180</v>
      </c>
      <c r="B2180" s="6">
        <f>TITRES_STAT!D2183</f>
        <v>4.5917000000000003</v>
      </c>
      <c r="C2180" s="2">
        <f t="shared" ref="C2180:C2243" si="269">B2180-B2179</f>
        <v>0</v>
      </c>
      <c r="D2180" s="2">
        <f t="shared" si="262"/>
        <v>4.5740199999999991</v>
      </c>
      <c r="E2180" s="2">
        <f t="shared" si="264"/>
        <v>4.5873100000000004</v>
      </c>
      <c r="F2180" s="2">
        <f t="shared" si="265"/>
        <v>4.5935000000000006</v>
      </c>
      <c r="G2180" s="2">
        <f t="shared" si="267"/>
        <v>4.5421819999999995</v>
      </c>
      <c r="H2180" s="2">
        <f t="shared" si="263"/>
        <v>4.344320499999994</v>
      </c>
      <c r="I2180" s="2">
        <f t="array" ref="I2180">SUMPRODUCT(B2164:B2183, (ROW(B2164:B2183)-ROW(B2164)+1)) / (20*21/2)</f>
        <v>4.5811495238095237</v>
      </c>
      <c r="J2180" s="2">
        <f t="shared" si="266"/>
        <v>4.5804455304812803</v>
      </c>
      <c r="K2180" s="2">
        <f t="shared" si="268"/>
        <v>4.524808160689223</v>
      </c>
    </row>
    <row r="2181" spans="1:11" ht="13.5" x14ac:dyDescent="0.25">
      <c r="A2181" s="3">
        <f>TITRES_STAT!B2184</f>
        <v>45181</v>
      </c>
      <c r="B2181" s="6">
        <f>TITRES_STAT!D2184</f>
        <v>4.5739999999999998</v>
      </c>
      <c r="C2181" s="2">
        <f t="shared" si="269"/>
        <v>-1.7700000000000493E-2</v>
      </c>
      <c r="D2181" s="2">
        <f t="shared" si="262"/>
        <v>4.57578</v>
      </c>
      <c r="E2181" s="2">
        <f t="shared" si="264"/>
        <v>4.5846500000000008</v>
      </c>
      <c r="F2181" s="2">
        <f t="shared" si="265"/>
        <v>4.5926150000000003</v>
      </c>
      <c r="G2181" s="2">
        <f t="shared" si="267"/>
        <v>4.5434200000000002</v>
      </c>
      <c r="H2181" s="2">
        <f t="shared" si="263"/>
        <v>4.3450279999999939</v>
      </c>
      <c r="I2181" s="2">
        <f t="array" ref="I2181">SUMPRODUCT(B2165:B2184, (ROW(B2165:B2184)-ROW(B2165)+1)) / (20*21/2)</f>
        <v>4.5774009523809527</v>
      </c>
      <c r="J2181" s="2">
        <f t="shared" si="266"/>
        <v>4.5798316704354436</v>
      </c>
      <c r="K2181" s="2">
        <f t="shared" si="268"/>
        <v>4.5267372524269005</v>
      </c>
    </row>
    <row r="2182" spans="1:11" ht="13.5" x14ac:dyDescent="0.25">
      <c r="A2182" s="3">
        <f>TITRES_STAT!B2185</f>
        <v>45182</v>
      </c>
      <c r="B2182" s="6">
        <f>TITRES_STAT!D2185</f>
        <v>4.5739999999999998</v>
      </c>
      <c r="C2182" s="2">
        <f t="shared" si="269"/>
        <v>0</v>
      </c>
      <c r="D2182" s="2">
        <f t="shared" ref="D2182:D2245" si="270">AVERAGE(B2178:B2182)</f>
        <v>4.5846199999999993</v>
      </c>
      <c r="E2182" s="2">
        <f t="shared" si="264"/>
        <v>4.5802199999999997</v>
      </c>
      <c r="F2182" s="2">
        <f t="shared" si="265"/>
        <v>4.5903999999999998</v>
      </c>
      <c r="G2182" s="2">
        <f t="shared" si="267"/>
        <v>4.5446580000000001</v>
      </c>
      <c r="H2182" s="2">
        <f t="shared" si="263"/>
        <v>4.3456469999999925</v>
      </c>
      <c r="I2182" s="2">
        <f t="array" ref="I2182">SUMPRODUCT(B2166:B2185, (ROW(B2166:B2185)-ROW(B2166)+1)) / (20*21/2)</f>
        <v>4.5737785714285719</v>
      </c>
      <c r="J2182" s="2">
        <f t="shared" si="266"/>
        <v>4.5792762732511152</v>
      </c>
      <c r="K2182" s="2">
        <f t="shared" si="268"/>
        <v>4.5285906935081979</v>
      </c>
    </row>
    <row r="2183" spans="1:11" ht="13.5" x14ac:dyDescent="0.25">
      <c r="A2183" s="3">
        <f>TITRES_STAT!B2186</f>
        <v>45183</v>
      </c>
      <c r="B2183" s="6">
        <f>TITRES_STAT!D2186</f>
        <v>4.5475000000000003</v>
      </c>
      <c r="C2183" s="2">
        <f t="shared" si="269"/>
        <v>-2.6499999999999524E-2</v>
      </c>
      <c r="D2183" s="2">
        <f t="shared" si="270"/>
        <v>4.57578</v>
      </c>
      <c r="E2183" s="2">
        <f t="shared" si="264"/>
        <v>4.5731400000000004</v>
      </c>
      <c r="F2183" s="2">
        <f t="shared" si="265"/>
        <v>4.5868599999999997</v>
      </c>
      <c r="G2183" s="2">
        <f t="shared" si="267"/>
        <v>4.5462500000000006</v>
      </c>
      <c r="H2183" s="2">
        <f t="shared" si="263"/>
        <v>4.3461334999999925</v>
      </c>
      <c r="I2183" s="2">
        <f t="array" ref="I2183">SUMPRODUCT(B2167:B2186, (ROW(B2167:B2186)-ROW(B2167)+1)) / (20*21/2)</f>
        <v>4.5721366666666663</v>
      </c>
      <c r="J2183" s="2">
        <f t="shared" si="266"/>
        <v>4.5762499615129144</v>
      </c>
      <c r="K2183" s="2">
        <f t="shared" si="268"/>
        <v>4.5293322349392495</v>
      </c>
    </row>
    <row r="2184" spans="1:11" ht="13.5" x14ac:dyDescent="0.25">
      <c r="A2184" s="3">
        <f>TITRES_STAT!B2187</f>
        <v>45184</v>
      </c>
      <c r="B2184" s="6">
        <f>TITRES_STAT!D2187</f>
        <v>4.5475000000000003</v>
      </c>
      <c r="C2184" s="2">
        <f t="shared" si="269"/>
        <v>0</v>
      </c>
      <c r="D2184" s="2">
        <f t="shared" si="270"/>
        <v>4.5669400000000007</v>
      </c>
      <c r="E2184" s="2">
        <f t="shared" si="264"/>
        <v>4.5678299999999989</v>
      </c>
      <c r="F2184" s="2">
        <f t="shared" si="265"/>
        <v>4.5855349999999993</v>
      </c>
      <c r="G2184" s="2">
        <f t="shared" si="267"/>
        <v>4.5469580000000009</v>
      </c>
      <c r="H2184" s="2">
        <f t="shared" si="263"/>
        <v>4.346664499999993</v>
      </c>
      <c r="I2184" s="2">
        <f t="array" ref="I2184">SUMPRODUCT(B2168:B2187, (ROW(B2168:B2187)-ROW(B2168)+1)) / (20*21/2)</f>
        <v>4.5832685714285715</v>
      </c>
      <c r="J2184" s="2">
        <f t="shared" si="266"/>
        <v>4.5735118699402566</v>
      </c>
      <c r="K2184" s="2">
        <f t="shared" si="268"/>
        <v>4.5300446963141816</v>
      </c>
    </row>
    <row r="2185" spans="1:11" ht="13.5" x14ac:dyDescent="0.25">
      <c r="A2185" s="3">
        <f>TITRES_STAT!B2188</f>
        <v>45187</v>
      </c>
      <c r="B2185" s="6">
        <f>TITRES_STAT!D2188</f>
        <v>4.5475000000000003</v>
      </c>
      <c r="C2185" s="2">
        <f t="shared" si="269"/>
        <v>0</v>
      </c>
      <c r="D2185" s="2">
        <f t="shared" si="270"/>
        <v>4.5580999999999996</v>
      </c>
      <c r="E2185" s="2">
        <f t="shared" si="264"/>
        <v>4.5660599999999993</v>
      </c>
      <c r="F2185" s="2">
        <f t="shared" si="265"/>
        <v>4.5824400000000001</v>
      </c>
      <c r="G2185" s="2">
        <f t="shared" si="267"/>
        <v>4.5476660000000013</v>
      </c>
      <c r="H2185" s="2">
        <f t="shared" si="263"/>
        <v>4.3469299999999933</v>
      </c>
      <c r="I2185" s="2">
        <f t="array" ref="I2185">SUMPRODUCT(B2169:B2188, (ROW(B2169:B2188)-ROW(B2169)+1)) / (20*21/2)</f>
        <v>4.5921038095238105</v>
      </c>
      <c r="J2185" s="2">
        <f t="shared" si="266"/>
        <v>4.5710345489935662</v>
      </c>
      <c r="K2185" s="2">
        <f t="shared" si="268"/>
        <v>4.5307292180273517</v>
      </c>
    </row>
    <row r="2186" spans="1:11" ht="13.5" x14ac:dyDescent="0.25">
      <c r="A2186" s="3">
        <f>TITRES_STAT!B2189</f>
        <v>45188</v>
      </c>
      <c r="B2186" s="6">
        <f>TITRES_STAT!D2189</f>
        <v>4.5651999999999999</v>
      </c>
      <c r="C2186" s="2">
        <f t="shared" si="269"/>
        <v>1.7699999999999605E-2</v>
      </c>
      <c r="D2186" s="2">
        <f t="shared" si="270"/>
        <v>4.5563400000000005</v>
      </c>
      <c r="E2186" s="2">
        <f t="shared" si="264"/>
        <v>4.5660599999999993</v>
      </c>
      <c r="F2186" s="2">
        <f t="shared" si="265"/>
        <v>4.5811149999999996</v>
      </c>
      <c r="G2186" s="2">
        <f t="shared" si="267"/>
        <v>4.5499660000000013</v>
      </c>
      <c r="H2186" s="2">
        <f t="shared" ref="H2186:H2249" si="271">AVERAGE(B1987:B2186)</f>
        <v>4.3476379999999928</v>
      </c>
      <c r="I2186" s="2">
        <f t="array" ref="I2186">SUMPRODUCT(B2170:B2189, (ROW(B2170:B2189)-ROW(B2170)+1)) / (20*21/2)</f>
        <v>4.6005647619047618</v>
      </c>
      <c r="J2186" s="2">
        <f t="shared" si="266"/>
        <v>4.5704788776608458</v>
      </c>
      <c r="K2186" s="2">
        <f t="shared" si="268"/>
        <v>4.5320810133988285</v>
      </c>
    </row>
    <row r="2187" spans="1:11" ht="13.5" x14ac:dyDescent="0.25">
      <c r="A2187" s="3">
        <f>TITRES_STAT!B2190</f>
        <v>45189</v>
      </c>
      <c r="B2187" s="6">
        <f>TITRES_STAT!D2190</f>
        <v>4.6980000000000004</v>
      </c>
      <c r="C2187" s="2">
        <f t="shared" si="269"/>
        <v>0.13280000000000047</v>
      </c>
      <c r="D2187" s="2">
        <f t="shared" si="270"/>
        <v>4.5811400000000004</v>
      </c>
      <c r="E2187" s="2">
        <f t="shared" si="264"/>
        <v>4.5828799999999994</v>
      </c>
      <c r="F2187" s="2">
        <f t="shared" si="265"/>
        <v>4.58643</v>
      </c>
      <c r="G2187" s="2">
        <f t="shared" si="267"/>
        <v>4.5536840000000005</v>
      </c>
      <c r="H2187" s="2">
        <f t="shared" si="271"/>
        <v>4.3490099999999936</v>
      </c>
      <c r="I2187" s="2">
        <f t="array" ref="I2187">SUMPRODUCT(B2171:B2190, (ROW(B2171:B2190)-ROW(B2171)+1)) / (20*21/2)</f>
        <v>4.6041752380952383</v>
      </c>
      <c r="J2187" s="2">
        <f t="shared" si="266"/>
        <v>4.5826237464550514</v>
      </c>
      <c r="K2187" s="2">
        <f t="shared" si="268"/>
        <v>4.5385876403243648</v>
      </c>
    </row>
    <row r="2188" spans="1:11" ht="13.5" x14ac:dyDescent="0.25">
      <c r="A2188" s="3">
        <f>TITRES_STAT!B2191</f>
        <v>45190</v>
      </c>
      <c r="B2188" s="6">
        <f>TITRES_STAT!D2191</f>
        <v>4.6791999999999998</v>
      </c>
      <c r="C2188" s="2">
        <f t="shared" si="269"/>
        <v>-1.8800000000000594E-2</v>
      </c>
      <c r="D2188" s="2">
        <f t="shared" si="270"/>
        <v>4.6074799999999998</v>
      </c>
      <c r="E2188" s="2">
        <f t="shared" ref="E2188:E2251" si="272">AVERAGE(B2179:B2188)</f>
        <v>4.5916300000000003</v>
      </c>
      <c r="F2188" s="2">
        <f t="shared" si="265"/>
        <v>4.5903600000000004</v>
      </c>
      <c r="G2188" s="2">
        <f t="shared" si="267"/>
        <v>4.5570260000000014</v>
      </c>
      <c r="H2188" s="2">
        <f t="shared" si="271"/>
        <v>4.3502879999999937</v>
      </c>
      <c r="I2188" s="2">
        <f t="array" ref="I2188">SUMPRODUCT(B2172:B2191, (ROW(B2172:B2191)-ROW(B2172)+1)) / (20*21/2)</f>
        <v>4.6058447619047618</v>
      </c>
      <c r="J2188" s="2">
        <f t="shared" si="266"/>
        <v>4.5918214848879035</v>
      </c>
      <c r="K2188" s="2">
        <f t="shared" si="268"/>
        <v>4.5441018505077224</v>
      </c>
    </row>
    <row r="2189" spans="1:11" ht="13.5" x14ac:dyDescent="0.25">
      <c r="A2189" s="3">
        <f>TITRES_STAT!B2192</f>
        <v>45191</v>
      </c>
      <c r="B2189" s="6">
        <f>TITRES_STAT!D2192</f>
        <v>4.6791999999999998</v>
      </c>
      <c r="C2189" s="2">
        <f t="shared" si="269"/>
        <v>0</v>
      </c>
      <c r="D2189" s="2">
        <f t="shared" si="270"/>
        <v>4.6338200000000001</v>
      </c>
      <c r="E2189" s="2">
        <f t="shared" si="272"/>
        <v>4.6003800000000004</v>
      </c>
      <c r="F2189" s="2">
        <f t="shared" si="265"/>
        <v>4.5942899999999991</v>
      </c>
      <c r="G2189" s="2">
        <f t="shared" si="267"/>
        <v>4.5603680000000022</v>
      </c>
      <c r="H2189" s="2">
        <f t="shared" si="271"/>
        <v>4.3515659999999938</v>
      </c>
      <c r="I2189" s="2">
        <f t="array" ref="I2189">SUMPRODUCT(B2173:B2192, (ROW(B2173:B2192)-ROW(B2173)+1)) / (20*21/2)</f>
        <v>4.6065580952380945</v>
      </c>
      <c r="J2189" s="2">
        <f t="shared" si="266"/>
        <v>4.6001432482319133</v>
      </c>
      <c r="K2189" s="2">
        <f t="shared" si="268"/>
        <v>4.5493998171544785</v>
      </c>
    </row>
    <row r="2190" spans="1:11" ht="13.5" x14ac:dyDescent="0.25">
      <c r="A2190" s="3">
        <f>TITRES_STAT!B2193</f>
        <v>45194</v>
      </c>
      <c r="B2190" s="6">
        <f>TITRES_STAT!D2193</f>
        <v>4.6322000000000001</v>
      </c>
      <c r="C2190" s="2">
        <f t="shared" si="269"/>
        <v>-4.6999999999999709E-2</v>
      </c>
      <c r="D2190" s="2">
        <f t="shared" si="270"/>
        <v>4.65076</v>
      </c>
      <c r="E2190" s="2">
        <f t="shared" si="272"/>
        <v>4.6044299999999998</v>
      </c>
      <c r="F2190" s="2">
        <f t="shared" si="265"/>
        <v>4.5958699999999997</v>
      </c>
      <c r="G2190" s="2">
        <f t="shared" si="267"/>
        <v>4.5627700000000031</v>
      </c>
      <c r="H2190" s="2">
        <f t="shared" si="271"/>
        <v>4.352608999999994</v>
      </c>
      <c r="I2190" s="2">
        <f t="array" ref="I2190">SUMPRODUCT(B2174:B2193, (ROW(B2174:B2193)-ROW(B2174)+1)) / (20*21/2)</f>
        <v>4.6073395238095243</v>
      </c>
      <c r="J2190" s="2">
        <f t="shared" si="266"/>
        <v>4.6031962722098259</v>
      </c>
      <c r="K2190" s="2">
        <f t="shared" si="268"/>
        <v>4.5526468831484204</v>
      </c>
    </row>
    <row r="2191" spans="1:11" ht="13.5" x14ac:dyDescent="0.25">
      <c r="A2191" s="3">
        <f>TITRES_STAT!B2194</f>
        <v>45195</v>
      </c>
      <c r="B2191" s="6">
        <f>TITRES_STAT!D2194</f>
        <v>4.6134000000000004</v>
      </c>
      <c r="C2191" s="2">
        <f t="shared" si="269"/>
        <v>-1.8799999999999706E-2</v>
      </c>
      <c r="D2191" s="2">
        <f t="shared" si="270"/>
        <v>4.6604000000000001</v>
      </c>
      <c r="E2191" s="2">
        <f t="shared" si="272"/>
        <v>4.6083699999999999</v>
      </c>
      <c r="F2191" s="2">
        <f t="shared" si="265"/>
        <v>4.5965099999999994</v>
      </c>
      <c r="G2191" s="2">
        <f t="shared" si="267"/>
        <v>4.5647960000000039</v>
      </c>
      <c r="H2191" s="2">
        <f t="shared" si="271"/>
        <v>4.3535579999999943</v>
      </c>
      <c r="I2191" s="2">
        <f t="array" ref="I2191">SUMPRODUCT(B2175:B2194, (ROW(B2175:B2194)-ROW(B2175)+1)) / (20*21/2)</f>
        <v>4.6081890476190477</v>
      </c>
      <c r="J2191" s="2">
        <f t="shared" si="266"/>
        <v>4.6041680558088904</v>
      </c>
      <c r="K2191" s="2">
        <f t="shared" si="268"/>
        <v>4.5550293583190706</v>
      </c>
    </row>
    <row r="2192" spans="1:11" ht="13.5" x14ac:dyDescent="0.25">
      <c r="A2192" s="3">
        <f>TITRES_STAT!B2195</f>
        <v>45197</v>
      </c>
      <c r="B2192" s="6">
        <f>TITRES_STAT!D2195</f>
        <v>4.6040000000000001</v>
      </c>
      <c r="C2192" s="2">
        <f t="shared" si="269"/>
        <v>-9.400000000000297E-3</v>
      </c>
      <c r="D2192" s="2">
        <f t="shared" si="270"/>
        <v>4.6415999999999995</v>
      </c>
      <c r="E2192" s="2">
        <f t="shared" si="272"/>
        <v>4.61137</v>
      </c>
      <c r="F2192" s="2">
        <f t="shared" si="265"/>
        <v>4.595794999999999</v>
      </c>
      <c r="G2192" s="2">
        <f t="shared" si="267"/>
        <v>4.5669880000000029</v>
      </c>
      <c r="H2192" s="2">
        <f t="shared" si="271"/>
        <v>4.3545039999999942</v>
      </c>
      <c r="I2192" s="2">
        <f t="array" ref="I2192">SUMPRODUCT(B2176:B2195, (ROW(B2176:B2195)-ROW(B2176)+1)) / (20*21/2)</f>
        <v>4.6251366666666671</v>
      </c>
      <c r="J2192" s="2">
        <f t="shared" si="266"/>
        <v>4.6041520504937576</v>
      </c>
      <c r="K2192" s="2">
        <f t="shared" si="268"/>
        <v>4.5569497756398922</v>
      </c>
    </row>
    <row r="2193" spans="1:11" ht="13.5" x14ac:dyDescent="0.25">
      <c r="A2193" s="3">
        <f>TITRES_STAT!B2196</f>
        <v>45198</v>
      </c>
      <c r="B2193" s="6">
        <f>TITRES_STAT!D2196</f>
        <v>4.6040000000000001</v>
      </c>
      <c r="C2193" s="2">
        <f t="shared" si="269"/>
        <v>0</v>
      </c>
      <c r="D2193" s="2">
        <f t="shared" si="270"/>
        <v>4.6265599999999996</v>
      </c>
      <c r="E2193" s="2">
        <f t="shared" si="272"/>
        <v>4.6170199999999992</v>
      </c>
      <c r="F2193" s="2">
        <f t="shared" si="265"/>
        <v>4.5950799999999985</v>
      </c>
      <c r="G2193" s="2">
        <f t="shared" si="267"/>
        <v>4.5707720000000043</v>
      </c>
      <c r="H2193" s="2">
        <f t="shared" si="271"/>
        <v>4.3554499999999949</v>
      </c>
      <c r="I2193" s="2">
        <f t="array" ref="I2193">SUMPRODUCT(B2177:B2196, (ROW(B2177:B2196)-ROW(B2177)+1)) / (20*21/2)</f>
        <v>4.6410938095238095</v>
      </c>
      <c r="J2193" s="2">
        <f t="shared" si="266"/>
        <v>4.6041375694943518</v>
      </c>
      <c r="K2193" s="2">
        <f t="shared" si="268"/>
        <v>4.5587948824775442</v>
      </c>
    </row>
    <row r="2194" spans="1:11" ht="13.5" x14ac:dyDescent="0.25">
      <c r="A2194" s="3">
        <f>TITRES_STAT!B2197</f>
        <v>45201</v>
      </c>
      <c r="B2194" s="6">
        <f>TITRES_STAT!D2197</f>
        <v>4.6040000000000001</v>
      </c>
      <c r="C2194" s="2">
        <f t="shared" si="269"/>
        <v>0</v>
      </c>
      <c r="D2194" s="2">
        <f t="shared" si="270"/>
        <v>4.6115199999999996</v>
      </c>
      <c r="E2194" s="2">
        <f t="shared" si="272"/>
        <v>4.6226700000000003</v>
      </c>
      <c r="F2194" s="2">
        <f t="shared" si="265"/>
        <v>4.5952499999999983</v>
      </c>
      <c r="G2194" s="2">
        <f t="shared" si="267"/>
        <v>4.5752640000000033</v>
      </c>
      <c r="H2194" s="2">
        <f t="shared" si="271"/>
        <v>4.3563959999999957</v>
      </c>
      <c r="I2194" s="2">
        <f t="array" ref="I2194">SUMPRODUCT(B2178:B2197, (ROW(B2178:B2197)-ROW(B2178)+1)) / (20*21/2)</f>
        <v>4.6533747619047618</v>
      </c>
      <c r="J2194" s="2">
        <f t="shared" si="266"/>
        <v>4.6041244676377477</v>
      </c>
      <c r="K2194" s="2">
        <f t="shared" si="268"/>
        <v>4.5605676321843074</v>
      </c>
    </row>
    <row r="2195" spans="1:11" ht="13.5" x14ac:dyDescent="0.25">
      <c r="A2195" s="3">
        <f>TITRES_STAT!B2198</f>
        <v>45202</v>
      </c>
      <c r="B2195" s="6">
        <f>TITRES_STAT!D2198</f>
        <v>4.7732000000000001</v>
      </c>
      <c r="C2195" s="2">
        <f t="shared" si="269"/>
        <v>0.16920000000000002</v>
      </c>
      <c r="D2195" s="2">
        <f t="shared" si="270"/>
        <v>4.6397199999999996</v>
      </c>
      <c r="E2195" s="2">
        <f t="shared" si="272"/>
        <v>4.6452400000000003</v>
      </c>
      <c r="F2195" s="2">
        <f t="shared" si="265"/>
        <v>4.6056499999999989</v>
      </c>
      <c r="G2195" s="2">
        <f t="shared" si="267"/>
        <v>4.5822560000000045</v>
      </c>
      <c r="H2195" s="2">
        <f t="shared" si="271"/>
        <v>4.3581879999999957</v>
      </c>
      <c r="I2195" s="2">
        <f t="array" ref="I2195">SUMPRODUCT(B2179:B2198, (ROW(B2179:B2198)-ROW(B2179)+1)) / (20*21/2)</f>
        <v>4.6646309523809526</v>
      </c>
      <c r="J2195" s="2">
        <f t="shared" si="266"/>
        <v>4.6202268992912954</v>
      </c>
      <c r="K2195" s="2">
        <f t="shared" si="268"/>
        <v>4.5689061564123739</v>
      </c>
    </row>
    <row r="2196" spans="1:11" ht="13.5" x14ac:dyDescent="0.25">
      <c r="A2196" s="3">
        <f>TITRES_STAT!B2199</f>
        <v>45203</v>
      </c>
      <c r="B2196" s="6">
        <f>TITRES_STAT!D2199</f>
        <v>4.7732000000000001</v>
      </c>
      <c r="C2196" s="2">
        <f t="shared" si="269"/>
        <v>0</v>
      </c>
      <c r="D2196" s="2">
        <f t="shared" si="270"/>
        <v>4.6716800000000003</v>
      </c>
      <c r="E2196" s="2">
        <f t="shared" si="272"/>
        <v>4.6660400000000006</v>
      </c>
      <c r="F2196" s="2">
        <f t="shared" ref="F2196:F2259" si="273">AVERAGE(B2177:B2196)</f>
        <v>4.6160499999999995</v>
      </c>
      <c r="G2196" s="2">
        <f t="shared" si="267"/>
        <v>4.5885400000000036</v>
      </c>
      <c r="H2196" s="2">
        <f t="shared" si="271"/>
        <v>4.3601569999999974</v>
      </c>
      <c r="I2196" s="2">
        <f t="array" ref="I2196">SUMPRODUCT(B2180:B2199, (ROW(B2180:B2199)-ROW(B2180)+1)) / (20*21/2)</f>
        <v>4.6751571428571426</v>
      </c>
      <c r="J2196" s="2">
        <f t="shared" si="266"/>
        <v>4.6347957660254577</v>
      </c>
      <c r="K2196" s="2">
        <f t="shared" si="268"/>
        <v>4.5769176796903199</v>
      </c>
    </row>
    <row r="2197" spans="1:11" ht="13.5" x14ac:dyDescent="0.25">
      <c r="A2197" s="3">
        <f>TITRES_STAT!B2200</f>
        <v>45204</v>
      </c>
      <c r="B2197" s="6">
        <f>TITRES_STAT!D2200</f>
        <v>4.7450000000000001</v>
      </c>
      <c r="C2197" s="2">
        <f t="shared" si="269"/>
        <v>-2.8200000000000003E-2</v>
      </c>
      <c r="D2197" s="2">
        <f t="shared" si="270"/>
        <v>4.6998800000000003</v>
      </c>
      <c r="E2197" s="2">
        <f t="shared" si="272"/>
        <v>4.6707400000000003</v>
      </c>
      <c r="F2197" s="2">
        <f t="shared" si="273"/>
        <v>4.6268100000000008</v>
      </c>
      <c r="G2197" s="2">
        <f t="shared" si="267"/>
        <v>4.593906000000004</v>
      </c>
      <c r="H2197" s="2">
        <f t="shared" si="271"/>
        <v>4.3619849999999971</v>
      </c>
      <c r="I2197" s="2">
        <f t="array" ref="I2197">SUMPRODUCT(B2181:B2200, (ROW(B2181:B2200)-ROW(B2181)+1)) / (20*21/2)</f>
        <v>4.6786866666666658</v>
      </c>
      <c r="J2197" s="2">
        <f t="shared" ref="J2197:J2260" si="274">$J$4*B2197+J2196*(1-$J$4)</f>
        <v>4.6452914073563667</v>
      </c>
      <c r="K2197" s="2">
        <f t="shared" si="268"/>
        <v>4.5835091432318764</v>
      </c>
    </row>
    <row r="2198" spans="1:11" ht="13.5" x14ac:dyDescent="0.25">
      <c r="A2198" s="3">
        <f>TITRES_STAT!B2201</f>
        <v>45205</v>
      </c>
      <c r="B2198" s="6">
        <f>TITRES_STAT!D2201</f>
        <v>4.7450000000000001</v>
      </c>
      <c r="C2198" s="2">
        <f t="shared" si="269"/>
        <v>0</v>
      </c>
      <c r="D2198" s="2">
        <f t="shared" si="270"/>
        <v>4.7280800000000003</v>
      </c>
      <c r="E2198" s="2">
        <f t="shared" si="272"/>
        <v>4.6773199999999999</v>
      </c>
      <c r="F2198" s="2">
        <f t="shared" si="273"/>
        <v>4.6344750000000001</v>
      </c>
      <c r="G2198" s="2">
        <f t="shared" si="267"/>
        <v>4.5992720000000036</v>
      </c>
      <c r="H2198" s="2">
        <f t="shared" si="271"/>
        <v>4.3638569999999968</v>
      </c>
      <c r="I2198" s="2">
        <f t="array" ref="I2198">SUMPRODUCT(B2182:B2201, (ROW(B2182:B2201)-ROW(B2182)+1)) / (20*21/2)</f>
        <v>4.6817995238095236</v>
      </c>
      <c r="J2198" s="2">
        <f t="shared" si="274"/>
        <v>4.654787463798618</v>
      </c>
      <c r="K2198" s="2">
        <f t="shared" si="268"/>
        <v>4.5898421180070974</v>
      </c>
    </row>
    <row r="2199" spans="1:11" ht="13.5" x14ac:dyDescent="0.25">
      <c r="A2199" s="3">
        <f>TITRES_STAT!B2202</f>
        <v>45208</v>
      </c>
      <c r="B2199" s="6">
        <f>TITRES_STAT!D2202</f>
        <v>4.7450000000000001</v>
      </c>
      <c r="C2199" s="2">
        <f t="shared" si="269"/>
        <v>0</v>
      </c>
      <c r="D2199" s="2">
        <f t="shared" si="270"/>
        <v>4.7562800000000003</v>
      </c>
      <c r="E2199" s="2">
        <f t="shared" si="272"/>
        <v>4.6838999999999995</v>
      </c>
      <c r="F2199" s="2">
        <f t="shared" si="273"/>
        <v>4.6421400000000013</v>
      </c>
      <c r="G2199" s="2">
        <f t="shared" si="267"/>
        <v>4.6048140000000046</v>
      </c>
      <c r="H2199" s="2">
        <f t="shared" si="271"/>
        <v>4.3657289999999964</v>
      </c>
      <c r="I2199" s="2">
        <f t="array" ref="I2199">SUMPRODUCT(B2183:B2202, (ROW(B2183:B2202)-ROW(B2183)+1)) / (20*21/2)</f>
        <v>4.6897828571428564</v>
      </c>
      <c r="J2199" s="2">
        <f t="shared" si="274"/>
        <v>4.6633791339130353</v>
      </c>
      <c r="K2199" s="2">
        <f t="shared" si="268"/>
        <v>4.5959267408303486</v>
      </c>
    </row>
    <row r="2200" spans="1:11" ht="13.5" x14ac:dyDescent="0.25">
      <c r="A2200" s="3">
        <f>TITRES_STAT!B2203</f>
        <v>45209</v>
      </c>
      <c r="B2200" s="6">
        <f>TITRES_STAT!D2203</f>
        <v>4.6791999999999998</v>
      </c>
      <c r="C2200" s="2">
        <f t="shared" si="269"/>
        <v>-6.5800000000000303E-2</v>
      </c>
      <c r="D2200" s="2">
        <f t="shared" si="270"/>
        <v>4.7374800000000006</v>
      </c>
      <c r="E2200" s="2">
        <f t="shared" si="272"/>
        <v>4.6885999999999992</v>
      </c>
      <c r="F2200" s="2">
        <f t="shared" si="273"/>
        <v>4.6465150000000008</v>
      </c>
      <c r="G2200" s="2">
        <f t="shared" si="267"/>
        <v>4.6085100000000043</v>
      </c>
      <c r="H2200" s="2">
        <f t="shared" si="271"/>
        <v>4.367448999999997</v>
      </c>
      <c r="I2200" s="2">
        <f t="array" ref="I2200">SUMPRODUCT(B2184:B2203, (ROW(B2184:B2203)-ROW(B2184)+1)) / (20*21/2)</f>
        <v>4.6969966666666663</v>
      </c>
      <c r="J2200" s="2">
        <f t="shared" si="274"/>
        <v>4.6648858830641746</v>
      </c>
      <c r="K2200" s="2">
        <f t="shared" si="268"/>
        <v>4.5991923588370014</v>
      </c>
    </row>
    <row r="2201" spans="1:11" ht="13.5" x14ac:dyDescent="0.25">
      <c r="A2201" s="3">
        <f>TITRES_STAT!B2204</f>
        <v>45210</v>
      </c>
      <c r="B2201" s="6">
        <f>TITRES_STAT!D2204</f>
        <v>4.6791999999999998</v>
      </c>
      <c r="C2201" s="2">
        <f t="shared" si="269"/>
        <v>0</v>
      </c>
      <c r="D2201" s="2">
        <f t="shared" si="270"/>
        <v>4.7186800000000009</v>
      </c>
      <c r="E2201" s="2">
        <f t="shared" si="272"/>
        <v>4.6951799999999997</v>
      </c>
      <c r="F2201" s="2">
        <f t="shared" si="273"/>
        <v>4.6517749999999998</v>
      </c>
      <c r="G2201" s="2">
        <f t="shared" si="267"/>
        <v>4.6123820000000038</v>
      </c>
      <c r="H2201" s="2">
        <f t="shared" si="271"/>
        <v>4.3689919999999978</v>
      </c>
      <c r="I2201" s="2">
        <f t="array" ref="I2201">SUMPRODUCT(B2185:B2204, (ROW(B2185:B2204)-ROW(B2185)+1)) / (20*21/2)</f>
        <v>4.7033147619047622</v>
      </c>
      <c r="J2201" s="2">
        <f t="shared" si="274"/>
        <v>4.6662491322961586</v>
      </c>
      <c r="K2201" s="2">
        <f t="shared" si="268"/>
        <v>4.6023299133924125</v>
      </c>
    </row>
    <row r="2202" spans="1:11" ht="13.5" x14ac:dyDescent="0.25">
      <c r="A2202" s="3">
        <f>TITRES_STAT!B2205</f>
        <v>45211</v>
      </c>
      <c r="B2202" s="6">
        <f>TITRES_STAT!D2205</f>
        <v>4.7355999999999998</v>
      </c>
      <c r="C2202" s="2">
        <f t="shared" si="269"/>
        <v>5.6400000000000006E-2</v>
      </c>
      <c r="D2202" s="2">
        <f t="shared" si="270"/>
        <v>4.7167999999999992</v>
      </c>
      <c r="E2202" s="2">
        <f t="shared" si="272"/>
        <v>4.7083400000000006</v>
      </c>
      <c r="F2202" s="2">
        <f t="shared" si="273"/>
        <v>4.6598550000000003</v>
      </c>
      <c r="G2202" s="2">
        <f t="shared" si="267"/>
        <v>4.6177360000000043</v>
      </c>
      <c r="H2202" s="2">
        <f t="shared" si="271"/>
        <v>4.370816999999998</v>
      </c>
      <c r="I2202" s="2">
        <f t="array" ref="I2202">SUMPRODUCT(B2186:B2205, (ROW(B2186:B2205)-ROW(B2186)+1)) / (20*21/2)</f>
        <v>4.7087371428571432</v>
      </c>
      <c r="J2202" s="2">
        <f t="shared" si="274"/>
        <v>4.6728539768393818</v>
      </c>
      <c r="K2202" s="2">
        <f t="shared" si="268"/>
        <v>4.6075561912985927</v>
      </c>
    </row>
    <row r="2203" spans="1:11" ht="13.5" x14ac:dyDescent="0.25">
      <c r="A2203" s="3">
        <f>TITRES_STAT!B2206</f>
        <v>45212</v>
      </c>
      <c r="B2203" s="6">
        <f>TITRES_STAT!D2206</f>
        <v>4.7355999999999998</v>
      </c>
      <c r="C2203" s="2">
        <f t="shared" si="269"/>
        <v>0</v>
      </c>
      <c r="D2203" s="2">
        <f t="shared" si="270"/>
        <v>4.7149199999999993</v>
      </c>
      <c r="E2203" s="2">
        <f t="shared" si="272"/>
        <v>4.7215000000000007</v>
      </c>
      <c r="F2203" s="2">
        <f t="shared" si="273"/>
        <v>4.6692600000000004</v>
      </c>
      <c r="G2203" s="2">
        <f t="shared" si="267"/>
        <v>4.6213220000000046</v>
      </c>
      <c r="H2203" s="2">
        <f t="shared" si="271"/>
        <v>4.372465499999997</v>
      </c>
      <c r="I2203" s="2">
        <f t="array" ref="I2203">SUMPRODUCT(B2187:B2206, (ROW(B2187:B2206)-ROW(B2187)+1)) / (20*21/2)</f>
        <v>4.7132638095238093</v>
      </c>
      <c r="J2203" s="2">
        <f t="shared" si="274"/>
        <v>4.6788297885689643</v>
      </c>
      <c r="K2203" s="2">
        <f t="shared" si="268"/>
        <v>4.6125775171300205</v>
      </c>
    </row>
    <row r="2204" spans="1:11" ht="13.5" x14ac:dyDescent="0.25">
      <c r="A2204" s="3">
        <f>TITRES_STAT!B2207</f>
        <v>45215</v>
      </c>
      <c r="B2204" s="6">
        <f>TITRES_STAT!D2207</f>
        <v>4.7355999999999998</v>
      </c>
      <c r="C2204" s="2">
        <f t="shared" si="269"/>
        <v>0</v>
      </c>
      <c r="D2204" s="2">
        <f t="shared" si="270"/>
        <v>4.7130399999999995</v>
      </c>
      <c r="E2204" s="2">
        <f t="shared" si="272"/>
        <v>4.7346599999999999</v>
      </c>
      <c r="F2204" s="2">
        <f t="shared" si="273"/>
        <v>4.6786650000000005</v>
      </c>
      <c r="G2204" s="2">
        <f t="shared" si="267"/>
        <v>4.624908000000004</v>
      </c>
      <c r="H2204" s="2">
        <f t="shared" si="271"/>
        <v>4.3741579999999978</v>
      </c>
      <c r="I2204" s="2">
        <f t="array" ref="I2204">SUMPRODUCT(B2188:B2207, (ROW(B2188:B2207)-ROW(B2188)+1)) / (20*21/2)</f>
        <v>4.7169790476190467</v>
      </c>
      <c r="J2204" s="2">
        <f t="shared" si="274"/>
        <v>4.6842364753719199</v>
      </c>
      <c r="K2204" s="2">
        <f t="shared" si="268"/>
        <v>4.6174019282229608</v>
      </c>
    </row>
    <row r="2205" spans="1:11" ht="13.5" x14ac:dyDescent="0.25">
      <c r="A2205" s="3">
        <f>TITRES_STAT!B2208</f>
        <v>45216</v>
      </c>
      <c r="B2205" s="6">
        <f>TITRES_STAT!D2208</f>
        <v>4.7355999999999998</v>
      </c>
      <c r="C2205" s="2">
        <f t="shared" si="269"/>
        <v>0</v>
      </c>
      <c r="D2205" s="2">
        <f t="shared" si="270"/>
        <v>4.7243200000000005</v>
      </c>
      <c r="E2205" s="2">
        <f t="shared" si="272"/>
        <v>4.7309000000000001</v>
      </c>
      <c r="F2205" s="2">
        <f t="shared" si="273"/>
        <v>4.6880700000000006</v>
      </c>
      <c r="G2205" s="2">
        <f t="shared" si="267"/>
        <v>4.627786000000004</v>
      </c>
      <c r="H2205" s="2">
        <f t="shared" si="271"/>
        <v>4.3758064999999968</v>
      </c>
      <c r="I2205" s="2">
        <f t="array" ref="I2205">SUMPRODUCT(B2189:B2208, (ROW(B2189:B2208)-ROW(B2189)+1)) / (20*21/2)</f>
        <v>4.7205152380952375</v>
      </c>
      <c r="J2205" s="2">
        <f t="shared" si="274"/>
        <v>4.6891282396222129</v>
      </c>
      <c r="K2205" s="2">
        <f t="shared" si="268"/>
        <v>4.6220371467240211</v>
      </c>
    </row>
    <row r="2206" spans="1:11" ht="13.5" x14ac:dyDescent="0.25">
      <c r="A2206" s="3">
        <f>TITRES_STAT!B2209</f>
        <v>45217</v>
      </c>
      <c r="B2206" s="6">
        <f>TITRES_STAT!D2209</f>
        <v>4.7355999999999998</v>
      </c>
      <c r="C2206" s="2">
        <f t="shared" si="269"/>
        <v>0</v>
      </c>
      <c r="D2206" s="2">
        <f t="shared" si="270"/>
        <v>4.7355999999999998</v>
      </c>
      <c r="E2206" s="2">
        <f t="shared" si="272"/>
        <v>4.7271399999999995</v>
      </c>
      <c r="F2206" s="2">
        <f t="shared" si="273"/>
        <v>4.6965900000000005</v>
      </c>
      <c r="G2206" s="2">
        <f t="shared" si="267"/>
        <v>4.6304860000000039</v>
      </c>
      <c r="H2206" s="2">
        <f t="shared" si="271"/>
        <v>4.3774549999999977</v>
      </c>
      <c r="I2206" s="2">
        <f t="array" ref="I2206">SUMPRODUCT(B2190:B2209, (ROW(B2190:B2209)-ROW(B2190)+1)) / (20*21/2)</f>
        <v>4.7219923809523809</v>
      </c>
      <c r="J2206" s="2">
        <f t="shared" si="274"/>
        <v>4.6935541215629542</v>
      </c>
      <c r="K2206" s="2">
        <f t="shared" si="268"/>
        <v>4.6264905919505299</v>
      </c>
    </row>
    <row r="2207" spans="1:11" ht="13.5" x14ac:dyDescent="0.25">
      <c r="A2207" s="3">
        <f>TITRES_STAT!B2210</f>
        <v>45218</v>
      </c>
      <c r="B2207" s="6">
        <f>TITRES_STAT!D2210</f>
        <v>4.7355999999999998</v>
      </c>
      <c r="C2207" s="2">
        <f t="shared" si="269"/>
        <v>0</v>
      </c>
      <c r="D2207" s="2">
        <f t="shared" si="270"/>
        <v>4.7355999999999998</v>
      </c>
      <c r="E2207" s="2">
        <f t="shared" si="272"/>
        <v>4.7261999999999986</v>
      </c>
      <c r="F2207" s="2">
        <f t="shared" si="273"/>
        <v>4.6984700000000013</v>
      </c>
      <c r="G2207" s="2">
        <f t="shared" si="267"/>
        <v>4.6333640000000038</v>
      </c>
      <c r="H2207" s="2">
        <f t="shared" si="271"/>
        <v>4.3791034999999967</v>
      </c>
      <c r="I2207" s="2">
        <f t="array" ref="I2207">SUMPRODUCT(B2191:B2210, (ROW(B2191:B2210)-ROW(B2191)+1)) / (20*21/2)</f>
        <v>4.7232904761904759</v>
      </c>
      <c r="J2207" s="2">
        <f t="shared" si="274"/>
        <v>4.6975584909379107</v>
      </c>
      <c r="K2207" s="2">
        <f t="shared" si="268"/>
        <v>4.6307693922661954</v>
      </c>
    </row>
    <row r="2208" spans="1:11" ht="13.5" x14ac:dyDescent="0.25">
      <c r="A2208" s="3">
        <f>TITRES_STAT!B2211</f>
        <v>45219</v>
      </c>
      <c r="B2208" s="6">
        <f>TITRES_STAT!D2211</f>
        <v>4.7355999999999998</v>
      </c>
      <c r="C2208" s="2">
        <f t="shared" si="269"/>
        <v>0</v>
      </c>
      <c r="D2208" s="2">
        <f t="shared" si="270"/>
        <v>4.7355999999999998</v>
      </c>
      <c r="E2208" s="2">
        <f t="shared" si="272"/>
        <v>4.7252599999999987</v>
      </c>
      <c r="F2208" s="2">
        <f t="shared" si="273"/>
        <v>4.701290000000002</v>
      </c>
      <c r="G2208" s="2">
        <f t="shared" si="267"/>
        <v>4.6362420000000037</v>
      </c>
      <c r="H2208" s="2">
        <f t="shared" si="271"/>
        <v>4.3807074999999971</v>
      </c>
      <c r="I2208" s="2">
        <f t="array" ref="I2208">SUMPRODUCT(B2192:B2211, (ROW(B2192:B2211)-ROW(B2192)+1)) / (20*21/2)</f>
        <v>4.723290476190475</v>
      </c>
      <c r="J2208" s="2">
        <f t="shared" si="274"/>
        <v>4.7011814918009671</v>
      </c>
      <c r="K2208" s="2">
        <f t="shared" si="268"/>
        <v>4.6348803964910505</v>
      </c>
    </row>
    <row r="2209" spans="1:11" ht="13.5" x14ac:dyDescent="0.25">
      <c r="A2209" s="3">
        <f>TITRES_STAT!B2212</f>
        <v>45222</v>
      </c>
      <c r="B2209" s="6">
        <f>TITRES_STAT!D2212</f>
        <v>4.7168000000000001</v>
      </c>
      <c r="C2209" s="2">
        <f t="shared" si="269"/>
        <v>-1.8799999999999706E-2</v>
      </c>
      <c r="D2209" s="2">
        <f t="shared" si="270"/>
        <v>4.73184</v>
      </c>
      <c r="E2209" s="2">
        <f t="shared" si="272"/>
        <v>4.7224399999999989</v>
      </c>
      <c r="F2209" s="2">
        <f t="shared" si="273"/>
        <v>4.7031700000000018</v>
      </c>
      <c r="G2209" s="2">
        <f t="shared" si="267"/>
        <v>4.6387440000000035</v>
      </c>
      <c r="H2209" s="2">
        <f t="shared" si="271"/>
        <v>4.3822174999999985</v>
      </c>
      <c r="I2209" s="2">
        <f t="array" ref="I2209">SUMPRODUCT(B2193:B2212, (ROW(B2193:B2212)-ROW(B2193)+1)) / (20*21/2)</f>
        <v>4.7255285714285717</v>
      </c>
      <c r="J2209" s="2">
        <f t="shared" si="274"/>
        <v>4.7026689687723033</v>
      </c>
      <c r="K2209" s="2">
        <f t="shared" si="268"/>
        <v>4.6380929299619895</v>
      </c>
    </row>
    <row r="2210" spans="1:11" ht="13.5" x14ac:dyDescent="0.25">
      <c r="A2210" s="3">
        <f>TITRES_STAT!B2213</f>
        <v>45223</v>
      </c>
      <c r="B2210" s="6">
        <f>TITRES_STAT!D2213</f>
        <v>4.7168000000000001</v>
      </c>
      <c r="C2210" s="2">
        <f t="shared" si="269"/>
        <v>0</v>
      </c>
      <c r="D2210" s="2">
        <f t="shared" si="270"/>
        <v>4.7280800000000003</v>
      </c>
      <c r="E2210" s="2">
        <f t="shared" si="272"/>
        <v>4.7261999999999995</v>
      </c>
      <c r="F2210" s="2">
        <f t="shared" si="273"/>
        <v>4.7074000000000016</v>
      </c>
      <c r="G2210" s="2">
        <f t="shared" si="267"/>
        <v>4.6412460000000033</v>
      </c>
      <c r="H2210" s="2">
        <f t="shared" si="271"/>
        <v>4.3837274999999982</v>
      </c>
      <c r="I2210" s="2">
        <f t="array" ref="I2210">SUMPRODUCT(B2194:B2213, (ROW(B2194:B2213)-ROW(B2194)+1)) / (20*21/2)</f>
        <v>4.7271399999999995</v>
      </c>
      <c r="J2210" s="2">
        <f t="shared" si="274"/>
        <v>4.7040147812701791</v>
      </c>
      <c r="K2210" s="2">
        <f t="shared" si="268"/>
        <v>4.6411794817281864</v>
      </c>
    </row>
    <row r="2211" spans="1:11" ht="13.5" x14ac:dyDescent="0.25">
      <c r="A2211" s="3">
        <f>TITRES_STAT!B2214</f>
        <v>45224</v>
      </c>
      <c r="B2211" s="6">
        <f>TITRES_STAT!D2214</f>
        <v>4.7073999999999998</v>
      </c>
      <c r="C2211" s="2">
        <f t="shared" si="269"/>
        <v>-9.400000000000297E-3</v>
      </c>
      <c r="D2211" s="2">
        <f t="shared" si="270"/>
        <v>4.7224399999999997</v>
      </c>
      <c r="E2211" s="2">
        <f t="shared" si="272"/>
        <v>4.7290199999999993</v>
      </c>
      <c r="F2211" s="2">
        <f t="shared" si="273"/>
        <v>4.7121000000000013</v>
      </c>
      <c r="G2211" s="2">
        <f t="shared" si="267"/>
        <v>4.6435600000000026</v>
      </c>
      <c r="H2211" s="2">
        <f t="shared" si="271"/>
        <v>4.3851904999999984</v>
      </c>
      <c r="I2211" s="2">
        <f t="array" ref="I2211">SUMPRODUCT(B2195:B2214, (ROW(B2195:B2214)-ROW(B2195)+1)) / (20*21/2)</f>
        <v>4.715591428571428</v>
      </c>
      <c r="J2211" s="2">
        <f t="shared" si="274"/>
        <v>4.7043371830539709</v>
      </c>
      <c r="K2211" s="2">
        <f t="shared" si="268"/>
        <v>4.6437763647976693</v>
      </c>
    </row>
    <row r="2212" spans="1:11" ht="13.5" x14ac:dyDescent="0.25">
      <c r="A2212" s="3">
        <f>TITRES_STAT!B2215</f>
        <v>45225</v>
      </c>
      <c r="B2212" s="6">
        <f>TITRES_STAT!D2215</f>
        <v>4.7355999999999998</v>
      </c>
      <c r="C2212" s="2">
        <f t="shared" si="269"/>
        <v>2.8200000000000003E-2</v>
      </c>
      <c r="D2212" s="2">
        <f t="shared" si="270"/>
        <v>4.7224400000000006</v>
      </c>
      <c r="E2212" s="2">
        <f t="shared" si="272"/>
        <v>4.7290199999999993</v>
      </c>
      <c r="F2212" s="2">
        <f t="shared" si="273"/>
        <v>4.7186800000000018</v>
      </c>
      <c r="G2212" s="2">
        <f t="shared" si="267"/>
        <v>4.6459060000000028</v>
      </c>
      <c r="H2212" s="2">
        <f t="shared" si="271"/>
        <v>4.386794499999997</v>
      </c>
      <c r="I2212" s="2">
        <f t="array" ref="I2212">SUMPRODUCT(B2196:B2215, (ROW(B2196:B2215)-ROW(B2196)+1)) / (20*21/2)</f>
        <v>4.7147857142857141</v>
      </c>
      <c r="J2212" s="2">
        <f t="shared" si="274"/>
        <v>4.7073145941916881</v>
      </c>
      <c r="K2212" s="2">
        <f t="shared" si="268"/>
        <v>4.6473772916683487</v>
      </c>
    </row>
    <row r="2213" spans="1:11" ht="13.5" x14ac:dyDescent="0.25">
      <c r="A2213" s="3">
        <f>TITRES_STAT!B2216</f>
        <v>45226</v>
      </c>
      <c r="B2213" s="6">
        <f>TITRES_STAT!D2216</f>
        <v>4.7355999999999998</v>
      </c>
      <c r="C2213" s="2">
        <f t="shared" si="269"/>
        <v>0</v>
      </c>
      <c r="D2213" s="2">
        <f t="shared" si="270"/>
        <v>4.7224400000000006</v>
      </c>
      <c r="E2213" s="2">
        <f t="shared" si="272"/>
        <v>4.7290199999999993</v>
      </c>
      <c r="F2213" s="2">
        <f t="shared" si="273"/>
        <v>4.7252600000000013</v>
      </c>
      <c r="G2213" s="2">
        <f t="shared" si="267"/>
        <v>4.648252000000002</v>
      </c>
      <c r="H2213" s="2">
        <f t="shared" si="271"/>
        <v>4.3884869999999969</v>
      </c>
      <c r="I2213" s="2">
        <f t="array" ref="I2213">SUMPRODUCT(B2197:B2216, (ROW(B2197:B2216)-ROW(B2197)+1)) / (20*21/2)</f>
        <v>4.7142485714285707</v>
      </c>
      <c r="J2213" s="2">
        <f t="shared" si="274"/>
        <v>4.7100084423639084</v>
      </c>
      <c r="K2213" s="2">
        <f t="shared" si="268"/>
        <v>4.6508370057205708</v>
      </c>
    </row>
    <row r="2214" spans="1:11" ht="13.5" x14ac:dyDescent="0.25">
      <c r="A2214" s="3">
        <f>TITRES_STAT!B2217</f>
        <v>45229</v>
      </c>
      <c r="B2214" s="6">
        <f>TITRES_STAT!D2217</f>
        <v>4.6040000000000001</v>
      </c>
      <c r="C2214" s="2">
        <f t="shared" si="269"/>
        <v>-0.13159999999999972</v>
      </c>
      <c r="D2214" s="2">
        <f t="shared" si="270"/>
        <v>4.6998799999999994</v>
      </c>
      <c r="E2214" s="2">
        <f t="shared" si="272"/>
        <v>4.7158599999999993</v>
      </c>
      <c r="F2214" s="2">
        <f t="shared" si="273"/>
        <v>4.7252600000000005</v>
      </c>
      <c r="G2214" s="2">
        <f t="shared" si="267"/>
        <v>4.6488520000000024</v>
      </c>
      <c r="H2214" s="2">
        <f t="shared" si="271"/>
        <v>4.3896539999999966</v>
      </c>
      <c r="I2214" s="2">
        <f t="array" ref="I2214">SUMPRODUCT(B2198:B2217, (ROW(B2198:B2217)-ROW(B2198)+1)) / (20*21/2)</f>
        <v>4.7139800000000003</v>
      </c>
      <c r="J2214" s="2">
        <f t="shared" si="274"/>
        <v>4.6999124002340125</v>
      </c>
      <c r="K2214" s="2">
        <f t="shared" si="268"/>
        <v>4.6490002603981955</v>
      </c>
    </row>
    <row r="2215" spans="1:11" ht="13.5" x14ac:dyDescent="0.25">
      <c r="A2215" s="3">
        <f>TITRES_STAT!B2218</f>
        <v>45230</v>
      </c>
      <c r="B2215" s="6">
        <f>TITRES_STAT!D2218</f>
        <v>4.7168000000000001</v>
      </c>
      <c r="C2215" s="2">
        <f t="shared" si="269"/>
        <v>0.11280000000000001</v>
      </c>
      <c r="D2215" s="2">
        <f t="shared" si="270"/>
        <v>4.6998799999999994</v>
      </c>
      <c r="E2215" s="2">
        <f t="shared" si="272"/>
        <v>4.7139799999999994</v>
      </c>
      <c r="F2215" s="2">
        <f t="shared" si="273"/>
        <v>4.7224400000000006</v>
      </c>
      <c r="G2215" s="2">
        <f t="shared" si="267"/>
        <v>4.6510000000000025</v>
      </c>
      <c r="H2215" s="2">
        <f t="shared" si="271"/>
        <v>4.3913849999999979</v>
      </c>
      <c r="I2215" s="2">
        <f t="array" ref="I2215">SUMPRODUCT(B2199:B2218, (ROW(B2199:B2218)-ROW(B2199)+1)) / (20*21/2)</f>
        <v>4.7138457142857142</v>
      </c>
      <c r="J2215" s="2">
        <f t="shared" si="274"/>
        <v>4.7015207430688681</v>
      </c>
      <c r="K2215" s="2">
        <f t="shared" si="268"/>
        <v>4.6516590737159129</v>
      </c>
    </row>
    <row r="2216" spans="1:11" ht="13.5" x14ac:dyDescent="0.25">
      <c r="A2216" s="3">
        <f>TITRES_STAT!B2219</f>
        <v>45231</v>
      </c>
      <c r="B2216" s="6">
        <f>TITRES_STAT!D2219</f>
        <v>4.7168000000000001</v>
      </c>
      <c r="C2216" s="2">
        <f t="shared" si="269"/>
        <v>0</v>
      </c>
      <c r="D2216" s="2">
        <f t="shared" si="270"/>
        <v>4.7017599999999993</v>
      </c>
      <c r="E2216" s="2">
        <f t="shared" si="272"/>
        <v>4.7120999999999995</v>
      </c>
      <c r="F2216" s="2">
        <f t="shared" si="273"/>
        <v>4.7196200000000008</v>
      </c>
      <c r="G2216" s="2">
        <f t="shared" si="267"/>
        <v>4.6535020000000022</v>
      </c>
      <c r="H2216" s="2">
        <f t="shared" si="271"/>
        <v>4.3932929999999972</v>
      </c>
      <c r="I2216" s="2">
        <f t="array" ref="I2216">SUMPRODUCT(B2200:B2219, (ROW(B2200:B2219)-ROW(B2200)+1)) / (20*21/2)</f>
        <v>4.7120552380952381</v>
      </c>
      <c r="J2216" s="2">
        <f t="shared" si="274"/>
        <v>4.7029759103956428</v>
      </c>
      <c r="K2216" s="2">
        <f t="shared" si="268"/>
        <v>4.6542136198447004</v>
      </c>
    </row>
    <row r="2217" spans="1:11" ht="13.5" x14ac:dyDescent="0.25">
      <c r="A2217" s="3">
        <f>TITRES_STAT!B2220</f>
        <v>45232</v>
      </c>
      <c r="B2217" s="6">
        <f>TITRES_STAT!D2220</f>
        <v>4.7168000000000001</v>
      </c>
      <c r="C2217" s="2">
        <f t="shared" si="269"/>
        <v>0</v>
      </c>
      <c r="D2217" s="2">
        <f t="shared" si="270"/>
        <v>4.6979999999999995</v>
      </c>
      <c r="E2217" s="2">
        <f t="shared" si="272"/>
        <v>4.7102199999999996</v>
      </c>
      <c r="F2217" s="2">
        <f t="shared" si="273"/>
        <v>4.7182100000000009</v>
      </c>
      <c r="G2217" s="2">
        <f t="shared" si="267"/>
        <v>4.656004000000002</v>
      </c>
      <c r="H2217" s="2">
        <f t="shared" si="271"/>
        <v>4.3949799999999977</v>
      </c>
      <c r="I2217" s="2">
        <f t="array" ref="I2217">SUMPRODUCT(B2201:B2220, (ROW(B2201:B2220)-ROW(B2201)+1)) / (20*21/2)</f>
        <v>4.7104885714285718</v>
      </c>
      <c r="J2217" s="2">
        <f t="shared" si="274"/>
        <v>4.7042924903579628</v>
      </c>
      <c r="K2217" s="2">
        <f t="shared" si="268"/>
        <v>4.6566679876939281</v>
      </c>
    </row>
    <row r="2218" spans="1:11" ht="13.5" x14ac:dyDescent="0.25">
      <c r="A2218" s="3">
        <f>TITRES_STAT!B2221</f>
        <v>45233</v>
      </c>
      <c r="B2218" s="6">
        <f>TITRES_STAT!D2221</f>
        <v>4.7168000000000001</v>
      </c>
      <c r="C2218" s="2">
        <f t="shared" si="269"/>
        <v>0</v>
      </c>
      <c r="D2218" s="2">
        <f t="shared" si="270"/>
        <v>4.6942399999999997</v>
      </c>
      <c r="E2218" s="2">
        <f t="shared" si="272"/>
        <v>4.7083399999999997</v>
      </c>
      <c r="F2218" s="2">
        <f t="shared" si="273"/>
        <v>4.716800000000001</v>
      </c>
      <c r="G2218" s="2">
        <f t="shared" si="267"/>
        <v>4.6583280000000027</v>
      </c>
      <c r="H2218" s="2">
        <f t="shared" si="271"/>
        <v>4.3968879999999979</v>
      </c>
      <c r="I2218" s="2">
        <f t="array" ref="I2218">SUMPRODUCT(B2202:B2221, (ROW(B2202:B2221)-ROW(B2202)+1)) / (20*21/2)</f>
        <v>4.7088323809523809</v>
      </c>
      <c r="J2218" s="2">
        <f t="shared" si="274"/>
        <v>4.705483681752443</v>
      </c>
      <c r="K2218" s="2">
        <f t="shared" si="268"/>
        <v>4.6590261058235782</v>
      </c>
    </row>
    <row r="2219" spans="1:11" ht="13.5" x14ac:dyDescent="0.25">
      <c r="A2219" s="3">
        <f>TITRES_STAT!B2222</f>
        <v>45236</v>
      </c>
      <c r="B2219" s="6">
        <f>TITRES_STAT!D2222</f>
        <v>4.6980000000000004</v>
      </c>
      <c r="C2219" s="2">
        <f t="shared" si="269"/>
        <v>-1.8799999999999706E-2</v>
      </c>
      <c r="D2219" s="2">
        <f t="shared" si="270"/>
        <v>4.7130400000000003</v>
      </c>
      <c r="E2219" s="2">
        <f t="shared" si="272"/>
        <v>4.7064599999999999</v>
      </c>
      <c r="F2219" s="2">
        <f t="shared" si="273"/>
        <v>4.7144500000000011</v>
      </c>
      <c r="G2219" s="2">
        <f t="shared" si="267"/>
        <v>4.6602760000000023</v>
      </c>
      <c r="H2219" s="2">
        <f t="shared" si="271"/>
        <v>4.3987019999999974</v>
      </c>
      <c r="I2219" s="2">
        <f t="array" ref="I2219">SUMPRODUCT(B2203:B2222, (ROW(B2203:B2222)-ROW(B2203)+1)) / (20*21/2)</f>
        <v>4.7070866666666653</v>
      </c>
      <c r="J2219" s="2">
        <f t="shared" si="274"/>
        <v>4.7047709501569726</v>
      </c>
      <c r="K2219" s="2">
        <f t="shared" si="268"/>
        <v>4.6605544938304968</v>
      </c>
    </row>
    <row r="2220" spans="1:11" ht="13.5" x14ac:dyDescent="0.25">
      <c r="A2220" s="3">
        <f>TITRES_STAT!B2223</f>
        <v>45237</v>
      </c>
      <c r="B2220" s="6">
        <f>TITRES_STAT!D2223</f>
        <v>4.6980000000000004</v>
      </c>
      <c r="C2220" s="2">
        <f t="shared" si="269"/>
        <v>0</v>
      </c>
      <c r="D2220" s="2">
        <f t="shared" si="270"/>
        <v>4.7092800000000006</v>
      </c>
      <c r="E2220" s="2">
        <f t="shared" si="272"/>
        <v>4.70458</v>
      </c>
      <c r="F2220" s="2">
        <f t="shared" si="273"/>
        <v>4.7153900000000011</v>
      </c>
      <c r="G2220" s="2">
        <f t="shared" si="267"/>
        <v>4.6622240000000028</v>
      </c>
      <c r="H2220" s="2">
        <f t="shared" si="271"/>
        <v>4.400515999999997</v>
      </c>
      <c r="I2220" s="2">
        <f t="array" ref="I2220">SUMPRODUCT(B2204:B2223, (ROW(B2204:B2223)-ROW(B2204)+1)) / (20*21/2)</f>
        <v>4.705519999999999</v>
      </c>
      <c r="J2220" s="2">
        <f t="shared" si="274"/>
        <v>4.7041260977610708</v>
      </c>
      <c r="K2220" s="2">
        <f t="shared" si="268"/>
        <v>4.6620229450528301</v>
      </c>
    </row>
    <row r="2221" spans="1:11" ht="13.5" x14ac:dyDescent="0.25">
      <c r="A2221" s="3">
        <f>TITRES_STAT!B2224</f>
        <v>45238</v>
      </c>
      <c r="B2221" s="6">
        <f>TITRES_STAT!D2224</f>
        <v>4.6980000000000004</v>
      </c>
      <c r="C2221" s="2">
        <f t="shared" si="269"/>
        <v>0</v>
      </c>
      <c r="D2221" s="2">
        <f t="shared" si="270"/>
        <v>4.7055199999999999</v>
      </c>
      <c r="E2221" s="2">
        <f t="shared" si="272"/>
        <v>4.70364</v>
      </c>
      <c r="F2221" s="2">
        <f t="shared" si="273"/>
        <v>4.716330000000001</v>
      </c>
      <c r="G2221" s="2">
        <f t="shared" si="267"/>
        <v>4.6641720000000024</v>
      </c>
      <c r="H2221" s="2">
        <f t="shared" si="271"/>
        <v>4.4023299999999965</v>
      </c>
      <c r="I2221" s="2">
        <f t="array" ref="I2221">SUMPRODUCT(B2205:B2224, (ROW(B2205:B2224)-ROW(B2205)+1)) / (20*21/2)</f>
        <v>4.7041323809523812</v>
      </c>
      <c r="J2221" s="2">
        <f t="shared" si="274"/>
        <v>4.7035426598790639</v>
      </c>
      <c r="K2221" s="2">
        <f t="shared" si="268"/>
        <v>4.6634338099527186</v>
      </c>
    </row>
    <row r="2222" spans="1:11" ht="13.5" x14ac:dyDescent="0.25">
      <c r="A2222" s="3">
        <f>TITRES_STAT!B2225</f>
        <v>45239</v>
      </c>
      <c r="B2222" s="6">
        <f>TITRES_STAT!D2225</f>
        <v>4.6980000000000004</v>
      </c>
      <c r="C2222" s="2">
        <f t="shared" si="269"/>
        <v>0</v>
      </c>
      <c r="D2222" s="2">
        <f t="shared" si="270"/>
        <v>4.7017600000000002</v>
      </c>
      <c r="E2222" s="2">
        <f t="shared" si="272"/>
        <v>4.6998799999999994</v>
      </c>
      <c r="F2222" s="2">
        <f t="shared" si="273"/>
        <v>4.7144500000000011</v>
      </c>
      <c r="G2222" s="2">
        <f t="shared" si="267"/>
        <v>4.6657660000000023</v>
      </c>
      <c r="H2222" s="2">
        <f t="shared" si="271"/>
        <v>4.4043209999999959</v>
      </c>
      <c r="I2222" s="2">
        <f t="array" ref="I2222">SUMPRODUCT(B2206:B2225, (ROW(B2206:B2225)-ROW(B2206)+1)) / (20*21/2)</f>
        <v>4.70292380952381</v>
      </c>
      <c r="J2222" s="2">
        <f t="shared" si="274"/>
        <v>4.7030147875096295</v>
      </c>
      <c r="K2222" s="2">
        <f t="shared" si="268"/>
        <v>4.6647893468173178</v>
      </c>
    </row>
    <row r="2223" spans="1:11" ht="13.5" x14ac:dyDescent="0.25">
      <c r="A2223" s="3">
        <f>TITRES_STAT!B2226</f>
        <v>45240</v>
      </c>
      <c r="B2223" s="6">
        <f>TITRES_STAT!D2226</f>
        <v>4.6980000000000004</v>
      </c>
      <c r="C2223" s="2">
        <f t="shared" si="269"/>
        <v>0</v>
      </c>
      <c r="D2223" s="2">
        <f t="shared" si="270"/>
        <v>4.6980000000000004</v>
      </c>
      <c r="E2223" s="2">
        <f t="shared" si="272"/>
        <v>4.6961199999999996</v>
      </c>
      <c r="F2223" s="2">
        <f t="shared" si="273"/>
        <v>4.7125700000000013</v>
      </c>
      <c r="G2223" s="2">
        <f t="shared" si="267"/>
        <v>4.6673600000000031</v>
      </c>
      <c r="H2223" s="2">
        <f t="shared" si="271"/>
        <v>4.4070199999999957</v>
      </c>
      <c r="I2223" s="2">
        <f t="array" ref="I2223">SUMPRODUCT(B2207:B2226, (ROW(B2207:B2226)-ROW(B2207)+1)) / (20*21/2)</f>
        <v>4.7108466666666668</v>
      </c>
      <c r="J2223" s="2">
        <f t="shared" si="274"/>
        <v>4.7025371886991891</v>
      </c>
      <c r="K2223" s="2">
        <f t="shared" si="268"/>
        <v>4.6660917253735015</v>
      </c>
    </row>
    <row r="2224" spans="1:11" ht="13.5" x14ac:dyDescent="0.25">
      <c r="A2224" s="3">
        <f>TITRES_STAT!B2227</f>
        <v>45243</v>
      </c>
      <c r="B2224" s="6">
        <f>TITRES_STAT!D2227</f>
        <v>4.6980000000000004</v>
      </c>
      <c r="C2224" s="2">
        <f t="shared" si="269"/>
        <v>0</v>
      </c>
      <c r="D2224" s="2">
        <f t="shared" si="270"/>
        <v>4.6980000000000004</v>
      </c>
      <c r="E2224" s="2">
        <f t="shared" si="272"/>
        <v>4.7055200000000008</v>
      </c>
      <c r="F2224" s="2">
        <f t="shared" si="273"/>
        <v>4.7106900000000014</v>
      </c>
      <c r="G2224" s="2">
        <f t="shared" si="267"/>
        <v>4.6693080000000027</v>
      </c>
      <c r="H2224" s="2">
        <f t="shared" si="271"/>
        <v>4.4094974999999952</v>
      </c>
      <c r="I2224" s="2">
        <f t="array" ref="I2224">SUMPRODUCT(B2208:B2227, (ROW(B2208:B2227)-ROW(B2208)+1)) / (20*21/2)</f>
        <v>4.7131295238095241</v>
      </c>
      <c r="J2224" s="2">
        <f t="shared" si="274"/>
        <v>4.7021050754897429</v>
      </c>
      <c r="K2224" s="2">
        <f t="shared" si="268"/>
        <v>4.667343030260815</v>
      </c>
    </row>
    <row r="2225" spans="1:11" ht="13.5" x14ac:dyDescent="0.25">
      <c r="A2225" s="3">
        <f>TITRES_STAT!B2228</f>
        <v>45244</v>
      </c>
      <c r="B2225" s="6">
        <f>TITRES_STAT!D2228</f>
        <v>4.6980000000000004</v>
      </c>
      <c r="C2225" s="2">
        <f t="shared" si="269"/>
        <v>0</v>
      </c>
      <c r="D2225" s="2">
        <f t="shared" si="270"/>
        <v>4.6980000000000004</v>
      </c>
      <c r="E2225" s="2">
        <f t="shared" si="272"/>
        <v>4.7036400000000009</v>
      </c>
      <c r="F2225" s="2">
        <f t="shared" si="273"/>
        <v>4.7088100000000015</v>
      </c>
      <c r="G2225" s="2">
        <f t="shared" si="267"/>
        <v>4.6719640000000027</v>
      </c>
      <c r="H2225" s="2">
        <f t="shared" si="271"/>
        <v>4.4120634999999959</v>
      </c>
      <c r="I2225" s="2">
        <f t="array" ref="I2225">SUMPRODUCT(B2209:B2228, (ROW(B2209:B2228)-ROW(B2209)+1)) / (20*21/2)</f>
        <v>4.716307619047619</v>
      </c>
      <c r="J2225" s="2">
        <f t="shared" si="274"/>
        <v>4.701714115919291</v>
      </c>
      <c r="K2225" s="2">
        <f t="shared" si="268"/>
        <v>4.6685452643682339</v>
      </c>
    </row>
    <row r="2226" spans="1:11" ht="13.5" x14ac:dyDescent="0.25">
      <c r="A2226" s="3">
        <f>TITRES_STAT!B2229</f>
        <v>45245</v>
      </c>
      <c r="B2226" s="6">
        <f>TITRES_STAT!D2229</f>
        <v>4.7919999999999998</v>
      </c>
      <c r="C2226" s="2">
        <f t="shared" si="269"/>
        <v>9.3999999999999417E-2</v>
      </c>
      <c r="D2226" s="2">
        <f t="shared" si="270"/>
        <v>4.716800000000001</v>
      </c>
      <c r="E2226" s="2">
        <f t="shared" si="272"/>
        <v>4.7111600000000005</v>
      </c>
      <c r="F2226" s="2">
        <f t="shared" si="273"/>
        <v>4.7116300000000013</v>
      </c>
      <c r="G2226" s="2">
        <f t="shared" ref="G2226:G2289" si="275">AVERAGE(B2177:B2226)</f>
        <v>4.6765000000000034</v>
      </c>
      <c r="H2226" s="2">
        <f t="shared" si="271"/>
        <v>4.4145689999999966</v>
      </c>
      <c r="I2226" s="2">
        <f t="array" ref="I2226">SUMPRODUCT(B2210:B2229, (ROW(B2210:B2229)-ROW(B2210)+1)) / (20*21/2)</f>
        <v>4.7194409523809524</v>
      </c>
      <c r="J2226" s="2">
        <f t="shared" si="274"/>
        <v>4.7103127715460253</v>
      </c>
      <c r="K2226" s="2">
        <f t="shared" si="268"/>
        <v>4.6733866265498722</v>
      </c>
    </row>
    <row r="2227" spans="1:11" ht="13.5" x14ac:dyDescent="0.25">
      <c r="A2227" s="3">
        <f>TITRES_STAT!B2230</f>
        <v>45246</v>
      </c>
      <c r="B2227" s="6">
        <f>TITRES_STAT!D2230</f>
        <v>4.7355999999999998</v>
      </c>
      <c r="C2227" s="2">
        <f t="shared" si="269"/>
        <v>-5.6400000000000006E-2</v>
      </c>
      <c r="D2227" s="2">
        <f t="shared" si="270"/>
        <v>4.7243200000000005</v>
      </c>
      <c r="E2227" s="2">
        <f t="shared" si="272"/>
        <v>4.7130400000000003</v>
      </c>
      <c r="F2227" s="2">
        <f t="shared" si="273"/>
        <v>4.7116300000000013</v>
      </c>
      <c r="G2227" s="2">
        <f t="shared" si="275"/>
        <v>4.6806160000000032</v>
      </c>
      <c r="H2227" s="2">
        <f t="shared" si="271"/>
        <v>4.4167924999999961</v>
      </c>
      <c r="I2227" s="2">
        <f t="array" ref="I2227">SUMPRODUCT(B2211:B2230, (ROW(B2211:B2230)-ROW(B2211)+1)) / (20*21/2)</f>
        <v>4.7269161904761905</v>
      </c>
      <c r="J2227" s="2">
        <f t="shared" si="274"/>
        <v>4.7127210790178324</v>
      </c>
      <c r="K2227" s="2">
        <f t="shared" ref="K2227:K2290" si="276">$K$4*B2227+(1-$K$4)*K2226</f>
        <v>4.6758263666851718</v>
      </c>
    </row>
    <row r="2228" spans="1:11" ht="13.5" x14ac:dyDescent="0.25">
      <c r="A2228" s="3">
        <f>TITRES_STAT!B2231</f>
        <v>45247</v>
      </c>
      <c r="B2228" s="6">
        <f>TITRES_STAT!D2231</f>
        <v>4.7450000000000001</v>
      </c>
      <c r="C2228" s="2">
        <f t="shared" si="269"/>
        <v>9.400000000000297E-3</v>
      </c>
      <c r="D2228" s="2">
        <f t="shared" si="270"/>
        <v>4.7337199999999999</v>
      </c>
      <c r="E2228" s="2">
        <f t="shared" si="272"/>
        <v>4.7158600000000002</v>
      </c>
      <c r="F2228" s="2">
        <f t="shared" si="273"/>
        <v>4.7121000000000013</v>
      </c>
      <c r="G2228" s="2">
        <f t="shared" si="275"/>
        <v>4.6836820000000037</v>
      </c>
      <c r="H2228" s="2">
        <f t="shared" si="271"/>
        <v>4.419062999999996</v>
      </c>
      <c r="I2228" s="2">
        <f t="array" ref="I2228">SUMPRODUCT(B2212:B2231, (ROW(B2212:B2231)-ROW(B2212)+1)) / (20*21/2)</f>
        <v>4.7340333333333326</v>
      </c>
      <c r="J2228" s="2">
        <f t="shared" si="274"/>
        <v>4.7157952619685153</v>
      </c>
      <c r="K2228" s="2">
        <f t="shared" si="276"/>
        <v>4.6785390581877149</v>
      </c>
    </row>
    <row r="2229" spans="1:11" ht="13.5" x14ac:dyDescent="0.25">
      <c r="A2229" s="3">
        <f>TITRES_STAT!B2232</f>
        <v>45250</v>
      </c>
      <c r="B2229" s="6">
        <f>TITRES_STAT!D2232</f>
        <v>4.7450000000000001</v>
      </c>
      <c r="C2229" s="2">
        <f t="shared" si="269"/>
        <v>0</v>
      </c>
      <c r="D2229" s="2">
        <f t="shared" si="270"/>
        <v>4.7431200000000002</v>
      </c>
      <c r="E2229" s="2">
        <f t="shared" si="272"/>
        <v>4.7205599999999999</v>
      </c>
      <c r="F2229" s="2">
        <f t="shared" si="273"/>
        <v>4.7135100000000012</v>
      </c>
      <c r="G2229" s="2">
        <f t="shared" si="275"/>
        <v>4.6867480000000032</v>
      </c>
      <c r="H2229" s="2">
        <f t="shared" si="271"/>
        <v>4.4213334999999958</v>
      </c>
      <c r="I2229" s="2">
        <f t="array" ref="I2229">SUMPRODUCT(B2213:B2232, (ROW(B2213:B2232)-ROW(B2213)+1)) / (20*21/2)</f>
        <v>4.7407476190476192</v>
      </c>
      <c r="J2229" s="2">
        <f t="shared" si="274"/>
        <v>4.7185766655905619</v>
      </c>
      <c r="K2229" s="2">
        <f t="shared" si="276"/>
        <v>4.6811453696313343</v>
      </c>
    </row>
    <row r="2230" spans="1:11" ht="13.5" x14ac:dyDescent="0.25">
      <c r="A2230" s="3">
        <f>TITRES_STAT!B2233</f>
        <v>45251</v>
      </c>
      <c r="B2230" s="6">
        <f>TITRES_STAT!D2233</f>
        <v>4.7919999999999998</v>
      </c>
      <c r="C2230" s="2">
        <f t="shared" si="269"/>
        <v>4.6999999999999709E-2</v>
      </c>
      <c r="D2230" s="2">
        <f t="shared" si="270"/>
        <v>4.7619200000000008</v>
      </c>
      <c r="E2230" s="2">
        <f t="shared" si="272"/>
        <v>4.7299600000000002</v>
      </c>
      <c r="F2230" s="2">
        <f t="shared" si="273"/>
        <v>4.717270000000001</v>
      </c>
      <c r="G2230" s="2">
        <f t="shared" si="275"/>
        <v>4.6907540000000036</v>
      </c>
      <c r="H2230" s="2">
        <f t="shared" si="271"/>
        <v>4.4238389999999956</v>
      </c>
      <c r="I2230" s="2">
        <f t="array" ref="I2230">SUMPRODUCT(B2214:B2233, (ROW(B2214:B2233)-ROW(B2214)+1)) / (20*21/2)</f>
        <v>4.7454028571428566</v>
      </c>
      <c r="J2230" s="2">
        <f t="shared" si="274"/>
        <v>4.7255693641057466</v>
      </c>
      <c r="K2230" s="2">
        <f t="shared" si="276"/>
        <v>4.685492610037949</v>
      </c>
    </row>
    <row r="2231" spans="1:11" ht="13.5" x14ac:dyDescent="0.25">
      <c r="A2231" s="3">
        <f>TITRES_STAT!B2234</f>
        <v>45252</v>
      </c>
      <c r="B2231" s="6">
        <f>TITRES_STAT!D2234</f>
        <v>4.7919999999999998</v>
      </c>
      <c r="C2231" s="2">
        <f t="shared" si="269"/>
        <v>0</v>
      </c>
      <c r="D2231" s="2">
        <f t="shared" si="270"/>
        <v>4.7619200000000008</v>
      </c>
      <c r="E2231" s="2">
        <f t="shared" si="272"/>
        <v>4.7393599999999996</v>
      </c>
      <c r="F2231" s="2">
        <f t="shared" si="273"/>
        <v>4.7215000000000007</v>
      </c>
      <c r="G2231" s="2">
        <f t="shared" si="275"/>
        <v>4.6951140000000029</v>
      </c>
      <c r="H2231" s="2">
        <f t="shared" si="271"/>
        <v>4.4263444999999964</v>
      </c>
      <c r="I2231" s="2">
        <f t="array" ref="I2231">SUMPRODUCT(B2215:B2234, (ROW(B2215:B2234)-ROW(B2215)+1)) / (20*21/2)</f>
        <v>4.7498790476190473</v>
      </c>
      <c r="J2231" s="2">
        <f t="shared" si="274"/>
        <v>4.7318960913337706</v>
      </c>
      <c r="K2231" s="2">
        <f t="shared" si="276"/>
        <v>4.6896693704286179</v>
      </c>
    </row>
    <row r="2232" spans="1:11" ht="13.5" x14ac:dyDescent="0.25">
      <c r="A2232" s="3">
        <f>TITRES_STAT!B2235</f>
        <v>45253</v>
      </c>
      <c r="B2232" s="6">
        <f>TITRES_STAT!D2235</f>
        <v>4.7919999999999998</v>
      </c>
      <c r="C2232" s="2">
        <f t="shared" si="269"/>
        <v>0</v>
      </c>
      <c r="D2232" s="2">
        <f t="shared" si="270"/>
        <v>4.7732000000000001</v>
      </c>
      <c r="E2232" s="2">
        <f t="shared" si="272"/>
        <v>4.7487600000000008</v>
      </c>
      <c r="F2232" s="2">
        <f t="shared" si="273"/>
        <v>4.7243200000000005</v>
      </c>
      <c r="G2232" s="2">
        <f t="shared" si="275"/>
        <v>4.6994740000000039</v>
      </c>
      <c r="H2232" s="2">
        <f t="shared" si="271"/>
        <v>4.4289384999999957</v>
      </c>
      <c r="I2232" s="2">
        <f t="array" ref="I2232">SUMPRODUCT(B2216:B2235, (ROW(B2216:B2235)-ROW(B2216)+1)) / (20*21/2)</f>
        <v>4.7508638095238096</v>
      </c>
      <c r="J2232" s="2">
        <f t="shared" si="274"/>
        <v>4.7376202731115065</v>
      </c>
      <c r="K2232" s="2">
        <f t="shared" si="276"/>
        <v>4.6936823362941622</v>
      </c>
    </row>
    <row r="2233" spans="1:11" ht="13.5" x14ac:dyDescent="0.25">
      <c r="A2233" s="3">
        <f>TITRES_STAT!B2236</f>
        <v>45254</v>
      </c>
      <c r="B2233" s="6">
        <f>TITRES_STAT!D2236</f>
        <v>4.7732000000000001</v>
      </c>
      <c r="C2233" s="2">
        <f t="shared" si="269"/>
        <v>-1.8799999999999706E-2</v>
      </c>
      <c r="D2233" s="2">
        <f t="shared" si="270"/>
        <v>4.7788399999999998</v>
      </c>
      <c r="E2233" s="2">
        <f t="shared" si="272"/>
        <v>4.7562800000000012</v>
      </c>
      <c r="F2233" s="2">
        <f t="shared" si="273"/>
        <v>4.7262000000000004</v>
      </c>
      <c r="G2233" s="2">
        <f t="shared" si="275"/>
        <v>4.7039880000000034</v>
      </c>
      <c r="H2233" s="2">
        <f t="shared" si="271"/>
        <v>4.4314384999999961</v>
      </c>
      <c r="I2233" s="2">
        <f t="array" ref="I2233">SUMPRODUCT(B2217:B2236, (ROW(B2217:B2236)-ROW(B2217)+1)) / (20*21/2)</f>
        <v>4.7543999999999995</v>
      </c>
      <c r="J2233" s="2">
        <f t="shared" si="274"/>
        <v>4.7410088185294583</v>
      </c>
      <c r="K2233" s="2">
        <f t="shared" si="276"/>
        <v>4.6968006760473324</v>
      </c>
    </row>
    <row r="2234" spans="1:11" ht="13.5" x14ac:dyDescent="0.25">
      <c r="A2234" s="3">
        <f>TITRES_STAT!B2237</f>
        <v>45257</v>
      </c>
      <c r="B2234" s="6">
        <f>TITRES_STAT!D2237</f>
        <v>4.7732000000000001</v>
      </c>
      <c r="C2234" s="2">
        <f t="shared" si="269"/>
        <v>0</v>
      </c>
      <c r="D2234" s="2">
        <f t="shared" si="270"/>
        <v>4.7844800000000003</v>
      </c>
      <c r="E2234" s="2">
        <f t="shared" si="272"/>
        <v>4.7638000000000016</v>
      </c>
      <c r="F2234" s="2">
        <f t="shared" si="273"/>
        <v>4.7346600000000008</v>
      </c>
      <c r="G2234" s="2">
        <f t="shared" si="275"/>
        <v>4.7085020000000037</v>
      </c>
      <c r="H2234" s="2">
        <f t="shared" si="271"/>
        <v>4.4340709999999959</v>
      </c>
      <c r="I2234" s="2">
        <f t="array" ref="I2234">SUMPRODUCT(B2218:B2237, (ROW(B2218:B2237)-ROW(B2218)+1)) / (20*21/2)</f>
        <v>4.757667619047619</v>
      </c>
      <c r="J2234" s="2">
        <f t="shared" si="274"/>
        <v>4.7440746453361768</v>
      </c>
      <c r="K2234" s="2">
        <f t="shared" si="276"/>
        <v>4.699796727967045</v>
      </c>
    </row>
    <row r="2235" spans="1:11" ht="13.5" x14ac:dyDescent="0.25">
      <c r="A2235" s="3">
        <f>TITRES_STAT!B2238</f>
        <v>45258</v>
      </c>
      <c r="B2235" s="6">
        <f>TITRES_STAT!D2238</f>
        <v>4.7450000000000001</v>
      </c>
      <c r="C2235" s="2">
        <f t="shared" si="269"/>
        <v>-2.8200000000000003E-2</v>
      </c>
      <c r="D2235" s="2">
        <f t="shared" si="270"/>
        <v>4.77508</v>
      </c>
      <c r="E2235" s="2">
        <f t="shared" si="272"/>
        <v>4.7685000000000013</v>
      </c>
      <c r="F2235" s="2">
        <f t="shared" si="273"/>
        <v>4.7360700000000007</v>
      </c>
      <c r="G2235" s="2">
        <f t="shared" si="275"/>
        <v>4.7124520000000034</v>
      </c>
      <c r="H2235" s="2">
        <f t="shared" si="271"/>
        <v>4.4368279999999967</v>
      </c>
      <c r="I2235" s="2">
        <f t="array" ref="I2235">SUMPRODUCT(B2219:B2238, (ROW(B2219:B2238)-ROW(B2219)+1)) / (20*21/2)</f>
        <v>4.7606666666666664</v>
      </c>
      <c r="J2235" s="2">
        <f t="shared" si="274"/>
        <v>4.7441627743517794</v>
      </c>
      <c r="K2235" s="2">
        <f t="shared" si="276"/>
        <v>4.7015694053016714</v>
      </c>
    </row>
    <row r="2236" spans="1:11" ht="13.5" x14ac:dyDescent="0.25">
      <c r="A2236" s="3">
        <f>TITRES_STAT!B2239</f>
        <v>45259</v>
      </c>
      <c r="B2236" s="6">
        <f>TITRES_STAT!D2239</f>
        <v>4.7732000000000001</v>
      </c>
      <c r="C2236" s="2">
        <f t="shared" si="269"/>
        <v>2.8200000000000003E-2</v>
      </c>
      <c r="D2236" s="2">
        <f t="shared" si="270"/>
        <v>4.7713200000000002</v>
      </c>
      <c r="E2236" s="2">
        <f t="shared" si="272"/>
        <v>4.7666200000000014</v>
      </c>
      <c r="F2236" s="2">
        <f t="shared" si="273"/>
        <v>4.7388900000000005</v>
      </c>
      <c r="G2236" s="2">
        <f t="shared" si="275"/>
        <v>4.7166120000000031</v>
      </c>
      <c r="H2236" s="2">
        <f t="shared" si="271"/>
        <v>4.4401684999999969</v>
      </c>
      <c r="I2236" s="2">
        <f t="array" ref="I2236">SUMPRODUCT(B2220:B2239, (ROW(B2220:B2239)-ROW(B2220)+1)) / (20*21/2)</f>
        <v>4.7633971428571416</v>
      </c>
      <c r="J2236" s="2">
        <f t="shared" si="274"/>
        <v>4.7469282244135149</v>
      </c>
      <c r="K2236" s="2">
        <f t="shared" si="276"/>
        <v>4.7043784482310178</v>
      </c>
    </row>
    <row r="2237" spans="1:11" ht="13.5" x14ac:dyDescent="0.25">
      <c r="A2237" s="3">
        <f>TITRES_STAT!B2240</f>
        <v>45260</v>
      </c>
      <c r="B2237" s="6">
        <f>TITRES_STAT!D2240</f>
        <v>4.7732000000000001</v>
      </c>
      <c r="C2237" s="2">
        <f t="shared" si="269"/>
        <v>0</v>
      </c>
      <c r="D2237" s="2">
        <f t="shared" si="270"/>
        <v>4.7675599999999996</v>
      </c>
      <c r="E2237" s="2">
        <f t="shared" si="272"/>
        <v>4.7703800000000003</v>
      </c>
      <c r="F2237" s="2">
        <f t="shared" si="273"/>
        <v>4.7417100000000003</v>
      </c>
      <c r="G2237" s="2">
        <f t="shared" si="275"/>
        <v>4.7181160000000029</v>
      </c>
      <c r="H2237" s="2">
        <f t="shared" si="271"/>
        <v>4.443110499999996</v>
      </c>
      <c r="I2237" s="2">
        <f t="array" ref="I2237">SUMPRODUCT(B2221:B2240, (ROW(B2221:B2240)-ROW(B2221)+1)) / (20*21/2)</f>
        <v>4.7657695238095235</v>
      </c>
      <c r="J2237" s="2">
        <f t="shared" si="274"/>
        <v>4.7494302982788943</v>
      </c>
      <c r="K2237" s="2">
        <f t="shared" si="276"/>
        <v>4.7070773326141158</v>
      </c>
    </row>
    <row r="2238" spans="1:11" ht="13.5" x14ac:dyDescent="0.25">
      <c r="A2238" s="3">
        <f>TITRES_STAT!B2241</f>
        <v>45261</v>
      </c>
      <c r="B2238" s="6">
        <f>TITRES_STAT!D2241</f>
        <v>4.7732000000000001</v>
      </c>
      <c r="C2238" s="2">
        <f t="shared" si="269"/>
        <v>0</v>
      </c>
      <c r="D2238" s="2">
        <f t="shared" si="270"/>
        <v>4.7675599999999996</v>
      </c>
      <c r="E2238" s="2">
        <f t="shared" si="272"/>
        <v>4.773200000000001</v>
      </c>
      <c r="F2238" s="2">
        <f t="shared" si="273"/>
        <v>4.744530000000001</v>
      </c>
      <c r="G2238" s="2">
        <f t="shared" si="275"/>
        <v>4.7199960000000036</v>
      </c>
      <c r="H2238" s="2">
        <f t="shared" si="271"/>
        <v>4.446052499999996</v>
      </c>
      <c r="I2238" s="2">
        <f t="array" ref="I2238">SUMPRODUCT(B2222:B2241, (ROW(B2222:B2241)-ROW(B2222)+1)) / (20*21/2)</f>
        <v>4.7677838095238094</v>
      </c>
      <c r="J2238" s="2">
        <f t="shared" si="274"/>
        <v>4.7516940793951896</v>
      </c>
      <c r="K2238" s="2">
        <f t="shared" si="276"/>
        <v>4.7096703783939544</v>
      </c>
    </row>
    <row r="2239" spans="1:11" ht="13.5" x14ac:dyDescent="0.25">
      <c r="A2239" s="3">
        <f>TITRES_STAT!B2242</f>
        <v>45264</v>
      </c>
      <c r="B2239" s="6">
        <f>TITRES_STAT!D2242</f>
        <v>4.7732000000000001</v>
      </c>
      <c r="C2239" s="2">
        <f t="shared" si="269"/>
        <v>0</v>
      </c>
      <c r="D2239" s="2">
        <f t="shared" si="270"/>
        <v>4.7675599999999996</v>
      </c>
      <c r="E2239" s="2">
        <f t="shared" si="272"/>
        <v>4.7760200000000008</v>
      </c>
      <c r="F2239" s="2">
        <f t="shared" si="273"/>
        <v>4.7482900000000008</v>
      </c>
      <c r="G2239" s="2">
        <f t="shared" si="275"/>
        <v>4.7218760000000035</v>
      </c>
      <c r="H2239" s="2">
        <f t="shared" si="271"/>
        <v>4.4490389999999964</v>
      </c>
      <c r="I2239" s="2">
        <f t="array" ref="I2239">SUMPRODUCT(B2223:B2242, (ROW(B2223:B2242)-ROW(B2223)+1)) / (20*21/2)</f>
        <v>4.7694400000000003</v>
      </c>
      <c r="J2239" s="2">
        <f t="shared" si="274"/>
        <v>4.7537422623099337</v>
      </c>
      <c r="K2239" s="2">
        <f t="shared" si="276"/>
        <v>4.7121617361039956</v>
      </c>
    </row>
    <row r="2240" spans="1:11" ht="13.5" x14ac:dyDescent="0.25">
      <c r="A2240" s="3">
        <f>TITRES_STAT!B2243</f>
        <v>45265</v>
      </c>
      <c r="B2240" s="6">
        <f>TITRES_STAT!D2243</f>
        <v>4.7732000000000001</v>
      </c>
      <c r="C2240" s="2">
        <f t="shared" si="269"/>
        <v>0</v>
      </c>
      <c r="D2240" s="2">
        <f t="shared" si="270"/>
        <v>4.7732000000000001</v>
      </c>
      <c r="E2240" s="2">
        <f t="shared" si="272"/>
        <v>4.7741400000000009</v>
      </c>
      <c r="F2240" s="2">
        <f t="shared" si="273"/>
        <v>4.7520500000000014</v>
      </c>
      <c r="G2240" s="2">
        <f t="shared" si="275"/>
        <v>4.7246960000000033</v>
      </c>
      <c r="H2240" s="2">
        <f t="shared" si="271"/>
        <v>4.4521139999999972</v>
      </c>
      <c r="I2240" s="2">
        <f t="array" ref="I2240">SUMPRODUCT(B2224:B2243, (ROW(B2224:B2243)-ROW(B2224)+1)) / (20*21/2)</f>
        <v>4.7680523809523807</v>
      </c>
      <c r="J2240" s="2">
        <f t="shared" si="274"/>
        <v>4.755595380185178</v>
      </c>
      <c r="K2240" s="2">
        <f t="shared" si="276"/>
        <v>4.7145553935116826</v>
      </c>
    </row>
    <row r="2241" spans="1:11" ht="13.5" x14ac:dyDescent="0.25">
      <c r="A2241" s="3">
        <f>TITRES_STAT!B2244</f>
        <v>45266</v>
      </c>
      <c r="B2241" s="6">
        <f>TITRES_STAT!D2244</f>
        <v>4.7732000000000001</v>
      </c>
      <c r="C2241" s="2">
        <f t="shared" si="269"/>
        <v>0</v>
      </c>
      <c r="D2241" s="2">
        <f t="shared" si="270"/>
        <v>4.7732000000000001</v>
      </c>
      <c r="E2241" s="2">
        <f t="shared" si="272"/>
        <v>4.7722600000000011</v>
      </c>
      <c r="F2241" s="2">
        <f t="shared" si="273"/>
        <v>4.7558100000000012</v>
      </c>
      <c r="G2241" s="2">
        <f t="shared" si="275"/>
        <v>4.7278920000000024</v>
      </c>
      <c r="H2241" s="2">
        <f t="shared" si="271"/>
        <v>4.4551889999999963</v>
      </c>
      <c r="I2241" s="2">
        <f t="array" ref="I2241">SUMPRODUCT(B2225:B2244, (ROW(B2225:B2244)-ROW(B2225)+1)) / (20*21/2)</f>
        <v>4.7664409523809521</v>
      </c>
      <c r="J2241" s="2">
        <f t="shared" si="274"/>
        <v>4.7572720106437325</v>
      </c>
      <c r="K2241" s="2">
        <f t="shared" si="276"/>
        <v>4.7168551820014208</v>
      </c>
    </row>
    <row r="2242" spans="1:11" ht="13.5" x14ac:dyDescent="0.25">
      <c r="A2242" s="3">
        <f>TITRES_STAT!B2245</f>
        <v>45267</v>
      </c>
      <c r="B2242" s="6">
        <f>TITRES_STAT!D2245</f>
        <v>4.7732000000000001</v>
      </c>
      <c r="C2242" s="2">
        <f t="shared" si="269"/>
        <v>0</v>
      </c>
      <c r="D2242" s="2">
        <f t="shared" si="270"/>
        <v>4.7732000000000001</v>
      </c>
      <c r="E2242" s="2">
        <f t="shared" si="272"/>
        <v>4.7703800000000012</v>
      </c>
      <c r="F2242" s="2">
        <f t="shared" si="273"/>
        <v>4.7595700000000019</v>
      </c>
      <c r="G2242" s="2">
        <f t="shared" si="275"/>
        <v>4.7312760000000029</v>
      </c>
      <c r="H2242" s="2">
        <f t="shared" si="271"/>
        <v>4.4583079999999971</v>
      </c>
      <c r="I2242" s="2">
        <f t="array" ref="I2242">SUMPRODUCT(B2226:B2245, (ROW(B2226:B2245)-ROW(B2226)+1)) / (20*21/2)</f>
        <v>4.7646057142857137</v>
      </c>
      <c r="J2242" s="2">
        <f t="shared" si="274"/>
        <v>4.7587889620109962</v>
      </c>
      <c r="K2242" s="2">
        <f t="shared" si="276"/>
        <v>4.7190647827072478</v>
      </c>
    </row>
    <row r="2243" spans="1:11" ht="13.5" x14ac:dyDescent="0.25">
      <c r="A2243" s="3">
        <f>TITRES_STAT!B2246</f>
        <v>45268</v>
      </c>
      <c r="B2243" s="6">
        <f>TITRES_STAT!D2246</f>
        <v>4.7450000000000001</v>
      </c>
      <c r="C2243" s="2">
        <f t="shared" si="269"/>
        <v>-2.8200000000000003E-2</v>
      </c>
      <c r="D2243" s="2">
        <f t="shared" si="270"/>
        <v>4.7675600000000005</v>
      </c>
      <c r="E2243" s="2">
        <f t="shared" si="272"/>
        <v>4.7675600000000005</v>
      </c>
      <c r="F2243" s="2">
        <f t="shared" si="273"/>
        <v>4.7619200000000017</v>
      </c>
      <c r="G2243" s="2">
        <f t="shared" si="275"/>
        <v>4.7340960000000027</v>
      </c>
      <c r="H2243" s="2">
        <f t="shared" si="271"/>
        <v>4.4612859999999968</v>
      </c>
      <c r="I2243" s="2">
        <f t="array" ref="I2243">SUMPRODUCT(B2227:B2246, (ROW(B2227:B2246)-ROW(B2227)+1)) / (20*21/2)</f>
        <v>4.7625466666666654</v>
      </c>
      <c r="J2243" s="2">
        <f t="shared" si="274"/>
        <v>4.7574757275337589</v>
      </c>
      <c r="K2243" s="2">
        <f t="shared" si="276"/>
        <v>4.720081850052062</v>
      </c>
    </row>
    <row r="2244" spans="1:11" ht="13.5" x14ac:dyDescent="0.25">
      <c r="A2244" s="3">
        <f>TITRES_STAT!B2247</f>
        <v>45271</v>
      </c>
      <c r="B2244" s="6">
        <f>TITRES_STAT!D2247</f>
        <v>4.7450000000000001</v>
      </c>
      <c r="C2244" s="2">
        <f t="shared" ref="C2244:C2307" si="277">B2244-B2243</f>
        <v>0</v>
      </c>
      <c r="D2244" s="2">
        <f t="shared" si="270"/>
        <v>4.7619200000000008</v>
      </c>
      <c r="E2244" s="2">
        <f t="shared" si="272"/>
        <v>4.7647399999999998</v>
      </c>
      <c r="F2244" s="2">
        <f t="shared" si="273"/>
        <v>4.7642700000000016</v>
      </c>
      <c r="G2244" s="2">
        <f t="shared" si="275"/>
        <v>4.7369160000000026</v>
      </c>
      <c r="H2244" s="2">
        <f t="shared" si="271"/>
        <v>4.4643084999999969</v>
      </c>
      <c r="I2244" s="2">
        <f t="array" ref="I2244">SUMPRODUCT(B2228:B2247, (ROW(B2228:B2247)-ROW(B2228)+1)) / (20*21/2)</f>
        <v>4.7607114285714278</v>
      </c>
      <c r="J2244" s="2">
        <f t="shared" si="274"/>
        <v>4.7562875630067349</v>
      </c>
      <c r="K2244" s="2">
        <f t="shared" si="276"/>
        <v>4.7210590324029624</v>
      </c>
    </row>
    <row r="2245" spans="1:11" ht="13.5" x14ac:dyDescent="0.25">
      <c r="A2245" s="3">
        <f>TITRES_STAT!B2248</f>
        <v>45272</v>
      </c>
      <c r="B2245" s="6">
        <f>TITRES_STAT!D2248</f>
        <v>4.7450000000000001</v>
      </c>
      <c r="C2245" s="2">
        <f t="shared" si="277"/>
        <v>0</v>
      </c>
      <c r="D2245" s="2">
        <f t="shared" si="270"/>
        <v>4.7562800000000003</v>
      </c>
      <c r="E2245" s="2">
        <f t="shared" si="272"/>
        <v>4.7647399999999989</v>
      </c>
      <c r="F2245" s="2">
        <f t="shared" si="273"/>
        <v>4.7666200000000014</v>
      </c>
      <c r="G2245" s="2">
        <f t="shared" si="275"/>
        <v>4.7363520000000028</v>
      </c>
      <c r="H2245" s="2">
        <f t="shared" si="271"/>
        <v>4.4672864999999966</v>
      </c>
      <c r="I2245" s="2">
        <f t="array" ref="I2245">SUMPRODUCT(B2229:B2248, (ROW(B2229:B2248)-ROW(B2229)+1)) / (20*21/2)</f>
        <v>4.7615171428571417</v>
      </c>
      <c r="J2245" s="2">
        <f t="shared" si="274"/>
        <v>4.7552125570060939</v>
      </c>
      <c r="K2245" s="2">
        <f t="shared" si="276"/>
        <v>4.721997893877357</v>
      </c>
    </row>
    <row r="2246" spans="1:11" ht="13.5" x14ac:dyDescent="0.25">
      <c r="A2246" s="3">
        <f>TITRES_STAT!B2249</f>
        <v>45273</v>
      </c>
      <c r="B2246" s="6">
        <f>TITRES_STAT!D2249</f>
        <v>4.7450000000000001</v>
      </c>
      <c r="C2246" s="2">
        <f t="shared" si="277"/>
        <v>0</v>
      </c>
      <c r="D2246" s="2">
        <f t="shared" ref="D2246:D2309" si="278">AVERAGE(B2242:B2246)</f>
        <v>4.7506400000000006</v>
      </c>
      <c r="E2246" s="2">
        <f t="shared" si="272"/>
        <v>4.761919999999999</v>
      </c>
      <c r="F2246" s="2">
        <f t="shared" si="273"/>
        <v>4.7642700000000016</v>
      </c>
      <c r="G2246" s="2">
        <f t="shared" si="275"/>
        <v>4.735788000000003</v>
      </c>
      <c r="H2246" s="2">
        <f t="shared" si="271"/>
        <v>4.4702644999999963</v>
      </c>
      <c r="I2246" s="2">
        <f t="array" ref="I2246">SUMPRODUCT(B2230:B2249, (ROW(B2230:B2249)-ROW(B2230)+1)) / (20*21/2)</f>
        <v>4.7621885714285703</v>
      </c>
      <c r="J2246" s="2">
        <f t="shared" si="274"/>
        <v>4.7542399325293232</v>
      </c>
      <c r="K2246" s="2">
        <f t="shared" si="276"/>
        <v>4.7228999372547165</v>
      </c>
    </row>
    <row r="2247" spans="1:11" ht="13.5" x14ac:dyDescent="0.25">
      <c r="A2247" s="3">
        <f>TITRES_STAT!B2250</f>
        <v>45274</v>
      </c>
      <c r="B2247" s="6">
        <f>TITRES_STAT!D2250</f>
        <v>4.7450000000000001</v>
      </c>
      <c r="C2247" s="2">
        <f t="shared" si="277"/>
        <v>0</v>
      </c>
      <c r="D2247" s="2">
        <f t="shared" si="278"/>
        <v>4.7450000000000001</v>
      </c>
      <c r="E2247" s="2">
        <f t="shared" si="272"/>
        <v>4.7590999999999992</v>
      </c>
      <c r="F2247" s="2">
        <f t="shared" si="273"/>
        <v>4.7647400000000015</v>
      </c>
      <c r="G2247" s="2">
        <f t="shared" si="275"/>
        <v>4.735788000000003</v>
      </c>
      <c r="H2247" s="2">
        <f t="shared" si="271"/>
        <v>4.4732424999999969</v>
      </c>
      <c r="I2247" s="2">
        <f t="array" ref="I2247">SUMPRODUCT(B2231:B2250, (ROW(B2231:B2250)-ROW(B2231)+1)) / (20*21/2)</f>
        <v>4.7645161904761899</v>
      </c>
      <c r="J2247" s="2">
        <f t="shared" si="274"/>
        <v>4.7533599389551027</v>
      </c>
      <c r="K2247" s="2">
        <f t="shared" si="276"/>
        <v>4.7237666063819832</v>
      </c>
    </row>
    <row r="2248" spans="1:11" ht="13.5" x14ac:dyDescent="0.25">
      <c r="A2248" s="3">
        <f>TITRES_STAT!B2251</f>
        <v>45275</v>
      </c>
      <c r="B2248" s="6">
        <f>TITRES_STAT!D2251</f>
        <v>4.7732000000000001</v>
      </c>
      <c r="C2248" s="2">
        <f t="shared" si="277"/>
        <v>2.8200000000000003E-2</v>
      </c>
      <c r="D2248" s="2">
        <f t="shared" si="278"/>
        <v>4.7506399999999998</v>
      </c>
      <c r="E2248" s="2">
        <f t="shared" si="272"/>
        <v>4.7591000000000001</v>
      </c>
      <c r="F2248" s="2">
        <f t="shared" si="273"/>
        <v>4.7661500000000014</v>
      </c>
      <c r="G2248" s="2">
        <f t="shared" si="275"/>
        <v>4.7363520000000028</v>
      </c>
      <c r="H2248" s="2">
        <f t="shared" si="271"/>
        <v>4.4763614999999968</v>
      </c>
      <c r="I2248" s="2">
        <f t="array" ref="I2248">SUMPRODUCT(B2232:B2251, (ROW(B2232:B2251)-ROW(B2232)+1)) / (20*21/2)</f>
        <v>4.7668438095238095</v>
      </c>
      <c r="J2248" s="2">
        <f t="shared" si="274"/>
        <v>4.7552494685784259</v>
      </c>
      <c r="K2248" s="2">
        <f t="shared" si="276"/>
        <v>4.7257051708375917</v>
      </c>
    </row>
    <row r="2249" spans="1:11" ht="13.5" x14ac:dyDescent="0.25">
      <c r="A2249" s="3">
        <f>TITRES_STAT!B2252</f>
        <v>45278</v>
      </c>
      <c r="B2249" s="6">
        <f>TITRES_STAT!D2252</f>
        <v>4.7732000000000001</v>
      </c>
      <c r="C2249" s="2">
        <f t="shared" si="277"/>
        <v>0</v>
      </c>
      <c r="D2249" s="2">
        <f t="shared" si="278"/>
        <v>4.7562799999999994</v>
      </c>
      <c r="E2249" s="2">
        <f t="shared" si="272"/>
        <v>4.759100000000001</v>
      </c>
      <c r="F2249" s="2">
        <f t="shared" si="273"/>
        <v>4.7675600000000022</v>
      </c>
      <c r="G2249" s="2">
        <f t="shared" si="275"/>
        <v>4.7369160000000026</v>
      </c>
      <c r="H2249" s="2">
        <f t="shared" si="271"/>
        <v>4.479568999999997</v>
      </c>
      <c r="I2249" s="2">
        <f t="array" ref="I2249">SUMPRODUCT(B2233:B2252, (ROW(B2233:B2252)-ROW(B2233)+1)) / (20*21/2)</f>
        <v>4.7736380952380957</v>
      </c>
      <c r="J2249" s="2">
        <f t="shared" si="274"/>
        <v>4.7569590429995277</v>
      </c>
      <c r="K2249" s="2">
        <f t="shared" si="276"/>
        <v>4.7275677131576863</v>
      </c>
    </row>
    <row r="2250" spans="1:11" ht="13.5" x14ac:dyDescent="0.25">
      <c r="A2250" s="3">
        <f>TITRES_STAT!B2253</f>
        <v>45279</v>
      </c>
      <c r="B2250" s="6">
        <f>TITRES_STAT!D2253</f>
        <v>4.7919999999999998</v>
      </c>
      <c r="C2250" s="2">
        <f t="shared" si="277"/>
        <v>1.8799999999999706E-2</v>
      </c>
      <c r="D2250" s="2">
        <f t="shared" si="278"/>
        <v>4.7656800000000006</v>
      </c>
      <c r="E2250" s="2">
        <f t="shared" si="272"/>
        <v>4.7609800000000009</v>
      </c>
      <c r="F2250" s="2">
        <f t="shared" si="273"/>
        <v>4.7675600000000014</v>
      </c>
      <c r="G2250" s="2">
        <f t="shared" si="275"/>
        <v>4.7391720000000026</v>
      </c>
      <c r="H2250" s="2">
        <f t="shared" ref="H2250:H2313" si="279">AVERAGE(B2051:B2250)</f>
        <v>4.4828704999999971</v>
      </c>
      <c r="I2250" s="2">
        <f t="array" ref="I2250">SUMPRODUCT(B2234:B2253, (ROW(B2234:B2253)-ROW(B2234)+1)) / (20*21/2)</f>
        <v>4.7802090476190466</v>
      </c>
      <c r="J2250" s="2">
        <f t="shared" si="274"/>
        <v>4.760296276999572</v>
      </c>
      <c r="K2250" s="2">
        <f t="shared" si="276"/>
        <v>4.7300944695044436</v>
      </c>
    </row>
    <row r="2251" spans="1:11" ht="13.5" x14ac:dyDescent="0.25">
      <c r="A2251" s="3">
        <f>TITRES_STAT!B2254</f>
        <v>45280</v>
      </c>
      <c r="B2251" s="6">
        <f>TITRES_STAT!D2254</f>
        <v>4.7919999999999998</v>
      </c>
      <c r="C2251" s="2">
        <f t="shared" si="277"/>
        <v>0</v>
      </c>
      <c r="D2251" s="2">
        <f t="shared" si="278"/>
        <v>4.77508</v>
      </c>
      <c r="E2251" s="2">
        <f t="shared" si="272"/>
        <v>4.7628600000000016</v>
      </c>
      <c r="F2251" s="2">
        <f t="shared" si="273"/>
        <v>4.7675600000000014</v>
      </c>
      <c r="G2251" s="2">
        <f t="shared" si="275"/>
        <v>4.7414280000000026</v>
      </c>
      <c r="H2251" s="2">
        <f t="shared" si="279"/>
        <v>4.486304999999998</v>
      </c>
      <c r="I2251" s="2">
        <f t="array" ref="I2251">SUMPRODUCT(B2235:B2254, (ROW(B2235:B2254)-ROW(B2235)+1)) / (20*21/2)</f>
        <v>4.7864671428571421</v>
      </c>
      <c r="J2251" s="2">
        <f t="shared" si="274"/>
        <v>4.7633156791900886</v>
      </c>
      <c r="K2251" s="2">
        <f t="shared" si="276"/>
        <v>4.732522137367015</v>
      </c>
    </row>
    <row r="2252" spans="1:11" ht="13.5" x14ac:dyDescent="0.25">
      <c r="A2252" s="3">
        <f>TITRES_STAT!B2255</f>
        <v>45281</v>
      </c>
      <c r="B2252" s="6">
        <f>TITRES_STAT!D2255</f>
        <v>4.8388999999999998</v>
      </c>
      <c r="C2252" s="2">
        <f t="shared" si="277"/>
        <v>4.6899999999999942E-2</v>
      </c>
      <c r="D2252" s="2">
        <f t="shared" si="278"/>
        <v>4.7938600000000005</v>
      </c>
      <c r="E2252" s="2">
        <f t="shared" ref="E2252:E2315" si="280">AVERAGE(B2243:B2252)</f>
        <v>4.7694300000000007</v>
      </c>
      <c r="F2252" s="2">
        <f t="shared" si="273"/>
        <v>4.7699050000000005</v>
      </c>
      <c r="G2252" s="2">
        <f t="shared" si="275"/>
        <v>4.7434940000000019</v>
      </c>
      <c r="H2252" s="2">
        <f t="shared" si="279"/>
        <v>4.4900179999999974</v>
      </c>
      <c r="I2252" s="2">
        <f t="array" ref="I2252">SUMPRODUCT(B2236:B2255, (ROW(B2236:B2255)-ROW(B2236)+1)) / (20*21/2)</f>
        <v>4.7924123809523813</v>
      </c>
      <c r="J2252" s="2">
        <f t="shared" si="274"/>
        <v>4.7705141859338891</v>
      </c>
      <c r="K2252" s="2">
        <f t="shared" si="276"/>
        <v>4.736693818254583</v>
      </c>
    </row>
    <row r="2253" spans="1:11" ht="13.5" x14ac:dyDescent="0.25">
      <c r="A2253" s="3">
        <f>TITRES_STAT!B2256</f>
        <v>45282</v>
      </c>
      <c r="B2253" s="6">
        <f>TITRES_STAT!D2256</f>
        <v>4.8388999999999998</v>
      </c>
      <c r="C2253" s="2">
        <f t="shared" si="277"/>
        <v>0</v>
      </c>
      <c r="D2253" s="2">
        <f t="shared" si="278"/>
        <v>4.8070000000000004</v>
      </c>
      <c r="E2253" s="2">
        <f t="shared" si="280"/>
        <v>4.7788200000000005</v>
      </c>
      <c r="F2253" s="2">
        <f t="shared" si="273"/>
        <v>4.7731899999999996</v>
      </c>
      <c r="G2253" s="2">
        <f t="shared" si="275"/>
        <v>4.745560000000002</v>
      </c>
      <c r="H2253" s="2">
        <f t="shared" si="279"/>
        <v>4.4937309999999968</v>
      </c>
      <c r="I2253" s="2">
        <f t="array" ref="I2253">SUMPRODUCT(B2237:B2256, (ROW(B2237:B2256)-ROW(B2237)+1)) / (20*21/2)</f>
        <v>4.7979104761904763</v>
      </c>
      <c r="J2253" s="2">
        <f t="shared" si="274"/>
        <v>4.777027120606852</v>
      </c>
      <c r="K2253" s="2">
        <f t="shared" si="276"/>
        <v>4.7407019038132274</v>
      </c>
    </row>
    <row r="2254" spans="1:11" ht="13.5" x14ac:dyDescent="0.25">
      <c r="A2254" s="3">
        <f>TITRES_STAT!B2257</f>
        <v>45285</v>
      </c>
      <c r="B2254" s="6">
        <f>TITRES_STAT!D2257</f>
        <v>4.8388999999999998</v>
      </c>
      <c r="C2254" s="2">
        <f t="shared" si="277"/>
        <v>0</v>
      </c>
      <c r="D2254" s="2">
        <f t="shared" si="278"/>
        <v>4.8201399999999994</v>
      </c>
      <c r="E2254" s="2">
        <f t="shared" si="280"/>
        <v>4.7882100000000012</v>
      </c>
      <c r="F2254" s="2">
        <f t="shared" si="273"/>
        <v>4.7764749999999996</v>
      </c>
      <c r="G2254" s="2">
        <f t="shared" si="275"/>
        <v>4.7476260000000021</v>
      </c>
      <c r="H2254" s="2">
        <f t="shared" si="279"/>
        <v>4.4974439999999962</v>
      </c>
      <c r="I2254" s="2">
        <f t="array" ref="I2254">SUMPRODUCT(B2238:B2257, (ROW(B2238:B2257)-ROW(B2238)+1)) / (20*21/2)</f>
        <v>4.8183147619047624</v>
      </c>
      <c r="J2254" s="2">
        <f t="shared" si="274"/>
        <v>4.7829197757871516</v>
      </c>
      <c r="K2254" s="2">
        <f t="shared" si="276"/>
        <v>4.7445528095460423</v>
      </c>
    </row>
    <row r="2255" spans="1:11" ht="13.5" x14ac:dyDescent="0.25">
      <c r="A2255" s="3">
        <f>TITRES_STAT!B2258</f>
        <v>45286</v>
      </c>
      <c r="B2255" s="6">
        <f>TITRES_STAT!D2258</f>
        <v>4.8388999999999998</v>
      </c>
      <c r="C2255" s="2">
        <f t="shared" si="277"/>
        <v>0</v>
      </c>
      <c r="D2255" s="2">
        <f t="shared" si="278"/>
        <v>4.8295199999999996</v>
      </c>
      <c r="E2255" s="2">
        <f t="shared" si="280"/>
        <v>4.797600000000001</v>
      </c>
      <c r="F2255" s="2">
        <f t="shared" si="273"/>
        <v>4.7811699999999986</v>
      </c>
      <c r="G2255" s="2">
        <f t="shared" si="275"/>
        <v>4.7496920000000014</v>
      </c>
      <c r="H2255" s="2">
        <f t="shared" si="279"/>
        <v>4.501068499999997</v>
      </c>
      <c r="I2255" s="2">
        <f t="array" ref="I2255">SUMPRODUCT(B2239:B2258, (ROW(B2239:B2258)-ROW(B2239)+1)) / (20*21/2)</f>
        <v>4.8358547619047609</v>
      </c>
      <c r="J2255" s="2">
        <f t="shared" si="274"/>
        <v>4.7882512257121848</v>
      </c>
      <c r="K2255" s="2">
        <f t="shared" si="276"/>
        <v>4.7482526993677663</v>
      </c>
    </row>
    <row r="2256" spans="1:11" ht="13.5" x14ac:dyDescent="0.25">
      <c r="A2256" s="3">
        <f>TITRES_STAT!B2259</f>
        <v>45287</v>
      </c>
      <c r="B2256" s="6">
        <f>TITRES_STAT!D2259</f>
        <v>4.8388999999999998</v>
      </c>
      <c r="C2256" s="2">
        <f t="shared" si="277"/>
        <v>0</v>
      </c>
      <c r="D2256" s="2">
        <f t="shared" si="278"/>
        <v>4.8388999999999998</v>
      </c>
      <c r="E2256" s="2">
        <f t="shared" si="280"/>
        <v>4.8069900000000008</v>
      </c>
      <c r="F2256" s="2">
        <f t="shared" si="273"/>
        <v>4.7844549999999986</v>
      </c>
      <c r="G2256" s="2">
        <f t="shared" si="275"/>
        <v>4.7517580000000015</v>
      </c>
      <c r="H2256" s="2">
        <f t="shared" si="279"/>
        <v>4.5046929999999961</v>
      </c>
      <c r="I2256" s="2">
        <f t="array" ref="I2256">SUMPRODUCT(B2240:B2259, (ROW(B2240:B2259)-ROW(B2240)+1)) / (20*21/2)</f>
        <v>4.8434580952380948</v>
      </c>
      <c r="J2256" s="2">
        <f t="shared" si="274"/>
        <v>4.7930749185015005</v>
      </c>
      <c r="K2256" s="2">
        <f t="shared" si="276"/>
        <v>4.7518074954709917</v>
      </c>
    </row>
    <row r="2257" spans="1:11" ht="13.5" x14ac:dyDescent="0.25">
      <c r="A2257" s="3">
        <f>TITRES_STAT!B2260</f>
        <v>45288</v>
      </c>
      <c r="B2257" s="6">
        <f>TITRES_STAT!D2260</f>
        <v>4.9987000000000004</v>
      </c>
      <c r="C2257" s="2">
        <f t="shared" si="277"/>
        <v>0.15980000000000061</v>
      </c>
      <c r="D2257" s="2">
        <f t="shared" si="278"/>
        <v>4.8708599999999995</v>
      </c>
      <c r="E2257" s="2">
        <f t="shared" si="280"/>
        <v>4.8323600000000004</v>
      </c>
      <c r="F2257" s="2">
        <f t="shared" si="273"/>
        <v>4.7957299999999989</v>
      </c>
      <c r="G2257" s="2">
        <f t="shared" si="275"/>
        <v>4.7570200000000016</v>
      </c>
      <c r="H2257" s="2">
        <f t="shared" si="279"/>
        <v>4.5090724999999958</v>
      </c>
      <c r="I2257" s="2">
        <f t="array" ref="I2257">SUMPRODUCT(B2241:B2260, (ROW(B2241:B2260)-ROW(B2241)+1)) / (20*21/2)</f>
        <v>4.8505247619047616</v>
      </c>
      <c r="J2257" s="2">
        <f t="shared" si="274"/>
        <v>4.8126582595965965</v>
      </c>
      <c r="K2257" s="2">
        <f t="shared" si="276"/>
        <v>4.7614895544721296</v>
      </c>
    </row>
    <row r="2258" spans="1:11" ht="13.5" x14ac:dyDescent="0.25">
      <c r="A2258" s="3">
        <f>TITRES_STAT!B2261</f>
        <v>45289</v>
      </c>
      <c r="B2258" s="6">
        <f>TITRES_STAT!D2261</f>
        <v>4.9798999999999998</v>
      </c>
      <c r="C2258" s="2">
        <f t="shared" si="277"/>
        <v>-1.8800000000000594E-2</v>
      </c>
      <c r="D2258" s="2">
        <f t="shared" si="278"/>
        <v>4.8990600000000004</v>
      </c>
      <c r="E2258" s="2">
        <f t="shared" si="280"/>
        <v>4.8530300000000004</v>
      </c>
      <c r="F2258" s="2">
        <f t="shared" si="273"/>
        <v>4.8060649999999994</v>
      </c>
      <c r="G2258" s="2">
        <f t="shared" si="275"/>
        <v>4.7619060000000015</v>
      </c>
      <c r="H2258" s="2">
        <f t="shared" si="279"/>
        <v>4.5132249999999958</v>
      </c>
      <c r="I2258" s="2">
        <f t="array" ref="I2258">SUMPRODUCT(B2242:B2261, (ROW(B2242:B2261)-ROW(B2242)+1)) / (20*21/2)</f>
        <v>4.8561595238095228</v>
      </c>
      <c r="J2258" s="2">
        <f t="shared" si="274"/>
        <v>4.8285860443969204</v>
      </c>
      <c r="K2258" s="2">
        <f t="shared" si="276"/>
        <v>4.7700546699830273</v>
      </c>
    </row>
    <row r="2259" spans="1:11" ht="13.5" x14ac:dyDescent="0.25">
      <c r="A2259" s="3">
        <f>TITRES_STAT!B2262</f>
        <v>45293</v>
      </c>
      <c r="B2259" s="6">
        <f>TITRES_STAT!D2262</f>
        <v>4.8859000000000004</v>
      </c>
      <c r="C2259" s="2">
        <f t="shared" si="277"/>
        <v>-9.3999999999999417E-2</v>
      </c>
      <c r="D2259" s="2">
        <f t="shared" si="278"/>
        <v>4.9084599999999998</v>
      </c>
      <c r="E2259" s="2">
        <f t="shared" si="280"/>
        <v>4.8642999999999992</v>
      </c>
      <c r="F2259" s="2">
        <f t="shared" si="273"/>
        <v>4.8117000000000001</v>
      </c>
      <c r="G2259" s="2">
        <f t="shared" si="275"/>
        <v>4.7652880000000009</v>
      </c>
      <c r="H2259" s="2">
        <f t="shared" si="279"/>
        <v>4.5169074999999959</v>
      </c>
      <c r="I2259" s="2">
        <f t="array" ref="I2259">SUMPRODUCT(B2243:B2262, (ROW(B2243:B2262)-ROW(B2243)+1)) / (20*21/2)</f>
        <v>4.861302380952381</v>
      </c>
      <c r="J2259" s="2">
        <f t="shared" si="274"/>
        <v>4.8340445163591186</v>
      </c>
      <c r="K2259" s="2">
        <f t="shared" si="276"/>
        <v>4.7745976241013404</v>
      </c>
    </row>
    <row r="2260" spans="1:11" ht="13.5" x14ac:dyDescent="0.25">
      <c r="A2260" s="3">
        <f>TITRES_STAT!B2263</f>
        <v>45294</v>
      </c>
      <c r="B2260" s="6">
        <f>TITRES_STAT!D2263</f>
        <v>4.8859000000000004</v>
      </c>
      <c r="C2260" s="2">
        <f t="shared" si="277"/>
        <v>0</v>
      </c>
      <c r="D2260" s="2">
        <f t="shared" si="278"/>
        <v>4.9178599999999992</v>
      </c>
      <c r="E2260" s="2">
        <f t="shared" si="280"/>
        <v>4.8736899999999999</v>
      </c>
      <c r="F2260" s="2">
        <f t="shared" ref="F2260:F2323" si="281">AVERAGE(B2241:B2260)</f>
        <v>4.8173350000000008</v>
      </c>
      <c r="G2260" s="2">
        <f t="shared" si="275"/>
        <v>4.7686700000000011</v>
      </c>
      <c r="H2260" s="2">
        <f t="shared" si="279"/>
        <v>4.5206344999999963</v>
      </c>
      <c r="I2260" s="2">
        <f t="array" ref="I2260">SUMPRODUCT(B2244:B2263, (ROW(B2244:B2263)-ROW(B2244)+1)) / (20*21/2)</f>
        <v>4.8659533333333336</v>
      </c>
      <c r="J2260" s="2">
        <f t="shared" si="274"/>
        <v>4.8389831338487266</v>
      </c>
      <c r="K2260" s="2">
        <f t="shared" si="276"/>
        <v>4.77896242315619</v>
      </c>
    </row>
    <row r="2261" spans="1:11" ht="13.5" x14ac:dyDescent="0.25">
      <c r="A2261" s="3">
        <f>TITRES_STAT!B2264</f>
        <v>45295</v>
      </c>
      <c r="B2261" s="6">
        <f>TITRES_STAT!D2264</f>
        <v>4.8765000000000001</v>
      </c>
      <c r="C2261" s="2">
        <f t="shared" si="277"/>
        <v>-9.400000000000297E-3</v>
      </c>
      <c r="D2261" s="2">
        <f t="shared" si="278"/>
        <v>4.9253799999999996</v>
      </c>
      <c r="E2261" s="2">
        <f t="shared" si="280"/>
        <v>4.8821399999999997</v>
      </c>
      <c r="F2261" s="2">
        <f t="shared" si="281"/>
        <v>4.8225000000000007</v>
      </c>
      <c r="G2261" s="2">
        <f t="shared" si="275"/>
        <v>4.7720520000000004</v>
      </c>
      <c r="H2261" s="2">
        <f t="shared" si="279"/>
        <v>4.5243144999999956</v>
      </c>
      <c r="I2261" s="2">
        <f t="array" ref="I2261">SUMPRODUCT(B2245:B2264, (ROW(B2245:B2264)-ROW(B2245)+1)) / (20*21/2)</f>
        <v>4.8690828571428568</v>
      </c>
      <c r="J2261" s="2">
        <f t="shared" ref="J2261:J2324" si="282">$J$4*B2261+J2260*(1-$J$4)</f>
        <v>4.8425561687202769</v>
      </c>
      <c r="K2261" s="2">
        <f t="shared" si="276"/>
        <v>4.7827874261696737</v>
      </c>
    </row>
    <row r="2262" spans="1:11" ht="13.5" x14ac:dyDescent="0.25">
      <c r="A2262" s="3">
        <f>TITRES_STAT!B2265</f>
        <v>45296</v>
      </c>
      <c r="B2262" s="6">
        <f>TITRES_STAT!D2265</f>
        <v>4.8765000000000001</v>
      </c>
      <c r="C2262" s="2">
        <f t="shared" si="277"/>
        <v>0</v>
      </c>
      <c r="D2262" s="2">
        <f t="shared" si="278"/>
        <v>4.9009400000000003</v>
      </c>
      <c r="E2262" s="2">
        <f t="shared" si="280"/>
        <v>4.8859000000000004</v>
      </c>
      <c r="F2262" s="2">
        <f t="shared" si="281"/>
        <v>4.8276650000000005</v>
      </c>
      <c r="G2262" s="2">
        <f t="shared" si="275"/>
        <v>4.7748699999999999</v>
      </c>
      <c r="H2262" s="2">
        <f t="shared" si="279"/>
        <v>4.5279944999999957</v>
      </c>
      <c r="I2262" s="2">
        <f t="array" ref="I2262">SUMPRODUCT(B2246:B2265, (ROW(B2246:B2265)-ROW(B2246)+1)) / (20*21/2)</f>
        <v>4.8805833333333331</v>
      </c>
      <c r="J2262" s="2">
        <f t="shared" si="282"/>
        <v>4.8457889145564419</v>
      </c>
      <c r="K2262" s="2">
        <f t="shared" si="276"/>
        <v>4.7864624290649811</v>
      </c>
    </row>
    <row r="2263" spans="1:11" ht="13.5" x14ac:dyDescent="0.25">
      <c r="A2263" s="3">
        <f>TITRES_STAT!B2266</f>
        <v>45299</v>
      </c>
      <c r="B2263" s="6">
        <f>TITRES_STAT!D2266</f>
        <v>4.8765000000000001</v>
      </c>
      <c r="C2263" s="2">
        <f t="shared" si="277"/>
        <v>0</v>
      </c>
      <c r="D2263" s="2">
        <f t="shared" si="278"/>
        <v>4.8802599999999998</v>
      </c>
      <c r="E2263" s="2">
        <f t="shared" si="280"/>
        <v>4.8896600000000001</v>
      </c>
      <c r="F2263" s="2">
        <f t="shared" si="281"/>
        <v>4.8342400000000012</v>
      </c>
      <c r="G2263" s="2">
        <f t="shared" si="275"/>
        <v>4.7776880000000004</v>
      </c>
      <c r="H2263" s="2">
        <f t="shared" si="279"/>
        <v>4.5316744999999958</v>
      </c>
      <c r="I2263" s="2">
        <f t="array" ref="I2263">SUMPRODUCT(B2247:B2266, (ROW(B2247:B2266)-ROW(B2247)+1)) / (20*21/2)</f>
        <v>4.882997619047619</v>
      </c>
      <c r="J2263" s="2">
        <f t="shared" si="282"/>
        <v>4.8487137798367801</v>
      </c>
      <c r="K2263" s="2">
        <f t="shared" si="276"/>
        <v>4.7899933141996884</v>
      </c>
    </row>
    <row r="2264" spans="1:11" ht="13.5" x14ac:dyDescent="0.25">
      <c r="A2264" s="3">
        <f>TITRES_STAT!B2267</f>
        <v>45300</v>
      </c>
      <c r="B2264" s="6">
        <f>TITRES_STAT!D2267</f>
        <v>4.8670999999999998</v>
      </c>
      <c r="C2264" s="2">
        <f t="shared" si="277"/>
        <v>-9.400000000000297E-3</v>
      </c>
      <c r="D2264" s="2">
        <f t="shared" si="278"/>
        <v>4.8765000000000001</v>
      </c>
      <c r="E2264" s="2">
        <f t="shared" si="280"/>
        <v>4.8924799999999999</v>
      </c>
      <c r="F2264" s="2">
        <f t="shared" si="281"/>
        <v>4.840345000000001</v>
      </c>
      <c r="G2264" s="2">
        <f t="shared" si="275"/>
        <v>4.7829500000000005</v>
      </c>
      <c r="H2264" s="2">
        <f t="shared" si="279"/>
        <v>4.5353074999999965</v>
      </c>
      <c r="I2264" s="2">
        <f t="array" ref="I2264">SUMPRODUCT(B2248:B2267, (ROW(B2248:B2267)-ROW(B2248)+1)) / (20*21/2)</f>
        <v>4.884785714285715</v>
      </c>
      <c r="J2264" s="2">
        <f t="shared" si="282"/>
        <v>4.8504648484237531</v>
      </c>
      <c r="K2264" s="2">
        <f t="shared" si="276"/>
        <v>4.7930171057997004</v>
      </c>
    </row>
    <row r="2265" spans="1:11" ht="13.5" x14ac:dyDescent="0.25">
      <c r="A2265" s="3">
        <f>TITRES_STAT!B2268</f>
        <v>45301</v>
      </c>
      <c r="B2265" s="6">
        <f>TITRES_STAT!D2268</f>
        <v>4.9611000000000001</v>
      </c>
      <c r="C2265" s="2">
        <f t="shared" si="277"/>
        <v>9.4000000000000306E-2</v>
      </c>
      <c r="D2265" s="2">
        <f t="shared" si="278"/>
        <v>4.8915400000000009</v>
      </c>
      <c r="E2265" s="2">
        <f t="shared" si="280"/>
        <v>4.9047000000000001</v>
      </c>
      <c r="F2265" s="2">
        <f t="shared" si="281"/>
        <v>4.8511500000000005</v>
      </c>
      <c r="G2265" s="2">
        <f t="shared" si="275"/>
        <v>4.7878359999999995</v>
      </c>
      <c r="H2265" s="2">
        <f t="shared" si="279"/>
        <v>4.5394104999999971</v>
      </c>
      <c r="I2265" s="2">
        <f t="array" ref="I2265">SUMPRODUCT(B2249:B2268, (ROW(B2249:B2268)-ROW(B2249)+1)) / (20*21/2)</f>
        <v>4.8832619047619055</v>
      </c>
      <c r="J2265" s="2">
        <f t="shared" si="282"/>
        <v>4.861001529526253</v>
      </c>
      <c r="K2265" s="2">
        <f t="shared" si="276"/>
        <v>4.7996085918467717</v>
      </c>
    </row>
    <row r="2266" spans="1:11" ht="13.5" x14ac:dyDescent="0.25">
      <c r="A2266" s="3">
        <f>TITRES_STAT!B2269</f>
        <v>45302</v>
      </c>
      <c r="B2266" s="6">
        <f>TITRES_STAT!D2269</f>
        <v>4.8765000000000001</v>
      </c>
      <c r="C2266" s="2">
        <f t="shared" si="277"/>
        <v>-8.4600000000000009E-2</v>
      </c>
      <c r="D2266" s="2">
        <f t="shared" si="278"/>
        <v>4.8915400000000009</v>
      </c>
      <c r="E2266" s="2">
        <f t="shared" si="280"/>
        <v>4.9084599999999998</v>
      </c>
      <c r="F2266" s="2">
        <f t="shared" si="281"/>
        <v>4.8577249999999994</v>
      </c>
      <c r="G2266" s="2">
        <f t="shared" si="275"/>
        <v>4.7910299999999992</v>
      </c>
      <c r="H2266" s="2">
        <f t="shared" si="279"/>
        <v>4.5430904999999964</v>
      </c>
      <c r="I2266" s="2">
        <f t="array" ref="I2266">SUMPRODUCT(B2250:B2269, (ROW(B2250:B2269)-ROW(B2250)+1)) / (20*21/2)</f>
        <v>4.8813804761904755</v>
      </c>
      <c r="J2266" s="2">
        <f t="shared" si="282"/>
        <v>4.8624775743332762</v>
      </c>
      <c r="K2266" s="2">
        <f t="shared" si="276"/>
        <v>4.8026239411861145</v>
      </c>
    </row>
    <row r="2267" spans="1:11" ht="13.5" x14ac:dyDescent="0.25">
      <c r="A2267" s="3">
        <f>TITRES_STAT!B2270</f>
        <v>45303</v>
      </c>
      <c r="B2267" s="6">
        <f>TITRES_STAT!D2270</f>
        <v>4.8765000000000001</v>
      </c>
      <c r="C2267" s="2">
        <f t="shared" si="277"/>
        <v>0</v>
      </c>
      <c r="D2267" s="2">
        <f t="shared" si="278"/>
        <v>4.8915400000000009</v>
      </c>
      <c r="E2267" s="2">
        <f t="shared" si="280"/>
        <v>4.8962400000000006</v>
      </c>
      <c r="F2267" s="2">
        <f t="shared" si="281"/>
        <v>4.8643000000000001</v>
      </c>
      <c r="G2267" s="2">
        <f t="shared" si="275"/>
        <v>4.7942239999999989</v>
      </c>
      <c r="H2267" s="2">
        <f t="shared" si="279"/>
        <v>4.5467704999999965</v>
      </c>
      <c r="I2267" s="2">
        <f t="array" ref="I2267">SUMPRODUCT(B2251:B2270, (ROW(B2251:B2270)-ROW(B2251)+1)) / (20*21/2)</f>
        <v>4.8907795238095249</v>
      </c>
      <c r="J2267" s="2">
        <f t="shared" si="282"/>
        <v>4.8638130434443934</v>
      </c>
      <c r="K2267" s="2">
        <f t="shared" si="276"/>
        <v>4.8055210415317573</v>
      </c>
    </row>
    <row r="2268" spans="1:11" ht="13.5" x14ac:dyDescent="0.25">
      <c r="A2268" s="3">
        <f>TITRES_STAT!B2271</f>
        <v>45306</v>
      </c>
      <c r="B2268" s="6">
        <f>TITRES_STAT!D2271</f>
        <v>4.8483000000000001</v>
      </c>
      <c r="C2268" s="2">
        <f t="shared" si="277"/>
        <v>-2.8200000000000003E-2</v>
      </c>
      <c r="D2268" s="2">
        <f t="shared" si="278"/>
        <v>4.8858999999999995</v>
      </c>
      <c r="E2268" s="2">
        <f t="shared" si="280"/>
        <v>4.8830800000000005</v>
      </c>
      <c r="F2268" s="2">
        <f t="shared" si="281"/>
        <v>4.868055</v>
      </c>
      <c r="G2268" s="2">
        <f t="shared" si="275"/>
        <v>4.7968539999999988</v>
      </c>
      <c r="H2268" s="2">
        <f t="shared" si="279"/>
        <v>4.5502649999999969</v>
      </c>
      <c r="I2268" s="2">
        <f t="array" ref="I2268">SUMPRODUCT(B2252:B2271, (ROW(B2252:B2271)-ROW(B2252)+1)) / (20*21/2)</f>
        <v>4.8948523809523818</v>
      </c>
      <c r="J2268" s="2">
        <f t="shared" si="282"/>
        <v>4.8623356107354034</v>
      </c>
      <c r="K2268" s="2">
        <f t="shared" si="276"/>
        <v>4.8071986477461985</v>
      </c>
    </row>
    <row r="2269" spans="1:11" ht="13.5" x14ac:dyDescent="0.25">
      <c r="A2269" s="3">
        <f>TITRES_STAT!B2272</f>
        <v>45307</v>
      </c>
      <c r="B2269" s="6">
        <f>TITRES_STAT!D2272</f>
        <v>4.8483000000000001</v>
      </c>
      <c r="C2269" s="2">
        <f t="shared" si="277"/>
        <v>0</v>
      </c>
      <c r="D2269" s="2">
        <f t="shared" si="278"/>
        <v>4.8821399999999997</v>
      </c>
      <c r="E2269" s="2">
        <f t="shared" si="280"/>
        <v>4.8793200000000008</v>
      </c>
      <c r="F2269" s="2">
        <f t="shared" si="281"/>
        <v>4.8718099999999991</v>
      </c>
      <c r="G2269" s="2">
        <f t="shared" si="275"/>
        <v>4.7998599999999989</v>
      </c>
      <c r="H2269" s="2">
        <f t="shared" si="279"/>
        <v>4.5529634999999971</v>
      </c>
      <c r="I2269" s="2">
        <f t="array" ref="I2269">SUMPRODUCT(B2253:B2272, (ROW(B2253:B2272)-ROW(B2253)+1)) / (20*21/2)</f>
        <v>4.8991942857142865</v>
      </c>
      <c r="J2269" s="2">
        <f t="shared" si="282"/>
        <v>4.8609988859034603</v>
      </c>
      <c r="K2269" s="2">
        <f t="shared" si="276"/>
        <v>4.8088104654816419</v>
      </c>
    </row>
    <row r="2270" spans="1:11" ht="13.5" x14ac:dyDescent="0.25">
      <c r="A2270" s="3">
        <f>TITRES_STAT!B2273</f>
        <v>45308</v>
      </c>
      <c r="B2270" s="6">
        <f>TITRES_STAT!D2273</f>
        <v>4.9705000000000004</v>
      </c>
      <c r="C2270" s="2">
        <f t="shared" si="277"/>
        <v>0.12220000000000031</v>
      </c>
      <c r="D2270" s="2">
        <f t="shared" si="278"/>
        <v>4.8840200000000005</v>
      </c>
      <c r="E2270" s="2">
        <f t="shared" si="280"/>
        <v>4.8877800000000011</v>
      </c>
      <c r="F2270" s="2">
        <f t="shared" si="281"/>
        <v>4.8807349999999996</v>
      </c>
      <c r="G2270" s="2">
        <f t="shared" si="275"/>
        <v>4.8053099999999986</v>
      </c>
      <c r="H2270" s="2">
        <f t="shared" si="279"/>
        <v>4.5562729999999974</v>
      </c>
      <c r="I2270" s="2">
        <f t="array" ref="I2270">SUMPRODUCT(B2254:B2273, (ROW(B2254:B2273)-ROW(B2254)+1)) / (20*21/2)</f>
        <v>4.9030885714285715</v>
      </c>
      <c r="J2270" s="2">
        <f t="shared" si="282"/>
        <v>4.8714275634364643</v>
      </c>
      <c r="K2270" s="2">
        <f t="shared" si="276"/>
        <v>4.8151512315411855</v>
      </c>
    </row>
    <row r="2271" spans="1:11" ht="13.5" x14ac:dyDescent="0.25">
      <c r="A2271" s="3">
        <f>TITRES_STAT!B2274</f>
        <v>45309</v>
      </c>
      <c r="B2271" s="6">
        <f>TITRES_STAT!D2274</f>
        <v>4.9234999999999998</v>
      </c>
      <c r="C2271" s="2">
        <f t="shared" si="277"/>
        <v>-4.7000000000000597E-2</v>
      </c>
      <c r="D2271" s="2">
        <f t="shared" si="278"/>
        <v>4.8934200000000008</v>
      </c>
      <c r="E2271" s="2">
        <f t="shared" si="280"/>
        <v>4.8924800000000008</v>
      </c>
      <c r="F2271" s="2">
        <f t="shared" si="281"/>
        <v>4.8873099999999994</v>
      </c>
      <c r="G2271" s="2">
        <f t="shared" si="275"/>
        <v>4.8098199999999984</v>
      </c>
      <c r="H2271" s="2">
        <f t="shared" si="279"/>
        <v>4.5593474999999968</v>
      </c>
      <c r="I2271" s="2">
        <f t="array" ref="I2271">SUMPRODUCT(B2255:B2274, (ROW(B2255:B2274)-ROW(B2255)+1)) / (20*21/2)</f>
        <v>4.9065352380952376</v>
      </c>
      <c r="J2271" s="2">
        <f t="shared" si="282"/>
        <v>4.8763868431091817</v>
      </c>
      <c r="K2271" s="2">
        <f t="shared" si="276"/>
        <v>4.8194002028532958</v>
      </c>
    </row>
    <row r="2272" spans="1:11" ht="13.5" x14ac:dyDescent="0.25">
      <c r="A2272" s="3">
        <f>TITRES_STAT!B2275</f>
        <v>45310</v>
      </c>
      <c r="B2272" s="6">
        <f>TITRES_STAT!D2275</f>
        <v>4.9329000000000001</v>
      </c>
      <c r="C2272" s="2">
        <f t="shared" si="277"/>
        <v>9.400000000000297E-3</v>
      </c>
      <c r="D2272" s="2">
        <f t="shared" si="278"/>
        <v>4.9047000000000001</v>
      </c>
      <c r="E2272" s="2">
        <f t="shared" si="280"/>
        <v>4.8981200000000005</v>
      </c>
      <c r="F2272" s="2">
        <f t="shared" si="281"/>
        <v>4.89201</v>
      </c>
      <c r="G2272" s="2">
        <f t="shared" si="275"/>
        <v>4.8145179999999979</v>
      </c>
      <c r="H2272" s="2">
        <f t="shared" si="279"/>
        <v>4.561274499999997</v>
      </c>
      <c r="I2272" s="2">
        <f t="array" ref="I2272">SUMPRODUCT(B2256:B2275, (ROW(B2256:B2275)-ROW(B2256)+1)) / (20*21/2)</f>
        <v>4.9086390476190465</v>
      </c>
      <c r="J2272" s="2">
        <f t="shared" si="282"/>
        <v>4.8817690485273548</v>
      </c>
      <c r="K2272" s="2">
        <f t="shared" si="276"/>
        <v>4.8238511752904216</v>
      </c>
    </row>
    <row r="2273" spans="1:11" ht="13.5" x14ac:dyDescent="0.25">
      <c r="A2273" s="3">
        <f>TITRES_STAT!B2276</f>
        <v>45313</v>
      </c>
      <c r="B2273" s="6">
        <f>TITRES_STAT!D2276</f>
        <v>4.9329000000000001</v>
      </c>
      <c r="C2273" s="2">
        <f t="shared" si="277"/>
        <v>0</v>
      </c>
      <c r="D2273" s="2">
        <f t="shared" si="278"/>
        <v>4.9216199999999999</v>
      </c>
      <c r="E2273" s="2">
        <f t="shared" si="280"/>
        <v>4.9037600000000001</v>
      </c>
      <c r="F2273" s="2">
        <f t="shared" si="281"/>
        <v>4.8967100000000006</v>
      </c>
      <c r="G2273" s="2">
        <f t="shared" si="275"/>
        <v>4.8192159999999982</v>
      </c>
      <c r="H2273" s="2">
        <f t="shared" si="279"/>
        <v>4.5632014999999964</v>
      </c>
      <c r="I2273" s="2">
        <f t="array" ref="I2273">SUMPRODUCT(B2257:B2276, (ROW(B2257:B2276)-ROW(B2257)+1)) / (20*21/2)</f>
        <v>4.9031780952380952</v>
      </c>
      <c r="J2273" s="2">
        <f t="shared" si="282"/>
        <v>4.8866386629533212</v>
      </c>
      <c r="K2273" s="2">
        <f t="shared" si="276"/>
        <v>4.8281275997888367</v>
      </c>
    </row>
    <row r="2274" spans="1:11" ht="13.5" x14ac:dyDescent="0.25">
      <c r="A2274" s="3">
        <f>TITRES_STAT!B2277</f>
        <v>45314</v>
      </c>
      <c r="B2274" s="6">
        <f>TITRES_STAT!D2277</f>
        <v>4.9329000000000001</v>
      </c>
      <c r="C2274" s="2">
        <f t="shared" si="277"/>
        <v>0</v>
      </c>
      <c r="D2274" s="2">
        <f t="shared" si="278"/>
        <v>4.9385399999999997</v>
      </c>
      <c r="E2274" s="2">
        <f t="shared" si="280"/>
        <v>4.9103400000000006</v>
      </c>
      <c r="F2274" s="2">
        <f t="shared" si="281"/>
        <v>4.9014100000000003</v>
      </c>
      <c r="G2274" s="2">
        <f t="shared" si="275"/>
        <v>4.8239139999999985</v>
      </c>
      <c r="H2274" s="2">
        <f t="shared" si="279"/>
        <v>4.5649074999999968</v>
      </c>
      <c r="I2274" s="2">
        <f t="array" ref="I2274">SUMPRODUCT(B2258:B2277, (ROW(B2258:B2277)-ROW(B2258)+1)) / (20*21/2)</f>
        <v>4.8976723809523808</v>
      </c>
      <c r="J2274" s="2">
        <f t="shared" si="282"/>
        <v>4.8910445045768149</v>
      </c>
      <c r="K2274" s="2">
        <f t="shared" si="276"/>
        <v>4.8322363213657447</v>
      </c>
    </row>
    <row r="2275" spans="1:11" ht="13.5" x14ac:dyDescent="0.25">
      <c r="A2275" s="3">
        <f>TITRES_STAT!B2278</f>
        <v>45315</v>
      </c>
      <c r="B2275" s="6">
        <f>TITRES_STAT!D2278</f>
        <v>4.9234999999999998</v>
      </c>
      <c r="C2275" s="2">
        <f t="shared" si="277"/>
        <v>-9.400000000000297E-3</v>
      </c>
      <c r="D2275" s="2">
        <f t="shared" si="278"/>
        <v>4.9291400000000003</v>
      </c>
      <c r="E2275" s="2">
        <f t="shared" si="280"/>
        <v>4.9065799999999999</v>
      </c>
      <c r="F2275" s="2">
        <f t="shared" si="281"/>
        <v>4.9056400000000009</v>
      </c>
      <c r="G2275" s="2">
        <f t="shared" si="275"/>
        <v>4.8284239999999974</v>
      </c>
      <c r="H2275" s="2">
        <f t="shared" si="279"/>
        <v>4.5669644999999965</v>
      </c>
      <c r="I2275" s="2">
        <f t="array" ref="I2275">SUMPRODUCT(B2259:B2278, (ROW(B2259:B2278)-ROW(B2259)+1)) / (20*21/2)</f>
        <v>4.8910923809523812</v>
      </c>
      <c r="J2275" s="2">
        <f t="shared" si="282"/>
        <v>4.8941355041409276</v>
      </c>
      <c r="K2275" s="2">
        <f t="shared" si="276"/>
        <v>4.8358152891553239</v>
      </c>
    </row>
    <row r="2276" spans="1:11" ht="13.5" x14ac:dyDescent="0.25">
      <c r="A2276" s="3">
        <f>TITRES_STAT!B2279</f>
        <v>45316</v>
      </c>
      <c r="B2276" s="6">
        <f>TITRES_STAT!D2279</f>
        <v>4.8483000000000001</v>
      </c>
      <c r="C2276" s="2">
        <f t="shared" si="277"/>
        <v>-7.5199999999999712E-2</v>
      </c>
      <c r="D2276" s="2">
        <f t="shared" si="278"/>
        <v>4.9141000000000004</v>
      </c>
      <c r="E2276" s="2">
        <f t="shared" si="280"/>
        <v>4.9037600000000001</v>
      </c>
      <c r="F2276" s="2">
        <f t="shared" si="281"/>
        <v>4.9061100000000009</v>
      </c>
      <c r="G2276" s="2">
        <f t="shared" si="275"/>
        <v>4.8295499999999976</v>
      </c>
      <c r="H2276" s="2">
        <f t="shared" si="279"/>
        <v>4.5687339999999974</v>
      </c>
      <c r="I2276" s="2">
        <f t="array" ref="I2276">SUMPRODUCT(B2260:B2279, (ROW(B2260:B2279)-ROW(B2260)+1)) / (20*21/2)</f>
        <v>4.8852285714285708</v>
      </c>
      <c r="J2276" s="2">
        <f t="shared" si="282"/>
        <v>4.8897702180322682</v>
      </c>
      <c r="K2276" s="2">
        <f t="shared" si="276"/>
        <v>4.8363048856590369</v>
      </c>
    </row>
    <row r="2277" spans="1:11" ht="13.5" x14ac:dyDescent="0.25">
      <c r="A2277" s="3">
        <f>TITRES_STAT!B2280</f>
        <v>45317</v>
      </c>
      <c r="B2277" s="6">
        <f>TITRES_STAT!D2280</f>
        <v>4.8483000000000001</v>
      </c>
      <c r="C2277" s="2">
        <f t="shared" si="277"/>
        <v>0</v>
      </c>
      <c r="D2277" s="2">
        <f t="shared" si="278"/>
        <v>4.8971800000000005</v>
      </c>
      <c r="E2277" s="2">
        <f t="shared" si="280"/>
        <v>4.9009400000000003</v>
      </c>
      <c r="F2277" s="2">
        <f t="shared" si="281"/>
        <v>4.8985900000000004</v>
      </c>
      <c r="G2277" s="2">
        <f t="shared" si="275"/>
        <v>4.8318039999999973</v>
      </c>
      <c r="H2277" s="2">
        <f t="shared" si="279"/>
        <v>4.5705034999999965</v>
      </c>
      <c r="I2277" s="2">
        <f t="array" ref="I2277">SUMPRODUCT(B2261:B2280, (ROW(B2261:B2280)-ROW(B2261)+1)) / (20*21/2)</f>
        <v>4.8796333333333335</v>
      </c>
      <c r="J2277" s="2">
        <f t="shared" si="282"/>
        <v>4.8858206734577667</v>
      </c>
      <c r="K2277" s="2">
        <f t="shared" si="276"/>
        <v>4.8367752822998593</v>
      </c>
    </row>
    <row r="2278" spans="1:11" ht="13.5" x14ac:dyDescent="0.25">
      <c r="A2278" s="3">
        <f>TITRES_STAT!B2281</f>
        <v>45320</v>
      </c>
      <c r="B2278" s="6">
        <f>TITRES_STAT!D2281</f>
        <v>4.8295000000000003</v>
      </c>
      <c r="C2278" s="2">
        <f t="shared" si="277"/>
        <v>-1.8799999999999706E-2</v>
      </c>
      <c r="D2278" s="2">
        <f t="shared" si="278"/>
        <v>4.8765000000000001</v>
      </c>
      <c r="E2278" s="2">
        <f t="shared" si="280"/>
        <v>4.8990600000000004</v>
      </c>
      <c r="F2278" s="2">
        <f t="shared" si="281"/>
        <v>4.89107</v>
      </c>
      <c r="G2278" s="2">
        <f t="shared" si="275"/>
        <v>4.8334939999999973</v>
      </c>
      <c r="H2278" s="2">
        <f t="shared" si="279"/>
        <v>4.5721789999999967</v>
      </c>
      <c r="I2278" s="2">
        <f t="array" ref="I2278">SUMPRODUCT(B2262:B2281, (ROW(B2262:B2281)-ROW(B2262)+1)) / (20*21/2)</f>
        <v>4.8814685714285719</v>
      </c>
      <c r="J2278" s="2">
        <f t="shared" si="282"/>
        <v>4.8804567997951223</v>
      </c>
      <c r="K2278" s="2">
        <f t="shared" si="276"/>
        <v>4.8364899771116292</v>
      </c>
    </row>
    <row r="2279" spans="1:11" ht="13.5" x14ac:dyDescent="0.25">
      <c r="A2279" s="3">
        <f>TITRES_STAT!B2282</f>
        <v>45321</v>
      </c>
      <c r="B2279" s="6">
        <f>TITRES_STAT!D2282</f>
        <v>4.8295000000000003</v>
      </c>
      <c r="C2279" s="2">
        <f t="shared" si="277"/>
        <v>0</v>
      </c>
      <c r="D2279" s="2">
        <f t="shared" si="278"/>
        <v>4.8558199999999996</v>
      </c>
      <c r="E2279" s="2">
        <f t="shared" si="280"/>
        <v>4.8971800000000005</v>
      </c>
      <c r="F2279" s="2">
        <f t="shared" si="281"/>
        <v>4.8882500000000002</v>
      </c>
      <c r="G2279" s="2">
        <f t="shared" si="275"/>
        <v>4.8351839999999973</v>
      </c>
      <c r="H2279" s="2">
        <f t="shared" si="279"/>
        <v>4.5738544999999968</v>
      </c>
      <c r="I2279" s="2">
        <f t="array" ref="I2279">SUMPRODUCT(B2263:B2282, (ROW(B2263:B2282)-ROW(B2263)+1)) / (20*21/2)</f>
        <v>4.8831695238095234</v>
      </c>
      <c r="J2279" s="2">
        <f t="shared" si="282"/>
        <v>4.8756037712432061</v>
      </c>
      <c r="K2279" s="2">
        <f t="shared" si="276"/>
        <v>4.8362158603621532</v>
      </c>
    </row>
    <row r="2280" spans="1:11" ht="13.5" x14ac:dyDescent="0.25">
      <c r="A2280" s="3">
        <f>TITRES_STAT!B2283</f>
        <v>45322</v>
      </c>
      <c r="B2280" s="6">
        <f>TITRES_STAT!D2283</f>
        <v>4.8295000000000003</v>
      </c>
      <c r="C2280" s="2">
        <f t="shared" si="277"/>
        <v>0</v>
      </c>
      <c r="D2280" s="2">
        <f t="shared" si="278"/>
        <v>4.8370199999999999</v>
      </c>
      <c r="E2280" s="2">
        <f t="shared" si="280"/>
        <v>4.8830800000000014</v>
      </c>
      <c r="F2280" s="2">
        <f t="shared" si="281"/>
        <v>4.8854299999999995</v>
      </c>
      <c r="G2280" s="2">
        <f t="shared" si="275"/>
        <v>4.8359339999999973</v>
      </c>
      <c r="H2280" s="2">
        <f t="shared" si="279"/>
        <v>4.5768569999999977</v>
      </c>
      <c r="I2280" s="2">
        <f t="array" ref="I2280">SUMPRODUCT(B2264:B2283, (ROW(B2264:B2283)-ROW(B2264)+1)) / (20*21/2)</f>
        <v>4.8820504761904768</v>
      </c>
      <c r="J2280" s="2">
        <f t="shared" si="282"/>
        <v>4.8712129358867102</v>
      </c>
      <c r="K2280" s="2">
        <f t="shared" si="276"/>
        <v>4.8359524932891276</v>
      </c>
    </row>
    <row r="2281" spans="1:11" ht="13.5" x14ac:dyDescent="0.25">
      <c r="A2281" s="3">
        <f>TITRES_STAT!B2284</f>
        <v>45323</v>
      </c>
      <c r="B2281" s="6">
        <f>TITRES_STAT!D2284</f>
        <v>4.9047000000000001</v>
      </c>
      <c r="C2281" s="2">
        <f t="shared" si="277"/>
        <v>7.5199999999999712E-2</v>
      </c>
      <c r="D2281" s="2">
        <f t="shared" si="278"/>
        <v>4.8483000000000001</v>
      </c>
      <c r="E2281" s="2">
        <f t="shared" si="280"/>
        <v>4.8812000000000015</v>
      </c>
      <c r="F2281" s="2">
        <f t="shared" si="281"/>
        <v>4.8868400000000003</v>
      </c>
      <c r="G2281" s="2">
        <f t="shared" si="275"/>
        <v>4.8381879999999962</v>
      </c>
      <c r="H2281" s="2">
        <f t="shared" si="279"/>
        <v>4.5793949999999981</v>
      </c>
      <c r="I2281" s="2">
        <f t="array" ref="I2281">SUMPRODUCT(B2265:B2284, (ROW(B2265:B2284)-ROW(B2265)+1)) / (20*21/2)</f>
        <v>4.8800361904761909</v>
      </c>
      <c r="J2281" s="2">
        <f t="shared" si="282"/>
        <v>4.8744021800879755</v>
      </c>
      <c r="K2281" s="2">
        <f t="shared" si="276"/>
        <v>4.8386484739444562</v>
      </c>
    </row>
    <row r="2282" spans="1:11" ht="13.5" x14ac:dyDescent="0.25">
      <c r="A2282" s="3">
        <f>TITRES_STAT!B2285</f>
        <v>45324</v>
      </c>
      <c r="B2282" s="6">
        <f>TITRES_STAT!D2285</f>
        <v>4.9047000000000001</v>
      </c>
      <c r="C2282" s="2">
        <f t="shared" si="277"/>
        <v>0</v>
      </c>
      <c r="D2282" s="2">
        <f t="shared" si="278"/>
        <v>4.8595799999999993</v>
      </c>
      <c r="E2282" s="2">
        <f t="shared" si="280"/>
        <v>4.8783799999999999</v>
      </c>
      <c r="F2282" s="2">
        <f t="shared" si="281"/>
        <v>4.8882500000000002</v>
      </c>
      <c r="G2282" s="2">
        <f t="shared" si="275"/>
        <v>4.8404419999999968</v>
      </c>
      <c r="H2282" s="2">
        <f t="shared" si="279"/>
        <v>4.5820654999999979</v>
      </c>
      <c r="I2282" s="2">
        <f t="array" ref="I2282">SUMPRODUCT(B2266:B2285, (ROW(B2266:B2285)-ROW(B2266)+1)) / (20*21/2)</f>
        <v>4.8789171428571425</v>
      </c>
      <c r="J2282" s="2">
        <f t="shared" si="282"/>
        <v>4.8772876867462633</v>
      </c>
      <c r="K2282" s="2">
        <f t="shared" si="276"/>
        <v>4.8412387298682029</v>
      </c>
    </row>
    <row r="2283" spans="1:11" ht="13.5" x14ac:dyDescent="0.25">
      <c r="A2283" s="3">
        <f>TITRES_STAT!B2286</f>
        <v>45327</v>
      </c>
      <c r="B2283" s="6">
        <f>TITRES_STAT!D2286</f>
        <v>4.8765000000000001</v>
      </c>
      <c r="C2283" s="2">
        <f t="shared" si="277"/>
        <v>-2.8200000000000003E-2</v>
      </c>
      <c r="D2283" s="2">
        <f t="shared" si="278"/>
        <v>4.8689800000000005</v>
      </c>
      <c r="E2283" s="2">
        <f t="shared" si="280"/>
        <v>4.8727399999999994</v>
      </c>
      <c r="F2283" s="2">
        <f t="shared" si="281"/>
        <v>4.8882499999999993</v>
      </c>
      <c r="G2283" s="2">
        <f t="shared" si="275"/>
        <v>4.842507999999996</v>
      </c>
      <c r="H2283" s="2">
        <f t="shared" si="279"/>
        <v>4.5845949999999984</v>
      </c>
      <c r="I2283" s="2">
        <f t="array" ref="I2283">SUMPRODUCT(B2267:B2286, (ROW(B2267:B2286)-ROW(B2267)+1)) / (20*21/2)</f>
        <v>4.8782009523809524</v>
      </c>
      <c r="J2283" s="2">
        <f t="shared" si="282"/>
        <v>4.8772126689609046</v>
      </c>
      <c r="K2283" s="2">
        <f t="shared" si="276"/>
        <v>4.8426215247753328</v>
      </c>
    </row>
    <row r="2284" spans="1:11" ht="13.5" x14ac:dyDescent="0.25">
      <c r="A2284" s="3">
        <f>TITRES_STAT!B2287</f>
        <v>45328</v>
      </c>
      <c r="B2284" s="6">
        <f>TITRES_STAT!D2287</f>
        <v>4.8670999999999998</v>
      </c>
      <c r="C2284" s="2">
        <f t="shared" si="277"/>
        <v>-9.400000000000297E-3</v>
      </c>
      <c r="D2284" s="2">
        <f t="shared" si="278"/>
        <v>4.8765000000000001</v>
      </c>
      <c r="E2284" s="2">
        <f t="shared" si="280"/>
        <v>4.8661599999999998</v>
      </c>
      <c r="F2284" s="2">
        <f t="shared" si="281"/>
        <v>4.8882500000000011</v>
      </c>
      <c r="G2284" s="2">
        <f t="shared" si="275"/>
        <v>4.8443859999999965</v>
      </c>
      <c r="H2284" s="2">
        <f t="shared" si="279"/>
        <v>4.5871219999999981</v>
      </c>
      <c r="I2284" s="2">
        <f t="array" ref="I2284">SUMPRODUCT(B2268:B2287, (ROW(B2268:B2287)-ROW(B2268)+1)) / (20*21/2)</f>
        <v>4.8774847619047614</v>
      </c>
      <c r="J2284" s="2">
        <f t="shared" si="282"/>
        <v>4.8762495576312945</v>
      </c>
      <c r="K2284" s="2">
        <f t="shared" si="276"/>
        <v>4.8435814649802218</v>
      </c>
    </row>
    <row r="2285" spans="1:11" ht="13.5" x14ac:dyDescent="0.25">
      <c r="A2285" s="3">
        <f>TITRES_STAT!B2288</f>
        <v>45329</v>
      </c>
      <c r="B2285" s="6">
        <f>TITRES_STAT!D2288</f>
        <v>4.8765000000000001</v>
      </c>
      <c r="C2285" s="2">
        <f t="shared" si="277"/>
        <v>9.400000000000297E-3</v>
      </c>
      <c r="D2285" s="2">
        <f t="shared" si="278"/>
        <v>4.8859000000000004</v>
      </c>
      <c r="E2285" s="2">
        <f t="shared" si="280"/>
        <v>4.8614599999999992</v>
      </c>
      <c r="F2285" s="2">
        <f t="shared" si="281"/>
        <v>4.8840199999999996</v>
      </c>
      <c r="G2285" s="2">
        <f t="shared" si="275"/>
        <v>4.8470159999999956</v>
      </c>
      <c r="H2285" s="2">
        <f t="shared" si="279"/>
        <v>4.5896959999999982</v>
      </c>
      <c r="I2285" s="2">
        <f t="array" ref="I2285">SUMPRODUCT(B2269:B2288, (ROW(B2269:B2288)-ROW(B2269)+1)) / (20*21/2)</f>
        <v>4.8740828571428576</v>
      </c>
      <c r="J2285" s="2">
        <f t="shared" si="282"/>
        <v>4.8762734092854565</v>
      </c>
      <c r="K2285" s="2">
        <f t="shared" si="276"/>
        <v>4.844872387922174</v>
      </c>
    </row>
    <row r="2286" spans="1:11" ht="13.5" x14ac:dyDescent="0.25">
      <c r="A2286" s="3">
        <f>TITRES_STAT!B2289</f>
        <v>45330</v>
      </c>
      <c r="B2286" s="6">
        <f>TITRES_STAT!D2289</f>
        <v>4.8765000000000001</v>
      </c>
      <c r="C2286" s="2">
        <f t="shared" si="277"/>
        <v>0</v>
      </c>
      <c r="D2286" s="2">
        <f t="shared" si="278"/>
        <v>4.8802599999999998</v>
      </c>
      <c r="E2286" s="2">
        <f t="shared" si="280"/>
        <v>4.8642799999999999</v>
      </c>
      <c r="F2286" s="2">
        <f t="shared" si="281"/>
        <v>4.8840199999999996</v>
      </c>
      <c r="G2286" s="2">
        <f t="shared" si="275"/>
        <v>4.8490819999999957</v>
      </c>
      <c r="H2286" s="2">
        <f t="shared" si="279"/>
        <v>4.5928894999999974</v>
      </c>
      <c r="I2286" s="2">
        <f t="array" ref="I2286">SUMPRODUCT(B2270:B2289, (ROW(B2270:B2289)-ROW(B2270)+1)) / (20*21/2)</f>
        <v>4.8688904761904768</v>
      </c>
      <c r="J2286" s="2">
        <f t="shared" si="282"/>
        <v>4.876294989353509</v>
      </c>
      <c r="K2286" s="2">
        <f t="shared" si="276"/>
        <v>4.8461126864350303</v>
      </c>
    </row>
    <row r="2287" spans="1:11" ht="13.5" x14ac:dyDescent="0.25">
      <c r="A2287" s="3">
        <f>TITRES_STAT!B2290</f>
        <v>45331</v>
      </c>
      <c r="B2287" s="6">
        <f>TITRES_STAT!D2290</f>
        <v>4.8765000000000001</v>
      </c>
      <c r="C2287" s="2">
        <f t="shared" si="277"/>
        <v>0</v>
      </c>
      <c r="D2287" s="2">
        <f t="shared" si="278"/>
        <v>4.8746200000000002</v>
      </c>
      <c r="E2287" s="2">
        <f t="shared" si="280"/>
        <v>4.8670999999999998</v>
      </c>
      <c r="F2287" s="2">
        <f t="shared" si="281"/>
        <v>4.8840199999999996</v>
      </c>
      <c r="G2287" s="2">
        <f t="shared" si="275"/>
        <v>4.8511479999999958</v>
      </c>
      <c r="H2287" s="2">
        <f t="shared" si="279"/>
        <v>4.5960829999999975</v>
      </c>
      <c r="I2287" s="2">
        <f t="array" ref="I2287">SUMPRODUCT(B2271:B2290, (ROW(B2271:B2290)-ROW(B2271)+1)) / (20*21/2)</f>
        <v>4.8655780952380958</v>
      </c>
      <c r="J2287" s="2">
        <f t="shared" si="282"/>
        <v>4.8763145141769844</v>
      </c>
      <c r="K2287" s="2">
        <f t="shared" si="276"/>
        <v>4.8473043457905201</v>
      </c>
    </row>
    <row r="2288" spans="1:11" ht="13.5" x14ac:dyDescent="0.25">
      <c r="A2288" s="3">
        <f>TITRES_STAT!B2291</f>
        <v>45334</v>
      </c>
      <c r="B2288" s="6">
        <f>TITRES_STAT!D2291</f>
        <v>4.8483000000000001</v>
      </c>
      <c r="C2288" s="2">
        <f t="shared" si="277"/>
        <v>-2.8200000000000003E-2</v>
      </c>
      <c r="D2288" s="2">
        <f t="shared" si="278"/>
        <v>4.8689800000000005</v>
      </c>
      <c r="E2288" s="2">
        <f t="shared" si="280"/>
        <v>4.8689800000000005</v>
      </c>
      <c r="F2288" s="2">
        <f t="shared" si="281"/>
        <v>4.8840199999999996</v>
      </c>
      <c r="G2288" s="2">
        <f t="shared" si="275"/>
        <v>4.8526499999999961</v>
      </c>
      <c r="H2288" s="2">
        <f t="shared" si="279"/>
        <v>4.5991794999999982</v>
      </c>
      <c r="I2288" s="2">
        <f t="array" ref="I2288">SUMPRODUCT(B2272:B2291, (ROW(B2272:B2291)-ROW(B2272)+1)) / (20*21/2)</f>
        <v>4.8655333333333335</v>
      </c>
      <c r="J2288" s="2">
        <f t="shared" si="282"/>
        <v>4.8736464652077478</v>
      </c>
      <c r="K2288" s="2">
        <f t="shared" si="276"/>
        <v>4.847343391053637</v>
      </c>
    </row>
    <row r="2289" spans="1:11" ht="13.5" x14ac:dyDescent="0.25">
      <c r="A2289" s="3">
        <f>TITRES_STAT!B2292</f>
        <v>45335</v>
      </c>
      <c r="B2289" s="6">
        <f>TITRES_STAT!D2292</f>
        <v>4.8295000000000003</v>
      </c>
      <c r="C2289" s="2">
        <f t="shared" si="277"/>
        <v>-1.8799999999999706E-2</v>
      </c>
      <c r="D2289" s="2">
        <f t="shared" si="278"/>
        <v>4.8614600000000001</v>
      </c>
      <c r="E2289" s="2">
        <f t="shared" si="280"/>
        <v>4.8689800000000005</v>
      </c>
      <c r="F2289" s="2">
        <f t="shared" si="281"/>
        <v>4.8830799999999979</v>
      </c>
      <c r="G2289" s="2">
        <f t="shared" si="275"/>
        <v>4.8537759999999972</v>
      </c>
      <c r="H2289" s="2">
        <f t="shared" si="279"/>
        <v>4.6021819999999982</v>
      </c>
      <c r="I2289" s="2">
        <f t="array" ref="I2289">SUMPRODUCT(B2273:B2292, (ROW(B2273:B2292)-ROW(B2273)+1)) / (20*21/2)</f>
        <v>4.865712380952381</v>
      </c>
      <c r="J2289" s="2">
        <f t="shared" si="282"/>
        <v>4.8694420399498677</v>
      </c>
      <c r="K2289" s="2">
        <f t="shared" si="276"/>
        <v>4.8466436502280041</v>
      </c>
    </row>
    <row r="2290" spans="1:11" ht="13.5" x14ac:dyDescent="0.25">
      <c r="A2290" s="3">
        <f>TITRES_STAT!B2293</f>
        <v>45336</v>
      </c>
      <c r="B2290" s="6">
        <f>TITRES_STAT!D2293</f>
        <v>4.8483000000000001</v>
      </c>
      <c r="C2290" s="2">
        <f t="shared" si="277"/>
        <v>1.8799999999999706E-2</v>
      </c>
      <c r="D2290" s="2">
        <f t="shared" si="278"/>
        <v>4.8558199999999996</v>
      </c>
      <c r="E2290" s="2">
        <f t="shared" si="280"/>
        <v>4.8708600000000013</v>
      </c>
      <c r="F2290" s="2">
        <f t="shared" si="281"/>
        <v>4.8769699999999983</v>
      </c>
      <c r="G2290" s="2">
        <f t="shared" ref="G2290:G2353" si="283">AVERAGE(B2241:B2290)</f>
        <v>4.8552779999999967</v>
      </c>
      <c r="H2290" s="2">
        <f t="shared" si="279"/>
        <v>4.6052784999999981</v>
      </c>
      <c r="I2290" s="2">
        <f t="array" ref="I2290">SUMPRODUCT(B2274:B2293, (ROW(B2274:B2293)-ROW(B2274)+1)) / (20*21/2)</f>
        <v>4.8661600000000007</v>
      </c>
      <c r="J2290" s="2">
        <f t="shared" si="282"/>
        <v>4.8674285123355947</v>
      </c>
      <c r="K2290" s="2">
        <f t="shared" si="276"/>
        <v>4.8467086051210231</v>
      </c>
    </row>
    <row r="2291" spans="1:11" ht="13.5" x14ac:dyDescent="0.25">
      <c r="A2291" s="3">
        <f>TITRES_STAT!B2294</f>
        <v>45337</v>
      </c>
      <c r="B2291" s="6">
        <f>TITRES_STAT!D2294</f>
        <v>4.8765000000000001</v>
      </c>
      <c r="C2291" s="2">
        <f t="shared" si="277"/>
        <v>2.8200000000000003E-2</v>
      </c>
      <c r="D2291" s="2">
        <f t="shared" si="278"/>
        <v>4.8558199999999996</v>
      </c>
      <c r="E2291" s="2">
        <f t="shared" si="280"/>
        <v>4.8680400000000006</v>
      </c>
      <c r="F2291" s="2">
        <f t="shared" si="281"/>
        <v>4.8746199999999984</v>
      </c>
      <c r="G2291" s="2">
        <f t="shared" si="283"/>
        <v>4.8573439999999968</v>
      </c>
      <c r="H2291" s="2">
        <f t="shared" si="279"/>
        <v>4.6084719999999981</v>
      </c>
      <c r="I2291" s="2">
        <f t="array" ref="I2291">SUMPRODUCT(B2275:B2294, (ROW(B2275:B2294)-ROW(B2275)+1)) / (20*21/2)</f>
        <v>4.8668761904761908</v>
      </c>
      <c r="J2291" s="2">
        <f t="shared" si="282"/>
        <v>4.868292463541728</v>
      </c>
      <c r="K2291" s="2">
        <f t="shared" ref="K2291:K2354" si="284">$K$4*B2291+(1-$K$4)*K2290</f>
        <v>4.8478768951162774</v>
      </c>
    </row>
    <row r="2292" spans="1:11" ht="13.5" x14ac:dyDescent="0.25">
      <c r="A2292" s="3">
        <f>TITRES_STAT!B2295</f>
        <v>45338</v>
      </c>
      <c r="B2292" s="6">
        <f>TITRES_STAT!D2295</f>
        <v>4.8765000000000001</v>
      </c>
      <c r="C2292" s="2">
        <f t="shared" si="277"/>
        <v>0</v>
      </c>
      <c r="D2292" s="2">
        <f t="shared" si="278"/>
        <v>4.8558199999999996</v>
      </c>
      <c r="E2292" s="2">
        <f t="shared" si="280"/>
        <v>4.8652200000000008</v>
      </c>
      <c r="F2292" s="2">
        <f t="shared" si="281"/>
        <v>4.8717999999999986</v>
      </c>
      <c r="G2292" s="2">
        <f t="shared" si="283"/>
        <v>4.859409999999996</v>
      </c>
      <c r="H2292" s="2">
        <f t="shared" si="279"/>
        <v>4.6118419999999984</v>
      </c>
      <c r="I2292" s="2">
        <f t="array" ref="I2292">SUMPRODUCT(B2276:B2295, (ROW(B2276:B2295)-ROW(B2276)+1)) / (20*21/2)</f>
        <v>4.8589180952380957</v>
      </c>
      <c r="J2292" s="2">
        <f t="shared" si="282"/>
        <v>4.8690741336806109</v>
      </c>
      <c r="K2292" s="2">
        <f t="shared" si="284"/>
        <v>4.8489993698176006</v>
      </c>
    </row>
    <row r="2293" spans="1:11" ht="13.5" x14ac:dyDescent="0.25">
      <c r="A2293" s="3">
        <f>TITRES_STAT!B2296</f>
        <v>45341</v>
      </c>
      <c r="B2293" s="6">
        <f>TITRES_STAT!D2296</f>
        <v>4.8765000000000001</v>
      </c>
      <c r="C2293" s="2">
        <f t="shared" si="277"/>
        <v>0</v>
      </c>
      <c r="D2293" s="2">
        <f t="shared" si="278"/>
        <v>4.8614600000000001</v>
      </c>
      <c r="E2293" s="2">
        <f t="shared" si="280"/>
        <v>4.8652199999999999</v>
      </c>
      <c r="F2293" s="2">
        <f t="shared" si="281"/>
        <v>4.8689799999999979</v>
      </c>
      <c r="G2293" s="2">
        <f t="shared" si="283"/>
        <v>4.8620399999999968</v>
      </c>
      <c r="H2293" s="2">
        <f t="shared" si="279"/>
        <v>4.6153004999999983</v>
      </c>
      <c r="I2293" s="2">
        <f t="array" ref="I2293">SUMPRODUCT(B2277:B2296, (ROW(B2277:B2296)-ROW(B2277)+1)) / (20*21/2)</f>
        <v>4.8596785714285717</v>
      </c>
      <c r="J2293" s="2">
        <f t="shared" si="282"/>
        <v>4.8697813590443619</v>
      </c>
      <c r="K2293" s="2">
        <f t="shared" si="284"/>
        <v>4.8500778259031856</v>
      </c>
    </row>
    <row r="2294" spans="1:11" ht="13.5" x14ac:dyDescent="0.25">
      <c r="A2294" s="3">
        <f>TITRES_STAT!B2297</f>
        <v>45342</v>
      </c>
      <c r="B2294" s="6">
        <f>TITRES_STAT!D2297</f>
        <v>4.8765000000000001</v>
      </c>
      <c r="C2294" s="2">
        <f t="shared" si="277"/>
        <v>0</v>
      </c>
      <c r="D2294" s="2">
        <f t="shared" si="278"/>
        <v>4.8708600000000004</v>
      </c>
      <c r="E2294" s="2">
        <f t="shared" si="280"/>
        <v>4.8661599999999998</v>
      </c>
      <c r="F2294" s="2">
        <f t="shared" si="281"/>
        <v>4.866159999999998</v>
      </c>
      <c r="G2294" s="2">
        <f t="shared" si="283"/>
        <v>4.8646699999999967</v>
      </c>
      <c r="H2294" s="2">
        <f t="shared" si="279"/>
        <v>4.6188034999999967</v>
      </c>
      <c r="I2294" s="2">
        <f t="array" ref="I2294">SUMPRODUCT(B2278:B2297, (ROW(B2278:B2297)-ROW(B2278)+1)) / (20*21/2)</f>
        <v>4.8594542857142855</v>
      </c>
      <c r="J2294" s="2">
        <f t="shared" si="282"/>
        <v>4.8704212296115656</v>
      </c>
      <c r="K2294" s="2">
        <f t="shared" si="284"/>
        <v>4.8511139895932569</v>
      </c>
    </row>
    <row r="2295" spans="1:11" ht="13.5" x14ac:dyDescent="0.25">
      <c r="A2295" s="3">
        <f>TITRES_STAT!B2298</f>
        <v>45343</v>
      </c>
      <c r="B2295" s="6">
        <f>TITRES_STAT!D2298</f>
        <v>4.7826000000000004</v>
      </c>
      <c r="C2295" s="2">
        <f t="shared" si="277"/>
        <v>-9.389999999999965E-2</v>
      </c>
      <c r="D2295" s="2">
        <f t="shared" si="278"/>
        <v>4.8577200000000005</v>
      </c>
      <c r="E2295" s="2">
        <f t="shared" si="280"/>
        <v>4.85677</v>
      </c>
      <c r="F2295" s="2">
        <f t="shared" si="281"/>
        <v>4.8591149999999983</v>
      </c>
      <c r="G2295" s="2">
        <f t="shared" si="283"/>
        <v>4.865421999999997</v>
      </c>
      <c r="H2295" s="2">
        <f t="shared" si="279"/>
        <v>4.6218809999999966</v>
      </c>
      <c r="I2295" s="2">
        <f t="array" ref="I2295">SUMPRODUCT(B2279:B2298, (ROW(B2279:B2298)-ROW(B2279)+1)) / (20*21/2)</f>
        <v>4.8582900000000002</v>
      </c>
      <c r="J2295" s="2">
        <f t="shared" si="282"/>
        <v>4.862057302981893</v>
      </c>
      <c r="K2295" s="2">
        <f t="shared" si="284"/>
        <v>4.8484271664719527</v>
      </c>
    </row>
    <row r="2296" spans="1:11" ht="13.5" x14ac:dyDescent="0.25">
      <c r="A2296" s="3">
        <f>TITRES_STAT!B2299</f>
        <v>45344</v>
      </c>
      <c r="B2296" s="6">
        <f>TITRES_STAT!D2299</f>
        <v>4.8670999999999998</v>
      </c>
      <c r="C2296" s="2">
        <f t="shared" si="277"/>
        <v>8.4499999999999353E-2</v>
      </c>
      <c r="D2296" s="2">
        <f t="shared" si="278"/>
        <v>4.8558400000000006</v>
      </c>
      <c r="E2296" s="2">
        <f t="shared" si="280"/>
        <v>4.8558300000000001</v>
      </c>
      <c r="F2296" s="2">
        <f t="shared" si="281"/>
        <v>4.8600549999999982</v>
      </c>
      <c r="G2296" s="2">
        <f t="shared" si="283"/>
        <v>4.8678639999999964</v>
      </c>
      <c r="H2296" s="2">
        <f t="shared" si="279"/>
        <v>4.6254694999999968</v>
      </c>
      <c r="I2296" s="2">
        <f t="array" ref="I2296">SUMPRODUCT(B2280:B2299, (ROW(B2280:B2299)-ROW(B2280)+1)) / (20*21/2)</f>
        <v>4.8579314285714288</v>
      </c>
      <c r="J2296" s="2">
        <f t="shared" si="282"/>
        <v>4.8625375598407601</v>
      </c>
      <c r="K2296" s="2">
        <f t="shared" si="284"/>
        <v>4.849159434453445</v>
      </c>
    </row>
    <row r="2297" spans="1:11" ht="13.5" x14ac:dyDescent="0.25">
      <c r="A2297" s="3">
        <f>TITRES_STAT!B2300</f>
        <v>45345</v>
      </c>
      <c r="B2297" s="6">
        <f>TITRES_STAT!D2300</f>
        <v>4.8577000000000004</v>
      </c>
      <c r="C2297" s="2">
        <f t="shared" si="277"/>
        <v>-9.3999999999994088E-3</v>
      </c>
      <c r="D2297" s="2">
        <f t="shared" si="278"/>
        <v>4.8520799999999999</v>
      </c>
      <c r="E2297" s="2">
        <f t="shared" si="280"/>
        <v>4.8539500000000002</v>
      </c>
      <c r="F2297" s="2">
        <f t="shared" si="281"/>
        <v>4.8605249999999982</v>
      </c>
      <c r="G2297" s="2">
        <f t="shared" si="283"/>
        <v>4.8701179999999971</v>
      </c>
      <c r="H2297" s="2">
        <f t="shared" si="279"/>
        <v>4.6289669999999976</v>
      </c>
      <c r="I2297" s="2">
        <f t="array" ref="I2297">SUMPRODUCT(B2281:B2300, (ROW(B2281:B2300)-ROW(B2281)+1)) / (20*21/2)</f>
        <v>4.8592290476190483</v>
      </c>
      <c r="J2297" s="2">
        <f t="shared" si="282"/>
        <v>4.8620768398559253</v>
      </c>
      <c r="K2297" s="2">
        <f t="shared" si="284"/>
        <v>4.8494943585925263</v>
      </c>
    </row>
    <row r="2298" spans="1:11" ht="13.5" x14ac:dyDescent="0.25">
      <c r="A2298" s="3">
        <f>TITRES_STAT!B2301</f>
        <v>45348</v>
      </c>
      <c r="B2298" s="6">
        <f>TITRES_STAT!D2301</f>
        <v>4.8483000000000001</v>
      </c>
      <c r="C2298" s="2">
        <f t="shared" si="277"/>
        <v>-9.400000000000297E-3</v>
      </c>
      <c r="D2298" s="2">
        <f t="shared" si="278"/>
        <v>4.8464399999999994</v>
      </c>
      <c r="E2298" s="2">
        <f t="shared" si="280"/>
        <v>4.8539500000000002</v>
      </c>
      <c r="F2298" s="2">
        <f t="shared" si="281"/>
        <v>4.8614649999999999</v>
      </c>
      <c r="G2298" s="2">
        <f t="shared" si="283"/>
        <v>4.8716199999999974</v>
      </c>
      <c r="H2298" s="2">
        <f t="shared" si="279"/>
        <v>4.6324614999999971</v>
      </c>
      <c r="I2298" s="2">
        <f t="array" ref="I2298">SUMPRODUCT(B2282:B2301, (ROW(B2282:B2301)-ROW(B2282)+1)) / (20*21/2)</f>
        <v>4.860302857142857</v>
      </c>
      <c r="J2298" s="2">
        <f t="shared" si="282"/>
        <v>4.8607647598696468</v>
      </c>
      <c r="K2298" s="2">
        <f t="shared" si="284"/>
        <v>4.8494475210006627</v>
      </c>
    </row>
    <row r="2299" spans="1:11" ht="13.5" x14ac:dyDescent="0.25">
      <c r="A2299" s="3">
        <f>TITRES_STAT!B2302</f>
        <v>45349</v>
      </c>
      <c r="B2299" s="6">
        <f>TITRES_STAT!D2302</f>
        <v>4.8577000000000004</v>
      </c>
      <c r="C2299" s="2">
        <f t="shared" si="277"/>
        <v>9.400000000000297E-3</v>
      </c>
      <c r="D2299" s="2">
        <f t="shared" si="278"/>
        <v>4.8426799999999997</v>
      </c>
      <c r="E2299" s="2">
        <f t="shared" si="280"/>
        <v>4.8567700000000009</v>
      </c>
      <c r="F2299" s="2">
        <f t="shared" si="281"/>
        <v>4.8628749999999998</v>
      </c>
      <c r="G2299" s="2">
        <f t="shared" si="283"/>
        <v>4.8733099999999974</v>
      </c>
      <c r="H2299" s="2">
        <f t="shared" si="279"/>
        <v>4.6361799999999969</v>
      </c>
      <c r="I2299" s="2">
        <f t="array" ref="I2299">SUMPRODUCT(B2283:B2302, (ROW(B2283:B2302)-ROW(B2283)+1)) / (20*21/2)</f>
        <v>4.8606157142857151</v>
      </c>
      <c r="J2299" s="2">
        <f t="shared" si="282"/>
        <v>4.8604728779772994</v>
      </c>
      <c r="K2299" s="2">
        <f t="shared" si="284"/>
        <v>4.849771147628088</v>
      </c>
    </row>
    <row r="2300" spans="1:11" ht="13.5" x14ac:dyDescent="0.25">
      <c r="A2300" s="3">
        <f>TITRES_STAT!B2303</f>
        <v>45350</v>
      </c>
      <c r="B2300" s="6">
        <f>TITRES_STAT!D2303</f>
        <v>4.8765000000000001</v>
      </c>
      <c r="C2300" s="2">
        <f t="shared" si="277"/>
        <v>1.8799999999999706E-2</v>
      </c>
      <c r="D2300" s="2">
        <f t="shared" si="278"/>
        <v>4.8614600000000001</v>
      </c>
      <c r="E2300" s="2">
        <f t="shared" si="280"/>
        <v>4.8595900000000007</v>
      </c>
      <c r="F2300" s="2">
        <f t="shared" si="281"/>
        <v>4.8652249999999997</v>
      </c>
      <c r="G2300" s="2">
        <f t="shared" si="283"/>
        <v>4.8749999999999973</v>
      </c>
      <c r="H2300" s="2">
        <f t="shared" si="279"/>
        <v>4.6399924999999964</v>
      </c>
      <c r="I2300" s="2">
        <f t="array" ref="I2300">SUMPRODUCT(B2284:B2303, (ROW(B2284:B2303)-ROW(B2284)+1)) / (20*21/2)</f>
        <v>4.861107619047619</v>
      </c>
      <c r="J2300" s="2">
        <f t="shared" si="282"/>
        <v>4.8619992705508892</v>
      </c>
      <c r="K2300" s="2">
        <f t="shared" si="284"/>
        <v>4.8508193379171827</v>
      </c>
    </row>
    <row r="2301" spans="1:11" ht="13.5" x14ac:dyDescent="0.25">
      <c r="A2301" s="3">
        <f>TITRES_STAT!B2304</f>
        <v>45351</v>
      </c>
      <c r="B2301" s="6">
        <f>TITRES_STAT!D2304</f>
        <v>4.8765000000000001</v>
      </c>
      <c r="C2301" s="2">
        <f t="shared" si="277"/>
        <v>0</v>
      </c>
      <c r="D2301" s="2">
        <f t="shared" si="278"/>
        <v>4.86334</v>
      </c>
      <c r="E2301" s="2">
        <f t="shared" si="280"/>
        <v>4.8595900000000007</v>
      </c>
      <c r="F2301" s="2">
        <f t="shared" si="281"/>
        <v>4.863814999999998</v>
      </c>
      <c r="G2301" s="2">
        <f t="shared" si="283"/>
        <v>4.8766899999999973</v>
      </c>
      <c r="H2301" s="2">
        <f t="shared" si="279"/>
        <v>4.6438049999999969</v>
      </c>
      <c r="I2301" s="2">
        <f t="array" ref="I2301">SUMPRODUCT(B2285:B2304, (ROW(B2285:B2304)-ROW(B2285)+1)) / (20*21/2)</f>
        <v>4.8544919047619048</v>
      </c>
      <c r="J2301" s="2">
        <f t="shared" si="282"/>
        <v>4.8633802924031855</v>
      </c>
      <c r="K2301" s="2">
        <f t="shared" si="284"/>
        <v>4.851826422704745</v>
      </c>
    </row>
    <row r="2302" spans="1:11" ht="13.5" x14ac:dyDescent="0.25">
      <c r="A2302" s="3">
        <f>TITRES_STAT!B2305</f>
        <v>45352</v>
      </c>
      <c r="B2302" s="6">
        <f>TITRES_STAT!D2305</f>
        <v>4.8670999999999998</v>
      </c>
      <c r="C2302" s="2">
        <f t="shared" si="277"/>
        <v>-9.400000000000297E-3</v>
      </c>
      <c r="D2302" s="2">
        <f t="shared" si="278"/>
        <v>4.8652199999999999</v>
      </c>
      <c r="E2302" s="2">
        <f t="shared" si="280"/>
        <v>4.8586499999999999</v>
      </c>
      <c r="F2302" s="2">
        <f t="shared" si="281"/>
        <v>4.8619349999999981</v>
      </c>
      <c r="G2302" s="2">
        <f t="shared" si="283"/>
        <v>4.8772539999999971</v>
      </c>
      <c r="H2302" s="2">
        <f t="shared" si="279"/>
        <v>4.6473934999999962</v>
      </c>
      <c r="I2302" s="2">
        <f t="array" ref="I2302">SUMPRODUCT(B2286:B2305, (ROW(B2286:B2305)-ROW(B2286)+1)) / (20*21/2)</f>
        <v>4.8437576190476186</v>
      </c>
      <c r="J2302" s="2">
        <f t="shared" si="282"/>
        <v>4.863734550269549</v>
      </c>
      <c r="K2302" s="2">
        <f t="shared" si="284"/>
        <v>4.8524253865202454</v>
      </c>
    </row>
    <row r="2303" spans="1:11" ht="13.5" x14ac:dyDescent="0.25">
      <c r="A2303" s="3">
        <f>TITRES_STAT!B2306</f>
        <v>45355</v>
      </c>
      <c r="B2303" s="6">
        <f>TITRES_STAT!D2306</f>
        <v>4.8670999999999998</v>
      </c>
      <c r="C2303" s="2">
        <f t="shared" si="277"/>
        <v>0</v>
      </c>
      <c r="D2303" s="2">
        <f t="shared" si="278"/>
        <v>4.8689800000000005</v>
      </c>
      <c r="E2303" s="2">
        <f t="shared" si="280"/>
        <v>4.85771</v>
      </c>
      <c r="F2303" s="2">
        <f t="shared" si="281"/>
        <v>4.8614649999999981</v>
      </c>
      <c r="G2303" s="2">
        <f t="shared" si="283"/>
        <v>4.8778179999999969</v>
      </c>
      <c r="H2303" s="2">
        <f t="shared" si="279"/>
        <v>4.6509819999999964</v>
      </c>
      <c r="I2303" s="2">
        <f t="array" ref="I2303">SUMPRODUCT(B2287:B2306, (ROW(B2287:B2306)-ROW(B2287)+1)) / (20*21/2)</f>
        <v>4.8345447619047617</v>
      </c>
      <c r="J2303" s="2">
        <f t="shared" si="282"/>
        <v>4.8640550692914966</v>
      </c>
      <c r="K2303" s="2">
        <f t="shared" si="284"/>
        <v>4.8530008615586668</v>
      </c>
    </row>
    <row r="2304" spans="1:11" ht="13.5" x14ac:dyDescent="0.25">
      <c r="A2304" s="3">
        <f>TITRES_STAT!B2307</f>
        <v>45356</v>
      </c>
      <c r="B2304" s="6">
        <f>TITRES_STAT!D2307</f>
        <v>4.7919999999999998</v>
      </c>
      <c r="C2304" s="2">
        <f t="shared" si="277"/>
        <v>-7.5099999999999945E-2</v>
      </c>
      <c r="D2304" s="2">
        <f t="shared" si="278"/>
        <v>4.8558400000000006</v>
      </c>
      <c r="E2304" s="2">
        <f t="shared" si="280"/>
        <v>4.8492600000000001</v>
      </c>
      <c r="F2304" s="2">
        <f t="shared" si="281"/>
        <v>4.8577099999999991</v>
      </c>
      <c r="G2304" s="2">
        <f t="shared" si="283"/>
        <v>4.8768799999999972</v>
      </c>
      <c r="H2304" s="2">
        <f t="shared" si="279"/>
        <v>4.6541949999999961</v>
      </c>
      <c r="I2304" s="2">
        <f t="array" ref="I2304">SUMPRODUCT(B2288:B2307, (ROW(B2288:B2307)-ROW(B2288)+1)) / (20*21/2)</f>
        <v>4.8277038095238094</v>
      </c>
      <c r="J2304" s="2">
        <f t="shared" si="282"/>
        <v>4.8571926817399254</v>
      </c>
      <c r="K2304" s="2">
        <f t="shared" si="284"/>
        <v>4.8506086709093079</v>
      </c>
    </row>
    <row r="2305" spans="1:11" ht="13.5" x14ac:dyDescent="0.25">
      <c r="A2305" s="3">
        <f>TITRES_STAT!B2308</f>
        <v>45357</v>
      </c>
      <c r="B2305" s="6">
        <f>TITRES_STAT!D2308</f>
        <v>4.7450000000000001</v>
      </c>
      <c r="C2305" s="2">
        <f t="shared" si="277"/>
        <v>-4.6999999999999709E-2</v>
      </c>
      <c r="D2305" s="2">
        <f t="shared" si="278"/>
        <v>4.8295400000000006</v>
      </c>
      <c r="E2305" s="2">
        <f t="shared" si="280"/>
        <v>4.8454999999999995</v>
      </c>
      <c r="F2305" s="2">
        <f t="shared" si="281"/>
        <v>4.8511349999999993</v>
      </c>
      <c r="G2305" s="2">
        <f t="shared" si="283"/>
        <v>4.8750019999999976</v>
      </c>
      <c r="H2305" s="2">
        <f t="shared" si="279"/>
        <v>4.6572174999999962</v>
      </c>
      <c r="I2305" s="2">
        <f t="array" ref="I2305">SUMPRODUCT(B2289:B2308, (ROW(B2289:B2308)-ROW(B2289)+1)) / (20*21/2)</f>
        <v>4.8213547619047619</v>
      </c>
      <c r="J2305" s="2">
        <f t="shared" si="282"/>
        <v>4.8465076644313614</v>
      </c>
      <c r="K2305" s="2">
        <f t="shared" si="284"/>
        <v>4.8464671544030615</v>
      </c>
    </row>
    <row r="2306" spans="1:11" ht="13.5" x14ac:dyDescent="0.25">
      <c r="A2306" s="3">
        <f>TITRES_STAT!B2309</f>
        <v>45358</v>
      </c>
      <c r="B2306" s="6">
        <f>TITRES_STAT!D2309</f>
        <v>4.7544000000000004</v>
      </c>
      <c r="C2306" s="2">
        <f t="shared" si="277"/>
        <v>9.400000000000297E-3</v>
      </c>
      <c r="D2306" s="2">
        <f t="shared" si="278"/>
        <v>4.8051200000000005</v>
      </c>
      <c r="E2306" s="2">
        <f t="shared" si="280"/>
        <v>4.8342299999999998</v>
      </c>
      <c r="F2306" s="2">
        <f t="shared" si="281"/>
        <v>4.8450299999999995</v>
      </c>
      <c r="G2306" s="2">
        <f t="shared" si="283"/>
        <v>4.8733119999999976</v>
      </c>
      <c r="H2306" s="2">
        <f t="shared" si="279"/>
        <v>4.6602424999999963</v>
      </c>
      <c r="I2306" s="2">
        <f t="array" ref="I2306">SUMPRODUCT(B2290:B2309, (ROW(B2290:B2309)-ROW(B2290)+1)) / (20*21/2)</f>
        <v>4.8153633333333339</v>
      </c>
      <c r="J2306" s="2">
        <f t="shared" si="282"/>
        <v>4.8377355059140887</v>
      </c>
      <c r="K2306" s="2">
        <f t="shared" si="284"/>
        <v>4.8428566777598041</v>
      </c>
    </row>
    <row r="2307" spans="1:11" ht="13.5" x14ac:dyDescent="0.25">
      <c r="A2307" s="3">
        <f>TITRES_STAT!B2310</f>
        <v>45359</v>
      </c>
      <c r="B2307" s="6">
        <f>TITRES_STAT!D2310</f>
        <v>4.7732000000000001</v>
      </c>
      <c r="C2307" s="2">
        <f t="shared" si="277"/>
        <v>1.8799999999999706E-2</v>
      </c>
      <c r="D2307" s="2">
        <f t="shared" si="278"/>
        <v>4.78634</v>
      </c>
      <c r="E2307" s="2">
        <f t="shared" si="280"/>
        <v>4.82578</v>
      </c>
      <c r="F2307" s="2">
        <f t="shared" si="281"/>
        <v>4.8398650000000005</v>
      </c>
      <c r="G2307" s="2">
        <f t="shared" si="283"/>
        <v>4.8688019999999987</v>
      </c>
      <c r="H2307" s="2">
        <f t="shared" si="279"/>
        <v>4.6630959999999968</v>
      </c>
      <c r="I2307" s="2">
        <f t="array" ref="I2307">SUMPRODUCT(B2291:B2310, (ROW(B2291:B2310)-ROW(B2291)+1)) / (20*21/2)</f>
        <v>4.8078495238095229</v>
      </c>
      <c r="J2307" s="2">
        <f t="shared" si="282"/>
        <v>4.8315892672556036</v>
      </c>
      <c r="K2307" s="2">
        <f t="shared" si="284"/>
        <v>4.8401250433378511</v>
      </c>
    </row>
    <row r="2308" spans="1:11" ht="13.5" x14ac:dyDescent="0.25">
      <c r="A2308" s="3">
        <f>TITRES_STAT!B2311</f>
        <v>45362</v>
      </c>
      <c r="B2308" s="6">
        <f>TITRES_STAT!D2311</f>
        <v>4.7732000000000001</v>
      </c>
      <c r="C2308" s="2">
        <f t="shared" ref="C2308:C2371" si="285">B2308-B2307</f>
        <v>0</v>
      </c>
      <c r="D2308" s="2">
        <f t="shared" si="278"/>
        <v>4.7675599999999996</v>
      </c>
      <c r="E2308" s="2">
        <f t="shared" si="280"/>
        <v>4.8182700000000009</v>
      </c>
      <c r="F2308" s="2">
        <f t="shared" si="281"/>
        <v>4.8361100000000006</v>
      </c>
      <c r="G2308" s="2">
        <f t="shared" si="283"/>
        <v>4.8646679999999982</v>
      </c>
      <c r="H2308" s="2">
        <f t="shared" si="279"/>
        <v>4.6667459999999963</v>
      </c>
      <c r="I2308" s="2">
        <f t="array" ref="I2308">SUMPRODUCT(B2292:B2311, (ROW(B2292:B2311)-ROW(B2292)+1)) / (20*21/2)</f>
        <v>4.802573333333334</v>
      </c>
      <c r="J2308" s="2">
        <f t="shared" si="282"/>
        <v>4.826028384659832</v>
      </c>
      <c r="K2308" s="2">
        <f t="shared" si="284"/>
        <v>4.8375005318344062</v>
      </c>
    </row>
    <row r="2309" spans="1:11" ht="13.5" x14ac:dyDescent="0.25">
      <c r="A2309" s="3">
        <f>TITRES_STAT!B2312</f>
        <v>45363</v>
      </c>
      <c r="B2309" s="6">
        <f>TITRES_STAT!D2312</f>
        <v>4.7732000000000001</v>
      </c>
      <c r="C2309" s="2">
        <f t="shared" si="285"/>
        <v>0</v>
      </c>
      <c r="D2309" s="2">
        <f t="shared" si="278"/>
        <v>4.7637999999999998</v>
      </c>
      <c r="E2309" s="2">
        <f t="shared" si="280"/>
        <v>4.8098200000000011</v>
      </c>
      <c r="F2309" s="2">
        <f t="shared" si="281"/>
        <v>4.8332950000000015</v>
      </c>
      <c r="G2309" s="2">
        <f t="shared" si="283"/>
        <v>4.8624139999999985</v>
      </c>
      <c r="H2309" s="2">
        <f t="shared" si="279"/>
        <v>4.6695994999999959</v>
      </c>
      <c r="I2309" s="2">
        <f t="array" ref="I2309">SUMPRODUCT(B2293:B2312, (ROW(B2293:B2312)-ROW(B2293)+1)) / (20*21/2)</f>
        <v>4.7977890476190481</v>
      </c>
      <c r="J2309" s="2">
        <f t="shared" si="282"/>
        <v>4.8209971099303237</v>
      </c>
      <c r="K2309" s="2">
        <f t="shared" si="284"/>
        <v>4.8349789423507046</v>
      </c>
    </row>
    <row r="2310" spans="1:11" ht="13.5" x14ac:dyDescent="0.25">
      <c r="A2310" s="3">
        <f>TITRES_STAT!B2313</f>
        <v>45364</v>
      </c>
      <c r="B2310" s="6">
        <f>TITRES_STAT!D2313</f>
        <v>4.7544000000000004</v>
      </c>
      <c r="C2310" s="2">
        <f t="shared" si="285"/>
        <v>-1.8799999999999706E-2</v>
      </c>
      <c r="D2310" s="2">
        <f t="shared" ref="D2310:D2373" si="286">AVERAGE(B2306:B2310)</f>
        <v>4.7656799999999997</v>
      </c>
      <c r="E2310" s="2">
        <f t="shared" si="280"/>
        <v>4.7976100000000015</v>
      </c>
      <c r="F2310" s="2">
        <f t="shared" si="281"/>
        <v>4.8286000000000016</v>
      </c>
      <c r="G2310" s="2">
        <f t="shared" si="283"/>
        <v>4.8597839999999977</v>
      </c>
      <c r="H2310" s="2">
        <f t="shared" si="279"/>
        <v>4.6723589999999966</v>
      </c>
      <c r="I2310" s="2">
        <f t="array" ref="I2310">SUMPRODUCT(B2294:B2313, (ROW(B2294:B2313)-ROW(B2294)+1)) / (20*21/2)</f>
        <v>4.7988585714285712</v>
      </c>
      <c r="J2310" s="2">
        <f t="shared" si="282"/>
        <v>4.8146545280321975</v>
      </c>
      <c r="K2310" s="2">
        <f t="shared" si="284"/>
        <v>4.8318189838271479</v>
      </c>
    </row>
    <row r="2311" spans="1:11" ht="13.5" x14ac:dyDescent="0.25">
      <c r="A2311" s="3">
        <f>TITRES_STAT!B2314</f>
        <v>45365</v>
      </c>
      <c r="B2311" s="6">
        <f>TITRES_STAT!D2314</f>
        <v>4.7732000000000001</v>
      </c>
      <c r="C2311" s="2">
        <f t="shared" si="285"/>
        <v>1.8799999999999706E-2</v>
      </c>
      <c r="D2311" s="2">
        <f t="shared" si="286"/>
        <v>4.7694400000000003</v>
      </c>
      <c r="E2311" s="2">
        <f t="shared" si="280"/>
        <v>4.7872800000000009</v>
      </c>
      <c r="F2311" s="2">
        <f t="shared" si="281"/>
        <v>4.8234350000000017</v>
      </c>
      <c r="G2311" s="2">
        <f t="shared" si="283"/>
        <v>4.8577179999999984</v>
      </c>
      <c r="H2311" s="2">
        <f t="shared" si="279"/>
        <v>4.6752569999999967</v>
      </c>
      <c r="I2311" s="2">
        <f t="array" ref="I2311">SUMPRODUCT(B2295:B2314, (ROW(B2295:B2314)-ROW(B2295)+1)) / (20*21/2)</f>
        <v>4.798370952380953</v>
      </c>
      <c r="J2311" s="2">
        <f t="shared" si="282"/>
        <v>4.810706477743417</v>
      </c>
      <c r="K2311" s="2">
        <f t="shared" si="284"/>
        <v>4.8295202001476518</v>
      </c>
    </row>
    <row r="2312" spans="1:11" ht="13.5" x14ac:dyDescent="0.25">
      <c r="A2312" s="3">
        <f>TITRES_STAT!B2315</f>
        <v>45366</v>
      </c>
      <c r="B2312" s="6">
        <f>TITRES_STAT!D2315</f>
        <v>4.7732000000000001</v>
      </c>
      <c r="C2312" s="2">
        <f t="shared" si="285"/>
        <v>0</v>
      </c>
      <c r="D2312" s="2">
        <f t="shared" si="286"/>
        <v>4.7694400000000003</v>
      </c>
      <c r="E2312" s="2">
        <f t="shared" si="280"/>
        <v>4.7778900000000011</v>
      </c>
      <c r="F2312" s="2">
        <f t="shared" si="281"/>
        <v>4.8182700000000009</v>
      </c>
      <c r="G2312" s="2">
        <f t="shared" si="283"/>
        <v>4.8556519999999983</v>
      </c>
      <c r="H2312" s="2">
        <f t="shared" si="279"/>
        <v>4.6781549999999958</v>
      </c>
      <c r="I2312" s="2">
        <f t="array" ref="I2312">SUMPRODUCT(B2296:B2315, (ROW(B2296:B2315)-ROW(B2296)+1)) / (20*21/2)</f>
        <v>4.7981961904761912</v>
      </c>
      <c r="J2312" s="2">
        <f t="shared" si="282"/>
        <v>4.8071344322440437</v>
      </c>
      <c r="K2312" s="2">
        <f t="shared" si="284"/>
        <v>4.8273115648477445</v>
      </c>
    </row>
    <row r="2313" spans="1:11" ht="13.5" x14ac:dyDescent="0.25">
      <c r="A2313" s="3">
        <f>TITRES_STAT!B2316</f>
        <v>45369</v>
      </c>
      <c r="B2313" s="6">
        <f>TITRES_STAT!D2316</f>
        <v>4.8295000000000003</v>
      </c>
      <c r="C2313" s="2">
        <f t="shared" si="285"/>
        <v>5.6300000000000239E-2</v>
      </c>
      <c r="D2313" s="2">
        <f t="shared" si="286"/>
        <v>4.7806999999999995</v>
      </c>
      <c r="E2313" s="2">
        <f t="shared" si="280"/>
        <v>4.7741300000000004</v>
      </c>
      <c r="F2313" s="2">
        <f t="shared" si="281"/>
        <v>4.8159200000000002</v>
      </c>
      <c r="G2313" s="2">
        <f t="shared" si="283"/>
        <v>4.8547119999999975</v>
      </c>
      <c r="H2313" s="2">
        <f t="shared" si="279"/>
        <v>4.6813344999999957</v>
      </c>
      <c r="I2313" s="2">
        <f t="array" ref="I2313">SUMPRODUCT(B2297:B2316, (ROW(B2297:B2316)-ROW(B2297)+1)) / (20*21/2)</f>
        <v>4.7978871428571424</v>
      </c>
      <c r="J2313" s="2">
        <f t="shared" si="282"/>
        <v>4.8092644863160396</v>
      </c>
      <c r="K2313" s="2">
        <f t="shared" si="284"/>
        <v>4.8273973858341073</v>
      </c>
    </row>
    <row r="2314" spans="1:11" ht="13.5" x14ac:dyDescent="0.25">
      <c r="A2314" s="3">
        <f>TITRES_STAT!B2317</f>
        <v>45370</v>
      </c>
      <c r="B2314" s="6">
        <f>TITRES_STAT!D2317</f>
        <v>4.8108000000000004</v>
      </c>
      <c r="C2314" s="2">
        <f t="shared" si="285"/>
        <v>-1.8699999999999939E-2</v>
      </c>
      <c r="D2314" s="2">
        <f t="shared" si="286"/>
        <v>4.7882199999999999</v>
      </c>
      <c r="E2314" s="2">
        <f t="shared" si="280"/>
        <v>4.7760100000000012</v>
      </c>
      <c r="F2314" s="2">
        <f t="shared" si="281"/>
        <v>4.8126350000000011</v>
      </c>
      <c r="G2314" s="2">
        <f t="shared" si="283"/>
        <v>4.8535859999999982</v>
      </c>
      <c r="H2314" s="2">
        <f t="shared" ref="H2314:H2377" si="287">AVERAGE(B2115:B2314)</f>
        <v>4.6844204999999963</v>
      </c>
      <c r="I2314" s="2">
        <f t="array" ref="I2314">SUMPRODUCT(B2298:B2317, (ROW(B2298:B2317)-ROW(B2298)+1)) / (20*21/2)</f>
        <v>4.7978461904761911</v>
      </c>
      <c r="J2314" s="2">
        <f t="shared" si="282"/>
        <v>4.8094107257145113</v>
      </c>
      <c r="K2314" s="2">
        <f t="shared" si="284"/>
        <v>4.8267465079582603</v>
      </c>
    </row>
    <row r="2315" spans="1:11" ht="13.5" x14ac:dyDescent="0.25">
      <c r="A2315" s="3">
        <f>TITRES_STAT!B2318</f>
        <v>45372</v>
      </c>
      <c r="B2315" s="6">
        <f>TITRES_STAT!D2318</f>
        <v>4.8108000000000004</v>
      </c>
      <c r="C2315" s="2">
        <f t="shared" si="285"/>
        <v>0</v>
      </c>
      <c r="D2315" s="2">
        <f t="shared" si="286"/>
        <v>4.7995000000000001</v>
      </c>
      <c r="E2315" s="2">
        <f t="shared" si="280"/>
        <v>4.7825900000000008</v>
      </c>
      <c r="F2315" s="2">
        <f t="shared" si="281"/>
        <v>4.814045000000001</v>
      </c>
      <c r="G2315" s="2">
        <f t="shared" si="283"/>
        <v>4.8505799999999981</v>
      </c>
      <c r="H2315" s="2">
        <f t="shared" si="287"/>
        <v>4.687506499999996</v>
      </c>
      <c r="I2315" s="2">
        <f t="array" ref="I2315">SUMPRODUCT(B2299:B2318, (ROW(B2299:B2318)-ROW(B2299)+1)) / (20*21/2)</f>
        <v>4.7980285714285715</v>
      </c>
      <c r="J2315" s="2">
        <f t="shared" si="282"/>
        <v>4.809543037551224</v>
      </c>
      <c r="K2315" s="2">
        <f t="shared" si="284"/>
        <v>4.8261211547049951</v>
      </c>
    </row>
    <row r="2316" spans="1:11" ht="13.5" x14ac:dyDescent="0.25">
      <c r="A2316" s="3">
        <f>TITRES_STAT!B2319</f>
        <v>45373</v>
      </c>
      <c r="B2316" s="6">
        <f>TITRES_STAT!D2319</f>
        <v>4.8108000000000004</v>
      </c>
      <c r="C2316" s="2">
        <f t="shared" si="285"/>
        <v>0</v>
      </c>
      <c r="D2316" s="2">
        <f t="shared" si="286"/>
        <v>4.8070199999999996</v>
      </c>
      <c r="E2316" s="2">
        <f t="shared" ref="E2316:E2379" si="288">AVERAGE(B2307:B2316)</f>
        <v>4.7882300000000004</v>
      </c>
      <c r="F2316" s="2">
        <f t="shared" si="281"/>
        <v>4.8112300000000001</v>
      </c>
      <c r="G2316" s="2">
        <f t="shared" si="283"/>
        <v>4.8492659999999983</v>
      </c>
      <c r="H2316" s="2">
        <f t="shared" si="287"/>
        <v>4.6905924999999957</v>
      </c>
      <c r="I2316" s="2">
        <f t="array" ref="I2316">SUMPRODUCT(B2300:B2319, (ROW(B2300:B2319)-ROW(B2300)+1)) / (20*21/2)</f>
        <v>4.7921228571428571</v>
      </c>
      <c r="J2316" s="2">
        <f t="shared" si="282"/>
        <v>4.8096627482606307</v>
      </c>
      <c r="K2316" s="2">
        <f t="shared" si="284"/>
        <v>4.8255203251087213</v>
      </c>
    </row>
    <row r="2317" spans="1:11" ht="13.5" x14ac:dyDescent="0.25">
      <c r="A2317" s="3">
        <f>TITRES_STAT!B2320</f>
        <v>45376</v>
      </c>
      <c r="B2317" s="6">
        <f>TITRES_STAT!D2320</f>
        <v>4.8108000000000004</v>
      </c>
      <c r="C2317" s="2">
        <f t="shared" si="285"/>
        <v>0</v>
      </c>
      <c r="D2317" s="2">
        <f t="shared" si="286"/>
        <v>4.81454</v>
      </c>
      <c r="E2317" s="2">
        <f t="shared" si="288"/>
        <v>4.7919900000000002</v>
      </c>
      <c r="F2317" s="2">
        <f t="shared" si="281"/>
        <v>4.808885000000001</v>
      </c>
      <c r="G2317" s="2">
        <f t="shared" si="283"/>
        <v>4.8479519999999985</v>
      </c>
      <c r="H2317" s="2">
        <f t="shared" si="287"/>
        <v>4.6936339999999959</v>
      </c>
      <c r="I2317" s="2">
        <f t="array" ref="I2317">SUMPRODUCT(B2301:B2320, (ROW(B2301:B2320)-ROW(B2301)+1)) / (20*21/2)</f>
        <v>4.790334761904762</v>
      </c>
      <c r="J2317" s="2">
        <f t="shared" si="282"/>
        <v>4.8097710579500941</v>
      </c>
      <c r="K2317" s="2">
        <f t="shared" si="284"/>
        <v>4.824943057457399</v>
      </c>
    </row>
    <row r="2318" spans="1:11" ht="13.5" x14ac:dyDescent="0.25">
      <c r="A2318" s="3">
        <f>TITRES_STAT!B2321</f>
        <v>45377</v>
      </c>
      <c r="B2318" s="6">
        <f>TITRES_STAT!D2321</f>
        <v>4.8108000000000004</v>
      </c>
      <c r="C2318" s="2">
        <f t="shared" si="285"/>
        <v>0</v>
      </c>
      <c r="D2318" s="2">
        <f t="shared" si="286"/>
        <v>4.8108000000000004</v>
      </c>
      <c r="E2318" s="2">
        <f t="shared" si="288"/>
        <v>4.79575</v>
      </c>
      <c r="F2318" s="2">
        <f t="shared" si="281"/>
        <v>4.8070100000000009</v>
      </c>
      <c r="G2318" s="2">
        <f t="shared" si="283"/>
        <v>4.8472019999999985</v>
      </c>
      <c r="H2318" s="2">
        <f t="shared" si="287"/>
        <v>4.6966754999999951</v>
      </c>
      <c r="I2318" s="2">
        <f t="array" ref="I2318">SUMPRODUCT(B2302:B2321, (ROW(B2302:B2321)-ROW(B2302)+1)) / (20*21/2)</f>
        <v>4.7898890476190479</v>
      </c>
      <c r="J2318" s="2">
        <f t="shared" si="282"/>
        <v>4.8098690524310372</v>
      </c>
      <c r="K2318" s="2">
        <f t="shared" si="284"/>
        <v>4.8243884277531874</v>
      </c>
    </row>
    <row r="2319" spans="1:11" ht="13.5" x14ac:dyDescent="0.25">
      <c r="A2319" s="3">
        <f>TITRES_STAT!B2322</f>
        <v>45378</v>
      </c>
      <c r="B2319" s="6">
        <f>TITRES_STAT!D2322</f>
        <v>4.7450000000000001</v>
      </c>
      <c r="C2319" s="2">
        <f t="shared" si="285"/>
        <v>-6.5800000000000303E-2</v>
      </c>
      <c r="D2319" s="2">
        <f t="shared" si="286"/>
        <v>4.7976400000000003</v>
      </c>
      <c r="E2319" s="2">
        <f t="shared" si="288"/>
        <v>4.7929300000000001</v>
      </c>
      <c r="F2319" s="2">
        <f t="shared" si="281"/>
        <v>4.8013750000000011</v>
      </c>
      <c r="G2319" s="2">
        <f t="shared" si="283"/>
        <v>4.8451359999999983</v>
      </c>
      <c r="H2319" s="2">
        <f t="shared" si="287"/>
        <v>4.6993879999999955</v>
      </c>
      <c r="I2319" s="2">
        <f t="array" ref="I2319">SUMPRODUCT(B2303:B2322, (ROW(B2303:B2322)-ROW(B2303)+1)) / (20*21/2)</f>
        <v>4.7880552380952386</v>
      </c>
      <c r="J2319" s="2">
        <f t="shared" si="282"/>
        <v>4.8036910474376056</v>
      </c>
      <c r="K2319" s="2">
        <f t="shared" si="284"/>
        <v>4.8212751560765925</v>
      </c>
    </row>
    <row r="2320" spans="1:11" ht="13.5" x14ac:dyDescent="0.25">
      <c r="A2320" s="3">
        <f>TITRES_STAT!B2323</f>
        <v>45379</v>
      </c>
      <c r="B2320" s="6">
        <f>TITRES_STAT!D2323</f>
        <v>4.7826000000000004</v>
      </c>
      <c r="C2320" s="2">
        <f t="shared" si="285"/>
        <v>3.76000000000003E-2</v>
      </c>
      <c r="D2320" s="2">
        <f t="shared" si="286"/>
        <v>4.7919999999999998</v>
      </c>
      <c r="E2320" s="2">
        <f t="shared" si="288"/>
        <v>4.79575</v>
      </c>
      <c r="F2320" s="2">
        <f t="shared" si="281"/>
        <v>4.7966800000000021</v>
      </c>
      <c r="G2320" s="2">
        <f t="shared" si="283"/>
        <v>4.8413779999999988</v>
      </c>
      <c r="H2320" s="2">
        <f t="shared" si="287"/>
        <v>4.7021119999999952</v>
      </c>
      <c r="I2320" s="2">
        <f t="array" ref="I2320">SUMPRODUCT(B2304:B2323, (ROW(B2304:B2323)-ROW(B2304)+1)) / (20*21/2)</f>
        <v>4.7866685714285708</v>
      </c>
      <c r="J2320" s="2">
        <f t="shared" si="282"/>
        <v>4.8016823762530718</v>
      </c>
      <c r="K2320" s="2">
        <f t="shared" si="284"/>
        <v>4.8197584832892746</v>
      </c>
    </row>
    <row r="2321" spans="1:11" ht="13.5" x14ac:dyDescent="0.25">
      <c r="A2321" s="3">
        <f>TITRES_STAT!B2324</f>
        <v>45380</v>
      </c>
      <c r="B2321" s="6">
        <f>TITRES_STAT!D2324</f>
        <v>4.7919999999999998</v>
      </c>
      <c r="C2321" s="2">
        <f t="shared" si="285"/>
        <v>9.3999999999994088E-3</v>
      </c>
      <c r="D2321" s="2">
        <f t="shared" si="286"/>
        <v>4.7882400000000001</v>
      </c>
      <c r="E2321" s="2">
        <f t="shared" si="288"/>
        <v>4.7976299999999998</v>
      </c>
      <c r="F2321" s="2">
        <f t="shared" si="281"/>
        <v>4.7924550000000012</v>
      </c>
      <c r="G2321" s="2">
        <f t="shared" si="283"/>
        <v>4.8387479999999989</v>
      </c>
      <c r="H2321" s="2">
        <f t="shared" si="287"/>
        <v>4.7039539999999951</v>
      </c>
      <c r="I2321" s="2">
        <f t="array" ref="I2321">SUMPRODUCT(B2305:B2324, (ROW(B2305:B2324)-ROW(B2305)+1)) / (20*21/2)</f>
        <v>4.7857290476190482</v>
      </c>
      <c r="J2321" s="2">
        <f t="shared" si="282"/>
        <v>4.8007602451813502</v>
      </c>
      <c r="K2321" s="2">
        <f t="shared" si="284"/>
        <v>4.8186699153171464</v>
      </c>
    </row>
    <row r="2322" spans="1:11" ht="13.5" x14ac:dyDescent="0.25">
      <c r="A2322" s="3">
        <f>TITRES_STAT!B2325</f>
        <v>45383</v>
      </c>
      <c r="B2322" s="6">
        <f>TITRES_STAT!D2325</f>
        <v>4.7732000000000001</v>
      </c>
      <c r="C2322" s="2">
        <f t="shared" si="285"/>
        <v>-1.8799999999999706E-2</v>
      </c>
      <c r="D2322" s="2">
        <f t="shared" si="286"/>
        <v>4.7807200000000005</v>
      </c>
      <c r="E2322" s="2">
        <f t="shared" si="288"/>
        <v>4.7976300000000007</v>
      </c>
      <c r="F2322" s="2">
        <f t="shared" si="281"/>
        <v>4.7877600000000013</v>
      </c>
      <c r="G2322" s="2">
        <f t="shared" si="283"/>
        <v>4.8355539999999992</v>
      </c>
      <c r="H2322" s="2">
        <f t="shared" si="287"/>
        <v>4.7057019999999943</v>
      </c>
      <c r="I2322" s="2">
        <f t="array" ref="I2322">SUMPRODUCT(B2306:B2325, (ROW(B2306:B2325)-ROW(B2306)+1)) / (20*21/2)</f>
        <v>4.7848790476190475</v>
      </c>
      <c r="J2322" s="2">
        <f t="shared" si="282"/>
        <v>4.7981354599259838</v>
      </c>
      <c r="K2322" s="2">
        <f t="shared" si="284"/>
        <v>4.8168867813831406</v>
      </c>
    </row>
    <row r="2323" spans="1:11" ht="13.5" x14ac:dyDescent="0.25">
      <c r="A2323" s="3">
        <f>TITRES_STAT!B2326</f>
        <v>45384</v>
      </c>
      <c r="B2323" s="6">
        <f>TITRES_STAT!D2326</f>
        <v>4.7732000000000001</v>
      </c>
      <c r="C2323" s="2">
        <f t="shared" si="285"/>
        <v>0</v>
      </c>
      <c r="D2323" s="2">
        <f t="shared" si="286"/>
        <v>4.7732000000000001</v>
      </c>
      <c r="E2323" s="2">
        <f t="shared" si="288"/>
        <v>4.7920000000000007</v>
      </c>
      <c r="F2323" s="2">
        <f t="shared" si="281"/>
        <v>4.7830650000000006</v>
      </c>
      <c r="G2323" s="2">
        <f t="shared" si="283"/>
        <v>4.8323599999999987</v>
      </c>
      <c r="H2323" s="2">
        <f t="shared" si="287"/>
        <v>4.7076709999999942</v>
      </c>
      <c r="I2323" s="2">
        <f t="array" ref="I2323">SUMPRODUCT(B2307:B2326, (ROW(B2307:B2326)-ROW(B2307)+1)) / (20*21/2)</f>
        <v>4.7838947619047616</v>
      </c>
      <c r="J2323" s="2">
        <f t="shared" si="282"/>
        <v>4.7957606542187472</v>
      </c>
      <c r="K2323" s="2">
        <f t="shared" si="284"/>
        <v>4.8151735742700765</v>
      </c>
    </row>
    <row r="2324" spans="1:11" ht="13.5" x14ac:dyDescent="0.25">
      <c r="A2324" s="3">
        <f>TITRES_STAT!B2327</f>
        <v>45385</v>
      </c>
      <c r="B2324" s="6">
        <f>TITRES_STAT!D2327</f>
        <v>4.7732000000000001</v>
      </c>
      <c r="C2324" s="2">
        <f t="shared" si="285"/>
        <v>0</v>
      </c>
      <c r="D2324" s="2">
        <f t="shared" si="286"/>
        <v>4.7788399999999998</v>
      </c>
      <c r="E2324" s="2">
        <f t="shared" si="288"/>
        <v>4.7882400000000009</v>
      </c>
      <c r="F2324" s="2">
        <f t="shared" ref="F2324:F2387" si="289">AVERAGE(B2305:B2324)</f>
        <v>4.7821250000000015</v>
      </c>
      <c r="G2324" s="2">
        <f t="shared" si="283"/>
        <v>4.829165999999999</v>
      </c>
      <c r="H2324" s="2">
        <f t="shared" si="287"/>
        <v>4.7107014999999945</v>
      </c>
      <c r="I2324" s="2">
        <f t="array" ref="I2324">SUMPRODUCT(B2308:B2327, (ROW(B2308:B2327)-ROW(B2308)+1)) / (20*21/2)</f>
        <v>4.7828209523809528</v>
      </c>
      <c r="J2324" s="2">
        <f t="shared" si="282"/>
        <v>4.7936120204836286</v>
      </c>
      <c r="K2324" s="2">
        <f t="shared" si="284"/>
        <v>4.8135275517496812</v>
      </c>
    </row>
    <row r="2325" spans="1:11" ht="13.5" x14ac:dyDescent="0.25">
      <c r="A2325" s="3">
        <f>TITRES_STAT!B2328</f>
        <v>45386</v>
      </c>
      <c r="B2325" s="6">
        <f>TITRES_STAT!D2328</f>
        <v>4.7732000000000001</v>
      </c>
      <c r="C2325" s="2">
        <f t="shared" si="285"/>
        <v>0</v>
      </c>
      <c r="D2325" s="2">
        <f t="shared" si="286"/>
        <v>4.7769599999999999</v>
      </c>
      <c r="E2325" s="2">
        <f t="shared" si="288"/>
        <v>4.7844800000000012</v>
      </c>
      <c r="F2325" s="2">
        <f t="shared" si="289"/>
        <v>4.7835350000000014</v>
      </c>
      <c r="G2325" s="2">
        <f t="shared" si="283"/>
        <v>4.8261599999999989</v>
      </c>
      <c r="H2325" s="2">
        <f t="shared" si="287"/>
        <v>4.7126704999999944</v>
      </c>
      <c r="I2325" s="2">
        <f t="array" ref="I2325">SUMPRODUCT(B2309:B2328, (ROW(B2309:B2328)-ROW(B2309)+1)) / (20*21/2)</f>
        <v>4.7808519047619047</v>
      </c>
      <c r="J2325" s="2">
        <f t="shared" ref="J2325:J2388" si="290">$J$4*B2325+J2324*(1-$J$4)</f>
        <v>4.7916680185328069</v>
      </c>
      <c r="K2325" s="2">
        <f t="shared" si="284"/>
        <v>4.8119460791320465</v>
      </c>
    </row>
    <row r="2326" spans="1:11" ht="13.5" x14ac:dyDescent="0.25">
      <c r="A2326" s="3">
        <f>TITRES_STAT!B2329</f>
        <v>45387</v>
      </c>
      <c r="B2326" s="6">
        <f>TITRES_STAT!D2329</f>
        <v>4.7732000000000001</v>
      </c>
      <c r="C2326" s="2">
        <f t="shared" si="285"/>
        <v>0</v>
      </c>
      <c r="D2326" s="2">
        <f t="shared" si="286"/>
        <v>4.7732000000000001</v>
      </c>
      <c r="E2326" s="2">
        <f t="shared" si="288"/>
        <v>4.7807200000000005</v>
      </c>
      <c r="F2326" s="2">
        <f t="shared" si="289"/>
        <v>4.7844750000000005</v>
      </c>
      <c r="G2326" s="2">
        <f t="shared" si="283"/>
        <v>4.8246579999999994</v>
      </c>
      <c r="H2326" s="2">
        <f t="shared" si="287"/>
        <v>4.7154359999999942</v>
      </c>
      <c r="I2326" s="2">
        <f t="array" ref="I2326">SUMPRODUCT(B2310:B2329, (ROW(B2310:B2329)-ROW(B2310)+1)) / (20*21/2)</f>
        <v>4.7708704761904768</v>
      </c>
      <c r="J2326" s="2">
        <f t="shared" si="290"/>
        <v>4.7899091596249201</v>
      </c>
      <c r="K2326" s="2">
        <f t="shared" si="284"/>
        <v>4.8104266250484367</v>
      </c>
    </row>
    <row r="2327" spans="1:11" ht="13.5" x14ac:dyDescent="0.25">
      <c r="A2327" s="3">
        <f>TITRES_STAT!B2330</f>
        <v>45390</v>
      </c>
      <c r="B2327" s="6">
        <f>TITRES_STAT!D2330</f>
        <v>4.7732000000000001</v>
      </c>
      <c r="C2327" s="2">
        <f t="shared" si="285"/>
        <v>0</v>
      </c>
      <c r="D2327" s="2">
        <f t="shared" si="286"/>
        <v>4.7732000000000001</v>
      </c>
      <c r="E2327" s="2">
        <f t="shared" si="288"/>
        <v>4.7769600000000008</v>
      </c>
      <c r="F2327" s="2">
        <f t="shared" si="289"/>
        <v>4.7844750000000005</v>
      </c>
      <c r="G2327" s="2">
        <f t="shared" si="283"/>
        <v>4.823156</v>
      </c>
      <c r="H2327" s="2">
        <f t="shared" si="287"/>
        <v>4.7172724999999938</v>
      </c>
      <c r="I2327" s="2">
        <f t="array" ref="I2327">SUMPRODUCT(B2311:B2330, (ROW(B2311:B2330)-ROW(B2311)+1)) / (20*21/2)</f>
        <v>4.7380700000000004</v>
      </c>
      <c r="J2327" s="2">
        <f t="shared" si="290"/>
        <v>4.7883178110892137</v>
      </c>
      <c r="K2327" s="2">
        <f t="shared" si="284"/>
        <v>4.808966757399479</v>
      </c>
    </row>
    <row r="2328" spans="1:11" ht="13.5" x14ac:dyDescent="0.25">
      <c r="A2328" s="3">
        <f>TITRES_STAT!B2331</f>
        <v>45394</v>
      </c>
      <c r="B2328" s="6">
        <f>TITRES_STAT!D2331</f>
        <v>4.7637999999999998</v>
      </c>
      <c r="C2328" s="2">
        <f t="shared" si="285"/>
        <v>-9.400000000000297E-3</v>
      </c>
      <c r="D2328" s="2">
        <f t="shared" si="286"/>
        <v>4.7713200000000002</v>
      </c>
      <c r="E2328" s="2">
        <f t="shared" si="288"/>
        <v>4.7722600000000002</v>
      </c>
      <c r="F2328" s="2">
        <f t="shared" si="289"/>
        <v>4.7840050000000005</v>
      </c>
      <c r="G2328" s="2">
        <f t="shared" si="283"/>
        <v>4.8218420000000002</v>
      </c>
      <c r="H2328" s="2">
        <f t="shared" si="287"/>
        <v>4.7190174999999934</v>
      </c>
      <c r="I2328" s="2">
        <f t="array" ref="I2328">SUMPRODUCT(B2312:B2331, (ROW(B2312:B2331)-ROW(B2312)+1)) / (20*21/2)</f>
        <v>4.7166385714285717</v>
      </c>
      <c r="J2328" s="2">
        <f t="shared" si="290"/>
        <v>4.7859827814616702</v>
      </c>
      <c r="K2328" s="2">
        <f t="shared" si="284"/>
        <v>4.8071955120112637</v>
      </c>
    </row>
    <row r="2329" spans="1:11" ht="13.5" x14ac:dyDescent="0.25">
      <c r="A2329" s="3">
        <f>TITRES_STAT!B2332</f>
        <v>45397</v>
      </c>
      <c r="B2329" s="6">
        <f>TITRES_STAT!D2332</f>
        <v>4.6791999999999998</v>
      </c>
      <c r="C2329" s="2">
        <f t="shared" si="285"/>
        <v>-8.4600000000000009E-2</v>
      </c>
      <c r="D2329" s="2">
        <f t="shared" si="286"/>
        <v>4.7525199999999996</v>
      </c>
      <c r="E2329" s="2">
        <f t="shared" si="288"/>
        <v>4.7656799999999997</v>
      </c>
      <c r="F2329" s="2">
        <f t="shared" si="289"/>
        <v>4.7793050000000008</v>
      </c>
      <c r="G2329" s="2">
        <f t="shared" si="283"/>
        <v>4.818836000000001</v>
      </c>
      <c r="H2329" s="2">
        <f t="shared" si="287"/>
        <v>4.7198969999999942</v>
      </c>
      <c r="I2329" s="2">
        <f t="array" ref="I2329">SUMPRODUCT(B2313:B2332, (ROW(B2313:B2332)-ROW(B2313)+1)) / (20*21/2)</f>
        <v>4.6981161904761901</v>
      </c>
      <c r="J2329" s="2">
        <f t="shared" si="290"/>
        <v>4.7758129927510353</v>
      </c>
      <c r="K2329" s="2">
        <f t="shared" si="284"/>
        <v>4.8021760801676843</v>
      </c>
    </row>
    <row r="2330" spans="1:11" ht="13.5" x14ac:dyDescent="0.25">
      <c r="A2330" s="3">
        <f>TITRES_STAT!B2333</f>
        <v>45398</v>
      </c>
      <c r="B2330" s="6">
        <f>TITRES_STAT!D2333</f>
        <v>4.4348999999999998</v>
      </c>
      <c r="C2330" s="2">
        <f t="shared" si="285"/>
        <v>-0.24429999999999996</v>
      </c>
      <c r="D2330" s="2">
        <f t="shared" si="286"/>
        <v>4.6848599999999996</v>
      </c>
      <c r="E2330" s="2">
        <f t="shared" si="288"/>
        <v>4.7309099999999997</v>
      </c>
      <c r="F2330" s="2">
        <f t="shared" si="289"/>
        <v>4.7633300000000007</v>
      </c>
      <c r="G2330" s="2">
        <f t="shared" si="283"/>
        <v>4.810944000000001</v>
      </c>
      <c r="H2330" s="2">
        <f t="shared" si="287"/>
        <v>4.7199534999999937</v>
      </c>
      <c r="I2330" s="2">
        <f t="array" ref="I2330">SUMPRODUCT(B2314:B2333, (ROW(B2314:B2333)-ROW(B2314)+1)) / (20*21/2)</f>
        <v>4.6806228571428576</v>
      </c>
      <c r="J2330" s="2">
        <f t="shared" si="290"/>
        <v>4.7433450886795079</v>
      </c>
      <c r="K2330" s="2">
        <f t="shared" si="284"/>
        <v>4.7877730966316969</v>
      </c>
    </row>
    <row r="2331" spans="1:11" ht="13.5" x14ac:dyDescent="0.25">
      <c r="A2331" s="3">
        <f>TITRES_STAT!B2334</f>
        <v>45399</v>
      </c>
      <c r="B2331" s="6">
        <f>TITRES_STAT!D2334</f>
        <v>4.5382999999999996</v>
      </c>
      <c r="C2331" s="2">
        <f t="shared" si="285"/>
        <v>0.10339999999999971</v>
      </c>
      <c r="D2331" s="2">
        <f t="shared" si="286"/>
        <v>4.63788</v>
      </c>
      <c r="E2331" s="2">
        <f t="shared" si="288"/>
        <v>4.7055400000000001</v>
      </c>
      <c r="F2331" s="2">
        <f t="shared" si="289"/>
        <v>4.7515850000000004</v>
      </c>
      <c r="G2331" s="2">
        <f t="shared" si="283"/>
        <v>4.8036159999999999</v>
      </c>
      <c r="H2331" s="2">
        <f t="shared" si="287"/>
        <v>4.7200844999999942</v>
      </c>
      <c r="I2331" s="2">
        <f t="array" ref="I2331">SUMPRODUCT(B2315:B2334, (ROW(B2315:B2334)-ROW(B2315)+1)) / (20*21/2)</f>
        <v>4.6679980952380946</v>
      </c>
      <c r="J2331" s="2">
        <f t="shared" si="290"/>
        <v>4.7238169849957448</v>
      </c>
      <c r="K2331" s="2">
        <f t="shared" si="284"/>
        <v>4.7779898379402583</v>
      </c>
    </row>
    <row r="2332" spans="1:11" ht="13.5" x14ac:dyDescent="0.25">
      <c r="A2332" s="3">
        <f>TITRES_STAT!B2335</f>
        <v>45400</v>
      </c>
      <c r="B2332" s="6">
        <f>TITRES_STAT!D2335</f>
        <v>4.5571000000000002</v>
      </c>
      <c r="C2332" s="2">
        <f t="shared" si="285"/>
        <v>1.8800000000000594E-2</v>
      </c>
      <c r="D2332" s="2">
        <f t="shared" si="286"/>
        <v>4.5946600000000002</v>
      </c>
      <c r="E2332" s="2">
        <f t="shared" si="288"/>
        <v>4.6839299999999993</v>
      </c>
      <c r="F2332" s="2">
        <f t="shared" si="289"/>
        <v>4.7407800000000018</v>
      </c>
      <c r="G2332" s="2">
        <f t="shared" si="283"/>
        <v>4.7966639999999998</v>
      </c>
      <c r="H2332" s="2">
        <f t="shared" si="287"/>
        <v>4.7203094999999937</v>
      </c>
      <c r="I2332" s="2">
        <f t="array" ref="I2332">SUMPRODUCT(B2316:B2335, (ROW(B2316:B2335)-ROW(B2316)+1)) / (20*21/2)</f>
        <v>4.6564028571428571</v>
      </c>
      <c r="J2332" s="2">
        <f t="shared" si="290"/>
        <v>4.7079391769009113</v>
      </c>
      <c r="K2332" s="2">
        <f t="shared" si="284"/>
        <v>4.7693274913543666</v>
      </c>
    </row>
    <row r="2333" spans="1:11" ht="13.5" x14ac:dyDescent="0.25">
      <c r="A2333" s="3">
        <f>TITRES_STAT!B2336</f>
        <v>45401</v>
      </c>
      <c r="B2333" s="6">
        <f>TITRES_STAT!D2336</f>
        <v>4.5571000000000002</v>
      </c>
      <c r="C2333" s="2">
        <f t="shared" si="285"/>
        <v>0</v>
      </c>
      <c r="D2333" s="2">
        <f t="shared" si="286"/>
        <v>4.5533199999999994</v>
      </c>
      <c r="E2333" s="2">
        <f t="shared" si="288"/>
        <v>4.6623199999999994</v>
      </c>
      <c r="F2333" s="2">
        <f t="shared" si="289"/>
        <v>4.7271600000000005</v>
      </c>
      <c r="G2333" s="2">
        <f t="shared" si="283"/>
        <v>4.7902760000000004</v>
      </c>
      <c r="H2333" s="2">
        <f t="shared" si="287"/>
        <v>4.7207554999999939</v>
      </c>
      <c r="I2333" s="2">
        <f t="array" ref="I2333">SUMPRODUCT(B2317:B2336, (ROW(B2317:B2336)-ROW(B2317)+1)) / (20*21/2)</f>
        <v>4.6368942857142859</v>
      </c>
      <c r="J2333" s="2">
        <f t="shared" si="290"/>
        <v>4.6935735410055859</v>
      </c>
      <c r="K2333" s="2">
        <f t="shared" si="284"/>
        <v>4.7610048446345878</v>
      </c>
    </row>
    <row r="2334" spans="1:11" ht="13.5" x14ac:dyDescent="0.25">
      <c r="A2334" s="3">
        <f>TITRES_STAT!B2337</f>
        <v>45404</v>
      </c>
      <c r="B2334" s="6">
        <f>TITRES_STAT!D2337</f>
        <v>4.5945999999999998</v>
      </c>
      <c r="C2334" s="2">
        <f t="shared" si="285"/>
        <v>3.7499999999999645E-2</v>
      </c>
      <c r="D2334" s="2">
        <f t="shared" si="286"/>
        <v>4.5363999999999995</v>
      </c>
      <c r="E2334" s="2">
        <f t="shared" si="288"/>
        <v>4.6444599999999996</v>
      </c>
      <c r="F2334" s="2">
        <f t="shared" si="289"/>
        <v>4.7163500000000003</v>
      </c>
      <c r="G2334" s="2">
        <f t="shared" si="283"/>
        <v>4.7848260000000007</v>
      </c>
      <c r="H2334" s="2">
        <f t="shared" si="287"/>
        <v>4.7211679999999943</v>
      </c>
      <c r="I2334" s="2">
        <f t="array" ref="I2334">SUMPRODUCT(B2318:B2337, (ROW(B2318:B2337)-ROW(B2318)+1)) / (20*21/2)</f>
        <v>4.6099100000000002</v>
      </c>
      <c r="J2334" s="2">
        <f t="shared" si="290"/>
        <v>4.6841474894812443</v>
      </c>
      <c r="K2334" s="2">
        <f t="shared" si="284"/>
        <v>4.7544791644528388</v>
      </c>
    </row>
    <row r="2335" spans="1:11" ht="13.5" x14ac:dyDescent="0.25">
      <c r="A2335" s="3">
        <f>TITRES_STAT!B2338</f>
        <v>45405</v>
      </c>
      <c r="B2335" s="6">
        <f>TITRES_STAT!D2338</f>
        <v>4.5945999999999998</v>
      </c>
      <c r="C2335" s="2">
        <f t="shared" si="285"/>
        <v>0</v>
      </c>
      <c r="D2335" s="2">
        <f t="shared" si="286"/>
        <v>4.5683400000000001</v>
      </c>
      <c r="E2335" s="2">
        <f t="shared" si="288"/>
        <v>4.6265999999999998</v>
      </c>
      <c r="F2335" s="2">
        <f t="shared" si="289"/>
        <v>4.7055400000000009</v>
      </c>
      <c r="G2335" s="2">
        <f t="shared" si="283"/>
        <v>4.7791880000000004</v>
      </c>
      <c r="H2335" s="2">
        <f t="shared" si="287"/>
        <v>4.7215804999999946</v>
      </c>
      <c r="I2335" s="2">
        <f t="array" ref="I2335">SUMPRODUCT(B2319:B2338, (ROW(B2319:B2338)-ROW(B2319)+1)) / (20*21/2)</f>
        <v>4.5830595238095242</v>
      </c>
      <c r="J2335" s="2">
        <f t="shared" si="290"/>
        <v>4.675619157149697</v>
      </c>
      <c r="K2335" s="2">
        <f t="shared" si="284"/>
        <v>4.7482093932978255</v>
      </c>
    </row>
    <row r="2336" spans="1:11" ht="13.5" x14ac:dyDescent="0.25">
      <c r="A2336" s="3">
        <f>TITRES_STAT!B2339</f>
        <v>45406</v>
      </c>
      <c r="B2336" s="6">
        <f>TITRES_STAT!D2339</f>
        <v>4.5007000000000001</v>
      </c>
      <c r="C2336" s="2">
        <f t="shared" si="285"/>
        <v>-9.389999999999965E-2</v>
      </c>
      <c r="D2336" s="2">
        <f t="shared" si="286"/>
        <v>4.5608199999999997</v>
      </c>
      <c r="E2336" s="2">
        <f t="shared" si="288"/>
        <v>4.5993499999999994</v>
      </c>
      <c r="F2336" s="2">
        <f t="shared" si="289"/>
        <v>4.6900350000000017</v>
      </c>
      <c r="G2336" s="2">
        <f t="shared" si="283"/>
        <v>4.7716720000000006</v>
      </c>
      <c r="H2336" s="2">
        <f t="shared" si="287"/>
        <v>4.7218329999999948</v>
      </c>
      <c r="I2336" s="2">
        <f t="array" ref="I2336">SUMPRODUCT(B2320:B2339, (ROW(B2320:B2339)-ROW(B2320)+1)) / (20*21/2)</f>
        <v>4.560013333333333</v>
      </c>
      <c r="J2336" s="2">
        <f t="shared" si="290"/>
        <v>4.6589601898021069</v>
      </c>
      <c r="K2336" s="2">
        <f t="shared" si="284"/>
        <v>4.7385031425802637</v>
      </c>
    </row>
    <row r="2337" spans="1:11" ht="13.5" x14ac:dyDescent="0.25">
      <c r="A2337" s="3">
        <f>TITRES_STAT!B2340</f>
        <v>45407</v>
      </c>
      <c r="B2337" s="6">
        <f>TITRES_STAT!D2340</f>
        <v>4.4066999999999998</v>
      </c>
      <c r="C2337" s="2">
        <f t="shared" si="285"/>
        <v>-9.4000000000000306E-2</v>
      </c>
      <c r="D2337" s="2">
        <f t="shared" si="286"/>
        <v>4.5307399999999998</v>
      </c>
      <c r="E2337" s="2">
        <f t="shared" si="288"/>
        <v>4.5627000000000004</v>
      </c>
      <c r="F2337" s="2">
        <f t="shared" si="289"/>
        <v>4.669830000000001</v>
      </c>
      <c r="G2337" s="2">
        <f t="shared" si="283"/>
        <v>4.7622760000000008</v>
      </c>
      <c r="H2337" s="2">
        <f t="shared" si="287"/>
        <v>4.7213059999999949</v>
      </c>
      <c r="I2337" s="2">
        <f t="array" ref="I2337">SUMPRODUCT(B2321:B2340, (ROW(B2321:B2340)-ROW(B2321)+1)) / (20*21/2)</f>
        <v>4.538578095238095</v>
      </c>
      <c r="J2337" s="2">
        <f t="shared" si="290"/>
        <v>4.6349354098209536</v>
      </c>
      <c r="K2337" s="2">
        <f t="shared" si="284"/>
        <v>4.7254912546359398</v>
      </c>
    </row>
    <row r="2338" spans="1:11" ht="13.5" x14ac:dyDescent="0.25">
      <c r="A2338" s="3">
        <f>TITRES_STAT!B2341</f>
        <v>45408</v>
      </c>
      <c r="B2338" s="6">
        <f>TITRES_STAT!D2341</f>
        <v>4.3879000000000001</v>
      </c>
      <c r="C2338" s="2">
        <f t="shared" si="285"/>
        <v>-1.8799999999999706E-2</v>
      </c>
      <c r="D2338" s="2">
        <f t="shared" si="286"/>
        <v>4.4968999999999992</v>
      </c>
      <c r="E2338" s="2">
        <f t="shared" si="288"/>
        <v>4.5251099999999997</v>
      </c>
      <c r="F2338" s="2">
        <f t="shared" si="289"/>
        <v>4.6486850000000004</v>
      </c>
      <c r="G2338" s="2">
        <f t="shared" si="283"/>
        <v>4.7530680000000007</v>
      </c>
      <c r="H2338" s="2">
        <f t="shared" si="287"/>
        <v>4.7206849999999951</v>
      </c>
      <c r="I2338" s="2">
        <f t="array" ref="I2338">SUMPRODUCT(B2322:B2341, (ROW(B2322:B2341)-ROW(B2322)+1)) / (20*21/2)</f>
        <v>4.518037619047619</v>
      </c>
      <c r="J2338" s="2">
        <f t="shared" si="290"/>
        <v>4.6114082279332438</v>
      </c>
      <c r="K2338" s="2">
        <f t="shared" si="284"/>
        <v>4.7122523819051185</v>
      </c>
    </row>
    <row r="2339" spans="1:11" ht="13.5" x14ac:dyDescent="0.25">
      <c r="A2339" s="3">
        <f>TITRES_STAT!B2342</f>
        <v>45411</v>
      </c>
      <c r="B2339" s="6">
        <f>TITRES_STAT!D2342</f>
        <v>4.4066999999999998</v>
      </c>
      <c r="C2339" s="2">
        <f t="shared" si="285"/>
        <v>1.8799999999999706E-2</v>
      </c>
      <c r="D2339" s="2">
        <f t="shared" si="286"/>
        <v>4.45932</v>
      </c>
      <c r="E2339" s="2">
        <f t="shared" si="288"/>
        <v>4.4978600000000002</v>
      </c>
      <c r="F2339" s="2">
        <f t="shared" si="289"/>
        <v>4.6317699999999995</v>
      </c>
      <c r="G2339" s="2">
        <f t="shared" si="283"/>
        <v>4.7446120000000009</v>
      </c>
      <c r="H2339" s="2">
        <f t="shared" si="287"/>
        <v>4.7201579999999952</v>
      </c>
      <c r="I2339" s="2">
        <f t="array" ref="I2339">SUMPRODUCT(B2323:B2342, (ROW(B2323:B2342)-ROW(B2323)+1)) / (20*21/2)</f>
        <v>4.4993766666666675</v>
      </c>
      <c r="J2339" s="2">
        <f t="shared" si="290"/>
        <v>4.5919122062253157</v>
      </c>
      <c r="K2339" s="2">
        <f t="shared" si="284"/>
        <v>4.7002699355558981</v>
      </c>
    </row>
    <row r="2340" spans="1:11" ht="13.5" x14ac:dyDescent="0.25">
      <c r="A2340" s="3">
        <f>TITRES_STAT!B2343</f>
        <v>45412</v>
      </c>
      <c r="B2340" s="6">
        <f>TITRES_STAT!D2343</f>
        <v>4.4066999999999998</v>
      </c>
      <c r="C2340" s="2">
        <f t="shared" si="285"/>
        <v>0</v>
      </c>
      <c r="D2340" s="2">
        <f t="shared" si="286"/>
        <v>4.4217399999999998</v>
      </c>
      <c r="E2340" s="2">
        <f t="shared" si="288"/>
        <v>4.4950400000000004</v>
      </c>
      <c r="F2340" s="2">
        <f t="shared" si="289"/>
        <v>4.6129749999999996</v>
      </c>
      <c r="G2340" s="2">
        <f t="shared" si="283"/>
        <v>4.735780000000001</v>
      </c>
      <c r="H2340" s="2">
        <f t="shared" si="287"/>
        <v>4.7196309999999952</v>
      </c>
      <c r="I2340" s="2">
        <f t="array" ref="I2340">SUMPRODUCT(B2324:B2343, (ROW(B2324:B2343)-ROW(B2324)+1)) / (20*21/2)</f>
        <v>4.4834009523809524</v>
      </c>
      <c r="J2340" s="2">
        <f t="shared" si="290"/>
        <v>4.5742729484895719</v>
      </c>
      <c r="K2340" s="2">
        <f t="shared" si="284"/>
        <v>4.6887573890635101</v>
      </c>
    </row>
    <row r="2341" spans="1:11" ht="13.5" x14ac:dyDescent="0.25">
      <c r="A2341" s="3">
        <f>TITRES_STAT!B2344</f>
        <v>45414</v>
      </c>
      <c r="B2341" s="6">
        <f>TITRES_STAT!D2344</f>
        <v>4.3973000000000004</v>
      </c>
      <c r="C2341" s="2">
        <f t="shared" si="285"/>
        <v>-9.3999999999994088E-3</v>
      </c>
      <c r="D2341" s="2">
        <f t="shared" si="286"/>
        <v>4.4010600000000002</v>
      </c>
      <c r="E2341" s="2">
        <f t="shared" si="288"/>
        <v>4.4809400000000004</v>
      </c>
      <c r="F2341" s="2">
        <f t="shared" si="289"/>
        <v>4.5932399999999998</v>
      </c>
      <c r="G2341" s="2">
        <f t="shared" si="283"/>
        <v>4.7261960000000007</v>
      </c>
      <c r="H2341" s="2">
        <f t="shared" si="287"/>
        <v>4.719056999999995</v>
      </c>
      <c r="I2341" s="2">
        <f t="array" ref="I2341">SUMPRODUCT(B2325:B2344, (ROW(B2325:B2344)-ROW(B2325)+1)) / (20*21/2)</f>
        <v>4.468275238095238</v>
      </c>
      <c r="J2341" s="2">
        <f t="shared" si="290"/>
        <v>4.5574183819667553</v>
      </c>
      <c r="K2341" s="2">
        <f t="shared" si="284"/>
        <v>4.6773276875316077</v>
      </c>
    </row>
    <row r="2342" spans="1:11" ht="13.5" x14ac:dyDescent="0.25">
      <c r="A2342" s="3">
        <f>TITRES_STAT!B2345</f>
        <v>45415</v>
      </c>
      <c r="B2342" s="6">
        <f>TITRES_STAT!D2345</f>
        <v>4.3973000000000004</v>
      </c>
      <c r="C2342" s="2">
        <f t="shared" si="285"/>
        <v>0</v>
      </c>
      <c r="D2342" s="2">
        <f t="shared" si="286"/>
        <v>4.3991800000000003</v>
      </c>
      <c r="E2342" s="2">
        <f t="shared" si="288"/>
        <v>4.4649600000000005</v>
      </c>
      <c r="F2342" s="2">
        <f t="shared" si="289"/>
        <v>4.5744449999999999</v>
      </c>
      <c r="G2342" s="2">
        <f t="shared" si="283"/>
        <v>4.7166120000000014</v>
      </c>
      <c r="H2342" s="2">
        <f t="shared" si="287"/>
        <v>4.7185714999999941</v>
      </c>
      <c r="I2342" s="2">
        <f t="array" ref="I2342">SUMPRODUCT(B2326:B2345, (ROW(B2326:B2345)-ROW(B2326)+1)) / (20*21/2)</f>
        <v>4.4477871428571429</v>
      </c>
      <c r="J2342" s="2">
        <f t="shared" si="290"/>
        <v>4.542169012255636</v>
      </c>
      <c r="K2342" s="2">
        <f t="shared" si="284"/>
        <v>4.6663462095891921</v>
      </c>
    </row>
    <row r="2343" spans="1:11" ht="13.5" x14ac:dyDescent="0.25">
      <c r="A2343" s="3">
        <f>TITRES_STAT!B2346</f>
        <v>45418</v>
      </c>
      <c r="B2343" s="6">
        <f>TITRES_STAT!D2346</f>
        <v>4.4066999999999998</v>
      </c>
      <c r="C2343" s="2">
        <f t="shared" si="285"/>
        <v>9.3999999999994088E-3</v>
      </c>
      <c r="D2343" s="2">
        <f t="shared" si="286"/>
        <v>4.4029400000000001</v>
      </c>
      <c r="E2343" s="2">
        <f t="shared" si="288"/>
        <v>4.4499200000000005</v>
      </c>
      <c r="F2343" s="2">
        <f t="shared" si="289"/>
        <v>4.5561199999999999</v>
      </c>
      <c r="G2343" s="2">
        <f t="shared" si="283"/>
        <v>4.7072160000000007</v>
      </c>
      <c r="H2343" s="2">
        <f t="shared" si="287"/>
        <v>4.7185309999999951</v>
      </c>
      <c r="I2343" s="2">
        <f t="array" ref="I2343">SUMPRODUCT(B2327:B2346, (ROW(B2327:B2346)-ROW(B2327)+1)) / (20*21/2)</f>
        <v>4.4365990476190484</v>
      </c>
      <c r="J2343" s="2">
        <f t="shared" si="290"/>
        <v>4.5292672015646236</v>
      </c>
      <c r="K2343" s="2">
        <f t="shared" si="284"/>
        <v>4.6561640052915765</v>
      </c>
    </row>
    <row r="2344" spans="1:11" ht="13.5" x14ac:dyDescent="0.25">
      <c r="A2344" s="3">
        <f>TITRES_STAT!B2347</f>
        <v>45419</v>
      </c>
      <c r="B2344" s="6">
        <f>TITRES_STAT!D2347</f>
        <v>4.3973000000000004</v>
      </c>
      <c r="C2344" s="2">
        <f t="shared" si="285"/>
        <v>-9.3999999999994088E-3</v>
      </c>
      <c r="D2344" s="2">
        <f t="shared" si="286"/>
        <v>4.4010600000000002</v>
      </c>
      <c r="E2344" s="2">
        <f t="shared" si="288"/>
        <v>4.4301900000000005</v>
      </c>
      <c r="F2344" s="2">
        <f t="shared" si="289"/>
        <v>4.5373250000000001</v>
      </c>
      <c r="G2344" s="2">
        <f t="shared" si="283"/>
        <v>4.6976320000000005</v>
      </c>
      <c r="H2344" s="2">
        <f t="shared" si="287"/>
        <v>4.7186204999999948</v>
      </c>
      <c r="I2344" s="2">
        <f t="array" ref="I2344">SUMPRODUCT(B2328:B2347, (ROW(B2328:B2347)-ROW(B2328)+1)) / (20*21/2)</f>
        <v>4.45046761904762</v>
      </c>
      <c r="J2344" s="2">
        <f t="shared" si="290"/>
        <v>4.5166988966537067</v>
      </c>
      <c r="K2344" s="2">
        <f t="shared" si="284"/>
        <v>4.6460124756722996</v>
      </c>
    </row>
    <row r="2345" spans="1:11" ht="13.5" x14ac:dyDescent="0.25">
      <c r="A2345" s="3">
        <f>TITRES_STAT!B2348</f>
        <v>45420</v>
      </c>
      <c r="B2345" s="6">
        <f>TITRES_STAT!D2348</f>
        <v>4.3221999999999996</v>
      </c>
      <c r="C2345" s="2">
        <f t="shared" si="285"/>
        <v>-7.5100000000000833E-2</v>
      </c>
      <c r="D2345" s="2">
        <f t="shared" si="286"/>
        <v>4.3841599999999996</v>
      </c>
      <c r="E2345" s="2">
        <f t="shared" si="288"/>
        <v>4.4029500000000006</v>
      </c>
      <c r="F2345" s="2">
        <f t="shared" si="289"/>
        <v>4.5147750000000002</v>
      </c>
      <c r="G2345" s="2">
        <f t="shared" si="283"/>
        <v>4.6884240000000004</v>
      </c>
      <c r="H2345" s="2">
        <f t="shared" si="287"/>
        <v>4.7181134999999959</v>
      </c>
      <c r="I2345" s="2">
        <f t="array" ref="I2345">SUMPRODUCT(B2329:B2348, (ROW(B2329:B2348)-ROW(B2329)+1)) / (20*21/2)</f>
        <v>4.464962857142857</v>
      </c>
      <c r="J2345" s="2">
        <f t="shared" si="290"/>
        <v>4.4981751922104971</v>
      </c>
      <c r="K2345" s="2">
        <f t="shared" si="284"/>
        <v>4.633313947214563</v>
      </c>
    </row>
    <row r="2346" spans="1:11" ht="13.5" x14ac:dyDescent="0.25">
      <c r="A2346" s="3">
        <f>TITRES_STAT!B2349</f>
        <v>45421</v>
      </c>
      <c r="B2346" s="6">
        <f>TITRES_STAT!D2349</f>
        <v>4.3973000000000004</v>
      </c>
      <c r="C2346" s="2">
        <f t="shared" si="285"/>
        <v>7.5100000000000833E-2</v>
      </c>
      <c r="D2346" s="2">
        <f t="shared" si="286"/>
        <v>4.3841599999999996</v>
      </c>
      <c r="E2346" s="2">
        <f t="shared" si="288"/>
        <v>4.3926100000000003</v>
      </c>
      <c r="F2346" s="2">
        <f t="shared" si="289"/>
        <v>4.4959800000000003</v>
      </c>
      <c r="G2346" s="2">
        <f t="shared" si="283"/>
        <v>4.6790280000000006</v>
      </c>
      <c r="H2346" s="2">
        <f t="shared" si="287"/>
        <v>4.7178049999999958</v>
      </c>
      <c r="I2346" s="2">
        <f t="array" ref="I2346">SUMPRODUCT(B2330:B2349, (ROW(B2330:B2349)-ROW(B2330)+1)) / (20*21/2)</f>
        <v>4.4800399999999998</v>
      </c>
      <c r="J2346" s="2">
        <f t="shared" si="290"/>
        <v>4.4885680310475928</v>
      </c>
      <c r="K2346" s="2">
        <f t="shared" si="284"/>
        <v>4.6240584983041879</v>
      </c>
    </row>
    <row r="2347" spans="1:11" ht="13.5" x14ac:dyDescent="0.25">
      <c r="A2347" s="3">
        <f>TITRES_STAT!B2350</f>
        <v>45422</v>
      </c>
      <c r="B2347" s="6">
        <f>TITRES_STAT!D2350</f>
        <v>4.6416000000000004</v>
      </c>
      <c r="C2347" s="2">
        <f t="shared" si="285"/>
        <v>0.24429999999999996</v>
      </c>
      <c r="D2347" s="2">
        <f t="shared" si="286"/>
        <v>4.4330200000000008</v>
      </c>
      <c r="E2347" s="2">
        <f t="shared" si="288"/>
        <v>4.4161000000000001</v>
      </c>
      <c r="F2347" s="2">
        <f t="shared" si="289"/>
        <v>4.4893999999999998</v>
      </c>
      <c r="G2347" s="2">
        <f t="shared" si="283"/>
        <v>4.6747060000000014</v>
      </c>
      <c r="H2347" s="2">
        <f t="shared" si="287"/>
        <v>4.718629499999996</v>
      </c>
      <c r="I2347" s="2">
        <f t="array" ref="I2347">SUMPRODUCT(B2331:B2350, (ROW(B2331:B2350)-ROW(B2331)+1)) / (20*21/2)</f>
        <v>4.4952961904761901</v>
      </c>
      <c r="J2347" s="2">
        <f t="shared" si="290"/>
        <v>4.5031425042811559</v>
      </c>
      <c r="K2347" s="2">
        <f t="shared" si="284"/>
        <v>4.6247464003314755</v>
      </c>
    </row>
    <row r="2348" spans="1:11" ht="13.5" x14ac:dyDescent="0.25">
      <c r="A2348" s="3">
        <f>TITRES_STAT!B2351</f>
        <v>45425</v>
      </c>
      <c r="B2348" s="6">
        <f>TITRES_STAT!D2351</f>
        <v>4.6416000000000004</v>
      </c>
      <c r="C2348" s="2">
        <f t="shared" si="285"/>
        <v>0</v>
      </c>
      <c r="D2348" s="2">
        <f t="shared" si="286"/>
        <v>4.4800000000000004</v>
      </c>
      <c r="E2348" s="2">
        <f t="shared" si="288"/>
        <v>4.4414699999999998</v>
      </c>
      <c r="F2348" s="2">
        <f t="shared" si="289"/>
        <v>4.4832899999999993</v>
      </c>
      <c r="G2348" s="2">
        <f t="shared" si="283"/>
        <v>4.6705720000000017</v>
      </c>
      <c r="H2348" s="2">
        <f t="shared" si="287"/>
        <v>4.7194539999999963</v>
      </c>
      <c r="I2348" s="2">
        <f t="array" ref="I2348">SUMPRODUCT(B2332:B2351, (ROW(B2332:B2351)-ROW(B2332)+1)) / (20*21/2)</f>
        <v>4.4970442857142858</v>
      </c>
      <c r="J2348" s="2">
        <f t="shared" si="290"/>
        <v>4.5163289324448561</v>
      </c>
      <c r="K2348" s="2">
        <f t="shared" si="284"/>
        <v>4.6254073258086734</v>
      </c>
    </row>
    <row r="2349" spans="1:11" ht="13.5" x14ac:dyDescent="0.25">
      <c r="A2349" s="3">
        <f>TITRES_STAT!B2352</f>
        <v>45426</v>
      </c>
      <c r="B2349" s="6">
        <f>TITRES_STAT!D2352</f>
        <v>4.6416000000000004</v>
      </c>
      <c r="C2349" s="2">
        <f t="shared" si="285"/>
        <v>0</v>
      </c>
      <c r="D2349" s="2">
        <f t="shared" si="286"/>
        <v>4.5288599999999999</v>
      </c>
      <c r="E2349" s="2">
        <f t="shared" si="288"/>
        <v>4.4649599999999996</v>
      </c>
      <c r="F2349" s="2">
        <f t="shared" si="289"/>
        <v>4.4814099999999994</v>
      </c>
      <c r="G2349" s="2">
        <f t="shared" si="283"/>
        <v>4.6662500000000016</v>
      </c>
      <c r="H2349" s="2">
        <f t="shared" si="287"/>
        <v>4.7203224999999973</v>
      </c>
      <c r="I2349" s="2">
        <f t="array" ref="I2349">SUMPRODUCT(B2333:B2352, (ROW(B2333:B2352)-ROW(B2333)+1)) / (20*21/2)</f>
        <v>4.506079047619048</v>
      </c>
      <c r="J2349" s="2">
        <f t="shared" si="290"/>
        <v>4.5282595103072509</v>
      </c>
      <c r="K2349" s="2">
        <f t="shared" si="284"/>
        <v>4.626042332639706</v>
      </c>
    </row>
    <row r="2350" spans="1:11" ht="13.5" x14ac:dyDescent="0.25">
      <c r="A2350" s="3">
        <f>TITRES_STAT!B2353</f>
        <v>45427</v>
      </c>
      <c r="B2350" s="6">
        <f>TITRES_STAT!D2353</f>
        <v>4.6416000000000004</v>
      </c>
      <c r="C2350" s="2">
        <f t="shared" si="285"/>
        <v>0</v>
      </c>
      <c r="D2350" s="2">
        <f t="shared" si="286"/>
        <v>4.5927400000000009</v>
      </c>
      <c r="E2350" s="2">
        <f t="shared" si="288"/>
        <v>4.4884500000000003</v>
      </c>
      <c r="F2350" s="2">
        <f t="shared" si="289"/>
        <v>4.4917449999999999</v>
      </c>
      <c r="G2350" s="2">
        <f t="shared" si="283"/>
        <v>4.661552000000003</v>
      </c>
      <c r="H2350" s="2">
        <f t="shared" si="287"/>
        <v>4.7210584999999972</v>
      </c>
      <c r="I2350" s="2">
        <f t="array" ref="I2350">SUMPRODUCT(B2334:B2353, (ROW(B2334:B2353)-ROW(B2334)+1)) / (20*21/2)</f>
        <v>4.5140942857142861</v>
      </c>
      <c r="J2350" s="2">
        <f t="shared" si="290"/>
        <v>4.5390538426589417</v>
      </c>
      <c r="K2350" s="2">
        <f t="shared" si="284"/>
        <v>4.626652437242071</v>
      </c>
    </row>
    <row r="2351" spans="1:11" ht="13.5" x14ac:dyDescent="0.25">
      <c r="A2351" s="3">
        <f>TITRES_STAT!B2354</f>
        <v>45428</v>
      </c>
      <c r="B2351" s="6">
        <f>TITRES_STAT!D2354</f>
        <v>4.5101000000000004</v>
      </c>
      <c r="C2351" s="2">
        <f t="shared" si="285"/>
        <v>-0.13149999999999995</v>
      </c>
      <c r="D2351" s="2">
        <f t="shared" si="286"/>
        <v>4.6153000000000004</v>
      </c>
      <c r="E2351" s="2">
        <f t="shared" si="288"/>
        <v>4.4997300000000005</v>
      </c>
      <c r="F2351" s="2">
        <f t="shared" si="289"/>
        <v>4.490335</v>
      </c>
      <c r="G2351" s="2">
        <f t="shared" si="283"/>
        <v>4.6542240000000019</v>
      </c>
      <c r="H2351" s="2">
        <f t="shared" si="287"/>
        <v>4.721180999999997</v>
      </c>
      <c r="I2351" s="2">
        <f t="array" ref="I2351">SUMPRODUCT(B2335:B2354, (ROW(B2335:B2354)-ROW(B2335)+1)) / (20*21/2)</f>
        <v>4.5220200000000004</v>
      </c>
      <c r="J2351" s="2">
        <f t="shared" si="290"/>
        <v>4.5362963338342812</v>
      </c>
      <c r="K2351" s="2">
        <f t="shared" si="284"/>
        <v>4.622081753428656</v>
      </c>
    </row>
    <row r="2352" spans="1:11" ht="13.5" x14ac:dyDescent="0.25">
      <c r="A2352" s="3">
        <f>TITRES_STAT!B2355</f>
        <v>45429</v>
      </c>
      <c r="B2352" s="6">
        <f>TITRES_STAT!D2355</f>
        <v>4.5852000000000004</v>
      </c>
      <c r="C2352" s="2">
        <f t="shared" si="285"/>
        <v>7.5099999999999945E-2</v>
      </c>
      <c r="D2352" s="2">
        <f t="shared" si="286"/>
        <v>4.6040200000000002</v>
      </c>
      <c r="E2352" s="2">
        <f t="shared" si="288"/>
        <v>4.5185200000000005</v>
      </c>
      <c r="F2352" s="2">
        <f t="shared" si="289"/>
        <v>4.4917400000000001</v>
      </c>
      <c r="G2352" s="2">
        <f t="shared" si="283"/>
        <v>4.6485860000000025</v>
      </c>
      <c r="H2352" s="2">
        <f t="shared" si="287"/>
        <v>4.7217674999999968</v>
      </c>
      <c r="I2352" s="2">
        <f t="array" ref="I2352">SUMPRODUCT(B2336:B2355, (ROW(B2336:B2355)-ROW(B2336)+1)) / (20*21/2)</f>
        <v>4.5318157142857149</v>
      </c>
      <c r="J2352" s="2">
        <f t="shared" si="290"/>
        <v>4.5409538258500639</v>
      </c>
      <c r="K2352" s="2">
        <f t="shared" si="284"/>
        <v>4.620635410156944</v>
      </c>
    </row>
    <row r="2353" spans="1:11" ht="13.5" x14ac:dyDescent="0.25">
      <c r="A2353" s="3">
        <f>TITRES_STAT!B2356</f>
        <v>45432</v>
      </c>
      <c r="B2353" s="6">
        <f>TITRES_STAT!D2356</f>
        <v>4.5758999999999999</v>
      </c>
      <c r="C2353" s="2">
        <f t="shared" si="285"/>
        <v>-9.3000000000005301E-3</v>
      </c>
      <c r="D2353" s="2">
        <f t="shared" si="286"/>
        <v>4.5908800000000003</v>
      </c>
      <c r="E2353" s="2">
        <f t="shared" si="288"/>
        <v>4.5354399999999995</v>
      </c>
      <c r="F2353" s="2">
        <f t="shared" si="289"/>
        <v>4.49268</v>
      </c>
      <c r="G2353" s="2">
        <f t="shared" si="283"/>
        <v>4.6427620000000012</v>
      </c>
      <c r="H2353" s="2">
        <f t="shared" si="287"/>
        <v>4.7218654999999981</v>
      </c>
      <c r="I2353" s="2">
        <f t="array" ref="I2353">SUMPRODUCT(B2337:B2356, (ROW(B2337:B2356)-ROW(B2337)+1)) / (20*21/2)</f>
        <v>4.5335638095238107</v>
      </c>
      <c r="J2353" s="2">
        <f t="shared" si="290"/>
        <v>4.544282032911962</v>
      </c>
      <c r="K2353" s="2">
        <f t="shared" si="284"/>
        <v>4.6188810803468678</v>
      </c>
    </row>
    <row r="2354" spans="1:11" ht="13.5" x14ac:dyDescent="0.25">
      <c r="A2354" s="3">
        <f>TITRES_STAT!B2357</f>
        <v>45433</v>
      </c>
      <c r="B2354" s="6">
        <f>TITRES_STAT!D2357</f>
        <v>4.5758999999999999</v>
      </c>
      <c r="C2354" s="2">
        <f t="shared" si="285"/>
        <v>0</v>
      </c>
      <c r="D2354" s="2">
        <f t="shared" si="286"/>
        <v>4.5777400000000004</v>
      </c>
      <c r="E2354" s="2">
        <f t="shared" si="288"/>
        <v>4.5533000000000001</v>
      </c>
      <c r="F2354" s="2">
        <f t="shared" si="289"/>
        <v>4.4917449999999999</v>
      </c>
      <c r="G2354" s="2">
        <f t="shared" ref="G2354:G2417" si="291">AVERAGE(B2305:B2354)</f>
        <v>4.6384400000000019</v>
      </c>
      <c r="H2354" s="2">
        <f t="shared" si="287"/>
        <v>4.7219634999999984</v>
      </c>
      <c r="I2354" s="2">
        <f t="array" ref="I2354">SUMPRODUCT(B2338:B2357, (ROW(B2338:B2357)-ROW(B2338)+1)) / (20*21/2)</f>
        <v>4.5263147619047617</v>
      </c>
      <c r="J2354" s="2">
        <f t="shared" si="290"/>
        <v>4.5472932678727283</v>
      </c>
      <c r="K2354" s="2">
        <f t="shared" si="284"/>
        <v>4.6171955477842461</v>
      </c>
    </row>
    <row r="2355" spans="1:11" ht="13.5" x14ac:dyDescent="0.25">
      <c r="A2355" s="3">
        <f>TITRES_STAT!B2358</f>
        <v>45434</v>
      </c>
      <c r="B2355" s="6">
        <f>TITRES_STAT!D2358</f>
        <v>4.5945999999999998</v>
      </c>
      <c r="C2355" s="2">
        <f t="shared" si="285"/>
        <v>1.8699999999999939E-2</v>
      </c>
      <c r="D2355" s="2">
        <f t="shared" si="286"/>
        <v>4.568340000000001</v>
      </c>
      <c r="E2355" s="2">
        <f t="shared" si="288"/>
        <v>4.5805400000000001</v>
      </c>
      <c r="F2355" s="2">
        <f t="shared" si="289"/>
        <v>4.4917449999999999</v>
      </c>
      <c r="G2355" s="2">
        <f t="shared" si="291"/>
        <v>4.6354320000000016</v>
      </c>
      <c r="H2355" s="2">
        <f t="shared" si="287"/>
        <v>4.7219779999999982</v>
      </c>
      <c r="I2355" s="2">
        <f t="array" ref="I2355">SUMPRODUCT(B2339:B2358, (ROW(B2339:B2358)-ROW(B2339)+1)) / (20*21/2)</f>
        <v>4.525287619047619</v>
      </c>
      <c r="J2355" s="2">
        <f t="shared" si="290"/>
        <v>4.5517986709324685</v>
      </c>
      <c r="K2355" s="2">
        <f t="shared" ref="K2355:K2418" si="292">$K$4*B2355+(1-$K$4)*K2354</f>
        <v>4.6163094478711386</v>
      </c>
    </row>
    <row r="2356" spans="1:11" ht="13.5" x14ac:dyDescent="0.25">
      <c r="A2356" s="3">
        <f>TITRES_STAT!B2359</f>
        <v>45435</v>
      </c>
      <c r="B2356" s="6">
        <f>TITRES_STAT!D2359</f>
        <v>4.5101000000000004</v>
      </c>
      <c r="C2356" s="2">
        <f t="shared" si="285"/>
        <v>-8.4499999999999353E-2</v>
      </c>
      <c r="D2356" s="2">
        <f t="shared" si="286"/>
        <v>4.568340000000001</v>
      </c>
      <c r="E2356" s="2">
        <f t="shared" si="288"/>
        <v>4.5918200000000002</v>
      </c>
      <c r="F2356" s="2">
        <f t="shared" si="289"/>
        <v>4.4922149999999998</v>
      </c>
      <c r="G2356" s="2">
        <f t="shared" si="291"/>
        <v>4.6305460000000025</v>
      </c>
      <c r="H2356" s="2">
        <f t="shared" si="287"/>
        <v>4.7215254999999976</v>
      </c>
      <c r="I2356" s="2">
        <f t="array" ref="I2356">SUMPRODUCT(B2340:B2359, (ROW(B2340:B2359)-ROW(B2340)+1)) / (20*21/2)</f>
        <v>4.530974761904762</v>
      </c>
      <c r="J2356" s="2">
        <f t="shared" si="290"/>
        <v>4.5478273689389006</v>
      </c>
      <c r="K2356" s="2">
        <f t="shared" si="292"/>
        <v>4.6121443714840344</v>
      </c>
    </row>
    <row r="2357" spans="1:11" ht="13.5" x14ac:dyDescent="0.25">
      <c r="A2357" s="3">
        <f>TITRES_STAT!B2360</f>
        <v>45436</v>
      </c>
      <c r="B2357" s="6">
        <f>TITRES_STAT!D2360</f>
        <v>4.4161000000000001</v>
      </c>
      <c r="C2357" s="2">
        <f t="shared" si="285"/>
        <v>-9.4000000000000306E-2</v>
      </c>
      <c r="D2357" s="2">
        <f t="shared" si="286"/>
        <v>4.5345199999999997</v>
      </c>
      <c r="E2357" s="2">
        <f t="shared" si="288"/>
        <v>4.5692700000000004</v>
      </c>
      <c r="F2357" s="2">
        <f t="shared" si="289"/>
        <v>4.4926849999999998</v>
      </c>
      <c r="G2357" s="2">
        <f t="shared" si="291"/>
        <v>4.6234040000000016</v>
      </c>
      <c r="H2357" s="2">
        <f t="shared" si="287"/>
        <v>4.7206474999999983</v>
      </c>
      <c r="I2357" s="2">
        <f t="array" ref="I2357">SUMPRODUCT(B2341:B2360, (ROW(B2341:B2360)-ROW(B2341)+1)) / (20*21/2)</f>
        <v>4.5359457142857149</v>
      </c>
      <c r="J2357" s="2">
        <f t="shared" si="290"/>
        <v>4.5352819052304332</v>
      </c>
      <c r="K2357" s="2">
        <f t="shared" si="292"/>
        <v>4.6044563569160335</v>
      </c>
    </row>
    <row r="2358" spans="1:11" ht="13.5" x14ac:dyDescent="0.25">
      <c r="A2358" s="3">
        <f>TITRES_STAT!B2361</f>
        <v>45439</v>
      </c>
      <c r="B2358" s="6">
        <f>TITRES_STAT!D2361</f>
        <v>4.4819000000000004</v>
      </c>
      <c r="C2358" s="2">
        <f t="shared" si="285"/>
        <v>6.5800000000000303E-2</v>
      </c>
      <c r="D2358" s="2">
        <f t="shared" si="286"/>
        <v>4.51572</v>
      </c>
      <c r="E2358" s="2">
        <f t="shared" si="288"/>
        <v>4.553300000000001</v>
      </c>
      <c r="F2358" s="2">
        <f t="shared" si="289"/>
        <v>4.4973849999999995</v>
      </c>
      <c r="G2358" s="2">
        <f t="shared" si="291"/>
        <v>4.6175780000000008</v>
      </c>
      <c r="H2358" s="2">
        <f t="shared" si="287"/>
        <v>4.7200984999999989</v>
      </c>
      <c r="I2358" s="2">
        <f t="array" ref="I2358">SUMPRODUCT(B2342:B2361, (ROW(B2342:B2361)-ROW(B2342)+1)) / (20*21/2)</f>
        <v>4.5402004761904768</v>
      </c>
      <c r="J2358" s="2">
        <f t="shared" si="290"/>
        <v>4.5301979142561057</v>
      </c>
      <c r="K2358" s="2">
        <f t="shared" si="292"/>
        <v>4.599650225272268</v>
      </c>
    </row>
    <row r="2359" spans="1:11" ht="13.5" x14ac:dyDescent="0.25">
      <c r="A2359" s="3">
        <f>TITRES_STAT!B2362</f>
        <v>45440</v>
      </c>
      <c r="B2359" s="6">
        <f>TITRES_STAT!D2362</f>
        <v>4.5571000000000002</v>
      </c>
      <c r="C2359" s="2">
        <f t="shared" si="285"/>
        <v>7.5199999999999712E-2</v>
      </c>
      <c r="D2359" s="2">
        <f t="shared" si="286"/>
        <v>4.5119600000000002</v>
      </c>
      <c r="E2359" s="2">
        <f t="shared" si="288"/>
        <v>4.5448500000000012</v>
      </c>
      <c r="F2359" s="2">
        <f t="shared" si="289"/>
        <v>4.504904999999999</v>
      </c>
      <c r="G2359" s="2">
        <f t="shared" si="291"/>
        <v>4.6132560000000016</v>
      </c>
      <c r="H2359" s="2">
        <f t="shared" si="287"/>
        <v>4.7199254999999987</v>
      </c>
      <c r="I2359" s="2">
        <f t="array" ref="I2359">SUMPRODUCT(B2343:B2362, (ROW(B2343:B2362)-ROW(B2343)+1)) / (20*21/2)</f>
        <v>4.5436942857142855</v>
      </c>
      <c r="J2359" s="2">
        <f t="shared" si="290"/>
        <v>4.5327600176602854</v>
      </c>
      <c r="K2359" s="2">
        <f t="shared" si="292"/>
        <v>4.5979815889870812</v>
      </c>
    </row>
    <row r="2360" spans="1:11" ht="13.5" x14ac:dyDescent="0.25">
      <c r="A2360" s="3">
        <f>TITRES_STAT!B2363</f>
        <v>45441</v>
      </c>
      <c r="B2360" s="6">
        <f>TITRES_STAT!D2363</f>
        <v>4.5571000000000002</v>
      </c>
      <c r="C2360" s="2">
        <f t="shared" si="285"/>
        <v>0</v>
      </c>
      <c r="D2360" s="2">
        <f t="shared" si="286"/>
        <v>4.5044599999999999</v>
      </c>
      <c r="E2360" s="2">
        <f t="shared" si="288"/>
        <v>4.5364000000000004</v>
      </c>
      <c r="F2360" s="2">
        <f t="shared" si="289"/>
        <v>4.5124250000000004</v>
      </c>
      <c r="G2360" s="2">
        <f t="shared" si="291"/>
        <v>4.6093100000000007</v>
      </c>
      <c r="H2360" s="2">
        <f t="shared" si="287"/>
        <v>4.7197524999999994</v>
      </c>
      <c r="I2360" s="2">
        <f t="array" ref="I2360">SUMPRODUCT(B2344:B2363, (ROW(B2344:B2363)-ROW(B2344)+1)) / (20*21/2)</f>
        <v>4.5455319047619049</v>
      </c>
      <c r="J2360" s="2">
        <f t="shared" si="290"/>
        <v>4.535078111216448</v>
      </c>
      <c r="K2360" s="2">
        <f t="shared" si="292"/>
        <v>4.5963783894189607</v>
      </c>
    </row>
    <row r="2361" spans="1:11" ht="13.5" x14ac:dyDescent="0.25">
      <c r="A2361" s="3">
        <f>TITRES_STAT!B2364</f>
        <v>45442</v>
      </c>
      <c r="B2361" s="6">
        <f>TITRES_STAT!D2364</f>
        <v>4.5571000000000002</v>
      </c>
      <c r="C2361" s="2">
        <f t="shared" si="285"/>
        <v>0</v>
      </c>
      <c r="D2361" s="2">
        <f t="shared" si="286"/>
        <v>4.5138599999999993</v>
      </c>
      <c r="E2361" s="2">
        <f t="shared" si="288"/>
        <v>4.5411000000000001</v>
      </c>
      <c r="F2361" s="2">
        <f t="shared" si="289"/>
        <v>4.5204150000000007</v>
      </c>
      <c r="G2361" s="2">
        <f t="shared" si="291"/>
        <v>4.6049880000000005</v>
      </c>
      <c r="H2361" s="2">
        <f t="shared" si="287"/>
        <v>4.7195794999999983</v>
      </c>
      <c r="I2361" s="2">
        <f t="array" ref="I2361">SUMPRODUCT(B2345:B2364, (ROW(B2345:B2364)-ROW(B2345)+1)) / (20*21/2)</f>
        <v>4.5431171428571426</v>
      </c>
      <c r="J2361" s="2">
        <f t="shared" si="290"/>
        <v>4.5371754339577386</v>
      </c>
      <c r="K2361" s="2">
        <f t="shared" si="292"/>
        <v>4.5948380604221395</v>
      </c>
    </row>
    <row r="2362" spans="1:11" ht="13.5" x14ac:dyDescent="0.25">
      <c r="A2362" s="3">
        <f>TITRES_STAT!B2365</f>
        <v>45443</v>
      </c>
      <c r="B2362" s="6">
        <f>TITRES_STAT!D2365</f>
        <v>4.5571000000000002</v>
      </c>
      <c r="C2362" s="2">
        <f t="shared" si="285"/>
        <v>0</v>
      </c>
      <c r="D2362" s="2">
        <f t="shared" si="286"/>
        <v>4.5420600000000011</v>
      </c>
      <c r="E2362" s="2">
        <f t="shared" si="288"/>
        <v>4.538289999999999</v>
      </c>
      <c r="F2362" s="2">
        <f t="shared" si="289"/>
        <v>4.5284050000000011</v>
      </c>
      <c r="G2362" s="2">
        <f t="shared" si="291"/>
        <v>4.6006660000000013</v>
      </c>
      <c r="H2362" s="2">
        <f t="shared" si="287"/>
        <v>4.719273499999999</v>
      </c>
      <c r="I2362" s="2">
        <f t="array" ref="I2362">SUMPRODUCT(B2346:B2365, (ROW(B2346:B2365)-ROW(B2346)+1)) / (20*21/2)</f>
        <v>4.5401652380952378</v>
      </c>
      <c r="J2362" s="2">
        <f t="shared" si="290"/>
        <v>4.5390730116760487</v>
      </c>
      <c r="K2362" s="2">
        <f t="shared" si="292"/>
        <v>4.5933581364840164</v>
      </c>
    </row>
    <row r="2363" spans="1:11" ht="13.5" x14ac:dyDescent="0.25">
      <c r="A2363" s="3">
        <f>TITRES_STAT!B2366</f>
        <v>45446</v>
      </c>
      <c r="B2363" s="6">
        <f>TITRES_STAT!D2366</f>
        <v>4.5476999999999999</v>
      </c>
      <c r="C2363" s="2">
        <f t="shared" si="285"/>
        <v>-9.400000000000297E-3</v>
      </c>
      <c r="D2363" s="2">
        <f t="shared" si="286"/>
        <v>4.5552200000000003</v>
      </c>
      <c r="E2363" s="2">
        <f t="shared" si="288"/>
        <v>4.5354699999999992</v>
      </c>
      <c r="F2363" s="2">
        <f t="shared" si="289"/>
        <v>4.5354550000000007</v>
      </c>
      <c r="G2363" s="2">
        <f t="shared" si="291"/>
        <v>4.5950299999999995</v>
      </c>
      <c r="H2363" s="2">
        <f t="shared" si="287"/>
        <v>4.7189204999999985</v>
      </c>
      <c r="I2363" s="2">
        <f t="array" ref="I2363">SUMPRODUCT(B2347:B2366, (ROW(B2347:B2366)-ROW(B2347)+1)) / (20*21/2)</f>
        <v>4.5363185714285725</v>
      </c>
      <c r="J2363" s="2">
        <f t="shared" si="290"/>
        <v>4.5398946296116636</v>
      </c>
      <c r="K2363" s="2">
        <f t="shared" si="292"/>
        <v>4.5915676213277807</v>
      </c>
    </row>
    <row r="2364" spans="1:11" ht="13.5" x14ac:dyDescent="0.25">
      <c r="A2364" s="3">
        <f>TITRES_STAT!B2367</f>
        <v>45447</v>
      </c>
      <c r="B2364" s="6">
        <f>TITRES_STAT!D2367</f>
        <v>4.5101000000000004</v>
      </c>
      <c r="C2364" s="2">
        <f t="shared" si="285"/>
        <v>-3.7599999999999412E-2</v>
      </c>
      <c r="D2364" s="2">
        <f t="shared" si="286"/>
        <v>4.5458200000000009</v>
      </c>
      <c r="E2364" s="2">
        <f t="shared" si="288"/>
        <v>4.5288899999999996</v>
      </c>
      <c r="F2364" s="2">
        <f t="shared" si="289"/>
        <v>4.5410950000000012</v>
      </c>
      <c r="G2364" s="2">
        <f t="shared" si="291"/>
        <v>4.589016</v>
      </c>
      <c r="H2364" s="2">
        <f t="shared" si="287"/>
        <v>4.7186009999999978</v>
      </c>
      <c r="I2364" s="2">
        <f t="array" ref="I2364">SUMPRODUCT(B2348:B2367, (ROW(B2348:B2367)-ROW(B2348)+1)) / (20*21/2)</f>
        <v>4.5364109523809528</v>
      </c>
      <c r="J2364" s="2">
        <f t="shared" si="290"/>
        <v>4.5370570458391244</v>
      </c>
      <c r="K2364" s="2">
        <f t="shared" si="292"/>
        <v>4.5883728126482595</v>
      </c>
    </row>
    <row r="2365" spans="1:11" ht="13.5" x14ac:dyDescent="0.25">
      <c r="A2365" s="3">
        <f>TITRES_STAT!B2368</f>
        <v>45448</v>
      </c>
      <c r="B2365" s="6">
        <f>TITRES_STAT!D2368</f>
        <v>4.5101000000000004</v>
      </c>
      <c r="C2365" s="2">
        <f t="shared" si="285"/>
        <v>0</v>
      </c>
      <c r="D2365" s="2">
        <f t="shared" si="286"/>
        <v>4.5364200000000006</v>
      </c>
      <c r="E2365" s="2">
        <f t="shared" si="288"/>
        <v>4.5204399999999998</v>
      </c>
      <c r="F2365" s="2">
        <f t="shared" si="289"/>
        <v>4.5504900000000008</v>
      </c>
      <c r="G2365" s="2">
        <f t="shared" si="291"/>
        <v>4.5830019999999996</v>
      </c>
      <c r="H2365" s="2">
        <f t="shared" si="287"/>
        <v>4.7181044999999981</v>
      </c>
      <c r="I2365" s="2">
        <f t="array" ref="I2365">SUMPRODUCT(B2349:B2368, (ROW(B2349:B2368)-ROW(B2349)+1)) / (20*21/2)</f>
        <v>4.536905714285715</v>
      </c>
      <c r="J2365" s="2">
        <f t="shared" si="290"/>
        <v>4.5344897081401605</v>
      </c>
      <c r="K2365" s="2">
        <f t="shared" si="292"/>
        <v>4.5853032905836217</v>
      </c>
    </row>
    <row r="2366" spans="1:11" ht="13.5" x14ac:dyDescent="0.25">
      <c r="A2366" s="3">
        <f>TITRES_STAT!B2369</f>
        <v>45449</v>
      </c>
      <c r="B2366" s="6">
        <f>TITRES_STAT!D2369</f>
        <v>4.5101000000000004</v>
      </c>
      <c r="C2366" s="2">
        <f t="shared" si="285"/>
        <v>0</v>
      </c>
      <c r="D2366" s="2">
        <f t="shared" si="286"/>
        <v>4.5270200000000012</v>
      </c>
      <c r="E2366" s="2">
        <f t="shared" si="288"/>
        <v>4.5204399999999998</v>
      </c>
      <c r="F2366" s="2">
        <f t="shared" si="289"/>
        <v>4.5561299999999996</v>
      </c>
      <c r="G2366" s="2">
        <f t="shared" si="291"/>
        <v>4.5769880000000001</v>
      </c>
      <c r="H2366" s="2">
        <f t="shared" si="287"/>
        <v>4.7176964999999988</v>
      </c>
      <c r="I2366" s="2">
        <f t="array" ref="I2366">SUMPRODUCT(B2350:B2369, (ROW(B2350:B2369)-ROW(B2350)+1)) / (20*21/2)</f>
        <v>4.5413742857142863</v>
      </c>
      <c r="J2366" s="2">
        <f t="shared" si="290"/>
        <v>4.532166878793479</v>
      </c>
      <c r="K2366" s="2">
        <f t="shared" si="292"/>
        <v>4.5823541419332834</v>
      </c>
    </row>
    <row r="2367" spans="1:11" ht="13.5" x14ac:dyDescent="0.25">
      <c r="A2367" s="3">
        <f>TITRES_STAT!B2370</f>
        <v>45450</v>
      </c>
      <c r="B2367" s="6">
        <f>TITRES_STAT!D2370</f>
        <v>4.5571000000000002</v>
      </c>
      <c r="C2367" s="2">
        <f t="shared" si="285"/>
        <v>4.6999999999999709E-2</v>
      </c>
      <c r="D2367" s="2">
        <f t="shared" si="286"/>
        <v>4.5270200000000003</v>
      </c>
      <c r="E2367" s="2">
        <f t="shared" si="288"/>
        <v>4.5345400000000007</v>
      </c>
      <c r="F2367" s="2">
        <f t="shared" si="289"/>
        <v>4.5519049999999996</v>
      </c>
      <c r="G2367" s="2">
        <f t="shared" si="291"/>
        <v>4.5719139999999996</v>
      </c>
      <c r="H2367" s="2">
        <f t="shared" si="287"/>
        <v>4.7175234999999986</v>
      </c>
      <c r="I2367" s="2">
        <f t="array" ref="I2367">SUMPRODUCT(B2351:B2370, (ROW(B2351:B2370)-ROW(B2351)+1)) / (20*21/2)</f>
        <v>4.5460666666666665</v>
      </c>
      <c r="J2367" s="2">
        <f t="shared" si="290"/>
        <v>4.534541461765528</v>
      </c>
      <c r="K2367" s="2">
        <f t="shared" si="292"/>
        <v>4.5813637834260961</v>
      </c>
    </row>
    <row r="2368" spans="1:11" ht="13.5" x14ac:dyDescent="0.25">
      <c r="A2368" s="3">
        <f>TITRES_STAT!B2371</f>
        <v>45453</v>
      </c>
      <c r="B2368" s="6">
        <f>TITRES_STAT!D2371</f>
        <v>4.5571000000000002</v>
      </c>
      <c r="C2368" s="2">
        <f t="shared" si="285"/>
        <v>0</v>
      </c>
      <c r="D2368" s="2">
        <f t="shared" si="286"/>
        <v>4.5289000000000001</v>
      </c>
      <c r="E2368" s="2">
        <f t="shared" si="288"/>
        <v>4.5420600000000002</v>
      </c>
      <c r="F2368" s="2">
        <f t="shared" si="289"/>
        <v>4.5476799999999997</v>
      </c>
      <c r="G2368" s="2">
        <f t="shared" si="291"/>
        <v>4.5668399999999982</v>
      </c>
      <c r="H2368" s="2">
        <f t="shared" si="287"/>
        <v>4.7173059999999989</v>
      </c>
      <c r="I2368" s="2">
        <f t="array" ref="I2368">SUMPRODUCT(B2352:B2371, (ROW(B2352:B2371)-ROW(B2352)+1)) / (20*21/2)</f>
        <v>4.5429352380952386</v>
      </c>
      <c r="J2368" s="2">
        <f t="shared" si="290"/>
        <v>4.5366898939783349</v>
      </c>
      <c r="K2368" s="2">
        <f t="shared" si="292"/>
        <v>4.5804122625074264</v>
      </c>
    </row>
    <row r="2369" spans="1:11" ht="13.5" x14ac:dyDescent="0.25">
      <c r="A2369" s="3">
        <f>TITRES_STAT!B2372</f>
        <v>45454</v>
      </c>
      <c r="B2369" s="6">
        <f>TITRES_STAT!D2372</f>
        <v>4.5945999999999998</v>
      </c>
      <c r="C2369" s="2">
        <f t="shared" si="285"/>
        <v>3.7499999999999645E-2</v>
      </c>
      <c r="D2369" s="2">
        <f t="shared" si="286"/>
        <v>4.5457999999999998</v>
      </c>
      <c r="E2369" s="2">
        <f t="shared" si="288"/>
        <v>4.5458100000000004</v>
      </c>
      <c r="F2369" s="2">
        <f t="shared" si="289"/>
        <v>4.5453299999999999</v>
      </c>
      <c r="G2369" s="2">
        <f t="shared" si="291"/>
        <v>4.5638319999999988</v>
      </c>
      <c r="H2369" s="2">
        <f t="shared" si="287"/>
        <v>4.7172759999999991</v>
      </c>
      <c r="I2369" s="2">
        <f t="array" ref="I2369">SUMPRODUCT(B2353:B2372, (ROW(B2353:B2372)-ROW(B2353)+1)) / (20*21/2)</f>
        <v>4.5398038095238098</v>
      </c>
      <c r="J2369" s="2">
        <f t="shared" si="290"/>
        <v>4.5422051421708742</v>
      </c>
      <c r="K2369" s="2">
        <f t="shared" si="292"/>
        <v>4.5809686443698805</v>
      </c>
    </row>
    <row r="2370" spans="1:11" ht="13.5" x14ac:dyDescent="0.25">
      <c r="A2370" s="3">
        <f>TITRES_STAT!B2373</f>
        <v>45455</v>
      </c>
      <c r="B2370" s="6">
        <f>TITRES_STAT!D2373</f>
        <v>4.5945999999999998</v>
      </c>
      <c r="C2370" s="2">
        <f t="shared" si="285"/>
        <v>0</v>
      </c>
      <c r="D2370" s="2">
        <f t="shared" si="286"/>
        <v>4.5626999999999995</v>
      </c>
      <c r="E2370" s="2">
        <f t="shared" si="288"/>
        <v>4.5495600000000005</v>
      </c>
      <c r="F2370" s="2">
        <f t="shared" si="289"/>
        <v>4.54298</v>
      </c>
      <c r="G2370" s="2">
        <f t="shared" si="291"/>
        <v>4.560071999999999</v>
      </c>
      <c r="H2370" s="2">
        <f t="shared" si="287"/>
        <v>4.7172459999999994</v>
      </c>
      <c r="I2370" s="2">
        <f t="array" ref="I2370">SUMPRODUCT(B2354:B2373, (ROW(B2354:B2373)-ROW(B2354)+1)) / (20*21/2)</f>
        <v>4.5361347619047621</v>
      </c>
      <c r="J2370" s="2">
        <f t="shared" si="290"/>
        <v>4.5471951286307908</v>
      </c>
      <c r="K2370" s="2">
        <f t="shared" si="292"/>
        <v>4.5815032073357678</v>
      </c>
    </row>
    <row r="2371" spans="1:11" ht="13.5" x14ac:dyDescent="0.25">
      <c r="A2371" s="3">
        <f>TITRES_STAT!B2374</f>
        <v>45456</v>
      </c>
      <c r="B2371" s="6">
        <f>TITRES_STAT!D2374</f>
        <v>4.5101000000000004</v>
      </c>
      <c r="C2371" s="2">
        <f t="shared" si="285"/>
        <v>-8.4499999999999353E-2</v>
      </c>
      <c r="D2371" s="2">
        <f t="shared" si="286"/>
        <v>4.5627000000000004</v>
      </c>
      <c r="E2371" s="2">
        <f t="shared" si="288"/>
        <v>4.5448600000000008</v>
      </c>
      <c r="F2371" s="2">
        <f t="shared" si="289"/>
        <v>4.54298</v>
      </c>
      <c r="G2371" s="2">
        <f t="shared" si="291"/>
        <v>4.5544339999999979</v>
      </c>
      <c r="H2371" s="2">
        <f t="shared" si="287"/>
        <v>4.7167934999999979</v>
      </c>
      <c r="I2371" s="2">
        <f t="array" ref="I2371">SUMPRODUCT(B2355:B2374, (ROW(B2355:B2374)-ROW(B2355)+1)) / (20*21/2)</f>
        <v>4.5328238095238094</v>
      </c>
      <c r="J2371" s="2">
        <f t="shared" si="290"/>
        <v>4.5436622592373821</v>
      </c>
      <c r="K2371" s="2">
        <f t="shared" si="292"/>
        <v>4.5787030815578946</v>
      </c>
    </row>
    <row r="2372" spans="1:11" ht="13.5" x14ac:dyDescent="0.25">
      <c r="A2372" s="3">
        <f>TITRES_STAT!B2375</f>
        <v>45457</v>
      </c>
      <c r="B2372" s="6">
        <f>TITRES_STAT!D2375</f>
        <v>4.5101000000000004</v>
      </c>
      <c r="C2372" s="2">
        <f t="shared" ref="C2372:C2435" si="293">B2372-B2371</f>
        <v>0</v>
      </c>
      <c r="D2372" s="2">
        <f t="shared" si="286"/>
        <v>4.5533000000000001</v>
      </c>
      <c r="E2372" s="2">
        <f t="shared" si="288"/>
        <v>4.5401600000000002</v>
      </c>
      <c r="F2372" s="2">
        <f t="shared" si="289"/>
        <v>4.5392250000000001</v>
      </c>
      <c r="G2372" s="2">
        <f t="shared" si="291"/>
        <v>4.5491719999999987</v>
      </c>
      <c r="H2372" s="2">
        <f t="shared" si="287"/>
        <v>4.7162524999999986</v>
      </c>
      <c r="I2372" s="2">
        <f t="array" ref="I2372">SUMPRODUCT(B2356:B2375, (ROW(B2356:B2375)-ROW(B2356)+1)) / (20*21/2)</f>
        <v>4.5280804761904765</v>
      </c>
      <c r="J2372" s="2">
        <f t="shared" si="290"/>
        <v>4.5404658535957267</v>
      </c>
      <c r="K2372" s="2">
        <f t="shared" si="292"/>
        <v>4.5760127646340552</v>
      </c>
    </row>
    <row r="2373" spans="1:11" ht="13.5" x14ac:dyDescent="0.25">
      <c r="A2373" s="3">
        <f>TITRES_STAT!B2376</f>
        <v>45461</v>
      </c>
      <c r="B2373" s="6">
        <f>TITRES_STAT!D2376</f>
        <v>4.5007000000000001</v>
      </c>
      <c r="C2373" s="2">
        <f t="shared" si="293"/>
        <v>-9.400000000000297E-3</v>
      </c>
      <c r="D2373" s="2">
        <f t="shared" si="286"/>
        <v>4.5420200000000008</v>
      </c>
      <c r="E2373" s="2">
        <f t="shared" si="288"/>
        <v>4.5354600000000005</v>
      </c>
      <c r="F2373" s="2">
        <f t="shared" si="289"/>
        <v>4.5354649999999994</v>
      </c>
      <c r="G2373" s="2">
        <f t="shared" si="291"/>
        <v>4.543721999999998</v>
      </c>
      <c r="H2373" s="2">
        <f t="shared" si="287"/>
        <v>4.7156644999999981</v>
      </c>
      <c r="I2373" s="2">
        <f t="array" ref="I2373">SUMPRODUCT(B2357:B2376, (ROW(B2357:B2376)-ROW(B2357)+1)) / (20*21/2)</f>
        <v>4.5310357142857152</v>
      </c>
      <c r="J2373" s="2">
        <f t="shared" si="290"/>
        <v>4.5366786294437524</v>
      </c>
      <c r="K2373" s="2">
        <f t="shared" si="292"/>
        <v>4.5730593228837</v>
      </c>
    </row>
    <row r="2374" spans="1:11" ht="13.5" x14ac:dyDescent="0.25">
      <c r="A2374" s="3">
        <f>TITRES_STAT!B2377</f>
        <v>45462</v>
      </c>
      <c r="B2374" s="6">
        <f>TITRES_STAT!D2377</f>
        <v>4.5007000000000001</v>
      </c>
      <c r="C2374" s="2">
        <f t="shared" si="293"/>
        <v>0</v>
      </c>
      <c r="D2374" s="2">
        <f t="shared" ref="D2374:D2437" si="294">AVERAGE(B2370:B2374)</f>
        <v>4.5232400000000013</v>
      </c>
      <c r="E2374" s="2">
        <f t="shared" si="288"/>
        <v>4.5345200000000006</v>
      </c>
      <c r="F2374" s="2">
        <f t="shared" si="289"/>
        <v>4.5317049999999988</v>
      </c>
      <c r="G2374" s="2">
        <f t="shared" si="291"/>
        <v>4.5382719999999974</v>
      </c>
      <c r="H2374" s="2">
        <f t="shared" si="287"/>
        <v>4.7151649999999981</v>
      </c>
      <c r="I2374" s="2">
        <f t="array" ref="I2374">SUMPRODUCT(B2358:B2377, (ROW(B2358:B2377)-ROW(B2358)+1)) / (20*21/2)</f>
        <v>4.5355576190476192</v>
      </c>
      <c r="J2374" s="2">
        <f t="shared" si="290"/>
        <v>4.5332520933062517</v>
      </c>
      <c r="K2374" s="2">
        <f t="shared" si="292"/>
        <v>4.5702217023784568</v>
      </c>
    </row>
    <row r="2375" spans="1:11" ht="13.5" x14ac:dyDescent="0.25">
      <c r="A2375" s="3">
        <f>TITRES_STAT!B2378</f>
        <v>45463</v>
      </c>
      <c r="B2375" s="6">
        <f>TITRES_STAT!D2378</f>
        <v>4.4819000000000004</v>
      </c>
      <c r="C2375" s="2">
        <f t="shared" si="293"/>
        <v>-1.8799999999999706E-2</v>
      </c>
      <c r="D2375" s="2">
        <f t="shared" si="294"/>
        <v>4.5007000000000001</v>
      </c>
      <c r="E2375" s="2">
        <f t="shared" si="288"/>
        <v>4.5317000000000007</v>
      </c>
      <c r="F2375" s="2">
        <f t="shared" si="289"/>
        <v>4.5260699999999989</v>
      </c>
      <c r="G2375" s="2">
        <f t="shared" si="291"/>
        <v>4.5324459999999975</v>
      </c>
      <c r="H2375" s="2">
        <f t="shared" si="287"/>
        <v>4.714748499999998</v>
      </c>
      <c r="I2375" s="2">
        <f t="array" ref="I2375">SUMPRODUCT(B2359:B2378, (ROW(B2359:B2378)-ROW(B2359)+1)) / (20*21/2)</f>
        <v>4.5366328571428571</v>
      </c>
      <c r="J2375" s="2">
        <f t="shared" si="290"/>
        <v>4.5283614177532749</v>
      </c>
      <c r="K2375" s="2">
        <f t="shared" si="292"/>
        <v>4.5667581062067528</v>
      </c>
    </row>
    <row r="2376" spans="1:11" ht="13.5" x14ac:dyDescent="0.25">
      <c r="A2376" s="3">
        <f>TITRES_STAT!B2379</f>
        <v>45464</v>
      </c>
      <c r="B2376" s="6">
        <f>TITRES_STAT!D2379</f>
        <v>4.5571000000000002</v>
      </c>
      <c r="C2376" s="2">
        <f t="shared" si="293"/>
        <v>7.5199999999999712E-2</v>
      </c>
      <c r="D2376" s="2">
        <f t="shared" si="294"/>
        <v>4.5100999999999996</v>
      </c>
      <c r="E2376" s="2">
        <f t="shared" si="288"/>
        <v>4.5364000000000004</v>
      </c>
      <c r="F2376" s="2">
        <f t="shared" si="289"/>
        <v>4.5284199999999988</v>
      </c>
      <c r="G2376" s="2">
        <f t="shared" si="291"/>
        <v>4.5281239999999983</v>
      </c>
      <c r="H2376" s="2">
        <f t="shared" si="287"/>
        <v>4.7147079999999981</v>
      </c>
      <c r="I2376" s="2">
        <f t="array" ref="I2376">SUMPRODUCT(B2360:B2379, (ROW(B2360:B2379)-ROW(B2360)+1)) / (20*21/2)</f>
        <v>4.5248614285714286</v>
      </c>
      <c r="J2376" s="2">
        <f t="shared" si="290"/>
        <v>4.5310984255862961</v>
      </c>
      <c r="K2376" s="2">
        <f t="shared" si="292"/>
        <v>4.5663793569437434</v>
      </c>
    </row>
    <row r="2377" spans="1:11" ht="13.5" x14ac:dyDescent="0.25">
      <c r="A2377" s="3">
        <f>TITRES_STAT!B2380</f>
        <v>45467</v>
      </c>
      <c r="B2377" s="6">
        <f>TITRES_STAT!D2380</f>
        <v>4.5758999999999999</v>
      </c>
      <c r="C2377" s="2">
        <f t="shared" si="293"/>
        <v>1.8799999999999706E-2</v>
      </c>
      <c r="D2377" s="2">
        <f t="shared" si="294"/>
        <v>4.5232599999999996</v>
      </c>
      <c r="E2377" s="2">
        <f t="shared" si="288"/>
        <v>4.5382800000000003</v>
      </c>
      <c r="F2377" s="2">
        <f t="shared" si="289"/>
        <v>4.5364100000000001</v>
      </c>
      <c r="G2377" s="2">
        <f t="shared" si="291"/>
        <v>4.5241779999999974</v>
      </c>
      <c r="H2377" s="2">
        <f t="shared" si="287"/>
        <v>4.7149384999999988</v>
      </c>
      <c r="I2377" s="2">
        <f t="array" ref="I2377">SUMPRODUCT(B2361:B2380, (ROW(B2361:B2380)-ROW(B2361)+1)) / (20*21/2)</f>
        <v>4.5137614285714287</v>
      </c>
      <c r="J2377" s="2">
        <f t="shared" si="290"/>
        <v>4.5353652421971251</v>
      </c>
      <c r="K2377" s="2">
        <f t="shared" si="292"/>
        <v>4.5667527154949692</v>
      </c>
    </row>
    <row r="2378" spans="1:11" ht="13.5" x14ac:dyDescent="0.25">
      <c r="A2378" s="3">
        <f>TITRES_STAT!B2381</f>
        <v>45468</v>
      </c>
      <c r="B2378" s="6">
        <f>TITRES_STAT!D2381</f>
        <v>4.5476999999999999</v>
      </c>
      <c r="C2378" s="2">
        <f t="shared" si="293"/>
        <v>-2.8200000000000003E-2</v>
      </c>
      <c r="D2378" s="2">
        <f t="shared" si="294"/>
        <v>4.5326599999999999</v>
      </c>
      <c r="E2378" s="2">
        <f t="shared" si="288"/>
        <v>4.5373400000000004</v>
      </c>
      <c r="F2378" s="2">
        <f t="shared" si="289"/>
        <v>4.5397000000000007</v>
      </c>
      <c r="G2378" s="2">
        <f t="shared" si="291"/>
        <v>4.5198559999999972</v>
      </c>
      <c r="H2378" s="2">
        <f t="shared" ref="H2378:H2441" si="295">AVERAGE(B2179:B2378)</f>
        <v>4.7147184999999991</v>
      </c>
      <c r="I2378" s="2">
        <f t="array" ref="I2378">SUMPRODUCT(B2362:B2381, (ROW(B2362:B2381)-ROW(B2362)+1)) / (20*21/2)</f>
        <v>4.5051233333333327</v>
      </c>
      <c r="J2378" s="2">
        <f t="shared" si="290"/>
        <v>4.5365399810354941</v>
      </c>
      <c r="K2378" s="2">
        <f t="shared" si="292"/>
        <v>4.5660055501814405</v>
      </c>
    </row>
    <row r="2379" spans="1:11" ht="13.5" x14ac:dyDescent="0.25">
      <c r="A2379" s="3">
        <f>TITRES_STAT!B2382</f>
        <v>45469</v>
      </c>
      <c r="B2379" s="6">
        <f>TITRES_STAT!D2382</f>
        <v>4.4161000000000001</v>
      </c>
      <c r="C2379" s="2">
        <f t="shared" si="293"/>
        <v>-0.13159999999999972</v>
      </c>
      <c r="D2379" s="2">
        <f t="shared" si="294"/>
        <v>4.5157400000000001</v>
      </c>
      <c r="E2379" s="2">
        <f t="shared" si="288"/>
        <v>4.5194900000000002</v>
      </c>
      <c r="F2379" s="2">
        <f t="shared" si="289"/>
        <v>4.5326500000000012</v>
      </c>
      <c r="G2379" s="2">
        <f t="shared" si="291"/>
        <v>4.5145939999999971</v>
      </c>
      <c r="H2379" s="2">
        <f t="shared" si="295"/>
        <v>4.7138404999999999</v>
      </c>
      <c r="I2379" s="2">
        <f t="array" ref="I2379">SUMPRODUCT(B2363:B2382, (ROW(B2363:B2382)-ROW(B2363)+1)) / (20*21/2)</f>
        <v>4.4997528571428571</v>
      </c>
      <c r="J2379" s="2">
        <f t="shared" si="290"/>
        <v>4.5250695066511613</v>
      </c>
      <c r="K2379" s="2">
        <f t="shared" si="292"/>
        <v>4.5601269011547174</v>
      </c>
    </row>
    <row r="2380" spans="1:11" ht="13.5" x14ac:dyDescent="0.25">
      <c r="A2380" s="3">
        <f>TITRES_STAT!B2383</f>
        <v>45470</v>
      </c>
      <c r="B2380" s="6">
        <f>TITRES_STAT!D2383</f>
        <v>4.4161000000000001</v>
      </c>
      <c r="C2380" s="2">
        <f t="shared" si="293"/>
        <v>0</v>
      </c>
      <c r="D2380" s="2">
        <f t="shared" si="294"/>
        <v>4.50258</v>
      </c>
      <c r="E2380" s="2">
        <f t="shared" ref="E2380:E2443" si="296">AVERAGE(B2371:B2380)</f>
        <v>4.5016400000000001</v>
      </c>
      <c r="F2380" s="2">
        <f t="shared" si="289"/>
        <v>4.5256000000000016</v>
      </c>
      <c r="G2380" s="2">
        <f t="shared" si="291"/>
        <v>4.5142179999999978</v>
      </c>
      <c r="H2380" s="2">
        <f t="shared" si="295"/>
        <v>4.7129624999999997</v>
      </c>
      <c r="I2380" s="2">
        <f t="array" ref="I2380">SUMPRODUCT(B2364:B2383, (ROW(B2364:B2383)-ROW(B2364)+1)) / (20*21/2)</f>
        <v>4.4993061904761911</v>
      </c>
      <c r="J2380" s="2">
        <f t="shared" si="290"/>
        <v>4.5146914583986693</v>
      </c>
      <c r="K2380" s="2">
        <f t="shared" si="292"/>
        <v>4.5544787873839443</v>
      </c>
    </row>
    <row r="2381" spans="1:11" ht="13.5" x14ac:dyDescent="0.25">
      <c r="A2381" s="3">
        <f>TITRES_STAT!B2384</f>
        <v>45471</v>
      </c>
      <c r="B2381" s="6">
        <f>TITRES_STAT!D2384</f>
        <v>4.4348999999999998</v>
      </c>
      <c r="C2381" s="2">
        <f t="shared" si="293"/>
        <v>1.8799999999999706E-2</v>
      </c>
      <c r="D2381" s="2">
        <f t="shared" si="294"/>
        <v>4.4781399999999998</v>
      </c>
      <c r="E2381" s="2">
        <f t="shared" si="296"/>
        <v>4.4941199999999997</v>
      </c>
      <c r="F2381" s="2">
        <f t="shared" si="289"/>
        <v>4.5194900000000011</v>
      </c>
      <c r="G2381" s="2">
        <f t="shared" si="291"/>
        <v>4.5121499999999983</v>
      </c>
      <c r="H2381" s="2">
        <f t="shared" si="295"/>
        <v>4.7122669999999998</v>
      </c>
      <c r="I2381" s="2">
        <f t="array" ref="I2381">SUMPRODUCT(B2365:B2384, (ROW(B2365:B2384)-ROW(B2365)+1)) / (20*21/2)</f>
        <v>4.4990385714285717</v>
      </c>
      <c r="J2381" s="2">
        <f t="shared" si="290"/>
        <v>4.5070922718845097</v>
      </c>
      <c r="K2381" s="2">
        <f t="shared" si="292"/>
        <v>4.5497894231728093</v>
      </c>
    </row>
    <row r="2382" spans="1:11" ht="13.5" x14ac:dyDescent="0.25">
      <c r="A2382" s="3">
        <f>TITRES_STAT!B2385</f>
        <v>45474</v>
      </c>
      <c r="B2382" s="6">
        <f>TITRES_STAT!D2385</f>
        <v>4.4630999999999998</v>
      </c>
      <c r="C2382" s="2">
        <f t="shared" si="293"/>
        <v>2.8200000000000003E-2</v>
      </c>
      <c r="D2382" s="2">
        <f t="shared" si="294"/>
        <v>4.4555799999999994</v>
      </c>
      <c r="E2382" s="2">
        <f t="shared" si="296"/>
        <v>4.48942</v>
      </c>
      <c r="F2382" s="2">
        <f t="shared" si="289"/>
        <v>4.5147900000000005</v>
      </c>
      <c r="G2382" s="2">
        <f t="shared" si="291"/>
        <v>4.5102699999999984</v>
      </c>
      <c r="H2382" s="2">
        <f t="shared" si="295"/>
        <v>4.7117125</v>
      </c>
      <c r="I2382" s="2">
        <f t="array" ref="I2382">SUMPRODUCT(B2366:B2385, (ROW(B2366:B2385)-ROW(B2366)+1)) / (20*21/2)</f>
        <v>4.4978757142857146</v>
      </c>
      <c r="J2382" s="2">
        <f t="shared" si="290"/>
        <v>4.5029025317050326</v>
      </c>
      <c r="K2382" s="2">
        <f t="shared" si="292"/>
        <v>4.546389837950346</v>
      </c>
    </row>
    <row r="2383" spans="1:11" ht="13.5" x14ac:dyDescent="0.25">
      <c r="A2383" s="3">
        <f>TITRES_STAT!B2386</f>
        <v>45475</v>
      </c>
      <c r="B2383" s="6">
        <f>TITRES_STAT!D2386</f>
        <v>4.5101000000000004</v>
      </c>
      <c r="C2383" s="2">
        <f t="shared" si="293"/>
        <v>4.7000000000000597E-2</v>
      </c>
      <c r="D2383" s="2">
        <f t="shared" si="294"/>
        <v>4.4480599999999999</v>
      </c>
      <c r="E2383" s="2">
        <f t="shared" si="296"/>
        <v>4.4903599999999999</v>
      </c>
      <c r="F2383" s="2">
        <f t="shared" si="289"/>
        <v>4.5129099999999998</v>
      </c>
      <c r="G2383" s="2">
        <f t="shared" si="291"/>
        <v>4.5093299999999985</v>
      </c>
      <c r="H2383" s="2">
        <f t="shared" si="295"/>
        <v>4.7115254999999996</v>
      </c>
      <c r="I2383" s="2">
        <f t="array" ref="I2383">SUMPRODUCT(B2367:B2386, (ROW(B2367:B2386)-ROW(B2367)+1)) / (20*21/2)</f>
        <v>4.4967576190476191</v>
      </c>
      <c r="J2383" s="2">
        <f t="shared" si="290"/>
        <v>4.503588004875982</v>
      </c>
      <c r="K2383" s="2">
        <f t="shared" si="292"/>
        <v>4.5449667070503326</v>
      </c>
    </row>
    <row r="2384" spans="1:11" ht="13.5" x14ac:dyDescent="0.25">
      <c r="A2384" s="3">
        <f>TITRES_STAT!B2387</f>
        <v>45476</v>
      </c>
      <c r="B2384" s="6">
        <f>TITRES_STAT!D2387</f>
        <v>4.5101000000000004</v>
      </c>
      <c r="C2384" s="2">
        <f t="shared" si="293"/>
        <v>0</v>
      </c>
      <c r="D2384" s="2">
        <f t="shared" si="294"/>
        <v>4.4668600000000005</v>
      </c>
      <c r="E2384" s="2">
        <f t="shared" si="296"/>
        <v>4.4913000000000007</v>
      </c>
      <c r="F2384" s="2">
        <f t="shared" si="289"/>
        <v>4.5129099999999998</v>
      </c>
      <c r="G2384" s="2">
        <f t="shared" si="291"/>
        <v>4.5076399999999985</v>
      </c>
      <c r="H2384" s="2">
        <f t="shared" si="295"/>
        <v>4.7113385000000001</v>
      </c>
      <c r="I2384" s="2">
        <f t="array" ref="I2384">SUMPRODUCT(B2368:B2387, (ROW(B2368:B2387)-ROW(B2368)+1)) / (20*21/2)</f>
        <v>4.4956842857142849</v>
      </c>
      <c r="J2384" s="2">
        <f t="shared" si="290"/>
        <v>4.5042081948877932</v>
      </c>
      <c r="K2384" s="2">
        <f t="shared" si="292"/>
        <v>4.543599385205221</v>
      </c>
    </row>
    <row r="2385" spans="1:11" ht="13.5" x14ac:dyDescent="0.25">
      <c r="A2385" s="3">
        <f>TITRES_STAT!B2388</f>
        <v>45477</v>
      </c>
      <c r="B2385" s="6">
        <f>TITRES_STAT!D2388</f>
        <v>4.5007000000000001</v>
      </c>
      <c r="C2385" s="2">
        <f t="shared" si="293"/>
        <v>-9.400000000000297E-3</v>
      </c>
      <c r="D2385" s="2">
        <f t="shared" si="294"/>
        <v>4.4837800000000003</v>
      </c>
      <c r="E2385" s="2">
        <f t="shared" si="296"/>
        <v>4.4931800000000006</v>
      </c>
      <c r="F2385" s="2">
        <f t="shared" si="289"/>
        <v>4.5124399999999998</v>
      </c>
      <c r="G2385" s="2">
        <f t="shared" si="291"/>
        <v>4.5057619999999989</v>
      </c>
      <c r="H2385" s="2">
        <f t="shared" si="295"/>
        <v>4.7111045000000011</v>
      </c>
      <c r="I2385" s="2">
        <f t="array" ref="I2385">SUMPRODUCT(B2369:B2388, (ROW(B2369:B2388)-ROW(B2369)+1)) / (20*21/2)</f>
        <v>4.4868223809523808</v>
      </c>
      <c r="J2385" s="2">
        <f t="shared" si="290"/>
        <v>4.5038740810889557</v>
      </c>
      <c r="K2385" s="2">
        <f t="shared" si="292"/>
        <v>4.5419170563736442</v>
      </c>
    </row>
    <row r="2386" spans="1:11" ht="13.5" x14ac:dyDescent="0.25">
      <c r="A2386" s="3">
        <f>TITRES_STAT!B2389</f>
        <v>45478</v>
      </c>
      <c r="B2386" s="6">
        <f>TITRES_STAT!D2389</f>
        <v>4.5007000000000001</v>
      </c>
      <c r="C2386" s="2">
        <f t="shared" si="293"/>
        <v>0</v>
      </c>
      <c r="D2386" s="2">
        <f t="shared" si="294"/>
        <v>4.4969400000000004</v>
      </c>
      <c r="E2386" s="2">
        <f t="shared" si="296"/>
        <v>4.487540000000001</v>
      </c>
      <c r="F2386" s="2">
        <f t="shared" si="289"/>
        <v>4.5119699999999989</v>
      </c>
      <c r="G2386" s="2">
        <f t="shared" si="291"/>
        <v>4.5057619999999989</v>
      </c>
      <c r="H2386" s="2">
        <f t="shared" si="295"/>
        <v>4.7107820000000009</v>
      </c>
      <c r="I2386" s="2">
        <f t="array" ref="I2386">SUMPRODUCT(B2370:B2389, (ROW(B2370:B2389)-ROW(B2370)+1)) / (20*21/2)</f>
        <v>4.4866890476190475</v>
      </c>
      <c r="J2386" s="2">
        <f t="shared" si="290"/>
        <v>4.5035717876519126</v>
      </c>
      <c r="K2386" s="2">
        <f t="shared" si="292"/>
        <v>4.5403007012217369</v>
      </c>
    </row>
    <row r="2387" spans="1:11" ht="13.5" x14ac:dyDescent="0.25">
      <c r="A2387" s="3">
        <f>TITRES_STAT!B2390</f>
        <v>45481</v>
      </c>
      <c r="B2387" s="6">
        <f>TITRES_STAT!D2390</f>
        <v>4.5007000000000001</v>
      </c>
      <c r="C2387" s="2">
        <f t="shared" si="293"/>
        <v>0</v>
      </c>
      <c r="D2387" s="2">
        <f t="shared" si="294"/>
        <v>4.5044599999999999</v>
      </c>
      <c r="E2387" s="2">
        <f t="shared" si="296"/>
        <v>4.4800200000000006</v>
      </c>
      <c r="F2387" s="2">
        <f t="shared" si="289"/>
        <v>4.5091499999999991</v>
      </c>
      <c r="G2387" s="2">
        <f t="shared" si="291"/>
        <v>4.5076419999999988</v>
      </c>
      <c r="H2387" s="2">
        <f t="shared" si="295"/>
        <v>4.709795500000002</v>
      </c>
      <c r="I2387" s="2">
        <f t="array" ref="I2387">SUMPRODUCT(B2371:B2390, (ROW(B2371:B2390)-ROW(B2371)+1)) / (20*21/2)</f>
        <v>4.4870028571428575</v>
      </c>
      <c r="J2387" s="2">
        <f t="shared" si="290"/>
        <v>4.5032982840660161</v>
      </c>
      <c r="K2387" s="2">
        <f t="shared" si="292"/>
        <v>4.5387477325463745</v>
      </c>
    </row>
    <row r="2388" spans="1:11" ht="13.5" x14ac:dyDescent="0.25">
      <c r="A2388" s="3">
        <f>TITRES_STAT!B2391</f>
        <v>45482</v>
      </c>
      <c r="B2388" s="6">
        <f>TITRES_STAT!D2391</f>
        <v>4.4161000000000001</v>
      </c>
      <c r="C2388" s="2">
        <f t="shared" si="293"/>
        <v>-8.4600000000000009E-2</v>
      </c>
      <c r="D2388" s="2">
        <f t="shared" si="294"/>
        <v>4.4856600000000002</v>
      </c>
      <c r="E2388" s="2">
        <f t="shared" si="296"/>
        <v>4.4668600000000005</v>
      </c>
      <c r="F2388" s="2">
        <f t="shared" ref="F2388:F2451" si="297">AVERAGE(B2369:B2388)</f>
        <v>4.5020999999999987</v>
      </c>
      <c r="G2388" s="2">
        <f t="shared" si="291"/>
        <v>4.5082059999999986</v>
      </c>
      <c r="H2388" s="2">
        <f t="shared" si="295"/>
        <v>4.7084800000000016</v>
      </c>
      <c r="I2388" s="2">
        <f t="array" ref="I2388">SUMPRODUCT(B2372:B2391, (ROW(B2372:B2391)-ROW(B2372)+1)) / (20*21/2)</f>
        <v>4.4886590476190475</v>
      </c>
      <c r="J2388" s="2">
        <f t="shared" si="290"/>
        <v>4.4949936855835384</v>
      </c>
      <c r="K2388" s="2">
        <f t="shared" si="292"/>
        <v>4.5339380175445561</v>
      </c>
    </row>
    <row r="2389" spans="1:11" ht="13.5" x14ac:dyDescent="0.25">
      <c r="A2389" s="3">
        <f>TITRES_STAT!B2392</f>
        <v>45483</v>
      </c>
      <c r="B2389" s="6">
        <f>TITRES_STAT!D2392</f>
        <v>4.5007000000000001</v>
      </c>
      <c r="C2389" s="2">
        <f t="shared" si="293"/>
        <v>8.4600000000000009E-2</v>
      </c>
      <c r="D2389" s="2">
        <f t="shared" si="294"/>
        <v>4.4837800000000003</v>
      </c>
      <c r="E2389" s="2">
        <f t="shared" si="296"/>
        <v>4.4753200000000009</v>
      </c>
      <c r="F2389" s="2">
        <f t="shared" si="297"/>
        <v>4.4974049999999988</v>
      </c>
      <c r="G2389" s="2">
        <f t="shared" si="291"/>
        <v>4.5100859999999985</v>
      </c>
      <c r="H2389" s="2">
        <f t="shared" si="295"/>
        <v>4.7075875000000016</v>
      </c>
      <c r="I2389" s="2">
        <f t="array" ref="I2389">SUMPRODUCT(B2373:B2392, (ROW(B2373:B2392)-ROW(B2373)+1)) / (20*21/2)</f>
        <v>4.4938961904761898</v>
      </c>
      <c r="J2389" s="2">
        <f t="shared" ref="J2389:J2452" si="298">$J$4*B2389+J2388*(1-$J$4)</f>
        <v>4.4955371440993916</v>
      </c>
      <c r="K2389" s="2">
        <f t="shared" si="292"/>
        <v>4.5326345658761422</v>
      </c>
    </row>
    <row r="2390" spans="1:11" ht="13.5" x14ac:dyDescent="0.25">
      <c r="A2390" s="3">
        <f>TITRES_STAT!B2393</f>
        <v>45484</v>
      </c>
      <c r="B2390" s="6">
        <f>TITRES_STAT!D2393</f>
        <v>4.5007000000000001</v>
      </c>
      <c r="C2390" s="2">
        <f t="shared" si="293"/>
        <v>0</v>
      </c>
      <c r="D2390" s="2">
        <f t="shared" si="294"/>
        <v>4.4837800000000003</v>
      </c>
      <c r="E2390" s="2">
        <f t="shared" si="296"/>
        <v>4.4837800000000012</v>
      </c>
      <c r="F2390" s="2">
        <f t="shared" si="297"/>
        <v>4.4927099999999989</v>
      </c>
      <c r="G2390" s="2">
        <f t="shared" si="291"/>
        <v>4.5119659999999984</v>
      </c>
      <c r="H2390" s="2">
        <f t="shared" si="295"/>
        <v>4.7069300000000025</v>
      </c>
      <c r="I2390" s="2">
        <f t="array" ref="I2390">SUMPRODUCT(B2374:B2393, (ROW(B2374:B2393)-ROW(B2374)+1)) / (20*21/2)</f>
        <v>4.5078971428571428</v>
      </c>
      <c r="J2390" s="2">
        <f t="shared" si="298"/>
        <v>4.4960288446613541</v>
      </c>
      <c r="K2390" s="2">
        <f t="shared" si="292"/>
        <v>4.5313822299594309</v>
      </c>
    </row>
    <row r="2391" spans="1:11" ht="13.5" x14ac:dyDescent="0.25">
      <c r="A2391" s="3">
        <f>TITRES_STAT!B2394</f>
        <v>45485</v>
      </c>
      <c r="B2391" s="6">
        <f>TITRES_STAT!D2394</f>
        <v>4.5101000000000004</v>
      </c>
      <c r="C2391" s="2">
        <f t="shared" si="293"/>
        <v>9.400000000000297E-3</v>
      </c>
      <c r="D2391" s="2">
        <f t="shared" si="294"/>
        <v>4.4856600000000002</v>
      </c>
      <c r="E2391" s="2">
        <f t="shared" si="296"/>
        <v>4.4913000000000007</v>
      </c>
      <c r="F2391" s="2">
        <f t="shared" si="297"/>
        <v>4.4927099999999989</v>
      </c>
      <c r="G2391" s="2">
        <f t="shared" si="291"/>
        <v>4.5142219999999984</v>
      </c>
      <c r="H2391" s="2">
        <f t="shared" si="295"/>
        <v>4.7064135000000018</v>
      </c>
      <c r="I2391" s="2">
        <f t="array" ref="I2391">SUMPRODUCT(B2375:B2394, (ROW(B2375:B2394)-ROW(B2375)+1)) / (20*21/2)</f>
        <v>4.5230176190476188</v>
      </c>
      <c r="J2391" s="2">
        <f t="shared" si="298"/>
        <v>4.4973689546936066</v>
      </c>
      <c r="K2391" s="2">
        <f t="shared" si="292"/>
        <v>4.5305476327061198</v>
      </c>
    </row>
    <row r="2392" spans="1:11" ht="13.5" x14ac:dyDescent="0.25">
      <c r="A2392" s="3">
        <f>TITRES_STAT!B2395</f>
        <v>45488</v>
      </c>
      <c r="B2392" s="6">
        <f>TITRES_STAT!D2395</f>
        <v>4.5476999999999999</v>
      </c>
      <c r="C2392" s="2">
        <f t="shared" si="293"/>
        <v>3.7599999999999412E-2</v>
      </c>
      <c r="D2392" s="2">
        <f t="shared" si="294"/>
        <v>4.4950600000000005</v>
      </c>
      <c r="E2392" s="2">
        <f t="shared" si="296"/>
        <v>4.4997600000000002</v>
      </c>
      <c r="F2392" s="2">
        <f t="shared" si="297"/>
        <v>4.4945899999999996</v>
      </c>
      <c r="G2392" s="2">
        <f t="shared" si="291"/>
        <v>4.5172299999999987</v>
      </c>
      <c r="H2392" s="2">
        <f t="shared" si="295"/>
        <v>4.706132000000002</v>
      </c>
      <c r="I2392" s="2">
        <f t="array" ref="I2392">SUMPRODUCT(B2376:B2395, (ROW(B2376:B2395)-ROW(B2376)+1)) / (20*21/2)</f>
        <v>4.5373776190476196</v>
      </c>
      <c r="J2392" s="2">
        <f t="shared" si="298"/>
        <v>4.5021623875799301</v>
      </c>
      <c r="K2392" s="2">
        <f t="shared" si="292"/>
        <v>4.5312202745607815</v>
      </c>
    </row>
    <row r="2393" spans="1:11" ht="13.5" x14ac:dyDescent="0.25">
      <c r="A2393" s="3">
        <f>TITRES_STAT!B2396</f>
        <v>45489</v>
      </c>
      <c r="B2393" s="6">
        <f>TITRES_STAT!D2396</f>
        <v>4.6416000000000004</v>
      </c>
      <c r="C2393" s="2">
        <f t="shared" si="293"/>
        <v>9.3900000000000539E-2</v>
      </c>
      <c r="D2393" s="2">
        <f t="shared" si="294"/>
        <v>4.5401600000000002</v>
      </c>
      <c r="E2393" s="2">
        <f t="shared" si="296"/>
        <v>4.5129100000000006</v>
      </c>
      <c r="F2393" s="2">
        <f t="shared" si="297"/>
        <v>4.5016349999999994</v>
      </c>
      <c r="G2393" s="2">
        <f t="shared" si="291"/>
        <v>4.5219279999999991</v>
      </c>
      <c r="H2393" s="2">
        <f t="shared" si="295"/>
        <v>4.7063200000000025</v>
      </c>
      <c r="I2393" s="2">
        <f t="array" ref="I2393">SUMPRODUCT(B2377:B2396, (ROW(B2377:B2396)-ROW(B2377)+1)) / (20*21/2)</f>
        <v>4.5490971428571427</v>
      </c>
      <c r="J2393" s="2">
        <f t="shared" si="298"/>
        <v>4.5154421601913661</v>
      </c>
      <c r="K2393" s="2">
        <f t="shared" si="292"/>
        <v>4.5355488912446731</v>
      </c>
    </row>
    <row r="2394" spans="1:11" ht="13.5" x14ac:dyDescent="0.25">
      <c r="A2394" s="3">
        <f>TITRES_STAT!B2397</f>
        <v>45490</v>
      </c>
      <c r="B2394" s="6">
        <f>TITRES_STAT!D2397</f>
        <v>4.6604000000000001</v>
      </c>
      <c r="C2394" s="2">
        <f t="shared" si="293"/>
        <v>1.8799999999999706E-2</v>
      </c>
      <c r="D2394" s="2">
        <f t="shared" si="294"/>
        <v>4.5720999999999998</v>
      </c>
      <c r="E2394" s="2">
        <f t="shared" si="296"/>
        <v>4.5279400000000001</v>
      </c>
      <c r="F2394" s="2">
        <f t="shared" si="297"/>
        <v>4.50962</v>
      </c>
      <c r="G2394" s="2">
        <f t="shared" si="291"/>
        <v>4.5271899999999992</v>
      </c>
      <c r="H2394" s="2">
        <f t="shared" si="295"/>
        <v>4.7066020000000028</v>
      </c>
      <c r="I2394" s="2">
        <f t="array" ref="I2394">SUMPRODUCT(B2378:B2397, (ROW(B2378:B2397)-ROW(B2378)+1)) / (20*21/2)</f>
        <v>4.5568333333333335</v>
      </c>
      <c r="J2394" s="2">
        <f t="shared" si="298"/>
        <v>4.5292476687445697</v>
      </c>
      <c r="K2394" s="2">
        <f t="shared" si="292"/>
        <v>4.5404450131566465</v>
      </c>
    </row>
    <row r="2395" spans="1:11" ht="13.5" x14ac:dyDescent="0.25">
      <c r="A2395" s="3">
        <f>TITRES_STAT!B2398</f>
        <v>45491</v>
      </c>
      <c r="B2395" s="6">
        <f>TITRES_STAT!D2398</f>
        <v>4.6604000000000001</v>
      </c>
      <c r="C2395" s="2">
        <f t="shared" si="293"/>
        <v>0</v>
      </c>
      <c r="D2395" s="2">
        <f t="shared" si="294"/>
        <v>4.6040399999999995</v>
      </c>
      <c r="E2395" s="2">
        <f t="shared" si="296"/>
        <v>4.5439100000000012</v>
      </c>
      <c r="F2395" s="2">
        <f t="shared" si="297"/>
        <v>4.5185449999999996</v>
      </c>
      <c r="G2395" s="2">
        <f t="shared" si="291"/>
        <v>4.5339539999999987</v>
      </c>
      <c r="H2395" s="2">
        <f t="shared" si="295"/>
        <v>4.7060380000000031</v>
      </c>
      <c r="I2395" s="2">
        <f t="array" ref="I2395">SUMPRODUCT(B2379:B2398, (ROW(B2379:B2398)-ROW(B2379)+1)) / (20*21/2)</f>
        <v>4.563540476190477</v>
      </c>
      <c r="J2395" s="2">
        <f t="shared" si="298"/>
        <v>4.5417383669593727</v>
      </c>
      <c r="K2395" s="2">
        <f t="shared" si="292"/>
        <v>4.5451491302877578</v>
      </c>
    </row>
    <row r="2396" spans="1:11" ht="13.5" x14ac:dyDescent="0.25">
      <c r="A2396" s="3">
        <f>TITRES_STAT!B2399</f>
        <v>45492</v>
      </c>
      <c r="B2396" s="6">
        <f>TITRES_STAT!D2399</f>
        <v>4.6416000000000004</v>
      </c>
      <c r="C2396" s="2">
        <f t="shared" si="293"/>
        <v>-1.8799999999999706E-2</v>
      </c>
      <c r="D2396" s="2">
        <f t="shared" si="294"/>
        <v>4.6303399999999995</v>
      </c>
      <c r="E2396" s="2">
        <f t="shared" si="296"/>
        <v>4.5579999999999998</v>
      </c>
      <c r="F2396" s="2">
        <f t="shared" si="297"/>
        <v>4.5227699999999995</v>
      </c>
      <c r="G2396" s="2">
        <f t="shared" si="291"/>
        <v>4.5388399999999987</v>
      </c>
      <c r="H2396" s="2">
        <f t="shared" si="295"/>
        <v>4.7053800000000026</v>
      </c>
      <c r="I2396" s="2">
        <f t="array" ref="I2396">SUMPRODUCT(B2380:B2399, (ROW(B2380:B2399)-ROW(B2380)+1)) / (20*21/2)</f>
        <v>4.5709195238095246</v>
      </c>
      <c r="J2396" s="2">
        <f t="shared" si="298"/>
        <v>4.5512489986775284</v>
      </c>
      <c r="K2396" s="2">
        <f t="shared" si="292"/>
        <v>4.5489315173352969</v>
      </c>
    </row>
    <row r="2397" spans="1:11" ht="13.5" x14ac:dyDescent="0.25">
      <c r="A2397" s="3">
        <f>TITRES_STAT!B2400</f>
        <v>45495</v>
      </c>
      <c r="B2397" s="6">
        <f>TITRES_STAT!D2400</f>
        <v>4.6040000000000001</v>
      </c>
      <c r="C2397" s="2">
        <f t="shared" si="293"/>
        <v>-3.76000000000003E-2</v>
      </c>
      <c r="D2397" s="2">
        <f t="shared" si="294"/>
        <v>4.6415999999999995</v>
      </c>
      <c r="E2397" s="2">
        <f t="shared" si="296"/>
        <v>4.5683300000000004</v>
      </c>
      <c r="F2397" s="2">
        <f t="shared" si="297"/>
        <v>4.5241749999999996</v>
      </c>
      <c r="G2397" s="2">
        <f t="shared" si="291"/>
        <v>4.5380879999999992</v>
      </c>
      <c r="H2397" s="2">
        <f t="shared" si="295"/>
        <v>4.7046750000000026</v>
      </c>
      <c r="I2397" s="2">
        <f t="array" ref="I2397">SUMPRODUCT(B2381:B2400, (ROW(B2381:B2400)-ROW(B2381)+1)) / (20*21/2)</f>
        <v>4.5827752380952385</v>
      </c>
      <c r="J2397" s="2">
        <f t="shared" si="298"/>
        <v>4.5562729035653824</v>
      </c>
      <c r="K2397" s="2">
        <f t="shared" si="292"/>
        <v>4.5510910656750898</v>
      </c>
    </row>
    <row r="2398" spans="1:11" ht="13.5" x14ac:dyDescent="0.25">
      <c r="A2398" s="3">
        <f>TITRES_STAT!B2401</f>
        <v>45496</v>
      </c>
      <c r="B2398" s="6">
        <f>TITRES_STAT!D2401</f>
        <v>4.5945999999999998</v>
      </c>
      <c r="C2398" s="2">
        <f t="shared" si="293"/>
        <v>-9.400000000000297E-3</v>
      </c>
      <c r="D2398" s="2">
        <f t="shared" si="294"/>
        <v>4.6322000000000001</v>
      </c>
      <c r="E2398" s="2">
        <f t="shared" si="296"/>
        <v>4.5861800000000006</v>
      </c>
      <c r="F2398" s="2">
        <f t="shared" si="297"/>
        <v>4.5265199999999997</v>
      </c>
      <c r="G2398" s="2">
        <f t="shared" si="291"/>
        <v>4.5371479999999993</v>
      </c>
      <c r="H2398" s="2">
        <f t="shared" si="295"/>
        <v>4.7039230000000023</v>
      </c>
      <c r="I2398" s="2">
        <f t="array" ref="I2398">SUMPRODUCT(B2382:B2401, (ROW(B2382:B2401)-ROW(B2382)+1)) / (20*21/2)</f>
        <v>4.5880961904761906</v>
      </c>
      <c r="J2398" s="2">
        <f t="shared" si="298"/>
        <v>4.5599231032258221</v>
      </c>
      <c r="K2398" s="2">
        <f t="shared" si="292"/>
        <v>4.5527972983937133</v>
      </c>
    </row>
    <row r="2399" spans="1:11" ht="13.5" x14ac:dyDescent="0.25">
      <c r="A2399" s="3">
        <f>TITRES_STAT!B2402</f>
        <v>45497</v>
      </c>
      <c r="B2399" s="6">
        <f>TITRES_STAT!D2402</f>
        <v>4.6040000000000001</v>
      </c>
      <c r="C2399" s="2">
        <f t="shared" si="293"/>
        <v>9.400000000000297E-3</v>
      </c>
      <c r="D2399" s="2">
        <f t="shared" si="294"/>
        <v>4.6209199999999999</v>
      </c>
      <c r="E2399" s="2">
        <f t="shared" si="296"/>
        <v>4.5965099999999994</v>
      </c>
      <c r="F2399" s="2">
        <f t="shared" si="297"/>
        <v>4.5359150000000001</v>
      </c>
      <c r="G2399" s="2">
        <f t="shared" si="291"/>
        <v>4.5363959999999999</v>
      </c>
      <c r="H2399" s="2">
        <f t="shared" si="295"/>
        <v>4.7032180000000023</v>
      </c>
      <c r="I2399" s="2">
        <f t="array" ref="I2399">SUMPRODUCT(B2383:B2402, (ROW(B2383:B2402)-ROW(B2383)+1)) / (20*21/2)</f>
        <v>4.5926119047619052</v>
      </c>
      <c r="J2399" s="2">
        <f t="shared" si="298"/>
        <v>4.5641209029186012</v>
      </c>
      <c r="K2399" s="2">
        <f t="shared" si="292"/>
        <v>4.5548052474763132</v>
      </c>
    </row>
    <row r="2400" spans="1:11" ht="13.5" x14ac:dyDescent="0.25">
      <c r="A2400" s="3">
        <f>TITRES_STAT!B2403</f>
        <v>45499</v>
      </c>
      <c r="B2400" s="6">
        <f>TITRES_STAT!D2403</f>
        <v>4.6604000000000001</v>
      </c>
      <c r="C2400" s="2">
        <f t="shared" si="293"/>
        <v>5.6400000000000006E-2</v>
      </c>
      <c r="D2400" s="2">
        <f t="shared" si="294"/>
        <v>4.6209199999999999</v>
      </c>
      <c r="E2400" s="2">
        <f t="shared" si="296"/>
        <v>4.6124799999999997</v>
      </c>
      <c r="F2400" s="2">
        <f t="shared" si="297"/>
        <v>4.5481300000000005</v>
      </c>
      <c r="G2400" s="2">
        <f t="shared" si="291"/>
        <v>4.5367720000000009</v>
      </c>
      <c r="H2400" s="2">
        <f t="shared" si="295"/>
        <v>4.7031240000000016</v>
      </c>
      <c r="I2400" s="2">
        <f t="array" ref="I2400">SUMPRODUCT(B2384:B2403, (ROW(B2384:B2403)-ROW(B2384)+1)) / (20*21/2)</f>
        <v>4.601828095238095</v>
      </c>
      <c r="J2400" s="2">
        <f t="shared" si="298"/>
        <v>4.5732903407358778</v>
      </c>
      <c r="K2400" s="2">
        <f t="shared" si="292"/>
        <v>4.5589462181635163</v>
      </c>
    </row>
    <row r="2401" spans="1:11" ht="13.5" x14ac:dyDescent="0.25">
      <c r="A2401" s="3">
        <f>TITRES_STAT!B2404</f>
        <v>45502</v>
      </c>
      <c r="B2401" s="6">
        <f>TITRES_STAT!D2404</f>
        <v>4.6040000000000001</v>
      </c>
      <c r="C2401" s="2">
        <f t="shared" si="293"/>
        <v>-5.6400000000000006E-2</v>
      </c>
      <c r="D2401" s="2">
        <f t="shared" si="294"/>
        <v>4.6133999999999995</v>
      </c>
      <c r="E2401" s="2">
        <f t="shared" si="296"/>
        <v>4.6218699999999995</v>
      </c>
      <c r="F2401" s="2">
        <f t="shared" si="297"/>
        <v>4.5565850000000001</v>
      </c>
      <c r="G2401" s="2">
        <f t="shared" si="291"/>
        <v>4.5386500000000005</v>
      </c>
      <c r="H2401" s="2">
        <f t="shared" si="295"/>
        <v>4.7027480000000024</v>
      </c>
      <c r="I2401" s="2">
        <f t="array" ref="I2401">SUMPRODUCT(B2385:B2404, (ROW(B2385:B2404)-ROW(B2385)+1)) / (20*21/2)</f>
        <v>4.610328571428572</v>
      </c>
      <c r="J2401" s="2">
        <f t="shared" si="298"/>
        <v>4.5762150701896029</v>
      </c>
      <c r="K2401" s="2">
        <f t="shared" si="292"/>
        <v>4.5607130331374961</v>
      </c>
    </row>
    <row r="2402" spans="1:11" ht="13.5" x14ac:dyDescent="0.25">
      <c r="A2402" s="3">
        <f>TITRES_STAT!B2405</f>
        <v>45503</v>
      </c>
      <c r="B2402" s="6">
        <f>TITRES_STAT!D2405</f>
        <v>4.6040000000000001</v>
      </c>
      <c r="C2402" s="2">
        <f t="shared" si="293"/>
        <v>0</v>
      </c>
      <c r="D2402" s="2">
        <f t="shared" si="294"/>
        <v>4.6133999999999995</v>
      </c>
      <c r="E2402" s="2">
        <f t="shared" si="296"/>
        <v>4.6274999999999995</v>
      </c>
      <c r="F2402" s="2">
        <f t="shared" si="297"/>
        <v>4.5636299999999999</v>
      </c>
      <c r="G2402" s="2">
        <f t="shared" si="291"/>
        <v>4.5390260000000016</v>
      </c>
      <c r="H2402" s="2">
        <f t="shared" si="295"/>
        <v>4.7020900000000019</v>
      </c>
      <c r="I2402" s="2">
        <f t="array" ref="I2402">SUMPRODUCT(B2386:B2405, (ROW(B2386:B2405)-ROW(B2386)+1)) / (20*21/2)</f>
        <v>4.6181133333333335</v>
      </c>
      <c r="J2402" s="2">
        <f t="shared" si="298"/>
        <v>4.5788612539810689</v>
      </c>
      <c r="K2402" s="2">
        <f t="shared" si="292"/>
        <v>4.5624105612497514</v>
      </c>
    </row>
    <row r="2403" spans="1:11" ht="13.5" x14ac:dyDescent="0.25">
      <c r="A2403" s="3">
        <f>TITRES_STAT!B2406</f>
        <v>45504</v>
      </c>
      <c r="B2403" s="6">
        <f>TITRES_STAT!D2406</f>
        <v>4.6604000000000001</v>
      </c>
      <c r="C2403" s="2">
        <f t="shared" si="293"/>
        <v>5.6400000000000006E-2</v>
      </c>
      <c r="D2403" s="2">
        <f t="shared" si="294"/>
        <v>4.6265599999999996</v>
      </c>
      <c r="E2403" s="2">
        <f t="shared" si="296"/>
        <v>4.6293800000000003</v>
      </c>
      <c r="F2403" s="2">
        <f t="shared" si="297"/>
        <v>4.5711449999999996</v>
      </c>
      <c r="G2403" s="2">
        <f t="shared" si="291"/>
        <v>4.5407160000000015</v>
      </c>
      <c r="H2403" s="2">
        <f t="shared" si="295"/>
        <v>4.7017140000000017</v>
      </c>
      <c r="I2403" s="2">
        <f t="array" ref="I2403">SUMPRODUCT(B2387:B2406, (ROW(B2387:B2406)-ROW(B2387)+1)) / (20*21/2)</f>
        <v>4.625137619047619</v>
      </c>
      <c r="J2403" s="2">
        <f t="shared" si="298"/>
        <v>4.586626848840015</v>
      </c>
      <c r="K2403" s="2">
        <f t="shared" si="292"/>
        <v>4.5662532843379964</v>
      </c>
    </row>
    <row r="2404" spans="1:11" ht="13.5" x14ac:dyDescent="0.25">
      <c r="A2404" s="3">
        <f>TITRES_STAT!B2407</f>
        <v>45505</v>
      </c>
      <c r="B2404" s="6">
        <f>TITRES_STAT!D2407</f>
        <v>4.6604000000000001</v>
      </c>
      <c r="C2404" s="2">
        <f t="shared" si="293"/>
        <v>0</v>
      </c>
      <c r="D2404" s="2">
        <f t="shared" si="294"/>
        <v>4.6378399999999997</v>
      </c>
      <c r="E2404" s="2">
        <f t="shared" si="296"/>
        <v>4.6293800000000003</v>
      </c>
      <c r="F2404" s="2">
        <f t="shared" si="297"/>
        <v>4.5786599999999993</v>
      </c>
      <c r="G2404" s="2">
        <f t="shared" si="291"/>
        <v>4.5424060000000006</v>
      </c>
      <c r="H2404" s="2">
        <f t="shared" si="295"/>
        <v>4.7013380000000016</v>
      </c>
      <c r="I2404" s="2">
        <f t="array" ref="I2404">SUMPRODUCT(B2388:B2407, (ROW(B2388:B2407)-ROW(B2388)+1)) / (20*21/2)</f>
        <v>4.6314014285714293</v>
      </c>
      <c r="J2404" s="2">
        <f t="shared" si="298"/>
        <v>4.5936528632362039</v>
      </c>
      <c r="K2404" s="2">
        <f t="shared" si="292"/>
        <v>4.5699453124031724</v>
      </c>
    </row>
    <row r="2405" spans="1:11" ht="13.5" x14ac:dyDescent="0.25">
      <c r="A2405" s="3">
        <f>TITRES_STAT!B2408</f>
        <v>45506</v>
      </c>
      <c r="B2405" s="6">
        <f>TITRES_STAT!D2408</f>
        <v>4.6604000000000001</v>
      </c>
      <c r="C2405" s="2">
        <f t="shared" si="293"/>
        <v>0</v>
      </c>
      <c r="D2405" s="2">
        <f t="shared" si="294"/>
        <v>4.6378399999999997</v>
      </c>
      <c r="E2405" s="2">
        <f t="shared" si="296"/>
        <v>4.6293800000000003</v>
      </c>
      <c r="F2405" s="2">
        <f t="shared" si="297"/>
        <v>4.586644999999999</v>
      </c>
      <c r="G2405" s="2">
        <f t="shared" si="291"/>
        <v>4.5437220000000016</v>
      </c>
      <c r="H2405" s="2">
        <f t="shared" si="295"/>
        <v>4.7009620000000014</v>
      </c>
      <c r="I2405" s="2">
        <f t="array" ref="I2405">SUMPRODUCT(B2389:B2408, (ROW(B2389:B2408)-ROW(B2389)+1)) / (20*21/2)</f>
        <v>4.6360095238095242</v>
      </c>
      <c r="J2405" s="2">
        <f t="shared" si="298"/>
        <v>4.6000097334041845</v>
      </c>
      <c r="K2405" s="2">
        <f t="shared" si="292"/>
        <v>4.5734925550540284</v>
      </c>
    </row>
    <row r="2406" spans="1:11" ht="13.5" x14ac:dyDescent="0.25">
      <c r="A2406" s="3">
        <f>TITRES_STAT!B2409</f>
        <v>45509</v>
      </c>
      <c r="B2406" s="6">
        <f>TITRES_STAT!D2409</f>
        <v>4.6604000000000001</v>
      </c>
      <c r="C2406" s="2">
        <f t="shared" si="293"/>
        <v>0</v>
      </c>
      <c r="D2406" s="2">
        <f t="shared" si="294"/>
        <v>4.6491199999999999</v>
      </c>
      <c r="E2406" s="2">
        <f t="shared" si="296"/>
        <v>4.6312600000000002</v>
      </c>
      <c r="F2406" s="2">
        <f t="shared" si="297"/>
        <v>4.5946299999999987</v>
      </c>
      <c r="G2406" s="2">
        <f t="shared" si="291"/>
        <v>4.5467280000000017</v>
      </c>
      <c r="H2406" s="2">
        <f t="shared" si="295"/>
        <v>4.7005860000000013</v>
      </c>
      <c r="I2406" s="2">
        <f t="array" ref="I2406">SUMPRODUCT(B2390:B2409, (ROW(B2390:B2409)-ROW(B2390)+1)) / (20*21/2)</f>
        <v>4.6394990476190481</v>
      </c>
      <c r="J2406" s="2">
        <f t="shared" si="298"/>
        <v>4.6057611873656912</v>
      </c>
      <c r="K2406" s="2">
        <f t="shared" si="292"/>
        <v>4.5769006901499489</v>
      </c>
    </row>
    <row r="2407" spans="1:11" ht="13.5" x14ac:dyDescent="0.25">
      <c r="A2407" s="3">
        <f>TITRES_STAT!B2410</f>
        <v>45510</v>
      </c>
      <c r="B2407" s="6">
        <f>TITRES_STAT!D2410</f>
        <v>4.6604000000000001</v>
      </c>
      <c r="C2407" s="2">
        <f t="shared" si="293"/>
        <v>0</v>
      </c>
      <c r="D2407" s="2">
        <f t="shared" si="294"/>
        <v>4.6604000000000001</v>
      </c>
      <c r="E2407" s="2">
        <f t="shared" si="296"/>
        <v>4.6369000000000007</v>
      </c>
      <c r="F2407" s="2">
        <f t="shared" si="297"/>
        <v>4.6026149999999992</v>
      </c>
      <c r="G2407" s="2">
        <f t="shared" si="291"/>
        <v>4.5516140000000025</v>
      </c>
      <c r="H2407" s="2">
        <f t="shared" si="295"/>
        <v>4.7002100000000011</v>
      </c>
      <c r="I2407" s="2">
        <f t="array" ref="I2407">SUMPRODUCT(B2391:B2410, (ROW(B2391:B2410)-ROW(B2391)+1)) / (20*21/2)</f>
        <v>4.6404823809523812</v>
      </c>
      <c r="J2407" s="2">
        <f t="shared" si="298"/>
        <v>4.6109648838070543</v>
      </c>
      <c r="K2407" s="2">
        <f t="shared" si="292"/>
        <v>4.5801751728891666</v>
      </c>
    </row>
    <row r="2408" spans="1:11" ht="13.5" x14ac:dyDescent="0.25">
      <c r="A2408" s="3">
        <f>TITRES_STAT!B2411</f>
        <v>45511</v>
      </c>
      <c r="B2408" s="6">
        <f>TITRES_STAT!D2411</f>
        <v>4.6509999999999998</v>
      </c>
      <c r="C2408" s="2">
        <f t="shared" si="293"/>
        <v>-9.400000000000297E-3</v>
      </c>
      <c r="D2408" s="2">
        <f t="shared" si="294"/>
        <v>4.6585200000000002</v>
      </c>
      <c r="E2408" s="2">
        <f t="shared" si="296"/>
        <v>4.6425400000000012</v>
      </c>
      <c r="F2408" s="2">
        <f t="shared" si="297"/>
        <v>4.6143599999999996</v>
      </c>
      <c r="G2408" s="2">
        <f t="shared" si="291"/>
        <v>4.5549960000000027</v>
      </c>
      <c r="H2408" s="2">
        <f t="shared" si="295"/>
        <v>4.6997870000000006</v>
      </c>
      <c r="I2408" s="2">
        <f t="array" ref="I2408">SUMPRODUCT(B2392:B2411, (ROW(B2392:B2411)-ROW(B2392)+1)) / (20*21/2)</f>
        <v>4.6426299999999996</v>
      </c>
      <c r="J2408" s="2">
        <f t="shared" si="298"/>
        <v>4.6147777520159057</v>
      </c>
      <c r="K2408" s="2">
        <f t="shared" si="292"/>
        <v>4.5829526170895916</v>
      </c>
    </row>
    <row r="2409" spans="1:11" ht="13.5" x14ac:dyDescent="0.25">
      <c r="A2409" s="3">
        <f>TITRES_STAT!B2412</f>
        <v>45512</v>
      </c>
      <c r="B2409" s="6">
        <f>TITRES_STAT!D2412</f>
        <v>4.6509999999999998</v>
      </c>
      <c r="C2409" s="2">
        <f t="shared" si="293"/>
        <v>0</v>
      </c>
      <c r="D2409" s="2">
        <f t="shared" si="294"/>
        <v>4.6566400000000003</v>
      </c>
      <c r="E2409" s="2">
        <f t="shared" si="296"/>
        <v>4.6472399999999991</v>
      </c>
      <c r="F2409" s="2">
        <f t="shared" si="297"/>
        <v>4.6218749999999984</v>
      </c>
      <c r="G2409" s="2">
        <f t="shared" si="291"/>
        <v>4.5568740000000032</v>
      </c>
      <c r="H2409" s="2">
        <f t="shared" si="295"/>
        <v>4.6994579999999999</v>
      </c>
      <c r="I2409" s="2">
        <f t="array" ref="I2409">SUMPRODUCT(B2393:B2412, (ROW(B2393:B2412)-ROW(B2393)+1)) / (20*21/2)</f>
        <v>4.6441066666666666</v>
      </c>
      <c r="J2409" s="2">
        <f t="shared" si="298"/>
        <v>4.6182274899191524</v>
      </c>
      <c r="K2409" s="2">
        <f t="shared" si="292"/>
        <v>4.5856211419096073</v>
      </c>
    </row>
    <row r="2410" spans="1:11" ht="13.5" x14ac:dyDescent="0.25">
      <c r="A2410" s="3">
        <f>TITRES_STAT!B2413</f>
        <v>45513</v>
      </c>
      <c r="B2410" s="6">
        <f>TITRES_STAT!D2413</f>
        <v>4.6322000000000001</v>
      </c>
      <c r="C2410" s="2">
        <f t="shared" si="293"/>
        <v>-1.8799999999999706E-2</v>
      </c>
      <c r="D2410" s="2">
        <f t="shared" si="294"/>
        <v>4.6509999999999998</v>
      </c>
      <c r="E2410" s="2">
        <f t="shared" si="296"/>
        <v>4.6444199999999993</v>
      </c>
      <c r="F2410" s="2">
        <f t="shared" si="297"/>
        <v>4.6284499999999991</v>
      </c>
      <c r="G2410" s="2">
        <f t="shared" si="291"/>
        <v>4.5583760000000035</v>
      </c>
      <c r="H2410" s="2">
        <f t="shared" si="295"/>
        <v>4.6990350000000003</v>
      </c>
      <c r="I2410" s="2">
        <f t="array" ref="I2410">SUMPRODUCT(B2394:B2413, (ROW(B2394:B2413)-ROW(B2394)+1)) / (20*21/2)</f>
        <v>4.6450914285714289</v>
      </c>
      <c r="J2410" s="2">
        <f t="shared" si="298"/>
        <v>4.6195582051649478</v>
      </c>
      <c r="K2410" s="2">
        <f t="shared" si="292"/>
        <v>4.5874477637955051</v>
      </c>
    </row>
    <row r="2411" spans="1:11" ht="13.5" x14ac:dyDescent="0.25">
      <c r="A2411" s="3">
        <f>TITRES_STAT!B2414</f>
        <v>45516</v>
      </c>
      <c r="B2411" s="6">
        <f>TITRES_STAT!D2414</f>
        <v>4.6509999999999998</v>
      </c>
      <c r="C2411" s="2">
        <f t="shared" si="293"/>
        <v>1.8799999999999706E-2</v>
      </c>
      <c r="D2411" s="2">
        <f t="shared" si="294"/>
        <v>4.6491199999999999</v>
      </c>
      <c r="E2411" s="2">
        <f t="shared" si="296"/>
        <v>4.649119999999999</v>
      </c>
      <c r="F2411" s="2">
        <f t="shared" si="297"/>
        <v>4.6354949999999988</v>
      </c>
      <c r="G2411" s="2">
        <f t="shared" si="291"/>
        <v>4.560254000000004</v>
      </c>
      <c r="H2411" s="2">
        <f t="shared" si="295"/>
        <v>4.698753</v>
      </c>
      <c r="I2411" s="2">
        <f t="array" ref="I2411">SUMPRODUCT(B2395:B2414, (ROW(B2395:B2414)-ROW(B2395)+1)) / (20*21/2)</f>
        <v>4.6460314285714279</v>
      </c>
      <c r="J2411" s="2">
        <f t="shared" si="298"/>
        <v>4.622552661815905</v>
      </c>
      <c r="K2411" s="2">
        <f t="shared" si="292"/>
        <v>4.5899400083525439</v>
      </c>
    </row>
    <row r="2412" spans="1:11" ht="13.5" x14ac:dyDescent="0.25">
      <c r="A2412" s="3">
        <f>TITRES_STAT!B2415</f>
        <v>45518</v>
      </c>
      <c r="B2412" s="6">
        <f>TITRES_STAT!D2415</f>
        <v>4.6509999999999998</v>
      </c>
      <c r="C2412" s="2">
        <f t="shared" si="293"/>
        <v>0</v>
      </c>
      <c r="D2412" s="2">
        <f t="shared" si="294"/>
        <v>4.64724</v>
      </c>
      <c r="E2412" s="2">
        <f t="shared" si="296"/>
        <v>4.6538199999999987</v>
      </c>
      <c r="F2412" s="2">
        <f t="shared" si="297"/>
        <v>4.6406599999999987</v>
      </c>
      <c r="G2412" s="2">
        <f t="shared" si="291"/>
        <v>4.5621320000000027</v>
      </c>
      <c r="H2412" s="2">
        <f t="shared" si="295"/>
        <v>4.6983299999999995</v>
      </c>
      <c r="I2412" s="2">
        <f t="array" ref="I2412">SUMPRODUCT(B2396:B2415, (ROW(B2396:B2415)-ROW(B2396)+1)) / (20*21/2)</f>
        <v>4.6461209523809526</v>
      </c>
      <c r="J2412" s="2">
        <f t="shared" si="298"/>
        <v>4.6252619321191517</v>
      </c>
      <c r="K2412" s="2">
        <f t="shared" si="292"/>
        <v>4.592334517828915</v>
      </c>
    </row>
    <row r="2413" spans="1:11" ht="13.5" x14ac:dyDescent="0.25">
      <c r="A2413" s="3">
        <f>TITRES_STAT!B2416</f>
        <v>45519</v>
      </c>
      <c r="B2413" s="6">
        <f>TITRES_STAT!D2416</f>
        <v>4.6509999999999998</v>
      </c>
      <c r="C2413" s="2">
        <f t="shared" si="293"/>
        <v>0</v>
      </c>
      <c r="D2413" s="2">
        <f t="shared" si="294"/>
        <v>4.64724</v>
      </c>
      <c r="E2413" s="2">
        <f t="shared" si="296"/>
        <v>4.6528799999999988</v>
      </c>
      <c r="F2413" s="2">
        <f t="shared" si="297"/>
        <v>4.6411299999999995</v>
      </c>
      <c r="G2413" s="2">
        <f t="shared" si="291"/>
        <v>4.5641980000000038</v>
      </c>
      <c r="H2413" s="2">
        <f t="shared" si="295"/>
        <v>4.6979069999999989</v>
      </c>
      <c r="I2413" s="2">
        <f t="array" ref="I2413">SUMPRODUCT(B2397:B2416, (ROW(B2397:B2416)-ROW(B2397)+1)) / (20*21/2)</f>
        <v>4.6427190476190479</v>
      </c>
      <c r="J2413" s="2">
        <f t="shared" si="298"/>
        <v>4.6277131766792321</v>
      </c>
      <c r="K2413" s="2">
        <f t="shared" si="292"/>
        <v>4.5946351249728794</v>
      </c>
    </row>
    <row r="2414" spans="1:11" ht="13.5" x14ac:dyDescent="0.25">
      <c r="A2414" s="3">
        <f>TITRES_STAT!B2417</f>
        <v>45520</v>
      </c>
      <c r="B2414" s="6">
        <f>TITRES_STAT!D2417</f>
        <v>4.6509999999999998</v>
      </c>
      <c r="C2414" s="2">
        <f t="shared" si="293"/>
        <v>0</v>
      </c>
      <c r="D2414" s="2">
        <f t="shared" si="294"/>
        <v>4.64724</v>
      </c>
      <c r="E2414" s="2">
        <f t="shared" si="296"/>
        <v>4.6519399999999989</v>
      </c>
      <c r="F2414" s="2">
        <f t="shared" si="297"/>
        <v>4.6406599999999996</v>
      </c>
      <c r="G2414" s="2">
        <f t="shared" si="291"/>
        <v>4.5670160000000042</v>
      </c>
      <c r="H2414" s="2">
        <f t="shared" si="295"/>
        <v>4.6981419999999989</v>
      </c>
      <c r="I2414" s="2">
        <f t="array" ref="I2414">SUMPRODUCT(B2398:B2417, (ROW(B2398:B2417)-ROW(B2398)+1)) / (20*21/2)</f>
        <v>4.6430771428571429</v>
      </c>
      <c r="J2414" s="2">
        <f t="shared" si="298"/>
        <v>4.6299309693764483</v>
      </c>
      <c r="K2414" s="2">
        <f t="shared" si="292"/>
        <v>4.5968455122288452</v>
      </c>
    </row>
    <row r="2415" spans="1:11" ht="13.5" x14ac:dyDescent="0.25">
      <c r="A2415" s="3">
        <f>TITRES_STAT!B2418</f>
        <v>45523</v>
      </c>
      <c r="B2415" s="6">
        <f>TITRES_STAT!D2418</f>
        <v>4.6416000000000004</v>
      </c>
      <c r="C2415" s="2">
        <f t="shared" si="293"/>
        <v>-9.3999999999994088E-3</v>
      </c>
      <c r="D2415" s="2">
        <f t="shared" si="294"/>
        <v>4.6491199999999999</v>
      </c>
      <c r="E2415" s="2">
        <f t="shared" si="296"/>
        <v>4.650059999999999</v>
      </c>
      <c r="F2415" s="2">
        <f t="shared" si="297"/>
        <v>4.6397199999999987</v>
      </c>
      <c r="G2415" s="2">
        <f t="shared" si="291"/>
        <v>4.5696460000000032</v>
      </c>
      <c r="H2415" s="2">
        <f t="shared" si="295"/>
        <v>4.6977659999999988</v>
      </c>
      <c r="I2415" s="2">
        <f t="array" ref="I2415">SUMPRODUCT(B2399:B2418, (ROW(B2399:B2418)-ROW(B2399)+1)) / (20*21/2)</f>
        <v>4.6432561904761904</v>
      </c>
      <c r="J2415" s="2">
        <f t="shared" si="298"/>
        <v>4.6310423056263108</v>
      </c>
      <c r="K2415" s="2">
        <f t="shared" si="292"/>
        <v>4.5986005901806557</v>
      </c>
    </row>
    <row r="2416" spans="1:11" ht="13.5" x14ac:dyDescent="0.25">
      <c r="A2416" s="3">
        <f>TITRES_STAT!B2419</f>
        <v>45524</v>
      </c>
      <c r="B2416" s="6">
        <f>TITRES_STAT!D2419</f>
        <v>4.6040000000000001</v>
      </c>
      <c r="C2416" s="2">
        <f t="shared" si="293"/>
        <v>-3.76000000000003E-2</v>
      </c>
      <c r="D2416" s="2">
        <f t="shared" si="294"/>
        <v>4.6397199999999996</v>
      </c>
      <c r="E2416" s="2">
        <f t="shared" si="296"/>
        <v>4.6444199999999993</v>
      </c>
      <c r="F2416" s="2">
        <f t="shared" si="297"/>
        <v>4.6378399999999989</v>
      </c>
      <c r="G2416" s="2">
        <f t="shared" si="291"/>
        <v>4.5715240000000037</v>
      </c>
      <c r="H2416" s="2">
        <f t="shared" si="295"/>
        <v>4.697201999999999</v>
      </c>
      <c r="I2416" s="2">
        <f t="array" ref="I2416">SUMPRODUCT(B2400:B2419, (ROW(B2400:B2419)-ROW(B2400)+1)) / (20*21/2)</f>
        <v>4.6441066666666666</v>
      </c>
      <c r="J2416" s="2">
        <f t="shared" si="298"/>
        <v>4.6284668479476139</v>
      </c>
      <c r="K2416" s="2">
        <f t="shared" si="292"/>
        <v>4.5988123317421987</v>
      </c>
    </row>
    <row r="2417" spans="1:11" ht="13.5" x14ac:dyDescent="0.25">
      <c r="A2417" s="3">
        <f>TITRES_STAT!B2420</f>
        <v>45525</v>
      </c>
      <c r="B2417" s="6">
        <f>TITRES_STAT!D2420</f>
        <v>4.6416000000000004</v>
      </c>
      <c r="C2417" s="2">
        <f t="shared" si="293"/>
        <v>3.76000000000003E-2</v>
      </c>
      <c r="D2417" s="2">
        <f t="shared" si="294"/>
        <v>4.6378399999999997</v>
      </c>
      <c r="E2417" s="2">
        <f t="shared" si="296"/>
        <v>4.6425399999999994</v>
      </c>
      <c r="F2417" s="2">
        <f t="shared" si="297"/>
        <v>4.6397199999999987</v>
      </c>
      <c r="G2417" s="2">
        <f t="shared" si="291"/>
        <v>4.5732140000000037</v>
      </c>
      <c r="H2417" s="2">
        <f t="shared" si="295"/>
        <v>4.6968259999999988</v>
      </c>
      <c r="I2417" s="2">
        <f t="array" ref="I2417">SUMPRODUCT(B2401:B2420, (ROW(B2401:B2420)-ROW(B2401)+1)) / (20*21/2)</f>
        <v>4.6447333333333338</v>
      </c>
      <c r="J2417" s="2">
        <f t="shared" si="298"/>
        <v>4.6297176243335558</v>
      </c>
      <c r="K2417" s="2">
        <f t="shared" si="292"/>
        <v>4.6004902795170146</v>
      </c>
    </row>
    <row r="2418" spans="1:11" ht="13.5" x14ac:dyDescent="0.25">
      <c r="A2418" s="3">
        <f>TITRES_STAT!B2421</f>
        <v>45526</v>
      </c>
      <c r="B2418" s="6">
        <f>TITRES_STAT!D2421</f>
        <v>4.6416000000000004</v>
      </c>
      <c r="C2418" s="2">
        <f t="shared" si="293"/>
        <v>0</v>
      </c>
      <c r="D2418" s="2">
        <f t="shared" si="294"/>
        <v>4.6359599999999999</v>
      </c>
      <c r="E2418" s="2">
        <f t="shared" si="296"/>
        <v>4.6415999999999995</v>
      </c>
      <c r="F2418" s="2">
        <f t="shared" si="297"/>
        <v>4.6420699999999986</v>
      </c>
      <c r="G2418" s="2">
        <f t="shared" ref="G2418:G2481" si="299">AVERAGE(B2369:B2418)</f>
        <v>4.5749040000000027</v>
      </c>
      <c r="H2418" s="2">
        <f t="shared" si="295"/>
        <v>4.6964499999999996</v>
      </c>
      <c r="I2418" s="2">
        <f t="array" ref="I2418">SUMPRODUCT(B2402:B2421, (ROW(B2402:B2421)-ROW(B2402)+1)) / (20*21/2)</f>
        <v>4.6454047619047616</v>
      </c>
      <c r="J2418" s="2">
        <f t="shared" si="298"/>
        <v>4.630849279158932</v>
      </c>
      <c r="K2418" s="2">
        <f t="shared" si="292"/>
        <v>4.6021024254183089</v>
      </c>
    </row>
    <row r="2419" spans="1:11" ht="13.5" x14ac:dyDescent="0.25">
      <c r="A2419" s="3">
        <f>TITRES_STAT!B2422</f>
        <v>45527</v>
      </c>
      <c r="B2419" s="6">
        <f>TITRES_STAT!D2422</f>
        <v>4.6509999999999998</v>
      </c>
      <c r="C2419" s="2">
        <f t="shared" si="293"/>
        <v>9.3999999999994088E-3</v>
      </c>
      <c r="D2419" s="2">
        <f t="shared" si="294"/>
        <v>4.6359599999999999</v>
      </c>
      <c r="E2419" s="2">
        <f t="shared" si="296"/>
        <v>4.6415999999999995</v>
      </c>
      <c r="F2419" s="2">
        <f t="shared" si="297"/>
        <v>4.6444199999999984</v>
      </c>
      <c r="G2419" s="2">
        <f t="shared" si="299"/>
        <v>4.5760320000000041</v>
      </c>
      <c r="H2419" s="2">
        <f t="shared" si="295"/>
        <v>4.6962149999999987</v>
      </c>
      <c r="I2419" s="2">
        <f t="array" ref="I2419">SUMPRODUCT(B2403:B2422, (ROW(B2403:B2422)-ROW(B2403)+1)) / (20*21/2)</f>
        <v>4.6449571428571437</v>
      </c>
      <c r="J2419" s="2">
        <f t="shared" si="298"/>
        <v>4.63276839542951</v>
      </c>
      <c r="K2419" s="2">
        <f t="shared" ref="K2419:K2482" si="300">$K$4*B2419+(1-$K$4)*K2418</f>
        <v>4.6040199773626895</v>
      </c>
    </row>
    <row r="2420" spans="1:11" ht="13.5" x14ac:dyDescent="0.25">
      <c r="A2420" s="3">
        <f>TITRES_STAT!B2423</f>
        <v>45530</v>
      </c>
      <c r="B2420" s="6">
        <f>TITRES_STAT!D2423</f>
        <v>4.6509999999999998</v>
      </c>
      <c r="C2420" s="2">
        <f t="shared" si="293"/>
        <v>0</v>
      </c>
      <c r="D2420" s="2">
        <f t="shared" si="294"/>
        <v>4.6378399999999997</v>
      </c>
      <c r="E2420" s="2">
        <f t="shared" si="296"/>
        <v>4.6434799999999994</v>
      </c>
      <c r="F2420" s="2">
        <f t="shared" si="297"/>
        <v>4.6439499999999985</v>
      </c>
      <c r="G2420" s="2">
        <f t="shared" si="299"/>
        <v>4.5771600000000037</v>
      </c>
      <c r="H2420" s="2">
        <f t="shared" si="295"/>
        <v>4.6959799999999987</v>
      </c>
      <c r="I2420" s="2">
        <f t="array" ref="I2420">SUMPRODUCT(B2404:B2423, (ROW(B2404:B2423)-ROW(B2404)+1)) / (20*21/2)</f>
        <v>4.6452257142857141</v>
      </c>
      <c r="J2420" s="2">
        <f t="shared" si="298"/>
        <v>4.6345047387219376</v>
      </c>
      <c r="K2420" s="2">
        <f t="shared" si="300"/>
        <v>4.605862331191604</v>
      </c>
    </row>
    <row r="2421" spans="1:11" ht="13.5" x14ac:dyDescent="0.25">
      <c r="A2421" s="3">
        <f>TITRES_STAT!B2424</f>
        <v>45531</v>
      </c>
      <c r="B2421" s="6">
        <f>TITRES_STAT!D2424</f>
        <v>4.6509999999999998</v>
      </c>
      <c r="C2421" s="2">
        <f t="shared" si="293"/>
        <v>0</v>
      </c>
      <c r="D2421" s="2">
        <f t="shared" si="294"/>
        <v>4.64724</v>
      </c>
      <c r="E2421" s="2">
        <f t="shared" si="296"/>
        <v>4.6434799999999994</v>
      </c>
      <c r="F2421" s="2">
        <f t="shared" si="297"/>
        <v>4.6462999999999983</v>
      </c>
      <c r="G2421" s="2">
        <f t="shared" si="299"/>
        <v>4.5799780000000041</v>
      </c>
      <c r="H2421" s="2">
        <f t="shared" si="295"/>
        <v>4.6957449999999987</v>
      </c>
      <c r="I2421" s="2">
        <f t="array" ref="I2421">SUMPRODUCT(B2405:B2424, (ROW(B2405:B2424)-ROW(B2405)+1)) / (20*21/2)</f>
        <v>4.6464342857142853</v>
      </c>
      <c r="J2421" s="2">
        <f t="shared" si="298"/>
        <v>4.6360757159865145</v>
      </c>
      <c r="K2421" s="2">
        <f t="shared" si="300"/>
        <v>4.607632435850757</v>
      </c>
    </row>
    <row r="2422" spans="1:11" ht="13.5" x14ac:dyDescent="0.25">
      <c r="A2422" s="3">
        <f>TITRES_STAT!B2425</f>
        <v>45532</v>
      </c>
      <c r="B2422" s="6">
        <f>TITRES_STAT!D2425</f>
        <v>4.6416000000000004</v>
      </c>
      <c r="C2422" s="2">
        <f t="shared" si="293"/>
        <v>-9.3999999999994088E-3</v>
      </c>
      <c r="D2422" s="2">
        <f t="shared" si="294"/>
        <v>4.64724</v>
      </c>
      <c r="E2422" s="2">
        <f t="shared" si="296"/>
        <v>4.6425399999999994</v>
      </c>
      <c r="F2422" s="2">
        <f t="shared" si="297"/>
        <v>4.6481799999999982</v>
      </c>
      <c r="G2422" s="2">
        <f t="shared" si="299"/>
        <v>4.582608000000004</v>
      </c>
      <c r="H2422" s="2">
        <f t="shared" si="295"/>
        <v>4.6954629999999984</v>
      </c>
      <c r="I2422" s="2">
        <f t="array" ref="I2422">SUMPRODUCT(B2406:B2425, (ROW(B2406:B2425)-ROW(B2406)+1)) / (20*21/2)</f>
        <v>4.6467476190476189</v>
      </c>
      <c r="J2422" s="2">
        <f t="shared" si="298"/>
        <v>4.6366018382735135</v>
      </c>
      <c r="K2422" s="2">
        <f t="shared" si="300"/>
        <v>4.6089644971899437</v>
      </c>
    </row>
    <row r="2423" spans="1:11" ht="13.5" x14ac:dyDescent="0.25">
      <c r="A2423" s="3">
        <f>TITRES_STAT!B2426</f>
        <v>45533</v>
      </c>
      <c r="B2423" s="6">
        <f>TITRES_STAT!D2426</f>
        <v>4.6509999999999998</v>
      </c>
      <c r="C2423" s="2">
        <f t="shared" si="293"/>
        <v>9.3999999999994088E-3</v>
      </c>
      <c r="D2423" s="2">
        <f t="shared" si="294"/>
        <v>4.6491199999999999</v>
      </c>
      <c r="E2423" s="2">
        <f t="shared" si="296"/>
        <v>4.6425399999999994</v>
      </c>
      <c r="F2423" s="2">
        <f t="shared" si="297"/>
        <v>4.6477099999999982</v>
      </c>
      <c r="G2423" s="2">
        <f t="shared" si="299"/>
        <v>4.5856140000000041</v>
      </c>
      <c r="H2423" s="2">
        <f t="shared" si="295"/>
        <v>4.6952279999999984</v>
      </c>
      <c r="I2423" s="2">
        <f t="array" ref="I2423">SUMPRODUCT(B2407:B2426, (ROW(B2407:B2426)-ROW(B2407)+1)) / (20*21/2)</f>
        <v>4.647105714285714</v>
      </c>
      <c r="J2423" s="2">
        <f t="shared" si="298"/>
        <v>4.6379730917712738</v>
      </c>
      <c r="K2423" s="2">
        <f t="shared" si="300"/>
        <v>4.6106129482805347</v>
      </c>
    </row>
    <row r="2424" spans="1:11" ht="13.5" x14ac:dyDescent="0.25">
      <c r="A2424" s="3">
        <f>TITRES_STAT!B2427</f>
        <v>45534</v>
      </c>
      <c r="B2424" s="6">
        <f>TITRES_STAT!D2427</f>
        <v>4.6604000000000001</v>
      </c>
      <c r="C2424" s="2">
        <f t="shared" si="293"/>
        <v>9.400000000000297E-3</v>
      </c>
      <c r="D2424" s="2">
        <f t="shared" si="294"/>
        <v>4.6509999999999998</v>
      </c>
      <c r="E2424" s="2">
        <f t="shared" si="296"/>
        <v>4.6434800000000003</v>
      </c>
      <c r="F2424" s="2">
        <f t="shared" si="297"/>
        <v>4.6477099999999982</v>
      </c>
      <c r="G2424" s="2">
        <f t="shared" si="299"/>
        <v>4.5888080000000038</v>
      </c>
      <c r="H2424" s="2">
        <f t="shared" si="295"/>
        <v>4.6950399999999988</v>
      </c>
      <c r="I2424" s="2">
        <f t="array" ref="I2424">SUMPRODUCT(B2408:B2427, (ROW(B2408:B2427)-ROW(B2408)+1)) / (20*21/2)</f>
        <v>4.6475085714285713</v>
      </c>
      <c r="J2424" s="2">
        <f t="shared" si="298"/>
        <v>4.6401089877930577</v>
      </c>
      <c r="K2424" s="2">
        <f t="shared" si="300"/>
        <v>4.6125653816812981</v>
      </c>
    </row>
    <row r="2425" spans="1:11" ht="13.5" x14ac:dyDescent="0.25">
      <c r="A2425" s="3">
        <f>TITRES_STAT!B2428</f>
        <v>45537</v>
      </c>
      <c r="B2425" s="6">
        <f>TITRES_STAT!D2428</f>
        <v>4.6509999999999998</v>
      </c>
      <c r="C2425" s="2">
        <f t="shared" si="293"/>
        <v>-9.400000000000297E-3</v>
      </c>
      <c r="D2425" s="2">
        <f t="shared" si="294"/>
        <v>4.6509999999999998</v>
      </c>
      <c r="E2425" s="2">
        <f t="shared" si="296"/>
        <v>4.6444200000000011</v>
      </c>
      <c r="F2425" s="2">
        <f t="shared" si="297"/>
        <v>4.6472399999999983</v>
      </c>
      <c r="G2425" s="2">
        <f t="shared" si="299"/>
        <v>4.592190000000004</v>
      </c>
      <c r="H2425" s="2">
        <f t="shared" si="295"/>
        <v>4.6948049999999979</v>
      </c>
      <c r="I2425" s="2">
        <f t="array" ref="I2425">SUMPRODUCT(B2409:B2428, (ROW(B2409:B2428)-ROW(B2409)+1)) / (20*21/2)</f>
        <v>4.6470609523809525</v>
      </c>
      <c r="J2425" s="2">
        <f t="shared" si="298"/>
        <v>4.6411462270508617</v>
      </c>
      <c r="K2425" s="2">
        <f t="shared" si="300"/>
        <v>4.6140726216153647</v>
      </c>
    </row>
    <row r="2426" spans="1:11" ht="13.5" x14ac:dyDescent="0.25">
      <c r="A2426" s="3">
        <f>TITRES_STAT!B2429</f>
        <v>45538</v>
      </c>
      <c r="B2426" s="6">
        <f>TITRES_STAT!D2429</f>
        <v>4.6509999999999998</v>
      </c>
      <c r="C2426" s="2">
        <f t="shared" si="293"/>
        <v>0</v>
      </c>
      <c r="D2426" s="2">
        <f t="shared" si="294"/>
        <v>4.6509999999999998</v>
      </c>
      <c r="E2426" s="2">
        <f t="shared" si="296"/>
        <v>4.6491200000000008</v>
      </c>
      <c r="F2426" s="2">
        <f t="shared" si="297"/>
        <v>4.6467699999999983</v>
      </c>
      <c r="G2426" s="2">
        <f t="shared" si="299"/>
        <v>4.5940680000000045</v>
      </c>
      <c r="H2426" s="2">
        <f t="shared" si="295"/>
        <v>4.6940999999999979</v>
      </c>
      <c r="I2426" s="2">
        <f t="array" ref="I2426">SUMPRODUCT(B2410:B2429, (ROW(B2410:B2429)-ROW(B2410)+1)) / (20*21/2)</f>
        <v>4.6484485714285713</v>
      </c>
      <c r="J2426" s="2">
        <f t="shared" si="298"/>
        <v>4.6420846816174457</v>
      </c>
      <c r="K2426" s="2">
        <f t="shared" si="300"/>
        <v>4.6155207541010368</v>
      </c>
    </row>
    <row r="2427" spans="1:11" ht="13.5" x14ac:dyDescent="0.25">
      <c r="A2427" s="3">
        <f>TITRES_STAT!B2430</f>
        <v>45539</v>
      </c>
      <c r="B2427" s="6">
        <f>TITRES_STAT!D2430</f>
        <v>4.6509999999999998</v>
      </c>
      <c r="C2427" s="2">
        <f t="shared" si="293"/>
        <v>0</v>
      </c>
      <c r="D2427" s="2">
        <f t="shared" si="294"/>
        <v>4.6528799999999997</v>
      </c>
      <c r="E2427" s="2">
        <f t="shared" si="296"/>
        <v>4.650059999999999</v>
      </c>
      <c r="F2427" s="2">
        <f t="shared" si="297"/>
        <v>4.6462999999999983</v>
      </c>
      <c r="G2427" s="2">
        <f t="shared" si="299"/>
        <v>4.5955700000000039</v>
      </c>
      <c r="H2427" s="2">
        <f t="shared" si="295"/>
        <v>4.6936769999999965</v>
      </c>
      <c r="I2427" s="2">
        <f t="array" ref="I2427">SUMPRODUCT(B2411:B2430, (ROW(B2411:B2430)-ROW(B2411)+1)) / (20*21/2)</f>
        <v>4.6497914285714286</v>
      </c>
      <c r="J2427" s="2">
        <f t="shared" si="298"/>
        <v>4.6429337595586411</v>
      </c>
      <c r="K2427" s="2">
        <f t="shared" si="300"/>
        <v>4.6169120970774671</v>
      </c>
    </row>
    <row r="2428" spans="1:11" ht="13.5" x14ac:dyDescent="0.25">
      <c r="A2428" s="3">
        <f>TITRES_STAT!B2431</f>
        <v>45540</v>
      </c>
      <c r="B2428" s="6">
        <f>TITRES_STAT!D2431</f>
        <v>4.6416000000000004</v>
      </c>
      <c r="C2428" s="2">
        <f t="shared" si="293"/>
        <v>-9.3999999999994088E-3</v>
      </c>
      <c r="D2428" s="2">
        <f t="shared" si="294"/>
        <v>4.6509999999999998</v>
      </c>
      <c r="E2428" s="2">
        <f t="shared" si="296"/>
        <v>4.650059999999999</v>
      </c>
      <c r="F2428" s="2">
        <f t="shared" si="297"/>
        <v>4.6458299999999983</v>
      </c>
      <c r="G2428" s="2">
        <f t="shared" si="299"/>
        <v>4.5974480000000035</v>
      </c>
      <c r="H2428" s="2">
        <f t="shared" si="295"/>
        <v>4.6931599999999971</v>
      </c>
      <c r="I2428" s="2">
        <f t="array" ref="I2428">SUMPRODUCT(B2412:B2431, (ROW(B2412:B2431)-ROW(B2412)+1)) / (20*21/2)</f>
        <v>4.6527904761904759</v>
      </c>
      <c r="J2428" s="2">
        <f t="shared" si="298"/>
        <v>4.6428067348387705</v>
      </c>
      <c r="K2428" s="2">
        <f t="shared" si="300"/>
        <v>4.6178802501332532</v>
      </c>
    </row>
    <row r="2429" spans="1:11" ht="13.5" x14ac:dyDescent="0.25">
      <c r="A2429" s="3">
        <f>TITRES_STAT!B2432</f>
        <v>45541</v>
      </c>
      <c r="B2429" s="6">
        <f>TITRES_STAT!D2432</f>
        <v>4.6604000000000001</v>
      </c>
      <c r="C2429" s="2">
        <f t="shared" si="293"/>
        <v>1.8799999999999706E-2</v>
      </c>
      <c r="D2429" s="2">
        <f t="shared" si="294"/>
        <v>4.6509999999999998</v>
      </c>
      <c r="E2429" s="2">
        <f t="shared" si="296"/>
        <v>4.6509999999999998</v>
      </c>
      <c r="F2429" s="2">
        <f t="shared" si="297"/>
        <v>4.6462999999999983</v>
      </c>
      <c r="G2429" s="2">
        <f t="shared" si="299"/>
        <v>4.6023340000000044</v>
      </c>
      <c r="H2429" s="2">
        <f t="shared" si="295"/>
        <v>4.6927369999999975</v>
      </c>
      <c r="I2429" s="2">
        <f t="array" ref="I2429">SUMPRODUCT(B2413:B2432, (ROW(B2413:B2432)-ROW(B2413)+1)) / (20*21/2)</f>
        <v>4.655655238095239</v>
      </c>
      <c r="J2429" s="2">
        <f t="shared" si="298"/>
        <v>4.6444822839017448</v>
      </c>
      <c r="K2429" s="2">
        <f t="shared" si="300"/>
        <v>4.6195476913044979</v>
      </c>
    </row>
    <row r="2430" spans="1:11" ht="13.5" x14ac:dyDescent="0.25">
      <c r="A2430" s="3">
        <f>TITRES_STAT!B2433</f>
        <v>45544</v>
      </c>
      <c r="B2430" s="6">
        <f>TITRES_STAT!D2433</f>
        <v>4.6604000000000001</v>
      </c>
      <c r="C2430" s="2">
        <f t="shared" si="293"/>
        <v>0</v>
      </c>
      <c r="D2430" s="2">
        <f t="shared" si="294"/>
        <v>4.6528799999999997</v>
      </c>
      <c r="E2430" s="2">
        <f t="shared" si="296"/>
        <v>4.6519400000000006</v>
      </c>
      <c r="F2430" s="2">
        <f t="shared" si="297"/>
        <v>4.6477099999999982</v>
      </c>
      <c r="G2430" s="2">
        <f t="shared" si="299"/>
        <v>4.6072200000000043</v>
      </c>
      <c r="H2430" s="2">
        <f t="shared" si="295"/>
        <v>4.6920789999999961</v>
      </c>
      <c r="I2430" s="2">
        <f t="array" ref="I2430">SUMPRODUCT(B2414:B2433, (ROW(B2414:B2433)-ROW(B2414)+1)) / (20*21/2)</f>
        <v>4.658385714285715</v>
      </c>
      <c r="J2430" s="2">
        <f t="shared" si="298"/>
        <v>4.6459982568634839</v>
      </c>
      <c r="K2430" s="2">
        <f t="shared" si="300"/>
        <v>4.6211497426258896</v>
      </c>
    </row>
    <row r="2431" spans="1:11" ht="13.5" x14ac:dyDescent="0.25">
      <c r="A2431" s="3">
        <f>TITRES_STAT!B2434</f>
        <v>45545</v>
      </c>
      <c r="B2431" s="6">
        <f>TITRES_STAT!D2434</f>
        <v>4.6791999999999998</v>
      </c>
      <c r="C2431" s="2">
        <f t="shared" si="293"/>
        <v>1.8799999999999706E-2</v>
      </c>
      <c r="D2431" s="2">
        <f t="shared" si="294"/>
        <v>4.6585200000000002</v>
      </c>
      <c r="E2431" s="2">
        <f t="shared" si="296"/>
        <v>4.6547600000000013</v>
      </c>
      <c r="F2431" s="2">
        <f t="shared" si="297"/>
        <v>4.6491199999999981</v>
      </c>
      <c r="G2431" s="2">
        <f t="shared" si="299"/>
        <v>4.6121060000000043</v>
      </c>
      <c r="H2431" s="2">
        <f t="shared" si="295"/>
        <v>4.6915149999999963</v>
      </c>
      <c r="I2431" s="2">
        <f t="array" ref="I2431">SUMPRODUCT(B2415:B2434, (ROW(B2415:B2434)-ROW(B2415)+1)) / (20*21/2)</f>
        <v>4.660981904761905</v>
      </c>
      <c r="J2431" s="2">
        <f t="shared" si="298"/>
        <v>4.6491603276383904</v>
      </c>
      <c r="K2431" s="2">
        <f t="shared" si="300"/>
        <v>4.6234262233072272</v>
      </c>
    </row>
    <row r="2432" spans="1:11" ht="13.5" x14ac:dyDescent="0.25">
      <c r="A2432" s="3">
        <f>TITRES_STAT!B2435</f>
        <v>45546</v>
      </c>
      <c r="B2432" s="6">
        <f>TITRES_STAT!D2435</f>
        <v>4.6791999999999998</v>
      </c>
      <c r="C2432" s="2">
        <f t="shared" si="293"/>
        <v>0</v>
      </c>
      <c r="D2432" s="2">
        <f t="shared" si="294"/>
        <v>4.6641599999999999</v>
      </c>
      <c r="E2432" s="2">
        <f t="shared" si="296"/>
        <v>4.6585200000000011</v>
      </c>
      <c r="F2432" s="2">
        <f t="shared" si="297"/>
        <v>4.6505299999999981</v>
      </c>
      <c r="G2432" s="2">
        <f t="shared" si="299"/>
        <v>4.6164280000000044</v>
      </c>
      <c r="H2432" s="2">
        <f t="shared" si="295"/>
        <v>4.6909509999999974</v>
      </c>
      <c r="I2432" s="2">
        <f t="array" ref="I2432">SUMPRODUCT(B2416:B2435, (ROW(B2416:B2435)-ROW(B2416)+1)) / (20*21/2)</f>
        <v>4.6634438095238098</v>
      </c>
      <c r="J2432" s="2">
        <f t="shared" si="298"/>
        <v>4.6520212488156867</v>
      </c>
      <c r="K2432" s="2">
        <f t="shared" si="300"/>
        <v>4.6256134302363554</v>
      </c>
    </row>
    <row r="2433" spans="1:11" ht="13.5" x14ac:dyDescent="0.25">
      <c r="A2433" s="3">
        <f>TITRES_STAT!B2436</f>
        <v>45547</v>
      </c>
      <c r="B2433" s="6">
        <f>TITRES_STAT!D2436</f>
        <v>4.6791999999999998</v>
      </c>
      <c r="C2433" s="2">
        <f t="shared" si="293"/>
        <v>0</v>
      </c>
      <c r="D2433" s="2">
        <f t="shared" si="294"/>
        <v>4.6716800000000003</v>
      </c>
      <c r="E2433" s="2">
        <f t="shared" si="296"/>
        <v>4.6613400000000009</v>
      </c>
      <c r="F2433" s="2">
        <f t="shared" si="297"/>
        <v>4.651939999999998</v>
      </c>
      <c r="G2433" s="2">
        <f t="shared" si="299"/>
        <v>4.6198100000000037</v>
      </c>
      <c r="H2433" s="2">
        <f t="shared" si="295"/>
        <v>4.6904809999999966</v>
      </c>
      <c r="I2433" s="2">
        <f t="array" ref="I2433">SUMPRODUCT(B2417:B2436, (ROW(B2417:B2436)-ROW(B2417)+1)) / (20*21/2)</f>
        <v>4.6648314285714276</v>
      </c>
      <c r="J2433" s="2">
        <f t="shared" si="298"/>
        <v>4.6546097013094307</v>
      </c>
      <c r="K2433" s="2">
        <f t="shared" si="300"/>
        <v>4.6277148643447337</v>
      </c>
    </row>
    <row r="2434" spans="1:11" ht="13.5" x14ac:dyDescent="0.25">
      <c r="A2434" s="3">
        <f>TITRES_STAT!B2437</f>
        <v>45548</v>
      </c>
      <c r="B2434" s="6">
        <f>TITRES_STAT!D2437</f>
        <v>4.6791999999999998</v>
      </c>
      <c r="C2434" s="2">
        <f t="shared" si="293"/>
        <v>0</v>
      </c>
      <c r="D2434" s="2">
        <f t="shared" si="294"/>
        <v>4.67544</v>
      </c>
      <c r="E2434" s="2">
        <f t="shared" si="296"/>
        <v>4.6632200000000008</v>
      </c>
      <c r="F2434" s="2">
        <f t="shared" si="297"/>
        <v>4.6533499999999979</v>
      </c>
      <c r="G2434" s="2">
        <f t="shared" si="299"/>
        <v>4.623192000000004</v>
      </c>
      <c r="H2434" s="2">
        <f t="shared" si="295"/>
        <v>4.6900109999999975</v>
      </c>
      <c r="I2434" s="2">
        <f t="array" ref="I2434">SUMPRODUCT(B2418:B2437, (ROW(B2418:B2437)-ROW(B2418)+1)) / (20*21/2)</f>
        <v>4.6668009523809522</v>
      </c>
      <c r="J2434" s="2">
        <f t="shared" si="298"/>
        <v>4.6569516345180562</v>
      </c>
      <c r="K2434" s="2">
        <f t="shared" si="300"/>
        <v>4.6297338892723907</v>
      </c>
    </row>
    <row r="2435" spans="1:11" ht="13.5" x14ac:dyDescent="0.25">
      <c r="A2435" s="3">
        <f>TITRES_STAT!B2438</f>
        <v>45551</v>
      </c>
      <c r="B2435" s="6">
        <f>TITRES_STAT!D2438</f>
        <v>4.6791999999999998</v>
      </c>
      <c r="C2435" s="2">
        <f t="shared" si="293"/>
        <v>0</v>
      </c>
      <c r="D2435" s="2">
        <f t="shared" si="294"/>
        <v>4.6791999999999998</v>
      </c>
      <c r="E2435" s="2">
        <f t="shared" si="296"/>
        <v>4.6660400000000006</v>
      </c>
      <c r="F2435" s="2">
        <f t="shared" si="297"/>
        <v>4.6552299999999978</v>
      </c>
      <c r="G2435" s="2">
        <f t="shared" si="299"/>
        <v>4.6267620000000038</v>
      </c>
      <c r="H2435" s="2">
        <f t="shared" si="295"/>
        <v>4.6896819999999977</v>
      </c>
      <c r="I2435" s="2">
        <f t="array" ref="I2435">SUMPRODUCT(B2419:B2438, (ROW(B2419:B2438)-ROW(B2419)+1)) / (20*21/2)</f>
        <v>4.6676961904761907</v>
      </c>
      <c r="J2435" s="2">
        <f t="shared" si="298"/>
        <v>4.6590705264687173</v>
      </c>
      <c r="K2435" s="2">
        <f t="shared" si="300"/>
        <v>4.631673736751905</v>
      </c>
    </row>
    <row r="2436" spans="1:11" ht="13.5" x14ac:dyDescent="0.25">
      <c r="A2436" s="3">
        <f>TITRES_STAT!B2439</f>
        <v>45552</v>
      </c>
      <c r="B2436" s="6">
        <f>TITRES_STAT!D2439</f>
        <v>4.6698000000000004</v>
      </c>
      <c r="C2436" s="2">
        <f t="shared" ref="C2436:C2499" si="301">B2436-B2435</f>
        <v>-9.3999999999994088E-3</v>
      </c>
      <c r="D2436" s="2">
        <f t="shared" si="294"/>
        <v>4.6773199999999999</v>
      </c>
      <c r="E2436" s="2">
        <f t="shared" si="296"/>
        <v>4.6679200000000005</v>
      </c>
      <c r="F2436" s="2">
        <f t="shared" si="297"/>
        <v>4.6585199999999984</v>
      </c>
      <c r="G2436" s="2">
        <f t="shared" si="299"/>
        <v>4.630144000000004</v>
      </c>
      <c r="H2436" s="2">
        <f t="shared" si="295"/>
        <v>4.6891649999999974</v>
      </c>
      <c r="I2436" s="2">
        <f t="array" ref="I2436">SUMPRODUCT(B2420:B2439, (ROW(B2420:B2439)-ROW(B2420)+1)) / (20*21/2)</f>
        <v>4.6684571428571431</v>
      </c>
      <c r="J2436" s="2">
        <f t="shared" si="298"/>
        <v>4.6600923810907444</v>
      </c>
      <c r="K2436" s="2">
        <f t="shared" si="300"/>
        <v>4.6331688843302619</v>
      </c>
    </row>
    <row r="2437" spans="1:11" ht="13.5" x14ac:dyDescent="0.25">
      <c r="A2437" s="3">
        <f>TITRES_STAT!B2440</f>
        <v>45553</v>
      </c>
      <c r="B2437" s="6">
        <f>TITRES_STAT!D2440</f>
        <v>4.6791999999999998</v>
      </c>
      <c r="C2437" s="2">
        <f t="shared" si="301"/>
        <v>9.3999999999994088E-3</v>
      </c>
      <c r="D2437" s="2">
        <f t="shared" si="294"/>
        <v>4.6773199999999999</v>
      </c>
      <c r="E2437" s="2">
        <f t="shared" si="296"/>
        <v>4.6707400000000003</v>
      </c>
      <c r="F2437" s="2">
        <f t="shared" si="297"/>
        <v>4.6603999999999974</v>
      </c>
      <c r="G2437" s="2">
        <f t="shared" si="299"/>
        <v>4.6337140000000039</v>
      </c>
      <c r="H2437" s="2">
        <f t="shared" si="295"/>
        <v>4.6886949999999983</v>
      </c>
      <c r="I2437" s="2">
        <f t="array" ref="I2437">SUMPRODUCT(B2421:B2440, (ROW(B2421:B2440)-ROW(B2421)+1)) / (20*21/2)</f>
        <v>4.6691285714285717</v>
      </c>
      <c r="J2437" s="2">
        <f t="shared" si="298"/>
        <v>4.6619121543201976</v>
      </c>
      <c r="K2437" s="2">
        <f t="shared" si="300"/>
        <v>4.634974026121232</v>
      </c>
    </row>
    <row r="2438" spans="1:11" ht="13.5" x14ac:dyDescent="0.25">
      <c r="A2438" s="3">
        <f>TITRES_STAT!B2441</f>
        <v>45554</v>
      </c>
      <c r="B2438" s="6">
        <f>TITRES_STAT!D2441</f>
        <v>4.6698000000000004</v>
      </c>
      <c r="C2438" s="2">
        <f t="shared" si="301"/>
        <v>-9.3999999999994088E-3</v>
      </c>
      <c r="D2438" s="2">
        <f t="shared" ref="D2438:D2501" si="302">AVERAGE(B2434:B2438)</f>
        <v>4.67544</v>
      </c>
      <c r="E2438" s="2">
        <f t="shared" si="296"/>
        <v>4.673560000000001</v>
      </c>
      <c r="F2438" s="2">
        <f t="shared" si="297"/>
        <v>4.6618099999999982</v>
      </c>
      <c r="G2438" s="2">
        <f t="shared" si="299"/>
        <v>4.6387880000000035</v>
      </c>
      <c r="H2438" s="2">
        <f t="shared" si="295"/>
        <v>4.688177999999998</v>
      </c>
      <c r="I2438" s="2">
        <f t="array" ref="I2438">SUMPRODUCT(B2422:B2441, (ROW(B2422:B2441)-ROW(B2422)+1)) / (20*21/2)</f>
        <v>4.6697104761904766</v>
      </c>
      <c r="J2438" s="2">
        <f t="shared" si="298"/>
        <v>4.6626633777182738</v>
      </c>
      <c r="K2438" s="2">
        <f t="shared" si="300"/>
        <v>4.6363397505870667</v>
      </c>
    </row>
    <row r="2439" spans="1:11" ht="13.5" x14ac:dyDescent="0.25">
      <c r="A2439" s="3">
        <f>TITRES_STAT!B2442</f>
        <v>45555</v>
      </c>
      <c r="B2439" s="6">
        <f>TITRES_STAT!D2442</f>
        <v>4.6698000000000004</v>
      </c>
      <c r="C2439" s="2">
        <f t="shared" si="301"/>
        <v>0</v>
      </c>
      <c r="D2439" s="2">
        <f t="shared" si="302"/>
        <v>4.6735600000000002</v>
      </c>
      <c r="E2439" s="2">
        <f t="shared" si="296"/>
        <v>4.674500000000001</v>
      </c>
      <c r="F2439" s="2">
        <f t="shared" si="297"/>
        <v>4.6627499999999982</v>
      </c>
      <c r="G2439" s="2">
        <f t="shared" si="299"/>
        <v>4.6421700000000037</v>
      </c>
      <c r="H2439" s="2">
        <f t="shared" si="295"/>
        <v>4.6876609999999985</v>
      </c>
      <c r="I2439" s="2">
        <f t="array" ref="I2439">SUMPRODUCT(B2423:B2442, (ROW(B2423:B2442)-ROW(B2423)+1)) / (20*21/2)</f>
        <v>4.6702028571428578</v>
      </c>
      <c r="J2439" s="2">
        <f t="shared" si="298"/>
        <v>4.6633430560308193</v>
      </c>
      <c r="K2439" s="2">
        <f t="shared" si="300"/>
        <v>4.6376519172307118</v>
      </c>
    </row>
    <row r="2440" spans="1:11" ht="13.5" x14ac:dyDescent="0.25">
      <c r="A2440" s="3">
        <f>TITRES_STAT!B2443</f>
        <v>45558</v>
      </c>
      <c r="B2440" s="6">
        <f>TITRES_STAT!D2443</f>
        <v>4.6698000000000004</v>
      </c>
      <c r="C2440" s="2">
        <f t="shared" si="301"/>
        <v>0</v>
      </c>
      <c r="D2440" s="2">
        <f t="shared" si="302"/>
        <v>4.6716800000000003</v>
      </c>
      <c r="E2440" s="2">
        <f t="shared" si="296"/>
        <v>4.6754400000000009</v>
      </c>
      <c r="F2440" s="2">
        <f t="shared" si="297"/>
        <v>4.663689999999999</v>
      </c>
      <c r="G2440" s="2">
        <f t="shared" si="299"/>
        <v>4.6455520000000039</v>
      </c>
      <c r="H2440" s="2">
        <f t="shared" si="295"/>
        <v>4.6871439999999973</v>
      </c>
      <c r="I2440" s="2">
        <f t="array" ref="I2440">SUMPRODUCT(B2424:B2443, (ROW(B2424:B2443)-ROW(B2424)+1)) / (20*21/2)</f>
        <v>4.6915323809523812</v>
      </c>
      <c r="J2440" s="2">
        <f t="shared" si="298"/>
        <v>4.6639580030755026</v>
      </c>
      <c r="K2440" s="2">
        <f t="shared" si="300"/>
        <v>4.6389126263589198</v>
      </c>
    </row>
    <row r="2441" spans="1:11" ht="13.5" x14ac:dyDescent="0.25">
      <c r="A2441" s="3">
        <f>TITRES_STAT!B2444</f>
        <v>45559</v>
      </c>
      <c r="B2441" s="6">
        <f>TITRES_STAT!D2444</f>
        <v>4.6698000000000004</v>
      </c>
      <c r="C2441" s="2">
        <f t="shared" si="301"/>
        <v>0</v>
      </c>
      <c r="D2441" s="2">
        <f t="shared" si="302"/>
        <v>4.6716800000000003</v>
      </c>
      <c r="E2441" s="2">
        <f t="shared" si="296"/>
        <v>4.674500000000001</v>
      </c>
      <c r="F2441" s="2">
        <f t="shared" si="297"/>
        <v>4.6646299999999989</v>
      </c>
      <c r="G2441" s="2">
        <f t="shared" si="299"/>
        <v>4.6487460000000036</v>
      </c>
      <c r="H2441" s="2">
        <f t="shared" si="295"/>
        <v>4.6866269999999979</v>
      </c>
      <c r="I2441" s="2">
        <f t="array" ref="I2441">SUMPRODUCT(B2425:B2444, (ROW(B2425:B2444)-ROW(B2425)+1)) / (20*21/2)</f>
        <v>4.7107714285714293</v>
      </c>
      <c r="J2441" s="2">
        <f t="shared" si="298"/>
        <v>4.6645143837349785</v>
      </c>
      <c r="K2441" s="2">
        <f t="shared" si="300"/>
        <v>4.6401238959134723</v>
      </c>
    </row>
    <row r="2442" spans="1:11" ht="13.5" x14ac:dyDescent="0.25">
      <c r="A2442" s="3">
        <f>TITRES_STAT!B2445</f>
        <v>45560</v>
      </c>
      <c r="B2442" s="6">
        <f>TITRES_STAT!D2445</f>
        <v>4.6698000000000004</v>
      </c>
      <c r="C2442" s="2">
        <f t="shared" si="301"/>
        <v>0</v>
      </c>
      <c r="D2442" s="2">
        <f t="shared" si="302"/>
        <v>4.6698000000000004</v>
      </c>
      <c r="E2442" s="2">
        <f t="shared" si="296"/>
        <v>4.673560000000001</v>
      </c>
      <c r="F2442" s="2">
        <f t="shared" si="297"/>
        <v>4.6660399999999989</v>
      </c>
      <c r="G2442" s="2">
        <f t="shared" si="299"/>
        <v>4.6511880000000039</v>
      </c>
      <c r="H2442" s="2">
        <f t="shared" ref="H2442:H2505" si="303">AVERAGE(B2243:B2442)</f>
        <v>4.6861099999999967</v>
      </c>
      <c r="I2442" s="2">
        <f t="array" ref="I2442">SUMPRODUCT(B2426:B2445, (ROW(B2426:B2445)-ROW(B2426)+1)) / (20*21/2)</f>
        <v>4.7213457142857154</v>
      </c>
      <c r="J2442" s="2">
        <f t="shared" si="298"/>
        <v>4.6650177757602185</v>
      </c>
      <c r="K2442" s="2">
        <f t="shared" si="300"/>
        <v>4.6412876647011796</v>
      </c>
    </row>
    <row r="2443" spans="1:11" ht="13.5" x14ac:dyDescent="0.25">
      <c r="A2443" s="3">
        <f>TITRES_STAT!B2446</f>
        <v>45561</v>
      </c>
      <c r="B2443" s="6">
        <f>TITRES_STAT!D2446</f>
        <v>4.8899999999999997</v>
      </c>
      <c r="C2443" s="2">
        <f t="shared" si="301"/>
        <v>0.22019999999999929</v>
      </c>
      <c r="D2443" s="2">
        <f t="shared" si="302"/>
        <v>4.7138400000000003</v>
      </c>
      <c r="E2443" s="2">
        <f t="shared" si="296"/>
        <v>4.6946400000000015</v>
      </c>
      <c r="F2443" s="2">
        <f t="shared" si="297"/>
        <v>4.6779899999999994</v>
      </c>
      <c r="G2443" s="2">
        <f t="shared" si="299"/>
        <v>4.6561560000000028</v>
      </c>
      <c r="H2443" s="2">
        <f t="shared" si="303"/>
        <v>4.6868349999999968</v>
      </c>
      <c r="I2443" s="2">
        <f t="array" ref="I2443">SUMPRODUCT(B2427:B2446, (ROW(B2427:B2446)-ROW(B2427)+1)) / (20*21/2)</f>
        <v>4.7312104761904772</v>
      </c>
      <c r="J2443" s="2">
        <f t="shared" si="298"/>
        <v>4.6864446542592448</v>
      </c>
      <c r="K2443" s="2">
        <f t="shared" si="300"/>
        <v>4.6510410896148588</v>
      </c>
    </row>
    <row r="2444" spans="1:11" ht="13.5" x14ac:dyDescent="0.25">
      <c r="A2444" s="3">
        <f>TITRES_STAT!B2447</f>
        <v>45562</v>
      </c>
      <c r="B2444" s="6">
        <f>TITRES_STAT!D2447</f>
        <v>4.88</v>
      </c>
      <c r="C2444" s="2">
        <f t="shared" si="301"/>
        <v>-9.9999999999997868E-3</v>
      </c>
      <c r="D2444" s="2">
        <f t="shared" si="302"/>
        <v>4.7558799999999994</v>
      </c>
      <c r="E2444" s="2">
        <f t="shared" ref="E2444:E2507" si="304">AVERAGE(B2435:B2444)</f>
        <v>4.7147200000000016</v>
      </c>
      <c r="F2444" s="2">
        <f t="shared" si="297"/>
        <v>4.6889699999999994</v>
      </c>
      <c r="G2444" s="2">
        <f t="shared" si="299"/>
        <v>4.660548000000003</v>
      </c>
      <c r="H2444" s="2">
        <f t="shared" si="303"/>
        <v>4.6875099999999978</v>
      </c>
      <c r="I2444" s="2">
        <f t="array" ref="I2444">SUMPRODUCT(B2428:B2447, (ROW(B2428:B2447)-ROW(B2428)+1)) / (20*21/2)</f>
        <v>4.7403657142857147</v>
      </c>
      <c r="J2444" s="2">
        <f t="shared" si="298"/>
        <v>4.7048784967107453</v>
      </c>
      <c r="K2444" s="2">
        <f t="shared" si="300"/>
        <v>4.6600198704142759</v>
      </c>
    </row>
    <row r="2445" spans="1:11" ht="13.5" x14ac:dyDescent="0.25">
      <c r="A2445" s="3">
        <f>TITRES_STAT!B2448</f>
        <v>45565</v>
      </c>
      <c r="B2445" s="6">
        <f>TITRES_STAT!D2448</f>
        <v>4.8</v>
      </c>
      <c r="C2445" s="2">
        <f t="shared" si="301"/>
        <v>-8.0000000000000071E-2</v>
      </c>
      <c r="D2445" s="2">
        <f t="shared" si="302"/>
        <v>4.7819200000000004</v>
      </c>
      <c r="E2445" s="2">
        <f t="shared" si="304"/>
        <v>4.7268000000000008</v>
      </c>
      <c r="F2445" s="2">
        <f t="shared" si="297"/>
        <v>4.6964199999999989</v>
      </c>
      <c r="G2445" s="2">
        <f t="shared" si="299"/>
        <v>4.6633400000000025</v>
      </c>
      <c r="H2445" s="2">
        <f t="shared" si="303"/>
        <v>4.6877849999999963</v>
      </c>
      <c r="I2445" s="2">
        <f t="array" ref="I2445">SUMPRODUCT(B2429:B2448, (ROW(B2429:B2448)-ROW(B2429)+1)) / (20*21/2)</f>
        <v>4.7440495238095242</v>
      </c>
      <c r="J2445" s="2">
        <f t="shared" si="298"/>
        <v>4.7139376875001986</v>
      </c>
      <c r="K2445" s="2">
        <f t="shared" si="300"/>
        <v>4.6655092872607753</v>
      </c>
    </row>
    <row r="2446" spans="1:11" ht="13.5" x14ac:dyDescent="0.25">
      <c r="A2446" s="3">
        <f>TITRES_STAT!B2449</f>
        <v>45566</v>
      </c>
      <c r="B2446" s="6">
        <f>TITRES_STAT!D2449</f>
        <v>4.8</v>
      </c>
      <c r="C2446" s="2">
        <f t="shared" si="301"/>
        <v>0</v>
      </c>
      <c r="D2446" s="2">
        <f t="shared" si="302"/>
        <v>4.8079599999999996</v>
      </c>
      <c r="E2446" s="2">
        <f t="shared" si="304"/>
        <v>4.7398199999999999</v>
      </c>
      <c r="F2446" s="2">
        <f t="shared" si="297"/>
        <v>4.7038700000000002</v>
      </c>
      <c r="G2446" s="2">
        <f t="shared" si="299"/>
        <v>4.666508000000003</v>
      </c>
      <c r="H2446" s="2">
        <f t="shared" si="303"/>
        <v>4.6880599999999966</v>
      </c>
      <c r="I2446" s="2">
        <f t="array" ref="I2446">SUMPRODUCT(B2430:B2449, (ROW(B2430:B2449)-ROW(B2430)+1)) / (20*21/2)</f>
        <v>4.7462647619047615</v>
      </c>
      <c r="J2446" s="2">
        <f t="shared" si="298"/>
        <v>4.7221340982144655</v>
      </c>
      <c r="K2446" s="2">
        <f t="shared" si="300"/>
        <v>4.6707834328583919</v>
      </c>
    </row>
    <row r="2447" spans="1:11" ht="13.5" x14ac:dyDescent="0.25">
      <c r="A2447" s="3">
        <f>TITRES_STAT!B2450</f>
        <v>45567</v>
      </c>
      <c r="B2447" s="6">
        <f>TITRES_STAT!D2450</f>
        <v>4.8</v>
      </c>
      <c r="C2447" s="2">
        <f t="shared" si="301"/>
        <v>0</v>
      </c>
      <c r="D2447" s="2">
        <f t="shared" si="302"/>
        <v>4.8340000000000005</v>
      </c>
      <c r="E2447" s="2">
        <f t="shared" si="304"/>
        <v>4.7519</v>
      </c>
      <c r="F2447" s="2">
        <f t="shared" si="297"/>
        <v>4.7113199999999997</v>
      </c>
      <c r="G2447" s="2">
        <f t="shared" si="299"/>
        <v>4.6704280000000029</v>
      </c>
      <c r="H2447" s="2">
        <f t="shared" si="303"/>
        <v>4.6883349999999959</v>
      </c>
      <c r="I2447" s="2">
        <f t="array" ref="I2447">SUMPRODUCT(B2431:B2450, (ROW(B2431:B2450)-ROW(B2431)+1)) / (20*21/2)</f>
        <v>4.7461961904761898</v>
      </c>
      <c r="J2447" s="2">
        <f t="shared" si="298"/>
        <v>4.7295498983845166</v>
      </c>
      <c r="K2447" s="2">
        <f t="shared" si="300"/>
        <v>4.6758507492168864</v>
      </c>
    </row>
    <row r="2448" spans="1:11" ht="13.5" x14ac:dyDescent="0.25">
      <c r="A2448" s="3">
        <f>TITRES_STAT!B2451</f>
        <v>45568</v>
      </c>
      <c r="B2448" s="6">
        <f>TITRES_STAT!D2451</f>
        <v>4.75</v>
      </c>
      <c r="C2448" s="2">
        <f t="shared" si="301"/>
        <v>-4.9999999999999822E-2</v>
      </c>
      <c r="D2448" s="2">
        <f t="shared" si="302"/>
        <v>4.806</v>
      </c>
      <c r="E2448" s="2">
        <f t="shared" si="304"/>
        <v>4.7599199999999993</v>
      </c>
      <c r="F2448" s="2">
        <f t="shared" si="297"/>
        <v>4.7167399999999997</v>
      </c>
      <c r="G2448" s="2">
        <f t="shared" si="299"/>
        <v>4.6735360000000021</v>
      </c>
      <c r="H2448" s="2">
        <f t="shared" si="303"/>
        <v>4.6882189999999957</v>
      </c>
      <c r="I2448" s="2">
        <f t="array" ref="I2448">SUMPRODUCT(B2432:B2451, (ROW(B2432:B2451)-ROW(B2432)+1)) / (20*21/2)</f>
        <v>4.7467961904761902</v>
      </c>
      <c r="J2448" s="2">
        <f t="shared" si="298"/>
        <v>4.7314975271098012</v>
      </c>
      <c r="K2448" s="2">
        <f t="shared" si="300"/>
        <v>4.678758562973087</v>
      </c>
    </row>
    <row r="2449" spans="1:11" ht="13.5" x14ac:dyDescent="0.25">
      <c r="A2449" s="3">
        <f>TITRES_STAT!B2452</f>
        <v>45569</v>
      </c>
      <c r="B2449" s="6">
        <f>TITRES_STAT!D2452</f>
        <v>4.74</v>
      </c>
      <c r="C2449" s="2">
        <f t="shared" si="301"/>
        <v>-9.9999999999997868E-3</v>
      </c>
      <c r="D2449" s="2">
        <f t="shared" si="302"/>
        <v>4.7780000000000005</v>
      </c>
      <c r="E2449" s="2">
        <f t="shared" si="304"/>
        <v>4.76694</v>
      </c>
      <c r="F2449" s="2">
        <f t="shared" si="297"/>
        <v>4.72072</v>
      </c>
      <c r="G2449" s="2">
        <f t="shared" si="299"/>
        <v>4.6762560000000022</v>
      </c>
      <c r="H2449" s="2">
        <f t="shared" si="303"/>
        <v>4.6880529999999956</v>
      </c>
      <c r="I2449" s="2">
        <f t="array" ref="I2449">SUMPRODUCT(B2433:B2452, (ROW(B2433:B2452)-ROW(B2433)+1)) / (20*21/2)</f>
        <v>4.7471542857142861</v>
      </c>
      <c r="J2449" s="2">
        <f t="shared" si="298"/>
        <v>4.7323072864326772</v>
      </c>
      <c r="K2449" s="2">
        <f t="shared" si="300"/>
        <v>4.6811601879545348</v>
      </c>
    </row>
    <row r="2450" spans="1:11" ht="13.5" x14ac:dyDescent="0.25">
      <c r="A2450" s="3">
        <f>TITRES_STAT!B2453</f>
        <v>45572</v>
      </c>
      <c r="B2450" s="6">
        <f>TITRES_STAT!D2453</f>
        <v>4.72</v>
      </c>
      <c r="C2450" s="2">
        <f t="shared" si="301"/>
        <v>-2.0000000000000462E-2</v>
      </c>
      <c r="D2450" s="2">
        <f t="shared" si="302"/>
        <v>4.7619999999999996</v>
      </c>
      <c r="E2450" s="2">
        <f t="shared" si="304"/>
        <v>4.77196</v>
      </c>
      <c r="F2450" s="2">
        <f t="shared" si="297"/>
        <v>4.7237</v>
      </c>
      <c r="G2450" s="2">
        <f t="shared" si="299"/>
        <v>4.6774480000000018</v>
      </c>
      <c r="H2450" s="2">
        <f t="shared" si="303"/>
        <v>4.6876929999999959</v>
      </c>
      <c r="I2450" s="2">
        <f t="array" ref="I2450">SUMPRODUCT(B2434:B2453, (ROW(B2434:B2453)-ROW(B2434)+1)) / (20*21/2)</f>
        <v>4.7463180952380952</v>
      </c>
      <c r="J2450" s="2">
        <f t="shared" si="298"/>
        <v>4.7311351639152797</v>
      </c>
      <c r="K2450" s="2">
        <f t="shared" si="300"/>
        <v>4.6826833178386709</v>
      </c>
    </row>
    <row r="2451" spans="1:11" ht="13.5" x14ac:dyDescent="0.25">
      <c r="A2451" s="3">
        <f>TITRES_STAT!B2454</f>
        <v>45573</v>
      </c>
      <c r="B2451" s="6">
        <f>TITRES_STAT!D2454</f>
        <v>4.7300000000000004</v>
      </c>
      <c r="C2451" s="2">
        <f t="shared" si="301"/>
        <v>1.0000000000000675E-2</v>
      </c>
      <c r="D2451" s="2">
        <f t="shared" si="302"/>
        <v>4.7480000000000002</v>
      </c>
      <c r="E2451" s="2">
        <f t="shared" si="304"/>
        <v>4.7779799999999994</v>
      </c>
      <c r="F2451" s="2">
        <f t="shared" si="297"/>
        <v>4.7262400000000007</v>
      </c>
      <c r="G2451" s="2">
        <f t="shared" si="299"/>
        <v>4.6799680000000015</v>
      </c>
      <c r="H2451" s="2">
        <f t="shared" si="303"/>
        <v>4.6873829999999961</v>
      </c>
      <c r="I2451" s="2">
        <f t="array" ref="I2451">SUMPRODUCT(B2435:B2454, (ROW(B2435:B2454)-ROW(B2435)+1)) / (20*21/2)</f>
        <v>4.7443352380952382</v>
      </c>
      <c r="J2451" s="2">
        <f t="shared" si="298"/>
        <v>4.7310270530662057</v>
      </c>
      <c r="K2451" s="2">
        <f t="shared" si="300"/>
        <v>4.6845388740018601</v>
      </c>
    </row>
    <row r="2452" spans="1:11" ht="13.5" x14ac:dyDescent="0.25">
      <c r="A2452" s="3">
        <f>TITRES_STAT!B2455</f>
        <v>45574</v>
      </c>
      <c r="B2452" s="6">
        <f>TITRES_STAT!D2455</f>
        <v>4.7300000000000004</v>
      </c>
      <c r="C2452" s="2">
        <f t="shared" si="301"/>
        <v>0</v>
      </c>
      <c r="D2452" s="2">
        <f t="shared" si="302"/>
        <v>4.734</v>
      </c>
      <c r="E2452" s="2">
        <f t="shared" si="304"/>
        <v>4.7840000000000007</v>
      </c>
      <c r="F2452" s="2">
        <f t="shared" ref="F2452:F2515" si="305">AVERAGE(B2433:B2452)</f>
        <v>4.7287800000000004</v>
      </c>
      <c r="G2452" s="2">
        <f t="shared" si="299"/>
        <v>4.6824880000000011</v>
      </c>
      <c r="H2452" s="2">
        <f t="shared" si="303"/>
        <v>4.6868384999999959</v>
      </c>
      <c r="I2452" s="2">
        <f t="array" ref="I2452">SUMPRODUCT(B2436:B2455, (ROW(B2436:B2455)-ROW(B2436)+1)) / (20*21/2)</f>
        <v>4.7441104761904764</v>
      </c>
      <c r="J2452" s="2">
        <f t="shared" si="298"/>
        <v>4.7309292384884722</v>
      </c>
      <c r="K2452" s="2">
        <f t="shared" si="300"/>
        <v>4.6863216632566891</v>
      </c>
    </row>
    <row r="2453" spans="1:11" ht="13.5" x14ac:dyDescent="0.25">
      <c r="A2453" s="3">
        <f>TITRES_STAT!B2456</f>
        <v>45575</v>
      </c>
      <c r="B2453" s="6">
        <f>TITRES_STAT!D2456</f>
        <v>4.72</v>
      </c>
      <c r="C2453" s="2">
        <f t="shared" si="301"/>
        <v>-1.0000000000000675E-2</v>
      </c>
      <c r="D2453" s="2">
        <f t="shared" si="302"/>
        <v>4.7279999999999998</v>
      </c>
      <c r="E2453" s="2">
        <f t="shared" si="304"/>
        <v>4.7670000000000003</v>
      </c>
      <c r="F2453" s="2">
        <f t="shared" si="305"/>
        <v>4.7308200000000005</v>
      </c>
      <c r="G2453" s="2">
        <f t="shared" si="299"/>
        <v>4.6836800000000007</v>
      </c>
      <c r="H2453" s="2">
        <f t="shared" si="303"/>
        <v>4.6862439999999967</v>
      </c>
      <c r="I2453" s="2">
        <f t="array" ref="I2453">SUMPRODUCT(B2437:B2456, (ROW(B2437:B2456)-ROW(B2437)+1)) / (20*21/2)</f>
        <v>4.7436438095238103</v>
      </c>
      <c r="J2453" s="2">
        <f t="shared" ref="J2453:J2516" si="306">$J$4*B2453+J2452*(1-$J$4)</f>
        <v>4.7298883586324276</v>
      </c>
      <c r="K2453" s="2">
        <f t="shared" si="300"/>
        <v>4.6876423823446629</v>
      </c>
    </row>
    <row r="2454" spans="1:11" ht="13.5" x14ac:dyDescent="0.25">
      <c r="A2454" s="3">
        <f>TITRES_STAT!B2457</f>
        <v>45576</v>
      </c>
      <c r="B2454" s="6">
        <f>TITRES_STAT!D2457</f>
        <v>4.71</v>
      </c>
      <c r="C2454" s="2">
        <f t="shared" si="301"/>
        <v>-9.9999999999997868E-3</v>
      </c>
      <c r="D2454" s="2">
        <f t="shared" si="302"/>
        <v>4.7219999999999995</v>
      </c>
      <c r="E2454" s="2">
        <f t="shared" si="304"/>
        <v>4.7500000000000009</v>
      </c>
      <c r="F2454" s="2">
        <f t="shared" si="305"/>
        <v>4.7323599999999999</v>
      </c>
      <c r="G2454" s="2">
        <f t="shared" si="299"/>
        <v>4.6846720000000008</v>
      </c>
      <c r="H2454" s="2">
        <f t="shared" si="303"/>
        <v>4.6855994999999968</v>
      </c>
      <c r="I2454" s="2">
        <f t="array" ref="I2454">SUMPRODUCT(B2438:B2457, (ROW(B2438:B2457)-ROW(B2438)+1)) / (20*21/2)</f>
        <v>4.7390809523809514</v>
      </c>
      <c r="J2454" s="2">
        <f t="shared" si="306"/>
        <v>4.7279942292388633</v>
      </c>
      <c r="K2454" s="2">
        <f t="shared" si="300"/>
        <v>4.6885191516644804</v>
      </c>
    </row>
    <row r="2455" spans="1:11" ht="13.5" x14ac:dyDescent="0.25">
      <c r="A2455" s="3">
        <f>TITRES_STAT!B2458</f>
        <v>45579</v>
      </c>
      <c r="B2455" s="6">
        <f>TITRES_STAT!D2458</f>
        <v>4.7300000000000004</v>
      </c>
      <c r="C2455" s="2">
        <f t="shared" si="301"/>
        <v>2.0000000000000462E-2</v>
      </c>
      <c r="D2455" s="2">
        <f t="shared" si="302"/>
        <v>4.7240000000000002</v>
      </c>
      <c r="E2455" s="2">
        <f t="shared" si="304"/>
        <v>4.7429999999999994</v>
      </c>
      <c r="F2455" s="2">
        <f t="shared" si="305"/>
        <v>4.7349000000000006</v>
      </c>
      <c r="G2455" s="2">
        <f t="shared" si="299"/>
        <v>4.686064</v>
      </c>
      <c r="H2455" s="2">
        <f t="shared" si="303"/>
        <v>4.6850549999999984</v>
      </c>
      <c r="I2455" s="2">
        <f t="array" ref="I2455">SUMPRODUCT(B2439:B2458, (ROW(B2439:B2458)-ROW(B2439)+1)) / (20*21/2)</f>
        <v>4.734466666666667</v>
      </c>
      <c r="J2455" s="2">
        <f t="shared" si="306"/>
        <v>4.7281852550256378</v>
      </c>
      <c r="K2455" s="2">
        <f t="shared" si="300"/>
        <v>4.6901458515992065</v>
      </c>
    </row>
    <row r="2456" spans="1:11" ht="13.5" x14ac:dyDescent="0.25">
      <c r="A2456" s="3">
        <f>TITRES_STAT!B2459</f>
        <v>45581</v>
      </c>
      <c r="B2456" s="6">
        <f>TITRES_STAT!D2459</f>
        <v>4.7300000000000004</v>
      </c>
      <c r="C2456" s="2">
        <f t="shared" si="301"/>
        <v>0</v>
      </c>
      <c r="D2456" s="2">
        <f t="shared" si="302"/>
        <v>4.7240000000000002</v>
      </c>
      <c r="E2456" s="2">
        <f t="shared" si="304"/>
        <v>4.7360000000000015</v>
      </c>
      <c r="F2456" s="2">
        <f t="shared" si="305"/>
        <v>4.7379100000000012</v>
      </c>
      <c r="G2456" s="2">
        <f t="shared" si="299"/>
        <v>4.6874560000000001</v>
      </c>
      <c r="H2456" s="2">
        <f t="shared" si="303"/>
        <v>4.6845104999999982</v>
      </c>
      <c r="I2456" s="2">
        <f t="array" ref="I2456">SUMPRODUCT(B2440:B2459, (ROW(B2440:B2459)-ROW(B2440)+1)) / (20*21/2)</f>
        <v>4.7297561904761904</v>
      </c>
      <c r="J2456" s="2">
        <f t="shared" si="306"/>
        <v>4.7283580878803386</v>
      </c>
      <c r="K2456" s="2">
        <f t="shared" si="300"/>
        <v>4.6917087593796296</v>
      </c>
    </row>
    <row r="2457" spans="1:11" ht="13.5" x14ac:dyDescent="0.25">
      <c r="A2457" s="3">
        <f>TITRES_STAT!B2460</f>
        <v>45582</v>
      </c>
      <c r="B2457" s="6">
        <f>TITRES_STAT!D2460</f>
        <v>4.6900000000000004</v>
      </c>
      <c r="C2457" s="2">
        <f t="shared" si="301"/>
        <v>-4.0000000000000036E-2</v>
      </c>
      <c r="D2457" s="2">
        <f t="shared" si="302"/>
        <v>4.7160000000000002</v>
      </c>
      <c r="E2457" s="2">
        <f t="shared" si="304"/>
        <v>4.7249999999999996</v>
      </c>
      <c r="F2457" s="2">
        <f t="shared" si="305"/>
        <v>4.7384500000000003</v>
      </c>
      <c r="G2457" s="2">
        <f t="shared" si="299"/>
        <v>4.6880479999999993</v>
      </c>
      <c r="H2457" s="2">
        <f t="shared" si="303"/>
        <v>4.6829669999999997</v>
      </c>
      <c r="I2457" s="2">
        <f t="array" ref="I2457">SUMPRODUCT(B2441:B2460, (ROW(B2441:B2460)-ROW(B2441)+1)) / (20*21/2)</f>
        <v>4.7201876190476186</v>
      </c>
      <c r="J2457" s="2">
        <f t="shared" si="306"/>
        <v>4.7247049366536391</v>
      </c>
      <c r="K2457" s="2">
        <f t="shared" si="300"/>
        <v>4.6916417492078795</v>
      </c>
    </row>
    <row r="2458" spans="1:11" ht="13.5" x14ac:dyDescent="0.25">
      <c r="A2458" s="3">
        <f>TITRES_STAT!B2461</f>
        <v>45583</v>
      </c>
      <c r="B2458" s="6">
        <f>TITRES_STAT!D2461</f>
        <v>4.6900000000000004</v>
      </c>
      <c r="C2458" s="2">
        <f t="shared" si="301"/>
        <v>0</v>
      </c>
      <c r="D2458" s="2">
        <f t="shared" si="302"/>
        <v>4.7100000000000009</v>
      </c>
      <c r="E2458" s="2">
        <f t="shared" si="304"/>
        <v>4.7189999999999994</v>
      </c>
      <c r="F2458" s="2">
        <f t="shared" si="305"/>
        <v>4.7394599999999993</v>
      </c>
      <c r="G2458" s="2">
        <f t="shared" si="299"/>
        <v>4.6888279999999991</v>
      </c>
      <c r="H2458" s="2">
        <f t="shared" si="303"/>
        <v>4.6815174999999991</v>
      </c>
      <c r="I2458" s="2">
        <f t="array" ref="I2458">SUMPRODUCT(B2442:B2461, (ROW(B2442:B2461)-ROW(B2442)+1)) / (20*21/2)</f>
        <v>4.7069514285714282</v>
      </c>
      <c r="J2458" s="2">
        <f t="shared" si="306"/>
        <v>4.7213997045913878</v>
      </c>
      <c r="K2458" s="2">
        <f t="shared" si="300"/>
        <v>4.6915773668860012</v>
      </c>
    </row>
    <row r="2459" spans="1:11" ht="13.5" x14ac:dyDescent="0.25">
      <c r="A2459" s="3">
        <f>TITRES_STAT!B2462</f>
        <v>45586</v>
      </c>
      <c r="B2459" s="6">
        <f>TITRES_STAT!D2462</f>
        <v>4.6900000000000004</v>
      </c>
      <c r="C2459" s="2">
        <f t="shared" si="301"/>
        <v>0</v>
      </c>
      <c r="D2459" s="2">
        <f t="shared" si="302"/>
        <v>4.7060000000000013</v>
      </c>
      <c r="E2459" s="2">
        <f t="shared" si="304"/>
        <v>4.7139999999999995</v>
      </c>
      <c r="F2459" s="2">
        <f t="shared" si="305"/>
        <v>4.7404700000000002</v>
      </c>
      <c r="G2459" s="2">
        <f t="shared" si="299"/>
        <v>4.6896079999999989</v>
      </c>
      <c r="H2459" s="2">
        <f t="shared" si="303"/>
        <v>4.6805380000000003</v>
      </c>
      <c r="I2459" s="2">
        <f t="array" ref="I2459">SUMPRODUCT(B2443:B2462, (ROW(B2443:B2462)-ROW(B2443)+1)) / (20*21/2)</f>
        <v>4.6921428571428576</v>
      </c>
      <c r="J2459" s="2">
        <f t="shared" si="306"/>
        <v>4.7184092565350646</v>
      </c>
      <c r="K2459" s="2">
        <f t="shared" si="300"/>
        <v>4.6915155093610599</v>
      </c>
    </row>
    <row r="2460" spans="1:11" ht="13.5" x14ac:dyDescent="0.25">
      <c r="A2460" s="3">
        <f>TITRES_STAT!B2463</f>
        <v>45587</v>
      </c>
      <c r="B2460" s="6">
        <f>TITRES_STAT!D2463</f>
        <v>4.6399999999999997</v>
      </c>
      <c r="C2460" s="2">
        <f t="shared" si="301"/>
        <v>-5.0000000000000711E-2</v>
      </c>
      <c r="D2460" s="2">
        <f t="shared" si="302"/>
        <v>4.6880000000000006</v>
      </c>
      <c r="E2460" s="2">
        <f t="shared" si="304"/>
        <v>4.7059999999999995</v>
      </c>
      <c r="F2460" s="2">
        <f t="shared" si="305"/>
        <v>4.7389799999999997</v>
      </c>
      <c r="G2460" s="2">
        <f t="shared" si="299"/>
        <v>4.6897639999999985</v>
      </c>
      <c r="H2460" s="2">
        <f t="shared" si="303"/>
        <v>4.6793085000000003</v>
      </c>
      <c r="I2460" s="2">
        <f t="array" ref="I2460">SUMPRODUCT(B2444:B2463, (ROW(B2444:B2463)-ROW(B2444)+1)) / (20*21/2)</f>
        <v>4.6749047619047612</v>
      </c>
      <c r="J2460" s="2">
        <f t="shared" si="306"/>
        <v>4.71094170829363</v>
      </c>
      <c r="K2460" s="2">
        <f t="shared" si="300"/>
        <v>4.6894952933076848</v>
      </c>
    </row>
    <row r="2461" spans="1:11" ht="13.5" x14ac:dyDescent="0.25">
      <c r="A2461" s="3">
        <f>TITRES_STAT!B2464</f>
        <v>45588</v>
      </c>
      <c r="B2461" s="6">
        <f>TITRES_STAT!D2464</f>
        <v>4.5999999999999996</v>
      </c>
      <c r="C2461" s="2">
        <f t="shared" si="301"/>
        <v>-4.0000000000000036E-2</v>
      </c>
      <c r="D2461" s="2">
        <f t="shared" si="302"/>
        <v>4.6620000000000008</v>
      </c>
      <c r="E2461" s="2">
        <f t="shared" si="304"/>
        <v>4.6929999999999996</v>
      </c>
      <c r="F2461" s="2">
        <f t="shared" si="305"/>
        <v>4.7354899999999995</v>
      </c>
      <c r="G2461" s="2">
        <f t="shared" si="299"/>
        <v>4.6887439999999989</v>
      </c>
      <c r="H2461" s="2">
        <f t="shared" si="303"/>
        <v>4.6779260000000003</v>
      </c>
      <c r="I2461" s="2">
        <f t="array" ref="I2461">SUMPRODUCT(B2445:B2464, (ROW(B2445:B2464)-ROW(B2445)+1)) / (20*21/2)</f>
        <v>4.6535714285714285</v>
      </c>
      <c r="J2461" s="2">
        <f t="shared" si="306"/>
        <v>4.7003758313132842</v>
      </c>
      <c r="K2461" s="2">
        <f t="shared" si="300"/>
        <v>4.6859856739622856</v>
      </c>
    </row>
    <row r="2462" spans="1:11" ht="13.5" x14ac:dyDescent="0.25">
      <c r="A2462" s="3">
        <f>TITRES_STAT!B2465</f>
        <v>45589</v>
      </c>
      <c r="B2462" s="6">
        <f>TITRES_STAT!D2465</f>
        <v>4.58</v>
      </c>
      <c r="C2462" s="2">
        <f t="shared" si="301"/>
        <v>-1.9999999999999574E-2</v>
      </c>
      <c r="D2462" s="2">
        <f t="shared" si="302"/>
        <v>4.6399999999999988</v>
      </c>
      <c r="E2462" s="2">
        <f t="shared" si="304"/>
        <v>4.6779999999999999</v>
      </c>
      <c r="F2462" s="2">
        <f t="shared" si="305"/>
        <v>4.7309999999999999</v>
      </c>
      <c r="G2462" s="2">
        <f t="shared" si="299"/>
        <v>4.6873239999999985</v>
      </c>
      <c r="H2462" s="2">
        <f t="shared" si="303"/>
        <v>4.6764435000000004</v>
      </c>
      <c r="I2462" s="2">
        <f t="array" ref="I2462">SUMPRODUCT(B2446:B2465, (ROW(B2446:B2465)-ROW(B2446)+1)) / (20*21/2)</f>
        <v>4.6350476190476186</v>
      </c>
      <c r="J2462" s="2">
        <f t="shared" si="306"/>
        <v>4.6889114664263047</v>
      </c>
      <c r="K2462" s="2">
        <f t="shared" si="300"/>
        <v>4.6818293730225884</v>
      </c>
    </row>
    <row r="2463" spans="1:11" ht="13.5" x14ac:dyDescent="0.25">
      <c r="A2463" s="3">
        <f>TITRES_STAT!B2466</f>
        <v>45590</v>
      </c>
      <c r="B2463" s="6">
        <f>TITRES_STAT!D2466</f>
        <v>4.55</v>
      </c>
      <c r="C2463" s="2">
        <f t="shared" si="301"/>
        <v>-3.0000000000000249E-2</v>
      </c>
      <c r="D2463" s="2">
        <f t="shared" si="302"/>
        <v>4.6120000000000001</v>
      </c>
      <c r="E2463" s="2">
        <f t="shared" si="304"/>
        <v>4.6609999999999996</v>
      </c>
      <c r="F2463" s="2">
        <f t="shared" si="305"/>
        <v>4.7139999999999995</v>
      </c>
      <c r="G2463" s="2">
        <f t="shared" si="299"/>
        <v>4.6853039999999986</v>
      </c>
      <c r="H2463" s="2">
        <f t="shared" si="303"/>
        <v>4.6748110000000009</v>
      </c>
      <c r="I2463" s="2">
        <f t="array" ref="I2463">SUMPRODUCT(B2447:B2466, (ROW(B2447:B2466)-ROW(B2447)+1)) / (20*21/2)</f>
        <v>4.6217619047619047</v>
      </c>
      <c r="J2463" s="2">
        <f t="shared" si="306"/>
        <v>4.6756818029571328</v>
      </c>
      <c r="K2463" s="2">
        <f t="shared" si="300"/>
        <v>4.6766595936883695</v>
      </c>
    </row>
    <row r="2464" spans="1:11" ht="13.5" x14ac:dyDescent="0.25">
      <c r="A2464" s="3">
        <f>TITRES_STAT!B2467</f>
        <v>45593</v>
      </c>
      <c r="B2464" s="6">
        <f>TITRES_STAT!D2467</f>
        <v>4.49</v>
      </c>
      <c r="C2464" s="2">
        <f t="shared" si="301"/>
        <v>-5.9999999999999609E-2</v>
      </c>
      <c r="D2464" s="2">
        <f t="shared" si="302"/>
        <v>4.5720000000000001</v>
      </c>
      <c r="E2464" s="2">
        <f t="shared" si="304"/>
        <v>4.6390000000000002</v>
      </c>
      <c r="F2464" s="2">
        <f t="shared" si="305"/>
        <v>4.6944999999999997</v>
      </c>
      <c r="G2464" s="2">
        <f t="shared" si="299"/>
        <v>4.6820839999999988</v>
      </c>
      <c r="H2464" s="2">
        <f t="shared" si="303"/>
        <v>4.6729255000000016</v>
      </c>
      <c r="I2464" s="2">
        <f t="array" ref="I2464">SUMPRODUCT(B2448:B2467, (ROW(B2448:B2467)-ROW(B2448)+1)) / (20*21/2)</f>
        <v>4.6106666666666669</v>
      </c>
      <c r="J2464" s="2">
        <f t="shared" si="306"/>
        <v>4.6579978217231197</v>
      </c>
      <c r="K2464" s="2">
        <f t="shared" si="300"/>
        <v>4.6693396096221589</v>
      </c>
    </row>
    <row r="2465" spans="1:11" ht="13.5" x14ac:dyDescent="0.25">
      <c r="A2465" s="3">
        <f>TITRES_STAT!B2468</f>
        <v>45594</v>
      </c>
      <c r="B2465" s="6">
        <f>TITRES_STAT!D2468</f>
        <v>4.5</v>
      </c>
      <c r="C2465" s="2">
        <f t="shared" si="301"/>
        <v>9.9999999999997868E-3</v>
      </c>
      <c r="D2465" s="2">
        <f t="shared" si="302"/>
        <v>4.5439999999999996</v>
      </c>
      <c r="E2465" s="2">
        <f t="shared" si="304"/>
        <v>4.6160000000000005</v>
      </c>
      <c r="F2465" s="2">
        <f t="shared" si="305"/>
        <v>4.6794999999999991</v>
      </c>
      <c r="G2465" s="2">
        <f t="shared" si="299"/>
        <v>4.6792519999999982</v>
      </c>
      <c r="H2465" s="2">
        <f t="shared" si="303"/>
        <v>4.6706200000000004</v>
      </c>
      <c r="I2465" s="2">
        <f t="array" ref="I2465">SUMPRODUCT(B2449:B2468, (ROW(B2449:B2468)-ROW(B2449)+1)) / (20*21/2)</f>
        <v>4.6007619047619057</v>
      </c>
      <c r="J2465" s="2">
        <f t="shared" si="306"/>
        <v>4.6429504101304415</v>
      </c>
      <c r="K2465" s="2">
        <f t="shared" si="300"/>
        <v>4.6626988406173684</v>
      </c>
    </row>
    <row r="2466" spans="1:11" ht="13.5" x14ac:dyDescent="0.25">
      <c r="A2466" s="3">
        <f>TITRES_STAT!B2469</f>
        <v>45595</v>
      </c>
      <c r="B2466" s="6">
        <f>TITRES_STAT!D2469</f>
        <v>4.54</v>
      </c>
      <c r="C2466" s="2">
        <f t="shared" si="301"/>
        <v>4.0000000000000036E-2</v>
      </c>
      <c r="D2466" s="2">
        <f t="shared" si="302"/>
        <v>4.5319999999999991</v>
      </c>
      <c r="E2466" s="2">
        <f t="shared" si="304"/>
        <v>4.5969999999999995</v>
      </c>
      <c r="F2466" s="2">
        <f t="shared" si="305"/>
        <v>4.6665000000000001</v>
      </c>
      <c r="G2466" s="2">
        <f t="shared" si="299"/>
        <v>4.6779719999999996</v>
      </c>
      <c r="H2466" s="2">
        <f t="shared" si="303"/>
        <v>4.6689375000000002</v>
      </c>
      <c r="I2466" s="2">
        <f t="array" ref="I2466">SUMPRODUCT(B2450:B2469, (ROW(B2450:B2469)-ROW(B2450)+1)) / (20*21/2)</f>
        <v>4.6003809523809522</v>
      </c>
      <c r="J2466" s="2">
        <f t="shared" si="306"/>
        <v>4.6331456091656369</v>
      </c>
      <c r="K2466" s="2">
        <f t="shared" si="300"/>
        <v>4.6578871213774713</v>
      </c>
    </row>
    <row r="2467" spans="1:11" ht="13.5" x14ac:dyDescent="0.25">
      <c r="A2467" s="3">
        <f>TITRES_STAT!B2470</f>
        <v>45596</v>
      </c>
      <c r="B2467" s="6">
        <f>TITRES_STAT!D2470</f>
        <v>4.55</v>
      </c>
      <c r="C2467" s="2">
        <f t="shared" si="301"/>
        <v>9.9999999999997868E-3</v>
      </c>
      <c r="D2467" s="2">
        <f t="shared" si="302"/>
        <v>4.5259999999999998</v>
      </c>
      <c r="E2467" s="2">
        <f t="shared" si="304"/>
        <v>4.5829999999999993</v>
      </c>
      <c r="F2467" s="2">
        <f t="shared" si="305"/>
        <v>4.653999999999999</v>
      </c>
      <c r="G2467" s="2">
        <f t="shared" si="299"/>
        <v>4.6761399999999984</v>
      </c>
      <c r="H2467" s="2">
        <f t="shared" si="303"/>
        <v>4.6673049999999998</v>
      </c>
      <c r="I2467" s="2">
        <f t="array" ref="I2467">SUMPRODUCT(B2451:B2470, (ROW(B2451:B2470)-ROW(B2451)+1)) / (20*21/2)</f>
        <v>4.6090476190476188</v>
      </c>
      <c r="J2467" s="2">
        <f t="shared" si="306"/>
        <v>4.6252269797212904</v>
      </c>
      <c r="K2467" s="2">
        <f t="shared" si="300"/>
        <v>4.6536562538724731</v>
      </c>
    </row>
    <row r="2468" spans="1:11" ht="13.5" x14ac:dyDescent="0.25">
      <c r="A2468" s="3">
        <f>TITRES_STAT!B2471</f>
        <v>45597</v>
      </c>
      <c r="B2468" s="6">
        <f>TITRES_STAT!D2471</f>
        <v>4.55</v>
      </c>
      <c r="C2468" s="2">
        <f t="shared" si="301"/>
        <v>0</v>
      </c>
      <c r="D2468" s="2">
        <f t="shared" si="302"/>
        <v>4.5260000000000007</v>
      </c>
      <c r="E2468" s="2">
        <f t="shared" si="304"/>
        <v>4.5689999999999991</v>
      </c>
      <c r="F2468" s="2">
        <f t="shared" si="305"/>
        <v>4.6440000000000001</v>
      </c>
      <c r="G2468" s="2">
        <f t="shared" si="299"/>
        <v>4.674307999999999</v>
      </c>
      <c r="H2468" s="2">
        <f t="shared" si="303"/>
        <v>4.6658134999999996</v>
      </c>
      <c r="I2468" s="2">
        <f t="array" ref="I2468">SUMPRODUCT(B2452:B2471, (ROW(B2452:B2471)-ROW(B2452)+1)) / (20*21/2)</f>
        <v>4.6176666666666666</v>
      </c>
      <c r="J2468" s="2">
        <f t="shared" si="306"/>
        <v>4.6180625054621203</v>
      </c>
      <c r="K2468" s="2">
        <f t="shared" si="300"/>
        <v>4.6495913027402196</v>
      </c>
    </row>
    <row r="2469" spans="1:11" ht="13.5" x14ac:dyDescent="0.25">
      <c r="A2469" s="3">
        <f>TITRES_STAT!B2472</f>
        <v>45600</v>
      </c>
      <c r="B2469" s="6">
        <f>TITRES_STAT!D2472</f>
        <v>4.6399999999999997</v>
      </c>
      <c r="C2469" s="2">
        <f t="shared" si="301"/>
        <v>8.9999999999999858E-2</v>
      </c>
      <c r="D2469" s="2">
        <f t="shared" si="302"/>
        <v>4.556</v>
      </c>
      <c r="E2469" s="2">
        <f t="shared" si="304"/>
        <v>4.5639999999999992</v>
      </c>
      <c r="F2469" s="2">
        <f t="shared" si="305"/>
        <v>4.6389999999999993</v>
      </c>
      <c r="G2469" s="2">
        <f t="shared" si="299"/>
        <v>4.6740879999999985</v>
      </c>
      <c r="H2469" s="2">
        <f t="shared" si="303"/>
        <v>4.6647720000000001</v>
      </c>
      <c r="I2469" s="2">
        <f t="array" ref="I2469">SUMPRODUCT(B2453:B2472, (ROW(B2453:B2472)-ROW(B2453)+1)) / (20*21/2)</f>
        <v>4.6262857142857143</v>
      </c>
      <c r="J2469" s="2">
        <f t="shared" si="306"/>
        <v>4.6201517906562035</v>
      </c>
      <c r="K2469" s="2">
        <f t="shared" si="300"/>
        <v>4.6492151732209948</v>
      </c>
    </row>
    <row r="2470" spans="1:11" ht="13.5" x14ac:dyDescent="0.25">
      <c r="A2470" s="3">
        <f>TITRES_STAT!B2473</f>
        <v>45601</v>
      </c>
      <c r="B2470" s="6">
        <f>TITRES_STAT!D2473</f>
        <v>4.7300000000000004</v>
      </c>
      <c r="C2470" s="2">
        <f t="shared" si="301"/>
        <v>9.0000000000000746E-2</v>
      </c>
      <c r="D2470" s="2">
        <f t="shared" si="302"/>
        <v>4.6020000000000003</v>
      </c>
      <c r="E2470" s="2">
        <f t="shared" si="304"/>
        <v>4.5730000000000004</v>
      </c>
      <c r="F2470" s="2">
        <f t="shared" si="305"/>
        <v>4.6395</v>
      </c>
      <c r="G2470" s="2">
        <f t="shared" si="299"/>
        <v>4.675667999999999</v>
      </c>
      <c r="H2470" s="2">
        <f t="shared" si="303"/>
        <v>4.6635695000000004</v>
      </c>
      <c r="I2470" s="2">
        <f t="array" ref="I2470">SUMPRODUCT(B2454:B2473, (ROW(B2454:B2473)-ROW(B2454)+1)) / (20*21/2)</f>
        <v>4.633</v>
      </c>
      <c r="J2470" s="2">
        <f t="shared" si="306"/>
        <v>4.630613524879422</v>
      </c>
      <c r="K2470" s="2">
        <f t="shared" si="300"/>
        <v>4.6523832056437007</v>
      </c>
    </row>
    <row r="2471" spans="1:11" ht="13.5" x14ac:dyDescent="0.25">
      <c r="A2471" s="3">
        <f>TITRES_STAT!B2474</f>
        <v>45602</v>
      </c>
      <c r="B2471" s="6">
        <f>TITRES_STAT!D2474</f>
        <v>4.7300000000000004</v>
      </c>
      <c r="C2471" s="2">
        <f t="shared" si="301"/>
        <v>0</v>
      </c>
      <c r="D2471" s="2">
        <f t="shared" si="302"/>
        <v>4.6399999999999997</v>
      </c>
      <c r="E2471" s="2">
        <f t="shared" si="304"/>
        <v>4.5860000000000003</v>
      </c>
      <c r="F2471" s="2">
        <f t="shared" si="305"/>
        <v>4.6395</v>
      </c>
      <c r="G2471" s="2">
        <f t="shared" si="299"/>
        <v>4.6772479999999987</v>
      </c>
      <c r="H2471" s="2">
        <f t="shared" si="303"/>
        <v>4.6626020000000006</v>
      </c>
      <c r="I2471" s="2">
        <f t="array" ref="I2471">SUMPRODUCT(B2455:B2474, (ROW(B2455:B2474)-ROW(B2455)+1)) / (20*21/2)</f>
        <v>4.6416666666666657</v>
      </c>
      <c r="J2471" s="2">
        <f t="shared" si="306"/>
        <v>4.6400789034623342</v>
      </c>
      <c r="K2471" s="2">
        <f t="shared" si="300"/>
        <v>4.6554270015008106</v>
      </c>
    </row>
    <row r="2472" spans="1:11" ht="13.5" x14ac:dyDescent="0.25">
      <c r="A2472" s="3">
        <f>TITRES_STAT!B2475</f>
        <v>45603</v>
      </c>
      <c r="B2472" s="6">
        <f>TITRES_STAT!D2475</f>
        <v>4.7300000000000004</v>
      </c>
      <c r="C2472" s="2">
        <f t="shared" si="301"/>
        <v>0</v>
      </c>
      <c r="D2472" s="2">
        <f t="shared" si="302"/>
        <v>4.6760000000000002</v>
      </c>
      <c r="E2472" s="2">
        <f t="shared" si="304"/>
        <v>4.6010000000000009</v>
      </c>
      <c r="F2472" s="2">
        <f t="shared" si="305"/>
        <v>4.6395</v>
      </c>
      <c r="G2472" s="2">
        <f t="shared" si="299"/>
        <v>4.6790159999999981</v>
      </c>
      <c r="H2472" s="2">
        <f t="shared" si="303"/>
        <v>4.6615875000000013</v>
      </c>
      <c r="I2472" s="2">
        <f t="array" ref="I2472">SUMPRODUCT(B2456:B2475, (ROW(B2456:B2475)-ROW(B2456)+1)) / (20*21/2)</f>
        <v>4.6464285714285705</v>
      </c>
      <c r="J2472" s="2">
        <f t="shared" si="306"/>
        <v>4.6486428174183025</v>
      </c>
      <c r="K2472" s="2">
        <f t="shared" si="300"/>
        <v>4.6583514328145048</v>
      </c>
    </row>
    <row r="2473" spans="1:11" ht="13.5" x14ac:dyDescent="0.25">
      <c r="A2473" s="3">
        <f>TITRES_STAT!B2476</f>
        <v>45604</v>
      </c>
      <c r="B2473" s="6">
        <f>TITRES_STAT!D2476</f>
        <v>4.71</v>
      </c>
      <c r="C2473" s="2">
        <f t="shared" si="301"/>
        <v>-2.0000000000000462E-2</v>
      </c>
      <c r="D2473" s="2">
        <f t="shared" si="302"/>
        <v>4.7080000000000002</v>
      </c>
      <c r="E2473" s="2">
        <f t="shared" si="304"/>
        <v>4.6170000000000009</v>
      </c>
      <c r="F2473" s="2">
        <f t="shared" si="305"/>
        <v>4.6390000000000002</v>
      </c>
      <c r="G2473" s="2">
        <f t="shared" si="299"/>
        <v>4.6801959999999987</v>
      </c>
      <c r="H2473" s="2">
        <f t="shared" si="303"/>
        <v>4.6604730000000014</v>
      </c>
      <c r="I2473" s="2">
        <f t="array" ref="I2473">SUMPRODUCT(B2457:B2476, (ROW(B2457:B2476)-ROW(B2457)+1)) / (20*21/2)</f>
        <v>4.6551904761904765</v>
      </c>
      <c r="J2473" s="2">
        <f t="shared" si="306"/>
        <v>4.654486358616559</v>
      </c>
      <c r="K2473" s="2">
        <f t="shared" si="300"/>
        <v>4.6603768668217791</v>
      </c>
    </row>
    <row r="2474" spans="1:11" ht="13.5" x14ac:dyDescent="0.25">
      <c r="A2474" s="3">
        <f>TITRES_STAT!B2477</f>
        <v>45607</v>
      </c>
      <c r="B2474" s="6">
        <f>TITRES_STAT!D2477</f>
        <v>4.7300000000000004</v>
      </c>
      <c r="C2474" s="2">
        <f t="shared" si="301"/>
        <v>2.0000000000000462E-2</v>
      </c>
      <c r="D2474" s="2">
        <f t="shared" si="302"/>
        <v>4.7260000000000009</v>
      </c>
      <c r="E2474" s="2">
        <f t="shared" si="304"/>
        <v>4.641</v>
      </c>
      <c r="F2474" s="2">
        <f t="shared" si="305"/>
        <v>4.6400000000000006</v>
      </c>
      <c r="G2474" s="2">
        <f t="shared" si="299"/>
        <v>4.6815879999999988</v>
      </c>
      <c r="H2474" s="2">
        <f t="shared" si="303"/>
        <v>4.6594585000000022</v>
      </c>
      <c r="I2474" s="2">
        <f t="array" ref="I2474">SUMPRODUCT(B2458:B2477, (ROW(B2458:B2477)-ROW(B2458)+1)) / (20*21/2)</f>
        <v>4.6601428571428576</v>
      </c>
      <c r="J2474" s="2">
        <f t="shared" si="306"/>
        <v>4.6616781339864106</v>
      </c>
      <c r="K2474" s="2">
        <f t="shared" si="300"/>
        <v>4.6631071857699444</v>
      </c>
    </row>
    <row r="2475" spans="1:11" ht="13.5" x14ac:dyDescent="0.25">
      <c r="A2475" s="3">
        <f>TITRES_STAT!B2478</f>
        <v>45608</v>
      </c>
      <c r="B2475" s="6">
        <f>TITRES_STAT!D2478</f>
        <v>4.6900000000000004</v>
      </c>
      <c r="C2475" s="2">
        <f t="shared" si="301"/>
        <v>-4.0000000000000036E-2</v>
      </c>
      <c r="D2475" s="2">
        <f t="shared" si="302"/>
        <v>4.7180000000000009</v>
      </c>
      <c r="E2475" s="2">
        <f t="shared" si="304"/>
        <v>4.6599999999999993</v>
      </c>
      <c r="F2475" s="2">
        <f t="shared" si="305"/>
        <v>4.6379999999999999</v>
      </c>
      <c r="G2475" s="2">
        <f t="shared" si="299"/>
        <v>4.6823679999999994</v>
      </c>
      <c r="H2475" s="2">
        <f t="shared" si="303"/>
        <v>4.6582910000000028</v>
      </c>
      <c r="I2475" s="2">
        <f t="array" ref="I2475">SUMPRODUCT(B2459:B2478, (ROW(B2459:B2478)-ROW(B2459)+1)) / (20*21/2)</f>
        <v>4.6650952380952377</v>
      </c>
      <c r="J2475" s="2">
        <f t="shared" si="306"/>
        <v>4.6643754545591332</v>
      </c>
      <c r="K2475" s="2">
        <f t="shared" si="300"/>
        <v>4.6641618059358292</v>
      </c>
    </row>
    <row r="2476" spans="1:11" ht="13.5" x14ac:dyDescent="0.25">
      <c r="A2476" s="3">
        <f>TITRES_STAT!B2479</f>
        <v>45609</v>
      </c>
      <c r="B2476" s="6">
        <f>TITRES_STAT!D2479</f>
        <v>4.7300000000000004</v>
      </c>
      <c r="C2476" s="2">
        <f t="shared" si="301"/>
        <v>4.0000000000000036E-2</v>
      </c>
      <c r="D2476" s="2">
        <f t="shared" si="302"/>
        <v>4.7180000000000009</v>
      </c>
      <c r="E2476" s="2">
        <f t="shared" si="304"/>
        <v>4.6790000000000003</v>
      </c>
      <c r="F2476" s="2">
        <f t="shared" si="305"/>
        <v>4.6379999999999999</v>
      </c>
      <c r="G2476" s="2">
        <f t="shared" si="299"/>
        <v>4.6839479999999982</v>
      </c>
      <c r="H2476" s="2">
        <f t="shared" si="303"/>
        <v>4.6576995000000023</v>
      </c>
      <c r="I2476" s="2">
        <f t="array" ref="I2476">SUMPRODUCT(B2460:B2479, (ROW(B2460:B2479)-ROW(B2460)+1)) / (20*21/2)</f>
        <v>4.6709999999999994</v>
      </c>
      <c r="J2476" s="2">
        <f t="shared" si="306"/>
        <v>4.6706254112677872</v>
      </c>
      <c r="K2476" s="2">
        <f t="shared" si="300"/>
        <v>4.6667436958991306</v>
      </c>
    </row>
    <row r="2477" spans="1:11" ht="13.5" x14ac:dyDescent="0.25">
      <c r="A2477" s="3">
        <f>TITRES_STAT!B2480</f>
        <v>45610</v>
      </c>
      <c r="B2477" s="6">
        <f>TITRES_STAT!D2480</f>
        <v>4.6900000000000004</v>
      </c>
      <c r="C2477" s="2">
        <f t="shared" si="301"/>
        <v>-4.0000000000000036E-2</v>
      </c>
      <c r="D2477" s="2">
        <f t="shared" si="302"/>
        <v>4.7100000000000009</v>
      </c>
      <c r="E2477" s="2">
        <f t="shared" si="304"/>
        <v>4.6929999999999996</v>
      </c>
      <c r="F2477" s="2">
        <f t="shared" si="305"/>
        <v>4.6379999999999999</v>
      </c>
      <c r="G2477" s="2">
        <f t="shared" si="299"/>
        <v>4.6847279999999989</v>
      </c>
      <c r="H2477" s="2">
        <f t="shared" si="303"/>
        <v>4.6569080000000023</v>
      </c>
      <c r="I2477" s="2">
        <f t="array" ref="I2477">SUMPRODUCT(B2461:B2480, (ROW(B2461:B2480)-ROW(B2461)+1)) / (20*21/2)</f>
        <v>4.676857142857143</v>
      </c>
      <c r="J2477" s="2">
        <f t="shared" si="306"/>
        <v>4.6724706101946643</v>
      </c>
      <c r="K2477" s="2">
        <f t="shared" si="300"/>
        <v>4.6676557078246548</v>
      </c>
    </row>
    <row r="2478" spans="1:11" ht="13.5" x14ac:dyDescent="0.25">
      <c r="A2478" s="3">
        <f>TITRES_STAT!B2481</f>
        <v>45611</v>
      </c>
      <c r="B2478" s="6">
        <f>TITRES_STAT!D2481</f>
        <v>4.6900000000000004</v>
      </c>
      <c r="C2478" s="2">
        <f t="shared" si="301"/>
        <v>0</v>
      </c>
      <c r="D2478" s="2">
        <f t="shared" si="302"/>
        <v>4.7060000000000013</v>
      </c>
      <c r="E2478" s="2">
        <f t="shared" si="304"/>
        <v>4.706999999999999</v>
      </c>
      <c r="F2478" s="2">
        <f t="shared" si="305"/>
        <v>4.6379999999999999</v>
      </c>
      <c r="G2478" s="2">
        <f t="shared" si="299"/>
        <v>4.6856959999999992</v>
      </c>
      <c r="H2478" s="2">
        <f t="shared" si="303"/>
        <v>4.656210500000002</v>
      </c>
      <c r="I2478" s="2">
        <f t="array" ref="I2478">SUMPRODUCT(B2462:B2481, (ROW(B2462:B2481)-ROW(B2462)+1)) / (20*21/2)</f>
        <v>4.6795714285714283</v>
      </c>
      <c r="J2478" s="2">
        <f t="shared" si="306"/>
        <v>4.6741400758904099</v>
      </c>
      <c r="K2478" s="2">
        <f t="shared" si="300"/>
        <v>4.6685319545766291</v>
      </c>
    </row>
    <row r="2479" spans="1:11" ht="13.5" x14ac:dyDescent="0.25">
      <c r="A2479" s="3">
        <f>TITRES_STAT!B2482</f>
        <v>45614</v>
      </c>
      <c r="B2479" s="6">
        <f>TITRES_STAT!D2482</f>
        <v>4.7</v>
      </c>
      <c r="C2479" s="2">
        <f t="shared" si="301"/>
        <v>9.9999999999997868E-3</v>
      </c>
      <c r="D2479" s="2">
        <f t="shared" si="302"/>
        <v>4.7000000000000011</v>
      </c>
      <c r="E2479" s="2">
        <f t="shared" si="304"/>
        <v>4.7130000000000001</v>
      </c>
      <c r="F2479" s="2">
        <f t="shared" si="305"/>
        <v>4.6384999999999996</v>
      </c>
      <c r="G2479" s="2">
        <f t="shared" si="299"/>
        <v>4.6864879999999998</v>
      </c>
      <c r="H2479" s="2">
        <f t="shared" si="303"/>
        <v>4.6555630000000017</v>
      </c>
      <c r="I2479" s="2">
        <f t="array" ref="I2479">SUMPRODUCT(B2463:B2482, (ROW(B2463:B2482)-ROW(B2463)+1)) / (20*21/2)</f>
        <v>4.6819523809523815</v>
      </c>
      <c r="J2479" s="2">
        <f t="shared" si="306"/>
        <v>4.676602925805609</v>
      </c>
      <c r="K2479" s="2">
        <f t="shared" si="300"/>
        <v>4.6697659955736244</v>
      </c>
    </row>
    <row r="2480" spans="1:11" ht="13.5" x14ac:dyDescent="0.25">
      <c r="A2480" s="3">
        <f>TITRES_STAT!B2483</f>
        <v>45615</v>
      </c>
      <c r="B2480" s="6">
        <f>TITRES_STAT!D2483</f>
        <v>4.7</v>
      </c>
      <c r="C2480" s="2">
        <f t="shared" si="301"/>
        <v>0</v>
      </c>
      <c r="D2480" s="2">
        <f t="shared" si="302"/>
        <v>4.702</v>
      </c>
      <c r="E2480" s="2">
        <f t="shared" si="304"/>
        <v>4.7100000000000009</v>
      </c>
      <c r="F2480" s="2">
        <f t="shared" si="305"/>
        <v>4.6415000000000006</v>
      </c>
      <c r="G2480" s="2">
        <f t="shared" si="299"/>
        <v>4.6872799999999986</v>
      </c>
      <c r="H2480" s="2">
        <f t="shared" si="303"/>
        <v>4.6549155000000022</v>
      </c>
      <c r="I2480" s="2">
        <f t="array" ref="I2480">SUMPRODUCT(B2464:B2483, (ROW(B2464:B2483)-ROW(B2464)+1)) / (20*21/2)</f>
        <v>4.6858095238095236</v>
      </c>
      <c r="J2480" s="2">
        <f t="shared" si="306"/>
        <v>4.6788312185860272</v>
      </c>
      <c r="K2480" s="2">
        <f t="shared" si="300"/>
        <v>4.670951642806032</v>
      </c>
    </row>
    <row r="2481" spans="1:11" ht="13.5" x14ac:dyDescent="0.25">
      <c r="A2481" s="3">
        <f>TITRES_STAT!B2484</f>
        <v>45616</v>
      </c>
      <c r="B2481" s="6">
        <f>TITRES_STAT!D2484</f>
        <v>4.67</v>
      </c>
      <c r="C2481" s="2">
        <f t="shared" si="301"/>
        <v>-3.0000000000000249E-2</v>
      </c>
      <c r="D2481" s="2">
        <f t="shared" si="302"/>
        <v>4.6900000000000004</v>
      </c>
      <c r="E2481" s="2">
        <f t="shared" si="304"/>
        <v>4.7040000000000015</v>
      </c>
      <c r="F2481" s="2">
        <f t="shared" si="305"/>
        <v>4.6450000000000005</v>
      </c>
      <c r="G2481" s="2">
        <f t="shared" si="299"/>
        <v>4.6870959999999995</v>
      </c>
      <c r="H2481" s="2">
        <f t="shared" si="303"/>
        <v>4.653742000000002</v>
      </c>
      <c r="I2481" s="2">
        <f t="array" ref="I2481">SUMPRODUCT(B2465:B2484, (ROW(B2465:B2484)-ROW(B2465)+1)) / (20*21/2)</f>
        <v>4.6880476190476204</v>
      </c>
      <c r="J2481" s="2">
        <f t="shared" si="306"/>
        <v>4.6779901501492631</v>
      </c>
      <c r="K2481" s="2">
        <f t="shared" si="300"/>
        <v>4.6709143234803054</v>
      </c>
    </row>
    <row r="2482" spans="1:11" ht="13.5" x14ac:dyDescent="0.25">
      <c r="A2482" s="3">
        <f>TITRES_STAT!B2485</f>
        <v>45617</v>
      </c>
      <c r="B2482" s="6">
        <f>TITRES_STAT!D2485</f>
        <v>4.67</v>
      </c>
      <c r="C2482" s="2">
        <f t="shared" si="301"/>
        <v>0</v>
      </c>
      <c r="D2482" s="2">
        <f t="shared" si="302"/>
        <v>4.6859999999999999</v>
      </c>
      <c r="E2482" s="2">
        <f t="shared" si="304"/>
        <v>4.6980000000000013</v>
      </c>
      <c r="F2482" s="2">
        <f t="shared" si="305"/>
        <v>4.6495000000000006</v>
      </c>
      <c r="G2482" s="2">
        <f t="shared" ref="G2482:G2545" si="307">AVERAGE(B2433:B2482)</f>
        <v>4.6869119999999986</v>
      </c>
      <c r="H2482" s="2">
        <f t="shared" si="303"/>
        <v>4.6525685000000019</v>
      </c>
      <c r="I2482" s="2">
        <f t="array" ref="I2482">SUMPRODUCT(B2466:B2485, (ROW(B2466:B2485)-ROW(B2466)+1)) / (20*21/2)</f>
        <v>4.6627142857142854</v>
      </c>
      <c r="J2482" s="2">
        <f t="shared" si="306"/>
        <v>4.6772291834683815</v>
      </c>
      <c r="K2482" s="2">
        <f t="shared" si="300"/>
        <v>4.6708784676575492</v>
      </c>
    </row>
    <row r="2483" spans="1:11" ht="13.5" x14ac:dyDescent="0.25">
      <c r="A2483" s="3">
        <f>TITRES_STAT!B2486</f>
        <v>45618</v>
      </c>
      <c r="B2483" s="6">
        <f>TITRES_STAT!D2486</f>
        <v>4.6900000000000004</v>
      </c>
      <c r="C2483" s="2">
        <f t="shared" si="301"/>
        <v>2.0000000000000462E-2</v>
      </c>
      <c r="D2483" s="2">
        <f t="shared" si="302"/>
        <v>4.6860000000000008</v>
      </c>
      <c r="E2483" s="2">
        <f t="shared" si="304"/>
        <v>4.6960000000000006</v>
      </c>
      <c r="F2483" s="2">
        <f t="shared" si="305"/>
        <v>4.6565000000000003</v>
      </c>
      <c r="G2483" s="2">
        <f t="shared" si="307"/>
        <v>4.6871279999999986</v>
      </c>
      <c r="H2483" s="2">
        <f t="shared" si="303"/>
        <v>4.6516360000000025</v>
      </c>
      <c r="I2483" s="2">
        <f t="array" ref="I2483">SUMPRODUCT(B2467:B2486, (ROW(B2467:B2486)-ROW(B2467)+1)) / (20*21/2)</f>
        <v>4.6540476190476197</v>
      </c>
      <c r="J2483" s="2">
        <f t="shared" si="306"/>
        <v>4.6784454517094876</v>
      </c>
      <c r="K2483" s="2">
        <f t="shared" ref="K2483:K2546" si="308">$K$4*B2483+(1-$K$4)*K2482</f>
        <v>4.6716283316709788</v>
      </c>
    </row>
    <row r="2484" spans="1:11" ht="13.5" x14ac:dyDescent="0.25">
      <c r="A2484" s="3">
        <f>TITRES_STAT!B2487</f>
        <v>45621</v>
      </c>
      <c r="B2484" s="6">
        <f>TITRES_STAT!D2487</f>
        <v>4.68</v>
      </c>
      <c r="C2484" s="2">
        <f t="shared" si="301"/>
        <v>-1.0000000000000675E-2</v>
      </c>
      <c r="D2484" s="2">
        <f t="shared" si="302"/>
        <v>4.6820000000000004</v>
      </c>
      <c r="E2484" s="2">
        <f t="shared" si="304"/>
        <v>4.6910000000000007</v>
      </c>
      <c r="F2484" s="2">
        <f t="shared" si="305"/>
        <v>4.6659999999999995</v>
      </c>
      <c r="G2484" s="2">
        <f t="shared" si="307"/>
        <v>4.6871439999999982</v>
      </c>
      <c r="H2484" s="2">
        <f t="shared" si="303"/>
        <v>4.6507005000000019</v>
      </c>
      <c r="I2484" s="2">
        <f t="array" ref="I2484">SUMPRODUCT(B2468:B2487, (ROW(B2468:B2487)-ROW(B2468)+1)) / (20*21/2)</f>
        <v>4.652857142857143</v>
      </c>
      <c r="J2484" s="2">
        <f t="shared" si="306"/>
        <v>4.6785935039276314</v>
      </c>
      <c r="K2484" s="2">
        <f t="shared" si="308"/>
        <v>4.6719566323897643</v>
      </c>
    </row>
    <row r="2485" spans="1:11" ht="13.5" x14ac:dyDescent="0.25">
      <c r="A2485" s="3">
        <f>TITRES_STAT!B2488</f>
        <v>45622</v>
      </c>
      <c r="B2485" s="6">
        <f>TITRES_STAT!D2488</f>
        <v>4.4000000000000004</v>
      </c>
      <c r="C2485" s="2">
        <f t="shared" si="301"/>
        <v>-0.27999999999999936</v>
      </c>
      <c r="D2485" s="2">
        <f t="shared" si="302"/>
        <v>4.6219999999999999</v>
      </c>
      <c r="E2485" s="2">
        <f t="shared" si="304"/>
        <v>4.6619999999999999</v>
      </c>
      <c r="F2485" s="2">
        <f t="shared" si="305"/>
        <v>4.6609999999999996</v>
      </c>
      <c r="G2485" s="2">
        <f t="shared" si="307"/>
        <v>4.6815599999999984</v>
      </c>
      <c r="H2485" s="2">
        <f t="shared" si="303"/>
        <v>4.6483180000000015</v>
      </c>
      <c r="I2485" s="2">
        <f t="array" ref="I2485">SUMPRODUCT(B2469:B2488, (ROW(B2469:B2488)-ROW(B2469)+1)) / (20*21/2)</f>
        <v>4.6502380952380955</v>
      </c>
      <c r="J2485" s="2">
        <f t="shared" si="306"/>
        <v>4.6520607892678569</v>
      </c>
      <c r="K2485" s="2">
        <f t="shared" si="308"/>
        <v>4.6612916664136952</v>
      </c>
    </row>
    <row r="2486" spans="1:11" ht="13.5" x14ac:dyDescent="0.25">
      <c r="A2486" s="3">
        <f>TITRES_STAT!B2489</f>
        <v>45623</v>
      </c>
      <c r="B2486" s="6">
        <f>TITRES_STAT!D2489</f>
        <v>4.57</v>
      </c>
      <c r="C2486" s="2">
        <f t="shared" si="301"/>
        <v>0.16999999999999993</v>
      </c>
      <c r="D2486" s="2">
        <f t="shared" si="302"/>
        <v>4.6019999999999994</v>
      </c>
      <c r="E2486" s="2">
        <f t="shared" si="304"/>
        <v>4.6459999999999999</v>
      </c>
      <c r="F2486" s="2">
        <f t="shared" si="305"/>
        <v>4.6624999999999996</v>
      </c>
      <c r="G2486" s="2">
        <f t="shared" si="307"/>
        <v>4.6795639999999983</v>
      </c>
      <c r="H2486" s="2">
        <f t="shared" si="303"/>
        <v>4.6467855000000018</v>
      </c>
      <c r="I2486" s="2">
        <f t="array" ref="I2486">SUMPRODUCT(B2470:B2489, (ROW(B2470:B2489)-ROW(B2470)+1)) / (20*21/2)</f>
        <v>4.6462380952380951</v>
      </c>
      <c r="J2486" s="2">
        <f t="shared" si="306"/>
        <v>4.6442454760042517</v>
      </c>
      <c r="K2486" s="2">
        <f t="shared" si="308"/>
        <v>4.6577116010641388</v>
      </c>
    </row>
    <row r="2487" spans="1:11" ht="13.5" x14ac:dyDescent="0.25">
      <c r="A2487" s="3">
        <f>TITRES_STAT!B2490</f>
        <v>45624</v>
      </c>
      <c r="B2487" s="6">
        <f>TITRES_STAT!D2490</f>
        <v>4.6500000000000004</v>
      </c>
      <c r="C2487" s="2">
        <f t="shared" si="301"/>
        <v>8.0000000000000071E-2</v>
      </c>
      <c r="D2487" s="2">
        <f t="shared" si="302"/>
        <v>4.5980000000000008</v>
      </c>
      <c r="E2487" s="2">
        <f t="shared" si="304"/>
        <v>4.6419999999999995</v>
      </c>
      <c r="F2487" s="2">
        <f t="shared" si="305"/>
        <v>4.6674999999999995</v>
      </c>
      <c r="G2487" s="2">
        <f t="shared" si="307"/>
        <v>4.6789799999999984</v>
      </c>
      <c r="H2487" s="2">
        <f t="shared" si="303"/>
        <v>4.6456530000000011</v>
      </c>
      <c r="I2487" s="2">
        <f t="array" ref="I2487">SUMPRODUCT(B2471:B2490, (ROW(B2471:B2490)-ROW(B2471)+1)) / (20*21/2)</f>
        <v>4.6441904761904773</v>
      </c>
      <c r="J2487" s="2">
        <f t="shared" si="306"/>
        <v>4.6447935259086091</v>
      </c>
      <c r="K2487" s="2">
        <f t="shared" si="308"/>
        <v>4.6574091853361335</v>
      </c>
    </row>
    <row r="2488" spans="1:11" ht="13.5" x14ac:dyDescent="0.25">
      <c r="A2488" s="3">
        <f>TITRES_STAT!B2491</f>
        <v>45625</v>
      </c>
      <c r="B2488" s="6">
        <f>TITRES_STAT!D2491</f>
        <v>4.6399999999999997</v>
      </c>
      <c r="C2488" s="2">
        <f t="shared" si="301"/>
        <v>-1.0000000000000675E-2</v>
      </c>
      <c r="D2488" s="2">
        <f t="shared" si="302"/>
        <v>4.5880000000000001</v>
      </c>
      <c r="E2488" s="2">
        <f t="shared" si="304"/>
        <v>4.6370000000000005</v>
      </c>
      <c r="F2488" s="2">
        <f t="shared" si="305"/>
        <v>4.6720000000000006</v>
      </c>
      <c r="G2488" s="2">
        <f t="shared" si="307"/>
        <v>4.6783839999999977</v>
      </c>
      <c r="H2488" s="2">
        <f t="shared" si="303"/>
        <v>4.6446115000000017</v>
      </c>
      <c r="I2488" s="2">
        <f t="array" ref="I2488">SUMPRODUCT(B2472:B2491, (ROW(B2472:B2491)-ROW(B2472)+1)) / (20*21/2)</f>
        <v>4.6406190476190483</v>
      </c>
      <c r="J2488" s="2">
        <f t="shared" si="306"/>
        <v>4.644336999631598</v>
      </c>
      <c r="K2488" s="2">
        <f t="shared" si="308"/>
        <v>4.6567264721856967</v>
      </c>
    </row>
    <row r="2489" spans="1:11" ht="13.5" x14ac:dyDescent="0.25">
      <c r="A2489" s="3">
        <f>TITRES_STAT!B2492</f>
        <v>45628</v>
      </c>
      <c r="B2489" s="6">
        <f>TITRES_STAT!D2492</f>
        <v>4.63</v>
      </c>
      <c r="C2489" s="2">
        <f t="shared" si="301"/>
        <v>-9.9999999999997868E-3</v>
      </c>
      <c r="D2489" s="2">
        <f t="shared" si="302"/>
        <v>4.5780000000000003</v>
      </c>
      <c r="E2489" s="2">
        <f t="shared" si="304"/>
        <v>4.6300000000000008</v>
      </c>
      <c r="F2489" s="2">
        <f t="shared" si="305"/>
        <v>4.6715000000000009</v>
      </c>
      <c r="G2489" s="2">
        <f t="shared" si="307"/>
        <v>4.6775879999999974</v>
      </c>
      <c r="H2489" s="2">
        <f t="shared" si="303"/>
        <v>4.6436140000000012</v>
      </c>
      <c r="I2489" s="2">
        <f t="array" ref="I2489">SUMPRODUCT(B2473:B2492, (ROW(B2473:B2492)-ROW(B2473)+1)) / (20*21/2)</f>
        <v>4.6384761904761911</v>
      </c>
      <c r="J2489" s="2">
        <f t="shared" si="306"/>
        <v>4.6429715710952557</v>
      </c>
      <c r="K2489" s="2">
        <f t="shared" si="308"/>
        <v>4.6556783752372386</v>
      </c>
    </row>
    <row r="2490" spans="1:11" ht="13.5" x14ac:dyDescent="0.25">
      <c r="A2490" s="3">
        <f>TITRES_STAT!B2493</f>
        <v>45629</v>
      </c>
      <c r="B2490" s="6">
        <f>TITRES_STAT!D2493</f>
        <v>4.6500000000000004</v>
      </c>
      <c r="C2490" s="2">
        <f t="shared" si="301"/>
        <v>2.0000000000000462E-2</v>
      </c>
      <c r="D2490" s="2">
        <f t="shared" si="302"/>
        <v>4.6280000000000001</v>
      </c>
      <c r="E2490" s="2">
        <f t="shared" si="304"/>
        <v>4.625</v>
      </c>
      <c r="F2490" s="2">
        <f t="shared" si="305"/>
        <v>4.6675000000000004</v>
      </c>
      <c r="G2490" s="2">
        <f t="shared" si="307"/>
        <v>4.677191999999998</v>
      </c>
      <c r="H2490" s="2">
        <f t="shared" si="303"/>
        <v>4.6426225000000008</v>
      </c>
      <c r="I2490" s="2">
        <f t="array" ref="I2490">SUMPRODUCT(B2474:B2493, (ROW(B2474:B2493)-ROW(B2474)+1)) / (20*21/2)</f>
        <v>4.6367619047619053</v>
      </c>
      <c r="J2490" s="2">
        <f t="shared" si="306"/>
        <v>4.64364094527666</v>
      </c>
      <c r="K2490" s="2">
        <f t="shared" si="308"/>
        <v>4.6554556938553864</v>
      </c>
    </row>
    <row r="2491" spans="1:11" ht="13.5" x14ac:dyDescent="0.25">
      <c r="A2491" s="3">
        <f>TITRES_STAT!B2494</f>
        <v>45630</v>
      </c>
      <c r="B2491" s="6">
        <f>TITRES_STAT!D2494</f>
        <v>4.63</v>
      </c>
      <c r="C2491" s="2">
        <f t="shared" si="301"/>
        <v>-2.0000000000000462E-2</v>
      </c>
      <c r="D2491" s="2">
        <f t="shared" si="302"/>
        <v>4.6399999999999997</v>
      </c>
      <c r="E2491" s="2">
        <f t="shared" si="304"/>
        <v>4.6210000000000004</v>
      </c>
      <c r="F2491" s="2">
        <f t="shared" si="305"/>
        <v>4.6625000000000005</v>
      </c>
      <c r="G2491" s="2">
        <f t="shared" si="307"/>
        <v>4.6763959999999978</v>
      </c>
      <c r="H2491" s="2">
        <f t="shared" si="303"/>
        <v>4.6413900000000003</v>
      </c>
      <c r="I2491" s="2">
        <f t="array" ref="I2491">SUMPRODUCT(B2475:B2494, (ROW(B2475:B2494)-ROW(B2475)+1)) / (20*21/2)</f>
        <v>4.6334761904761903</v>
      </c>
      <c r="J2491" s="2">
        <f t="shared" si="306"/>
        <v>4.6423418076312641</v>
      </c>
      <c r="K2491" s="2">
        <f t="shared" si="308"/>
        <v>4.6544574313512541</v>
      </c>
    </row>
    <row r="2492" spans="1:11" ht="13.5" x14ac:dyDescent="0.25">
      <c r="A2492" s="3">
        <f>TITRES_STAT!B2495</f>
        <v>45631</v>
      </c>
      <c r="B2492" s="6">
        <f>TITRES_STAT!D2495</f>
        <v>4.6399999999999997</v>
      </c>
      <c r="C2492" s="2">
        <f t="shared" si="301"/>
        <v>9.9999999999997868E-3</v>
      </c>
      <c r="D2492" s="2">
        <f t="shared" si="302"/>
        <v>4.6379999999999999</v>
      </c>
      <c r="E2492" s="2">
        <f t="shared" si="304"/>
        <v>4.6180000000000003</v>
      </c>
      <c r="F2492" s="2">
        <f t="shared" si="305"/>
        <v>4.6580000000000004</v>
      </c>
      <c r="G2492" s="2">
        <f t="shared" si="307"/>
        <v>4.675799999999998</v>
      </c>
      <c r="H2492" s="2">
        <f t="shared" si="303"/>
        <v>4.6402075000000007</v>
      </c>
      <c r="I2492" s="2">
        <f t="array" ref="I2492">SUMPRODUCT(B2476:B2495, (ROW(B2476:B2495)-ROW(B2476)+1)) / (20*21/2)</f>
        <v>4.6288095238095233</v>
      </c>
      <c r="J2492" s="2">
        <f t="shared" si="306"/>
        <v>4.6421187783330486</v>
      </c>
      <c r="K2492" s="2">
        <f t="shared" si="308"/>
        <v>4.6538904732590476</v>
      </c>
    </row>
    <row r="2493" spans="1:11" ht="13.5" x14ac:dyDescent="0.25">
      <c r="A2493" s="3">
        <f>TITRES_STAT!B2496</f>
        <v>45632</v>
      </c>
      <c r="B2493" s="6">
        <f>TITRES_STAT!D2496</f>
        <v>4.6399999999999997</v>
      </c>
      <c r="C2493" s="2">
        <f t="shared" si="301"/>
        <v>0</v>
      </c>
      <c r="D2493" s="2">
        <f t="shared" si="302"/>
        <v>4.6379999999999999</v>
      </c>
      <c r="E2493" s="2">
        <f t="shared" si="304"/>
        <v>4.6130000000000004</v>
      </c>
      <c r="F2493" s="2">
        <f t="shared" si="305"/>
        <v>4.6545000000000005</v>
      </c>
      <c r="G2493" s="2">
        <f t="shared" si="307"/>
        <v>4.6707999999999972</v>
      </c>
      <c r="H2493" s="2">
        <f t="shared" si="303"/>
        <v>4.6390250000000011</v>
      </c>
      <c r="I2493" s="2">
        <f t="array" ref="I2493">SUMPRODUCT(B2477:B2496, (ROW(B2477:B2496)-ROW(B2477)+1)) / (20*21/2)</f>
        <v>4.6264761904761906</v>
      </c>
      <c r="J2493" s="2">
        <f t="shared" si="306"/>
        <v>4.6419169899203769</v>
      </c>
      <c r="K2493" s="2">
        <f t="shared" si="308"/>
        <v>4.6533457488175163</v>
      </c>
    </row>
    <row r="2494" spans="1:11" ht="13.5" x14ac:dyDescent="0.25">
      <c r="A2494" s="3">
        <f>TITRES_STAT!B2497</f>
        <v>45635</v>
      </c>
      <c r="B2494" s="6">
        <f>TITRES_STAT!D2497</f>
        <v>4.62</v>
      </c>
      <c r="C2494" s="2">
        <f t="shared" si="301"/>
        <v>-1.9999999999999574E-2</v>
      </c>
      <c r="D2494" s="2">
        <f t="shared" si="302"/>
        <v>4.636000000000001</v>
      </c>
      <c r="E2494" s="2">
        <f t="shared" si="304"/>
        <v>4.6070000000000002</v>
      </c>
      <c r="F2494" s="2">
        <f t="shared" si="305"/>
        <v>4.649</v>
      </c>
      <c r="G2494" s="2">
        <f t="shared" si="307"/>
        <v>4.6655999999999977</v>
      </c>
      <c r="H2494" s="2">
        <f t="shared" si="303"/>
        <v>4.6377425000000008</v>
      </c>
      <c r="I2494" s="2">
        <f t="array" ref="I2494">SUMPRODUCT(B2478:B2497, (ROW(B2478:B2497)-ROW(B2478)+1)) / (20*21/2)</f>
        <v>4.6246666666666663</v>
      </c>
      <c r="J2494" s="2">
        <f t="shared" si="306"/>
        <v>4.6398296575470077</v>
      </c>
      <c r="K2494" s="2">
        <f t="shared" si="308"/>
        <v>4.6520380723933004</v>
      </c>
    </row>
    <row r="2495" spans="1:11" ht="13.5" x14ac:dyDescent="0.25">
      <c r="A2495" s="3">
        <f>TITRES_STAT!B2498</f>
        <v>45636</v>
      </c>
      <c r="B2495" s="6">
        <f>TITRES_STAT!D2498</f>
        <v>4.5999999999999996</v>
      </c>
      <c r="C2495" s="2">
        <f t="shared" si="301"/>
        <v>-2.0000000000000462E-2</v>
      </c>
      <c r="D2495" s="2">
        <f t="shared" si="302"/>
        <v>4.6260000000000003</v>
      </c>
      <c r="E2495" s="2">
        <f t="shared" si="304"/>
        <v>4.6269999999999998</v>
      </c>
      <c r="F2495" s="2">
        <f t="shared" si="305"/>
        <v>4.6444999999999999</v>
      </c>
      <c r="G2495" s="2">
        <f t="shared" si="307"/>
        <v>4.6615999999999973</v>
      </c>
      <c r="H2495" s="2">
        <f t="shared" si="303"/>
        <v>4.636829500000001</v>
      </c>
      <c r="I2495" s="2">
        <f t="array" ref="I2495">SUMPRODUCT(B2479:B2498, (ROW(B2479:B2498)-ROW(B2479)+1)) / (20*21/2)</f>
        <v>4.6165238095238088</v>
      </c>
      <c r="J2495" s="2">
        <f t="shared" si="306"/>
        <v>4.636036356828245</v>
      </c>
      <c r="K2495" s="2">
        <f t="shared" si="308"/>
        <v>4.6499973636719947</v>
      </c>
    </row>
    <row r="2496" spans="1:11" ht="13.5" x14ac:dyDescent="0.25">
      <c r="A2496" s="3">
        <f>TITRES_STAT!B2499</f>
        <v>45637</v>
      </c>
      <c r="B2496" s="6">
        <f>TITRES_STAT!D2499</f>
        <v>4.62</v>
      </c>
      <c r="C2496" s="2">
        <f t="shared" si="301"/>
        <v>2.0000000000000462E-2</v>
      </c>
      <c r="D2496" s="2">
        <f t="shared" si="302"/>
        <v>4.6240000000000006</v>
      </c>
      <c r="E2496" s="2">
        <f t="shared" si="304"/>
        <v>4.6319999999999997</v>
      </c>
      <c r="F2496" s="2">
        <f t="shared" si="305"/>
        <v>4.6390000000000002</v>
      </c>
      <c r="G2496" s="2">
        <f t="shared" si="307"/>
        <v>4.6579999999999977</v>
      </c>
      <c r="H2496" s="2">
        <f t="shared" si="303"/>
        <v>4.6355940000000011</v>
      </c>
      <c r="I2496" s="2">
        <f t="array" ref="I2496">SUMPRODUCT(B2480:B2499, (ROW(B2480:B2499)-ROW(B2480)+1)) / (20*21/2)</f>
        <v>4.6185714285714283</v>
      </c>
      <c r="J2496" s="2">
        <f t="shared" si="306"/>
        <v>4.6345090847493653</v>
      </c>
      <c r="K2496" s="2">
        <f t="shared" si="308"/>
        <v>4.6488209964691718</v>
      </c>
    </row>
    <row r="2497" spans="1:11" ht="13.5" x14ac:dyDescent="0.25">
      <c r="A2497" s="3">
        <f>TITRES_STAT!B2500</f>
        <v>45638</v>
      </c>
      <c r="B2497" s="6">
        <f>TITRES_STAT!D2500</f>
        <v>4.62</v>
      </c>
      <c r="C2497" s="2">
        <f t="shared" si="301"/>
        <v>0</v>
      </c>
      <c r="D2497" s="2">
        <f t="shared" si="302"/>
        <v>4.62</v>
      </c>
      <c r="E2497" s="2">
        <f t="shared" si="304"/>
        <v>4.6289999999999996</v>
      </c>
      <c r="F2497" s="2">
        <f t="shared" si="305"/>
        <v>4.6355000000000004</v>
      </c>
      <c r="G2497" s="2">
        <f t="shared" si="307"/>
        <v>4.6543999999999981</v>
      </c>
      <c r="H2497" s="2">
        <f t="shared" si="303"/>
        <v>4.6344055000000024</v>
      </c>
      <c r="I2497" s="2">
        <f t="array" ref="I2497">SUMPRODUCT(B2481:B2500, (ROW(B2481:B2500)-ROW(B2481)+1)) / (20*21/2)</f>
        <v>4.6179999999999994</v>
      </c>
      <c r="J2497" s="2">
        <f t="shared" si="306"/>
        <v>4.6331272671541877</v>
      </c>
      <c r="K2497" s="2">
        <f t="shared" si="308"/>
        <v>4.6476907613135188</v>
      </c>
    </row>
    <row r="2498" spans="1:11" ht="13.5" x14ac:dyDescent="0.25">
      <c r="A2498" s="3">
        <f>TITRES_STAT!B2501</f>
        <v>45639</v>
      </c>
      <c r="B2498" s="6">
        <f>TITRES_STAT!D2501</f>
        <v>4.55</v>
      </c>
      <c r="C2498" s="2">
        <f t="shared" si="301"/>
        <v>-7.0000000000000284E-2</v>
      </c>
      <c r="D2498" s="2">
        <f t="shared" si="302"/>
        <v>4.6020000000000003</v>
      </c>
      <c r="E2498" s="2">
        <f t="shared" si="304"/>
        <v>4.6199999999999992</v>
      </c>
      <c r="F2498" s="2">
        <f t="shared" si="305"/>
        <v>4.6285000000000007</v>
      </c>
      <c r="G2498" s="2">
        <f t="shared" si="307"/>
        <v>4.6503999999999985</v>
      </c>
      <c r="H2498" s="2">
        <f t="shared" si="303"/>
        <v>4.6329140000000022</v>
      </c>
      <c r="I2498" s="2">
        <f t="array" ref="I2498">SUMPRODUCT(B2482:B2501, (ROW(B2482:B2501)-ROW(B2482)+1)) / (20*21/2)</f>
        <v>4.6206666666666667</v>
      </c>
      <c r="J2498" s="2">
        <f t="shared" si="306"/>
        <v>4.6252103845680752</v>
      </c>
      <c r="K2498" s="2">
        <f t="shared" si="308"/>
        <v>4.6438597510659303</v>
      </c>
    </row>
    <row r="2499" spans="1:11" ht="13.5" x14ac:dyDescent="0.25">
      <c r="A2499" s="3">
        <f>TITRES_STAT!B2502</f>
        <v>45642</v>
      </c>
      <c r="B2499" s="6">
        <f>TITRES_STAT!D2502</f>
        <v>4.6500000000000004</v>
      </c>
      <c r="C2499" s="2">
        <f t="shared" si="301"/>
        <v>0.10000000000000053</v>
      </c>
      <c r="D2499" s="2">
        <f t="shared" si="302"/>
        <v>4.6079999999999997</v>
      </c>
      <c r="E2499" s="2">
        <f t="shared" si="304"/>
        <v>4.621999999999999</v>
      </c>
      <c r="F2499" s="2">
        <f t="shared" si="305"/>
        <v>4.6260000000000003</v>
      </c>
      <c r="G2499" s="2">
        <f t="shared" si="307"/>
        <v>4.6485999999999992</v>
      </c>
      <c r="H2499" s="2">
        <f t="shared" si="303"/>
        <v>4.6318755000000014</v>
      </c>
      <c r="I2499" s="2">
        <f t="array" ref="I2499">SUMPRODUCT(B2483:B2502, (ROW(B2483:B2502)-ROW(B2483)+1)) / (20*21/2)</f>
        <v>4.6234285714285717</v>
      </c>
      <c r="J2499" s="2">
        <f t="shared" si="306"/>
        <v>4.6275713003234973</v>
      </c>
      <c r="K2499" s="2">
        <f t="shared" si="308"/>
        <v>4.6441005451417769</v>
      </c>
    </row>
    <row r="2500" spans="1:11" ht="13.5" x14ac:dyDescent="0.25">
      <c r="A2500" s="3">
        <f>TITRES_STAT!B2503</f>
        <v>45644</v>
      </c>
      <c r="B2500" s="6">
        <f>TITRES_STAT!D2503</f>
        <v>4.62</v>
      </c>
      <c r="C2500" s="2">
        <f t="shared" ref="C2500:C2563" si="309">B2500-B2499</f>
        <v>-3.0000000000000249E-2</v>
      </c>
      <c r="D2500" s="2">
        <f t="shared" si="302"/>
        <v>4.6120000000000001</v>
      </c>
      <c r="E2500" s="2">
        <f t="shared" si="304"/>
        <v>4.6189999999999998</v>
      </c>
      <c r="F2500" s="2">
        <f t="shared" si="305"/>
        <v>4.6220000000000008</v>
      </c>
      <c r="G2500" s="2">
        <f t="shared" si="307"/>
        <v>4.6465999999999994</v>
      </c>
      <c r="H2500" s="2">
        <f t="shared" si="303"/>
        <v>4.630593000000002</v>
      </c>
      <c r="I2500" s="2">
        <f t="array" ref="I2500">SUMPRODUCT(B2484:B2503, (ROW(B2484:B2503)-ROW(B2484)+1)) / (20*21/2)</f>
        <v>4.6262857142857143</v>
      </c>
      <c r="J2500" s="2">
        <f t="shared" si="306"/>
        <v>4.6268502241022125</v>
      </c>
      <c r="K2500" s="2">
        <f t="shared" si="308"/>
        <v>4.6431554257244532</v>
      </c>
    </row>
    <row r="2501" spans="1:11" ht="13.5" x14ac:dyDescent="0.25">
      <c r="A2501" s="3">
        <f>TITRES_STAT!B2504</f>
        <v>45645</v>
      </c>
      <c r="B2501" s="6">
        <f>TITRES_STAT!D2504</f>
        <v>4.6500000000000004</v>
      </c>
      <c r="C2501" s="2">
        <f t="shared" si="309"/>
        <v>3.0000000000000249E-2</v>
      </c>
      <c r="D2501" s="2">
        <f t="shared" si="302"/>
        <v>4.6180000000000003</v>
      </c>
      <c r="E2501" s="2">
        <f t="shared" si="304"/>
        <v>4.6209999999999996</v>
      </c>
      <c r="F2501" s="2">
        <f t="shared" si="305"/>
        <v>4.6210000000000004</v>
      </c>
      <c r="G2501" s="2">
        <f t="shared" si="307"/>
        <v>4.6449999999999996</v>
      </c>
      <c r="H2501" s="2">
        <f t="shared" si="303"/>
        <v>4.6294605000000022</v>
      </c>
      <c r="I2501" s="2">
        <f t="array" ref="I2501">SUMPRODUCT(B2485:B2504, (ROW(B2485:B2504)-ROW(B2485)+1)) / (20*21/2)</f>
        <v>4.6445714285714281</v>
      </c>
      <c r="J2501" s="2">
        <f t="shared" si="306"/>
        <v>4.629054964663907</v>
      </c>
      <c r="K2501" s="2">
        <f t="shared" si="308"/>
        <v>4.6434238404019261</v>
      </c>
    </row>
    <row r="2502" spans="1:11" ht="13.5" x14ac:dyDescent="0.25">
      <c r="A2502" s="3">
        <f>TITRES_STAT!B2505</f>
        <v>45646</v>
      </c>
      <c r="B2502" s="6">
        <f>TITRES_STAT!D2505</f>
        <v>4.6500000000000004</v>
      </c>
      <c r="C2502" s="2">
        <f t="shared" si="309"/>
        <v>0</v>
      </c>
      <c r="D2502" s="2">
        <f t="shared" ref="D2502:D2565" si="310">AVERAGE(B2498:B2502)</f>
        <v>4.6239999999999997</v>
      </c>
      <c r="E2502" s="2">
        <f t="shared" si="304"/>
        <v>4.6219999999999999</v>
      </c>
      <c r="F2502" s="2">
        <f t="shared" si="305"/>
        <v>4.6200000000000019</v>
      </c>
      <c r="G2502" s="2">
        <f t="shared" si="307"/>
        <v>4.6433999999999997</v>
      </c>
      <c r="H2502" s="2">
        <f t="shared" si="303"/>
        <v>4.6283750000000028</v>
      </c>
      <c r="I2502" s="2">
        <f t="array" ref="I2502">SUMPRODUCT(B2486:B2505, (ROW(B2486:B2505)-ROW(B2486)+1)) / (20*21/2)</f>
        <v>4.6755714285714287</v>
      </c>
      <c r="J2502" s="2">
        <f t="shared" si="306"/>
        <v>4.631049729934011</v>
      </c>
      <c r="K2502" s="2">
        <f t="shared" si="308"/>
        <v>4.6436817290136156</v>
      </c>
    </row>
    <row r="2503" spans="1:11" ht="13.5" x14ac:dyDescent="0.25">
      <c r="A2503" s="3">
        <f>TITRES_STAT!B2506</f>
        <v>45649</v>
      </c>
      <c r="B2503" s="6">
        <f>TITRES_STAT!D2506</f>
        <v>4.6500000000000004</v>
      </c>
      <c r="C2503" s="2">
        <f t="shared" si="309"/>
        <v>0</v>
      </c>
      <c r="D2503" s="2">
        <f t="shared" si="310"/>
        <v>4.6440000000000001</v>
      </c>
      <c r="E2503" s="2">
        <f t="shared" si="304"/>
        <v>4.6229999999999993</v>
      </c>
      <c r="F2503" s="2">
        <f t="shared" si="305"/>
        <v>4.6180000000000012</v>
      </c>
      <c r="G2503" s="2">
        <f t="shared" si="307"/>
        <v>4.6419999999999995</v>
      </c>
      <c r="H2503" s="2">
        <f t="shared" si="303"/>
        <v>4.6272895000000025</v>
      </c>
      <c r="I2503" s="2">
        <f t="array" ref="I2503">SUMPRODUCT(B2487:B2506, (ROW(B2487:B2506)-ROW(B2487)+1)) / (20*21/2)</f>
        <v>4.7039523809523809</v>
      </c>
      <c r="J2503" s="2">
        <f t="shared" si="306"/>
        <v>4.6328545175593439</v>
      </c>
      <c r="K2503" s="2">
        <f t="shared" si="308"/>
        <v>4.6439295043464153</v>
      </c>
    </row>
    <row r="2504" spans="1:11" ht="13.5" x14ac:dyDescent="0.25">
      <c r="A2504" s="3">
        <f>TITRES_STAT!B2507</f>
        <v>45650</v>
      </c>
      <c r="B2504" s="6">
        <f>TITRES_STAT!D2507</f>
        <v>4.8099999999999996</v>
      </c>
      <c r="C2504" s="2">
        <f t="shared" si="309"/>
        <v>0.15999999999999925</v>
      </c>
      <c r="D2504" s="2">
        <f t="shared" si="310"/>
        <v>4.6760000000000002</v>
      </c>
      <c r="E2504" s="2">
        <f t="shared" si="304"/>
        <v>4.6420000000000003</v>
      </c>
      <c r="F2504" s="2">
        <f t="shared" si="305"/>
        <v>4.6245000000000012</v>
      </c>
      <c r="G2504" s="2">
        <f t="shared" si="307"/>
        <v>4.6440000000000001</v>
      </c>
      <c r="H2504" s="2">
        <f t="shared" si="303"/>
        <v>4.6273795000000009</v>
      </c>
      <c r="I2504" s="2">
        <f t="array" ref="I2504">SUMPRODUCT(B2488:B2507, (ROW(B2488:B2507)-ROW(B2488)+1)) / (20*21/2)</f>
        <v>4.7305238095238096</v>
      </c>
      <c r="J2504" s="2">
        <f t="shared" si="306"/>
        <v>4.6497255158870257</v>
      </c>
      <c r="K2504" s="2">
        <f t="shared" si="308"/>
        <v>4.6504420728034184</v>
      </c>
    </row>
    <row r="2505" spans="1:11" ht="13.5" x14ac:dyDescent="0.25">
      <c r="A2505" s="3">
        <f>TITRES_STAT!B2508</f>
        <v>45651</v>
      </c>
      <c r="B2505" s="6">
        <f>TITRES_STAT!D2508</f>
        <v>4.95</v>
      </c>
      <c r="C2505" s="2">
        <f t="shared" si="309"/>
        <v>0.14000000000000057</v>
      </c>
      <c r="D2505" s="2">
        <f t="shared" si="310"/>
        <v>4.742</v>
      </c>
      <c r="E2505" s="2">
        <f t="shared" si="304"/>
        <v>4.6770000000000005</v>
      </c>
      <c r="F2505" s="2">
        <f t="shared" si="305"/>
        <v>4.652000000000001</v>
      </c>
      <c r="G2505" s="2">
        <f t="shared" si="307"/>
        <v>4.6484000000000005</v>
      </c>
      <c r="H2505" s="2">
        <f t="shared" si="303"/>
        <v>4.6284045000000011</v>
      </c>
      <c r="I2505" s="2">
        <f t="array" ref="I2505">SUMPRODUCT(B2489:B2508, (ROW(B2489:B2508)-ROW(B2489)+1)) / (20*21/2)</f>
        <v>4.7556666666666665</v>
      </c>
      <c r="J2505" s="2">
        <f t="shared" si="306"/>
        <v>4.6783230858025471</v>
      </c>
      <c r="K2505" s="2">
        <f t="shared" si="308"/>
        <v>4.662189442497402</v>
      </c>
    </row>
    <row r="2506" spans="1:11" ht="13.5" x14ac:dyDescent="0.25">
      <c r="A2506" s="3">
        <f>TITRES_STAT!B2509</f>
        <v>45652</v>
      </c>
      <c r="B2506" s="6">
        <f>TITRES_STAT!D2509</f>
        <v>4.95</v>
      </c>
      <c r="C2506" s="2">
        <f t="shared" si="309"/>
        <v>0</v>
      </c>
      <c r="D2506" s="2">
        <f t="shared" si="310"/>
        <v>4.8019999999999996</v>
      </c>
      <c r="E2506" s="2">
        <f t="shared" si="304"/>
        <v>4.7100000000000009</v>
      </c>
      <c r="F2506" s="2">
        <f t="shared" si="305"/>
        <v>4.6710000000000012</v>
      </c>
      <c r="G2506" s="2">
        <f t="shared" si="307"/>
        <v>4.6528</v>
      </c>
      <c r="H2506" s="2">
        <f t="shared" ref="H2506:H2569" si="311">AVERAGE(B2307:B2506)</f>
        <v>4.629382500000002</v>
      </c>
      <c r="I2506" s="2">
        <f t="array" ref="I2506">SUMPRODUCT(B2490:B2509, (ROW(B2490:B2509)-ROW(B2490)+1)) / (20*21/2)</f>
        <v>4.7793333333333337</v>
      </c>
      <c r="J2506" s="2">
        <f t="shared" si="306"/>
        <v>4.7041970776308757</v>
      </c>
      <c r="K2506" s="2">
        <f t="shared" si="308"/>
        <v>4.6734761310269164</v>
      </c>
    </row>
    <row r="2507" spans="1:11" ht="13.5" x14ac:dyDescent="0.25">
      <c r="A2507" s="3">
        <f>TITRES_STAT!B2510</f>
        <v>45653</v>
      </c>
      <c r="B2507" s="6">
        <f>TITRES_STAT!D2510</f>
        <v>4.95</v>
      </c>
      <c r="C2507" s="2">
        <f t="shared" si="309"/>
        <v>0</v>
      </c>
      <c r="D2507" s="2">
        <f t="shared" si="310"/>
        <v>4.8620000000000001</v>
      </c>
      <c r="E2507" s="2">
        <f t="shared" si="304"/>
        <v>4.7430000000000003</v>
      </c>
      <c r="F2507" s="2">
        <f t="shared" si="305"/>
        <v>4.6860000000000008</v>
      </c>
      <c r="G2507" s="2">
        <f t="shared" si="307"/>
        <v>4.6579999999999995</v>
      </c>
      <c r="H2507" s="2">
        <f t="shared" si="311"/>
        <v>4.6302665000000012</v>
      </c>
      <c r="I2507" s="2">
        <f t="array" ref="I2507">SUMPRODUCT(B2491:B2510, (ROW(B2491:B2510)-ROW(B2491)+1)) / (20*21/2)</f>
        <v>4.7986190476190469</v>
      </c>
      <c r="J2507" s="2">
        <f t="shared" si="306"/>
        <v>4.7276068797612689</v>
      </c>
      <c r="K2507" s="2">
        <f t="shared" si="308"/>
        <v>4.6843202043199792</v>
      </c>
    </row>
    <row r="2508" spans="1:11" ht="13.5" x14ac:dyDescent="0.25">
      <c r="A2508" s="3">
        <f>TITRES_STAT!B2511</f>
        <v>45656</v>
      </c>
      <c r="B2508" s="6">
        <f>TITRES_STAT!D2511</f>
        <v>4.95</v>
      </c>
      <c r="C2508" s="2">
        <f t="shared" si="309"/>
        <v>0</v>
      </c>
      <c r="D2508" s="2">
        <f t="shared" si="310"/>
        <v>4.9219999999999997</v>
      </c>
      <c r="E2508" s="2">
        <f t="shared" ref="E2508:E2571" si="312">AVERAGE(B2499:B2508)</f>
        <v>4.7830000000000004</v>
      </c>
      <c r="F2508" s="2">
        <f t="shared" si="305"/>
        <v>4.7015000000000011</v>
      </c>
      <c r="G2508" s="2">
        <f t="shared" si="307"/>
        <v>4.6631999999999998</v>
      </c>
      <c r="H2508" s="2">
        <f t="shared" si="311"/>
        <v>4.6311505000000013</v>
      </c>
      <c r="I2508" s="2">
        <f t="array" ref="I2508">SUMPRODUCT(B2492:B2511, (ROW(B2492:B2511)-ROW(B2492)+1)) / (20*21/2)</f>
        <v>4.8166190476190476</v>
      </c>
      <c r="J2508" s="2">
        <f t="shared" si="306"/>
        <v>4.7487871769268626</v>
      </c>
      <c r="K2508" s="2">
        <f t="shared" si="308"/>
        <v>4.6947390198368435</v>
      </c>
    </row>
    <row r="2509" spans="1:11" ht="13.5" x14ac:dyDescent="0.25">
      <c r="A2509" s="3">
        <f>TITRES_STAT!B2512</f>
        <v>45657</v>
      </c>
      <c r="B2509" s="6">
        <f>TITRES_STAT!D2512</f>
        <v>4.95</v>
      </c>
      <c r="C2509" s="2">
        <f t="shared" si="309"/>
        <v>0</v>
      </c>
      <c r="D2509" s="2">
        <f t="shared" si="310"/>
        <v>4.95</v>
      </c>
      <c r="E2509" s="2">
        <f t="shared" si="312"/>
        <v>4.8130000000000006</v>
      </c>
      <c r="F2509" s="2">
        <f t="shared" si="305"/>
        <v>4.7175000000000002</v>
      </c>
      <c r="G2509" s="2">
        <f t="shared" si="307"/>
        <v>4.6683999999999992</v>
      </c>
      <c r="H2509" s="2">
        <f t="shared" si="311"/>
        <v>4.6320345000000023</v>
      </c>
      <c r="I2509" s="2">
        <f t="array" ref="I2509">SUMPRODUCT(B2493:B2512, (ROW(B2493:B2512)-ROW(B2493)+1)) / (20*21/2)</f>
        <v>4.8313333333333341</v>
      </c>
      <c r="J2509" s="2">
        <f t="shared" si="306"/>
        <v>4.7679503029338282</v>
      </c>
      <c r="K2509" s="2">
        <f t="shared" si="308"/>
        <v>4.7047492543530458</v>
      </c>
    </row>
    <row r="2510" spans="1:11" ht="13.5" x14ac:dyDescent="0.25">
      <c r="A2510" s="3">
        <f>TITRES_STAT!B2513</f>
        <v>45659</v>
      </c>
      <c r="B2510" s="6">
        <f>TITRES_STAT!D2513</f>
        <v>4.92</v>
      </c>
      <c r="C2510" s="2">
        <f t="shared" si="309"/>
        <v>-3.0000000000000249E-2</v>
      </c>
      <c r="D2510" s="2">
        <f t="shared" si="310"/>
        <v>4.944</v>
      </c>
      <c r="E2510" s="2">
        <f t="shared" si="312"/>
        <v>4.8430000000000009</v>
      </c>
      <c r="F2510" s="2">
        <f t="shared" si="305"/>
        <v>4.7309999999999999</v>
      </c>
      <c r="G2510" s="2">
        <f t="shared" si="307"/>
        <v>4.6739999999999995</v>
      </c>
      <c r="H2510" s="2">
        <f t="shared" si="311"/>
        <v>4.6328625000000017</v>
      </c>
      <c r="I2510" s="2">
        <f t="array" ref="I2510">SUMPRODUCT(B2494:B2513, (ROW(B2494:B2513)-ROW(B2494)+1)) / (20*21/2)</f>
        <v>4.8419523809523817</v>
      </c>
      <c r="J2510" s="2">
        <f t="shared" si="306"/>
        <v>4.7824312264639399</v>
      </c>
      <c r="K2510" s="2">
        <f t="shared" si="308"/>
        <v>4.7131904600646912</v>
      </c>
    </row>
    <row r="2511" spans="1:11" ht="13.5" x14ac:dyDescent="0.25">
      <c r="A2511" s="3">
        <f>TITRES_STAT!B2514</f>
        <v>45660</v>
      </c>
      <c r="B2511" s="6">
        <f>TITRES_STAT!D2514</f>
        <v>4.92</v>
      </c>
      <c r="C2511" s="2">
        <f t="shared" si="309"/>
        <v>0</v>
      </c>
      <c r="D2511" s="2">
        <f t="shared" si="310"/>
        <v>4.9380000000000006</v>
      </c>
      <c r="E2511" s="2">
        <f t="shared" si="312"/>
        <v>4.87</v>
      </c>
      <c r="F2511" s="2">
        <f t="shared" si="305"/>
        <v>4.7455000000000007</v>
      </c>
      <c r="G2511" s="2">
        <f t="shared" si="307"/>
        <v>4.6803999999999988</v>
      </c>
      <c r="H2511" s="2">
        <f t="shared" si="311"/>
        <v>4.6335965000000012</v>
      </c>
      <c r="I2511" s="2">
        <f t="array" ref="I2511">SUMPRODUCT(B2495:B2514, (ROW(B2495:B2514)-ROW(B2495)+1)) / (20*21/2)</f>
        <v>4.8505238095238097</v>
      </c>
      <c r="J2511" s="2">
        <f t="shared" si="306"/>
        <v>4.7955330144197559</v>
      </c>
      <c r="K2511" s="2">
        <f t="shared" si="308"/>
        <v>4.7213006381013702</v>
      </c>
    </row>
    <row r="2512" spans="1:11" ht="13.5" x14ac:dyDescent="0.25">
      <c r="A2512" s="3">
        <f>TITRES_STAT!B2515</f>
        <v>45663</v>
      </c>
      <c r="B2512" s="6">
        <f>TITRES_STAT!D2515</f>
        <v>4.9000000000000004</v>
      </c>
      <c r="C2512" s="2">
        <f t="shared" si="309"/>
        <v>-1.9999999999999574E-2</v>
      </c>
      <c r="D2512" s="2">
        <f t="shared" si="310"/>
        <v>4.9279999999999999</v>
      </c>
      <c r="E2512" s="2">
        <f t="shared" si="312"/>
        <v>4.8950000000000005</v>
      </c>
      <c r="F2512" s="2">
        <f t="shared" si="305"/>
        <v>4.7585000000000006</v>
      </c>
      <c r="G2512" s="2">
        <f t="shared" si="307"/>
        <v>4.686799999999999</v>
      </c>
      <c r="H2512" s="2">
        <f t="shared" si="311"/>
        <v>4.6342305000000019</v>
      </c>
      <c r="I2512" s="2">
        <f t="array" ref="I2512">SUMPRODUCT(B2496:B2515, (ROW(B2496:B2515)-ROW(B2496)+1)) / (20*21/2)</f>
        <v>4.8589047619047623</v>
      </c>
      <c r="J2512" s="2">
        <f t="shared" si="306"/>
        <v>4.8054822511416839</v>
      </c>
      <c r="K2512" s="2">
        <f t="shared" si="308"/>
        <v>4.7283084562150419</v>
      </c>
    </row>
    <row r="2513" spans="1:11" ht="13.5" x14ac:dyDescent="0.25">
      <c r="A2513" s="3">
        <f>TITRES_STAT!B2516</f>
        <v>45664</v>
      </c>
      <c r="B2513" s="6">
        <f>TITRES_STAT!D2516</f>
        <v>4.87</v>
      </c>
      <c r="C2513" s="2">
        <f t="shared" si="309"/>
        <v>-3.0000000000000249E-2</v>
      </c>
      <c r="D2513" s="2">
        <f t="shared" si="310"/>
        <v>4.9120000000000008</v>
      </c>
      <c r="E2513" s="2">
        <f t="shared" si="312"/>
        <v>4.9169999999999998</v>
      </c>
      <c r="F2513" s="2">
        <f t="shared" si="305"/>
        <v>4.7700000000000014</v>
      </c>
      <c r="G2513" s="2">
        <f t="shared" si="307"/>
        <v>4.6931999999999992</v>
      </c>
      <c r="H2513" s="2">
        <f t="shared" si="311"/>
        <v>4.6344330000000022</v>
      </c>
      <c r="I2513" s="2">
        <f t="array" ref="I2513">SUMPRODUCT(B2497:B2516, (ROW(B2497:B2516)-ROW(B2497)+1)) / (20*21/2)</f>
        <v>4.8659999999999997</v>
      </c>
      <c r="J2513" s="2">
        <f t="shared" si="306"/>
        <v>4.811626798652</v>
      </c>
      <c r="K2513" s="2">
        <f t="shared" si="308"/>
        <v>4.7338649873438641</v>
      </c>
    </row>
    <row r="2514" spans="1:11" ht="13.5" x14ac:dyDescent="0.25">
      <c r="A2514" s="3">
        <f>TITRES_STAT!B2517</f>
        <v>45665</v>
      </c>
      <c r="B2514" s="6">
        <f>TITRES_STAT!D2517</f>
        <v>4.8600000000000003</v>
      </c>
      <c r="C2514" s="2">
        <f t="shared" si="309"/>
        <v>-9.9999999999997868E-3</v>
      </c>
      <c r="D2514" s="2">
        <f t="shared" si="310"/>
        <v>4.8940000000000001</v>
      </c>
      <c r="E2514" s="2">
        <f t="shared" si="312"/>
        <v>4.9219999999999997</v>
      </c>
      <c r="F2514" s="2">
        <f t="shared" si="305"/>
        <v>4.7820000000000018</v>
      </c>
      <c r="G2514" s="2">
        <f t="shared" si="307"/>
        <v>4.7005999999999997</v>
      </c>
      <c r="H2514" s="2">
        <f t="shared" si="311"/>
        <v>4.634679000000002</v>
      </c>
      <c r="I2514" s="2">
        <f t="array" ref="I2514">SUMPRODUCT(B2498:B2517, (ROW(B2498:B2517)-ROW(B2498)+1)) / (20*21/2)</f>
        <v>4.87</v>
      </c>
      <c r="J2514" s="2">
        <f t="shared" si="306"/>
        <v>4.8162337702089522</v>
      </c>
      <c r="K2514" s="2">
        <f t="shared" si="308"/>
        <v>4.738811458428418</v>
      </c>
    </row>
    <row r="2515" spans="1:11" ht="13.5" x14ac:dyDescent="0.25">
      <c r="A2515" s="3">
        <f>TITRES_STAT!B2518</f>
        <v>45666</v>
      </c>
      <c r="B2515" s="6">
        <f>TITRES_STAT!D2518</f>
        <v>4.87</v>
      </c>
      <c r="C2515" s="2">
        <f t="shared" si="309"/>
        <v>9.9999999999997868E-3</v>
      </c>
      <c r="D2515" s="2">
        <f t="shared" si="310"/>
        <v>4.8840000000000003</v>
      </c>
      <c r="E2515" s="2">
        <f t="shared" si="312"/>
        <v>4.9139999999999997</v>
      </c>
      <c r="F2515" s="2">
        <f t="shared" si="305"/>
        <v>4.7955000000000014</v>
      </c>
      <c r="G2515" s="2">
        <f t="shared" si="307"/>
        <v>4.7079999999999993</v>
      </c>
      <c r="H2515" s="2">
        <f t="shared" si="311"/>
        <v>4.6349750000000025</v>
      </c>
      <c r="I2515" s="2">
        <f t="array" ref="I2515">SUMPRODUCT(B2499:B2518, (ROW(B2499:B2518)-ROW(B2499)+1)) / (20*21/2)</f>
        <v>4.8719523809523801</v>
      </c>
      <c r="J2515" s="2">
        <f t="shared" si="306"/>
        <v>4.8213543635223859</v>
      </c>
      <c r="K2515" s="2">
        <f t="shared" si="308"/>
        <v>4.7439561071175005</v>
      </c>
    </row>
    <row r="2516" spans="1:11" ht="13.5" x14ac:dyDescent="0.25">
      <c r="A2516" s="3">
        <f>TITRES_STAT!B2519</f>
        <v>45667</v>
      </c>
      <c r="B2516" s="6">
        <f>TITRES_STAT!D2519</f>
        <v>4.87</v>
      </c>
      <c r="C2516" s="2">
        <f t="shared" si="309"/>
        <v>0</v>
      </c>
      <c r="D2516" s="2">
        <f t="shared" si="310"/>
        <v>4.8740000000000006</v>
      </c>
      <c r="E2516" s="2">
        <f t="shared" si="312"/>
        <v>4.9059999999999997</v>
      </c>
      <c r="F2516" s="2">
        <f t="shared" ref="F2516:F2579" si="313">AVERAGE(B2497:B2516)</f>
        <v>4.8080000000000016</v>
      </c>
      <c r="G2516" s="2">
        <f t="shared" si="307"/>
        <v>4.7145999999999999</v>
      </c>
      <c r="H2516" s="2">
        <f t="shared" si="311"/>
        <v>4.6352710000000021</v>
      </c>
      <c r="I2516" s="2">
        <f t="array" ref="I2516">SUMPRODUCT(B2500:B2519, (ROW(B2500:B2519)-ROW(B2500)+1)) / (20*21/2)</f>
        <v>4.8677619047619034</v>
      </c>
      <c r="J2516" s="2">
        <f t="shared" si="306"/>
        <v>4.8259872812821589</v>
      </c>
      <c r="K2516" s="2">
        <f t="shared" si="308"/>
        <v>4.7488990048775994</v>
      </c>
    </row>
    <row r="2517" spans="1:11" ht="13.5" x14ac:dyDescent="0.25">
      <c r="A2517" s="3">
        <f>TITRES_STAT!B2520</f>
        <v>45670</v>
      </c>
      <c r="B2517" s="6">
        <f>TITRES_STAT!D2520</f>
        <v>4.8499999999999996</v>
      </c>
      <c r="C2517" s="2">
        <f t="shared" si="309"/>
        <v>-2.0000000000000462E-2</v>
      </c>
      <c r="D2517" s="2">
        <f t="shared" si="310"/>
        <v>4.8639999999999999</v>
      </c>
      <c r="E2517" s="2">
        <f t="shared" si="312"/>
        <v>4.8959999999999999</v>
      </c>
      <c r="F2517" s="2">
        <f t="shared" si="313"/>
        <v>4.8195000000000014</v>
      </c>
      <c r="G2517" s="2">
        <f t="shared" si="307"/>
        <v>4.7206000000000001</v>
      </c>
      <c r="H2517" s="2">
        <f t="shared" si="311"/>
        <v>4.635467000000002</v>
      </c>
      <c r="I2517" s="2">
        <f t="array" ref="I2517">SUMPRODUCT(B2501:B2520, (ROW(B2501:B2520)-ROW(B2501)+1)) / (20*21/2)</f>
        <v>4.8590952380952377</v>
      </c>
      <c r="J2517" s="2">
        <f t="shared" ref="J2517:J2580" si="314">$J$4*B2517+J2516*(1-$J$4)</f>
        <v>4.8282742068743341</v>
      </c>
      <c r="K2517" s="2">
        <f t="shared" si="308"/>
        <v>4.7528637497843604</v>
      </c>
    </row>
    <row r="2518" spans="1:11" ht="13.5" x14ac:dyDescent="0.25">
      <c r="A2518" s="3">
        <f>TITRES_STAT!B2521</f>
        <v>45671</v>
      </c>
      <c r="B2518" s="6">
        <f>TITRES_STAT!D2521</f>
        <v>4.84</v>
      </c>
      <c r="C2518" s="2">
        <f t="shared" si="309"/>
        <v>-9.9999999999997868E-3</v>
      </c>
      <c r="D2518" s="2">
        <f t="shared" si="310"/>
        <v>4.8580000000000005</v>
      </c>
      <c r="E2518" s="2">
        <f t="shared" si="312"/>
        <v>4.8849999999999998</v>
      </c>
      <c r="F2518" s="2">
        <f t="shared" si="313"/>
        <v>4.8340000000000014</v>
      </c>
      <c r="G2518" s="2">
        <f t="shared" si="307"/>
        <v>4.7263999999999999</v>
      </c>
      <c r="H2518" s="2">
        <f t="shared" si="311"/>
        <v>4.6356130000000029</v>
      </c>
      <c r="I2518" s="2">
        <f t="array" ref="I2518">SUMPRODUCT(B2502:B2521, (ROW(B2502:B2521)-ROW(B2502)+1)) / (20*21/2)</f>
        <v>4.8564761904761902</v>
      </c>
      <c r="J2518" s="2">
        <f t="shared" si="314"/>
        <v>4.8293909490767781</v>
      </c>
      <c r="K2518" s="2">
        <f t="shared" si="308"/>
        <v>4.7562808576359537</v>
      </c>
    </row>
    <row r="2519" spans="1:11" ht="13.5" x14ac:dyDescent="0.25">
      <c r="A2519" s="3">
        <f>TITRES_STAT!B2522</f>
        <v>45672</v>
      </c>
      <c r="B2519" s="6">
        <f>TITRES_STAT!D2522</f>
        <v>4.79</v>
      </c>
      <c r="C2519" s="2">
        <f t="shared" si="309"/>
        <v>-4.9999999999999822E-2</v>
      </c>
      <c r="D2519" s="2">
        <f t="shared" si="310"/>
        <v>4.8439999999999994</v>
      </c>
      <c r="E2519" s="2">
        <f t="shared" si="312"/>
        <v>4.8690000000000007</v>
      </c>
      <c r="F2519" s="2">
        <f t="shared" si="313"/>
        <v>4.8410000000000011</v>
      </c>
      <c r="G2519" s="2">
        <f t="shared" si="307"/>
        <v>4.7294</v>
      </c>
      <c r="H2519" s="2">
        <f t="shared" si="311"/>
        <v>4.6358380000000015</v>
      </c>
      <c r="I2519" s="2">
        <f t="array" ref="I2519">SUMPRODUCT(B2503:B2522, (ROW(B2503:B2522)-ROW(B2503)+1)) / (20*21/2)</f>
        <v>4.854000000000001</v>
      </c>
      <c r="J2519" s="2">
        <f t="shared" si="314"/>
        <v>4.8256394301170848</v>
      </c>
      <c r="K2519" s="2">
        <f t="shared" si="308"/>
        <v>4.7576031769443476</v>
      </c>
    </row>
    <row r="2520" spans="1:11" ht="13.5" x14ac:dyDescent="0.25">
      <c r="A2520" s="3">
        <f>TITRES_STAT!B2523</f>
        <v>45673</v>
      </c>
      <c r="B2520" s="6">
        <f>TITRES_STAT!D2523</f>
        <v>4.75</v>
      </c>
      <c r="C2520" s="2">
        <f t="shared" si="309"/>
        <v>-4.0000000000000036E-2</v>
      </c>
      <c r="D2520" s="2">
        <f t="shared" si="310"/>
        <v>4.8199999999999994</v>
      </c>
      <c r="E2520" s="2">
        <f t="shared" si="312"/>
        <v>4.8520000000000003</v>
      </c>
      <c r="F2520" s="2">
        <f t="shared" si="313"/>
        <v>4.847500000000001</v>
      </c>
      <c r="G2520" s="2">
        <f t="shared" si="307"/>
        <v>4.7298</v>
      </c>
      <c r="H2520" s="2">
        <f t="shared" si="311"/>
        <v>4.6356750000000018</v>
      </c>
      <c r="I2520" s="2">
        <f t="array" ref="I2520">SUMPRODUCT(B2504:B2523, (ROW(B2504:B2523)-ROW(B2504)+1)) / (20*21/2)</f>
        <v>4.8525714285714283</v>
      </c>
      <c r="J2520" s="2">
        <f t="shared" si="314"/>
        <v>4.818435674867839</v>
      </c>
      <c r="K2520" s="2">
        <f t="shared" si="308"/>
        <v>4.7573050131426085</v>
      </c>
    </row>
    <row r="2521" spans="1:11" ht="13.5" x14ac:dyDescent="0.25">
      <c r="A2521" s="3">
        <f>TITRES_STAT!B2524</f>
        <v>45674</v>
      </c>
      <c r="B2521" s="6">
        <f>TITRES_STAT!D2524</f>
        <v>4.82</v>
      </c>
      <c r="C2521" s="2">
        <f t="shared" si="309"/>
        <v>7.0000000000000284E-2</v>
      </c>
      <c r="D2521" s="2">
        <f t="shared" si="310"/>
        <v>4.8100000000000005</v>
      </c>
      <c r="E2521" s="2">
        <f t="shared" si="312"/>
        <v>4.8420000000000005</v>
      </c>
      <c r="F2521" s="2">
        <f t="shared" si="313"/>
        <v>4.8559999999999999</v>
      </c>
      <c r="G2521" s="2">
        <f t="shared" si="307"/>
        <v>4.7315999999999994</v>
      </c>
      <c r="H2521" s="2">
        <f t="shared" si="311"/>
        <v>4.6358150000000009</v>
      </c>
      <c r="I2521" s="2">
        <f t="array" ref="I2521">SUMPRODUCT(B2505:B2524, (ROW(B2505:B2524)-ROW(B2505)+1)) / (20*21/2)</f>
        <v>4.8511428571428574</v>
      </c>
      <c r="J2521" s="2">
        <f t="shared" si="314"/>
        <v>4.8185846582137595</v>
      </c>
      <c r="K2521" s="2">
        <f t="shared" si="308"/>
        <v>4.7597636400781926</v>
      </c>
    </row>
    <row r="2522" spans="1:11" ht="13.5" x14ac:dyDescent="0.25">
      <c r="A2522" s="3">
        <f>TITRES_STAT!B2525</f>
        <v>45677</v>
      </c>
      <c r="B2522" s="6">
        <f>TITRES_STAT!D2525</f>
        <v>4.83</v>
      </c>
      <c r="C2522" s="2">
        <f t="shared" si="309"/>
        <v>9.9999999999997868E-3</v>
      </c>
      <c r="D2522" s="2">
        <f t="shared" si="310"/>
        <v>4.806</v>
      </c>
      <c r="E2522" s="2">
        <f t="shared" si="312"/>
        <v>4.835</v>
      </c>
      <c r="F2522" s="2">
        <f t="shared" si="313"/>
        <v>4.8650000000000002</v>
      </c>
      <c r="G2522" s="2">
        <f t="shared" si="307"/>
        <v>4.7335999999999991</v>
      </c>
      <c r="H2522" s="2">
        <f t="shared" si="311"/>
        <v>4.6360990000000006</v>
      </c>
      <c r="I2522" s="2">
        <f t="array" ref="I2522">SUMPRODUCT(B2506:B2525, (ROW(B2506:B2525)-ROW(B2506)+1)) / (20*21/2)</f>
        <v>4.8494761904761905</v>
      </c>
      <c r="J2522" s="2">
        <f t="shared" si="314"/>
        <v>4.8196718336219728</v>
      </c>
      <c r="K2522" s="2">
        <f t="shared" si="308"/>
        <v>4.7625180071339503</v>
      </c>
    </row>
    <row r="2523" spans="1:11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309"/>
        <v>1.9999999999999574E-2</v>
      </c>
      <c r="D2523" s="2">
        <f t="shared" si="310"/>
        <v>4.8079999999999998</v>
      </c>
      <c r="E2523" s="2">
        <f t="shared" si="312"/>
        <v>4.8330000000000002</v>
      </c>
      <c r="F2523" s="2">
        <f t="shared" si="313"/>
        <v>4.8749999999999991</v>
      </c>
      <c r="G2523" s="2">
        <f t="shared" si="307"/>
        <v>4.7363999999999997</v>
      </c>
      <c r="H2523" s="2">
        <f t="shared" si="311"/>
        <v>4.636483000000001</v>
      </c>
      <c r="I2523" s="2">
        <f t="array" ref="I2523">SUMPRODUCT(B2507:B2526, (ROW(B2507:B2526)-ROW(B2507)+1)) / (20*21/2)</f>
        <v>4.8425238095238097</v>
      </c>
      <c r="J2523" s="2">
        <f t="shared" si="314"/>
        <v>4.8225602304198807</v>
      </c>
      <c r="K2523" s="2">
        <f t="shared" si="308"/>
        <v>4.7659486735208549</v>
      </c>
    </row>
    <row r="2524" spans="1:11" ht="13.5" x14ac:dyDescent="0.25">
      <c r="A2524" s="3">
        <f>TITRES_STAT!B2527</f>
        <v>45679</v>
      </c>
      <c r="B2524" s="6">
        <f>TITRES_STAT!D2527</f>
        <v>4.8600000000000003</v>
      </c>
      <c r="C2524" s="2">
        <f t="shared" si="309"/>
        <v>1.0000000000000675E-2</v>
      </c>
      <c r="D2524" s="2">
        <f t="shared" si="310"/>
        <v>4.8220000000000001</v>
      </c>
      <c r="E2524" s="2">
        <f t="shared" si="312"/>
        <v>4.8330000000000002</v>
      </c>
      <c r="F2524" s="2">
        <f t="shared" si="313"/>
        <v>4.8774999999999995</v>
      </c>
      <c r="G2524" s="2">
        <f t="shared" si="307"/>
        <v>4.7389999999999999</v>
      </c>
      <c r="H2524" s="2">
        <f t="shared" si="311"/>
        <v>4.6369170000000004</v>
      </c>
      <c r="I2524" s="2">
        <f t="array" ref="I2524">SUMPRODUCT(B2508:B2527, (ROW(B2508:B2527)-ROW(B2508)+1)) / (20*21/2)</f>
        <v>4.8410476190476199</v>
      </c>
      <c r="J2524" s="2">
        <f t="shared" si="314"/>
        <v>4.826125922760844</v>
      </c>
      <c r="K2524" s="2">
        <f t="shared" si="308"/>
        <v>4.769636960833763</v>
      </c>
    </row>
    <row r="2525" spans="1:11" ht="13.5" x14ac:dyDescent="0.25">
      <c r="A2525" s="3">
        <f>TITRES_STAT!B2528</f>
        <v>45680</v>
      </c>
      <c r="B2525" s="6">
        <f>TITRES_STAT!D2528</f>
        <v>4.8600000000000003</v>
      </c>
      <c r="C2525" s="2">
        <f t="shared" si="309"/>
        <v>0</v>
      </c>
      <c r="D2525" s="2">
        <f t="shared" si="310"/>
        <v>4.8439999999999994</v>
      </c>
      <c r="E2525" s="2">
        <f t="shared" si="312"/>
        <v>4.8319999999999999</v>
      </c>
      <c r="F2525" s="2">
        <f t="shared" si="313"/>
        <v>4.8729999999999993</v>
      </c>
      <c r="G2525" s="2">
        <f t="shared" si="307"/>
        <v>4.7423999999999999</v>
      </c>
      <c r="H2525" s="2">
        <f t="shared" si="311"/>
        <v>4.6373510000000007</v>
      </c>
      <c r="I2525" s="2">
        <f t="array" ref="I2525">SUMPRODUCT(B2509:B2528, (ROW(B2509:B2528)-ROW(B2509)+1)) / (20*21/2)</f>
        <v>4.835285714285714</v>
      </c>
      <c r="J2525" s="2">
        <f t="shared" si="314"/>
        <v>4.8293520253550488</v>
      </c>
      <c r="K2525" s="2">
        <f t="shared" si="308"/>
        <v>4.7731806094285174</v>
      </c>
    </row>
    <row r="2526" spans="1:11" ht="13.5" x14ac:dyDescent="0.25">
      <c r="A2526" s="3">
        <f>TITRES_STAT!B2529</f>
        <v>45681</v>
      </c>
      <c r="B2526" s="6">
        <f>TITRES_STAT!D2529</f>
        <v>4.8</v>
      </c>
      <c r="C2526" s="2">
        <f t="shared" si="309"/>
        <v>-6.0000000000000497E-2</v>
      </c>
      <c r="D2526" s="2">
        <f t="shared" si="310"/>
        <v>4.84</v>
      </c>
      <c r="E2526" s="2">
        <f t="shared" si="312"/>
        <v>4.8250000000000002</v>
      </c>
      <c r="F2526" s="2">
        <f t="shared" si="313"/>
        <v>4.865499999999999</v>
      </c>
      <c r="G2526" s="2">
        <f t="shared" si="307"/>
        <v>4.7438000000000002</v>
      </c>
      <c r="H2526" s="2">
        <f t="shared" si="311"/>
        <v>4.6374849999999999</v>
      </c>
      <c r="I2526" s="2">
        <f t="array" ref="I2526">SUMPRODUCT(B2510:B2529, (ROW(B2510:B2529)-ROW(B2510)+1)) / (20*21/2)</f>
        <v>4.8264285714285711</v>
      </c>
      <c r="J2526" s="2">
        <f t="shared" si="314"/>
        <v>4.8265565943688538</v>
      </c>
      <c r="K2526" s="2">
        <f t="shared" si="308"/>
        <v>4.7742323502352422</v>
      </c>
    </row>
    <row r="2527" spans="1:11" ht="13.5" x14ac:dyDescent="0.25">
      <c r="A2527" s="3">
        <f>TITRES_STAT!B2530</f>
        <v>45684</v>
      </c>
      <c r="B2527" s="6">
        <f>TITRES_STAT!D2530</f>
        <v>4.8499999999999996</v>
      </c>
      <c r="C2527" s="2">
        <f t="shared" si="309"/>
        <v>4.9999999999999822E-2</v>
      </c>
      <c r="D2527" s="2">
        <f t="shared" si="310"/>
        <v>4.8439999999999994</v>
      </c>
      <c r="E2527" s="2">
        <f t="shared" si="312"/>
        <v>4.8250000000000002</v>
      </c>
      <c r="F2527" s="2">
        <f t="shared" si="313"/>
        <v>4.8604999999999992</v>
      </c>
      <c r="G2527" s="2">
        <f t="shared" si="307"/>
        <v>4.7470000000000008</v>
      </c>
      <c r="H2527" s="2">
        <f t="shared" si="311"/>
        <v>4.6378689999999994</v>
      </c>
      <c r="I2527" s="2">
        <f t="array" ref="I2527">SUMPRODUCT(B2511:B2530, (ROW(B2511:B2530)-ROW(B2511)+1)) / (20*21/2)</f>
        <v>4.8165714285714278</v>
      </c>
      <c r="J2527" s="2">
        <f t="shared" si="314"/>
        <v>4.8287892996670587</v>
      </c>
      <c r="K2527" s="2">
        <f t="shared" si="308"/>
        <v>4.7772036306181738</v>
      </c>
    </row>
    <row r="2528" spans="1:11" ht="13.5" x14ac:dyDescent="0.25">
      <c r="A2528" s="3">
        <f>TITRES_STAT!B2531</f>
        <v>45685</v>
      </c>
      <c r="B2528" s="6">
        <f>TITRES_STAT!D2531</f>
        <v>4.8</v>
      </c>
      <c r="C2528" s="2">
        <f t="shared" si="309"/>
        <v>-4.9999999999999822E-2</v>
      </c>
      <c r="D2528" s="2">
        <f t="shared" si="310"/>
        <v>4.8339999999999996</v>
      </c>
      <c r="E2528" s="2">
        <f t="shared" si="312"/>
        <v>4.8209999999999997</v>
      </c>
      <c r="F2528" s="2">
        <f t="shared" si="313"/>
        <v>4.8529999999999989</v>
      </c>
      <c r="G2528" s="2">
        <f t="shared" si="307"/>
        <v>4.749200000000001</v>
      </c>
      <c r="H2528" s="2">
        <f t="shared" si="311"/>
        <v>4.6380499999999998</v>
      </c>
      <c r="I2528" s="2">
        <f t="array" ref="I2528">SUMPRODUCT(B2512:B2531, (ROW(B2512:B2531)-ROW(B2512)+1)) / (20*21/2)</f>
        <v>4.8132857142857137</v>
      </c>
      <c r="J2528" s="2">
        <f t="shared" si="314"/>
        <v>4.8260474616035296</v>
      </c>
      <c r="K2528" s="2">
        <f t="shared" si="308"/>
        <v>4.7780976058880498</v>
      </c>
    </row>
    <row r="2529" spans="1:11" ht="13.5" x14ac:dyDescent="0.25">
      <c r="A2529" s="3">
        <f>TITRES_STAT!B2532</f>
        <v>45686</v>
      </c>
      <c r="B2529" s="6">
        <f>TITRES_STAT!D2532</f>
        <v>4.76</v>
      </c>
      <c r="C2529" s="2">
        <f t="shared" si="309"/>
        <v>-4.0000000000000036E-2</v>
      </c>
      <c r="D2529" s="2">
        <f t="shared" si="310"/>
        <v>4.8140000000000001</v>
      </c>
      <c r="E2529" s="2">
        <f t="shared" si="312"/>
        <v>4.8179999999999996</v>
      </c>
      <c r="F2529" s="2">
        <f t="shared" si="313"/>
        <v>4.8434999999999997</v>
      </c>
      <c r="G2529" s="2">
        <f t="shared" si="307"/>
        <v>4.7504000000000008</v>
      </c>
      <c r="H2529" s="2">
        <f t="shared" si="311"/>
        <v>4.6384539999999994</v>
      </c>
      <c r="I2529" s="2">
        <f t="array" ref="I2529">SUMPRODUCT(B2513:B2532, (ROW(B2513:B2532)-ROW(B2513)+1)) / (20*21/2)</f>
        <v>4.8096190476190479</v>
      </c>
      <c r="J2529" s="2">
        <f t="shared" si="314"/>
        <v>4.8197572271650984</v>
      </c>
      <c r="K2529" s="2">
        <f t="shared" si="308"/>
        <v>4.7773878958532245</v>
      </c>
    </row>
    <row r="2530" spans="1:11" ht="13.5" x14ac:dyDescent="0.25">
      <c r="A2530" s="3">
        <f>TITRES_STAT!B2533</f>
        <v>45687</v>
      </c>
      <c r="B2530" s="6">
        <f>TITRES_STAT!D2533</f>
        <v>4.74</v>
      </c>
      <c r="C2530" s="2">
        <f t="shared" si="309"/>
        <v>-1.9999999999999574E-2</v>
      </c>
      <c r="D2530" s="2">
        <f t="shared" si="310"/>
        <v>4.7900000000000009</v>
      </c>
      <c r="E2530" s="2">
        <f t="shared" si="312"/>
        <v>4.8169999999999993</v>
      </c>
      <c r="F2530" s="2">
        <f t="shared" si="313"/>
        <v>4.8345000000000002</v>
      </c>
      <c r="G2530" s="2">
        <f t="shared" si="307"/>
        <v>4.7512000000000008</v>
      </c>
      <c r="H2530" s="2">
        <f t="shared" si="311"/>
        <v>4.639979499999999</v>
      </c>
      <c r="I2530" s="2">
        <f t="array" ref="I2530">SUMPRODUCT(B2514:B2533, (ROW(B2514:B2533)-ROW(B2514)+1)) / (20*21/2)</f>
        <v>4.8064761904761903</v>
      </c>
      <c r="J2530" s="2">
        <f t="shared" si="314"/>
        <v>4.8121613007684223</v>
      </c>
      <c r="K2530" s="2">
        <f t="shared" si="308"/>
        <v>4.7759217038589803</v>
      </c>
    </row>
    <row r="2531" spans="1:11" ht="13.5" x14ac:dyDescent="0.25">
      <c r="A2531" s="3">
        <f>TITRES_STAT!B2534</f>
        <v>45688</v>
      </c>
      <c r="B2531" s="6">
        <f>TITRES_STAT!D2534</f>
        <v>4.8</v>
      </c>
      <c r="C2531" s="2">
        <f t="shared" si="309"/>
        <v>5.9999999999999609E-2</v>
      </c>
      <c r="D2531" s="2">
        <f t="shared" si="310"/>
        <v>4.79</v>
      </c>
      <c r="E2531" s="2">
        <f t="shared" si="312"/>
        <v>4.8149999999999995</v>
      </c>
      <c r="F2531" s="2">
        <f t="shared" si="313"/>
        <v>4.8285</v>
      </c>
      <c r="G2531" s="2">
        <f t="shared" si="307"/>
        <v>4.7538000000000018</v>
      </c>
      <c r="H2531" s="2">
        <f t="shared" si="311"/>
        <v>4.6412880000000003</v>
      </c>
      <c r="I2531" s="2">
        <f t="array" ref="I2531">SUMPRODUCT(B2515:B2534, (ROW(B2515:B2534)-ROW(B2515)+1)) / (20*21/2)</f>
        <v>4.8037142857142854</v>
      </c>
      <c r="J2531" s="2">
        <f t="shared" si="314"/>
        <v>4.8110030816476206</v>
      </c>
      <c r="K2531" s="2">
        <f t="shared" si="308"/>
        <v>4.7768659507664717</v>
      </c>
    </row>
    <row r="2532" spans="1:11" ht="13.5" x14ac:dyDescent="0.25">
      <c r="A2532" s="3">
        <f>TITRES_STAT!B2535</f>
        <v>45691</v>
      </c>
      <c r="B2532" s="6">
        <f>TITRES_STAT!D2535</f>
        <v>4.79</v>
      </c>
      <c r="C2532" s="2">
        <f t="shared" si="309"/>
        <v>-9.9999999999997868E-3</v>
      </c>
      <c r="D2532" s="2">
        <f t="shared" si="310"/>
        <v>4.7779999999999996</v>
      </c>
      <c r="E2532" s="2">
        <f t="shared" si="312"/>
        <v>4.8109999999999999</v>
      </c>
      <c r="F2532" s="2">
        <f t="shared" si="313"/>
        <v>4.8229999999999995</v>
      </c>
      <c r="G2532" s="2">
        <f t="shared" si="307"/>
        <v>4.7562000000000024</v>
      </c>
      <c r="H2532" s="2">
        <f t="shared" si="311"/>
        <v>4.6424525000000001</v>
      </c>
      <c r="I2532" s="2">
        <f t="array" ref="I2532">SUMPRODUCT(B2516:B2535, (ROW(B2516:B2535)-ROW(B2516)+1)) / (20*21/2)</f>
        <v>4.8012857142857142</v>
      </c>
      <c r="J2532" s="2">
        <f t="shared" si="314"/>
        <v>4.8090027881573709</v>
      </c>
      <c r="K2532" s="2">
        <f t="shared" si="308"/>
        <v>4.7773810115207276</v>
      </c>
    </row>
    <row r="2533" spans="1:11" ht="13.5" x14ac:dyDescent="0.25">
      <c r="A2533" s="3">
        <f>TITRES_STAT!B2536</f>
        <v>45692</v>
      </c>
      <c r="B2533" s="6">
        <f>TITRES_STAT!D2536</f>
        <v>4.79</v>
      </c>
      <c r="C2533" s="2">
        <f t="shared" si="309"/>
        <v>0</v>
      </c>
      <c r="D2533" s="2">
        <f t="shared" si="310"/>
        <v>4.7759999999999998</v>
      </c>
      <c r="E2533" s="2">
        <f t="shared" si="312"/>
        <v>4.8049999999999997</v>
      </c>
      <c r="F2533" s="2">
        <f t="shared" si="313"/>
        <v>4.819</v>
      </c>
      <c r="G2533" s="2">
        <f t="shared" si="307"/>
        <v>4.7582000000000022</v>
      </c>
      <c r="H2533" s="2">
        <f t="shared" si="311"/>
        <v>4.6436169999999999</v>
      </c>
      <c r="I2533" s="2">
        <f t="array" ref="I2533">SUMPRODUCT(B2517:B2536, (ROW(B2517:B2536)-ROW(B2517)+1)) / (20*21/2)</f>
        <v>4.7992380952380946</v>
      </c>
      <c r="J2533" s="2">
        <f t="shared" si="314"/>
        <v>4.8071929988090494</v>
      </c>
      <c r="K2533" s="2">
        <f t="shared" si="308"/>
        <v>4.7778758738140326</v>
      </c>
    </row>
    <row r="2534" spans="1:11" ht="13.5" x14ac:dyDescent="0.25">
      <c r="A2534" s="3">
        <f>TITRES_STAT!B2537</f>
        <v>45693</v>
      </c>
      <c r="B2534" s="6">
        <f>TITRES_STAT!D2537</f>
        <v>4.79</v>
      </c>
      <c r="C2534" s="2">
        <f t="shared" si="309"/>
        <v>0</v>
      </c>
      <c r="D2534" s="2">
        <f t="shared" si="310"/>
        <v>4.7819999999999991</v>
      </c>
      <c r="E2534" s="2">
        <f t="shared" si="312"/>
        <v>4.798</v>
      </c>
      <c r="F2534" s="2">
        <f t="shared" si="313"/>
        <v>4.815500000000001</v>
      </c>
      <c r="G2534" s="2">
        <f t="shared" si="307"/>
        <v>4.7604000000000015</v>
      </c>
      <c r="H2534" s="2">
        <f t="shared" si="311"/>
        <v>4.6445939999999997</v>
      </c>
      <c r="I2534" s="2">
        <f t="array" ref="I2534">SUMPRODUCT(B2518:B2537, (ROW(B2518:B2537)-ROW(B2518)+1)) / (20*21/2)</f>
        <v>4.7928095238095239</v>
      </c>
      <c r="J2534" s="2">
        <f t="shared" si="314"/>
        <v>4.8055555703510446</v>
      </c>
      <c r="K2534" s="2">
        <f t="shared" si="308"/>
        <v>4.7783513297428941</v>
      </c>
    </row>
    <row r="2535" spans="1:11" ht="13.5" x14ac:dyDescent="0.25">
      <c r="A2535" s="3">
        <f>TITRES_STAT!B2538</f>
        <v>45694</v>
      </c>
      <c r="B2535" s="6">
        <f>TITRES_STAT!D2538</f>
        <v>4.79</v>
      </c>
      <c r="C2535" s="2">
        <f t="shared" si="309"/>
        <v>0</v>
      </c>
      <c r="D2535" s="2">
        <f t="shared" si="310"/>
        <v>4.7919999999999998</v>
      </c>
      <c r="E2535" s="2">
        <f t="shared" si="312"/>
        <v>4.7910000000000004</v>
      </c>
      <c r="F2535" s="2">
        <f t="shared" si="313"/>
        <v>4.8115000000000006</v>
      </c>
      <c r="G2535" s="2">
        <f t="shared" si="307"/>
        <v>4.768200000000002</v>
      </c>
      <c r="H2535" s="2">
        <f t="shared" si="311"/>
        <v>4.6455710000000003</v>
      </c>
      <c r="I2535" s="2">
        <f t="array" ref="I2535">SUMPRODUCT(B2519:B2538, (ROW(B2519:B2538)-ROW(B2519)+1)) / (20*21/2)</f>
        <v>4.7821428571428575</v>
      </c>
      <c r="J2535" s="2">
        <f t="shared" si="314"/>
        <v>4.804074087460469</v>
      </c>
      <c r="K2535" s="2">
        <f t="shared" si="308"/>
        <v>4.7788081403412122</v>
      </c>
    </row>
    <row r="2536" spans="1:11" ht="13.5" x14ac:dyDescent="0.25">
      <c r="A2536" s="3">
        <f>TITRES_STAT!B2539</f>
        <v>45695</v>
      </c>
      <c r="B2536" s="6">
        <f>TITRES_STAT!D2539</f>
        <v>4.79</v>
      </c>
      <c r="C2536" s="2">
        <f t="shared" si="309"/>
        <v>0</v>
      </c>
      <c r="D2536" s="2">
        <f t="shared" si="310"/>
        <v>4.79</v>
      </c>
      <c r="E2536" s="2">
        <f t="shared" si="312"/>
        <v>4.79</v>
      </c>
      <c r="F2536" s="2">
        <f t="shared" si="313"/>
        <v>4.807500000000001</v>
      </c>
      <c r="G2536" s="2">
        <f t="shared" si="307"/>
        <v>4.7726000000000006</v>
      </c>
      <c r="H2536" s="2">
        <f t="shared" si="311"/>
        <v>4.6470174999999996</v>
      </c>
      <c r="I2536" s="2">
        <f t="array" ref="I2536">SUMPRODUCT(B2520:B2539, (ROW(B2520:B2539)-ROW(B2520)+1)) / (20*21/2)</f>
        <v>4.7702857142857136</v>
      </c>
      <c r="J2536" s="2">
        <f t="shared" si="314"/>
        <v>4.8027336981785194</v>
      </c>
      <c r="K2536" s="2">
        <f t="shared" si="308"/>
        <v>4.7792470367984192</v>
      </c>
    </row>
    <row r="2537" spans="1:11" ht="13.5" x14ac:dyDescent="0.25">
      <c r="A2537" s="3">
        <f>TITRES_STAT!B2540</f>
        <v>45698</v>
      </c>
      <c r="B2537" s="6">
        <f>TITRES_STAT!D2540</f>
        <v>4.74</v>
      </c>
      <c r="C2537" s="2">
        <f t="shared" si="309"/>
        <v>-4.9999999999999822E-2</v>
      </c>
      <c r="D2537" s="2">
        <f t="shared" si="310"/>
        <v>4.7799999999999994</v>
      </c>
      <c r="E2537" s="2">
        <f t="shared" si="312"/>
        <v>4.7789999999999999</v>
      </c>
      <c r="F2537" s="2">
        <f t="shared" si="313"/>
        <v>4.8020000000000014</v>
      </c>
      <c r="G2537" s="2">
        <f t="shared" si="307"/>
        <v>4.7744000000000009</v>
      </c>
      <c r="H2537" s="2">
        <f t="shared" si="311"/>
        <v>4.6486839999999994</v>
      </c>
      <c r="I2537" s="2">
        <f t="array" ref="I2537">SUMPRODUCT(B2521:B2540, (ROW(B2521:B2540)-ROW(B2521)+1)) / (20*21/2)</f>
        <v>4.7561428571428568</v>
      </c>
      <c r="J2537" s="2">
        <f t="shared" si="314"/>
        <v>4.7967590602567549</v>
      </c>
      <c r="K2537" s="2">
        <f t="shared" si="308"/>
        <v>4.7777079373161282</v>
      </c>
    </row>
    <row r="2538" spans="1:11" ht="13.5" x14ac:dyDescent="0.25">
      <c r="A2538" s="3">
        <f>TITRES_STAT!B2541</f>
        <v>45699</v>
      </c>
      <c r="B2538" s="6">
        <f>TITRES_STAT!D2541</f>
        <v>4.6900000000000004</v>
      </c>
      <c r="C2538" s="2">
        <f t="shared" si="309"/>
        <v>-4.9999999999999822E-2</v>
      </c>
      <c r="D2538" s="2">
        <f t="shared" si="310"/>
        <v>4.76</v>
      </c>
      <c r="E2538" s="2">
        <f t="shared" si="312"/>
        <v>4.7679999999999998</v>
      </c>
      <c r="F2538" s="2">
        <f t="shared" si="313"/>
        <v>4.7945000000000011</v>
      </c>
      <c r="G2538" s="2">
        <f t="shared" si="307"/>
        <v>4.7754000000000012</v>
      </c>
      <c r="H2538" s="2">
        <f t="shared" si="311"/>
        <v>4.6501945000000005</v>
      </c>
      <c r="I2538" s="2">
        <f t="array" ref="I2538">SUMPRODUCT(B2522:B2541, (ROW(B2522:B2541)-ROW(B2522)+1)) / (20*21/2)</f>
        <v>4.7387142857142859</v>
      </c>
      <c r="J2538" s="2">
        <f t="shared" si="314"/>
        <v>4.7865915307084919</v>
      </c>
      <c r="K2538" s="2">
        <f t="shared" si="308"/>
        <v>4.7742684103625548</v>
      </c>
    </row>
    <row r="2539" spans="1:11" ht="13.5" x14ac:dyDescent="0.25">
      <c r="A2539" s="3">
        <f>TITRES_STAT!B2542</f>
        <v>45700</v>
      </c>
      <c r="B2539" s="6">
        <f>TITRES_STAT!D2542</f>
        <v>4.67</v>
      </c>
      <c r="C2539" s="2">
        <f t="shared" si="309"/>
        <v>-2.0000000000000462E-2</v>
      </c>
      <c r="D2539" s="2">
        <f t="shared" si="310"/>
        <v>4.7359999999999998</v>
      </c>
      <c r="E2539" s="2">
        <f t="shared" si="312"/>
        <v>4.7589999999999995</v>
      </c>
      <c r="F2539" s="2">
        <f t="shared" si="313"/>
        <v>4.7885000000000009</v>
      </c>
      <c r="G2539" s="2">
        <f t="shared" si="307"/>
        <v>4.7762000000000002</v>
      </c>
      <c r="H2539" s="2">
        <f t="shared" si="311"/>
        <v>4.6515110000000002</v>
      </c>
      <c r="I2539" s="2">
        <f t="array" ref="I2539">SUMPRODUCT(B2523:B2542, (ROW(B2523:B2542)-ROW(B2523)+1)) / (20*21/2)</f>
        <v>4.7299523809523798</v>
      </c>
      <c r="J2539" s="2">
        <f t="shared" si="314"/>
        <v>4.7754875754029218</v>
      </c>
      <c r="K2539" s="2">
        <f t="shared" si="308"/>
        <v>4.7701794530934354</v>
      </c>
    </row>
    <row r="2540" spans="1:11" ht="13.5" x14ac:dyDescent="0.25">
      <c r="A2540" s="3">
        <f>TITRES_STAT!B2543</f>
        <v>45701</v>
      </c>
      <c r="B2540" s="6">
        <f>TITRES_STAT!D2543</f>
        <v>4.6399999999999997</v>
      </c>
      <c r="C2540" s="2">
        <f t="shared" si="309"/>
        <v>-3.0000000000000249E-2</v>
      </c>
      <c r="D2540" s="2">
        <f t="shared" si="310"/>
        <v>4.7060000000000004</v>
      </c>
      <c r="E2540" s="2">
        <f t="shared" si="312"/>
        <v>4.7489999999999997</v>
      </c>
      <c r="F2540" s="2">
        <f t="shared" si="313"/>
        <v>4.7829999999999995</v>
      </c>
      <c r="G2540" s="2">
        <f t="shared" si="307"/>
        <v>4.7759999999999998</v>
      </c>
      <c r="H2540" s="2">
        <f t="shared" si="311"/>
        <v>4.6526775000000002</v>
      </c>
      <c r="I2540" s="2">
        <f t="array" ref="I2540">SUMPRODUCT(B2524:B2543, (ROW(B2524:B2543)-ROW(B2524)+1)) / (20*21/2)</f>
        <v>4.7209523809523803</v>
      </c>
      <c r="J2540" s="2">
        <f t="shared" si="314"/>
        <v>4.7625839967931194</v>
      </c>
      <c r="K2540" s="2">
        <f t="shared" si="308"/>
        <v>4.765074376501536</v>
      </c>
    </row>
    <row r="2541" spans="1:11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309"/>
        <v>-4.0000000000000036E-2</v>
      </c>
      <c r="D2541" s="2">
        <f t="shared" si="310"/>
        <v>4.6679999999999993</v>
      </c>
      <c r="E2541" s="2">
        <f t="shared" si="312"/>
        <v>4.7290000000000001</v>
      </c>
      <c r="F2541" s="2">
        <f t="shared" si="313"/>
        <v>4.7719999999999994</v>
      </c>
      <c r="G2541" s="2">
        <f t="shared" si="307"/>
        <v>4.7754000000000003</v>
      </c>
      <c r="H2541" s="2">
        <f t="shared" si="311"/>
        <v>4.6536910000000002</v>
      </c>
      <c r="I2541" s="2">
        <f t="array" ref="I2541">SUMPRODUCT(B2525:B2544, (ROW(B2525:B2544)-ROW(B2525)+1)) / (20*21/2)</f>
        <v>4.7118571428571432</v>
      </c>
      <c r="J2541" s="2">
        <f t="shared" si="314"/>
        <v>4.7470998066223462</v>
      </c>
      <c r="K2541" s="2">
        <f t="shared" si="308"/>
        <v>4.7586008715406916</v>
      </c>
    </row>
    <row r="2542" spans="1:11" ht="13.5" x14ac:dyDescent="0.25">
      <c r="A2542" s="3">
        <f>TITRES_STAT!B2545</f>
        <v>45705</v>
      </c>
      <c r="B2542" s="6">
        <f>TITRES_STAT!D2545</f>
        <v>4.68</v>
      </c>
      <c r="C2542" s="2">
        <f t="shared" si="309"/>
        <v>8.0000000000000071E-2</v>
      </c>
      <c r="D2542" s="2">
        <f t="shared" si="310"/>
        <v>4.6560000000000006</v>
      </c>
      <c r="E2542" s="2">
        <f t="shared" si="312"/>
        <v>4.718</v>
      </c>
      <c r="F2542" s="2">
        <f t="shared" si="313"/>
        <v>4.7645</v>
      </c>
      <c r="G2542" s="2">
        <f t="shared" si="307"/>
        <v>4.7762000000000002</v>
      </c>
      <c r="H2542" s="2">
        <f t="shared" si="311"/>
        <v>4.6551045000000002</v>
      </c>
      <c r="I2542" s="2">
        <f t="array" ref="I2542">SUMPRODUCT(B2526:B2545, (ROW(B2526:B2545)-ROW(B2526)+1)) / (20*21/2)</f>
        <v>4.7046666666666663</v>
      </c>
      <c r="J2542" s="2">
        <f t="shared" si="314"/>
        <v>4.7407093488487897</v>
      </c>
      <c r="K2542" s="2">
        <f t="shared" si="308"/>
        <v>4.7555184844214491</v>
      </c>
    </row>
    <row r="2543" spans="1:11" ht="13.5" x14ac:dyDescent="0.25">
      <c r="A2543" s="3">
        <f>TITRES_STAT!B2546</f>
        <v>45706</v>
      </c>
      <c r="B2543" s="6">
        <f>TITRES_STAT!D2546</f>
        <v>4.67</v>
      </c>
      <c r="C2543" s="2">
        <f t="shared" si="309"/>
        <v>-9.9999999999997868E-3</v>
      </c>
      <c r="D2543" s="2">
        <f t="shared" si="310"/>
        <v>4.6519999999999992</v>
      </c>
      <c r="E2543" s="2">
        <f t="shared" si="312"/>
        <v>4.7060000000000004</v>
      </c>
      <c r="F2543" s="2">
        <f t="shared" si="313"/>
        <v>4.7554999999999996</v>
      </c>
      <c r="G2543" s="2">
        <f t="shared" si="307"/>
        <v>4.7767999999999997</v>
      </c>
      <c r="H2543" s="2">
        <f t="shared" si="311"/>
        <v>4.6564209999999999</v>
      </c>
      <c r="I2543" s="2">
        <f t="array" ref="I2543">SUMPRODUCT(B2527:B2546, (ROW(B2527:B2546)-ROW(B2527)+1)) / (20*21/2)</f>
        <v>4.6955238095238085</v>
      </c>
      <c r="J2543" s="2">
        <f t="shared" si="314"/>
        <v>4.7339751251489055</v>
      </c>
      <c r="K2543" s="2">
        <f t="shared" si="308"/>
        <v>4.7521648183657064</v>
      </c>
    </row>
    <row r="2544" spans="1:11" ht="13.5" x14ac:dyDescent="0.25">
      <c r="A2544" s="3">
        <f>TITRES_STAT!B2547</f>
        <v>45707</v>
      </c>
      <c r="B2544" s="6">
        <f>TITRES_STAT!D2547</f>
        <v>4.66</v>
      </c>
      <c r="C2544" s="2">
        <f t="shared" si="309"/>
        <v>-9.9999999999997868E-3</v>
      </c>
      <c r="D2544" s="2">
        <f t="shared" si="310"/>
        <v>4.6499999999999995</v>
      </c>
      <c r="E2544" s="2">
        <f t="shared" si="312"/>
        <v>4.6930000000000005</v>
      </c>
      <c r="F2544" s="2">
        <f t="shared" si="313"/>
        <v>4.7454999999999989</v>
      </c>
      <c r="G2544" s="2">
        <f t="shared" si="307"/>
        <v>4.7776000000000005</v>
      </c>
      <c r="H2544" s="2">
        <f t="shared" si="311"/>
        <v>4.6577345000000001</v>
      </c>
      <c r="I2544" s="2">
        <f t="array" ref="I2544">SUMPRODUCT(B2528:B2547, (ROW(B2528:B2547)-ROW(B2528)+1)) / (20*21/2)</f>
        <v>4.6880952380952374</v>
      </c>
      <c r="J2544" s="2">
        <f t="shared" si="314"/>
        <v>4.726929875134724</v>
      </c>
      <c r="K2544" s="2">
        <f t="shared" si="308"/>
        <v>4.7485505117631295</v>
      </c>
    </row>
    <row r="2545" spans="1:11" ht="13.5" x14ac:dyDescent="0.25">
      <c r="A2545" s="3">
        <f>TITRES_STAT!B2548</f>
        <v>45708</v>
      </c>
      <c r="B2545" s="6">
        <f>TITRES_STAT!D2548</f>
        <v>4.67</v>
      </c>
      <c r="C2545" s="2">
        <f t="shared" si="309"/>
        <v>9.9999999999997868E-3</v>
      </c>
      <c r="D2545" s="2">
        <f t="shared" si="310"/>
        <v>4.6560000000000006</v>
      </c>
      <c r="E2545" s="2">
        <f t="shared" si="312"/>
        <v>4.681</v>
      </c>
      <c r="F2545" s="2">
        <f t="shared" si="313"/>
        <v>4.7359999999999998</v>
      </c>
      <c r="G2545" s="2">
        <f t="shared" si="307"/>
        <v>4.7789999999999999</v>
      </c>
      <c r="H2545" s="2">
        <f t="shared" si="311"/>
        <v>4.6594734999999998</v>
      </c>
      <c r="I2545" s="2">
        <f t="array" ref="I2545">SUMPRODUCT(B2529:B2548, (ROW(B2529:B2548)-ROW(B2529)+1)) / (20*21/2)</f>
        <v>4.6806666666666654</v>
      </c>
      <c r="J2545" s="2">
        <f t="shared" si="314"/>
        <v>4.7215079822647503</v>
      </c>
      <c r="K2545" s="2">
        <f t="shared" si="308"/>
        <v>4.7454700995371253</v>
      </c>
    </row>
    <row r="2546" spans="1:11" ht="13.5" x14ac:dyDescent="0.25">
      <c r="A2546" s="3">
        <f>TITRES_STAT!B2549</f>
        <v>45709</v>
      </c>
      <c r="B2546" s="6">
        <f>TITRES_STAT!D2549</f>
        <v>4.6399999999999997</v>
      </c>
      <c r="C2546" s="2">
        <f t="shared" si="309"/>
        <v>-3.0000000000000249E-2</v>
      </c>
      <c r="D2546" s="2">
        <f t="shared" si="310"/>
        <v>4.6639999999999997</v>
      </c>
      <c r="E2546" s="2">
        <f t="shared" si="312"/>
        <v>4.6659999999999995</v>
      </c>
      <c r="F2546" s="2">
        <f t="shared" si="313"/>
        <v>4.7279999999999998</v>
      </c>
      <c r="G2546" s="2">
        <f t="shared" ref="G2546:G2609" si="315">AVERAGE(B2497:B2546)</f>
        <v>4.7793999999999999</v>
      </c>
      <c r="H2546" s="2">
        <f t="shared" si="311"/>
        <v>4.6606869999999994</v>
      </c>
      <c r="I2546" s="2">
        <f t="array" ref="I2546">SUMPRODUCT(B2530:B2549, (ROW(B2530:B2549)-ROW(B2530)+1)) / (20*21/2)</f>
        <v>4.6692380952380947</v>
      </c>
      <c r="J2546" s="2">
        <f t="shared" si="314"/>
        <v>4.7137453172871551</v>
      </c>
      <c r="K2546" s="2">
        <f t="shared" si="308"/>
        <v>4.7413340172023357</v>
      </c>
    </row>
    <row r="2547" spans="1:11" ht="13.5" x14ac:dyDescent="0.25">
      <c r="A2547" s="3">
        <f>TITRES_STAT!B2550</f>
        <v>45712</v>
      </c>
      <c r="B2547" s="6">
        <f>TITRES_STAT!D2550</f>
        <v>4.6500000000000004</v>
      </c>
      <c r="C2547" s="2">
        <f t="shared" si="309"/>
        <v>1.0000000000000675E-2</v>
      </c>
      <c r="D2547" s="2">
        <f t="shared" si="310"/>
        <v>4.6579999999999995</v>
      </c>
      <c r="E2547" s="2">
        <f t="shared" si="312"/>
        <v>4.657</v>
      </c>
      <c r="F2547" s="2">
        <f t="shared" si="313"/>
        <v>4.718</v>
      </c>
      <c r="G2547" s="2">
        <f t="shared" si="315"/>
        <v>4.7799999999999994</v>
      </c>
      <c r="H2547" s="2">
        <f t="shared" si="311"/>
        <v>4.6607289999999999</v>
      </c>
      <c r="I2547" s="2">
        <f t="array" ref="I2547">SUMPRODUCT(B2531:B2550, (ROW(B2531:B2550)-ROW(B2531)+1)) / (20*21/2)</f>
        <v>4.6595714285714287</v>
      </c>
      <c r="J2547" s="2">
        <f t="shared" si="314"/>
        <v>4.7076743346883783</v>
      </c>
      <c r="K2547" s="2">
        <f t="shared" ref="K2547:K2610" si="316">$K$4*B2547+(1-$K$4)*K2546</f>
        <v>4.7377522910375385</v>
      </c>
    </row>
    <row r="2548" spans="1:11" ht="13.5" x14ac:dyDescent="0.25">
      <c r="A2548" s="3">
        <f>TITRES_STAT!B2551</f>
        <v>45713</v>
      </c>
      <c r="B2548" s="6">
        <f>TITRES_STAT!D2551</f>
        <v>4.6399999999999997</v>
      </c>
      <c r="C2548" s="2">
        <f t="shared" si="309"/>
        <v>-1.0000000000000675E-2</v>
      </c>
      <c r="D2548" s="2">
        <f t="shared" si="310"/>
        <v>4.6519999999999992</v>
      </c>
      <c r="E2548" s="2">
        <f t="shared" si="312"/>
        <v>4.6519999999999992</v>
      </c>
      <c r="F2548" s="2">
        <f t="shared" si="313"/>
        <v>4.7100000000000009</v>
      </c>
      <c r="G2548" s="2">
        <f t="shared" si="315"/>
        <v>4.7817999999999987</v>
      </c>
      <c r="H2548" s="2">
        <f t="shared" si="311"/>
        <v>4.6607209999999988</v>
      </c>
      <c r="I2548" s="2">
        <f t="array" ref="I2548">SUMPRODUCT(B2532:B2551, (ROW(B2532:B2551)-ROW(B2532)+1)) / (20*21/2)</f>
        <v>4.6505714285714284</v>
      </c>
      <c r="J2548" s="2">
        <f t="shared" si="314"/>
        <v>4.7012291599561511</v>
      </c>
      <c r="K2548" s="2">
        <f t="shared" si="316"/>
        <v>4.7339188678595958</v>
      </c>
    </row>
    <row r="2549" spans="1:11" ht="13.5" x14ac:dyDescent="0.25">
      <c r="A2549" s="3">
        <f>TITRES_STAT!B2552</f>
        <v>45714</v>
      </c>
      <c r="B2549" s="6">
        <f>TITRES_STAT!D2552</f>
        <v>4.59</v>
      </c>
      <c r="C2549" s="2">
        <f t="shared" si="309"/>
        <v>-4.9999999999999822E-2</v>
      </c>
      <c r="D2549" s="2">
        <f t="shared" si="310"/>
        <v>4.6379999999999999</v>
      </c>
      <c r="E2549" s="2">
        <f t="shared" si="312"/>
        <v>4.6440000000000001</v>
      </c>
      <c r="F2549" s="2">
        <f t="shared" si="313"/>
        <v>4.7015000000000002</v>
      </c>
      <c r="G2549" s="2">
        <f t="shared" si="315"/>
        <v>4.780599999999998</v>
      </c>
      <c r="H2549" s="2">
        <f t="shared" si="311"/>
        <v>4.660463</v>
      </c>
      <c r="I2549" s="2">
        <f t="array" ref="I2549">SUMPRODUCT(B2533:B2552, (ROW(B2533:B2552)-ROW(B2533)+1)) / (20*21/2)</f>
        <v>4.6425238095238095</v>
      </c>
      <c r="J2549" s="2">
        <f t="shared" si="314"/>
        <v>4.6906359066269934</v>
      </c>
      <c r="K2549" s="2">
        <f t="shared" si="316"/>
        <v>4.7282749906886314</v>
      </c>
    </row>
    <row r="2550" spans="1:11" ht="13.5" x14ac:dyDescent="0.25">
      <c r="A2550" s="3">
        <f>TITRES_STAT!B2553</f>
        <v>45715</v>
      </c>
      <c r="B2550" s="6">
        <f>TITRES_STAT!D2553</f>
        <v>4.5999999999999996</v>
      </c>
      <c r="C2550" s="2">
        <f t="shared" si="309"/>
        <v>9.9999999999997868E-3</v>
      </c>
      <c r="D2550" s="2">
        <f t="shared" si="310"/>
        <v>4.6239999999999997</v>
      </c>
      <c r="E2550" s="2">
        <f t="shared" si="312"/>
        <v>4.6399999999999997</v>
      </c>
      <c r="F2550" s="2">
        <f t="shared" si="313"/>
        <v>4.6944999999999997</v>
      </c>
      <c r="G2550" s="2">
        <f t="shared" si="315"/>
        <v>4.780199999999998</v>
      </c>
      <c r="H2550" s="2">
        <f t="shared" si="311"/>
        <v>4.6602549999999994</v>
      </c>
      <c r="I2550" s="2">
        <f t="array" ref="I2550">SUMPRODUCT(B2534:B2553, (ROW(B2534:B2553)-ROW(B2534)+1)) / (20*21/2)</f>
        <v>4.6268095238095235</v>
      </c>
      <c r="J2550" s="2">
        <f t="shared" si="314"/>
        <v>4.6820039155196609</v>
      </c>
      <c r="K2550" s="2">
        <f t="shared" si="316"/>
        <v>4.7232445988969207</v>
      </c>
    </row>
    <row r="2551" spans="1:11" ht="13.5" x14ac:dyDescent="0.25">
      <c r="A2551" s="3">
        <f>TITRES_STAT!B2554</f>
        <v>45716</v>
      </c>
      <c r="B2551" s="6">
        <f>TITRES_STAT!D2554</f>
        <v>4.5999999999999996</v>
      </c>
      <c r="C2551" s="2">
        <f t="shared" si="309"/>
        <v>0</v>
      </c>
      <c r="D2551" s="2">
        <f t="shared" si="310"/>
        <v>4.6159999999999997</v>
      </c>
      <c r="E2551" s="2">
        <f t="shared" si="312"/>
        <v>4.6400000000000006</v>
      </c>
      <c r="F2551" s="2">
        <f t="shared" si="313"/>
        <v>4.6844999999999999</v>
      </c>
      <c r="G2551" s="2">
        <f t="shared" si="315"/>
        <v>4.7791999999999977</v>
      </c>
      <c r="H2551" s="2">
        <f t="shared" si="311"/>
        <v>4.6607044999999996</v>
      </c>
      <c r="I2551" s="2">
        <f t="array" ref="I2551">SUMPRODUCT(B2535:B2554, (ROW(B2535:B2554)-ROW(B2535)+1)) / (20*21/2)</f>
        <v>4.620047619047619</v>
      </c>
      <c r="J2551" s="2">
        <f t="shared" si="314"/>
        <v>4.6741940188035027</v>
      </c>
      <c r="K2551" s="2">
        <f t="shared" si="316"/>
        <v>4.7184114773715518</v>
      </c>
    </row>
    <row r="2552" spans="1:11" ht="13.5" x14ac:dyDescent="0.25">
      <c r="A2552" s="3">
        <f>TITRES_STAT!B2555</f>
        <v>45719</v>
      </c>
      <c r="B2552" s="6">
        <f>TITRES_STAT!D2555</f>
        <v>4.5999999999999996</v>
      </c>
      <c r="C2552" s="2">
        <f t="shared" si="309"/>
        <v>0</v>
      </c>
      <c r="D2552" s="2">
        <f t="shared" si="310"/>
        <v>4.6059999999999999</v>
      </c>
      <c r="E2552" s="2">
        <f t="shared" si="312"/>
        <v>4.6319999999999997</v>
      </c>
      <c r="F2552" s="2">
        <f t="shared" si="313"/>
        <v>4.6749999999999998</v>
      </c>
      <c r="G2552" s="2">
        <f t="shared" si="315"/>
        <v>4.7781999999999973</v>
      </c>
      <c r="H2552" s="2">
        <f t="shared" si="311"/>
        <v>4.6607785000000002</v>
      </c>
      <c r="I2552" s="2">
        <f t="array" ref="I2552">SUMPRODUCT(B2536:B2555, (ROW(B2536:B2555)-ROW(B2536)+1)) / (20*21/2)</f>
        <v>4.6104285714285709</v>
      </c>
      <c r="J2552" s="2">
        <f t="shared" si="314"/>
        <v>4.6671279217745978</v>
      </c>
      <c r="K2552" s="2">
        <f t="shared" si="316"/>
        <v>4.7137678900236484</v>
      </c>
    </row>
    <row r="2553" spans="1:11" ht="13.5" x14ac:dyDescent="0.25">
      <c r="A2553" s="3">
        <f>TITRES_STAT!B2556</f>
        <v>45720</v>
      </c>
      <c r="B2553" s="6">
        <f>TITRES_STAT!D2556</f>
        <v>4.51</v>
      </c>
      <c r="C2553" s="2">
        <f t="shared" si="309"/>
        <v>-8.9999999999999858E-2</v>
      </c>
      <c r="D2553" s="2">
        <f t="shared" si="310"/>
        <v>4.58</v>
      </c>
      <c r="E2553" s="2">
        <f t="shared" si="312"/>
        <v>4.6159999999999997</v>
      </c>
      <c r="F2553" s="2">
        <f t="shared" si="313"/>
        <v>4.6609999999999996</v>
      </c>
      <c r="G2553" s="2">
        <f t="shared" si="315"/>
        <v>4.7753999999999976</v>
      </c>
      <c r="H2553" s="2">
        <f t="shared" si="311"/>
        <v>4.6604489999999998</v>
      </c>
      <c r="I2553" s="2">
        <f t="array" ref="I2553">SUMPRODUCT(B2537:B2556, (ROW(B2537:B2556)-ROW(B2537)+1)) / (20*21/2)</f>
        <v>4.6057619047619047</v>
      </c>
      <c r="J2553" s="2">
        <f t="shared" si="314"/>
        <v>4.6521633577960646</v>
      </c>
      <c r="K2553" s="2">
        <f t="shared" si="316"/>
        <v>4.7057769923756618</v>
      </c>
    </row>
    <row r="2554" spans="1:11" ht="13.5" x14ac:dyDescent="0.25">
      <c r="A2554" s="3">
        <f>TITRES_STAT!B2557</f>
        <v>45721</v>
      </c>
      <c r="B2554" s="6">
        <f>TITRES_STAT!D2557</f>
        <v>4.59</v>
      </c>
      <c r="C2554" s="2">
        <f t="shared" si="309"/>
        <v>8.0000000000000071E-2</v>
      </c>
      <c r="D2554" s="2">
        <f t="shared" si="310"/>
        <v>4.58</v>
      </c>
      <c r="E2554" s="2">
        <f t="shared" si="312"/>
        <v>4.609</v>
      </c>
      <c r="F2554" s="2">
        <f t="shared" si="313"/>
        <v>4.6509999999999998</v>
      </c>
      <c r="G2554" s="2">
        <f t="shared" si="315"/>
        <v>4.7709999999999972</v>
      </c>
      <c r="H2554" s="2">
        <f t="shared" si="311"/>
        <v>4.6605195000000004</v>
      </c>
      <c r="I2554" s="2">
        <f t="array" ref="I2554">SUMPRODUCT(B2538:B2557, (ROW(B2538:B2557)-ROW(B2538)+1)) / (20*21/2)</f>
        <v>4.5963333333333329</v>
      </c>
      <c r="J2554" s="2">
        <f t="shared" si="314"/>
        <v>4.6462430380059629</v>
      </c>
      <c r="K2554" s="2">
        <f t="shared" si="316"/>
        <v>4.7012367181648518</v>
      </c>
    </row>
    <row r="2555" spans="1:11" ht="13.5" x14ac:dyDescent="0.25">
      <c r="A2555" s="3">
        <f>TITRES_STAT!B2558</f>
        <v>45722</v>
      </c>
      <c r="B2555" s="6">
        <f>TITRES_STAT!D2558</f>
        <v>4.55</v>
      </c>
      <c r="C2555" s="2">
        <f t="shared" si="309"/>
        <v>-4.0000000000000036E-2</v>
      </c>
      <c r="D2555" s="2">
        <f t="shared" si="310"/>
        <v>4.5699999999999994</v>
      </c>
      <c r="E2555" s="2">
        <f t="shared" si="312"/>
        <v>4.5969999999999995</v>
      </c>
      <c r="F2555" s="2">
        <f t="shared" si="313"/>
        <v>4.6389999999999993</v>
      </c>
      <c r="G2555" s="2">
        <f t="shared" si="315"/>
        <v>4.7629999999999972</v>
      </c>
      <c r="H2555" s="2">
        <f t="shared" si="311"/>
        <v>4.6602965000000003</v>
      </c>
      <c r="I2555" s="2">
        <f t="array" ref="I2555">SUMPRODUCT(B2539:B2558, (ROW(B2539:B2558)-ROW(B2539)+1)) / (20*21/2)</f>
        <v>4.5945714285714283</v>
      </c>
      <c r="J2555" s="2">
        <f t="shared" si="314"/>
        <v>4.6370770343863477</v>
      </c>
      <c r="K2555" s="2">
        <f t="shared" si="316"/>
        <v>4.695305866472113</v>
      </c>
    </row>
    <row r="2556" spans="1:11" ht="13.5" x14ac:dyDescent="0.25">
      <c r="A2556" s="3">
        <f>TITRES_STAT!B2559</f>
        <v>45723</v>
      </c>
      <c r="B2556" s="6">
        <f>TITRES_STAT!D2559</f>
        <v>4.59</v>
      </c>
      <c r="C2556" s="2">
        <f t="shared" si="309"/>
        <v>4.0000000000000036E-2</v>
      </c>
      <c r="D2556" s="2">
        <f t="shared" si="310"/>
        <v>4.5679999999999996</v>
      </c>
      <c r="E2556" s="2">
        <f t="shared" si="312"/>
        <v>4.5920000000000005</v>
      </c>
      <c r="F2556" s="2">
        <f t="shared" si="313"/>
        <v>4.6289999999999996</v>
      </c>
      <c r="G2556" s="2">
        <f t="shared" si="315"/>
        <v>4.7557999999999971</v>
      </c>
      <c r="H2556" s="2">
        <f t="shared" si="311"/>
        <v>4.6606960000000006</v>
      </c>
      <c r="I2556" s="2">
        <f t="array" ref="I2556">SUMPRODUCT(B2540:B2559, (ROW(B2540:B2559)-ROW(B2540)+1)) / (20*21/2)</f>
        <v>4.5960952380952369</v>
      </c>
      <c r="J2556" s="2">
        <f t="shared" si="314"/>
        <v>4.6325935073019338</v>
      </c>
      <c r="K2556" s="2">
        <f t="shared" si="316"/>
        <v>4.6911762246496771</v>
      </c>
    </row>
    <row r="2557" spans="1:11" ht="13.5" x14ac:dyDescent="0.25">
      <c r="A2557" s="3">
        <f>TITRES_STAT!B2560</f>
        <v>45726</v>
      </c>
      <c r="B2557" s="6">
        <f>TITRES_STAT!D2560</f>
        <v>4.53</v>
      </c>
      <c r="C2557" s="2">
        <f t="shared" si="309"/>
        <v>-5.9999999999999609E-2</v>
      </c>
      <c r="D2557" s="2">
        <f t="shared" si="310"/>
        <v>4.5540000000000003</v>
      </c>
      <c r="E2557" s="2">
        <f t="shared" si="312"/>
        <v>4.58</v>
      </c>
      <c r="F2557" s="2">
        <f t="shared" si="313"/>
        <v>4.6185</v>
      </c>
      <c r="G2557" s="2">
        <f t="shared" si="315"/>
        <v>4.7473999999999981</v>
      </c>
      <c r="H2557" s="2">
        <f t="shared" si="311"/>
        <v>4.6612655000000007</v>
      </c>
      <c r="I2557" s="2">
        <f t="array" ref="I2557">SUMPRODUCT(B2541:B2560, (ROW(B2541:B2560)-ROW(B2541)+1)) / (20*21/2)</f>
        <v>4.5978095238095245</v>
      </c>
      <c r="J2557" s="2">
        <f t="shared" si="314"/>
        <v>4.622822697082702</v>
      </c>
      <c r="K2557" s="2">
        <f t="shared" si="316"/>
        <v>4.6848555883889054</v>
      </c>
    </row>
    <row r="2558" spans="1:11" ht="13.5" x14ac:dyDescent="0.25">
      <c r="A2558" s="3">
        <f>TITRES_STAT!B2561</f>
        <v>45727</v>
      </c>
      <c r="B2558" s="6">
        <f>TITRES_STAT!D2561</f>
        <v>4.5999999999999996</v>
      </c>
      <c r="C2558" s="2">
        <f t="shared" si="309"/>
        <v>6.9999999999999396E-2</v>
      </c>
      <c r="D2558" s="2">
        <f t="shared" si="310"/>
        <v>4.5720000000000001</v>
      </c>
      <c r="E2558" s="2">
        <f t="shared" si="312"/>
        <v>4.5759999999999996</v>
      </c>
      <c r="F2558" s="2">
        <f t="shared" si="313"/>
        <v>4.6139999999999999</v>
      </c>
      <c r="G2558" s="2">
        <f t="shared" si="315"/>
        <v>4.7403999999999975</v>
      </c>
      <c r="H2558" s="2">
        <f t="shared" si="311"/>
        <v>4.6618560000000011</v>
      </c>
      <c r="I2558" s="2">
        <f t="array" ref="I2558">SUMPRODUCT(B2542:B2561, (ROW(B2542:B2561)-ROW(B2542)+1)) / (20*21/2)</f>
        <v>4.6081428571428571</v>
      </c>
      <c r="J2558" s="2">
        <f t="shared" si="314"/>
        <v>4.6206491068843496</v>
      </c>
      <c r="K2558" s="2">
        <f t="shared" si="316"/>
        <v>4.6815279182560072</v>
      </c>
    </row>
    <row r="2559" spans="1:11" ht="13.5" x14ac:dyDescent="0.25">
      <c r="A2559" s="3">
        <f>TITRES_STAT!B2562</f>
        <v>45728</v>
      </c>
      <c r="B2559" s="6">
        <f>TITRES_STAT!D2562</f>
        <v>4.63</v>
      </c>
      <c r="C2559" s="2">
        <f t="shared" si="309"/>
        <v>3.0000000000000249E-2</v>
      </c>
      <c r="D2559" s="2">
        <f t="shared" si="310"/>
        <v>4.58</v>
      </c>
      <c r="E2559" s="2">
        <f t="shared" si="312"/>
        <v>4.58</v>
      </c>
      <c r="F2559" s="2">
        <f t="shared" si="313"/>
        <v>4.6120000000000001</v>
      </c>
      <c r="G2559" s="2">
        <f t="shared" si="315"/>
        <v>4.7339999999999982</v>
      </c>
      <c r="H2559" s="2">
        <f t="shared" si="311"/>
        <v>4.662220500000001</v>
      </c>
      <c r="I2559" s="2">
        <f t="array" ref="I2559">SUMPRODUCT(B2543:B2562, (ROW(B2543:B2562)-ROW(B2543)+1)) / (20*21/2)</f>
        <v>4.6179047619047617</v>
      </c>
      <c r="J2559" s="2">
        <f t="shared" si="314"/>
        <v>4.6215396681334591</v>
      </c>
      <c r="K2559" s="2">
        <f t="shared" si="316"/>
        <v>4.6795072155793012</v>
      </c>
    </row>
    <row r="2560" spans="1:11" ht="13.5" x14ac:dyDescent="0.25">
      <c r="A2560" s="3">
        <f>TITRES_STAT!B2563</f>
        <v>45729</v>
      </c>
      <c r="B2560" s="6">
        <f>TITRES_STAT!D2563</f>
        <v>4.63</v>
      </c>
      <c r="C2560" s="2">
        <f t="shared" si="309"/>
        <v>0</v>
      </c>
      <c r="D2560" s="2">
        <f t="shared" si="310"/>
        <v>4.5960000000000001</v>
      </c>
      <c r="E2560" s="2">
        <f t="shared" si="312"/>
        <v>4.5830000000000002</v>
      </c>
      <c r="F2560" s="2">
        <f t="shared" si="313"/>
        <v>4.6114999999999995</v>
      </c>
      <c r="G2560" s="2">
        <f t="shared" si="315"/>
        <v>4.7281999999999984</v>
      </c>
      <c r="H2560" s="2">
        <f t="shared" si="311"/>
        <v>4.6625850000000018</v>
      </c>
      <c r="I2560" s="2">
        <f t="array" ref="I2560">SUMPRODUCT(B2544:B2563, (ROW(B2544:B2563)-ROW(B2544)+1)) / (20*21/2)</f>
        <v>4.6408095238095246</v>
      </c>
      <c r="J2560" s="2">
        <f t="shared" si="314"/>
        <v>4.6223454140255109</v>
      </c>
      <c r="K2560" s="2">
        <f t="shared" si="316"/>
        <v>4.6775657561448192</v>
      </c>
    </row>
    <row r="2561" spans="1:11" ht="13.5" x14ac:dyDescent="0.25">
      <c r="A2561" s="3">
        <f>TITRES_STAT!B2564</f>
        <v>45730</v>
      </c>
      <c r="B2561" s="6">
        <f>TITRES_STAT!D2564</f>
        <v>4.72</v>
      </c>
      <c r="C2561" s="2">
        <f t="shared" si="309"/>
        <v>8.9999999999999858E-2</v>
      </c>
      <c r="D2561" s="2">
        <f t="shared" si="310"/>
        <v>4.621999999999999</v>
      </c>
      <c r="E2561" s="2">
        <f t="shared" si="312"/>
        <v>4.5950000000000006</v>
      </c>
      <c r="F2561" s="2">
        <f t="shared" si="313"/>
        <v>4.6174999999999997</v>
      </c>
      <c r="G2561" s="2">
        <f t="shared" si="315"/>
        <v>4.7241999999999988</v>
      </c>
      <c r="H2561" s="2">
        <f t="shared" si="311"/>
        <v>4.6633995000000015</v>
      </c>
      <c r="I2561" s="2">
        <f t="array" ref="I2561">SUMPRODUCT(B2545:B2564, (ROW(B2545:B2564)-ROW(B2545)+1)) / (20*21/2)</f>
        <v>4.6637619047619054</v>
      </c>
      <c r="J2561" s="2">
        <f t="shared" si="314"/>
        <v>4.6316458507849863</v>
      </c>
      <c r="K2561" s="2">
        <f t="shared" si="316"/>
        <v>4.6792298441391402</v>
      </c>
    </row>
    <row r="2562" spans="1:11" ht="13.5" x14ac:dyDescent="0.25">
      <c r="A2562" s="3">
        <f>TITRES_STAT!B2565</f>
        <v>45733</v>
      </c>
      <c r="B2562" s="6">
        <f>TITRES_STAT!D2565</f>
        <v>4.72</v>
      </c>
      <c r="C2562" s="2">
        <f t="shared" si="309"/>
        <v>0</v>
      </c>
      <c r="D2562" s="2">
        <f t="shared" si="310"/>
        <v>4.6599999999999993</v>
      </c>
      <c r="E2562" s="2">
        <f t="shared" si="312"/>
        <v>4.6069999999999993</v>
      </c>
      <c r="F2562" s="2">
        <f t="shared" si="313"/>
        <v>4.6194999999999995</v>
      </c>
      <c r="G2562" s="2">
        <f t="shared" si="315"/>
        <v>4.7205999999999984</v>
      </c>
      <c r="H2562" s="2">
        <f t="shared" si="311"/>
        <v>4.6642140000000021</v>
      </c>
      <c r="I2562" s="2">
        <f t="array" ref="I2562">SUMPRODUCT(B2546:B2565, (ROW(B2546:B2565)-ROW(B2546)+1)) / (20*21/2)</f>
        <v>4.6857142857142859</v>
      </c>
      <c r="J2562" s="2">
        <f t="shared" si="314"/>
        <v>4.6400605316626073</v>
      </c>
      <c r="K2562" s="2">
        <f t="shared" si="316"/>
        <v>4.6808286737807432</v>
      </c>
    </row>
    <row r="2563" spans="1:11" ht="13.5" x14ac:dyDescent="0.25">
      <c r="A2563" s="3">
        <f>TITRES_STAT!B2566</f>
        <v>45734</v>
      </c>
      <c r="B2563" s="6">
        <f>TITRES_STAT!D2566</f>
        <v>4.8600000000000003</v>
      </c>
      <c r="C2563" s="2">
        <f t="shared" si="309"/>
        <v>0.14000000000000057</v>
      </c>
      <c r="D2563" s="2">
        <f t="shared" si="310"/>
        <v>4.7119999999999997</v>
      </c>
      <c r="E2563" s="2">
        <f t="shared" si="312"/>
        <v>4.6419999999999995</v>
      </c>
      <c r="F2563" s="2">
        <f t="shared" si="313"/>
        <v>4.6289999999999996</v>
      </c>
      <c r="G2563" s="2">
        <f t="shared" si="315"/>
        <v>4.7203999999999988</v>
      </c>
      <c r="H2563" s="2">
        <f t="shared" si="311"/>
        <v>4.6657755000000014</v>
      </c>
      <c r="I2563" s="2">
        <f t="array" ref="I2563">SUMPRODUCT(B2547:B2566, (ROW(B2547:B2566)-ROW(B2547)+1)) / (20*21/2)</f>
        <v>4.7171904761904759</v>
      </c>
      <c r="J2563" s="2">
        <f t="shared" si="314"/>
        <v>4.6610071476947397</v>
      </c>
      <c r="K2563" s="2">
        <f t="shared" si="316"/>
        <v>4.6878550002991455</v>
      </c>
    </row>
    <row r="2564" spans="1:11" ht="13.5" x14ac:dyDescent="0.25">
      <c r="A2564" s="3">
        <f>TITRES_STAT!B2567</f>
        <v>45735</v>
      </c>
      <c r="B2564" s="6">
        <f>TITRES_STAT!D2567</f>
        <v>4.87</v>
      </c>
      <c r="C2564" s="2">
        <f t="shared" ref="C2564:C2627" si="317">B2564-B2563</f>
        <v>9.9999999999997868E-3</v>
      </c>
      <c r="D2564" s="2">
        <f t="shared" si="310"/>
        <v>4.76</v>
      </c>
      <c r="E2564" s="2">
        <f t="shared" si="312"/>
        <v>4.67</v>
      </c>
      <c r="F2564" s="2">
        <f t="shared" si="313"/>
        <v>4.6395</v>
      </c>
      <c r="G2564" s="2">
        <f t="shared" si="315"/>
        <v>4.7205999999999992</v>
      </c>
      <c r="H2564" s="2">
        <f t="shared" si="311"/>
        <v>4.667575000000002</v>
      </c>
      <c r="I2564" s="2">
        <f t="array" ref="I2564">SUMPRODUCT(B2548:B2567, (ROW(B2548:B2567)-ROW(B2548)+1)) / (20*21/2)</f>
        <v>4.7489523809523799</v>
      </c>
      <c r="J2564" s="2">
        <f t="shared" si="314"/>
        <v>4.6809112288666697</v>
      </c>
      <c r="K2564" s="2">
        <f t="shared" si="316"/>
        <v>4.6949979414638854</v>
      </c>
    </row>
    <row r="2565" spans="1:11" ht="13.5" x14ac:dyDescent="0.25">
      <c r="A2565" s="3">
        <f>TITRES_STAT!B2568</f>
        <v>45737</v>
      </c>
      <c r="B2565" s="6">
        <f>TITRES_STAT!D2568</f>
        <v>4.87</v>
      </c>
      <c r="C2565" s="2">
        <f t="shared" si="317"/>
        <v>0</v>
      </c>
      <c r="D2565" s="2">
        <f t="shared" si="310"/>
        <v>4.8080000000000007</v>
      </c>
      <c r="E2565" s="2">
        <f t="shared" si="312"/>
        <v>4.702</v>
      </c>
      <c r="F2565" s="2">
        <f t="shared" si="313"/>
        <v>4.6495000000000006</v>
      </c>
      <c r="G2565" s="2">
        <f t="shared" si="315"/>
        <v>4.7205999999999992</v>
      </c>
      <c r="H2565" s="2">
        <f t="shared" si="311"/>
        <v>4.6693745000000009</v>
      </c>
      <c r="I2565" s="2">
        <f t="array" ref="I2565">SUMPRODUCT(B2549:B2568, (ROW(B2549:B2568)-ROW(B2549)+1)) / (20*21/2)</f>
        <v>4.7790476190476188</v>
      </c>
      <c r="J2565" s="2">
        <f t="shared" si="314"/>
        <v>4.6989196832603204</v>
      </c>
      <c r="K2565" s="2">
        <f t="shared" si="316"/>
        <v>4.7018607672888315</v>
      </c>
    </row>
    <row r="2566" spans="1:11" ht="13.5" x14ac:dyDescent="0.25">
      <c r="A2566" s="3">
        <f>TITRES_STAT!B2569</f>
        <v>45740</v>
      </c>
      <c r="B2566" s="6">
        <f>TITRES_STAT!D2569</f>
        <v>4.9800000000000004</v>
      </c>
      <c r="C2566" s="2">
        <f t="shared" si="317"/>
        <v>0.11000000000000032</v>
      </c>
      <c r="D2566" s="2">
        <f t="shared" ref="D2566:D2629" si="318">AVERAGE(B2562:B2566)</f>
        <v>4.8600000000000003</v>
      </c>
      <c r="E2566" s="2">
        <f t="shared" si="312"/>
        <v>4.7409999999999997</v>
      </c>
      <c r="F2566" s="2">
        <f t="shared" si="313"/>
        <v>4.666500000000001</v>
      </c>
      <c r="G2566" s="2">
        <f t="shared" si="315"/>
        <v>4.7227999999999994</v>
      </c>
      <c r="H2566" s="2">
        <f t="shared" si="311"/>
        <v>4.6717240000000011</v>
      </c>
      <c r="I2566" s="2">
        <f t="array" ref="I2566">SUMPRODUCT(B2550:B2569, (ROW(B2550:B2569)-ROW(B2550)+1)) / (20*21/2)</f>
        <v>4.8074285714285709</v>
      </c>
      <c r="J2566" s="2">
        <f t="shared" si="314"/>
        <v>4.7256892372355281</v>
      </c>
      <c r="K2566" s="2">
        <f t="shared" si="316"/>
        <v>4.7127681881794654</v>
      </c>
    </row>
    <row r="2567" spans="1:11" ht="13.5" x14ac:dyDescent="0.25">
      <c r="A2567" s="3">
        <f>TITRES_STAT!B2570</f>
        <v>45741</v>
      </c>
      <c r="B2567" s="6">
        <f>TITRES_STAT!D2570</f>
        <v>5</v>
      </c>
      <c r="C2567" s="2">
        <f t="shared" si="317"/>
        <v>1.9999999999999574E-2</v>
      </c>
      <c r="D2567" s="2">
        <f t="shared" si="318"/>
        <v>4.9160000000000004</v>
      </c>
      <c r="E2567" s="2">
        <f t="shared" si="312"/>
        <v>4.7879999999999994</v>
      </c>
      <c r="F2567" s="2">
        <f t="shared" si="313"/>
        <v>4.6840000000000011</v>
      </c>
      <c r="G2567" s="2">
        <f t="shared" si="315"/>
        <v>4.7257999999999996</v>
      </c>
      <c r="H2567" s="2">
        <f t="shared" si="311"/>
        <v>4.6739385000000011</v>
      </c>
      <c r="I2567" s="2">
        <f t="array" ref="I2567">SUMPRODUCT(B2551:B2570, (ROW(B2551:B2570)-ROW(B2551)+1)) / (20*21/2)</f>
        <v>4.8338571428571431</v>
      </c>
      <c r="J2567" s="2">
        <f t="shared" si="314"/>
        <v>4.7518140717845254</v>
      </c>
      <c r="K2567" s="2">
        <f t="shared" si="316"/>
        <v>4.7240321807998793</v>
      </c>
    </row>
    <row r="2568" spans="1:11" ht="13.5" x14ac:dyDescent="0.25">
      <c r="A2568" s="3">
        <f>TITRES_STAT!B2571</f>
        <v>45742</v>
      </c>
      <c r="B2568" s="6">
        <f>TITRES_STAT!D2571</f>
        <v>5</v>
      </c>
      <c r="C2568" s="2">
        <f t="shared" si="317"/>
        <v>0</v>
      </c>
      <c r="D2568" s="2">
        <f t="shared" si="318"/>
        <v>4.944</v>
      </c>
      <c r="E2568" s="2">
        <f t="shared" si="312"/>
        <v>4.8280000000000003</v>
      </c>
      <c r="F2568" s="2">
        <f t="shared" si="313"/>
        <v>4.7020000000000008</v>
      </c>
      <c r="G2568" s="2">
        <f t="shared" si="315"/>
        <v>4.7290000000000001</v>
      </c>
      <c r="H2568" s="2">
        <f t="shared" si="311"/>
        <v>4.6761530000000002</v>
      </c>
      <c r="I2568" s="2">
        <f t="array" ref="I2568">SUMPRODUCT(B2552:B2571, (ROW(B2552:B2571)-ROW(B2552)+1)) / (20*21/2)</f>
        <v>4.8583809523809522</v>
      </c>
      <c r="J2568" s="2">
        <f t="shared" si="314"/>
        <v>4.7754508268526656</v>
      </c>
      <c r="K2568" s="2">
        <f t="shared" si="316"/>
        <v>4.7348544482194921</v>
      </c>
    </row>
    <row r="2569" spans="1:11" ht="13.5" x14ac:dyDescent="0.25">
      <c r="A2569" s="3">
        <f>TITRES_STAT!B2572</f>
        <v>45743</v>
      </c>
      <c r="B2569" s="6">
        <f>TITRES_STAT!D2572</f>
        <v>5</v>
      </c>
      <c r="C2569" s="2">
        <f t="shared" si="317"/>
        <v>0</v>
      </c>
      <c r="D2569" s="2">
        <f t="shared" si="318"/>
        <v>4.9700000000000006</v>
      </c>
      <c r="E2569" s="2">
        <f t="shared" si="312"/>
        <v>4.8650000000000002</v>
      </c>
      <c r="F2569" s="2">
        <f t="shared" si="313"/>
        <v>4.722500000000001</v>
      </c>
      <c r="G2569" s="2">
        <f t="shared" si="315"/>
        <v>4.7331999999999992</v>
      </c>
      <c r="H2569" s="2">
        <f t="shared" si="311"/>
        <v>4.6781800000000002</v>
      </c>
      <c r="I2569" s="2">
        <f t="array" ref="I2569">SUMPRODUCT(B2553:B2572, (ROW(B2553:B2572)-ROW(B2553)+1)) / (20*21/2)</f>
        <v>4.8810000000000002</v>
      </c>
      <c r="J2569" s="2">
        <f t="shared" si="314"/>
        <v>4.7968364623905071</v>
      </c>
      <c r="K2569" s="2">
        <f t="shared" si="316"/>
        <v>4.7452523129951985</v>
      </c>
    </row>
    <row r="2570" spans="1:11" ht="13.5" x14ac:dyDescent="0.25">
      <c r="A2570" s="3">
        <f>TITRES_STAT!B2573</f>
        <v>45744</v>
      </c>
      <c r="B2570" s="6">
        <f>TITRES_STAT!D2573</f>
        <v>5</v>
      </c>
      <c r="C2570" s="2">
        <f t="shared" si="317"/>
        <v>0</v>
      </c>
      <c r="D2570" s="2">
        <f t="shared" si="318"/>
        <v>4.9960000000000004</v>
      </c>
      <c r="E2570" s="2">
        <f t="shared" si="312"/>
        <v>4.9020000000000001</v>
      </c>
      <c r="F2570" s="2">
        <f t="shared" si="313"/>
        <v>4.7425000000000006</v>
      </c>
      <c r="G2570" s="2">
        <f t="shared" si="315"/>
        <v>4.7381999999999991</v>
      </c>
      <c r="H2570" s="2">
        <f t="shared" ref="H2570:H2633" si="319">AVERAGE(B2371:B2570)</f>
        <v>4.6802070000000002</v>
      </c>
      <c r="I2570" s="2">
        <f t="array" ref="I2570">SUMPRODUCT(B2554:B2573, (ROW(B2554:B2573)-ROW(B2554)+1)) / (20*21/2)</f>
        <v>4.9017142857142852</v>
      </c>
      <c r="J2570" s="2">
        <f t="shared" si="314"/>
        <v>4.8161853707342681</v>
      </c>
      <c r="K2570" s="2">
        <f t="shared" si="316"/>
        <v>4.7552424183679358</v>
      </c>
    </row>
    <row r="2571" spans="1:11" ht="13.5" x14ac:dyDescent="0.25">
      <c r="A2571" s="3">
        <f>TITRES_STAT!B2574</f>
        <v>45749</v>
      </c>
      <c r="B2571" s="6">
        <f>TITRES_STAT!D2574</f>
        <v>5</v>
      </c>
      <c r="C2571" s="2">
        <f t="shared" si="317"/>
        <v>0</v>
      </c>
      <c r="D2571" s="2">
        <f t="shared" si="318"/>
        <v>5</v>
      </c>
      <c r="E2571" s="2">
        <f t="shared" si="312"/>
        <v>4.93</v>
      </c>
      <c r="F2571" s="2">
        <f t="shared" si="313"/>
        <v>4.7625000000000002</v>
      </c>
      <c r="G2571" s="2">
        <f t="shared" si="315"/>
        <v>4.7417999999999996</v>
      </c>
      <c r="H2571" s="2">
        <f t="shared" si="319"/>
        <v>4.6826565000000002</v>
      </c>
      <c r="I2571" s="2">
        <f t="array" ref="I2571">SUMPRODUCT(B2555:B2574, (ROW(B2555:B2574)-ROW(B2555)+1)) / (20*21/2)</f>
        <v>4.910571428571429</v>
      </c>
      <c r="J2571" s="2">
        <f t="shared" si="314"/>
        <v>4.8336915259024336</v>
      </c>
      <c r="K2571" s="2">
        <f t="shared" si="316"/>
        <v>4.7648407549025267</v>
      </c>
    </row>
    <row r="2572" spans="1:11" ht="13.5" x14ac:dyDescent="0.25">
      <c r="A2572" s="3">
        <f>TITRES_STAT!B2575</f>
        <v>45750</v>
      </c>
      <c r="B2572" s="6">
        <f>TITRES_STAT!D2575</f>
        <v>5</v>
      </c>
      <c r="C2572" s="2">
        <f t="shared" si="317"/>
        <v>0</v>
      </c>
      <c r="D2572" s="2">
        <f t="shared" si="318"/>
        <v>5</v>
      </c>
      <c r="E2572" s="2">
        <f t="shared" ref="E2572:E2635" si="320">AVERAGE(B2563:B2572)</f>
        <v>4.9580000000000002</v>
      </c>
      <c r="F2572" s="2">
        <f t="shared" si="313"/>
        <v>4.7824999999999998</v>
      </c>
      <c r="G2572" s="2">
        <f t="shared" si="315"/>
        <v>4.7451999999999996</v>
      </c>
      <c r="H2572" s="2">
        <f t="shared" si="319"/>
        <v>4.6851060000000011</v>
      </c>
      <c r="I2572" s="2">
        <f t="array" ref="I2572">SUMPRODUCT(B2556:B2575, (ROW(B2556:B2575)-ROW(B2556)+1)) / (20*21/2)</f>
        <v>4.9169999999999998</v>
      </c>
      <c r="J2572" s="2">
        <f t="shared" si="314"/>
        <v>4.8495304281974398</v>
      </c>
      <c r="K2572" s="2">
        <f t="shared" si="316"/>
        <v>4.7740626860828197</v>
      </c>
    </row>
    <row r="2573" spans="1:11" ht="13.5" x14ac:dyDescent="0.25">
      <c r="A2573" s="3">
        <f>TITRES_STAT!B2576</f>
        <v>45751</v>
      </c>
      <c r="B2573" s="6">
        <f>TITRES_STAT!D2576</f>
        <v>5</v>
      </c>
      <c r="C2573" s="2">
        <f t="shared" si="317"/>
        <v>0</v>
      </c>
      <c r="D2573" s="2">
        <f t="shared" si="318"/>
        <v>5</v>
      </c>
      <c r="E2573" s="2">
        <f t="shared" si="320"/>
        <v>4.9719999999999995</v>
      </c>
      <c r="F2573" s="2">
        <f t="shared" si="313"/>
        <v>4.8069999999999995</v>
      </c>
      <c r="G2573" s="2">
        <f t="shared" si="315"/>
        <v>4.7481999999999998</v>
      </c>
      <c r="H2573" s="2">
        <f t="shared" si="319"/>
        <v>4.6876025000000006</v>
      </c>
      <c r="I2573" s="2">
        <f t="array" ref="I2573">SUMPRODUCT(B2557:B2576, (ROW(B2557:B2576)-ROW(B2557)+1)) / (20*21/2)</f>
        <v>4.9218095238095243</v>
      </c>
      <c r="J2573" s="2">
        <f t="shared" si="314"/>
        <v>4.8638608636072078</v>
      </c>
      <c r="K2573" s="2">
        <f t="shared" si="316"/>
        <v>4.7829229729031013</v>
      </c>
    </row>
    <row r="2574" spans="1:11" ht="13.5" x14ac:dyDescent="0.25">
      <c r="A2574" s="3">
        <f>TITRES_STAT!B2577</f>
        <v>45754</v>
      </c>
      <c r="B2574" s="6">
        <f>TITRES_STAT!D2577</f>
        <v>4.9000000000000004</v>
      </c>
      <c r="C2574" s="2">
        <f t="shared" si="317"/>
        <v>-9.9999999999999645E-2</v>
      </c>
      <c r="D2574" s="2">
        <f t="shared" si="318"/>
        <v>4.9799999999999995</v>
      </c>
      <c r="E2574" s="2">
        <f t="shared" si="320"/>
        <v>4.9749999999999996</v>
      </c>
      <c r="F2574" s="2">
        <f t="shared" si="313"/>
        <v>4.8224999999999998</v>
      </c>
      <c r="G2574" s="2">
        <f t="shared" si="315"/>
        <v>4.7489999999999997</v>
      </c>
      <c r="H2574" s="2">
        <f t="shared" si="319"/>
        <v>4.6895990000000012</v>
      </c>
      <c r="I2574" s="2">
        <f t="array" ref="I2574">SUMPRODUCT(B2558:B2577, (ROW(B2558:B2577)-ROW(B2558)+1)) / (20*21/2)</f>
        <v>4.9251904761904761</v>
      </c>
      <c r="J2574" s="2">
        <f t="shared" si="314"/>
        <v>4.8673026861208069</v>
      </c>
      <c r="K2574" s="2">
        <f t="shared" si="316"/>
        <v>4.7875142288676855</v>
      </c>
    </row>
    <row r="2575" spans="1:11" ht="13.5" x14ac:dyDescent="0.25">
      <c r="A2575" s="3">
        <f>TITRES_STAT!B2578</f>
        <v>45755</v>
      </c>
      <c r="B2575" s="6">
        <f>TITRES_STAT!D2578</f>
        <v>4.8899999999999997</v>
      </c>
      <c r="C2575" s="2">
        <f t="shared" si="317"/>
        <v>-1.0000000000000675E-2</v>
      </c>
      <c r="D2575" s="2">
        <f t="shared" si="318"/>
        <v>4.9580000000000002</v>
      </c>
      <c r="E2575" s="2">
        <f t="shared" si="320"/>
        <v>4.9770000000000003</v>
      </c>
      <c r="F2575" s="2">
        <f t="shared" si="313"/>
        <v>4.8395000000000001</v>
      </c>
      <c r="G2575" s="2">
        <f t="shared" si="315"/>
        <v>4.7496</v>
      </c>
      <c r="H2575" s="2">
        <f t="shared" si="319"/>
        <v>4.6916395000000009</v>
      </c>
      <c r="I2575" s="2">
        <f t="array" ref="I2575">SUMPRODUCT(B2559:B2578, (ROW(B2559:B2578)-ROW(B2559)+1)) / (20*21/2)</f>
        <v>4.9268571428571422</v>
      </c>
      <c r="J2575" s="2">
        <f t="shared" si="314"/>
        <v>4.8694643350616822</v>
      </c>
      <c r="K2575" s="2">
        <f t="shared" si="316"/>
        <v>4.7915332787160114</v>
      </c>
    </row>
    <row r="2576" spans="1:11" ht="13.5" x14ac:dyDescent="0.25">
      <c r="A2576" s="3">
        <f>TITRES_STAT!B2579</f>
        <v>45757</v>
      </c>
      <c r="B2576" s="6">
        <f>TITRES_STAT!D2579</f>
        <v>4.8899999999999997</v>
      </c>
      <c r="C2576" s="2">
        <f t="shared" si="317"/>
        <v>0</v>
      </c>
      <c r="D2576" s="2">
        <f t="shared" si="318"/>
        <v>4.9359999999999999</v>
      </c>
      <c r="E2576" s="2">
        <f t="shared" si="320"/>
        <v>4.968</v>
      </c>
      <c r="F2576" s="2">
        <f t="shared" si="313"/>
        <v>4.8544999999999998</v>
      </c>
      <c r="G2576" s="2">
        <f t="shared" si="315"/>
        <v>4.7513999999999994</v>
      </c>
      <c r="H2576" s="2">
        <f t="shared" si="319"/>
        <v>4.6933040000000013</v>
      </c>
      <c r="I2576" s="2">
        <f t="array" ref="I2576">SUMPRODUCT(B2560:B2579, (ROW(B2560:B2579)-ROW(B2560)+1)) / (20*21/2)</f>
        <v>4.9509523809523808</v>
      </c>
      <c r="J2576" s="2">
        <f t="shared" si="314"/>
        <v>4.8714201126748549</v>
      </c>
      <c r="K2576" s="2">
        <f t="shared" si="316"/>
        <v>4.7953947187663637</v>
      </c>
    </row>
    <row r="2577" spans="1:11" ht="13.5" x14ac:dyDescent="0.25">
      <c r="A2577" s="3">
        <f>TITRES_STAT!B2580</f>
        <v>45758</v>
      </c>
      <c r="B2577" s="6">
        <f>TITRES_STAT!D2580</f>
        <v>4.8899999999999997</v>
      </c>
      <c r="C2577" s="2">
        <f t="shared" si="317"/>
        <v>0</v>
      </c>
      <c r="D2577" s="2">
        <f t="shared" si="318"/>
        <v>4.9139999999999997</v>
      </c>
      <c r="E2577" s="2">
        <f t="shared" si="320"/>
        <v>4.9569999999999999</v>
      </c>
      <c r="F2577" s="2">
        <f t="shared" si="313"/>
        <v>4.8725000000000005</v>
      </c>
      <c r="G2577" s="2">
        <f t="shared" si="315"/>
        <v>4.7521999999999993</v>
      </c>
      <c r="H2577" s="2">
        <f t="shared" si="319"/>
        <v>4.6948745000000009</v>
      </c>
      <c r="I2577" s="2">
        <f t="array" ref="I2577">SUMPRODUCT(B2561:B2580, (ROW(B2561:B2580)-ROW(B2561)+1)) / (20*21/2)</f>
        <v>4.9688095238095231</v>
      </c>
      <c r="J2577" s="2">
        <f t="shared" si="314"/>
        <v>4.8731896257534402</v>
      </c>
      <c r="K2577" s="2">
        <f t="shared" si="316"/>
        <v>4.7991047297951335</v>
      </c>
    </row>
    <row r="2578" spans="1:11" ht="13.5" x14ac:dyDescent="0.25">
      <c r="A2578" s="3">
        <f>TITRES_STAT!B2581</f>
        <v>45761</v>
      </c>
      <c r="B2578" s="6">
        <f>TITRES_STAT!D2581</f>
        <v>4.8899999999999997</v>
      </c>
      <c r="C2578" s="2">
        <f t="shared" si="317"/>
        <v>0</v>
      </c>
      <c r="D2578" s="2">
        <f t="shared" si="318"/>
        <v>4.8920000000000003</v>
      </c>
      <c r="E2578" s="2">
        <f t="shared" si="320"/>
        <v>4.9459999999999997</v>
      </c>
      <c r="F2578" s="2">
        <f t="shared" si="313"/>
        <v>4.8870000000000005</v>
      </c>
      <c r="G2578" s="2">
        <f t="shared" si="315"/>
        <v>4.7539999999999996</v>
      </c>
      <c r="H2578" s="2">
        <f t="shared" si="319"/>
        <v>4.6965860000000008</v>
      </c>
      <c r="I2578" s="2">
        <f t="array" ref="I2578">SUMPRODUCT(B2562:B2581, (ROW(B2562:B2581)-ROW(B2562)+1)) / (20*21/2)</f>
        <v>4.9844285714285714</v>
      </c>
      <c r="J2578" s="2">
        <f t="shared" si="314"/>
        <v>4.8747906137769217</v>
      </c>
      <c r="K2578" s="2">
        <f t="shared" si="316"/>
        <v>4.8026692501953239</v>
      </c>
    </row>
    <row r="2579" spans="1:11" ht="13.5" x14ac:dyDescent="0.25">
      <c r="A2579" s="3">
        <f>TITRES_STAT!B2582</f>
        <v>45762</v>
      </c>
      <c r="B2579" s="6">
        <f>TITRES_STAT!D2582</f>
        <v>5.14</v>
      </c>
      <c r="C2579" s="2">
        <f t="shared" si="317"/>
        <v>0.25</v>
      </c>
      <c r="D2579" s="2">
        <f t="shared" si="318"/>
        <v>4.9399999999999995</v>
      </c>
      <c r="E2579" s="2">
        <f t="shared" si="320"/>
        <v>4.96</v>
      </c>
      <c r="F2579" s="2">
        <f t="shared" si="313"/>
        <v>4.9125000000000005</v>
      </c>
      <c r="G2579" s="2">
        <f t="shared" si="315"/>
        <v>4.7615999999999987</v>
      </c>
      <c r="H2579" s="2">
        <f t="shared" si="319"/>
        <v>4.7002055000000009</v>
      </c>
      <c r="I2579" s="2">
        <f t="array" ref="I2579">SUMPRODUCT(B2563:B2582, (ROW(B2563:B2582)-ROW(B2563)+1)) / (20*21/2)</f>
        <v>4.9963333333333333</v>
      </c>
      <c r="J2579" s="2">
        <f t="shared" si="314"/>
        <v>4.9000486505600716</v>
      </c>
      <c r="K2579" s="2">
        <f t="shared" si="316"/>
        <v>4.8158979070504087</v>
      </c>
    </row>
    <row r="2580" spans="1:11" ht="13.5" x14ac:dyDescent="0.25">
      <c r="A2580" s="3">
        <f>TITRES_STAT!B2583</f>
        <v>45763</v>
      </c>
      <c r="B2580" s="6">
        <f>TITRES_STAT!D2583</f>
        <v>5.0999999999999996</v>
      </c>
      <c r="C2580" s="2">
        <f t="shared" si="317"/>
        <v>-4.0000000000000036E-2</v>
      </c>
      <c r="D2580" s="2">
        <f t="shared" si="318"/>
        <v>4.9819999999999993</v>
      </c>
      <c r="E2580" s="2">
        <f t="shared" si="320"/>
        <v>4.9700000000000006</v>
      </c>
      <c r="F2580" s="2">
        <f t="shared" ref="F2580:F2643" si="321">AVERAGE(B2561:B2580)</f>
        <v>4.9360000000000008</v>
      </c>
      <c r="G2580" s="2">
        <f t="shared" si="315"/>
        <v>4.7687999999999988</v>
      </c>
      <c r="H2580" s="2">
        <f t="shared" si="319"/>
        <v>4.7036250000000015</v>
      </c>
      <c r="I2580" s="2">
        <f t="array" ref="I2580">SUMPRODUCT(B2564:B2583, (ROW(B2564:B2583)-ROW(B2564)+1)) / (20*21/2)</f>
        <v>5.0065238095238094</v>
      </c>
      <c r="J2580" s="2">
        <f t="shared" si="314"/>
        <v>4.9190916362210171</v>
      </c>
      <c r="K2580" s="2">
        <f t="shared" si="316"/>
        <v>4.8270391655974514</v>
      </c>
    </row>
    <row r="2581" spans="1:11" ht="13.5" x14ac:dyDescent="0.25">
      <c r="A2581" s="3">
        <f>TITRES_STAT!B2584</f>
        <v>45764</v>
      </c>
      <c r="B2581" s="6">
        <f>TITRES_STAT!D2584</f>
        <v>5.0999999999999996</v>
      </c>
      <c r="C2581" s="2">
        <f t="shared" si="317"/>
        <v>0</v>
      </c>
      <c r="D2581" s="2">
        <f t="shared" si="318"/>
        <v>5.0239999999999991</v>
      </c>
      <c r="E2581" s="2">
        <f t="shared" si="320"/>
        <v>4.9800000000000004</v>
      </c>
      <c r="F2581" s="2">
        <f t="shared" si="321"/>
        <v>4.9550000000000001</v>
      </c>
      <c r="G2581" s="2">
        <f t="shared" si="315"/>
        <v>4.7747999999999982</v>
      </c>
      <c r="H2581" s="2">
        <f t="shared" si="319"/>
        <v>4.7069505000000014</v>
      </c>
      <c r="I2581" s="2">
        <f t="array" ref="I2581">SUMPRODUCT(B2565:B2584, (ROW(B2565:B2584)-ROW(B2565)+1)) / (20*21/2)</f>
        <v>5.0109047619047615</v>
      </c>
      <c r="J2581" s="2">
        <f t="shared" ref="J2581:J2644" si="322">$J$4*B2581+J2580*(1-$J$4)</f>
        <v>4.9363210041999679</v>
      </c>
      <c r="K2581" s="2">
        <f t="shared" si="316"/>
        <v>4.8377435120446108</v>
      </c>
    </row>
    <row r="2582" spans="1:11" ht="13.5" x14ac:dyDescent="0.25">
      <c r="A2582" s="3">
        <f>TITRES_STAT!B2585</f>
        <v>45765</v>
      </c>
      <c r="B2582" s="6">
        <f>TITRES_STAT!D2585</f>
        <v>5.08</v>
      </c>
      <c r="C2582" s="2">
        <f t="shared" si="317"/>
        <v>-1.9999999999999574E-2</v>
      </c>
      <c r="D2582" s="2">
        <f t="shared" si="318"/>
        <v>5.0619999999999994</v>
      </c>
      <c r="E2582" s="2">
        <f t="shared" si="320"/>
        <v>4.9880000000000004</v>
      </c>
      <c r="F2582" s="2">
        <f t="shared" si="321"/>
        <v>4.972999999999999</v>
      </c>
      <c r="G2582" s="2">
        <f t="shared" si="315"/>
        <v>4.7805999999999989</v>
      </c>
      <c r="H2582" s="2">
        <f t="shared" si="319"/>
        <v>4.7100350000000013</v>
      </c>
      <c r="I2582" s="2">
        <f t="array" ref="I2582">SUMPRODUCT(B2566:B2585, (ROW(B2566:B2585)-ROW(B2566)+1)) / (20*21/2)</f>
        <v>5.0135714285714288</v>
      </c>
      <c r="J2582" s="2">
        <f t="shared" si="322"/>
        <v>4.950004718085685</v>
      </c>
      <c r="K2582" s="2">
        <f t="shared" si="316"/>
        <v>4.8472437664742341</v>
      </c>
    </row>
    <row r="2583" spans="1:11" ht="13.5" x14ac:dyDescent="0.25">
      <c r="A2583" s="3">
        <f>TITRES_STAT!B2586</f>
        <v>45768</v>
      </c>
      <c r="B2583" s="6">
        <f>TITRES_STAT!D2586</f>
        <v>5.08</v>
      </c>
      <c r="C2583" s="2">
        <f t="shared" si="317"/>
        <v>0</v>
      </c>
      <c r="D2583" s="2">
        <f t="shared" si="318"/>
        <v>5.0999999999999996</v>
      </c>
      <c r="E2583" s="2">
        <f t="shared" si="320"/>
        <v>4.9960000000000004</v>
      </c>
      <c r="F2583" s="2">
        <f t="shared" si="321"/>
        <v>4.9839999999999991</v>
      </c>
      <c r="G2583" s="2">
        <f t="shared" si="315"/>
        <v>4.7863999999999995</v>
      </c>
      <c r="H2583" s="2">
        <f t="shared" si="319"/>
        <v>4.7128845000000013</v>
      </c>
      <c r="I2583" s="2">
        <f t="array" ref="I2583">SUMPRODUCT(B2567:B2586, (ROW(B2567:B2586)-ROW(B2567)+1)) / (20*21/2)</f>
        <v>4.9945714285714278</v>
      </c>
      <c r="J2583" s="2">
        <f t="shared" si="322"/>
        <v>4.9623852211251434</v>
      </c>
      <c r="K2583" s="2">
        <f t="shared" si="316"/>
        <v>4.8563714619066172</v>
      </c>
    </row>
    <row r="2584" spans="1:11" ht="13.5" x14ac:dyDescent="0.25">
      <c r="A2584" s="3">
        <f>TITRES_STAT!B2587</f>
        <v>45769</v>
      </c>
      <c r="B2584" s="6">
        <f>TITRES_STAT!D2587</f>
        <v>5.03</v>
      </c>
      <c r="C2584" s="2">
        <f t="shared" si="317"/>
        <v>-4.9999999999999822E-2</v>
      </c>
      <c r="D2584" s="2">
        <f t="shared" si="318"/>
        <v>5.0780000000000003</v>
      </c>
      <c r="E2584" s="2">
        <f t="shared" si="320"/>
        <v>5.0089999999999995</v>
      </c>
      <c r="F2584" s="2">
        <f t="shared" si="321"/>
        <v>4.9919999999999991</v>
      </c>
      <c r="G2584" s="2">
        <f t="shared" si="315"/>
        <v>4.791199999999999</v>
      </c>
      <c r="H2584" s="2">
        <f t="shared" si="319"/>
        <v>4.7154840000000009</v>
      </c>
      <c r="I2584" s="2">
        <f t="array" ref="I2584">SUMPRODUCT(B2568:B2587, (ROW(B2568:B2587)-ROW(B2568)+1)) / (20*21/2)</f>
        <v>4.968809523809524</v>
      </c>
      <c r="J2584" s="2">
        <f t="shared" si="322"/>
        <v>4.9688247238751293</v>
      </c>
      <c r="K2584" s="2">
        <f t="shared" si="316"/>
        <v>4.8631804241847894</v>
      </c>
    </row>
    <row r="2585" spans="1:11" ht="13.5" x14ac:dyDescent="0.25">
      <c r="A2585" s="3">
        <f>TITRES_STAT!B2588</f>
        <v>45770</v>
      </c>
      <c r="B2585" s="6">
        <f>TITRES_STAT!D2588</f>
        <v>5.0199999999999996</v>
      </c>
      <c r="C2585" s="2">
        <f t="shared" si="317"/>
        <v>-1.0000000000000675E-2</v>
      </c>
      <c r="D2585" s="2">
        <f t="shared" si="318"/>
        <v>5.0619999999999994</v>
      </c>
      <c r="E2585" s="2">
        <f t="shared" si="320"/>
        <v>5.0220000000000002</v>
      </c>
      <c r="F2585" s="2">
        <f t="shared" si="321"/>
        <v>4.9994999999999994</v>
      </c>
      <c r="G2585" s="2">
        <f t="shared" si="315"/>
        <v>4.795799999999999</v>
      </c>
      <c r="H2585" s="2">
        <f t="shared" si="319"/>
        <v>4.718080500000001</v>
      </c>
      <c r="I2585" s="2">
        <f t="array" ref="I2585">SUMPRODUCT(B2569:B2588, (ROW(B2569:B2588)-ROW(B2569)+1)) / (20*21/2)</f>
        <v>4.952</v>
      </c>
      <c r="J2585" s="2">
        <f t="shared" si="322"/>
        <v>4.9736985596965457</v>
      </c>
      <c r="K2585" s="2">
        <f t="shared" si="316"/>
        <v>4.8693302114716612</v>
      </c>
    </row>
    <row r="2586" spans="1:11" ht="13.5" x14ac:dyDescent="0.25">
      <c r="A2586" s="3">
        <f>TITRES_STAT!B2589</f>
        <v>45771</v>
      </c>
      <c r="B2586" s="6">
        <f>TITRES_STAT!D2589</f>
        <v>4.8</v>
      </c>
      <c r="C2586" s="2">
        <f t="shared" si="317"/>
        <v>-0.21999999999999975</v>
      </c>
      <c r="D2586" s="2">
        <f t="shared" si="318"/>
        <v>5.0020000000000007</v>
      </c>
      <c r="E2586" s="2">
        <f t="shared" si="320"/>
        <v>5.0129999999999999</v>
      </c>
      <c r="F2586" s="2">
        <f t="shared" si="321"/>
        <v>4.990499999999999</v>
      </c>
      <c r="G2586" s="2">
        <f t="shared" si="315"/>
        <v>4.7959999999999985</v>
      </c>
      <c r="H2586" s="2">
        <f t="shared" si="319"/>
        <v>4.7195770000000001</v>
      </c>
      <c r="I2586" s="2">
        <f t="array" ref="I2586">SUMPRODUCT(B2570:B2589, (ROW(B2570:B2589)-ROW(B2570)+1)) / (20*21/2)</f>
        <v>4.9351904761904768</v>
      </c>
      <c r="J2586" s="2">
        <f t="shared" si="322"/>
        <v>4.9571558397254467</v>
      </c>
      <c r="K2586" s="2">
        <f t="shared" si="316"/>
        <v>4.8666113796492434</v>
      </c>
    </row>
    <row r="2587" spans="1:11" ht="13.5" x14ac:dyDescent="0.25">
      <c r="A2587" s="3">
        <f>TITRES_STAT!B2590</f>
        <v>45772</v>
      </c>
      <c r="B2587" s="6">
        <f>TITRES_STAT!D2590</f>
        <v>4.72</v>
      </c>
      <c r="C2587" s="2">
        <f t="shared" si="317"/>
        <v>-8.0000000000000071E-2</v>
      </c>
      <c r="D2587" s="2">
        <f t="shared" si="318"/>
        <v>4.93</v>
      </c>
      <c r="E2587" s="2">
        <f t="shared" si="320"/>
        <v>4.9959999999999996</v>
      </c>
      <c r="F2587" s="2">
        <f t="shared" si="321"/>
        <v>4.9764999999999997</v>
      </c>
      <c r="G2587" s="2">
        <f t="shared" si="315"/>
        <v>4.7955999999999985</v>
      </c>
      <c r="H2587" s="2">
        <f t="shared" si="319"/>
        <v>4.7206735000000011</v>
      </c>
      <c r="I2587" s="2">
        <f t="array" ref="I2587">SUMPRODUCT(B2571:B2590, (ROW(B2571:B2590)-ROW(B2571)+1)) / (20*21/2)</f>
        <v>4.9184285714285707</v>
      </c>
      <c r="J2587" s="2">
        <f t="shared" si="322"/>
        <v>4.9345695692754044</v>
      </c>
      <c r="K2587" s="2">
        <f t="shared" si="316"/>
        <v>4.8608619137806466</v>
      </c>
    </row>
    <row r="2588" spans="1:11" ht="13.5" x14ac:dyDescent="0.25">
      <c r="A2588" s="3">
        <f>TITRES_STAT!B2591</f>
        <v>45775</v>
      </c>
      <c r="B2588" s="6">
        <f>TITRES_STAT!D2591</f>
        <v>4.8</v>
      </c>
      <c r="C2588" s="2">
        <f t="shared" si="317"/>
        <v>8.0000000000000071E-2</v>
      </c>
      <c r="D2588" s="2">
        <f t="shared" si="318"/>
        <v>4.8740000000000006</v>
      </c>
      <c r="E2588" s="2">
        <f t="shared" si="320"/>
        <v>4.9869999999999992</v>
      </c>
      <c r="F2588" s="2">
        <f t="shared" si="321"/>
        <v>4.966499999999999</v>
      </c>
      <c r="G2588" s="2">
        <f t="shared" si="315"/>
        <v>4.7977999999999996</v>
      </c>
      <c r="H2588" s="2">
        <f t="shared" si="319"/>
        <v>4.7225930000000007</v>
      </c>
      <c r="I2588" s="2">
        <f t="array" ref="I2588">SUMPRODUCT(B2572:B2591, (ROW(B2572:B2591)-ROW(B2572)+1)) / (20*21/2)</f>
        <v>4.8998571428571429</v>
      </c>
      <c r="J2588" s="2">
        <f t="shared" si="322"/>
        <v>4.9217534198206039</v>
      </c>
      <c r="K2588" s="2">
        <f t="shared" si="316"/>
        <v>4.8584751720637591</v>
      </c>
    </row>
    <row r="2589" spans="1:11" ht="13.5" x14ac:dyDescent="0.25">
      <c r="A2589" s="3">
        <f>TITRES_STAT!B2592</f>
        <v>45776</v>
      </c>
      <c r="B2589" s="6">
        <f>TITRES_STAT!D2592</f>
        <v>4.79</v>
      </c>
      <c r="C2589" s="2">
        <f t="shared" si="317"/>
        <v>-9.9999999999997868E-3</v>
      </c>
      <c r="D2589" s="2">
        <f t="shared" si="318"/>
        <v>4.8259999999999996</v>
      </c>
      <c r="E2589" s="2">
        <f t="shared" si="320"/>
        <v>4.952</v>
      </c>
      <c r="F2589" s="2">
        <f t="shared" si="321"/>
        <v>4.9560000000000004</v>
      </c>
      <c r="G2589" s="2">
        <f t="shared" si="315"/>
        <v>4.8001999999999994</v>
      </c>
      <c r="H2589" s="2">
        <f t="shared" si="319"/>
        <v>4.7240395000000008</v>
      </c>
      <c r="I2589" s="2">
        <f t="array" ref="I2589">SUMPRODUCT(B2573:B2592, (ROW(B2573:B2592)-ROW(B2573)+1)) / (20*21/2)</f>
        <v>4.8700952380952378</v>
      </c>
      <c r="J2589" s="2">
        <f t="shared" si="322"/>
        <v>4.9092054750757841</v>
      </c>
      <c r="K2589" s="2">
        <f t="shared" si="316"/>
        <v>4.8557898711985139</v>
      </c>
    </row>
    <row r="2590" spans="1:11" ht="13.5" x14ac:dyDescent="0.25">
      <c r="A2590" s="3">
        <f>TITRES_STAT!B2593</f>
        <v>45777</v>
      </c>
      <c r="B2590" s="6">
        <f>TITRES_STAT!D2593</f>
        <v>4.78</v>
      </c>
      <c r="C2590" s="2">
        <f t="shared" si="317"/>
        <v>-9.9999999999997868E-3</v>
      </c>
      <c r="D2590" s="2">
        <f t="shared" si="318"/>
        <v>4.7780000000000005</v>
      </c>
      <c r="E2590" s="2">
        <f t="shared" si="320"/>
        <v>4.92</v>
      </c>
      <c r="F2590" s="2">
        <f t="shared" si="321"/>
        <v>4.9450000000000003</v>
      </c>
      <c r="G2590" s="2">
        <f t="shared" si="315"/>
        <v>4.8029999999999999</v>
      </c>
      <c r="H2590" s="2">
        <f t="shared" si="319"/>
        <v>4.7254360000000002</v>
      </c>
      <c r="I2590" s="2">
        <f t="array" ref="I2590">SUMPRODUCT(B2574:B2593, (ROW(B2574:B2593)-ROW(B2574)+1)) / (20*21/2)</f>
        <v>4.859285714285714</v>
      </c>
      <c r="J2590" s="2">
        <f t="shared" si="322"/>
        <v>4.8969001917352335</v>
      </c>
      <c r="K2590" s="2">
        <f t="shared" si="316"/>
        <v>4.8528177193868078</v>
      </c>
    </row>
    <row r="2591" spans="1:11" ht="13.5" x14ac:dyDescent="0.25">
      <c r="A2591" s="3">
        <f>TITRES_STAT!B2594</f>
        <v>45779</v>
      </c>
      <c r="B2591" s="6">
        <f>TITRES_STAT!D2594</f>
        <v>4.75</v>
      </c>
      <c r="C2591" s="2">
        <f t="shared" si="317"/>
        <v>-3.0000000000000249E-2</v>
      </c>
      <c r="D2591" s="2">
        <f t="shared" si="318"/>
        <v>4.7679999999999998</v>
      </c>
      <c r="E2591" s="2">
        <f t="shared" si="320"/>
        <v>4.8849999999999998</v>
      </c>
      <c r="F2591" s="2">
        <f t="shared" si="321"/>
        <v>4.9324999999999992</v>
      </c>
      <c r="G2591" s="2">
        <f t="shared" si="315"/>
        <v>4.806</v>
      </c>
      <c r="H2591" s="2">
        <f t="shared" si="319"/>
        <v>4.7266355000000004</v>
      </c>
      <c r="I2591" s="2">
        <f t="array" ref="I2591">SUMPRODUCT(B2575:B2594, (ROW(B2575:B2594)-ROW(B2575)+1)) / (20*21/2)</f>
        <v>4.8503809523809531</v>
      </c>
      <c r="J2591" s="2">
        <f t="shared" si="322"/>
        <v>4.8829096972842594</v>
      </c>
      <c r="K2591" s="2">
        <f t="shared" si="316"/>
        <v>4.8487856519598749</v>
      </c>
    </row>
    <row r="2592" spans="1:11" ht="13.5" x14ac:dyDescent="0.25">
      <c r="A2592" s="3">
        <f>TITRES_STAT!B2595</f>
        <v>45782</v>
      </c>
      <c r="B2592" s="6">
        <f>TITRES_STAT!D2595</f>
        <v>4.62</v>
      </c>
      <c r="C2592" s="2">
        <f t="shared" si="317"/>
        <v>-0.12999999999999989</v>
      </c>
      <c r="D2592" s="2">
        <f t="shared" si="318"/>
        <v>4.7480000000000002</v>
      </c>
      <c r="E2592" s="2">
        <f t="shared" si="320"/>
        <v>4.8390000000000004</v>
      </c>
      <c r="F2592" s="2">
        <f t="shared" si="321"/>
        <v>4.9135000000000009</v>
      </c>
      <c r="G2592" s="2">
        <f t="shared" si="315"/>
        <v>4.8047999999999993</v>
      </c>
      <c r="H2592" s="2">
        <f t="shared" si="319"/>
        <v>4.7269970000000008</v>
      </c>
      <c r="I2592" s="2">
        <f t="array" ref="I2592">SUMPRODUCT(B2576:B2595, (ROW(B2576:B2595)-ROW(B2576)+1)) / (20*21/2)</f>
        <v>4.8199999999999994</v>
      </c>
      <c r="J2592" s="2">
        <f t="shared" si="322"/>
        <v>4.8578706784952823</v>
      </c>
      <c r="K2592" s="2">
        <f t="shared" si="316"/>
        <v>4.8398136656085082</v>
      </c>
    </row>
    <row r="2593" spans="1:11" ht="13.5" x14ac:dyDescent="0.25">
      <c r="A2593" s="3">
        <f>TITRES_STAT!B2596</f>
        <v>45783</v>
      </c>
      <c r="B2593" s="6">
        <f>TITRES_STAT!D2596</f>
        <v>4.8</v>
      </c>
      <c r="C2593" s="2">
        <f t="shared" si="317"/>
        <v>0.17999999999999972</v>
      </c>
      <c r="D2593" s="2">
        <f t="shared" si="318"/>
        <v>4.7480000000000002</v>
      </c>
      <c r="E2593" s="2">
        <f t="shared" si="320"/>
        <v>4.8109999999999991</v>
      </c>
      <c r="F2593" s="2">
        <f t="shared" si="321"/>
        <v>4.9035000000000002</v>
      </c>
      <c r="G2593" s="2">
        <f t="shared" si="315"/>
        <v>4.8074000000000003</v>
      </c>
      <c r="H2593" s="2">
        <f t="shared" si="319"/>
        <v>4.7277890000000005</v>
      </c>
      <c r="I2593" s="2">
        <f t="array" ref="I2593">SUMPRODUCT(B2577:B2596, (ROW(B2577:B2596)-ROW(B2577)+1)) / (20*21/2)</f>
        <v>4.7920476190476187</v>
      </c>
      <c r="J2593" s="2">
        <f t="shared" si="322"/>
        <v>4.8523591853052555</v>
      </c>
      <c r="K2593" s="2">
        <f t="shared" si="316"/>
        <v>4.8382523453885673</v>
      </c>
    </row>
    <row r="2594" spans="1:11" ht="13.5" x14ac:dyDescent="0.25">
      <c r="A2594" s="3">
        <f>TITRES_STAT!B2597</f>
        <v>45784</v>
      </c>
      <c r="B2594" s="6">
        <f>TITRES_STAT!D2597</f>
        <v>4.8099999999999996</v>
      </c>
      <c r="C2594" s="2">
        <f t="shared" si="317"/>
        <v>9.9999999999997868E-3</v>
      </c>
      <c r="D2594" s="2">
        <f t="shared" si="318"/>
        <v>4.7520000000000007</v>
      </c>
      <c r="E2594" s="2">
        <f t="shared" si="320"/>
        <v>4.7889999999999997</v>
      </c>
      <c r="F2594" s="2">
        <f t="shared" si="321"/>
        <v>4.899</v>
      </c>
      <c r="G2594" s="2">
        <f t="shared" si="315"/>
        <v>4.8103999999999996</v>
      </c>
      <c r="H2594" s="2">
        <f t="shared" si="319"/>
        <v>4.7285370000000002</v>
      </c>
      <c r="I2594" s="2">
        <f t="array" ref="I2594">SUMPRODUCT(B2578:B2597, (ROW(B2578:B2597)-ROW(B2578)+1)) / (20*21/2)</f>
        <v>4.7579047619047623</v>
      </c>
      <c r="J2594" s="2">
        <f t="shared" si="322"/>
        <v>4.8483249771809449</v>
      </c>
      <c r="K2594" s="2">
        <f t="shared" si="316"/>
        <v>4.8371444102752905</v>
      </c>
    </row>
    <row r="2595" spans="1:11" ht="13.5" x14ac:dyDescent="0.25">
      <c r="A2595" s="3">
        <f>TITRES_STAT!B2598</f>
        <v>45785</v>
      </c>
      <c r="B2595" s="6">
        <f>TITRES_STAT!D2598</f>
        <v>4.58</v>
      </c>
      <c r="C2595" s="2">
        <f t="shared" si="317"/>
        <v>-0.22999999999999954</v>
      </c>
      <c r="D2595" s="2">
        <f t="shared" si="318"/>
        <v>4.7120000000000006</v>
      </c>
      <c r="E2595" s="2">
        <f t="shared" si="320"/>
        <v>4.7449999999999992</v>
      </c>
      <c r="F2595" s="2">
        <f t="shared" si="321"/>
        <v>4.8834999999999997</v>
      </c>
      <c r="G2595" s="2">
        <f t="shared" si="315"/>
        <v>4.8086000000000011</v>
      </c>
      <c r="H2595" s="2">
        <f t="shared" si="319"/>
        <v>4.728135</v>
      </c>
      <c r="I2595" s="2">
        <f t="array" ref="I2595">SUMPRODUCT(B2579:B2598, (ROW(B2579:B2598)-ROW(B2579)+1)) / (20*21/2)</f>
        <v>4.7341428571428574</v>
      </c>
      <c r="J2595" s="2">
        <f t="shared" si="322"/>
        <v>4.8227702174494267</v>
      </c>
      <c r="K2595" s="2">
        <f t="shared" si="316"/>
        <v>4.8270603157546912</v>
      </c>
    </row>
    <row r="2596" spans="1:11" ht="13.5" x14ac:dyDescent="0.25">
      <c r="A2596" s="3">
        <f>TITRES_STAT!B2599</f>
        <v>45786</v>
      </c>
      <c r="B2596" s="6">
        <f>TITRES_STAT!D2599</f>
        <v>4.59</v>
      </c>
      <c r="C2596" s="2">
        <f t="shared" si="317"/>
        <v>9.9999999999997868E-3</v>
      </c>
      <c r="D2596" s="2">
        <f t="shared" si="318"/>
        <v>4.6800000000000006</v>
      </c>
      <c r="E2596" s="2">
        <f t="shared" si="320"/>
        <v>4.7239999999999993</v>
      </c>
      <c r="F2596" s="2">
        <f t="shared" si="321"/>
        <v>4.8685</v>
      </c>
      <c r="G2596" s="2">
        <f t="shared" si="315"/>
        <v>4.8076000000000008</v>
      </c>
      <c r="H2596" s="2">
        <f t="shared" si="319"/>
        <v>4.7278769999999994</v>
      </c>
      <c r="I2596" s="2">
        <f t="array" ref="I2596">SUMPRODUCT(B2580:B2599, (ROW(B2580:B2599)-ROW(B2580)+1)) / (20*21/2)</f>
        <v>4.7136666666666658</v>
      </c>
      <c r="J2596" s="2">
        <f t="shared" si="322"/>
        <v>4.8006016253113861</v>
      </c>
      <c r="K2596" s="2">
        <f t="shared" si="316"/>
        <v>4.8177638327839185</v>
      </c>
    </row>
    <row r="2597" spans="1:11" ht="13.5" x14ac:dyDescent="0.25">
      <c r="A2597" s="3">
        <f>TITRES_STAT!B2600</f>
        <v>45789</v>
      </c>
      <c r="B2597" s="6">
        <f>TITRES_STAT!D2600</f>
        <v>4.51</v>
      </c>
      <c r="C2597" s="2">
        <f t="shared" si="317"/>
        <v>-8.0000000000000071E-2</v>
      </c>
      <c r="D2597" s="2">
        <f t="shared" si="318"/>
        <v>4.6579999999999995</v>
      </c>
      <c r="E2597" s="2">
        <f t="shared" si="320"/>
        <v>4.7029999999999994</v>
      </c>
      <c r="F2597" s="2">
        <f t="shared" si="321"/>
        <v>4.8494999999999999</v>
      </c>
      <c r="G2597" s="2">
        <f t="shared" si="315"/>
        <v>4.8048000000000002</v>
      </c>
      <c r="H2597" s="2">
        <f t="shared" si="319"/>
        <v>4.7274069999999995</v>
      </c>
      <c r="I2597" s="2">
        <f t="array" ref="I2597">SUMPRODUCT(B2581:B2600, (ROW(B2581:B2600)-ROW(B2581)+1)) / (20*21/2)</f>
        <v>4.6890000000000001</v>
      </c>
      <c r="J2597" s="2">
        <f t="shared" si="322"/>
        <v>4.7729252800436353</v>
      </c>
      <c r="K2597" s="2">
        <f t="shared" si="316"/>
        <v>4.8056946628708239</v>
      </c>
    </row>
    <row r="2598" spans="1:11" ht="13.5" x14ac:dyDescent="0.25">
      <c r="A2598" s="3">
        <f>TITRES_STAT!B2601</f>
        <v>45790</v>
      </c>
      <c r="B2598" s="6">
        <f>TITRES_STAT!D2601</f>
        <v>4.5999999999999996</v>
      </c>
      <c r="C2598" s="2">
        <f t="shared" si="317"/>
        <v>8.9999999999999858E-2</v>
      </c>
      <c r="D2598" s="2">
        <f t="shared" si="318"/>
        <v>4.6180000000000003</v>
      </c>
      <c r="E2598" s="2">
        <f t="shared" si="320"/>
        <v>4.6829999999999998</v>
      </c>
      <c r="F2598" s="2">
        <f t="shared" si="321"/>
        <v>4.835</v>
      </c>
      <c r="G2598" s="2">
        <f t="shared" si="315"/>
        <v>4.8040000000000003</v>
      </c>
      <c r="H2598" s="2">
        <f t="shared" si="319"/>
        <v>4.7274339999999988</v>
      </c>
      <c r="I2598" s="2">
        <f t="array" ref="I2598">SUMPRODUCT(B2582:B2601, (ROW(B2582:B2601)-ROW(B2582)+1)) / (20*21/2)</f>
        <v>4.6621904761904753</v>
      </c>
      <c r="J2598" s="2">
        <f t="shared" si="322"/>
        <v>4.7564562057537652</v>
      </c>
      <c r="K2598" s="2">
        <f t="shared" si="316"/>
        <v>4.797628205503341</v>
      </c>
    </row>
    <row r="2599" spans="1:11" ht="13.5" x14ac:dyDescent="0.25">
      <c r="A2599" s="3">
        <f>TITRES_STAT!B2602</f>
        <v>45791</v>
      </c>
      <c r="B2599" s="6">
        <f>TITRES_STAT!D2602</f>
        <v>4.62</v>
      </c>
      <c r="C2599" s="2">
        <f t="shared" si="317"/>
        <v>2.0000000000000462E-2</v>
      </c>
      <c r="D2599" s="2">
        <f t="shared" si="318"/>
        <v>4.58</v>
      </c>
      <c r="E2599" s="2">
        <f t="shared" si="320"/>
        <v>4.6660000000000004</v>
      </c>
      <c r="F2599" s="2">
        <f t="shared" si="321"/>
        <v>4.8090000000000002</v>
      </c>
      <c r="G2599" s="2">
        <f t="shared" si="315"/>
        <v>4.8046000000000006</v>
      </c>
      <c r="H2599" s="2">
        <f t="shared" si="319"/>
        <v>4.7275139999999984</v>
      </c>
      <c r="I2599" s="2">
        <f t="array" ref="I2599">SUMPRODUCT(B2583:B2602, (ROW(B2583:B2602)-ROW(B2583)+1)) / (20*21/2)</f>
        <v>4.6468095238095231</v>
      </c>
      <c r="J2599" s="2">
        <f t="shared" si="322"/>
        <v>4.743460376634359</v>
      </c>
      <c r="K2599" s="2">
        <f t="shared" si="316"/>
        <v>4.7906623935228181</v>
      </c>
    </row>
    <row r="2600" spans="1:11" ht="13.5" x14ac:dyDescent="0.25">
      <c r="A2600" s="3">
        <f>TITRES_STAT!B2603</f>
        <v>45792</v>
      </c>
      <c r="B2600" s="6">
        <f>TITRES_STAT!D2603</f>
        <v>4.55</v>
      </c>
      <c r="C2600" s="2">
        <f t="shared" si="317"/>
        <v>-7.0000000000000284E-2</v>
      </c>
      <c r="D2600" s="2">
        <f t="shared" si="318"/>
        <v>4.5739999999999998</v>
      </c>
      <c r="E2600" s="2">
        <f t="shared" si="320"/>
        <v>4.6429999999999998</v>
      </c>
      <c r="F2600" s="2">
        <f t="shared" si="321"/>
        <v>4.7814999999999994</v>
      </c>
      <c r="G2600" s="2">
        <f t="shared" si="315"/>
        <v>4.8036000000000012</v>
      </c>
      <c r="H2600" s="2">
        <f t="shared" si="319"/>
        <v>4.7269619999999977</v>
      </c>
      <c r="I2600" s="2">
        <f t="array" ref="I2600">SUMPRODUCT(B2584:B2603, (ROW(B2584:B2603)-ROW(B2584)+1)) / (20*21/2)</f>
        <v>4.6423333333333332</v>
      </c>
      <c r="J2600" s="2">
        <f t="shared" si="322"/>
        <v>4.7250355788596581</v>
      </c>
      <c r="K2600" s="2">
        <f t="shared" si="316"/>
        <v>4.781224652600355</v>
      </c>
    </row>
    <row r="2601" spans="1:11" ht="13.5" x14ac:dyDescent="0.25">
      <c r="A2601" s="3">
        <f>TITRES_STAT!B2604</f>
        <v>45793</v>
      </c>
      <c r="B2601" s="6">
        <f>TITRES_STAT!D2604</f>
        <v>4.5</v>
      </c>
      <c r="C2601" s="2">
        <f t="shared" si="317"/>
        <v>-4.9999999999999822E-2</v>
      </c>
      <c r="D2601" s="2">
        <f t="shared" si="318"/>
        <v>4.556</v>
      </c>
      <c r="E2601" s="2">
        <f t="shared" si="320"/>
        <v>4.6180000000000003</v>
      </c>
      <c r="F2601" s="2">
        <f t="shared" si="321"/>
        <v>4.7515000000000001</v>
      </c>
      <c r="G2601" s="2">
        <f t="shared" si="315"/>
        <v>4.8016000000000014</v>
      </c>
      <c r="H2601" s="2">
        <f t="shared" si="319"/>
        <v>4.7264419999999987</v>
      </c>
      <c r="I2601" s="2">
        <f t="array" ref="I2601">SUMPRODUCT(B2585:B2604, (ROW(B2585:B2604)-ROW(B2585)+1)) / (20*21/2)</f>
        <v>4.6445238095238093</v>
      </c>
      <c r="J2601" s="2">
        <f t="shared" si="322"/>
        <v>4.7036036189682626</v>
      </c>
      <c r="K2601" s="2">
        <f t="shared" si="316"/>
        <v>4.7701962348513218</v>
      </c>
    </row>
    <row r="2602" spans="1:11" ht="13.5" x14ac:dyDescent="0.25">
      <c r="A2602" s="3">
        <f>TITRES_STAT!B2605</f>
        <v>45796</v>
      </c>
      <c r="B2602" s="6">
        <f>TITRES_STAT!D2605</f>
        <v>4.59</v>
      </c>
      <c r="C2602" s="2">
        <f t="shared" si="317"/>
        <v>8.9999999999999858E-2</v>
      </c>
      <c r="D2602" s="2">
        <f t="shared" si="318"/>
        <v>4.5720000000000001</v>
      </c>
      <c r="E2602" s="2">
        <f t="shared" si="320"/>
        <v>4.6149999999999993</v>
      </c>
      <c r="F2602" s="2">
        <f t="shared" si="321"/>
        <v>4.7270000000000003</v>
      </c>
      <c r="G2602" s="2">
        <f t="shared" si="315"/>
        <v>4.8014000000000019</v>
      </c>
      <c r="H2602" s="2">
        <f t="shared" si="319"/>
        <v>4.7263719999999987</v>
      </c>
      <c r="I2602" s="2">
        <f t="array" ref="I2602">SUMPRODUCT(B2586:B2605, (ROW(B2586:B2605)-ROW(B2586)+1)) / (20*21/2)</f>
        <v>4.6471904761904765</v>
      </c>
      <c r="J2602" s="2">
        <f t="shared" si="322"/>
        <v>4.6927842266855704</v>
      </c>
      <c r="K2602" s="2">
        <f t="shared" si="316"/>
        <v>4.7631297158375441</v>
      </c>
    </row>
    <row r="2603" spans="1:11" ht="13.5" x14ac:dyDescent="0.25">
      <c r="A2603" s="3">
        <f>TITRES_STAT!B2606</f>
        <v>45797</v>
      </c>
      <c r="B2603" s="6">
        <f>TITRES_STAT!D2606</f>
        <v>4.68</v>
      </c>
      <c r="C2603" s="2">
        <f t="shared" si="317"/>
        <v>8.9999999999999858E-2</v>
      </c>
      <c r="D2603" s="2">
        <f t="shared" si="318"/>
        <v>4.5879999999999992</v>
      </c>
      <c r="E2603" s="2">
        <f t="shared" si="320"/>
        <v>4.6030000000000006</v>
      </c>
      <c r="F2603" s="2">
        <f t="shared" si="321"/>
        <v>4.706999999999999</v>
      </c>
      <c r="G2603" s="2">
        <f t="shared" si="315"/>
        <v>4.804800000000002</v>
      </c>
      <c r="H2603" s="2">
        <f t="shared" si="319"/>
        <v>4.7264699999999982</v>
      </c>
      <c r="I2603" s="2">
        <f t="array" ref="I2603">SUMPRODUCT(B2587:B2606, (ROW(B2587:B2606)-ROW(B2587)+1)) / (20*21/2)</f>
        <v>4.6484285714285711</v>
      </c>
      <c r="J2603" s="2">
        <f t="shared" si="322"/>
        <v>4.691566681286945</v>
      </c>
      <c r="K2603" s="2">
        <f t="shared" si="316"/>
        <v>4.7598697269811696</v>
      </c>
    </row>
    <row r="2604" spans="1:11" ht="13.5" x14ac:dyDescent="0.25">
      <c r="A2604" s="3">
        <f>TITRES_STAT!B2607</f>
        <v>45798</v>
      </c>
      <c r="B2604" s="6">
        <f>TITRES_STAT!D2607</f>
        <v>4.7300000000000004</v>
      </c>
      <c r="C2604" s="2">
        <f t="shared" si="317"/>
        <v>5.0000000000000711E-2</v>
      </c>
      <c r="D2604" s="2">
        <f t="shared" si="318"/>
        <v>4.6100000000000003</v>
      </c>
      <c r="E2604" s="2">
        <f t="shared" si="320"/>
        <v>4.5950000000000006</v>
      </c>
      <c r="F2604" s="2">
        <f t="shared" si="321"/>
        <v>4.6919999999999993</v>
      </c>
      <c r="G2604" s="2">
        <f t="shared" si="315"/>
        <v>4.8076000000000016</v>
      </c>
      <c r="H2604" s="2">
        <f t="shared" si="319"/>
        <v>4.726817999999998</v>
      </c>
      <c r="I2604" s="2">
        <f t="array" ref="I2604">SUMPRODUCT(B2588:B2607, (ROW(B2588:B2607)-ROW(B2588)+1)) / (20*21/2)</f>
        <v>4.6501904761904758</v>
      </c>
      <c r="J2604" s="2">
        <f t="shared" si="322"/>
        <v>4.6952269973548546</v>
      </c>
      <c r="K2604" s="2">
        <f t="shared" si="316"/>
        <v>4.7586983651387706</v>
      </c>
    </row>
    <row r="2605" spans="1:11" ht="13.5" x14ac:dyDescent="0.25">
      <c r="A2605" s="3">
        <f>TITRES_STAT!B2608</f>
        <v>45799</v>
      </c>
      <c r="B2605" s="6">
        <f>TITRES_STAT!D2608</f>
        <v>4.72</v>
      </c>
      <c r="C2605" s="2">
        <f t="shared" si="317"/>
        <v>-1.0000000000000675E-2</v>
      </c>
      <c r="D2605" s="2">
        <f t="shared" si="318"/>
        <v>4.6440000000000001</v>
      </c>
      <c r="E2605" s="2">
        <f t="shared" si="320"/>
        <v>4.609</v>
      </c>
      <c r="F2605" s="2">
        <f t="shared" si="321"/>
        <v>4.6770000000000005</v>
      </c>
      <c r="G2605" s="2">
        <f t="shared" si="315"/>
        <v>4.8110000000000017</v>
      </c>
      <c r="H2605" s="2">
        <f t="shared" si="319"/>
        <v>4.7271159999999979</v>
      </c>
      <c r="I2605" s="2">
        <f t="array" ref="I2605">SUMPRODUCT(B2589:B2608, (ROW(B2589:B2608)-ROW(B2589)+1)) / (20*21/2)</f>
        <v>4.6482857142857146</v>
      </c>
      <c r="J2605" s="2">
        <f t="shared" si="322"/>
        <v>4.6975863309401067</v>
      </c>
      <c r="K2605" s="2">
        <f t="shared" si="316"/>
        <v>4.7571807821921528</v>
      </c>
    </row>
    <row r="2606" spans="1:11" ht="13.5" x14ac:dyDescent="0.25">
      <c r="A2606" s="3">
        <f>TITRES_STAT!B2609</f>
        <v>45800</v>
      </c>
      <c r="B2606" s="6">
        <f>TITRES_STAT!D2609</f>
        <v>4.6900000000000004</v>
      </c>
      <c r="C2606" s="2">
        <f t="shared" si="317"/>
        <v>-2.9999999999999361E-2</v>
      </c>
      <c r="D2606" s="2">
        <f t="shared" si="318"/>
        <v>4.6820000000000004</v>
      </c>
      <c r="E2606" s="2">
        <f t="shared" si="320"/>
        <v>4.6189999999999998</v>
      </c>
      <c r="F2606" s="2">
        <f t="shared" si="321"/>
        <v>4.6715</v>
      </c>
      <c r="G2606" s="2">
        <f t="shared" si="315"/>
        <v>4.8130000000000015</v>
      </c>
      <c r="H2606" s="2">
        <f t="shared" si="319"/>
        <v>4.7272639999999981</v>
      </c>
      <c r="I2606" s="2">
        <f t="array" ref="I2606">SUMPRODUCT(B2590:B2609, (ROW(B2590:B2609)-ROW(B2590)+1)) / (20*21/2)</f>
        <v>4.649</v>
      </c>
      <c r="J2606" s="2">
        <f t="shared" si="322"/>
        <v>4.6968638232315252</v>
      </c>
      <c r="K2606" s="2">
        <f t="shared" si="316"/>
        <v>4.7545462417140287</v>
      </c>
    </row>
    <row r="2607" spans="1:11" ht="13.5" x14ac:dyDescent="0.25">
      <c r="A2607" s="3">
        <f>TITRES_STAT!B2610</f>
        <v>45803</v>
      </c>
      <c r="B2607" s="6">
        <f>TITRES_STAT!D2610</f>
        <v>4.6900000000000004</v>
      </c>
      <c r="C2607" s="2">
        <f t="shared" si="317"/>
        <v>0</v>
      </c>
      <c r="D2607" s="2">
        <f t="shared" si="318"/>
        <v>4.702</v>
      </c>
      <c r="E2607" s="2">
        <f t="shared" si="320"/>
        <v>4.6369999999999987</v>
      </c>
      <c r="F2607" s="2">
        <f t="shared" si="321"/>
        <v>4.67</v>
      </c>
      <c r="G2607" s="2">
        <f t="shared" si="315"/>
        <v>4.8162000000000003</v>
      </c>
      <c r="H2607" s="2">
        <f t="shared" si="319"/>
        <v>4.7274119999999984</v>
      </c>
      <c r="I2607" s="2">
        <f t="array" ref="I2607">SUMPRODUCT(B2591:B2610, (ROW(B2591:B2610)-ROW(B2591)+1)) / (20*21/2)</f>
        <v>4.653142857142857</v>
      </c>
      <c r="J2607" s="2">
        <f t="shared" si="322"/>
        <v>4.6962101257809037</v>
      </c>
      <c r="K2607" s="2">
        <f t="shared" si="316"/>
        <v>4.7520150165487722</v>
      </c>
    </row>
    <row r="2608" spans="1:11" ht="13.5" x14ac:dyDescent="0.25">
      <c r="A2608" s="3">
        <f>TITRES_STAT!B2611</f>
        <v>45804</v>
      </c>
      <c r="B2608" s="6">
        <f>TITRES_STAT!D2611</f>
        <v>4.6500000000000004</v>
      </c>
      <c r="C2608" s="2">
        <f t="shared" si="317"/>
        <v>-4.0000000000000036E-2</v>
      </c>
      <c r="D2608" s="2">
        <f t="shared" si="318"/>
        <v>4.6960000000000006</v>
      </c>
      <c r="E2608" s="2">
        <f t="shared" si="320"/>
        <v>4.6419999999999995</v>
      </c>
      <c r="F2608" s="2">
        <f t="shared" si="321"/>
        <v>4.6624999999999996</v>
      </c>
      <c r="G2608" s="2">
        <f t="shared" si="315"/>
        <v>4.8172000000000006</v>
      </c>
      <c r="H2608" s="2">
        <f t="shared" si="319"/>
        <v>4.7274069999999986</v>
      </c>
      <c r="I2608" s="2">
        <f t="array" ref="I2608">SUMPRODUCT(B2592:B2611, (ROW(B2592:B2611)-ROW(B2592)+1)) / (20*21/2)</f>
        <v>4.6481428571428562</v>
      </c>
      <c r="J2608" s="2">
        <f t="shared" si="322"/>
        <v>4.6918091614208182</v>
      </c>
      <c r="K2608" s="2">
        <f t="shared" si="316"/>
        <v>4.7480144276645069</v>
      </c>
    </row>
    <row r="2609" spans="1:11" ht="13.5" x14ac:dyDescent="0.25">
      <c r="A2609" s="3">
        <f>TITRES_STAT!B2612</f>
        <v>45805</v>
      </c>
      <c r="B2609" s="6">
        <f>TITRES_STAT!D2612</f>
        <v>4.67</v>
      </c>
      <c r="C2609" s="2">
        <f t="shared" si="317"/>
        <v>1.9999999999999574E-2</v>
      </c>
      <c r="D2609" s="2">
        <f t="shared" si="318"/>
        <v>4.6840000000000002</v>
      </c>
      <c r="E2609" s="2">
        <f t="shared" si="320"/>
        <v>4.6470000000000002</v>
      </c>
      <c r="F2609" s="2">
        <f t="shared" si="321"/>
        <v>4.6564999999999994</v>
      </c>
      <c r="G2609" s="2">
        <f t="shared" si="315"/>
        <v>4.8180000000000005</v>
      </c>
      <c r="H2609" s="2">
        <f t="shared" si="319"/>
        <v>4.7275019999999977</v>
      </c>
      <c r="I2609" s="2">
        <f t="array" ref="I2609">SUMPRODUCT(B2593:B2612, (ROW(B2593:B2612)-ROW(B2593)+1)) / (20*21/2)</f>
        <v>4.6438571428571427</v>
      </c>
      <c r="J2609" s="2">
        <f t="shared" si="322"/>
        <v>4.6897320984283599</v>
      </c>
      <c r="K2609" s="2">
        <f t="shared" si="316"/>
        <v>4.7449550383443304</v>
      </c>
    </row>
    <row r="2610" spans="1:11" ht="13.5" x14ac:dyDescent="0.25">
      <c r="A2610" s="3">
        <f>TITRES_STAT!B2613</f>
        <v>45806</v>
      </c>
      <c r="B2610" s="6">
        <f>TITRES_STAT!D2613</f>
        <v>4.7</v>
      </c>
      <c r="C2610" s="2">
        <f t="shared" si="317"/>
        <v>3.0000000000000249E-2</v>
      </c>
      <c r="D2610" s="2">
        <f t="shared" si="318"/>
        <v>4.6800000000000006</v>
      </c>
      <c r="E2610" s="2">
        <f t="shared" si="320"/>
        <v>4.6620000000000008</v>
      </c>
      <c r="F2610" s="2">
        <f t="shared" si="321"/>
        <v>4.6524999999999999</v>
      </c>
      <c r="G2610" s="2">
        <f t="shared" ref="G2610:G2673" si="323">AVERAGE(B2561:B2610)</f>
        <v>4.8194000000000008</v>
      </c>
      <c r="H2610" s="2">
        <f t="shared" si="319"/>
        <v>4.727840999999998</v>
      </c>
      <c r="I2610" s="2">
        <f t="array" ref="I2610">SUMPRODUCT(B2594:B2613, (ROW(B2594:B2613)-ROW(B2594)+1)) / (20*21/2)</f>
        <v>4.6396666666666659</v>
      </c>
      <c r="J2610" s="2">
        <f t="shared" si="322"/>
        <v>4.6907099938161352</v>
      </c>
      <c r="K2610" s="2">
        <f t="shared" si="316"/>
        <v>4.7431920956641607</v>
      </c>
    </row>
    <row r="2611" spans="1:11" ht="13.5" x14ac:dyDescent="0.25">
      <c r="A2611" s="3">
        <f>TITRES_STAT!B2614</f>
        <v>45807</v>
      </c>
      <c r="B2611" s="6">
        <f>TITRES_STAT!D2614</f>
        <v>4.5999999999999996</v>
      </c>
      <c r="C2611" s="2">
        <f t="shared" si="317"/>
        <v>-0.10000000000000053</v>
      </c>
      <c r="D2611" s="2">
        <f t="shared" si="318"/>
        <v>4.6620000000000008</v>
      </c>
      <c r="E2611" s="2">
        <f t="shared" si="320"/>
        <v>4.6720000000000006</v>
      </c>
      <c r="F2611" s="2">
        <f t="shared" si="321"/>
        <v>4.6449999999999996</v>
      </c>
      <c r="G2611" s="2">
        <f t="shared" si="323"/>
        <v>4.8170000000000002</v>
      </c>
      <c r="H2611" s="2">
        <f t="shared" si="319"/>
        <v>4.7275859999999987</v>
      </c>
      <c r="I2611" s="2">
        <f t="array" ref="I2611">SUMPRODUCT(B2595:B2614, (ROW(B2595:B2614)-ROW(B2595)+1)) / (20*21/2)</f>
        <v>4.6364285714285716</v>
      </c>
      <c r="J2611" s="2">
        <f t="shared" si="322"/>
        <v>4.6820709467860278</v>
      </c>
      <c r="K2611" s="2">
        <f t="shared" ref="K2611:K2674" si="324">$K$4*B2611+(1-$K$4)*K2610</f>
        <v>4.7375767193636058</v>
      </c>
    </row>
    <row r="2612" spans="1:11" ht="13.5" x14ac:dyDescent="0.25">
      <c r="A2612" s="3">
        <f>TITRES_STAT!B2615</f>
        <v>45810</v>
      </c>
      <c r="B2612" s="6">
        <f>TITRES_STAT!D2615</f>
        <v>4.5999999999999996</v>
      </c>
      <c r="C2612" s="2">
        <f t="shared" si="317"/>
        <v>0</v>
      </c>
      <c r="D2612" s="2">
        <f t="shared" si="318"/>
        <v>4.6440000000000001</v>
      </c>
      <c r="E2612" s="2">
        <f t="shared" si="320"/>
        <v>4.6730000000000009</v>
      </c>
      <c r="F2612" s="2">
        <f t="shared" si="321"/>
        <v>4.6439999999999992</v>
      </c>
      <c r="G2612" s="2">
        <f t="shared" si="323"/>
        <v>4.8145999999999995</v>
      </c>
      <c r="H2612" s="2">
        <f t="shared" si="319"/>
        <v>4.7273309999999977</v>
      </c>
      <c r="I2612" s="2">
        <f t="array" ref="I2612">SUMPRODUCT(B2596:B2615, (ROW(B2596:B2615)-ROW(B2596)+1)) / (20*21/2)</f>
        <v>4.6341904761904749</v>
      </c>
      <c r="J2612" s="2">
        <f t="shared" si="322"/>
        <v>4.6742546661397393</v>
      </c>
      <c r="K2612" s="2">
        <f t="shared" si="324"/>
        <v>4.7321815538983669</v>
      </c>
    </row>
    <row r="2613" spans="1:11" ht="13.5" x14ac:dyDescent="0.25">
      <c r="A2613" s="3">
        <f>TITRES_STAT!B2616</f>
        <v>45811</v>
      </c>
      <c r="B2613" s="6">
        <f>TITRES_STAT!D2616</f>
        <v>4.5999999999999996</v>
      </c>
      <c r="C2613" s="2">
        <f t="shared" si="317"/>
        <v>0</v>
      </c>
      <c r="D2613" s="2">
        <f t="shared" si="318"/>
        <v>4.6340000000000003</v>
      </c>
      <c r="E2613" s="2">
        <f t="shared" si="320"/>
        <v>4.6650000000000009</v>
      </c>
      <c r="F2613" s="2">
        <f t="shared" si="321"/>
        <v>4.6339999999999995</v>
      </c>
      <c r="G2613" s="2">
        <f t="shared" si="323"/>
        <v>4.8093999999999992</v>
      </c>
      <c r="H2613" s="2">
        <f t="shared" si="319"/>
        <v>4.7270759999999976</v>
      </c>
      <c r="I2613" s="2">
        <f t="array" ref="I2613">SUMPRODUCT(B2597:B2616, (ROW(B2597:B2616)-ROW(B2597)+1)) / (20*21/2)</f>
        <v>4.6061428571428573</v>
      </c>
      <c r="J2613" s="2">
        <f t="shared" si="322"/>
        <v>4.6671827931740504</v>
      </c>
      <c r="K2613" s="2">
        <f t="shared" si="324"/>
        <v>4.7269979635494117</v>
      </c>
    </row>
    <row r="2614" spans="1:11" ht="13.5" x14ac:dyDescent="0.25">
      <c r="A2614" s="3">
        <f>TITRES_STAT!B2617</f>
        <v>45812</v>
      </c>
      <c r="B2614" s="6">
        <f>TITRES_STAT!D2617</f>
        <v>4.5999999999999996</v>
      </c>
      <c r="C2614" s="2">
        <f t="shared" si="317"/>
        <v>0</v>
      </c>
      <c r="D2614" s="2">
        <f t="shared" si="318"/>
        <v>4.62</v>
      </c>
      <c r="E2614" s="2">
        <f t="shared" si="320"/>
        <v>4.6520000000000001</v>
      </c>
      <c r="F2614" s="2">
        <f t="shared" si="321"/>
        <v>4.6234999999999991</v>
      </c>
      <c r="G2614" s="2">
        <f t="shared" si="323"/>
        <v>4.8039999999999994</v>
      </c>
      <c r="H2614" s="2">
        <f t="shared" si="319"/>
        <v>4.7268209999999984</v>
      </c>
      <c r="I2614" s="2">
        <f t="array" ref="I2614">SUMPRODUCT(B2598:B2617, (ROW(B2598:B2617)-ROW(B2598)+1)) / (20*21/2)</f>
        <v>4.5555238095238098</v>
      </c>
      <c r="J2614" s="2">
        <f t="shared" si="322"/>
        <v>4.660784431919379</v>
      </c>
      <c r="K2614" s="2">
        <f t="shared" si="324"/>
        <v>4.7220176512533572</v>
      </c>
    </row>
    <row r="2615" spans="1:11" ht="13.5" x14ac:dyDescent="0.25">
      <c r="A2615" s="3">
        <f>TITRES_STAT!B2618</f>
        <v>45813</v>
      </c>
      <c r="B2615" s="6">
        <f>TITRES_STAT!D2618</f>
        <v>4.5999999999999996</v>
      </c>
      <c r="C2615" s="2">
        <f t="shared" si="317"/>
        <v>0</v>
      </c>
      <c r="D2615" s="2">
        <f t="shared" si="318"/>
        <v>4.5999999999999996</v>
      </c>
      <c r="E2615" s="2">
        <f t="shared" si="320"/>
        <v>4.6400000000000006</v>
      </c>
      <c r="F2615" s="2">
        <f t="shared" si="321"/>
        <v>4.6244999999999985</v>
      </c>
      <c r="G2615" s="2">
        <f t="shared" si="323"/>
        <v>4.7985999999999995</v>
      </c>
      <c r="H2615" s="2">
        <f t="shared" si="319"/>
        <v>4.7266129999999977</v>
      </c>
      <c r="I2615" s="2">
        <f t="array" ref="I2615">SUMPRODUCT(B2599:B2618, (ROW(B2599:B2618)-ROW(B2599)+1)) / (20*21/2)</f>
        <v>4.4840952380952377</v>
      </c>
      <c r="J2615" s="2">
        <f t="shared" si="322"/>
        <v>4.6549954384032475</v>
      </c>
      <c r="K2615" s="2">
        <f t="shared" si="324"/>
        <v>4.7172326453218529</v>
      </c>
    </row>
    <row r="2616" spans="1:11" ht="13.5" x14ac:dyDescent="0.25">
      <c r="A2616" s="3">
        <f>TITRES_STAT!B2619</f>
        <v>45817</v>
      </c>
      <c r="B2616" s="6">
        <f>TITRES_STAT!D2619</f>
        <v>4.33</v>
      </c>
      <c r="C2616" s="2">
        <f t="shared" si="317"/>
        <v>-0.26999999999999957</v>
      </c>
      <c r="D2616" s="2">
        <f t="shared" si="318"/>
        <v>4.5459999999999994</v>
      </c>
      <c r="E2616" s="2">
        <f t="shared" si="320"/>
        <v>4.604000000000001</v>
      </c>
      <c r="F2616" s="2">
        <f t="shared" si="321"/>
        <v>4.6114999999999977</v>
      </c>
      <c r="G2616" s="2">
        <f t="shared" si="323"/>
        <v>4.7855999999999996</v>
      </c>
      <c r="H2616" s="2">
        <f t="shared" si="319"/>
        <v>4.7252429999999981</v>
      </c>
      <c r="I2616" s="2">
        <f t="array" ref="I2616">SUMPRODUCT(B2600:B2619, (ROW(B2600:B2619)-ROW(B2600)+1)) / (20*21/2)</f>
        <v>4.3953333333333342</v>
      </c>
      <c r="J2616" s="2">
        <f t="shared" si="322"/>
        <v>4.6240434918886528</v>
      </c>
      <c r="K2616" s="2">
        <f t="shared" si="324"/>
        <v>4.7020470513876624</v>
      </c>
    </row>
    <row r="2617" spans="1:11" ht="13.5" x14ac:dyDescent="0.25">
      <c r="A2617" s="3">
        <f>TITRES_STAT!B2620</f>
        <v>45818</v>
      </c>
      <c r="B2617" s="6">
        <f>TITRES_STAT!D2620</f>
        <v>4.08</v>
      </c>
      <c r="C2617" s="2">
        <f t="shared" si="317"/>
        <v>-0.25</v>
      </c>
      <c r="D2617" s="2">
        <f t="shared" si="318"/>
        <v>4.4420000000000002</v>
      </c>
      <c r="E2617" s="2">
        <f t="shared" si="320"/>
        <v>4.5430000000000001</v>
      </c>
      <c r="F2617" s="2">
        <f t="shared" si="321"/>
        <v>4.5899999999999981</v>
      </c>
      <c r="G2617" s="2">
        <f t="shared" si="323"/>
        <v>4.7671999999999999</v>
      </c>
      <c r="H2617" s="2">
        <f t="shared" si="319"/>
        <v>4.7224349999999982</v>
      </c>
      <c r="I2617" s="2">
        <f t="array" ref="I2617">SUMPRODUCT(B2601:B2620, (ROW(B2601:B2620)-ROW(B2601)+1)) / (20*21/2)</f>
        <v>4.296095238095238</v>
      </c>
      <c r="J2617" s="2">
        <f t="shared" si="322"/>
        <v>4.572229825994496</v>
      </c>
      <c r="K2617" s="2">
        <f t="shared" si="324"/>
        <v>4.6776530493724602</v>
      </c>
    </row>
    <row r="2618" spans="1:11" ht="13.5" x14ac:dyDescent="0.25">
      <c r="A2618" s="3">
        <f>TITRES_STAT!B2621</f>
        <v>45819</v>
      </c>
      <c r="B2618" s="6">
        <f>TITRES_STAT!D2621</f>
        <v>3.84</v>
      </c>
      <c r="C2618" s="2">
        <f t="shared" si="317"/>
        <v>-0.24000000000000021</v>
      </c>
      <c r="D2618" s="2">
        <f t="shared" si="318"/>
        <v>4.29</v>
      </c>
      <c r="E2618" s="2">
        <f t="shared" si="320"/>
        <v>4.4620000000000006</v>
      </c>
      <c r="F2618" s="2">
        <f t="shared" si="321"/>
        <v>4.5519999999999987</v>
      </c>
      <c r="G2618" s="2">
        <f t="shared" si="323"/>
        <v>4.7439999999999998</v>
      </c>
      <c r="H2618" s="2">
        <f t="shared" si="319"/>
        <v>4.7184269999999984</v>
      </c>
      <c r="I2618" s="2">
        <f t="array" ref="I2618">SUMPRODUCT(B2602:B2621, (ROW(B2602:B2621)-ROW(B2602)+1)) / (20*21/2)</f>
        <v>4.1963333333333326</v>
      </c>
      <c r="J2618" s="2">
        <f t="shared" si="322"/>
        <v>4.5024936520902585</v>
      </c>
      <c r="K2618" s="2">
        <f t="shared" si="324"/>
        <v>4.6448039101813832</v>
      </c>
    </row>
    <row r="2619" spans="1:11" ht="13.5" x14ac:dyDescent="0.25">
      <c r="A2619" s="3">
        <f>TITRES_STAT!B2622</f>
        <v>45820</v>
      </c>
      <c r="B2619" s="6">
        <f>TITRES_STAT!D2622</f>
        <v>3.62</v>
      </c>
      <c r="C2619" s="2">
        <f t="shared" si="317"/>
        <v>-0.21999999999999975</v>
      </c>
      <c r="D2619" s="2">
        <f t="shared" si="318"/>
        <v>4.0940000000000003</v>
      </c>
      <c r="E2619" s="2">
        <f t="shared" si="320"/>
        <v>4.3570000000000002</v>
      </c>
      <c r="F2619" s="2">
        <f t="shared" si="321"/>
        <v>4.5019999999999998</v>
      </c>
      <c r="G2619" s="2">
        <f t="shared" si="323"/>
        <v>4.7164000000000001</v>
      </c>
      <c r="H2619" s="2">
        <f t="shared" si="319"/>
        <v>4.713271999999999</v>
      </c>
      <c r="I2619" s="2">
        <f t="array" ref="I2619">SUMPRODUCT(B2603:B2622, (ROW(B2603:B2622)-ROW(B2603)+1)) / (20*21/2)</f>
        <v>4.120857142857143</v>
      </c>
      <c r="J2619" s="2">
        <f t="shared" si="322"/>
        <v>4.4184466376054718</v>
      </c>
      <c r="K2619" s="2">
        <f t="shared" si="324"/>
        <v>4.604615521546819</v>
      </c>
    </row>
    <row r="2620" spans="1:11" ht="13.5" x14ac:dyDescent="0.25">
      <c r="A2620" s="3">
        <f>TITRES_STAT!B2623</f>
        <v>45821</v>
      </c>
      <c r="B2620" s="6">
        <f>TITRES_STAT!D2623</f>
        <v>3.46</v>
      </c>
      <c r="C2620" s="2">
        <f t="shared" si="317"/>
        <v>-0.16000000000000014</v>
      </c>
      <c r="D2620" s="2">
        <f t="shared" si="318"/>
        <v>3.8660000000000005</v>
      </c>
      <c r="E2620" s="2">
        <f t="shared" si="320"/>
        <v>4.2329999999999997</v>
      </c>
      <c r="F2620" s="2">
        <f t="shared" si="321"/>
        <v>4.4474999999999998</v>
      </c>
      <c r="G2620" s="2">
        <f t="shared" si="323"/>
        <v>4.6856</v>
      </c>
      <c r="H2620" s="2">
        <f t="shared" si="319"/>
        <v>4.7073169999999998</v>
      </c>
      <c r="I2620" s="2">
        <f t="array" ref="I2620">SUMPRODUCT(B2604:B2623, (ROW(B2604:B2623)-ROW(B2604)+1)) / (20*21/2)</f>
        <v>4.0672380952380953</v>
      </c>
      <c r="J2620" s="2">
        <f t="shared" si="322"/>
        <v>4.32716600545257</v>
      </c>
      <c r="K2620" s="2">
        <f t="shared" si="324"/>
        <v>4.5597286383489051</v>
      </c>
    </row>
    <row r="2621" spans="1:11" ht="13.5" x14ac:dyDescent="0.25">
      <c r="A2621" s="3">
        <f>TITRES_STAT!B2624</f>
        <v>45824</v>
      </c>
      <c r="B2621" s="6">
        <f>TITRES_STAT!D2624</f>
        <v>3.4</v>
      </c>
      <c r="C2621" s="2">
        <f t="shared" si="317"/>
        <v>-6.0000000000000053E-2</v>
      </c>
      <c r="D2621" s="2">
        <f t="shared" si="318"/>
        <v>3.6799999999999997</v>
      </c>
      <c r="E2621" s="2">
        <f t="shared" si="320"/>
        <v>4.1129999999999995</v>
      </c>
      <c r="F2621" s="2">
        <f t="shared" si="321"/>
        <v>4.3925000000000001</v>
      </c>
      <c r="G2621" s="2">
        <f t="shared" si="323"/>
        <v>4.6536</v>
      </c>
      <c r="H2621" s="2">
        <f t="shared" si="319"/>
        <v>4.7010619999999985</v>
      </c>
      <c r="I2621" s="2">
        <f t="array" ref="I2621">SUMPRODUCT(B2605:B2624, (ROW(B2605:B2624)-ROW(B2605)+1)) / (20*21/2)</f>
        <v>4.0217142857142854</v>
      </c>
      <c r="J2621" s="2">
        <f t="shared" si="322"/>
        <v>4.2388644811237537</v>
      </c>
      <c r="K2621" s="2">
        <f t="shared" si="324"/>
        <v>4.5142490839038505</v>
      </c>
    </row>
    <row r="2622" spans="1:11" ht="13.5" x14ac:dyDescent="0.25">
      <c r="A2622" s="3">
        <f>TITRES_STAT!B2625</f>
        <v>45825</v>
      </c>
      <c r="B2622" s="6">
        <f>TITRES_STAT!D2625</f>
        <v>3.6</v>
      </c>
      <c r="C2622" s="2">
        <f t="shared" si="317"/>
        <v>0.20000000000000018</v>
      </c>
      <c r="D2622" s="2">
        <f t="shared" si="318"/>
        <v>3.5840000000000005</v>
      </c>
      <c r="E2622" s="2">
        <f t="shared" si="320"/>
        <v>4.0129999999999999</v>
      </c>
      <c r="F2622" s="2">
        <f t="shared" si="321"/>
        <v>4.3430000000000009</v>
      </c>
      <c r="G2622" s="2">
        <f t="shared" si="323"/>
        <v>4.6256000000000004</v>
      </c>
      <c r="H2622" s="2">
        <f t="shared" si="319"/>
        <v>4.6958539999999998</v>
      </c>
      <c r="I2622" s="2">
        <f t="array" ref="I2622">SUMPRODUCT(B2606:B2625, (ROW(B2606:B2625)-ROW(B2606)+1)) / (20*21/2)</f>
        <v>3.9852857142857148</v>
      </c>
      <c r="J2622" s="2">
        <f t="shared" si="322"/>
        <v>4.1780202448262536</v>
      </c>
      <c r="K2622" s="2">
        <f t="shared" si="324"/>
        <v>4.4783961786527193</v>
      </c>
    </row>
    <row r="2623" spans="1:11" ht="13.5" x14ac:dyDescent="0.25">
      <c r="A2623" s="3">
        <f>TITRES_STAT!B2626</f>
        <v>45826</v>
      </c>
      <c r="B2623" s="6">
        <f>TITRES_STAT!D2626</f>
        <v>3.78</v>
      </c>
      <c r="C2623" s="2">
        <f t="shared" si="317"/>
        <v>0.17999999999999972</v>
      </c>
      <c r="D2623" s="2">
        <f t="shared" si="318"/>
        <v>3.5720000000000001</v>
      </c>
      <c r="E2623" s="2">
        <f t="shared" si="320"/>
        <v>3.931</v>
      </c>
      <c r="F2623" s="2">
        <f t="shared" si="321"/>
        <v>4.2980000000000009</v>
      </c>
      <c r="G2623" s="2">
        <f t="shared" si="323"/>
        <v>4.6012000000000004</v>
      </c>
      <c r="H2623" s="2">
        <f t="shared" si="319"/>
        <v>4.6914989999999994</v>
      </c>
      <c r="I2623" s="2">
        <f t="array" ref="I2623">SUMPRODUCT(B2607:B2626, (ROW(B2607:B2626)-ROW(B2607)+1)) / (20*21/2)</f>
        <v>3.9652857142857139</v>
      </c>
      <c r="J2623" s="2">
        <f t="shared" si="322"/>
        <v>4.1401135548428005</v>
      </c>
      <c r="K2623" s="2">
        <f t="shared" si="324"/>
        <v>4.451008093215358</v>
      </c>
    </row>
    <row r="2624" spans="1:11" ht="13.5" x14ac:dyDescent="0.25">
      <c r="A2624" s="3">
        <f>TITRES_STAT!B2627</f>
        <v>45827</v>
      </c>
      <c r="B2624" s="6">
        <f>TITRES_STAT!D2627</f>
        <v>3.82</v>
      </c>
      <c r="C2624" s="2">
        <f t="shared" si="317"/>
        <v>4.0000000000000036E-2</v>
      </c>
      <c r="D2624" s="2">
        <f t="shared" si="318"/>
        <v>3.6119999999999997</v>
      </c>
      <c r="E2624" s="2">
        <f t="shared" si="320"/>
        <v>3.8530000000000002</v>
      </c>
      <c r="F2624" s="2">
        <f t="shared" si="321"/>
        <v>4.2524999999999995</v>
      </c>
      <c r="G2624" s="2">
        <f t="shared" si="323"/>
        <v>4.5796000000000001</v>
      </c>
      <c r="H2624" s="2">
        <f t="shared" si="319"/>
        <v>4.687297</v>
      </c>
      <c r="I2624" s="2">
        <f t="array" ref="I2624">SUMPRODUCT(B2608:B2627, (ROW(B2608:B2627)-ROW(B2608)+1)) / (20*21/2)</f>
        <v>3.9685714285714284</v>
      </c>
      <c r="J2624" s="2">
        <f t="shared" si="322"/>
        <v>4.1096265496196764</v>
      </c>
      <c r="K2624" s="2">
        <f t="shared" si="324"/>
        <v>4.4262626777951475</v>
      </c>
    </row>
    <row r="2625" spans="1:11" ht="13.5" x14ac:dyDescent="0.25">
      <c r="A2625" s="3">
        <f>TITRES_STAT!B2628</f>
        <v>45828</v>
      </c>
      <c r="B2625" s="6">
        <f>TITRES_STAT!D2628</f>
        <v>3.87</v>
      </c>
      <c r="C2625" s="2">
        <f t="shared" si="317"/>
        <v>5.0000000000000266E-2</v>
      </c>
      <c r="D2625" s="2">
        <f t="shared" si="318"/>
        <v>3.694</v>
      </c>
      <c r="E2625" s="2">
        <f t="shared" si="320"/>
        <v>3.78</v>
      </c>
      <c r="F2625" s="2">
        <f t="shared" si="321"/>
        <v>4.21</v>
      </c>
      <c r="G2625" s="2">
        <f t="shared" si="323"/>
        <v>4.5591999999999997</v>
      </c>
      <c r="H2625" s="2">
        <f t="shared" si="319"/>
        <v>4.6833920000000004</v>
      </c>
      <c r="I2625" s="2">
        <f t="array" ref="I2625">SUMPRODUCT(B2609:B2628, (ROW(B2609:B2628)-ROW(B2609)+1)) / (20*21/2)</f>
        <v>3.9960476190476184</v>
      </c>
      <c r="J2625" s="2">
        <f t="shared" si="322"/>
        <v>4.0868049734654219</v>
      </c>
      <c r="K2625" s="2">
        <f t="shared" si="324"/>
        <v>4.4044484551365137</v>
      </c>
    </row>
    <row r="2626" spans="1:11" ht="13.5" x14ac:dyDescent="0.25">
      <c r="A2626" s="3">
        <f>TITRES_STAT!B2629</f>
        <v>45831</v>
      </c>
      <c r="B2626" s="6">
        <f>TITRES_STAT!D2629</f>
        <v>4</v>
      </c>
      <c r="C2626" s="2">
        <f t="shared" si="317"/>
        <v>0.12999999999999989</v>
      </c>
      <c r="D2626" s="2">
        <f t="shared" si="318"/>
        <v>3.8140000000000001</v>
      </c>
      <c r="E2626" s="2">
        <f t="shared" si="320"/>
        <v>3.7469999999999999</v>
      </c>
      <c r="F2626" s="2">
        <f t="shared" si="321"/>
        <v>4.1755000000000004</v>
      </c>
      <c r="G2626" s="2">
        <f t="shared" si="323"/>
        <v>4.5413999999999994</v>
      </c>
      <c r="H2626" s="2">
        <f t="shared" si="319"/>
        <v>4.6801370000000002</v>
      </c>
      <c r="I2626" s="2">
        <f t="array" ref="I2626">SUMPRODUCT(B2610:B2629, (ROW(B2610:B2629)-ROW(B2610)+1)) / (20*21/2)</f>
        <v>4.031190476190476</v>
      </c>
      <c r="J2626" s="2">
        <f t="shared" si="322"/>
        <v>4.0785378331353819</v>
      </c>
      <c r="K2626" s="2">
        <f t="shared" si="324"/>
        <v>4.3885877314056705</v>
      </c>
    </row>
    <row r="2627" spans="1:11" ht="13.5" x14ac:dyDescent="0.25">
      <c r="A2627" s="3">
        <f>TITRES_STAT!B2630</f>
        <v>45832</v>
      </c>
      <c r="B2627" s="6">
        <f>TITRES_STAT!D2630</f>
        <v>4.21</v>
      </c>
      <c r="C2627" s="2">
        <f t="shared" si="317"/>
        <v>0.20999999999999996</v>
      </c>
      <c r="D2627" s="2">
        <f t="shared" si="318"/>
        <v>3.9359999999999999</v>
      </c>
      <c r="E2627" s="2">
        <f t="shared" si="320"/>
        <v>3.7600000000000002</v>
      </c>
      <c r="F2627" s="2">
        <f t="shared" si="321"/>
        <v>4.1514999999999995</v>
      </c>
      <c r="G2627" s="2">
        <f t="shared" si="323"/>
        <v>4.5278</v>
      </c>
      <c r="H2627" s="2">
        <f t="shared" si="319"/>
        <v>4.6779320000000011</v>
      </c>
      <c r="I2627" s="2">
        <f t="array" ref="I2627">SUMPRODUCT(B2611:B2630, (ROW(B2611:B2630)-ROW(B2611)+1)) / (20*21/2)</f>
        <v>4.0661428571428564</v>
      </c>
      <c r="J2627" s="2">
        <f t="shared" si="322"/>
        <v>4.0910580395034408</v>
      </c>
      <c r="K2627" s="2">
        <f t="shared" si="324"/>
        <v>4.3815842909583891</v>
      </c>
    </row>
    <row r="2628" spans="1:11" ht="13.5" x14ac:dyDescent="0.25">
      <c r="A2628" s="3">
        <f>TITRES_STAT!B2631</f>
        <v>45833</v>
      </c>
      <c r="B2628" s="6">
        <f>TITRES_STAT!D2631</f>
        <v>4.4400000000000004</v>
      </c>
      <c r="C2628" s="2">
        <f t="shared" ref="C2628:C2691" si="325">B2628-B2627</f>
        <v>0.23000000000000043</v>
      </c>
      <c r="D2628" s="2">
        <f t="shared" si="318"/>
        <v>4.0679999999999996</v>
      </c>
      <c r="E2628" s="2">
        <f t="shared" si="320"/>
        <v>3.8199999999999994</v>
      </c>
      <c r="F2628" s="2">
        <f t="shared" si="321"/>
        <v>4.141</v>
      </c>
      <c r="G2628" s="2">
        <f t="shared" si="323"/>
        <v>4.5188000000000006</v>
      </c>
      <c r="H2628" s="2">
        <f t="shared" si="319"/>
        <v>4.6769240000000014</v>
      </c>
      <c r="I2628" s="2">
        <f t="array" ref="I2628">SUMPRODUCT(B2612:B2631, (ROW(B2612:B2631)-ROW(B2612)+1)) / (20*21/2)</f>
        <v>4.1020476190476192</v>
      </c>
      <c r="J2628" s="2">
        <f t="shared" si="322"/>
        <v>4.1242906071697796</v>
      </c>
      <c r="K2628" s="2">
        <f t="shared" si="324"/>
        <v>4.3838751030776679</v>
      </c>
    </row>
    <row r="2629" spans="1:11" ht="13.5" x14ac:dyDescent="0.25">
      <c r="A2629" s="3">
        <f>TITRES_STAT!B2632</f>
        <v>45835</v>
      </c>
      <c r="B2629" s="6">
        <f>TITRES_STAT!D2632</f>
        <v>4.51</v>
      </c>
      <c r="C2629" s="2">
        <f t="shared" si="325"/>
        <v>6.9999999999999396E-2</v>
      </c>
      <c r="D2629" s="2">
        <f t="shared" si="318"/>
        <v>4.2060000000000004</v>
      </c>
      <c r="E2629" s="2">
        <f t="shared" si="320"/>
        <v>3.9089999999999998</v>
      </c>
      <c r="F2629" s="2">
        <f t="shared" si="321"/>
        <v>4.133</v>
      </c>
      <c r="G2629" s="2">
        <f t="shared" si="323"/>
        <v>4.5061999999999998</v>
      </c>
      <c r="H2629" s="2">
        <f t="shared" si="319"/>
        <v>4.6761720000000011</v>
      </c>
      <c r="I2629" s="2">
        <f t="array" ref="I2629">SUMPRODUCT(B2613:B2632, (ROW(B2613:B2632)-ROW(B2613)+1)) / (20*21/2)</f>
        <v>4.1384285714285713</v>
      </c>
      <c r="J2629" s="2">
        <f t="shared" si="322"/>
        <v>4.1610248350583721</v>
      </c>
      <c r="K2629" s="2">
        <f t="shared" si="324"/>
        <v>4.3888211774667791</v>
      </c>
    </row>
    <row r="2630" spans="1:11" ht="13.5" x14ac:dyDescent="0.25">
      <c r="A2630" s="3">
        <f>TITRES_STAT!B2633</f>
        <v>45838</v>
      </c>
      <c r="B2630" s="6">
        <f>TITRES_STAT!D2633</f>
        <v>4.5</v>
      </c>
      <c r="C2630" s="2">
        <f t="shared" si="325"/>
        <v>-9.9999999999997868E-3</v>
      </c>
      <c r="D2630" s="2">
        <f t="shared" ref="D2630:D2693" si="326">AVERAGE(B2626:B2630)</f>
        <v>4.3320000000000007</v>
      </c>
      <c r="E2630" s="2">
        <f t="shared" si="320"/>
        <v>4.0129999999999999</v>
      </c>
      <c r="F2630" s="2">
        <f t="shared" si="321"/>
        <v>4.1229999999999993</v>
      </c>
      <c r="G2630" s="2">
        <f t="shared" si="323"/>
        <v>4.4942000000000002</v>
      </c>
      <c r="H2630" s="2">
        <f t="shared" si="319"/>
        <v>4.6753700000000018</v>
      </c>
      <c r="I2630" s="2">
        <f t="array" ref="I2630">SUMPRODUCT(B2614:B2633, (ROW(B2614:B2633)-ROW(B2614)+1)) / (20*21/2)</f>
        <v>4.1752857142857138</v>
      </c>
      <c r="J2630" s="2">
        <f t="shared" si="322"/>
        <v>4.1933081841004318</v>
      </c>
      <c r="K2630" s="2">
        <f t="shared" si="324"/>
        <v>4.3931811312916116</v>
      </c>
    </row>
    <row r="2631" spans="1:11" ht="13.5" x14ac:dyDescent="0.25">
      <c r="A2631" s="3">
        <f>TITRES_STAT!B2634</f>
        <v>45839</v>
      </c>
      <c r="B2631" s="6">
        <f>TITRES_STAT!D2634</f>
        <v>4.5</v>
      </c>
      <c r="C2631" s="2">
        <f t="shared" si="325"/>
        <v>0</v>
      </c>
      <c r="D2631" s="2">
        <f t="shared" si="326"/>
        <v>4.4320000000000004</v>
      </c>
      <c r="E2631" s="2">
        <f t="shared" si="320"/>
        <v>4.1230000000000002</v>
      </c>
      <c r="F2631" s="2">
        <f t="shared" si="321"/>
        <v>4.1180000000000003</v>
      </c>
      <c r="G2631" s="2">
        <f t="shared" si="323"/>
        <v>4.4822000000000006</v>
      </c>
      <c r="H2631" s="2">
        <f t="shared" si="319"/>
        <v>4.6744740000000018</v>
      </c>
      <c r="I2631" s="2">
        <f t="array" ref="I2631">SUMPRODUCT(B2615:B2634, (ROW(B2615:B2634)-ROW(B2615)+1)) / (20*21/2)</f>
        <v>4.2126190476190475</v>
      </c>
      <c r="J2631" s="2">
        <f t="shared" si="322"/>
        <v>4.2225169284718191</v>
      </c>
      <c r="K2631" s="2">
        <f t="shared" si="324"/>
        <v>4.3973701065350781</v>
      </c>
    </row>
    <row r="2632" spans="1:11" ht="13.5" x14ac:dyDescent="0.25">
      <c r="A2632" s="3">
        <f>TITRES_STAT!B2635</f>
        <v>45840</v>
      </c>
      <c r="B2632" s="6">
        <f>TITRES_STAT!D2635</f>
        <v>4.5</v>
      </c>
      <c r="C2632" s="2">
        <f t="shared" si="325"/>
        <v>0</v>
      </c>
      <c r="D2632" s="2">
        <f t="shared" si="326"/>
        <v>4.49</v>
      </c>
      <c r="E2632" s="2">
        <f t="shared" si="320"/>
        <v>4.2130000000000001</v>
      </c>
      <c r="F2632" s="2">
        <f t="shared" si="321"/>
        <v>4.1130000000000004</v>
      </c>
      <c r="G2632" s="2">
        <f t="shared" si="323"/>
        <v>4.4706000000000001</v>
      </c>
      <c r="H2632" s="2">
        <f t="shared" si="319"/>
        <v>4.6735780000000018</v>
      </c>
      <c r="I2632" s="2">
        <f t="array" ref="I2632">SUMPRODUCT(B2616:B2635, (ROW(B2616:B2635)-ROW(B2616)+1)) / (20*21/2)</f>
        <v>4.2570952380952374</v>
      </c>
      <c r="J2632" s="2">
        <f t="shared" si="322"/>
        <v>4.2489438876649794</v>
      </c>
      <c r="K2632" s="2">
        <f t="shared" si="324"/>
        <v>4.4013948082395853</v>
      </c>
    </row>
    <row r="2633" spans="1:11" ht="13.5" x14ac:dyDescent="0.25">
      <c r="A2633" s="3">
        <f>TITRES_STAT!B2636</f>
        <v>45841</v>
      </c>
      <c r="B2633" s="6">
        <f>TITRES_STAT!D2636</f>
        <v>4.5</v>
      </c>
      <c r="C2633" s="2">
        <f t="shared" si="325"/>
        <v>0</v>
      </c>
      <c r="D2633" s="2">
        <f t="shared" si="326"/>
        <v>4.5019999999999998</v>
      </c>
      <c r="E2633" s="2">
        <f t="shared" si="320"/>
        <v>4.2850000000000001</v>
      </c>
      <c r="F2633" s="2">
        <f t="shared" si="321"/>
        <v>4.1079999999999997</v>
      </c>
      <c r="G2633" s="2">
        <f t="shared" si="323"/>
        <v>4.4590000000000005</v>
      </c>
      <c r="H2633" s="2">
        <f t="shared" si="319"/>
        <v>4.6726820000000018</v>
      </c>
      <c r="I2633" s="2">
        <f t="array" ref="I2633">SUMPRODUCT(B2617:B2636, (ROW(B2617:B2636)-ROW(B2617)+1)) / (20*21/2)</f>
        <v>4.3045714285714292</v>
      </c>
      <c r="J2633" s="2">
        <f t="shared" si="322"/>
        <v>4.2728539936016485</v>
      </c>
      <c r="K2633" s="2">
        <f t="shared" si="324"/>
        <v>4.4052616785046999</v>
      </c>
    </row>
    <row r="2634" spans="1:11" ht="13.5" x14ac:dyDescent="0.25">
      <c r="A2634" s="3">
        <f>TITRES_STAT!B2637</f>
        <v>45842</v>
      </c>
      <c r="B2634" s="6">
        <f>TITRES_STAT!D2637</f>
        <v>4.5</v>
      </c>
      <c r="C2634" s="2">
        <f t="shared" si="325"/>
        <v>0</v>
      </c>
      <c r="D2634" s="2">
        <f t="shared" si="326"/>
        <v>4.5</v>
      </c>
      <c r="E2634" s="2">
        <f t="shared" si="320"/>
        <v>4.3529999999999998</v>
      </c>
      <c r="F2634" s="2">
        <f t="shared" si="321"/>
        <v>4.1029999999999998</v>
      </c>
      <c r="G2634" s="2">
        <f t="shared" si="323"/>
        <v>4.4484000000000004</v>
      </c>
      <c r="H2634" s="2">
        <f t="shared" ref="H2634:H2693" si="327">AVERAGE(B2435:B2634)</f>
        <v>4.6717860000000018</v>
      </c>
      <c r="I2634" s="2">
        <f t="array" ref="I2634">SUMPRODUCT(B2618:B2637, (ROW(B2618:B2637)-ROW(B2618)+1)) / (20*21/2)</f>
        <v>4.3507619047619048</v>
      </c>
      <c r="J2634" s="2">
        <f t="shared" si="322"/>
        <v>4.2944869465919675</v>
      </c>
      <c r="K2634" s="2">
        <f t="shared" si="324"/>
        <v>4.4089769067986335</v>
      </c>
    </row>
    <row r="2635" spans="1:11" ht="13.5" x14ac:dyDescent="0.25">
      <c r="A2635" s="3">
        <f>TITRES_STAT!B2638</f>
        <v>45845</v>
      </c>
      <c r="B2635" s="6">
        <f>TITRES_STAT!D2638</f>
        <v>4.57</v>
      </c>
      <c r="C2635" s="2">
        <f t="shared" si="325"/>
        <v>7.0000000000000284E-2</v>
      </c>
      <c r="D2635" s="2">
        <f t="shared" si="326"/>
        <v>4.5140000000000002</v>
      </c>
      <c r="E2635" s="2">
        <f t="shared" si="320"/>
        <v>4.423</v>
      </c>
      <c r="F2635" s="2">
        <f t="shared" si="321"/>
        <v>4.1014999999999997</v>
      </c>
      <c r="G2635" s="2">
        <f t="shared" si="323"/>
        <v>4.4394000000000009</v>
      </c>
      <c r="H2635" s="2">
        <f t="shared" si="327"/>
        <v>4.6712400000000027</v>
      </c>
      <c r="I2635" s="2">
        <f t="array" ref="I2635">SUMPRODUCT(B2619:B2638, (ROW(B2619:B2638)-ROW(B2619)+1)) / (20*21/2)</f>
        <v>4.3944761904761904</v>
      </c>
      <c r="J2635" s="2">
        <f t="shared" si="322"/>
        <v>4.32072628501178</v>
      </c>
      <c r="K2635" s="2">
        <f t="shared" si="324"/>
        <v>4.4152915379045696</v>
      </c>
    </row>
    <row r="2636" spans="1:11" ht="13.5" x14ac:dyDescent="0.25">
      <c r="A2636" s="3">
        <f>TITRES_STAT!B2639</f>
        <v>45846</v>
      </c>
      <c r="B2636" s="6">
        <f>TITRES_STAT!D2639</f>
        <v>4.5999999999999996</v>
      </c>
      <c r="C2636" s="2">
        <f t="shared" si="325"/>
        <v>2.9999999999999361E-2</v>
      </c>
      <c r="D2636" s="2">
        <f t="shared" si="326"/>
        <v>4.5340000000000007</v>
      </c>
      <c r="E2636" s="2">
        <f t="shared" ref="E2636:E2693" si="328">AVERAGE(B2627:B2636)</f>
        <v>4.4829999999999997</v>
      </c>
      <c r="F2636" s="2">
        <f t="shared" si="321"/>
        <v>4.1149999999999993</v>
      </c>
      <c r="G2636" s="2">
        <f t="shared" si="323"/>
        <v>4.4354000000000005</v>
      </c>
      <c r="H2636" s="2">
        <f t="shared" si="327"/>
        <v>4.6708910000000028</v>
      </c>
      <c r="I2636" s="2">
        <f t="array" ref="I2636">SUMPRODUCT(B2620:B2639, (ROW(B2620:B2639)-ROW(B2620)+1)) / (20*21/2)</f>
        <v>4.4345714285714282</v>
      </c>
      <c r="J2636" s="2">
        <f t="shared" si="322"/>
        <v>4.3473237816773249</v>
      </c>
      <c r="K2636" s="2">
        <f t="shared" si="324"/>
        <v>4.4225350070063518</v>
      </c>
    </row>
    <row r="2637" spans="1:11" ht="13.5" x14ac:dyDescent="0.25">
      <c r="A2637" s="3">
        <f>TITRES_STAT!B2640</f>
        <v>45847</v>
      </c>
      <c r="B2637" s="6">
        <f>TITRES_STAT!D2640</f>
        <v>4.5999999999999996</v>
      </c>
      <c r="C2637" s="2">
        <f t="shared" si="325"/>
        <v>0</v>
      </c>
      <c r="D2637" s="2">
        <f t="shared" si="326"/>
        <v>4.5540000000000003</v>
      </c>
      <c r="E2637" s="2">
        <f t="shared" si="328"/>
        <v>4.5220000000000002</v>
      </c>
      <c r="F2637" s="2">
        <f t="shared" si="321"/>
        <v>4.141</v>
      </c>
      <c r="G2637" s="2">
        <f t="shared" si="323"/>
        <v>4.4329999999999998</v>
      </c>
      <c r="H2637" s="2">
        <f t="shared" si="327"/>
        <v>4.6704950000000034</v>
      </c>
      <c r="I2637" s="2">
        <f t="array" ref="I2637">SUMPRODUCT(B2621:B2640, (ROW(B2621:B2640)-ROW(B2621)+1)) / (20*21/2)</f>
        <v>4.47</v>
      </c>
      <c r="J2637" s="2">
        <f t="shared" si="322"/>
        <v>4.3713881834223418</v>
      </c>
      <c r="K2637" s="2">
        <f t="shared" si="324"/>
        <v>4.429494418496299</v>
      </c>
    </row>
    <row r="2638" spans="1:11" ht="13.5" x14ac:dyDescent="0.25">
      <c r="A2638" s="3">
        <f>TITRES_STAT!B2641</f>
        <v>45848</v>
      </c>
      <c r="B2638" s="6">
        <f>TITRES_STAT!D2641</f>
        <v>4.5999999999999996</v>
      </c>
      <c r="C2638" s="2">
        <f t="shared" si="325"/>
        <v>0</v>
      </c>
      <c r="D2638" s="2">
        <f t="shared" si="326"/>
        <v>4.5739999999999998</v>
      </c>
      <c r="E2638" s="2">
        <f t="shared" si="328"/>
        <v>4.5380000000000003</v>
      </c>
      <c r="F2638" s="2">
        <f t="shared" si="321"/>
        <v>4.1789999999999994</v>
      </c>
      <c r="G2638" s="2">
        <f t="shared" si="323"/>
        <v>4.4289999999999994</v>
      </c>
      <c r="H2638" s="2">
        <f t="shared" si="327"/>
        <v>4.6701460000000035</v>
      </c>
      <c r="I2638" s="2">
        <f t="array" ref="I2638">SUMPRODUCT(B2622:B2641, (ROW(B2622:B2641)-ROW(B2622)+1)) / (20*21/2)</f>
        <v>4.4999999999999991</v>
      </c>
      <c r="J2638" s="2">
        <f t="shared" si="322"/>
        <v>4.3931607373821189</v>
      </c>
      <c r="K2638" s="2">
        <f t="shared" si="324"/>
        <v>4.4361809118886013</v>
      </c>
    </row>
    <row r="2639" spans="1:11" ht="13.5" x14ac:dyDescent="0.25">
      <c r="A2639" s="3">
        <f>TITRES_STAT!B2642</f>
        <v>45849</v>
      </c>
      <c r="B2639" s="6">
        <f>TITRES_STAT!D2642</f>
        <v>4.5999999999999996</v>
      </c>
      <c r="C2639" s="2">
        <f t="shared" si="325"/>
        <v>0</v>
      </c>
      <c r="D2639" s="2">
        <f t="shared" si="326"/>
        <v>4.5939999999999994</v>
      </c>
      <c r="E2639" s="2">
        <f t="shared" si="328"/>
        <v>4.5470000000000006</v>
      </c>
      <c r="F2639" s="2">
        <f t="shared" si="321"/>
        <v>4.2279999999999989</v>
      </c>
      <c r="G2639" s="2">
        <f t="shared" si="323"/>
        <v>4.4251999999999994</v>
      </c>
      <c r="H2639" s="2">
        <f t="shared" si="327"/>
        <v>4.6697970000000035</v>
      </c>
      <c r="I2639" s="2">
        <f t="array" ref="I2639">SUMPRODUCT(B2623:B2642, (ROW(B2623:B2642)-ROW(B2623)+1)) / (20*21/2)</f>
        <v>4.5195238095238084</v>
      </c>
      <c r="J2639" s="2">
        <f t="shared" si="322"/>
        <v>4.4128597147742976</v>
      </c>
      <c r="K2639" s="2">
        <f t="shared" si="324"/>
        <v>4.4426051898537544</v>
      </c>
    </row>
    <row r="2640" spans="1:11" ht="13.5" x14ac:dyDescent="0.25">
      <c r="A2640" s="3">
        <f>TITRES_STAT!B2643</f>
        <v>45852</v>
      </c>
      <c r="B2640" s="6">
        <f>TITRES_STAT!D2643</f>
        <v>4.5999999999999996</v>
      </c>
      <c r="C2640" s="2">
        <f t="shared" si="325"/>
        <v>0</v>
      </c>
      <c r="D2640" s="2">
        <f t="shared" si="326"/>
        <v>4.5999999999999996</v>
      </c>
      <c r="E2640" s="2">
        <f t="shared" si="328"/>
        <v>4.5570000000000004</v>
      </c>
      <c r="F2640" s="2">
        <f t="shared" si="321"/>
        <v>4.2849999999999984</v>
      </c>
      <c r="G2640" s="2">
        <f t="shared" si="323"/>
        <v>4.4215999999999989</v>
      </c>
      <c r="H2640" s="2">
        <f t="shared" si="327"/>
        <v>4.6694480000000036</v>
      </c>
      <c r="I2640" s="2">
        <f t="array" ref="I2640">SUMPRODUCT(B2624:B2643, (ROW(B2624:B2643)-ROW(B2624)+1)) / (20*21/2)</f>
        <v>4.5392857142857146</v>
      </c>
      <c r="J2640" s="2">
        <f t="shared" si="322"/>
        <v>4.4306825990815071</v>
      </c>
      <c r="K2640" s="2">
        <f t="shared" si="324"/>
        <v>4.4487775353496861</v>
      </c>
    </row>
    <row r="2641" spans="1:11" ht="13.5" x14ac:dyDescent="0.25">
      <c r="A2641" s="3">
        <f>TITRES_STAT!B2644</f>
        <v>45853</v>
      </c>
      <c r="B2641" s="6">
        <f>TITRES_STAT!D2644</f>
        <v>4.5999999999999996</v>
      </c>
      <c r="C2641" s="2">
        <f t="shared" si="325"/>
        <v>0</v>
      </c>
      <c r="D2641" s="2">
        <f t="shared" si="326"/>
        <v>4.5999999999999996</v>
      </c>
      <c r="E2641" s="2">
        <f t="shared" si="328"/>
        <v>4.5670000000000011</v>
      </c>
      <c r="F2641" s="2">
        <f t="shared" si="321"/>
        <v>4.3449999999999989</v>
      </c>
      <c r="G2641" s="2">
        <f t="shared" si="323"/>
        <v>4.4185999999999988</v>
      </c>
      <c r="H2641" s="2">
        <f t="shared" si="327"/>
        <v>4.6690990000000028</v>
      </c>
      <c r="I2641" s="2">
        <f t="array" ref="I2641">SUMPRODUCT(B2625:B2644, (ROW(B2625:B2644)-ROW(B2625)+1)) / (20*21/2)</f>
        <v>4.5551428571428572</v>
      </c>
      <c r="J2641" s="2">
        <f t="shared" si="322"/>
        <v>4.4468080658356497</v>
      </c>
      <c r="K2641" s="2">
        <f t="shared" si="324"/>
        <v>4.4547078280810712</v>
      </c>
    </row>
    <row r="2642" spans="1:11" ht="13.5" x14ac:dyDescent="0.25">
      <c r="A2642" s="3">
        <f>TITRES_STAT!B2645</f>
        <v>45854</v>
      </c>
      <c r="B2642" s="6">
        <f>TITRES_STAT!D2645</f>
        <v>4.55</v>
      </c>
      <c r="C2642" s="2">
        <f t="shared" si="325"/>
        <v>-4.9999999999999822E-2</v>
      </c>
      <c r="D2642" s="2">
        <f t="shared" si="326"/>
        <v>4.59</v>
      </c>
      <c r="E2642" s="2">
        <f t="shared" si="328"/>
        <v>4.572000000000001</v>
      </c>
      <c r="F2642" s="2">
        <f t="shared" si="321"/>
        <v>4.3924999999999992</v>
      </c>
      <c r="G2642" s="2">
        <f t="shared" si="323"/>
        <v>4.4171999999999985</v>
      </c>
      <c r="H2642" s="2">
        <f t="shared" si="327"/>
        <v>4.6685000000000034</v>
      </c>
      <c r="I2642" s="2">
        <f t="array" ref="I2642">SUMPRODUCT(B2626:B2645, (ROW(B2626:B2645)-ROW(B2626)+1)) / (20*21/2)</f>
        <v>4.5672857142857142</v>
      </c>
      <c r="J2642" s="2">
        <f t="shared" si="322"/>
        <v>4.4566358690893972</v>
      </c>
      <c r="K2642" s="2">
        <f t="shared" si="324"/>
        <v>4.4584447759994612</v>
      </c>
    </row>
    <row r="2643" spans="1:11" ht="13.5" x14ac:dyDescent="0.25">
      <c r="A2643" s="3">
        <f>TITRES_STAT!B2646</f>
        <v>45855</v>
      </c>
      <c r="B2643" s="6">
        <f>TITRES_STAT!D2646</f>
        <v>4.5999999999999996</v>
      </c>
      <c r="C2643" s="2">
        <f t="shared" si="325"/>
        <v>4.9999999999999822E-2</v>
      </c>
      <c r="D2643" s="2">
        <f t="shared" si="326"/>
        <v>4.589999999999999</v>
      </c>
      <c r="E2643" s="2">
        <f t="shared" si="328"/>
        <v>4.5819999999999999</v>
      </c>
      <c r="F2643" s="2">
        <f t="shared" si="321"/>
        <v>4.4334999999999987</v>
      </c>
      <c r="G2643" s="2">
        <f t="shared" si="323"/>
        <v>4.4131999999999989</v>
      </c>
      <c r="H2643" s="2">
        <f t="shared" si="327"/>
        <v>4.6670500000000033</v>
      </c>
      <c r="I2643" s="2">
        <f t="array" ref="I2643">SUMPRODUCT(B2627:B2646, (ROW(B2627:B2646)-ROW(B2627)+1)) / (20*21/2)</f>
        <v>4.5530952380952376</v>
      </c>
      <c r="J2643" s="2">
        <f t="shared" si="322"/>
        <v>4.4702895958427886</v>
      </c>
      <c r="K2643" s="2">
        <f t="shared" si="324"/>
        <v>4.4639959612543842</v>
      </c>
    </row>
    <row r="2644" spans="1:11" ht="13.5" x14ac:dyDescent="0.25">
      <c r="A2644" s="3">
        <f>TITRES_STAT!B2647</f>
        <v>45856</v>
      </c>
      <c r="B2644" s="6">
        <f>TITRES_STAT!D2647</f>
        <v>4.5999999999999996</v>
      </c>
      <c r="C2644" s="2">
        <f t="shared" si="325"/>
        <v>0</v>
      </c>
      <c r="D2644" s="2">
        <f t="shared" si="326"/>
        <v>4.5900000000000007</v>
      </c>
      <c r="E2644" s="2">
        <f t="shared" si="328"/>
        <v>4.5920000000000005</v>
      </c>
      <c r="F2644" s="2">
        <f t="shared" ref="F2644:F2692" si="329">AVERAGE(B2625:B2644)</f>
        <v>4.4724999999999984</v>
      </c>
      <c r="G2644" s="2">
        <f t="shared" si="323"/>
        <v>4.4089999999999989</v>
      </c>
      <c r="H2644" s="2">
        <f t="shared" si="327"/>
        <v>4.665650000000003</v>
      </c>
      <c r="I2644" s="2">
        <f t="array" ref="I2644">SUMPRODUCT(B2628:B2647, (ROW(B2628:B2647)-ROW(B2628)+1)) / (20*21/2)</f>
        <v>4.5581428571428573</v>
      </c>
      <c r="J2644" s="2">
        <f t="shared" si="322"/>
        <v>4.4826429676672852</v>
      </c>
      <c r="K2644" s="2">
        <f t="shared" si="324"/>
        <v>4.469329452969899</v>
      </c>
    </row>
    <row r="2645" spans="1:11" ht="13.5" x14ac:dyDescent="0.25">
      <c r="A2645" s="3">
        <f>TITRES_STAT!B2648</f>
        <v>45859</v>
      </c>
      <c r="B2645" s="6">
        <f>TITRES_STAT!D2648</f>
        <v>4.5999999999999996</v>
      </c>
      <c r="C2645" s="2">
        <f t="shared" si="325"/>
        <v>0</v>
      </c>
      <c r="D2645" s="2">
        <f t="shared" si="326"/>
        <v>4.589999999999999</v>
      </c>
      <c r="E2645" s="2">
        <f t="shared" si="328"/>
        <v>4.5950000000000006</v>
      </c>
      <c r="F2645" s="2">
        <f t="shared" si="329"/>
        <v>4.5089999999999986</v>
      </c>
      <c r="G2645" s="2">
        <f t="shared" si="323"/>
        <v>4.409399999999998</v>
      </c>
      <c r="H2645" s="2">
        <f t="shared" si="327"/>
        <v>4.6646500000000035</v>
      </c>
      <c r="I2645" s="2">
        <f t="array" ref="I2645">SUMPRODUCT(B2629:B2648, (ROW(B2629:B2648)-ROW(B2629)+1)) / (20*21/2)</f>
        <v>4.5614285714285714</v>
      </c>
      <c r="J2645" s="2">
        <f t="shared" ref="J2645:J2693" si="330">$J$4*B2645+J2644*(1-$J$4)</f>
        <v>4.4938198278894488</v>
      </c>
      <c r="K2645" s="2">
        <f t="shared" si="324"/>
        <v>4.4744537881475503</v>
      </c>
    </row>
    <row r="2646" spans="1:11" ht="13.5" x14ac:dyDescent="0.25">
      <c r="A2646" s="3">
        <f>TITRES_STAT!B2649</f>
        <v>45860</v>
      </c>
      <c r="B2646" s="6">
        <f>TITRES_STAT!D2649</f>
        <v>4.3600000000000003</v>
      </c>
      <c r="C2646" s="2">
        <f t="shared" si="325"/>
        <v>-0.23999999999999932</v>
      </c>
      <c r="D2646" s="2">
        <f t="shared" si="326"/>
        <v>4.5419999999999998</v>
      </c>
      <c r="E2646" s="2">
        <f t="shared" si="328"/>
        <v>4.5709999999999997</v>
      </c>
      <c r="F2646" s="2">
        <f t="shared" si="329"/>
        <v>4.5269999999999992</v>
      </c>
      <c r="G2646" s="2">
        <f t="shared" si="323"/>
        <v>4.4047999999999981</v>
      </c>
      <c r="H2646" s="2">
        <f t="shared" si="327"/>
        <v>4.6624500000000042</v>
      </c>
      <c r="I2646" s="2">
        <f t="array" ref="I2646">SUMPRODUCT(B2630:B2649, (ROW(B2630:B2649)-ROW(B2630)+1)) / (20*21/2)</f>
        <v>4.5640476190476189</v>
      </c>
      <c r="J2646" s="2">
        <f t="shared" si="330"/>
        <v>4.4810750823761678</v>
      </c>
      <c r="K2646" s="2">
        <f t="shared" si="324"/>
        <v>4.4699654042986268</v>
      </c>
    </row>
    <row r="2647" spans="1:11" ht="13.5" x14ac:dyDescent="0.25">
      <c r="A2647" s="3">
        <f>TITRES_STAT!B2650</f>
        <v>45861</v>
      </c>
      <c r="B2647" s="6">
        <f>TITRES_STAT!D2650</f>
        <v>4.58</v>
      </c>
      <c r="C2647" s="2">
        <f t="shared" si="325"/>
        <v>0.21999999999999975</v>
      </c>
      <c r="D2647" s="2">
        <f t="shared" si="326"/>
        <v>4.548</v>
      </c>
      <c r="E2647" s="2">
        <f t="shared" si="328"/>
        <v>4.569</v>
      </c>
      <c r="F2647" s="2">
        <f t="shared" si="329"/>
        <v>4.5454999999999988</v>
      </c>
      <c r="G2647" s="2">
        <f t="shared" si="323"/>
        <v>4.4061999999999992</v>
      </c>
      <c r="H2647" s="2">
        <f t="shared" si="327"/>
        <v>4.6613500000000041</v>
      </c>
      <c r="I2647" s="2">
        <f t="array" ref="I2647">SUMPRODUCT(B2631:B2650, (ROW(B2631:B2650)-ROW(B2631)+1)) / (20*21/2)</f>
        <v>4.5663333333333327</v>
      </c>
      <c r="J2647" s="2">
        <f t="shared" si="330"/>
        <v>4.4904965031022472</v>
      </c>
      <c r="K2647" s="2">
        <f t="shared" si="324"/>
        <v>4.4742804864829946</v>
      </c>
    </row>
    <row r="2648" spans="1:11" ht="13.5" x14ac:dyDescent="0.25">
      <c r="A2648" s="3">
        <f>TITRES_STAT!B2651</f>
        <v>45862</v>
      </c>
      <c r="B2648" s="6">
        <f>TITRES_STAT!D2651</f>
        <v>4.58</v>
      </c>
      <c r="C2648" s="2">
        <f t="shared" si="325"/>
        <v>0</v>
      </c>
      <c r="D2648" s="2">
        <f t="shared" si="326"/>
        <v>4.5439999999999996</v>
      </c>
      <c r="E2648" s="2">
        <f t="shared" si="328"/>
        <v>4.5669999999999993</v>
      </c>
      <c r="F2648" s="2">
        <f t="shared" si="329"/>
        <v>4.5524999999999993</v>
      </c>
      <c r="G2648" s="2">
        <f t="shared" si="323"/>
        <v>4.4057999999999993</v>
      </c>
      <c r="H2648" s="2">
        <f t="shared" si="327"/>
        <v>4.6605000000000043</v>
      </c>
      <c r="I2648" s="2">
        <f t="array" ref="I2648">SUMPRODUCT(B2632:B2651, (ROW(B2632:B2651)-ROW(B2632)+1)) / (20*21/2)</f>
        <v>4.5653809523809521</v>
      </c>
      <c r="J2648" s="2">
        <f t="shared" si="330"/>
        <v>4.4990206456639381</v>
      </c>
      <c r="K2648" s="2">
        <f t="shared" si="324"/>
        <v>4.4784263497581716</v>
      </c>
    </row>
    <row r="2649" spans="1:11" ht="13.5" x14ac:dyDescent="0.25">
      <c r="A2649" s="3">
        <f>TITRES_STAT!B2652</f>
        <v>45866</v>
      </c>
      <c r="B2649" s="6">
        <f>TITRES_STAT!D2652</f>
        <v>4.58</v>
      </c>
      <c r="C2649" s="2">
        <f t="shared" si="325"/>
        <v>0</v>
      </c>
      <c r="D2649" s="2">
        <f t="shared" si="326"/>
        <v>4.5400000000000009</v>
      </c>
      <c r="E2649" s="2">
        <f t="shared" si="328"/>
        <v>4.5649999999999995</v>
      </c>
      <c r="F2649" s="2">
        <f t="shared" si="329"/>
        <v>4.5559999999999992</v>
      </c>
      <c r="G2649" s="2">
        <f t="shared" si="323"/>
        <v>4.4049999999999994</v>
      </c>
      <c r="H2649" s="2">
        <f t="shared" si="327"/>
        <v>4.6597000000000044</v>
      </c>
      <c r="I2649" s="2">
        <f t="array" ref="I2649">SUMPRODUCT(B2633:B2652, (ROW(B2633:B2652)-ROW(B2633)+1)) / (20*21/2)</f>
        <v>4.567047619047619</v>
      </c>
      <c r="J2649" s="2">
        <f t="shared" si="330"/>
        <v>4.5067329651245158</v>
      </c>
      <c r="K2649" s="2">
        <f t="shared" si="324"/>
        <v>4.482409630159812</v>
      </c>
    </row>
    <row r="2650" spans="1:11" ht="13.5" x14ac:dyDescent="0.25">
      <c r="A2650" s="3">
        <f>TITRES_STAT!B2653</f>
        <v>45867</v>
      </c>
      <c r="B2650" s="6">
        <f>TITRES_STAT!D2653</f>
        <v>4.58</v>
      </c>
      <c r="C2650" s="2">
        <f t="shared" si="325"/>
        <v>0</v>
      </c>
      <c r="D2650" s="2">
        <f t="shared" si="326"/>
        <v>4.5359999999999996</v>
      </c>
      <c r="E2650" s="2">
        <f t="shared" si="328"/>
        <v>4.5629999999999988</v>
      </c>
      <c r="F2650" s="2">
        <f t="shared" si="329"/>
        <v>4.5600000000000005</v>
      </c>
      <c r="G2650" s="2">
        <f t="shared" si="323"/>
        <v>4.4055999999999997</v>
      </c>
      <c r="H2650" s="2">
        <f t="shared" si="327"/>
        <v>4.6590000000000051</v>
      </c>
      <c r="I2650" s="2">
        <f t="array" ref="I2650">SUMPRODUCT(B2634:B2653, (ROW(B2634:B2653)-ROW(B2634)+1)) / (20*21/2)</f>
        <v>4.5683333333333334</v>
      </c>
      <c r="J2650" s="2">
        <f t="shared" si="330"/>
        <v>4.5137107779698002</v>
      </c>
      <c r="K2650" s="2">
        <f t="shared" si="324"/>
        <v>4.4862367034868784</v>
      </c>
    </row>
    <row r="2651" spans="1:11" ht="13.5" x14ac:dyDescent="0.25">
      <c r="A2651" s="3">
        <f>TITRES_STAT!B2654</f>
        <v>45868</v>
      </c>
      <c r="B2651" s="6">
        <f>TITRES_STAT!D2654</f>
        <v>4.55</v>
      </c>
      <c r="C2651" s="2">
        <f t="shared" si="325"/>
        <v>-3.0000000000000249E-2</v>
      </c>
      <c r="D2651" s="2">
        <f t="shared" si="326"/>
        <v>4.5739999999999998</v>
      </c>
      <c r="E2651" s="2">
        <f t="shared" si="328"/>
        <v>4.5579999999999989</v>
      </c>
      <c r="F2651" s="2">
        <f t="shared" si="329"/>
        <v>4.5625</v>
      </c>
      <c r="G2651" s="2">
        <f t="shared" si="323"/>
        <v>4.4066000000000001</v>
      </c>
      <c r="H2651" s="2">
        <f t="shared" si="327"/>
        <v>4.6581000000000055</v>
      </c>
      <c r="I2651" s="2">
        <f t="array" ref="I2651">SUMPRODUCT(B2635:B2654, (ROW(B2635:B2654)-ROW(B2635)+1)) / (20*21/2)</f>
        <v>4.5616190476190477</v>
      </c>
      <c r="J2651" s="2">
        <f t="shared" si="330"/>
        <v>4.5171668943536289</v>
      </c>
      <c r="K2651" s="2">
        <f t="shared" si="324"/>
        <v>4.4887372249187658</v>
      </c>
    </row>
    <row r="2652" spans="1:11" ht="13.5" x14ac:dyDescent="0.25">
      <c r="A2652" s="3">
        <f>TITRES_STAT!B2655</f>
        <v>45869</v>
      </c>
      <c r="B2652" s="6">
        <f>TITRES_STAT!D2655</f>
        <v>4.58</v>
      </c>
      <c r="C2652" s="2">
        <f t="shared" si="325"/>
        <v>3.0000000000000249E-2</v>
      </c>
      <c r="D2652" s="2">
        <f t="shared" si="326"/>
        <v>4.5739999999999998</v>
      </c>
      <c r="E2652" s="2">
        <f t="shared" si="328"/>
        <v>4.5609999999999991</v>
      </c>
      <c r="F2652" s="2">
        <f t="shared" si="329"/>
        <v>4.5664999999999996</v>
      </c>
      <c r="G2652" s="2">
        <f t="shared" si="323"/>
        <v>4.4064000000000014</v>
      </c>
      <c r="H2652" s="2">
        <f t="shared" si="327"/>
        <v>4.6573500000000045</v>
      </c>
      <c r="I2652" s="2">
        <f t="array" ref="I2652">SUMPRODUCT(B2636:B2655, (ROW(B2636:B2655)-ROW(B2636)+1)) / (20*21/2)</f>
        <v>4.5615714285714279</v>
      </c>
      <c r="J2652" s="2">
        <f t="shared" si="330"/>
        <v>4.523150999653283</v>
      </c>
      <c r="K2652" s="2">
        <f t="shared" si="324"/>
        <v>4.4923161572748924</v>
      </c>
    </row>
    <row r="2653" spans="1:11" ht="13.5" x14ac:dyDescent="0.25">
      <c r="A2653" s="3">
        <f>TITRES_STAT!B2656</f>
        <v>45870</v>
      </c>
      <c r="B2653" s="6">
        <f>TITRES_STAT!D2656</f>
        <v>4.58</v>
      </c>
      <c r="C2653" s="2">
        <f t="shared" si="325"/>
        <v>0</v>
      </c>
      <c r="D2653" s="2">
        <f t="shared" si="326"/>
        <v>4.5739999999999998</v>
      </c>
      <c r="E2653" s="2">
        <f t="shared" si="328"/>
        <v>4.5589999999999993</v>
      </c>
      <c r="F2653" s="2">
        <f t="shared" si="329"/>
        <v>4.5705</v>
      </c>
      <c r="G2653" s="2">
        <f t="shared" si="323"/>
        <v>4.4044000000000008</v>
      </c>
      <c r="H2653" s="2">
        <f t="shared" si="327"/>
        <v>4.6566500000000053</v>
      </c>
      <c r="I2653" s="2">
        <f t="array" ref="I2653">SUMPRODUCT(B2637:B2656, (ROW(B2637:B2656)-ROW(B2637)+1)) / (20*21/2)</f>
        <v>4.5615238095238091</v>
      </c>
      <c r="J2653" s="2">
        <f t="shared" si="330"/>
        <v>4.5285651901624941</v>
      </c>
      <c r="K2653" s="2">
        <f t="shared" si="324"/>
        <v>4.4957547393425443</v>
      </c>
    </row>
    <row r="2654" spans="1:11" ht="13.5" x14ac:dyDescent="0.25">
      <c r="A2654" s="3">
        <f>TITRES_STAT!B2657</f>
        <v>45873</v>
      </c>
      <c r="B2654" s="6">
        <f>TITRES_STAT!D2657</f>
        <v>4.5</v>
      </c>
      <c r="C2654" s="2">
        <f t="shared" si="325"/>
        <v>-8.0000000000000071E-2</v>
      </c>
      <c r="D2654" s="2">
        <f t="shared" si="326"/>
        <v>4.5579999999999998</v>
      </c>
      <c r="E2654" s="2">
        <f t="shared" si="328"/>
        <v>4.5490000000000004</v>
      </c>
      <c r="F2654" s="2">
        <f t="shared" si="329"/>
        <v>4.5705</v>
      </c>
      <c r="G2654" s="2">
        <f t="shared" si="323"/>
        <v>4.3998000000000008</v>
      </c>
      <c r="H2654" s="2">
        <f t="shared" si="327"/>
        <v>4.6556000000000051</v>
      </c>
      <c r="I2654" s="2">
        <f t="array" ref="I2654">SUMPRODUCT(B2638:B2657, (ROW(B2638:B2657)-ROW(B2638)+1)) / (20*21/2)</f>
        <v>4.5616190476190477</v>
      </c>
      <c r="J2654" s="2">
        <f t="shared" si="330"/>
        <v>4.5258446958613048</v>
      </c>
      <c r="K2654" s="2">
        <f t="shared" si="324"/>
        <v>4.4959212201526411</v>
      </c>
    </row>
    <row r="2655" spans="1:11" ht="13.5" x14ac:dyDescent="0.25">
      <c r="A2655" s="3">
        <f>TITRES_STAT!B2658</f>
        <v>45874</v>
      </c>
      <c r="B2655" s="6">
        <f>TITRES_STAT!D2658</f>
        <v>4.57</v>
      </c>
      <c r="C2655" s="2">
        <f t="shared" si="325"/>
        <v>7.0000000000000284E-2</v>
      </c>
      <c r="D2655" s="2">
        <f t="shared" si="326"/>
        <v>4.556</v>
      </c>
      <c r="E2655" s="2">
        <f t="shared" si="328"/>
        <v>4.5460000000000003</v>
      </c>
      <c r="F2655" s="2">
        <f t="shared" si="329"/>
        <v>4.5705</v>
      </c>
      <c r="G2655" s="2">
        <f t="shared" si="323"/>
        <v>4.3968000000000016</v>
      </c>
      <c r="H2655" s="2">
        <f t="shared" si="327"/>
        <v>4.6548000000000052</v>
      </c>
      <c r="I2655" s="2">
        <f t="array" ref="I2655">SUMPRODUCT(B2639:B2658, (ROW(B2639:B2658)-ROW(B2639)+1)) / (20*21/2)</f>
        <v>4.5618571428571428</v>
      </c>
      <c r="J2655" s="2">
        <f t="shared" si="330"/>
        <v>4.5300499629221331</v>
      </c>
      <c r="K2655" s="2">
        <f t="shared" si="324"/>
        <v>4.4988262703427342</v>
      </c>
    </row>
    <row r="2656" spans="1:11" ht="13.5" x14ac:dyDescent="0.25">
      <c r="A2656" s="3">
        <f>TITRES_STAT!B2659</f>
        <v>45875</v>
      </c>
      <c r="B2656" s="6">
        <f>TITRES_STAT!D2659</f>
        <v>4.57</v>
      </c>
      <c r="C2656" s="2">
        <f t="shared" si="325"/>
        <v>0</v>
      </c>
      <c r="D2656" s="2">
        <f t="shared" si="326"/>
        <v>4.5600000000000005</v>
      </c>
      <c r="E2656" s="2">
        <f t="shared" si="328"/>
        <v>4.5670000000000002</v>
      </c>
      <c r="F2656" s="2">
        <f t="shared" si="329"/>
        <v>4.569</v>
      </c>
      <c r="G2656" s="2">
        <f t="shared" si="323"/>
        <v>4.394400000000001</v>
      </c>
      <c r="H2656" s="2">
        <f t="shared" si="327"/>
        <v>4.6540000000000052</v>
      </c>
      <c r="I2656" s="2">
        <f t="array" ref="I2656">SUMPRODUCT(B2640:B2659, (ROW(B2640:B2659)-ROW(B2640)+1)) / (20*21/2)</f>
        <v>4.5622380952380945</v>
      </c>
      <c r="J2656" s="2">
        <f t="shared" si="330"/>
        <v>4.5338547283581212</v>
      </c>
      <c r="K2656" s="2">
        <f t="shared" si="324"/>
        <v>4.501617396995961</v>
      </c>
    </row>
    <row r="2657" spans="1:11" ht="13.5" x14ac:dyDescent="0.25">
      <c r="A2657" s="3">
        <f>TITRES_STAT!B2660</f>
        <v>45876</v>
      </c>
      <c r="B2657" s="6">
        <f>TITRES_STAT!D2660</f>
        <v>4.57</v>
      </c>
      <c r="C2657" s="2">
        <f t="shared" si="325"/>
        <v>0</v>
      </c>
      <c r="D2657" s="2">
        <f t="shared" si="326"/>
        <v>4.5579999999999998</v>
      </c>
      <c r="E2657" s="2">
        <f t="shared" si="328"/>
        <v>4.5659999999999998</v>
      </c>
      <c r="F2657" s="2">
        <f t="shared" si="329"/>
        <v>4.5674999999999981</v>
      </c>
      <c r="G2657" s="2">
        <f t="shared" si="323"/>
        <v>4.3920000000000003</v>
      </c>
      <c r="H2657" s="2">
        <f t="shared" si="327"/>
        <v>4.6534000000000058</v>
      </c>
      <c r="I2657" s="2">
        <f t="array" ref="I2657">SUMPRODUCT(B2641:B2660, (ROW(B2641:B2660)-ROW(B2641)+1)) / (20*21/2)</f>
        <v>4.561809523809524</v>
      </c>
      <c r="J2657" s="2">
        <f t="shared" si="330"/>
        <v>4.5372971351811575</v>
      </c>
      <c r="K2657" s="2">
        <f t="shared" si="324"/>
        <v>4.5042990677020018</v>
      </c>
    </row>
    <row r="2658" spans="1:11" ht="13.5" x14ac:dyDescent="0.25">
      <c r="A2658" s="3">
        <f>TITRES_STAT!B2661</f>
        <v>45877</v>
      </c>
      <c r="B2658" s="6">
        <f>TITRES_STAT!D2661</f>
        <v>4.57</v>
      </c>
      <c r="C2658" s="2">
        <f t="shared" si="325"/>
        <v>0</v>
      </c>
      <c r="D2658" s="2">
        <f t="shared" si="326"/>
        <v>4.556</v>
      </c>
      <c r="E2658" s="2">
        <f t="shared" si="328"/>
        <v>4.5649999999999995</v>
      </c>
      <c r="F2658" s="2">
        <f t="shared" si="329"/>
        <v>4.5659999999999981</v>
      </c>
      <c r="G2658" s="2">
        <f t="shared" si="323"/>
        <v>4.3904000000000005</v>
      </c>
      <c r="H2658" s="2">
        <f t="shared" si="327"/>
        <v>4.6528000000000063</v>
      </c>
      <c r="I2658" s="2">
        <f t="array" ref="I2658">SUMPRODUCT(B2642:B2661, (ROW(B2642:B2661)-ROW(B2642)+1)) / (20*21/2)</f>
        <v>4.5615714285714279</v>
      </c>
      <c r="J2658" s="2">
        <f t="shared" si="330"/>
        <v>4.5404116937353338</v>
      </c>
      <c r="K2658" s="2">
        <f t="shared" si="324"/>
        <v>4.5068755748509437</v>
      </c>
    </row>
    <row r="2659" spans="1:11" ht="13.5" x14ac:dyDescent="0.25">
      <c r="A2659" s="3">
        <f>TITRES_STAT!B2662</f>
        <v>45880</v>
      </c>
      <c r="B2659" s="6">
        <f>TITRES_STAT!D2662</f>
        <v>4.57</v>
      </c>
      <c r="C2659" s="2">
        <f t="shared" si="325"/>
        <v>0</v>
      </c>
      <c r="D2659" s="2">
        <f t="shared" si="326"/>
        <v>4.57</v>
      </c>
      <c r="E2659" s="2">
        <f t="shared" si="328"/>
        <v>4.5640000000000001</v>
      </c>
      <c r="F2659" s="2">
        <f t="shared" si="329"/>
        <v>4.564499999999998</v>
      </c>
      <c r="G2659" s="2">
        <f t="shared" si="323"/>
        <v>4.3884000000000007</v>
      </c>
      <c r="H2659" s="2">
        <f t="shared" si="327"/>
        <v>4.6522000000000059</v>
      </c>
      <c r="I2659" s="2">
        <f t="array" ref="I2659">SUMPRODUCT(B2643:B2662, (ROW(B2643:B2662)-ROW(B2643)+1)) / (20*21/2)</f>
        <v>4.56152380952381</v>
      </c>
      <c r="J2659" s="2">
        <f t="shared" si="330"/>
        <v>4.5432296276653021</v>
      </c>
      <c r="K2659" s="2">
        <f t="shared" si="324"/>
        <v>4.5093510425038481</v>
      </c>
    </row>
    <row r="2660" spans="1:11" ht="13.5" x14ac:dyDescent="0.25">
      <c r="A2660" s="3">
        <f>TITRES_STAT!B2663</f>
        <v>45881</v>
      </c>
      <c r="B2660" s="6">
        <f>TITRES_STAT!D2663</f>
        <v>4.5599999999999996</v>
      </c>
      <c r="C2660" s="2">
        <f t="shared" si="325"/>
        <v>-1.0000000000000675E-2</v>
      </c>
      <c r="D2660" s="2">
        <f t="shared" si="326"/>
        <v>4.5679999999999996</v>
      </c>
      <c r="E2660" s="2">
        <f t="shared" si="328"/>
        <v>4.5620000000000003</v>
      </c>
      <c r="F2660" s="2">
        <f t="shared" si="329"/>
        <v>4.5624999999999982</v>
      </c>
      <c r="G2660" s="2">
        <f t="shared" si="323"/>
        <v>4.3856000000000002</v>
      </c>
      <c r="H2660" s="2">
        <f t="shared" si="327"/>
        <v>4.6518000000000059</v>
      </c>
      <c r="I2660" s="2">
        <f t="array" ref="I2660">SUMPRODUCT(B2644:B2663, (ROW(B2644:B2663)-ROW(B2644)+1)) / (20*21/2)</f>
        <v>4.5614285714285723</v>
      </c>
      <c r="J2660" s="2">
        <f t="shared" si="330"/>
        <v>4.5448268059828925</v>
      </c>
      <c r="K2660" s="2">
        <f t="shared" si="324"/>
        <v>4.5113372761311483</v>
      </c>
    </row>
    <row r="2661" spans="1:11" ht="13.5" x14ac:dyDescent="0.25">
      <c r="A2661" s="3">
        <f>TITRES_STAT!B2664</f>
        <v>45883</v>
      </c>
      <c r="B2661" s="6">
        <f>TITRES_STAT!D2664</f>
        <v>4.5599999999999996</v>
      </c>
      <c r="C2661" s="2">
        <f t="shared" si="325"/>
        <v>0</v>
      </c>
      <c r="D2661" s="2">
        <f t="shared" si="326"/>
        <v>4.5659999999999998</v>
      </c>
      <c r="E2661" s="2">
        <f t="shared" si="328"/>
        <v>4.5630000000000006</v>
      </c>
      <c r="F2661" s="2">
        <f t="shared" si="329"/>
        <v>4.5604999999999993</v>
      </c>
      <c r="G2661" s="2">
        <f t="shared" si="323"/>
        <v>4.3848000000000011</v>
      </c>
      <c r="H2661" s="2">
        <f t="shared" si="327"/>
        <v>4.6516000000000055</v>
      </c>
      <c r="I2661" s="2">
        <f t="array" ref="I2661">SUMPRODUCT(B2645:B2664, (ROW(B2645:B2664)-ROW(B2645)+1)) / (20*21/2)</f>
        <v>4.56152380952381</v>
      </c>
      <c r="J2661" s="2">
        <f t="shared" si="330"/>
        <v>4.5462718720797595</v>
      </c>
      <c r="K2661" s="2">
        <f t="shared" si="324"/>
        <v>4.5132456182436522</v>
      </c>
    </row>
    <row r="2662" spans="1:11" ht="13.5" x14ac:dyDescent="0.25">
      <c r="A2662" s="3">
        <f>TITRES_STAT!B2665</f>
        <v>45884</v>
      </c>
      <c r="B2662" s="6">
        <f>TITRES_STAT!D2665</f>
        <v>4.5599999999999996</v>
      </c>
      <c r="C2662" s="2">
        <f t="shared" si="325"/>
        <v>0</v>
      </c>
      <c r="D2662" s="2">
        <f t="shared" si="326"/>
        <v>4.5639999999999992</v>
      </c>
      <c r="E2662" s="2">
        <f t="shared" si="328"/>
        <v>4.5610000000000008</v>
      </c>
      <c r="F2662" s="2">
        <f t="shared" si="329"/>
        <v>4.5609999999999999</v>
      </c>
      <c r="G2662" s="2">
        <f t="shared" si="323"/>
        <v>4.3840000000000012</v>
      </c>
      <c r="H2662" s="2">
        <f t="shared" si="327"/>
        <v>4.6515000000000057</v>
      </c>
      <c r="I2662" s="2">
        <f t="array" ref="I2662">SUMPRODUCT(B2646:B2665, (ROW(B2646:B2665)-ROW(B2646)+1)) / (20*21/2)</f>
        <v>4.561809523809524</v>
      </c>
      <c r="J2662" s="2">
        <f t="shared" si="330"/>
        <v>4.5475793128340678</v>
      </c>
      <c r="K2662" s="2">
        <f t="shared" si="324"/>
        <v>4.5150791234105681</v>
      </c>
    </row>
    <row r="2663" spans="1:11" ht="13.5" x14ac:dyDescent="0.25">
      <c r="A2663" s="3">
        <f>TITRES_STAT!B2666</f>
        <v>45887</v>
      </c>
      <c r="B2663" s="6">
        <f>TITRES_STAT!D2666</f>
        <v>4.5599999999999996</v>
      </c>
      <c r="C2663" s="2">
        <f t="shared" si="325"/>
        <v>0</v>
      </c>
      <c r="D2663" s="2">
        <f t="shared" si="326"/>
        <v>4.5619999999999994</v>
      </c>
      <c r="E2663" s="2">
        <f t="shared" si="328"/>
        <v>4.5590000000000002</v>
      </c>
      <c r="F2663" s="2">
        <f t="shared" si="329"/>
        <v>4.5590000000000002</v>
      </c>
      <c r="G2663" s="2">
        <f t="shared" si="323"/>
        <v>4.3832000000000004</v>
      </c>
      <c r="H2663" s="2">
        <f t="shared" si="327"/>
        <v>4.6515500000000056</v>
      </c>
      <c r="I2663" s="2">
        <f t="array" ref="I2663">SUMPRODUCT(B2647:B2666, (ROW(B2647:B2666)-ROW(B2647)+1)) / (20*21/2)</f>
        <v>4.5432380952380953</v>
      </c>
      <c r="J2663" s="2">
        <f t="shared" si="330"/>
        <v>4.5487622354212993</v>
      </c>
      <c r="K2663" s="2">
        <f t="shared" si="324"/>
        <v>4.5168407264140749</v>
      </c>
    </row>
    <row r="2664" spans="1:11" ht="13.5" x14ac:dyDescent="0.25">
      <c r="A2664" s="3">
        <f>TITRES_STAT!B2667</f>
        <v>45888</v>
      </c>
      <c r="B2664" s="6">
        <f>TITRES_STAT!D2667</f>
        <v>4.5599999999999996</v>
      </c>
      <c r="C2664" s="2">
        <f t="shared" si="325"/>
        <v>0</v>
      </c>
      <c r="D2664" s="2">
        <f t="shared" si="326"/>
        <v>4.5599999999999996</v>
      </c>
      <c r="E2664" s="2">
        <f t="shared" si="328"/>
        <v>4.5650000000000004</v>
      </c>
      <c r="F2664" s="2">
        <f t="shared" si="329"/>
        <v>4.5570000000000004</v>
      </c>
      <c r="G2664" s="2">
        <f t="shared" si="323"/>
        <v>4.3824000000000005</v>
      </c>
      <c r="H2664" s="2">
        <f t="shared" si="327"/>
        <v>4.6519000000000048</v>
      </c>
      <c r="I2664" s="2">
        <f t="array" ref="I2664">SUMPRODUCT(B2648:B2667, (ROW(B2648:B2667)-ROW(B2648)+1)) / (20*21/2)</f>
        <v>4.5437142857142856</v>
      </c>
      <c r="J2664" s="2">
        <f t="shared" si="330"/>
        <v>4.5498324987145091</v>
      </c>
      <c r="K2664" s="2">
        <f t="shared" si="324"/>
        <v>4.5185332469468564</v>
      </c>
    </row>
    <row r="2665" spans="1:11" ht="13.5" x14ac:dyDescent="0.25">
      <c r="A2665" s="3">
        <f>TITRES_STAT!B2668</f>
        <v>45889</v>
      </c>
      <c r="B2665" s="6">
        <f>TITRES_STAT!D2668</f>
        <v>4.5599999999999996</v>
      </c>
      <c r="C2665" s="2">
        <f t="shared" si="325"/>
        <v>0</v>
      </c>
      <c r="D2665" s="2">
        <f t="shared" si="326"/>
        <v>4.5599999999999996</v>
      </c>
      <c r="E2665" s="2">
        <f t="shared" si="328"/>
        <v>4.5640000000000001</v>
      </c>
      <c r="F2665" s="2">
        <f t="shared" si="329"/>
        <v>4.5550000000000006</v>
      </c>
      <c r="G2665" s="2">
        <f t="shared" si="323"/>
        <v>4.3816000000000006</v>
      </c>
      <c r="H2665" s="2">
        <f t="shared" si="327"/>
        <v>4.652200000000005</v>
      </c>
      <c r="I2665" s="2">
        <f t="array" ref="I2665">SUMPRODUCT(B2649:B2668, (ROW(B2649:B2668)-ROW(B2649)+1)) / (20*21/2)</f>
        <v>4.5442857142857145</v>
      </c>
      <c r="J2665" s="2">
        <f t="shared" si="330"/>
        <v>4.5508008321702702</v>
      </c>
      <c r="K2665" s="2">
        <f t="shared" si="324"/>
        <v>4.520159394125411</v>
      </c>
    </row>
    <row r="2666" spans="1:11" ht="13.5" x14ac:dyDescent="0.25">
      <c r="A2666" s="3">
        <f>TITRES_STAT!B2669</f>
        <v>45890</v>
      </c>
      <c r="B2666" s="6">
        <f>TITRES_STAT!D2669</f>
        <v>4.3600000000000003</v>
      </c>
      <c r="C2666" s="2">
        <f t="shared" si="325"/>
        <v>-0.19999999999999929</v>
      </c>
      <c r="D2666" s="2">
        <f t="shared" si="326"/>
        <v>4.5199999999999996</v>
      </c>
      <c r="E2666" s="2">
        <f t="shared" si="328"/>
        <v>4.5430000000000001</v>
      </c>
      <c r="F2666" s="2">
        <f t="shared" si="329"/>
        <v>4.5550000000000006</v>
      </c>
      <c r="G2666" s="2">
        <f t="shared" si="323"/>
        <v>4.3822000000000001</v>
      </c>
      <c r="H2666" s="2">
        <f t="shared" si="327"/>
        <v>4.6513000000000053</v>
      </c>
      <c r="I2666" s="2">
        <f t="array" ref="I2666">SUMPRODUCT(B2650:B2669, (ROW(B2650:B2669)-ROW(B2650)+1)) / (20*21/2)</f>
        <v>4.5392380952380957</v>
      </c>
      <c r="J2666" s="2">
        <f t="shared" si="330"/>
        <v>4.5326293243445299</v>
      </c>
      <c r="K2666" s="2">
        <f t="shared" si="324"/>
        <v>4.5138786335714736</v>
      </c>
    </row>
    <row r="2667" spans="1:11" ht="13.5" x14ac:dyDescent="0.25">
      <c r="A2667" s="3">
        <f>TITRES_STAT!B2670</f>
        <v>45891</v>
      </c>
      <c r="B2667" s="6">
        <f>TITRES_STAT!D2670</f>
        <v>4.5599999999999996</v>
      </c>
      <c r="C2667" s="2">
        <f t="shared" si="325"/>
        <v>0.19999999999999929</v>
      </c>
      <c r="D2667" s="2">
        <f t="shared" si="326"/>
        <v>4.5199999999999996</v>
      </c>
      <c r="E2667" s="2">
        <f t="shared" si="328"/>
        <v>4.5419999999999998</v>
      </c>
      <c r="F2667" s="2">
        <f t="shared" si="329"/>
        <v>4.5540000000000003</v>
      </c>
      <c r="G2667" s="2">
        <f t="shared" si="323"/>
        <v>4.3918000000000008</v>
      </c>
      <c r="H2667" s="2">
        <f t="shared" si="327"/>
        <v>4.6513500000000052</v>
      </c>
      <c r="I2667" s="2">
        <f t="array" ref="I2667">SUMPRODUCT(B2651:B2670, (ROW(B2651:B2670)-ROW(B2651)+1)) / (20*21/2)</f>
        <v>4.538380952380952</v>
      </c>
      <c r="J2667" s="2">
        <f t="shared" si="330"/>
        <v>4.5352360553593369</v>
      </c>
      <c r="K2667" s="2">
        <f t="shared" si="324"/>
        <v>4.5156873146078862</v>
      </c>
    </row>
    <row r="2668" spans="1:11" ht="13.5" x14ac:dyDescent="0.25">
      <c r="A2668" s="3">
        <f>TITRES_STAT!B2671</f>
        <v>45894</v>
      </c>
      <c r="B2668" s="6">
        <f>TITRES_STAT!D2671</f>
        <v>4.5599999999999996</v>
      </c>
      <c r="C2668" s="2">
        <f t="shared" si="325"/>
        <v>0</v>
      </c>
      <c r="D2668" s="2">
        <f t="shared" si="326"/>
        <v>4.5199999999999996</v>
      </c>
      <c r="E2668" s="2">
        <f t="shared" si="328"/>
        <v>4.5409999999999995</v>
      </c>
      <c r="F2668" s="2">
        <f t="shared" si="329"/>
        <v>4.5530000000000008</v>
      </c>
      <c r="G2668" s="2">
        <f t="shared" si="323"/>
        <v>4.4062000000000001</v>
      </c>
      <c r="H2668" s="2">
        <f t="shared" si="327"/>
        <v>4.6514000000000042</v>
      </c>
      <c r="I2668" s="2">
        <f t="array" ref="I2668">SUMPRODUCT(B2652:B2671, (ROW(B2652:B2671)-ROW(B2652)+1)) / (20*21/2)</f>
        <v>4.5377142857142854</v>
      </c>
      <c r="J2668" s="2">
        <f t="shared" si="330"/>
        <v>4.5375945262774948</v>
      </c>
      <c r="K2668" s="2">
        <f t="shared" si="324"/>
        <v>4.5174250669762044</v>
      </c>
    </row>
    <row r="2669" spans="1:11" ht="13.5" x14ac:dyDescent="0.25">
      <c r="A2669" s="3">
        <f>TITRES_STAT!B2672</f>
        <v>45895</v>
      </c>
      <c r="B2669" s="6">
        <f>TITRES_STAT!D2672</f>
        <v>4.5</v>
      </c>
      <c r="C2669" s="2">
        <f t="shared" si="325"/>
        <v>-5.9999999999999609E-2</v>
      </c>
      <c r="D2669" s="2">
        <f t="shared" si="326"/>
        <v>4.508</v>
      </c>
      <c r="E2669" s="2">
        <f t="shared" si="328"/>
        <v>4.5339999999999998</v>
      </c>
      <c r="F2669" s="2">
        <f t="shared" si="329"/>
        <v>4.5490000000000013</v>
      </c>
      <c r="G2669" s="2">
        <f t="shared" si="323"/>
        <v>4.4238</v>
      </c>
      <c r="H2669" s="2">
        <f t="shared" si="327"/>
        <v>4.6507000000000041</v>
      </c>
      <c r="I2669" s="2">
        <f t="array" ref="I2669">SUMPRODUCT(B2653:B2672, (ROW(B2653:B2672)-ROW(B2653)+1)) / (20*21/2)</f>
        <v>4.5285238095238105</v>
      </c>
      <c r="J2669" s="2">
        <f t="shared" si="330"/>
        <v>4.5340140952034478</v>
      </c>
      <c r="K2669" s="2">
        <f t="shared" si="324"/>
        <v>4.5167417310163538</v>
      </c>
    </row>
    <row r="2670" spans="1:11" ht="13.5" x14ac:dyDescent="0.25">
      <c r="A2670" s="3">
        <f>TITRES_STAT!B2673</f>
        <v>45896</v>
      </c>
      <c r="B2670" s="6">
        <f>TITRES_STAT!D2673</f>
        <v>4.54</v>
      </c>
      <c r="C2670" s="2">
        <f t="shared" si="325"/>
        <v>4.0000000000000036E-2</v>
      </c>
      <c r="D2670" s="2">
        <f t="shared" si="326"/>
        <v>4.5039999999999996</v>
      </c>
      <c r="E2670" s="2">
        <f t="shared" si="328"/>
        <v>4.5319999999999991</v>
      </c>
      <c r="F2670" s="2">
        <f t="shared" si="329"/>
        <v>4.5470000000000015</v>
      </c>
      <c r="G2670" s="2">
        <f t="shared" si="323"/>
        <v>4.4453999999999994</v>
      </c>
      <c r="H2670" s="2">
        <f t="shared" si="327"/>
        <v>4.6497500000000045</v>
      </c>
      <c r="I2670" s="2">
        <f t="array" ref="I2670">SUMPRODUCT(B2654:B2673, (ROW(B2654:B2673)-ROW(B2654)+1)) / (20*21/2)</f>
        <v>4.5304285714285717</v>
      </c>
      <c r="J2670" s="2">
        <f t="shared" si="330"/>
        <v>4.534584181374548</v>
      </c>
      <c r="K2670" s="2">
        <f t="shared" si="324"/>
        <v>4.517653819996104</v>
      </c>
    </row>
    <row r="2671" spans="1:11" ht="13.5" x14ac:dyDescent="0.25">
      <c r="A2671" s="3">
        <f>TITRES_STAT!B2674</f>
        <v>45897</v>
      </c>
      <c r="B2671" s="6">
        <f>TITRES_STAT!D2674</f>
        <v>4.54</v>
      </c>
      <c r="C2671" s="2">
        <f t="shared" si="325"/>
        <v>0</v>
      </c>
      <c r="D2671" s="2">
        <f t="shared" si="326"/>
        <v>4.54</v>
      </c>
      <c r="E2671" s="2">
        <f t="shared" si="328"/>
        <v>4.5299999999999994</v>
      </c>
      <c r="F2671" s="2">
        <f t="shared" si="329"/>
        <v>4.5465000000000018</v>
      </c>
      <c r="G2671" s="2">
        <f t="shared" si="323"/>
        <v>4.4681999999999995</v>
      </c>
      <c r="H2671" s="2">
        <f t="shared" si="327"/>
        <v>4.648800000000004</v>
      </c>
      <c r="I2671" s="2">
        <f t="array" ref="I2671">SUMPRODUCT(B2655:B2674, (ROW(B2655:B2674)-ROW(B2655)+1)) / (20*21/2)</f>
        <v>4.53147619047619</v>
      </c>
      <c r="J2671" s="2">
        <f t="shared" si="330"/>
        <v>4.5350999736245905</v>
      </c>
      <c r="K2671" s="2">
        <f t="shared" si="324"/>
        <v>4.5185301407805705</v>
      </c>
    </row>
    <row r="2672" spans="1:11" ht="13.5" x14ac:dyDescent="0.25">
      <c r="A2672" s="3">
        <f>TITRES_STAT!B2675</f>
        <v>45898</v>
      </c>
      <c r="B2672" s="6">
        <f>TITRES_STAT!D2675</f>
        <v>4.45</v>
      </c>
      <c r="C2672" s="2">
        <f t="shared" si="325"/>
        <v>-8.9999999999999858E-2</v>
      </c>
      <c r="D2672" s="2">
        <f t="shared" si="326"/>
        <v>4.5179999999999989</v>
      </c>
      <c r="E2672" s="2">
        <f t="shared" si="328"/>
        <v>4.5190000000000001</v>
      </c>
      <c r="F2672" s="2">
        <f t="shared" si="329"/>
        <v>4.5400000000000009</v>
      </c>
      <c r="G2672" s="2">
        <f t="shared" si="323"/>
        <v>4.485199999999999</v>
      </c>
      <c r="H2672" s="2">
        <f t="shared" si="327"/>
        <v>4.6474000000000038</v>
      </c>
      <c r="I2672" s="2">
        <f t="array" ref="I2672">SUMPRODUCT(B2656:B2675, (ROW(B2656:B2675)-ROW(B2656)+1)) / (20*21/2)</f>
        <v>4.5313333333333325</v>
      </c>
      <c r="J2672" s="2">
        <f t="shared" si="330"/>
        <v>4.5269952142317731</v>
      </c>
      <c r="K2672" s="2">
        <f t="shared" si="324"/>
        <v>4.515842684279372</v>
      </c>
    </row>
    <row r="2673" spans="1:11" ht="13.5" x14ac:dyDescent="0.25">
      <c r="A2673" s="3">
        <f>TITRES_STAT!B2676</f>
        <v>45901</v>
      </c>
      <c r="B2673" s="6">
        <f>TITRES_STAT!D2676</f>
        <v>4.5599999999999996</v>
      </c>
      <c r="C2673" s="2">
        <f t="shared" si="325"/>
        <v>0.10999999999999943</v>
      </c>
      <c r="D2673" s="2">
        <f t="shared" si="326"/>
        <v>4.5179999999999989</v>
      </c>
      <c r="E2673" s="2">
        <f t="shared" si="328"/>
        <v>4.5190000000000001</v>
      </c>
      <c r="F2673" s="2">
        <f t="shared" si="329"/>
        <v>4.5390000000000015</v>
      </c>
      <c r="G2673" s="2">
        <f t="shared" si="323"/>
        <v>4.500799999999999</v>
      </c>
      <c r="H2673" s="2">
        <f t="shared" si="327"/>
        <v>4.6466500000000037</v>
      </c>
      <c r="I2673" s="2">
        <f t="array" ref="I2673">SUMPRODUCT(B2657:B2676, (ROW(B2657:B2676)-ROW(B2657)+1)) / (20*21/2)</f>
        <v>4.5332380952380955</v>
      </c>
      <c r="J2673" s="2">
        <f t="shared" si="330"/>
        <v>4.5301385271620802</v>
      </c>
      <c r="K2673" s="2">
        <f t="shared" si="324"/>
        <v>4.5175743437193967</v>
      </c>
    </row>
    <row r="2674" spans="1:11" ht="13.5" x14ac:dyDescent="0.25">
      <c r="A2674" s="3">
        <f>TITRES_STAT!B2677</f>
        <v>45902</v>
      </c>
      <c r="B2674" s="6">
        <f>TITRES_STAT!D2677</f>
        <v>4.55</v>
      </c>
      <c r="C2674" s="2">
        <f t="shared" si="325"/>
        <v>-9.9999999999997868E-3</v>
      </c>
      <c r="D2674" s="2">
        <f t="shared" si="326"/>
        <v>4.5280000000000005</v>
      </c>
      <c r="E2674" s="2">
        <f t="shared" si="328"/>
        <v>4.5179999999999998</v>
      </c>
      <c r="F2674" s="2">
        <f t="shared" si="329"/>
        <v>4.541500000000001</v>
      </c>
      <c r="G2674" s="2">
        <f t="shared" ref="G2674:G2692" si="331">AVERAGE(B2625:B2674)</f>
        <v>4.5153999999999987</v>
      </c>
      <c r="H2674" s="2">
        <f t="shared" si="327"/>
        <v>4.6457500000000032</v>
      </c>
      <c r="I2674" s="2">
        <f t="array" ref="I2674">SUMPRODUCT(B2658:B2677, (ROW(B2658:B2677)-ROW(B2658)+1)) / (20*21/2)</f>
        <v>4.5351904761904764</v>
      </c>
      <c r="J2674" s="2">
        <f t="shared" si="330"/>
        <v>4.5320300960037869</v>
      </c>
      <c r="K2674" s="2">
        <f t="shared" si="324"/>
        <v>4.5188459380833423</v>
      </c>
    </row>
    <row r="2675" spans="1:11" ht="13.5" x14ac:dyDescent="0.25">
      <c r="A2675" s="3">
        <f>TITRES_STAT!B2678</f>
        <v>45903</v>
      </c>
      <c r="B2675" s="6">
        <f>TITRES_STAT!D2678</f>
        <v>4.54</v>
      </c>
      <c r="C2675" s="2">
        <f t="shared" si="325"/>
        <v>-9.9999999999997868E-3</v>
      </c>
      <c r="D2675" s="2">
        <f t="shared" si="326"/>
        <v>4.5280000000000005</v>
      </c>
      <c r="E2675" s="2">
        <f t="shared" si="328"/>
        <v>4.516</v>
      </c>
      <c r="F2675" s="2">
        <f t="shared" si="329"/>
        <v>4.5400000000000009</v>
      </c>
      <c r="G2675" s="2">
        <f t="shared" si="331"/>
        <v>4.5287999999999986</v>
      </c>
      <c r="H2675" s="2">
        <f t="shared" si="327"/>
        <v>4.6450000000000031</v>
      </c>
      <c r="I2675" s="2">
        <f t="array" ref="I2675">SUMPRODUCT(B2659:B2678, (ROW(B2659:B2678)-ROW(B2659)+1)) / (20*21/2)</f>
        <v>4.5371904761904762</v>
      </c>
      <c r="J2675" s="2">
        <f t="shared" si="330"/>
        <v>4.5327891344796161</v>
      </c>
      <c r="K2675" s="2">
        <f t="shared" ref="K2675:K2693" si="332">$K$4*B2675+(1-$K$4)*K2674</f>
        <v>4.5196755091388976</v>
      </c>
    </row>
    <row r="2676" spans="1:11" ht="13.5" x14ac:dyDescent="0.25">
      <c r="A2676" s="3">
        <f>TITRES_STAT!B2679</f>
        <v>45905</v>
      </c>
      <c r="B2676" s="6">
        <f>TITRES_STAT!D2679</f>
        <v>4.5599999999999996</v>
      </c>
      <c r="C2676" s="2">
        <f t="shared" si="325"/>
        <v>1.9999999999999574E-2</v>
      </c>
      <c r="D2676" s="2">
        <f t="shared" si="326"/>
        <v>4.5319999999999991</v>
      </c>
      <c r="E2676" s="2">
        <f t="shared" si="328"/>
        <v>4.5359999999999996</v>
      </c>
      <c r="F2676" s="2">
        <f t="shared" si="329"/>
        <v>4.5395000000000012</v>
      </c>
      <c r="G2676" s="2">
        <f t="shared" si="331"/>
        <v>4.5399999999999991</v>
      </c>
      <c r="H2676" s="2">
        <f t="shared" si="327"/>
        <v>4.6441500000000024</v>
      </c>
      <c r="I2676" s="2">
        <f t="array" ref="I2676">SUMPRODUCT(B2660:B2679, (ROW(B2660:B2679)-ROW(B2660)+1)) / (20*21/2)</f>
        <v>4.5382857142857143</v>
      </c>
      <c r="J2676" s="2">
        <f t="shared" si="330"/>
        <v>4.5353806454815571</v>
      </c>
      <c r="K2676" s="2">
        <f t="shared" si="332"/>
        <v>4.5212568617216862</v>
      </c>
    </row>
    <row r="2677" spans="1:11" ht="13.5" x14ac:dyDescent="0.25">
      <c r="A2677" s="3">
        <f>TITRES_STAT!B2680</f>
        <v>45908</v>
      </c>
      <c r="B2677" s="6">
        <f>TITRES_STAT!D2680</f>
        <v>4.5599999999999996</v>
      </c>
      <c r="C2677" s="2">
        <f t="shared" si="325"/>
        <v>0</v>
      </c>
      <c r="D2677" s="2">
        <f t="shared" si="326"/>
        <v>4.5539999999999994</v>
      </c>
      <c r="E2677" s="2">
        <f t="shared" si="328"/>
        <v>4.5359999999999996</v>
      </c>
      <c r="F2677" s="2">
        <f t="shared" si="329"/>
        <v>4.5389999999999997</v>
      </c>
      <c r="G2677" s="2">
        <f t="shared" si="331"/>
        <v>4.5469999999999997</v>
      </c>
      <c r="H2677" s="2">
        <f t="shared" si="327"/>
        <v>4.6435000000000022</v>
      </c>
      <c r="I2677" s="2">
        <f t="array" ref="I2677">SUMPRODUCT(B2661:B2680, (ROW(B2661:B2680)-ROW(B2661)+1)) / (20*21/2)</f>
        <v>4.5251904761904767</v>
      </c>
      <c r="J2677" s="2">
        <f t="shared" si="330"/>
        <v>4.5377253459118849</v>
      </c>
      <c r="K2677" s="2">
        <f t="shared" si="332"/>
        <v>4.5227762004776988</v>
      </c>
    </row>
    <row r="2678" spans="1:11" ht="13.5" x14ac:dyDescent="0.25">
      <c r="A2678" s="3">
        <f>TITRES_STAT!B2681</f>
        <v>45909</v>
      </c>
      <c r="B2678" s="6">
        <f>TITRES_STAT!D2681</f>
        <v>4.5599999999999996</v>
      </c>
      <c r="C2678" s="2">
        <f t="shared" si="325"/>
        <v>0</v>
      </c>
      <c r="D2678" s="2">
        <f t="shared" si="326"/>
        <v>4.5539999999999994</v>
      </c>
      <c r="E2678" s="2">
        <f t="shared" si="328"/>
        <v>4.5359999999999996</v>
      </c>
      <c r="F2678" s="2">
        <f t="shared" si="329"/>
        <v>4.5385000000000009</v>
      </c>
      <c r="G2678" s="2">
        <f t="shared" si="331"/>
        <v>4.5493999999999994</v>
      </c>
      <c r="H2678" s="2">
        <f t="shared" si="327"/>
        <v>4.6428500000000019</v>
      </c>
      <c r="I2678" s="2">
        <f t="array" ref="I2678">SUMPRODUCT(B2662:B2681, (ROW(B2662:B2681)-ROW(B2662)+1)) / (20*21/2)</f>
        <v>4.5033333333333339</v>
      </c>
      <c r="J2678" s="2">
        <f t="shared" si="330"/>
        <v>4.539846741539324</v>
      </c>
      <c r="K2678" s="2">
        <f t="shared" si="332"/>
        <v>4.5242359573217108</v>
      </c>
    </row>
    <row r="2679" spans="1:11" ht="13.5" x14ac:dyDescent="0.25">
      <c r="A2679" s="3">
        <f>TITRES_STAT!B2682</f>
        <v>45910</v>
      </c>
      <c r="B2679" s="6">
        <f>TITRES_STAT!D2682</f>
        <v>4.55</v>
      </c>
      <c r="C2679" s="2">
        <f t="shared" si="325"/>
        <v>-9.9999999999997868E-3</v>
      </c>
      <c r="D2679" s="2">
        <f t="shared" si="326"/>
        <v>4.5540000000000003</v>
      </c>
      <c r="E2679" s="2">
        <f t="shared" si="328"/>
        <v>4.5409999999999995</v>
      </c>
      <c r="F2679" s="2">
        <f t="shared" si="329"/>
        <v>4.5375000000000005</v>
      </c>
      <c r="G2679" s="2">
        <f t="shared" si="331"/>
        <v>4.5502000000000002</v>
      </c>
      <c r="H2679" s="2">
        <f t="shared" si="327"/>
        <v>4.6421000000000019</v>
      </c>
      <c r="I2679" s="2">
        <f t="array" ref="I2679">SUMPRODUCT(B2663:B2682, (ROW(B2663:B2682)-ROW(B2663)+1)) / (20*21/2)</f>
        <v>4.5065238095238103</v>
      </c>
      <c r="J2679" s="2">
        <f t="shared" si="330"/>
        <v>4.5408137185355795</v>
      </c>
      <c r="K2679" s="2">
        <f t="shared" si="332"/>
        <v>4.525246311936546</v>
      </c>
    </row>
    <row r="2680" spans="1:11" ht="13.5" x14ac:dyDescent="0.25">
      <c r="A2680" s="3">
        <f>TITRES_STAT!B2683</f>
        <v>45911</v>
      </c>
      <c r="B2680" s="6">
        <f>TITRES_STAT!D2683</f>
        <v>4.4000000000000004</v>
      </c>
      <c r="C2680" s="2">
        <f t="shared" si="325"/>
        <v>-0.14999999999999947</v>
      </c>
      <c r="D2680" s="2">
        <f t="shared" si="326"/>
        <v>4.5260000000000007</v>
      </c>
      <c r="E2680" s="2">
        <f t="shared" si="328"/>
        <v>4.5269999999999992</v>
      </c>
      <c r="F2680" s="2">
        <f t="shared" si="329"/>
        <v>4.5295000000000005</v>
      </c>
      <c r="G2680" s="2">
        <f t="shared" si="331"/>
        <v>4.5481999999999996</v>
      </c>
      <c r="H2680" s="2">
        <f t="shared" si="327"/>
        <v>4.6406000000000018</v>
      </c>
      <c r="I2680" s="2">
        <f t="array" ref="I2680">SUMPRODUCT(B2664:B2683, (ROW(B2664:B2683)-ROW(B2664)+1)) / (20*21/2)</f>
        <v>4.5021428571428572</v>
      </c>
      <c r="J2680" s="2">
        <f t="shared" si="330"/>
        <v>4.5274028881988579</v>
      </c>
      <c r="K2680" s="2">
        <f t="shared" si="332"/>
        <v>4.5203346918606035</v>
      </c>
    </row>
    <row r="2681" spans="1:11" ht="13.5" x14ac:dyDescent="0.25">
      <c r="A2681" s="3">
        <f>TITRES_STAT!B2684</f>
        <v>45912</v>
      </c>
      <c r="B2681" s="6">
        <f>TITRES_STAT!D2684</f>
        <v>4.3</v>
      </c>
      <c r="C2681" s="2">
        <f t="shared" si="325"/>
        <v>-0.10000000000000053</v>
      </c>
      <c r="D2681" s="2">
        <f t="shared" si="326"/>
        <v>4.4740000000000002</v>
      </c>
      <c r="E2681" s="2">
        <f t="shared" si="328"/>
        <v>4.5029999999999983</v>
      </c>
      <c r="F2681" s="2">
        <f t="shared" si="329"/>
        <v>4.5164999999999997</v>
      </c>
      <c r="G2681" s="2">
        <f t="shared" si="331"/>
        <v>4.5442</v>
      </c>
      <c r="H2681" s="2">
        <f t="shared" si="327"/>
        <v>4.6387500000000017</v>
      </c>
      <c r="I2681" s="2">
        <f t="array" ref="I2681">SUMPRODUCT(B2665:B2684, (ROW(B2665:B2684)-ROW(B2665)+1)) / (20*21/2)</f>
        <v>4.4981904761904747</v>
      </c>
      <c r="J2681" s="2">
        <f t="shared" si="330"/>
        <v>4.5057454702751576</v>
      </c>
      <c r="K2681" s="2">
        <f t="shared" si="332"/>
        <v>4.5116941157092079</v>
      </c>
    </row>
    <row r="2682" spans="1:11" ht="13.5" x14ac:dyDescent="0.25">
      <c r="A2682" s="3">
        <f>TITRES_STAT!B2685</f>
        <v>45915</v>
      </c>
      <c r="B2682" s="6">
        <f>TITRES_STAT!D2685</f>
        <v>4.55</v>
      </c>
      <c r="C2682" s="2">
        <f t="shared" si="325"/>
        <v>0.25</v>
      </c>
      <c r="D2682" s="2">
        <f t="shared" si="326"/>
        <v>4.4719999999999995</v>
      </c>
      <c r="E2682" s="2">
        <f t="shared" si="328"/>
        <v>4.512999999999999</v>
      </c>
      <c r="F2682" s="2">
        <f t="shared" si="329"/>
        <v>4.516</v>
      </c>
      <c r="G2682" s="2">
        <f t="shared" si="331"/>
        <v>4.5452000000000004</v>
      </c>
      <c r="H2682" s="2">
        <f t="shared" si="327"/>
        <v>4.6381500000000013</v>
      </c>
      <c r="I2682" s="2">
        <f t="array" ref="I2682">SUMPRODUCT(B2666:B2685, (ROW(B2666:B2685)-ROW(B2666)+1)) / (20*21/2)</f>
        <v>4.4918095238095237</v>
      </c>
      <c r="J2682" s="2">
        <f t="shared" si="330"/>
        <v>4.5099601873918091</v>
      </c>
      <c r="K2682" s="2">
        <f t="shared" si="332"/>
        <v>4.5131963072500234</v>
      </c>
    </row>
    <row r="2683" spans="1:11" ht="13.5" x14ac:dyDescent="0.25">
      <c r="A2683" s="3">
        <f>TITRES_STAT!B2686</f>
        <v>45916</v>
      </c>
      <c r="B2683" s="6">
        <f>TITRES_STAT!D2686</f>
        <v>4.47</v>
      </c>
      <c r="C2683" s="2">
        <f t="shared" si="325"/>
        <v>-8.0000000000000071E-2</v>
      </c>
      <c r="D2683" s="2">
        <f t="shared" si="326"/>
        <v>4.4539999999999997</v>
      </c>
      <c r="E2683" s="2">
        <f t="shared" si="328"/>
        <v>4.5039999999999996</v>
      </c>
      <c r="F2683" s="2">
        <f t="shared" si="329"/>
        <v>4.5114999999999998</v>
      </c>
      <c r="G2683" s="2">
        <f t="shared" si="331"/>
        <v>4.5446</v>
      </c>
      <c r="H2683" s="2">
        <f t="shared" si="327"/>
        <v>4.6370500000000012</v>
      </c>
      <c r="I2683" s="2">
        <f t="array" ref="I2683">SUMPRODUCT(B2667:B2686, (ROW(B2667:B2686)-ROW(B2667)+1)) / (20*21/2)</f>
        <v>4.4955238095238093</v>
      </c>
      <c r="J2683" s="2">
        <f t="shared" si="330"/>
        <v>4.5061544552592556</v>
      </c>
      <c r="K2683" s="2">
        <f t="shared" si="332"/>
        <v>4.51150233441669</v>
      </c>
    </row>
    <row r="2684" spans="1:11" ht="13.5" x14ac:dyDescent="0.25">
      <c r="A2684" s="3">
        <f>TITRES_STAT!B2687</f>
        <v>45917</v>
      </c>
      <c r="B2684" s="6">
        <f>TITRES_STAT!D2687</f>
        <v>4.47</v>
      </c>
      <c r="C2684" s="2">
        <f t="shared" si="325"/>
        <v>0</v>
      </c>
      <c r="D2684" s="2">
        <f t="shared" si="326"/>
        <v>4.4379999999999997</v>
      </c>
      <c r="E2684" s="2">
        <f t="shared" si="328"/>
        <v>4.4960000000000004</v>
      </c>
      <c r="F2684" s="2">
        <f t="shared" si="329"/>
        <v>4.5069999999999997</v>
      </c>
      <c r="G2684" s="2">
        <f t="shared" si="331"/>
        <v>4.5440000000000005</v>
      </c>
      <c r="H2684" s="2">
        <f t="shared" si="327"/>
        <v>4.6360000000000019</v>
      </c>
      <c r="I2684" s="2">
        <f t="array" ref="I2684">SUMPRODUCT(B2668:B2687, (ROW(B2668:B2687)-ROW(B2668)+1)) / (20*21/2)</f>
        <v>4.4983809523809519</v>
      </c>
      <c r="J2684" s="2">
        <f t="shared" si="330"/>
        <v>4.5027111738059924</v>
      </c>
      <c r="K2684" s="2">
        <f t="shared" si="332"/>
        <v>4.509874791890546</v>
      </c>
    </row>
    <row r="2685" spans="1:11" ht="13.5" x14ac:dyDescent="0.25">
      <c r="A2685" s="3">
        <f>TITRES_STAT!B2688</f>
        <v>45918</v>
      </c>
      <c r="B2685" s="6">
        <f>TITRES_STAT!D2688</f>
        <v>4.4400000000000004</v>
      </c>
      <c r="C2685" s="2">
        <f t="shared" si="325"/>
        <v>-2.9999999999999361E-2</v>
      </c>
      <c r="D2685" s="2">
        <f t="shared" si="326"/>
        <v>4.4459999999999997</v>
      </c>
      <c r="E2685" s="2">
        <f t="shared" si="328"/>
        <v>4.4859999999999998</v>
      </c>
      <c r="F2685" s="2">
        <f t="shared" si="329"/>
        <v>4.5009999999999994</v>
      </c>
      <c r="G2685" s="2">
        <f t="shared" si="331"/>
        <v>4.5414000000000003</v>
      </c>
      <c r="H2685" s="2">
        <f t="shared" si="327"/>
        <v>4.6362000000000023</v>
      </c>
      <c r="I2685" s="2">
        <f t="array" ref="I2685">SUMPRODUCT(B2669:B2688, (ROW(B2669:B2688)-ROW(B2669)+1)) / (20*21/2)</f>
        <v>4.5003809523809517</v>
      </c>
      <c r="J2685" s="2">
        <f t="shared" si="330"/>
        <v>4.4967386810625642</v>
      </c>
      <c r="K2685" s="2">
        <f t="shared" si="332"/>
        <v>4.5071346039732694</v>
      </c>
    </row>
    <row r="2686" spans="1:11" ht="13.5" x14ac:dyDescent="0.25">
      <c r="A2686" s="3">
        <f>TITRES_STAT!B2689</f>
        <v>45919</v>
      </c>
      <c r="B2686" s="6">
        <f>TITRES_STAT!D2689</f>
        <v>4.54</v>
      </c>
      <c r="C2686" s="2">
        <f t="shared" si="325"/>
        <v>9.9999999999999645E-2</v>
      </c>
      <c r="D2686" s="2">
        <f t="shared" si="326"/>
        <v>4.4939999999999998</v>
      </c>
      <c r="E2686" s="2">
        <f t="shared" si="328"/>
        <v>4.484</v>
      </c>
      <c r="F2686" s="2">
        <f t="shared" si="329"/>
        <v>4.51</v>
      </c>
      <c r="G2686" s="2">
        <f t="shared" si="331"/>
        <v>4.5402000000000005</v>
      </c>
      <c r="H2686" s="2">
        <f t="shared" si="327"/>
        <v>4.6360500000000027</v>
      </c>
      <c r="I2686" s="2">
        <f t="array" ref="I2686">SUMPRODUCT(B2670:B2689, (ROW(B2670:B2689)-ROW(B2670)+1)) / (20*21/2)</f>
        <v>4.5025238095238098</v>
      </c>
      <c r="J2686" s="2">
        <f t="shared" si="330"/>
        <v>4.5008588066756534</v>
      </c>
      <c r="K2686" s="2">
        <f t="shared" si="332"/>
        <v>4.5084234430331414</v>
      </c>
    </row>
    <row r="2687" spans="1:11" ht="13.5" x14ac:dyDescent="0.25">
      <c r="A2687" s="3">
        <f>TITRES_STAT!B2690</f>
        <v>45922</v>
      </c>
      <c r="B2687" s="6">
        <f>TITRES_STAT!D2690</f>
        <v>4.54</v>
      </c>
      <c r="C2687" s="2">
        <f t="shared" si="325"/>
        <v>0</v>
      </c>
      <c r="D2687" s="2">
        <f t="shared" si="326"/>
        <v>4.4919999999999991</v>
      </c>
      <c r="E2687" s="2">
        <f t="shared" si="328"/>
        <v>4.4819999999999993</v>
      </c>
      <c r="F2687" s="2">
        <f t="shared" si="329"/>
        <v>4.5090000000000003</v>
      </c>
      <c r="G2687" s="2">
        <f t="shared" si="331"/>
        <v>4.5389999999999997</v>
      </c>
      <c r="H2687" s="2">
        <f t="shared" si="327"/>
        <v>4.6355000000000022</v>
      </c>
      <c r="I2687" s="2">
        <f t="array" ref="I2687">SUMPRODUCT(B2671:B2690, (ROW(B2671:B2690)-ROW(B2671)+1)) / (20*21/2)</f>
        <v>4.5045238095238096</v>
      </c>
      <c r="J2687" s="2">
        <f t="shared" si="330"/>
        <v>4.5045865393732099</v>
      </c>
      <c r="K2687" s="2">
        <f t="shared" si="332"/>
        <v>4.5096617393847831</v>
      </c>
    </row>
    <row r="2688" spans="1:11" ht="13.5" x14ac:dyDescent="0.25">
      <c r="A2688" s="3">
        <f>TITRES_STAT!B2691</f>
        <v>45923</v>
      </c>
      <c r="B2688" s="6">
        <f>TITRES_STAT!D2691</f>
        <v>4.53</v>
      </c>
      <c r="C2688" s="2">
        <f t="shared" si="325"/>
        <v>-9.9999999999997868E-3</v>
      </c>
      <c r="D2688" s="2">
        <f t="shared" si="326"/>
        <v>4.5039999999999996</v>
      </c>
      <c r="E2688" s="2">
        <f t="shared" si="328"/>
        <v>4.4790000000000001</v>
      </c>
      <c r="F2688" s="2">
        <f t="shared" si="329"/>
        <v>4.5075000000000003</v>
      </c>
      <c r="G2688" s="2">
        <f t="shared" si="331"/>
        <v>4.5375999999999994</v>
      </c>
      <c r="H2688" s="2">
        <f t="shared" si="327"/>
        <v>4.6349500000000008</v>
      </c>
      <c r="I2688" s="2">
        <f t="array" ref="I2688">SUMPRODUCT(B2672:B2691, (ROW(B2672:B2691)-ROW(B2672)+1)) / (20*21/2)</f>
        <v>4.5065714285714282</v>
      </c>
      <c r="J2688" s="2">
        <f t="shared" si="330"/>
        <v>4.5070068689567142</v>
      </c>
      <c r="K2688" s="2">
        <f t="shared" si="332"/>
        <v>4.5104593182324386</v>
      </c>
    </row>
    <row r="2689" spans="1:11" ht="13.5" x14ac:dyDescent="0.25">
      <c r="A2689" s="3">
        <f>TITRES_STAT!B2692</f>
        <v>45924</v>
      </c>
      <c r="B2689" s="6">
        <f>TITRES_STAT!D2692</f>
        <v>4.53</v>
      </c>
      <c r="C2689" s="2">
        <f t="shared" si="325"/>
        <v>0</v>
      </c>
      <c r="D2689" s="2">
        <f t="shared" si="326"/>
        <v>4.516</v>
      </c>
      <c r="E2689" s="2">
        <f t="shared" si="328"/>
        <v>4.4770000000000003</v>
      </c>
      <c r="F2689" s="2">
        <f t="shared" si="329"/>
        <v>4.5090000000000003</v>
      </c>
      <c r="G2689" s="2">
        <f t="shared" si="331"/>
        <v>4.5361999999999991</v>
      </c>
      <c r="H2689" s="2">
        <f t="shared" si="327"/>
        <v>4.6344500000000011</v>
      </c>
      <c r="I2689" s="2">
        <f t="array" ref="I2689">SUMPRODUCT(B2673:B2692, (ROW(B2673:B2692)-ROW(B2673)+1)) / (20*21/2)</f>
        <v>4.5086666666666666</v>
      </c>
      <c r="J2689" s="2">
        <f t="shared" si="330"/>
        <v>4.5091966909608372</v>
      </c>
      <c r="K2689" s="2">
        <f t="shared" si="332"/>
        <v>4.5112256194782256</v>
      </c>
    </row>
    <row r="2690" spans="1:11" ht="13.5" x14ac:dyDescent="0.25">
      <c r="A2690" s="3">
        <f>TITRES_STAT!B2693</f>
        <v>45925</v>
      </c>
      <c r="B2690" s="6">
        <f>TITRES_STAT!D2693</f>
        <v>4.53</v>
      </c>
      <c r="C2690" s="2">
        <f t="shared" si="325"/>
        <v>0</v>
      </c>
      <c r="D2690" s="2">
        <f t="shared" si="326"/>
        <v>4.5340000000000007</v>
      </c>
      <c r="E2690" s="2">
        <f t="shared" si="328"/>
        <v>4.49</v>
      </c>
      <c r="F2690" s="2">
        <f t="shared" si="329"/>
        <v>4.5084999999999997</v>
      </c>
      <c r="G2690" s="2">
        <f t="shared" si="331"/>
        <v>4.5347999999999997</v>
      </c>
      <c r="H2690" s="2">
        <f t="shared" si="327"/>
        <v>4.6338500000000007</v>
      </c>
      <c r="I2690" s="2">
        <f t="array" ref="I2690">SUMPRODUCT(B2674:B2693, (ROW(B2674:B2693)-ROW(B2674)+1)) / (20*21/2)</f>
        <v>4.5065714285714282</v>
      </c>
      <c r="J2690" s="2">
        <f t="shared" si="330"/>
        <v>4.5111779584883767</v>
      </c>
      <c r="K2690" s="2">
        <f t="shared" si="332"/>
        <v>4.5119618696947663</v>
      </c>
    </row>
    <row r="2691" spans="1:11" ht="13.5" x14ac:dyDescent="0.25">
      <c r="A2691" s="3">
        <f>TITRES_STAT!B2694</f>
        <v>45926</v>
      </c>
      <c r="B2691" s="6">
        <f>TITRES_STAT!D2694</f>
        <v>4.53</v>
      </c>
      <c r="C2691" s="2">
        <f t="shared" si="325"/>
        <v>0</v>
      </c>
      <c r="D2691" s="2">
        <f t="shared" si="326"/>
        <v>4.5320000000000009</v>
      </c>
      <c r="E2691" s="2">
        <f t="shared" si="328"/>
        <v>4.5129999999999999</v>
      </c>
      <c r="F2691" s="2">
        <f t="shared" si="329"/>
        <v>4.508</v>
      </c>
      <c r="G2691" s="2">
        <f t="shared" si="331"/>
        <v>4.5334000000000003</v>
      </c>
      <c r="H2691" s="2">
        <f t="shared" si="327"/>
        <v>4.6333500000000001</v>
      </c>
      <c r="I2691" s="2">
        <f t="array" ref="I2691">SUMPRODUCT(B2675:B2694, (ROW(B2675:B2694)-ROW(B2675)+1)) / (20*21/2)</f>
        <v>4.5000476190476189</v>
      </c>
      <c r="J2691" s="2">
        <f t="shared" si="330"/>
        <v>4.512970533870436</v>
      </c>
      <c r="K2691" s="2">
        <f t="shared" si="332"/>
        <v>4.512669247353795</v>
      </c>
    </row>
    <row r="2692" spans="1:11" ht="13.5" x14ac:dyDescent="0.25">
      <c r="A2692" s="3">
        <f>TITRES_STAT!B2695</f>
        <v>45929</v>
      </c>
      <c r="B2692" s="6">
        <f>TITRES_STAT!D2695</f>
        <v>4.53</v>
      </c>
      <c r="C2692" s="2">
        <f>B2692-B2691</f>
        <v>0</v>
      </c>
      <c r="D2692" s="2">
        <f t="shared" si="326"/>
        <v>4.53</v>
      </c>
      <c r="E2692" s="2">
        <f t="shared" si="328"/>
        <v>4.5110000000000001</v>
      </c>
      <c r="F2692" s="2">
        <f t="shared" si="329"/>
        <v>4.5119999999999996</v>
      </c>
      <c r="G2692" s="2">
        <f t="shared" si="331"/>
        <v>4.5330000000000004</v>
      </c>
      <c r="H2692" s="2">
        <f t="shared" si="327"/>
        <v>4.6328000000000005</v>
      </c>
      <c r="I2692" s="2">
        <f t="array" ref="I2692">SUMPRODUCT(B2676:B2695, (ROW(B2676:B2695)-ROW(B2676)+1)) / (20*21/2)</f>
        <v>4.4940476190476186</v>
      </c>
      <c r="J2692" s="2">
        <f t="shared" si="330"/>
        <v>4.5145923877875376</v>
      </c>
      <c r="K2692" s="2">
        <f t="shared" si="332"/>
        <v>4.5133488847124701</v>
      </c>
    </row>
    <row r="2693" spans="1:11" ht="13.5" x14ac:dyDescent="0.25">
      <c r="A2693" s="3">
        <f>TITRES_STAT!B2696</f>
        <v>45930</v>
      </c>
      <c r="B2693" s="6">
        <f>TITRES_STAT!D2696</f>
        <v>4.49</v>
      </c>
      <c r="C2693" s="2">
        <f>B2693-B2692</f>
        <v>-4.0000000000000036E-2</v>
      </c>
      <c r="D2693" s="2">
        <f t="shared" si="326"/>
        <v>4.5220000000000002</v>
      </c>
      <c r="E2693" s="2">
        <f t="shared" si="328"/>
        <v>4.5129999999999999</v>
      </c>
      <c r="F2693" s="2">
        <f>AVERAGE(B2674:B2693)</f>
        <v>4.5084999999999997</v>
      </c>
      <c r="G2693" s="2">
        <f>AVERAGE(B2644:B2693)</f>
        <v>4.5308000000000019</v>
      </c>
      <c r="H2693" s="2">
        <f t="shared" si="327"/>
        <v>4.6320500000000013</v>
      </c>
      <c r="I2693" s="2">
        <f t="array" ref="I2693">SUMPRODUCT(B2677:B2696, (ROW(B2677:B2696)-ROW(B2677)+1)) / (20*21/2)</f>
        <v>4.4951904761904764</v>
      </c>
      <c r="J2693" s="2">
        <f t="shared" si="330"/>
        <v>4.5122502556172961</v>
      </c>
      <c r="K2693" s="2">
        <f t="shared" si="332"/>
        <v>4.5124332421747262</v>
      </c>
    </row>
    <row r="2694" spans="1:11" ht="13.5" x14ac:dyDescent="0.25">
      <c r="A2694" s="3">
        <f>TITRES_STAT!B2697</f>
        <v>45931</v>
      </c>
      <c r="B2694" s="6">
        <f>TITRES_STAT!D2697</f>
        <v>4.4400000000000004</v>
      </c>
      <c r="C2694" s="2">
        <f t="shared" ref="C2694:C2706" si="333">B2694-B2693</f>
        <v>-4.9999999999999822E-2</v>
      </c>
      <c r="D2694" s="2">
        <f t="shared" ref="D2694:D2706" si="334">AVERAGE(B2690:B2694)</f>
        <v>4.5039999999999996</v>
      </c>
      <c r="E2694" s="2">
        <f t="shared" ref="E2694:E2706" si="335">AVERAGE(B2685:B2694)</f>
        <v>4.51</v>
      </c>
      <c r="F2694" s="2">
        <f t="shared" ref="F2694:F2706" si="336">AVERAGE(B2675:B2694)</f>
        <v>4.5029999999999992</v>
      </c>
      <c r="G2694" s="2">
        <f t="shared" ref="G2694:G2706" si="337">AVERAGE(B2645:B2694)</f>
        <v>4.5276000000000014</v>
      </c>
      <c r="H2694" s="2">
        <f t="shared" ref="H2694:H2706" si="338">AVERAGE(B2495:B2694)</f>
        <v>4.6311500000000017</v>
      </c>
      <c r="I2694" s="2">
        <f t="array" ref="I2694">SUMPRODUCT(B2678:B2697, (ROW(B2678:B2697)-ROW(B2678)+1)) / (20*21/2)</f>
        <v>4.4946666666666673</v>
      </c>
      <c r="J2694" s="2">
        <f t="shared" ref="J2694:J2706" si="339">$J$4*B2694+J2693*(1-$J$4)</f>
        <v>4.5053692788918394</v>
      </c>
      <c r="K2694" s="2">
        <f t="shared" ref="K2694:K2706" si="340">$K$4*B2694+(1-$K$4)*K2693</f>
        <v>4.509592722873756</v>
      </c>
    </row>
    <row r="2695" spans="1:11" ht="13.5" x14ac:dyDescent="0.25">
      <c r="A2695" s="3">
        <f>TITRES_STAT!B2698</f>
        <v>45932</v>
      </c>
      <c r="B2695" s="6">
        <f>TITRES_STAT!D2698</f>
        <v>4.4400000000000004</v>
      </c>
      <c r="C2695" s="2">
        <f t="shared" si="333"/>
        <v>0</v>
      </c>
      <c r="D2695" s="2">
        <f t="shared" si="334"/>
        <v>4.4860000000000007</v>
      </c>
      <c r="E2695" s="2">
        <f t="shared" si="335"/>
        <v>4.51</v>
      </c>
      <c r="F2695" s="2">
        <f t="shared" si="336"/>
        <v>4.4979999999999993</v>
      </c>
      <c r="G2695" s="2">
        <f t="shared" si="337"/>
        <v>4.5244000000000009</v>
      </c>
      <c r="H2695" s="2">
        <f t="shared" si="338"/>
        <v>4.6303500000000017</v>
      </c>
      <c r="I2695" s="2">
        <f t="array" ref="I2695">SUMPRODUCT(B2679:B2698, (ROW(B2679:B2698)-ROW(B2679)+1)) / (20*21/2)</f>
        <v>4.4944761904761901</v>
      </c>
      <c r="J2695" s="2">
        <f t="shared" si="339"/>
        <v>4.4991436332830927</v>
      </c>
      <c r="K2695" s="2">
        <f t="shared" si="340"/>
        <v>4.50686359648655</v>
      </c>
    </row>
    <row r="2696" spans="1:11" ht="13.5" x14ac:dyDescent="0.25">
      <c r="A2696" s="3">
        <f>TITRES_STAT!B2699</f>
        <v>45933</v>
      </c>
      <c r="B2696" s="6">
        <f>TITRES_STAT!D2699</f>
        <v>4.51</v>
      </c>
      <c r="C2696" s="2">
        <f t="shared" si="333"/>
        <v>6.9999999999999396E-2</v>
      </c>
      <c r="D2696" s="2">
        <f t="shared" si="334"/>
        <v>4.4820000000000011</v>
      </c>
      <c r="E2696" s="2">
        <f t="shared" si="335"/>
        <v>4.5069999999999997</v>
      </c>
      <c r="F2696" s="2">
        <f t="shared" si="336"/>
        <v>4.4954999999999998</v>
      </c>
      <c r="G2696" s="2">
        <f t="shared" si="337"/>
        <v>4.527400000000001</v>
      </c>
      <c r="H2696" s="2">
        <f t="shared" si="338"/>
        <v>4.6298000000000012</v>
      </c>
      <c r="I2696" s="2">
        <f t="array" ref="I2696">SUMPRODUCT(B2680:B2699, (ROW(B2680:B2699)-ROW(B2680)+1)) / (20*21/2)</f>
        <v>4.4946190476190475</v>
      </c>
      <c r="J2696" s="2">
        <f t="shared" si="339"/>
        <v>4.5001775729704168</v>
      </c>
      <c r="K2696" s="2">
        <f t="shared" si="340"/>
        <v>4.5069865927027637</v>
      </c>
    </row>
    <row r="2697" spans="1:11" ht="13.5" x14ac:dyDescent="0.25">
      <c r="A2697" s="3">
        <f>TITRES_STAT!B2700</f>
        <v>45936</v>
      </c>
      <c r="B2697" s="6">
        <f>TITRES_STAT!D2700</f>
        <v>4.49</v>
      </c>
      <c r="C2697" s="2">
        <f t="shared" si="333"/>
        <v>-1.9999999999999574E-2</v>
      </c>
      <c r="D2697" s="2">
        <f t="shared" si="334"/>
        <v>4.4740000000000011</v>
      </c>
      <c r="E2697" s="2">
        <f t="shared" si="335"/>
        <v>4.5020000000000007</v>
      </c>
      <c r="F2697" s="2">
        <f t="shared" si="336"/>
        <v>4.4919999999999991</v>
      </c>
      <c r="G2697" s="2">
        <f t="shared" si="337"/>
        <v>4.5256000000000007</v>
      </c>
      <c r="H2697" s="2">
        <f t="shared" si="338"/>
        <v>4.629150000000001</v>
      </c>
      <c r="I2697" s="2">
        <f t="array" ref="I2697">SUMPRODUCT(B2681:B2700, (ROW(B2681:B2700)-ROW(B2681)+1)) / (20*21/2)</f>
        <v>4.4940952380952384</v>
      </c>
      <c r="J2697" s="2">
        <f t="shared" si="339"/>
        <v>4.4992082803065676</v>
      </c>
      <c r="K2697" s="2">
        <f t="shared" si="340"/>
        <v>4.5063204518124591</v>
      </c>
    </row>
    <row r="2698" spans="1:11" ht="13.5" x14ac:dyDescent="0.25">
      <c r="A2698" s="3">
        <f>TITRES_STAT!B2701</f>
        <v>45937</v>
      </c>
      <c r="B2698" s="6">
        <f>TITRES_STAT!D2701</f>
        <v>4.49</v>
      </c>
      <c r="C2698" s="2">
        <f t="shared" si="333"/>
        <v>0</v>
      </c>
      <c r="D2698" s="2">
        <f t="shared" si="334"/>
        <v>4.4740000000000011</v>
      </c>
      <c r="E2698" s="2">
        <f t="shared" si="335"/>
        <v>4.4980000000000002</v>
      </c>
      <c r="F2698" s="2">
        <f t="shared" si="336"/>
        <v>4.4885000000000002</v>
      </c>
      <c r="G2698" s="2">
        <f t="shared" si="337"/>
        <v>4.5238000000000014</v>
      </c>
      <c r="H2698" s="2">
        <f t="shared" si="338"/>
        <v>4.6288500000000008</v>
      </c>
      <c r="I2698" s="2">
        <f t="array" ref="I2698">SUMPRODUCT(B2682:B2701, (ROW(B2682:B2701)-ROW(B2682)+1)) / (20*21/2)</f>
        <v>4.4684285714285723</v>
      </c>
      <c r="J2698" s="2">
        <f t="shared" si="339"/>
        <v>4.4983313012297517</v>
      </c>
      <c r="K2698" s="2">
        <f t="shared" si="340"/>
        <v>4.5056804340943231</v>
      </c>
    </row>
    <row r="2699" spans="1:11" ht="13.5" x14ac:dyDescent="0.25">
      <c r="A2699" s="3">
        <f>TITRES_STAT!B2702</f>
        <v>45938</v>
      </c>
      <c r="B2699" s="6">
        <f>TITRES_STAT!D2702</f>
        <v>4.49</v>
      </c>
      <c r="C2699" s="2">
        <f t="shared" si="333"/>
        <v>0</v>
      </c>
      <c r="D2699" s="2">
        <f t="shared" si="334"/>
        <v>4.484</v>
      </c>
      <c r="E2699" s="2">
        <f t="shared" si="335"/>
        <v>4.4940000000000007</v>
      </c>
      <c r="F2699" s="2">
        <f t="shared" si="336"/>
        <v>4.4855</v>
      </c>
      <c r="G2699" s="2">
        <f t="shared" si="337"/>
        <v>4.522000000000002</v>
      </c>
      <c r="H2699" s="2">
        <f t="shared" si="338"/>
        <v>4.6280500000000009</v>
      </c>
      <c r="I2699" s="2">
        <f t="array" ref="I2699">SUMPRODUCT(B2683:B2702, (ROW(B2683:B2702)-ROW(B2683)+1)) / (20*21/2)</f>
        <v>4.4431428571428571</v>
      </c>
      <c r="J2699" s="2">
        <f t="shared" si="339"/>
        <v>4.4975378439697753</v>
      </c>
      <c r="K2699" s="2">
        <f t="shared" si="340"/>
        <v>4.5050655151102319</v>
      </c>
    </row>
    <row r="2700" spans="1:11" ht="13.5" x14ac:dyDescent="0.25">
      <c r="A2700" s="3">
        <f>TITRES_STAT!B2703</f>
        <v>45939</v>
      </c>
      <c r="B2700" s="6">
        <f>TITRES_STAT!D2703</f>
        <v>4.4800000000000004</v>
      </c>
      <c r="C2700" s="2">
        <f t="shared" si="333"/>
        <v>-9.9999999999997868E-3</v>
      </c>
      <c r="D2700" s="2">
        <f t="shared" si="334"/>
        <v>4.492</v>
      </c>
      <c r="E2700" s="2">
        <f t="shared" si="335"/>
        <v>4.4890000000000017</v>
      </c>
      <c r="F2700" s="2">
        <f t="shared" si="336"/>
        <v>4.4894999999999996</v>
      </c>
      <c r="G2700" s="2">
        <f t="shared" si="337"/>
        <v>4.5200000000000014</v>
      </c>
      <c r="H2700" s="2">
        <f t="shared" si="338"/>
        <v>4.6273500000000007</v>
      </c>
      <c r="I2700" s="2">
        <f t="array" ref="I2700">SUMPRODUCT(B2684:B2703, (ROW(B2684:B2703)-ROW(B2684)+1)) / (20*21/2)</f>
        <v>4.4318095238095241</v>
      </c>
      <c r="J2700" s="2">
        <f t="shared" si="339"/>
        <v>4.4958675731155111</v>
      </c>
      <c r="K2700" s="2">
        <f t="shared" si="340"/>
        <v>4.50408255373336</v>
      </c>
    </row>
    <row r="2701" spans="1:11" ht="13.5" x14ac:dyDescent="0.25">
      <c r="A2701" s="3">
        <f>TITRES_STAT!B2704</f>
        <v>45940</v>
      </c>
      <c r="B2701" s="6">
        <f>TITRES_STAT!D2704</f>
        <v>4.22</v>
      </c>
      <c r="C2701" s="2">
        <f t="shared" si="333"/>
        <v>-0.26000000000000068</v>
      </c>
      <c r="D2701" s="2">
        <f t="shared" si="334"/>
        <v>4.4340000000000002</v>
      </c>
      <c r="E2701" s="2">
        <f t="shared" si="335"/>
        <v>4.4580000000000011</v>
      </c>
      <c r="F2701" s="2">
        <f t="shared" si="336"/>
        <v>4.4855</v>
      </c>
      <c r="G2701" s="2">
        <f t="shared" si="337"/>
        <v>4.5134000000000016</v>
      </c>
      <c r="H2701" s="2">
        <f t="shared" si="338"/>
        <v>4.6252000000000004</v>
      </c>
      <c r="I2701" s="2">
        <f t="array" ref="I2701">SUMPRODUCT(B2685:B2704, (ROW(B2685:B2704)-ROW(B2685)+1)) / (20*21/2)</f>
        <v>4.4305714285714295</v>
      </c>
      <c r="J2701" s="2">
        <f t="shared" si="339"/>
        <v>4.4695944709140338</v>
      </c>
      <c r="K2701" s="2">
        <f t="shared" si="340"/>
        <v>4.4929420614300906</v>
      </c>
    </row>
    <row r="2702" spans="1:11" ht="13.5" x14ac:dyDescent="0.25">
      <c r="A2702" s="3">
        <f>TITRES_STAT!B2705</f>
        <v>45943</v>
      </c>
      <c r="B2702" s="6">
        <f>TITRES_STAT!D2705</f>
        <v>4.22</v>
      </c>
      <c r="C2702" s="2">
        <f t="shared" si="333"/>
        <v>0</v>
      </c>
      <c r="D2702" s="2">
        <f t="shared" si="334"/>
        <v>4.38</v>
      </c>
      <c r="E2702" s="2">
        <f t="shared" si="335"/>
        <v>4.4270000000000014</v>
      </c>
      <c r="F2702" s="2">
        <f t="shared" si="336"/>
        <v>4.4689999999999994</v>
      </c>
      <c r="G2702" s="2">
        <f t="shared" si="337"/>
        <v>4.5062000000000015</v>
      </c>
      <c r="H2702" s="2">
        <f t="shared" si="338"/>
        <v>4.623050000000001</v>
      </c>
      <c r="I2702" s="2">
        <f t="array" ref="I2702">SUMPRODUCT(B2686:B2705, (ROW(B2686:B2705)-ROW(B2686)+1)) / (20*21/2)</f>
        <v>4.4294285714285708</v>
      </c>
      <c r="J2702" s="2">
        <f t="shared" si="339"/>
        <v>4.4458235689222212</v>
      </c>
      <c r="K2702" s="2">
        <f t="shared" si="340"/>
        <v>4.4822384511779303</v>
      </c>
    </row>
    <row r="2703" spans="1:11" ht="13.5" x14ac:dyDescent="0.25">
      <c r="A2703" s="3">
        <f>TITRES_STAT!B2706</f>
        <v>45944</v>
      </c>
      <c r="B2703" s="6">
        <f>TITRES_STAT!D2706</f>
        <v>4.3499999999999996</v>
      </c>
      <c r="C2703" s="2">
        <f t="shared" si="333"/>
        <v>0.12999999999999989</v>
      </c>
      <c r="D2703" s="2">
        <f t="shared" si="334"/>
        <v>4.3519999999999994</v>
      </c>
      <c r="E2703" s="2">
        <f t="shared" si="335"/>
        <v>4.4130000000000011</v>
      </c>
      <c r="F2703" s="2">
        <f t="shared" si="336"/>
        <v>4.4629999999999992</v>
      </c>
      <c r="G2703" s="2">
        <f t="shared" si="337"/>
        <v>4.5016000000000007</v>
      </c>
      <c r="H2703" s="2">
        <f t="shared" si="338"/>
        <v>4.6215500000000009</v>
      </c>
      <c r="I2703" s="2">
        <f t="array" ref="I2703">SUMPRODUCT(B2687:B2706, (ROW(B2687:B2706)-ROW(B2687)+1)) / (20*21/2)</f>
        <v>4.4187142857142856</v>
      </c>
      <c r="J2703" s="2">
        <f t="shared" si="339"/>
        <v>4.4366975147391532</v>
      </c>
      <c r="K2703" s="2">
        <f t="shared" si="340"/>
        <v>4.4770526295631097</v>
      </c>
    </row>
    <row r="2704" spans="1:11" ht="13.5" x14ac:dyDescent="0.25">
      <c r="A2704" s="3">
        <f>TITRES_STAT!B2707</f>
        <v>45946</v>
      </c>
      <c r="B2704" s="6">
        <f>TITRES_STAT!D2707</f>
        <v>4.45</v>
      </c>
      <c r="C2704" s="2">
        <f t="shared" si="333"/>
        <v>0.10000000000000053</v>
      </c>
      <c r="D2704" s="2">
        <f t="shared" si="334"/>
        <v>4.3439999999999994</v>
      </c>
      <c r="E2704" s="2">
        <f t="shared" si="335"/>
        <v>4.4140000000000006</v>
      </c>
      <c r="F2704" s="2">
        <f t="shared" si="336"/>
        <v>4.4619999999999997</v>
      </c>
      <c r="G2704" s="2">
        <f t="shared" si="337"/>
        <v>4.5006000000000004</v>
      </c>
      <c r="H2704" s="2">
        <f t="shared" si="338"/>
        <v>4.6197500000000007</v>
      </c>
      <c r="I2704" s="2">
        <f t="array" ref="I2704">SUMPRODUCT(B2688:B2707, (ROW(B2688:B2707)-ROW(B2688)+1)) / (20*21/2)</f>
        <v>3.9946190476190475</v>
      </c>
      <c r="J2704" s="2">
        <f t="shared" si="339"/>
        <v>4.4379644180973292</v>
      </c>
      <c r="K2704" s="2">
        <f t="shared" si="340"/>
        <v>4.4759917421292625</v>
      </c>
    </row>
    <row r="2705" spans="1:11" ht="13.5" x14ac:dyDescent="0.25">
      <c r="A2705" s="3">
        <f>TITRES_STAT!B2708</f>
        <v>45947</v>
      </c>
      <c r="B2705" s="6">
        <f>TITRES_STAT!D2708</f>
        <v>4.45</v>
      </c>
      <c r="C2705" s="2">
        <f t="shared" si="333"/>
        <v>0</v>
      </c>
      <c r="D2705" s="2">
        <f t="shared" si="334"/>
        <v>4.3379999999999992</v>
      </c>
      <c r="E2705" s="2">
        <f t="shared" si="335"/>
        <v>4.4150000000000009</v>
      </c>
      <c r="F2705" s="2">
        <f t="shared" si="336"/>
        <v>4.4625000000000004</v>
      </c>
      <c r="G2705" s="2">
        <f t="shared" si="337"/>
        <v>4.4981999999999998</v>
      </c>
      <c r="H2705" s="2">
        <f t="shared" si="338"/>
        <v>4.6172500000000012</v>
      </c>
      <c r="I2705" s="2">
        <f t="array" ref="I2705">SUMPRODUCT(B2689:B2708, (ROW(B2689:B2708)-ROW(B2689)+1)) / (20*21/2)</f>
        <v>3.5921428571428571</v>
      </c>
      <c r="J2705" s="2">
        <f t="shared" si="339"/>
        <v>4.4391106639928219</v>
      </c>
      <c r="K2705" s="2">
        <f t="shared" si="340"/>
        <v>4.4749724581241939</v>
      </c>
    </row>
    <row r="2706" spans="1:11" ht="13.5" x14ac:dyDescent="0.25">
      <c r="A2706" s="3">
        <f>TITRES_STAT!B2709</f>
        <v>45950</v>
      </c>
      <c r="B2706" s="6">
        <f>TITRES_STAT!D2709</f>
        <v>4.3499999999999996</v>
      </c>
      <c r="C2706" s="2">
        <f t="shared" si="333"/>
        <v>-0.10000000000000053</v>
      </c>
      <c r="D2706" s="2">
        <f t="shared" si="334"/>
        <v>4.3639999999999999</v>
      </c>
      <c r="E2706" s="2">
        <f t="shared" si="335"/>
        <v>4.3990000000000009</v>
      </c>
      <c r="F2706" s="2">
        <f t="shared" si="336"/>
        <v>4.4530000000000003</v>
      </c>
      <c r="G2706" s="2">
        <f t="shared" si="337"/>
        <v>4.4938000000000002</v>
      </c>
      <c r="H2706" s="2">
        <f t="shared" si="338"/>
        <v>4.6142500000000011</v>
      </c>
      <c r="I2706" s="2">
        <f t="array" ref="I2706">SUMPRODUCT(B2690:B2709, (ROW(B2690:B2709)-ROW(B2690)+1)) / (20*21/2)</f>
        <v>3.2112380952380959</v>
      </c>
      <c r="J2706" s="2">
        <f t="shared" si="339"/>
        <v>4.4306239340887439</v>
      </c>
      <c r="K2706" s="2">
        <f t="shared" si="340"/>
        <v>4.4700715774134414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3.1398000000000001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3.1574</v>
      </c>
      <c r="C3" s="2">
        <f t="shared" ref="C3:C66" si="0">B3-B2</f>
        <v>1.7599999999999838E-2</v>
      </c>
      <c r="D3" s="2">
        <f t="shared" ref="D3:D66" si="1">IF(C3&gt;0,C3,0)</f>
        <v>1.7599999999999838E-2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3.1574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3.1089000000000002</v>
      </c>
      <c r="C5" s="2">
        <f t="shared" si="0"/>
        <v>-4.8499999999999766E-2</v>
      </c>
      <c r="D5" s="2">
        <f t="shared" si="1"/>
        <v>0</v>
      </c>
      <c r="E5" s="2">
        <f t="shared" si="2"/>
        <v>4.8499999999999766E-2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3.1089000000000002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3.0912999999999999</v>
      </c>
      <c r="C7" s="2">
        <f t="shared" si="0"/>
        <v>-1.7600000000000282E-2</v>
      </c>
      <c r="D7" s="2">
        <f t="shared" si="1"/>
        <v>0</v>
      </c>
      <c r="E7" s="2">
        <f t="shared" si="2"/>
        <v>1.7600000000000282E-2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3.0868000000000002</v>
      </c>
      <c r="C8" s="2">
        <f t="shared" si="0"/>
        <v>-4.4999999999997264E-3</v>
      </c>
      <c r="D8" s="2">
        <f t="shared" si="1"/>
        <v>0</v>
      </c>
      <c r="E8" s="2">
        <f t="shared" si="2"/>
        <v>4.4999999999997264E-3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2.9942000000000002</v>
      </c>
      <c r="C9" s="2">
        <f t="shared" si="0"/>
        <v>-9.2600000000000016E-2</v>
      </c>
      <c r="D9" s="2">
        <f t="shared" si="1"/>
        <v>0</v>
      </c>
      <c r="E9" s="2">
        <f t="shared" si="2"/>
        <v>9.2600000000000016E-2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3.056</v>
      </c>
      <c r="C10" s="2">
        <f t="shared" si="0"/>
        <v>6.1799999999999855E-2</v>
      </c>
      <c r="D10" s="2">
        <f t="shared" si="1"/>
        <v>6.1799999999999855E-2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3.0427</v>
      </c>
      <c r="C11" s="2">
        <f t="shared" si="0"/>
        <v>-1.330000000000009E-2</v>
      </c>
      <c r="D11" s="2">
        <f t="shared" si="1"/>
        <v>0</v>
      </c>
      <c r="E11" s="2">
        <f t="shared" si="2"/>
        <v>1.330000000000009E-2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3.0295000000000001</v>
      </c>
      <c r="C12" s="2">
        <f t="shared" si="0"/>
        <v>-1.3199999999999878E-2</v>
      </c>
      <c r="D12" s="2">
        <f t="shared" si="1"/>
        <v>0</v>
      </c>
      <c r="E12" s="2">
        <f t="shared" si="2"/>
        <v>1.3199999999999878E-2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3.0251000000000001</v>
      </c>
      <c r="C13" s="2">
        <f t="shared" si="0"/>
        <v>-4.3999999999999595E-3</v>
      </c>
      <c r="D13" s="2">
        <f t="shared" si="1"/>
        <v>0</v>
      </c>
      <c r="E13" s="2">
        <f t="shared" si="2"/>
        <v>4.3999999999999595E-3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2.9369000000000001</v>
      </c>
      <c r="C14" s="2">
        <f t="shared" si="0"/>
        <v>-8.8200000000000056E-2</v>
      </c>
      <c r="D14" s="2">
        <f t="shared" si="1"/>
        <v>0</v>
      </c>
      <c r="E14" s="2">
        <f t="shared" si="2"/>
        <v>8.8200000000000056E-2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3.056</v>
      </c>
      <c r="C15" s="2">
        <f t="shared" si="0"/>
        <v>0.11909999999999998</v>
      </c>
      <c r="D15" s="2">
        <f t="shared" si="1"/>
        <v>0.11909999999999998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3.0427</v>
      </c>
      <c r="C16" s="2">
        <f t="shared" si="0"/>
        <v>-1.330000000000009E-2</v>
      </c>
      <c r="D16" s="2">
        <f t="shared" si="1"/>
        <v>0</v>
      </c>
      <c r="E16" s="2">
        <f t="shared" si="2"/>
        <v>1.330000000000009E-2</v>
      </c>
      <c r="F16" s="2">
        <f>(SUM(D3:D16)/14)</f>
        <v>1.4178571428571405E-2</v>
      </c>
      <c r="G16" s="2">
        <f>SUM(E3:E16)/14</f>
        <v>2.1114285714285703E-2</v>
      </c>
      <c r="H16" s="2">
        <f>F16/G16</f>
        <v>0.67151556156968795</v>
      </c>
      <c r="I16" s="2">
        <f>IF(G16=0,100,100-(100/(1+H16)))</f>
        <v>40.174053835255989</v>
      </c>
    </row>
    <row r="17" spans="1:9" ht="13.5" x14ac:dyDescent="0.25">
      <c r="A17" s="3">
        <f>TITRES_STAT!B20</f>
        <v>42030</v>
      </c>
      <c r="B17" s="6">
        <f>TITRES_STAT!D20</f>
        <v>3.0383</v>
      </c>
      <c r="C17" s="2">
        <f t="shared" si="0"/>
        <v>-4.3999999999999595E-3</v>
      </c>
      <c r="D17" s="2">
        <f t="shared" si="1"/>
        <v>0</v>
      </c>
      <c r="E17" s="2">
        <f t="shared" si="2"/>
        <v>4.3999999999999595E-3</v>
      </c>
      <c r="F17" s="2">
        <f>((F16*13)+D17)/14</f>
        <v>1.3165816326530591E-2</v>
      </c>
      <c r="G17" s="2">
        <f>((G16*13)+E17)/14</f>
        <v>1.9920408163265294E-2</v>
      </c>
      <c r="H17" s="2">
        <f t="shared" ref="H17:H80" si="3">F17/G17</f>
        <v>0.66092101219137311</v>
      </c>
      <c r="I17" s="2">
        <f t="shared" ref="I17:I80" si="4">IF(G17=0,100,100-(100/(1+H17)))</f>
        <v>39.792440901170387</v>
      </c>
    </row>
    <row r="18" spans="1:9" ht="13.5" x14ac:dyDescent="0.25">
      <c r="A18" s="3">
        <f>TITRES_STAT!B21</f>
        <v>42031</v>
      </c>
      <c r="B18" s="6">
        <f>TITRES_STAT!D21</f>
        <v>3.0339</v>
      </c>
      <c r="C18" s="2">
        <f t="shared" si="0"/>
        <v>-4.3999999999999595E-3</v>
      </c>
      <c r="D18" s="2">
        <f t="shared" si="1"/>
        <v>0</v>
      </c>
      <c r="E18" s="2">
        <f t="shared" si="2"/>
        <v>4.3999999999999595E-3</v>
      </c>
      <c r="F18" s="2">
        <f t="shared" ref="F18:G27" si="5">((F17*13)+D18)/14</f>
        <v>1.2225400874635547E-2</v>
      </c>
      <c r="G18" s="2">
        <f t="shared" si="5"/>
        <v>1.8811807580174915E-2</v>
      </c>
      <c r="H18" s="2">
        <f t="shared" si="3"/>
        <v>0.64987911568473922</v>
      </c>
      <c r="I18" s="2">
        <f t="shared" si="4"/>
        <v>39.389498873377995</v>
      </c>
    </row>
    <row r="19" spans="1:9" ht="13.5" x14ac:dyDescent="0.25">
      <c r="A19" s="3">
        <f>TITRES_STAT!B22</f>
        <v>42032</v>
      </c>
      <c r="B19" s="6">
        <f>TITRES_STAT!D22</f>
        <v>3.0295000000000001</v>
      </c>
      <c r="C19" s="2">
        <f t="shared" si="0"/>
        <v>-4.3999999999999595E-3</v>
      </c>
      <c r="D19" s="2">
        <f t="shared" si="1"/>
        <v>0</v>
      </c>
      <c r="E19" s="2">
        <f t="shared" si="2"/>
        <v>4.3999999999999595E-3</v>
      </c>
      <c r="F19" s="2">
        <f t="shared" si="5"/>
        <v>1.1352157955018722E-2</v>
      </c>
      <c r="G19" s="2">
        <f t="shared" si="5"/>
        <v>1.7782392753019561E-2</v>
      </c>
      <c r="H19" s="2">
        <f t="shared" si="3"/>
        <v>0.63839316298370785</v>
      </c>
      <c r="I19" s="2">
        <f t="shared" si="4"/>
        <v>38.964589050232505</v>
      </c>
    </row>
    <row r="20" spans="1:9" ht="13.5" x14ac:dyDescent="0.25">
      <c r="A20" s="3">
        <f>TITRES_STAT!B23</f>
        <v>42033</v>
      </c>
      <c r="B20" s="6">
        <f>TITRES_STAT!D23</f>
        <v>3.0251000000000001</v>
      </c>
      <c r="C20" s="2">
        <f t="shared" si="0"/>
        <v>-4.3999999999999595E-3</v>
      </c>
      <c r="D20" s="2">
        <f t="shared" si="1"/>
        <v>0</v>
      </c>
      <c r="E20" s="2">
        <f t="shared" si="2"/>
        <v>4.3999999999999595E-3</v>
      </c>
      <c r="F20" s="2">
        <f t="shared" si="5"/>
        <v>1.0541289529660242E-2</v>
      </c>
      <c r="G20" s="2">
        <f t="shared" si="5"/>
        <v>1.6826507556375304E-2</v>
      </c>
      <c r="H20" s="2">
        <f t="shared" si="3"/>
        <v>0.62646924766430867</v>
      </c>
      <c r="I20" s="2">
        <f t="shared" si="4"/>
        <v>38.517128348042853</v>
      </c>
    </row>
    <row r="21" spans="1:9" ht="13.5" x14ac:dyDescent="0.25">
      <c r="A21" s="3">
        <f>TITRES_STAT!B24</f>
        <v>42034</v>
      </c>
      <c r="B21" s="6">
        <f>TITRES_STAT!D24</f>
        <v>3.0251000000000001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9.7883402775416524E-3</v>
      </c>
      <c r="G21" s="2">
        <f t="shared" si="5"/>
        <v>1.5624614159491354E-2</v>
      </c>
      <c r="H21" s="2">
        <f t="shared" si="3"/>
        <v>0.62646924766430856</v>
      </c>
      <c r="I21" s="2">
        <f t="shared" si="4"/>
        <v>38.517128348042846</v>
      </c>
    </row>
    <row r="22" spans="1:9" ht="13.5" x14ac:dyDescent="0.25">
      <c r="A22" s="3">
        <f>TITRES_STAT!B25</f>
        <v>42037</v>
      </c>
      <c r="B22" s="6">
        <f>TITRES_STAT!D25</f>
        <v>3.0251000000000001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9.0891731148601048E-3</v>
      </c>
      <c r="G22" s="2">
        <f t="shared" si="5"/>
        <v>1.4508570290956257E-2</v>
      </c>
      <c r="H22" s="2">
        <f t="shared" si="3"/>
        <v>0.62646924766430856</v>
      </c>
      <c r="I22" s="2">
        <f t="shared" si="4"/>
        <v>38.517128348042846</v>
      </c>
    </row>
    <row r="23" spans="1:9" ht="13.5" x14ac:dyDescent="0.25">
      <c r="A23" s="3">
        <f>TITRES_STAT!B26</f>
        <v>42038</v>
      </c>
      <c r="B23" s="6">
        <f>TITRES_STAT!D26</f>
        <v>3.0604</v>
      </c>
      <c r="C23" s="2">
        <f t="shared" si="0"/>
        <v>3.5299999999999887E-2</v>
      </c>
      <c r="D23" s="2">
        <f t="shared" si="1"/>
        <v>3.5299999999999887E-2</v>
      </c>
      <c r="E23" s="2">
        <f t="shared" si="2"/>
        <v>0</v>
      </c>
      <c r="F23" s="2">
        <f t="shared" si="5"/>
        <v>1.0961375035227233E-2</v>
      </c>
      <c r="G23" s="2">
        <f t="shared" si="5"/>
        <v>1.3472243841602239E-2</v>
      </c>
      <c r="H23" s="2">
        <f t="shared" si="3"/>
        <v>0.81362653200935597</v>
      </c>
      <c r="I23" s="2">
        <f t="shared" si="4"/>
        <v>44.861856487505257</v>
      </c>
    </row>
    <row r="24" spans="1:9" ht="13.5" x14ac:dyDescent="0.25">
      <c r="A24" s="3">
        <f>TITRES_STAT!B27</f>
        <v>42039</v>
      </c>
      <c r="B24" s="6">
        <f>TITRES_STAT!D27</f>
        <v>3.0604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1.0178419675568146E-2</v>
      </c>
      <c r="G24" s="2">
        <f t="shared" si="5"/>
        <v>1.2509940710059222E-2</v>
      </c>
      <c r="H24" s="2">
        <f t="shared" si="3"/>
        <v>0.81362653200935608</v>
      </c>
      <c r="I24" s="2">
        <f t="shared" si="4"/>
        <v>44.861856487505264</v>
      </c>
    </row>
    <row r="25" spans="1:9" ht="13.5" x14ac:dyDescent="0.25">
      <c r="A25" s="3">
        <f>TITRES_STAT!B28</f>
        <v>42040</v>
      </c>
      <c r="B25" s="6">
        <f>TITRES_STAT!D28</f>
        <v>2.9765999999999999</v>
      </c>
      <c r="C25" s="2">
        <f t="shared" si="0"/>
        <v>-8.3800000000000097E-2</v>
      </c>
      <c r="D25" s="2">
        <f t="shared" si="1"/>
        <v>0</v>
      </c>
      <c r="E25" s="2">
        <f t="shared" si="2"/>
        <v>8.3800000000000097E-2</v>
      </c>
      <c r="F25" s="2">
        <f t="shared" si="5"/>
        <v>9.4513896987418501E-3</v>
      </c>
      <c r="G25" s="2">
        <f t="shared" si="5"/>
        <v>1.7602087802197856E-2</v>
      </c>
      <c r="H25" s="2">
        <f t="shared" si="3"/>
        <v>0.53694708292284044</v>
      </c>
      <c r="I25" s="2">
        <f t="shared" si="4"/>
        <v>34.935951204105109</v>
      </c>
    </row>
    <row r="26" spans="1:9" ht="13.5" x14ac:dyDescent="0.25">
      <c r="A26" s="3">
        <f>TITRES_STAT!B29</f>
        <v>42041</v>
      </c>
      <c r="B26" s="6">
        <f>TITRES_STAT!D29</f>
        <v>2.9678</v>
      </c>
      <c r="C26" s="2">
        <f t="shared" si="0"/>
        <v>-8.799999999999919E-3</v>
      </c>
      <c r="D26" s="2">
        <f t="shared" si="1"/>
        <v>0</v>
      </c>
      <c r="E26" s="2">
        <f t="shared" si="2"/>
        <v>8.799999999999919E-3</v>
      </c>
      <c r="F26" s="2">
        <f t="shared" si="5"/>
        <v>8.7762904345460042E-3</v>
      </c>
      <c r="G26" s="2">
        <f t="shared" si="5"/>
        <v>1.6973367244898004E-2</v>
      </c>
      <c r="H26" s="2">
        <f t="shared" si="3"/>
        <v>0.51706242538197922</v>
      </c>
      <c r="I26" s="2">
        <f t="shared" si="4"/>
        <v>34.083134400470612</v>
      </c>
    </row>
    <row r="27" spans="1:9" ht="13.5" x14ac:dyDescent="0.25">
      <c r="A27" s="3">
        <f>TITRES_STAT!B30</f>
        <v>42044</v>
      </c>
      <c r="B27" s="6">
        <f>TITRES_STAT!D30</f>
        <v>2.9590000000000001</v>
      </c>
      <c r="C27" s="2">
        <f t="shared" si="0"/>
        <v>-8.799999999999919E-3</v>
      </c>
      <c r="D27" s="2">
        <f t="shared" si="1"/>
        <v>0</v>
      </c>
      <c r="E27" s="2">
        <f t="shared" si="2"/>
        <v>8.799999999999919E-3</v>
      </c>
      <c r="F27" s="2">
        <f t="shared" si="5"/>
        <v>8.1494125463641466E-3</v>
      </c>
      <c r="G27" s="2">
        <f t="shared" si="5"/>
        <v>1.6389555298833854E-2</v>
      </c>
      <c r="H27" s="2">
        <f t="shared" si="3"/>
        <v>0.49723207236403738</v>
      </c>
      <c r="I27" s="2">
        <f t="shared" si="4"/>
        <v>33.210086902489238</v>
      </c>
    </row>
    <row r="28" spans="1:9" ht="13.5" x14ac:dyDescent="0.25">
      <c r="A28" s="3">
        <f>TITRES_STAT!B31</f>
        <v>42045</v>
      </c>
      <c r="B28" s="6">
        <f>TITRES_STAT!D31</f>
        <v>2.9544999999999999</v>
      </c>
      <c r="C28" s="2">
        <f t="shared" si="0"/>
        <v>-4.5000000000001705E-3</v>
      </c>
      <c r="D28" s="2">
        <f t="shared" si="1"/>
        <v>0</v>
      </c>
      <c r="E28" s="2">
        <f t="shared" si="2"/>
        <v>4.5000000000001705E-3</v>
      </c>
      <c r="F28" s="2">
        <f>((F27*13)+D28)/14</f>
        <v>7.5673116501952789E-3</v>
      </c>
      <c r="G28" s="2">
        <f>((G27*13)+E28)/14</f>
        <v>1.5540301348917162E-2</v>
      </c>
      <c r="H28" s="2">
        <f t="shared" si="3"/>
        <v>0.48694754884676444</v>
      </c>
      <c r="I28" s="2">
        <f t="shared" si="4"/>
        <v>32.74813218693744</v>
      </c>
    </row>
    <row r="29" spans="1:9" ht="13.5" x14ac:dyDescent="0.25">
      <c r="A29" s="3">
        <f>TITRES_STAT!B32</f>
        <v>42046</v>
      </c>
      <c r="B29" s="6">
        <f>TITRES_STAT!D32</f>
        <v>2.9060000000000001</v>
      </c>
      <c r="C29" s="2">
        <f t="shared" si="0"/>
        <v>-4.8499999999999766E-2</v>
      </c>
      <c r="D29" s="2">
        <f t="shared" si="1"/>
        <v>0</v>
      </c>
      <c r="E29" s="2">
        <f t="shared" si="2"/>
        <v>4.8499999999999766E-2</v>
      </c>
      <c r="F29" s="2">
        <f t="shared" ref="F29:G44" si="6">((F28*13)+D29)/14</f>
        <v>7.0267893894670449E-3</v>
      </c>
      <c r="G29" s="2">
        <f t="shared" si="6"/>
        <v>1.7894565538280203E-2</v>
      </c>
      <c r="H29" s="2">
        <f t="shared" si="3"/>
        <v>0.39267728375049277</v>
      </c>
      <c r="I29" s="2">
        <f t="shared" si="4"/>
        <v>28.195856163677007</v>
      </c>
    </row>
    <row r="30" spans="1:9" ht="13.5" x14ac:dyDescent="0.25">
      <c r="A30" s="3">
        <f>TITRES_STAT!B33</f>
        <v>42047</v>
      </c>
      <c r="B30" s="6">
        <f>TITRES_STAT!D33</f>
        <v>2.9104999999999999</v>
      </c>
      <c r="C30" s="2">
        <f t="shared" si="0"/>
        <v>4.4999999999997264E-3</v>
      </c>
      <c r="D30" s="2">
        <f t="shared" si="1"/>
        <v>4.4999999999997264E-3</v>
      </c>
      <c r="E30" s="2">
        <f t="shared" si="2"/>
        <v>0</v>
      </c>
      <c r="F30" s="2">
        <f t="shared" si="6"/>
        <v>6.8463044330765227E-3</v>
      </c>
      <c r="G30" s="2">
        <f t="shared" si="6"/>
        <v>1.6616382285545902E-2</v>
      </c>
      <c r="H30" s="2">
        <f t="shared" si="3"/>
        <v>0.41202136033135922</v>
      </c>
      <c r="I30" s="2">
        <f t="shared" si="4"/>
        <v>29.179541606556867</v>
      </c>
    </row>
    <row r="31" spans="1:9" ht="13.5" x14ac:dyDescent="0.25">
      <c r="A31" s="3">
        <f>TITRES_STAT!B34</f>
        <v>42048</v>
      </c>
      <c r="B31" s="6">
        <f>TITRES_STAT!D34</f>
        <v>2.8927999999999998</v>
      </c>
      <c r="C31" s="2">
        <f t="shared" si="0"/>
        <v>-1.7700000000000049E-2</v>
      </c>
      <c r="D31" s="2">
        <f t="shared" si="1"/>
        <v>0</v>
      </c>
      <c r="E31" s="2">
        <f t="shared" si="2"/>
        <v>1.7700000000000049E-2</v>
      </c>
      <c r="F31" s="2">
        <f t="shared" si="6"/>
        <v>6.3572826878567712E-3</v>
      </c>
      <c r="G31" s="2">
        <f t="shared" si="6"/>
        <v>1.6693783550864056E-2</v>
      </c>
      <c r="H31" s="2">
        <f t="shared" si="3"/>
        <v>0.38081736644583031</v>
      </c>
      <c r="I31" s="2">
        <f t="shared" si="4"/>
        <v>27.579126371073912</v>
      </c>
    </row>
    <row r="32" spans="1:9" ht="13.5" x14ac:dyDescent="0.25">
      <c r="A32" s="3">
        <f>TITRES_STAT!B35</f>
        <v>42051</v>
      </c>
      <c r="B32" s="6">
        <f>TITRES_STAT!D35</f>
        <v>2.8927999999999998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5.9031910672955731E-3</v>
      </c>
      <c r="G32" s="2">
        <f t="shared" si="6"/>
        <v>1.5501370440088051E-2</v>
      </c>
      <c r="H32" s="2">
        <f t="shared" si="3"/>
        <v>0.38081736644583031</v>
      </c>
      <c r="I32" s="2">
        <f t="shared" si="4"/>
        <v>27.579126371073912</v>
      </c>
    </row>
    <row r="33" spans="1:9" ht="13.5" x14ac:dyDescent="0.25">
      <c r="A33" s="3">
        <f>TITRES_STAT!B36</f>
        <v>42052</v>
      </c>
      <c r="B33" s="6">
        <f>TITRES_STAT!D36</f>
        <v>2.8927999999999998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5.4815345624887463E-3</v>
      </c>
      <c r="G33" s="2">
        <f t="shared" si="6"/>
        <v>1.4394129694367475E-2</v>
      </c>
      <c r="H33" s="2">
        <f t="shared" si="3"/>
        <v>0.38081736644583031</v>
      </c>
      <c r="I33" s="2">
        <f t="shared" si="4"/>
        <v>27.579126371073912</v>
      </c>
    </row>
    <row r="34" spans="1:9" ht="13.5" x14ac:dyDescent="0.25">
      <c r="A34" s="3">
        <f>TITRES_STAT!B37</f>
        <v>42053</v>
      </c>
      <c r="B34" s="6">
        <f>TITRES_STAT!D37</f>
        <v>2.8927999999999998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5.0899963794538358E-3</v>
      </c>
      <c r="G34" s="2">
        <f t="shared" si="6"/>
        <v>1.3365977573341226E-2</v>
      </c>
      <c r="H34" s="2">
        <f t="shared" si="3"/>
        <v>0.38081736644583031</v>
      </c>
      <c r="I34" s="2">
        <f t="shared" si="4"/>
        <v>27.579126371073912</v>
      </c>
    </row>
    <row r="35" spans="1:9" ht="13.5" x14ac:dyDescent="0.25">
      <c r="A35" s="3">
        <f>TITRES_STAT!B38</f>
        <v>42054</v>
      </c>
      <c r="B35" s="6">
        <f>TITRES_STAT!D38</f>
        <v>2.8927999999999998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4.7264252094928478E-3</v>
      </c>
      <c r="G35" s="2">
        <f t="shared" si="6"/>
        <v>1.2411264889531138E-2</v>
      </c>
      <c r="H35" s="2">
        <f t="shared" si="3"/>
        <v>0.38081736644583036</v>
      </c>
      <c r="I35" s="2">
        <f t="shared" si="4"/>
        <v>27.579126371073912</v>
      </c>
    </row>
    <row r="36" spans="1:9" ht="13.5" x14ac:dyDescent="0.25">
      <c r="A36" s="3">
        <f>TITRES_STAT!B39</f>
        <v>42055</v>
      </c>
      <c r="B36" s="6">
        <f>TITRES_STAT!D39</f>
        <v>2.9325000000000001</v>
      </c>
      <c r="C36" s="2">
        <f t="shared" si="0"/>
        <v>3.9700000000000291E-2</v>
      </c>
      <c r="D36" s="2">
        <f t="shared" si="1"/>
        <v>3.9700000000000291E-2</v>
      </c>
      <c r="E36" s="2">
        <f t="shared" si="2"/>
        <v>0</v>
      </c>
      <c r="F36" s="2">
        <f t="shared" si="6"/>
        <v>7.2245376945290945E-3</v>
      </c>
      <c r="G36" s="2">
        <f t="shared" si="6"/>
        <v>1.1524745968850341E-2</v>
      </c>
      <c r="H36" s="2">
        <f t="shared" si="3"/>
        <v>0.62687175179877597</v>
      </c>
      <c r="I36" s="2">
        <f t="shared" si="4"/>
        <v>38.5323398175465</v>
      </c>
    </row>
    <row r="37" spans="1:9" ht="13.5" x14ac:dyDescent="0.25">
      <c r="A37" s="3">
        <f>TITRES_STAT!B40</f>
        <v>42058</v>
      </c>
      <c r="B37" s="6">
        <f>TITRES_STAT!D40</f>
        <v>2.9325000000000001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6.7084992877770163E-3</v>
      </c>
      <c r="G37" s="2">
        <f t="shared" si="6"/>
        <v>1.0701549828218174E-2</v>
      </c>
      <c r="H37" s="2">
        <f t="shared" si="3"/>
        <v>0.62687175179877597</v>
      </c>
      <c r="I37" s="2">
        <f t="shared" si="4"/>
        <v>38.5323398175465</v>
      </c>
    </row>
    <row r="38" spans="1:9" ht="13.5" x14ac:dyDescent="0.25">
      <c r="A38" s="3">
        <f>TITRES_STAT!B41</f>
        <v>42059</v>
      </c>
      <c r="B38" s="6">
        <f>TITRES_STAT!D41</f>
        <v>2.9237000000000002</v>
      </c>
      <c r="C38" s="2">
        <f t="shared" si="0"/>
        <v>-8.799999999999919E-3</v>
      </c>
      <c r="D38" s="2">
        <f t="shared" si="1"/>
        <v>0</v>
      </c>
      <c r="E38" s="2">
        <f t="shared" si="2"/>
        <v>8.799999999999919E-3</v>
      </c>
      <c r="F38" s="2">
        <f t="shared" si="6"/>
        <v>6.2293207672215146E-3</v>
      </c>
      <c r="G38" s="2">
        <f t="shared" si="6"/>
        <v>1.0565724840488299E-2</v>
      </c>
      <c r="H38" s="2">
        <f t="shared" si="3"/>
        <v>0.58957817483098718</v>
      </c>
      <c r="I38" s="2">
        <f t="shared" si="4"/>
        <v>37.090228349019348</v>
      </c>
    </row>
    <row r="39" spans="1:9" ht="13.5" x14ac:dyDescent="0.25">
      <c r="A39" s="3">
        <f>TITRES_STAT!B42</f>
        <v>42060</v>
      </c>
      <c r="B39" s="6">
        <f>TITRES_STAT!D42</f>
        <v>2.9192999999999998</v>
      </c>
      <c r="C39" s="2">
        <f t="shared" si="0"/>
        <v>-4.4000000000004036E-3</v>
      </c>
      <c r="D39" s="2">
        <f t="shared" si="1"/>
        <v>0</v>
      </c>
      <c r="E39" s="2">
        <f t="shared" si="2"/>
        <v>4.4000000000004036E-3</v>
      </c>
      <c r="F39" s="2">
        <f t="shared" si="6"/>
        <v>5.784369283848549E-3</v>
      </c>
      <c r="G39" s="2">
        <f t="shared" si="6"/>
        <v>1.0125315923310592E-2</v>
      </c>
      <c r="H39" s="2">
        <f t="shared" si="3"/>
        <v>0.57127790655220179</v>
      </c>
      <c r="I39" s="2">
        <f t="shared" si="4"/>
        <v>36.35753447369067</v>
      </c>
    </row>
    <row r="40" spans="1:9" ht="13.5" x14ac:dyDescent="0.25">
      <c r="A40" s="3">
        <f>TITRES_STAT!B43</f>
        <v>42061</v>
      </c>
      <c r="B40" s="6">
        <f>TITRES_STAT!D43</f>
        <v>2.9104999999999999</v>
      </c>
      <c r="C40" s="2">
        <f t="shared" si="0"/>
        <v>-8.799999999999919E-3</v>
      </c>
      <c r="D40" s="2">
        <f t="shared" si="1"/>
        <v>0</v>
      </c>
      <c r="E40" s="2">
        <f t="shared" si="2"/>
        <v>8.799999999999919E-3</v>
      </c>
      <c r="F40" s="2">
        <f t="shared" si="6"/>
        <v>5.3712000492879388E-3</v>
      </c>
      <c r="G40" s="2">
        <f t="shared" si="6"/>
        <v>1.0030650500216972E-2</v>
      </c>
      <c r="H40" s="2">
        <f t="shared" si="3"/>
        <v>0.53547873581795669</v>
      </c>
      <c r="I40" s="2">
        <f t="shared" si="4"/>
        <v>34.87373177673507</v>
      </c>
    </row>
    <row r="41" spans="1:9" ht="13.5" x14ac:dyDescent="0.25">
      <c r="A41" s="3">
        <f>TITRES_STAT!B44</f>
        <v>42062</v>
      </c>
      <c r="B41" s="6">
        <f>TITRES_STAT!D44</f>
        <v>2.9104999999999999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4.9875429029102294E-3</v>
      </c>
      <c r="G41" s="2">
        <f t="shared" si="6"/>
        <v>9.3141754644871892E-3</v>
      </c>
      <c r="H41" s="2">
        <f t="shared" si="3"/>
        <v>0.53547873581795669</v>
      </c>
      <c r="I41" s="2">
        <f t="shared" si="4"/>
        <v>34.87373177673507</v>
      </c>
    </row>
    <row r="42" spans="1:9" ht="13.5" x14ac:dyDescent="0.25">
      <c r="A42" s="3">
        <f>TITRES_STAT!B45</f>
        <v>42065</v>
      </c>
      <c r="B42" s="6">
        <f>TITRES_STAT!D45</f>
        <v>2.9016000000000002</v>
      </c>
      <c r="C42" s="2">
        <f t="shared" si="0"/>
        <v>-8.8999999999996859E-3</v>
      </c>
      <c r="D42" s="2">
        <f t="shared" si="1"/>
        <v>0</v>
      </c>
      <c r="E42" s="2">
        <f t="shared" si="2"/>
        <v>8.8999999999996859E-3</v>
      </c>
      <c r="F42" s="2">
        <f t="shared" si="6"/>
        <v>4.631289838416641E-3</v>
      </c>
      <c r="G42" s="2">
        <f t="shared" si="6"/>
        <v>9.2845915027380821E-3</v>
      </c>
      <c r="H42" s="2">
        <f t="shared" si="3"/>
        <v>0.49881460450369258</v>
      </c>
      <c r="I42" s="2">
        <f t="shared" si="4"/>
        <v>33.280607421680855</v>
      </c>
    </row>
    <row r="43" spans="1:9" ht="13.5" x14ac:dyDescent="0.25">
      <c r="A43" s="3">
        <f>TITRES_STAT!B46</f>
        <v>42066</v>
      </c>
      <c r="B43" s="6">
        <f>TITRES_STAT!D46</f>
        <v>2.8664000000000001</v>
      </c>
      <c r="C43" s="2">
        <f t="shared" si="0"/>
        <v>-3.520000000000012E-2</v>
      </c>
      <c r="D43" s="2">
        <f t="shared" si="1"/>
        <v>0</v>
      </c>
      <c r="E43" s="2">
        <f t="shared" si="2"/>
        <v>3.520000000000012E-2</v>
      </c>
      <c r="F43" s="2">
        <f t="shared" si="6"/>
        <v>4.300483421386881E-3</v>
      </c>
      <c r="G43" s="2">
        <f t="shared" si="6"/>
        <v>1.1135692109685371E-2</v>
      </c>
      <c r="H43" s="2">
        <f t="shared" si="3"/>
        <v>0.38618914558947764</v>
      </c>
      <c r="I43" s="2">
        <f t="shared" si="4"/>
        <v>27.859772731465924</v>
      </c>
    </row>
    <row r="44" spans="1:9" ht="13.5" x14ac:dyDescent="0.25">
      <c r="A44" s="3">
        <f>TITRES_STAT!B47</f>
        <v>42067</v>
      </c>
      <c r="B44" s="6">
        <f>TITRES_STAT!D47</f>
        <v>2.8664000000000001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3.9933060341449606E-3</v>
      </c>
      <c r="G44" s="2">
        <f t="shared" si="6"/>
        <v>1.0340285530422129E-2</v>
      </c>
      <c r="H44" s="2">
        <f t="shared" si="3"/>
        <v>0.38618914558947764</v>
      </c>
      <c r="I44" s="2">
        <f t="shared" si="4"/>
        <v>27.859772731465924</v>
      </c>
    </row>
    <row r="45" spans="1:9" ht="13.5" x14ac:dyDescent="0.25">
      <c r="A45" s="3">
        <f>TITRES_STAT!B48</f>
        <v>42068</v>
      </c>
      <c r="B45" s="6">
        <f>TITRES_STAT!D48</f>
        <v>2.9016000000000002</v>
      </c>
      <c r="C45" s="2">
        <f t="shared" si="0"/>
        <v>3.520000000000012E-2</v>
      </c>
      <c r="D45" s="2">
        <f t="shared" si="1"/>
        <v>3.520000000000012E-2</v>
      </c>
      <c r="E45" s="2">
        <f t="shared" si="2"/>
        <v>0</v>
      </c>
      <c r="F45" s="2">
        <f t="shared" ref="F45:G60" si="7">((F44*13)+D45)/14</f>
        <v>6.2223556031346149E-3</v>
      </c>
      <c r="G45" s="2">
        <f t="shared" si="7"/>
        <v>9.6016937068205497E-3</v>
      </c>
      <c r="H45" s="2">
        <f t="shared" si="3"/>
        <v>0.64804770836572023</v>
      </c>
      <c r="I45" s="2">
        <f t="shared" si="4"/>
        <v>39.322144927973845</v>
      </c>
    </row>
    <row r="46" spans="1:9" ht="13.5" x14ac:dyDescent="0.25">
      <c r="A46" s="3">
        <f>TITRES_STAT!B49</f>
        <v>42069</v>
      </c>
      <c r="B46" s="6">
        <f>TITRES_STAT!D49</f>
        <v>2.8972000000000002</v>
      </c>
      <c r="C46" s="2">
        <f t="shared" si="0"/>
        <v>-4.3999999999999595E-3</v>
      </c>
      <c r="D46" s="2">
        <f t="shared" si="1"/>
        <v>0</v>
      </c>
      <c r="E46" s="2">
        <f t="shared" si="2"/>
        <v>4.3999999999999595E-3</v>
      </c>
      <c r="F46" s="2">
        <f t="shared" si="7"/>
        <v>5.777901631482142E-3</v>
      </c>
      <c r="G46" s="2">
        <f t="shared" si="7"/>
        <v>9.2301441563333638E-3</v>
      </c>
      <c r="H46" s="2">
        <f t="shared" si="3"/>
        <v>0.62598173263822454</v>
      </c>
      <c r="I46" s="2">
        <f t="shared" si="4"/>
        <v>38.498694054978259</v>
      </c>
    </row>
    <row r="47" spans="1:9" ht="13.5" x14ac:dyDescent="0.25">
      <c r="A47" s="3">
        <f>TITRES_STAT!B50</f>
        <v>42072</v>
      </c>
      <c r="B47" s="6">
        <f>TITRES_STAT!D50</f>
        <v>2.8972000000000002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5.3651943720905608E-3</v>
      </c>
      <c r="G47" s="2">
        <f t="shared" si="7"/>
        <v>8.5708481451666953E-3</v>
      </c>
      <c r="H47" s="2">
        <f t="shared" si="3"/>
        <v>0.62598173263822454</v>
      </c>
      <c r="I47" s="2">
        <f t="shared" si="4"/>
        <v>38.498694054978259</v>
      </c>
    </row>
    <row r="48" spans="1:9" ht="13.5" x14ac:dyDescent="0.25">
      <c r="A48" s="3">
        <f>TITRES_STAT!B51</f>
        <v>42073</v>
      </c>
      <c r="B48" s="6">
        <f>TITRES_STAT!D51</f>
        <v>2.8972000000000002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4.9819662026555208E-3</v>
      </c>
      <c r="G48" s="2">
        <f t="shared" si="7"/>
        <v>7.9586447062262172E-3</v>
      </c>
      <c r="H48" s="2">
        <f t="shared" si="3"/>
        <v>0.62598173263822454</v>
      </c>
      <c r="I48" s="2">
        <f t="shared" si="4"/>
        <v>38.498694054978259</v>
      </c>
    </row>
    <row r="49" spans="1:9" ht="13.5" x14ac:dyDescent="0.25">
      <c r="A49" s="3">
        <f>TITRES_STAT!B52</f>
        <v>42074</v>
      </c>
      <c r="B49" s="6">
        <f>TITRES_STAT!D52</f>
        <v>2.9016000000000002</v>
      </c>
      <c r="C49" s="2">
        <f t="shared" si="0"/>
        <v>4.3999999999999595E-3</v>
      </c>
      <c r="D49" s="2">
        <f t="shared" si="1"/>
        <v>4.3999999999999595E-3</v>
      </c>
      <c r="E49" s="2">
        <f t="shared" si="2"/>
        <v>0</v>
      </c>
      <c r="F49" s="2">
        <f t="shared" si="7"/>
        <v>4.9403971881801234E-3</v>
      </c>
      <c r="G49" s="2">
        <f t="shared" si="7"/>
        <v>7.3901700843529159E-3</v>
      </c>
      <c r="H49" s="2">
        <f t="shared" si="3"/>
        <v>0.66850926728199989</v>
      </c>
      <c r="I49" s="2">
        <f t="shared" si="4"/>
        <v>40.066260367315842</v>
      </c>
    </row>
    <row r="50" spans="1:9" ht="13.5" x14ac:dyDescent="0.25">
      <c r="A50" s="3">
        <f>TITRES_STAT!B53</f>
        <v>42075</v>
      </c>
      <c r="B50" s="6">
        <f>TITRES_STAT!D53</f>
        <v>2.8222999999999998</v>
      </c>
      <c r="C50" s="2">
        <f t="shared" si="0"/>
        <v>-7.930000000000037E-2</v>
      </c>
      <c r="D50" s="2">
        <f t="shared" si="1"/>
        <v>0</v>
      </c>
      <c r="E50" s="2">
        <f t="shared" si="2"/>
        <v>7.930000000000037E-2</v>
      </c>
      <c r="F50" s="2">
        <f t="shared" si="7"/>
        <v>4.5875116747386858E-3</v>
      </c>
      <c r="G50" s="2">
        <f t="shared" si="7"/>
        <v>1.2526586506899164E-2</v>
      </c>
      <c r="H50" s="2">
        <f t="shared" si="3"/>
        <v>0.36622200886187628</v>
      </c>
      <c r="I50" s="2">
        <f t="shared" si="4"/>
        <v>26.805453761278187</v>
      </c>
    </row>
    <row r="51" spans="1:9" ht="13.5" x14ac:dyDescent="0.25">
      <c r="A51" s="3">
        <f>TITRES_STAT!B54</f>
        <v>42076</v>
      </c>
      <c r="B51" s="6">
        <f>TITRES_STAT!D54</f>
        <v>2.8664000000000001</v>
      </c>
      <c r="C51" s="2">
        <f t="shared" si="0"/>
        <v>4.410000000000025E-2</v>
      </c>
      <c r="D51" s="2">
        <f t="shared" si="1"/>
        <v>4.410000000000025E-2</v>
      </c>
      <c r="E51" s="2">
        <f t="shared" si="2"/>
        <v>0</v>
      </c>
      <c r="F51" s="2">
        <f t="shared" si="7"/>
        <v>7.4098322694002251E-3</v>
      </c>
      <c r="G51" s="2">
        <f t="shared" si="7"/>
        <v>1.1631830327834937E-2</v>
      </c>
      <c r="H51" s="2">
        <f t="shared" si="3"/>
        <v>0.63703063581219177</v>
      </c>
      <c r="I51" s="2">
        <f t="shared" si="4"/>
        <v>38.913788286933141</v>
      </c>
    </row>
    <row r="52" spans="1:9" ht="13.5" x14ac:dyDescent="0.25">
      <c r="A52" s="3">
        <f>TITRES_STAT!B55</f>
        <v>42079</v>
      </c>
      <c r="B52" s="6">
        <f>TITRES_STAT!D55</f>
        <v>2.8618999999999999</v>
      </c>
      <c r="C52" s="2">
        <f t="shared" si="0"/>
        <v>-4.5000000000001705E-3</v>
      </c>
      <c r="D52" s="2">
        <f t="shared" si="1"/>
        <v>0</v>
      </c>
      <c r="E52" s="2">
        <f t="shared" si="2"/>
        <v>4.5000000000001705E-3</v>
      </c>
      <c r="F52" s="2">
        <f t="shared" si="7"/>
        <v>6.880558535871638E-3</v>
      </c>
      <c r="G52" s="2">
        <f t="shared" si="7"/>
        <v>1.112241387584674E-2</v>
      </c>
      <c r="H52" s="2">
        <f t="shared" si="3"/>
        <v>0.6186209767659655</v>
      </c>
      <c r="I52" s="2">
        <f t="shared" si="4"/>
        <v>38.219013941236668</v>
      </c>
    </row>
    <row r="53" spans="1:9" ht="13.5" x14ac:dyDescent="0.25">
      <c r="A53" s="3">
        <f>TITRES_STAT!B56</f>
        <v>42080</v>
      </c>
      <c r="B53" s="6">
        <f>TITRES_STAT!D56</f>
        <v>2.8618999999999999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6.3890900690236636E-3</v>
      </c>
      <c r="G53" s="2">
        <f t="shared" si="7"/>
        <v>1.0327955741857686E-2</v>
      </c>
      <c r="H53" s="2">
        <f t="shared" si="3"/>
        <v>0.6186209767659655</v>
      </c>
      <c r="I53" s="2">
        <f t="shared" si="4"/>
        <v>38.219013941236668</v>
      </c>
    </row>
    <row r="54" spans="1:9" ht="13.5" x14ac:dyDescent="0.25">
      <c r="A54" s="3">
        <f>TITRES_STAT!B57</f>
        <v>42081</v>
      </c>
      <c r="B54" s="6">
        <f>TITRES_STAT!D57</f>
        <v>2.8574999999999999</v>
      </c>
      <c r="C54" s="2">
        <f t="shared" si="0"/>
        <v>-4.3999999999999595E-3</v>
      </c>
      <c r="D54" s="2">
        <f t="shared" si="1"/>
        <v>0</v>
      </c>
      <c r="E54" s="2">
        <f t="shared" si="2"/>
        <v>4.3999999999999595E-3</v>
      </c>
      <c r="F54" s="2">
        <f t="shared" si="7"/>
        <v>5.932726492664831E-3</v>
      </c>
      <c r="G54" s="2">
        <f t="shared" si="7"/>
        <v>9.9045303317249912E-3</v>
      </c>
      <c r="H54" s="2">
        <f t="shared" si="3"/>
        <v>0.59899119836726034</v>
      </c>
      <c r="I54" s="2">
        <f t="shared" si="4"/>
        <v>37.460568824824918</v>
      </c>
    </row>
    <row r="55" spans="1:9" ht="13.5" x14ac:dyDescent="0.25">
      <c r="A55" s="3">
        <f>TITRES_STAT!B58</f>
        <v>42082</v>
      </c>
      <c r="B55" s="6">
        <f>TITRES_STAT!D58</f>
        <v>2.8574999999999999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5.5089603146173437E-3</v>
      </c>
      <c r="G55" s="2">
        <f t="shared" si="7"/>
        <v>9.197063879458919E-3</v>
      </c>
      <c r="H55" s="2">
        <f t="shared" si="3"/>
        <v>0.59899119836726045</v>
      </c>
      <c r="I55" s="2">
        <f t="shared" si="4"/>
        <v>37.460568824824925</v>
      </c>
    </row>
    <row r="56" spans="1:9" ht="13.5" x14ac:dyDescent="0.25">
      <c r="A56" s="3">
        <f>TITRES_STAT!B59</f>
        <v>42086</v>
      </c>
      <c r="B56" s="6">
        <f>TITRES_STAT!D59</f>
        <v>2.8134000000000001</v>
      </c>
      <c r="C56" s="2">
        <f t="shared" si="0"/>
        <v>-4.4099999999999806E-2</v>
      </c>
      <c r="D56" s="2">
        <f t="shared" si="1"/>
        <v>0</v>
      </c>
      <c r="E56" s="2">
        <f t="shared" si="2"/>
        <v>4.4099999999999806E-2</v>
      </c>
      <c r="F56" s="2">
        <f t="shared" si="7"/>
        <v>5.1154631492875335E-3</v>
      </c>
      <c r="G56" s="2">
        <f t="shared" si="7"/>
        <v>1.169013074521184E-2</v>
      </c>
      <c r="H56" s="2">
        <f t="shared" si="3"/>
        <v>0.43758818962591806</v>
      </c>
      <c r="I56" s="2">
        <f t="shared" si="4"/>
        <v>30.4390501246247</v>
      </c>
    </row>
    <row r="57" spans="1:9" ht="13.5" x14ac:dyDescent="0.25">
      <c r="A57" s="3">
        <f>TITRES_STAT!B60</f>
        <v>42087</v>
      </c>
      <c r="B57" s="6">
        <f>TITRES_STAT!D60</f>
        <v>2.8443000000000001</v>
      </c>
      <c r="C57" s="2">
        <f t="shared" si="0"/>
        <v>3.0899999999999928E-2</v>
      </c>
      <c r="D57" s="2">
        <f t="shared" si="1"/>
        <v>3.0899999999999928E-2</v>
      </c>
      <c r="E57" s="2">
        <f t="shared" si="2"/>
        <v>0</v>
      </c>
      <c r="F57" s="2">
        <f t="shared" si="7"/>
        <v>6.9572157814812765E-3</v>
      </c>
      <c r="G57" s="2">
        <f t="shared" si="7"/>
        <v>1.0855121406268138E-2</v>
      </c>
      <c r="H57" s="2">
        <f t="shared" si="3"/>
        <v>0.64091552006630992</v>
      </c>
      <c r="I57" s="2">
        <f t="shared" si="4"/>
        <v>39.058410517100256</v>
      </c>
    </row>
    <row r="58" spans="1:9" ht="13.5" x14ac:dyDescent="0.25">
      <c r="A58" s="3">
        <f>TITRES_STAT!B61</f>
        <v>42088</v>
      </c>
      <c r="B58" s="6">
        <f>TITRES_STAT!D61</f>
        <v>2.8443000000000001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6.4602717970897571E-3</v>
      </c>
      <c r="G58" s="2">
        <f t="shared" si="7"/>
        <v>1.0079755591534701E-2</v>
      </c>
      <c r="H58" s="2">
        <f t="shared" si="3"/>
        <v>0.64091552006630981</v>
      </c>
      <c r="I58" s="2">
        <f t="shared" si="4"/>
        <v>39.058410517100242</v>
      </c>
    </row>
    <row r="59" spans="1:9" ht="13.5" x14ac:dyDescent="0.25">
      <c r="A59" s="3">
        <f>TITRES_STAT!B62</f>
        <v>42089</v>
      </c>
      <c r="B59" s="6">
        <f>TITRES_STAT!D62</f>
        <v>2.8664000000000001</v>
      </c>
      <c r="C59" s="2">
        <f t="shared" si="0"/>
        <v>2.2100000000000009E-2</v>
      </c>
      <c r="D59" s="2">
        <f t="shared" si="1"/>
        <v>2.2100000000000009E-2</v>
      </c>
      <c r="E59" s="2">
        <f t="shared" si="2"/>
        <v>0</v>
      </c>
      <c r="F59" s="2">
        <f t="shared" si="7"/>
        <v>7.5773952401547743E-3</v>
      </c>
      <c r="G59" s="2">
        <f t="shared" si="7"/>
        <v>9.3597730492822225E-3</v>
      </c>
      <c r="H59" s="2">
        <f t="shared" si="3"/>
        <v>0.80957040307038919</v>
      </c>
      <c r="I59" s="2">
        <f t="shared" si="4"/>
        <v>44.738265043280457</v>
      </c>
    </row>
    <row r="60" spans="1:9" ht="13.5" x14ac:dyDescent="0.25">
      <c r="A60" s="3">
        <f>TITRES_STAT!B63</f>
        <v>42090</v>
      </c>
      <c r="B60" s="6">
        <f>TITRES_STAT!D63</f>
        <v>2.9016000000000002</v>
      </c>
      <c r="C60" s="2">
        <f t="shared" si="0"/>
        <v>3.520000000000012E-2</v>
      </c>
      <c r="D60" s="2">
        <f t="shared" si="1"/>
        <v>3.520000000000012E-2</v>
      </c>
      <c r="E60" s="2">
        <f t="shared" si="2"/>
        <v>0</v>
      </c>
      <c r="F60" s="2">
        <f t="shared" si="7"/>
        <v>9.550438437286585E-3</v>
      </c>
      <c r="G60" s="2">
        <f t="shared" si="7"/>
        <v>8.6912178314763489E-3</v>
      </c>
      <c r="H60" s="2">
        <f t="shared" si="3"/>
        <v>1.0988607836635345</v>
      </c>
      <c r="I60" s="2">
        <f t="shared" si="4"/>
        <v>52.355105789603016</v>
      </c>
    </row>
    <row r="61" spans="1:9" ht="13.5" x14ac:dyDescent="0.25">
      <c r="A61" s="3">
        <f>TITRES_STAT!B64</f>
        <v>42093</v>
      </c>
      <c r="B61" s="6">
        <f>TITRES_STAT!D64</f>
        <v>2.8618999999999999</v>
      </c>
      <c r="C61" s="2">
        <f t="shared" si="0"/>
        <v>-3.9700000000000291E-2</v>
      </c>
      <c r="D61" s="2">
        <f t="shared" si="1"/>
        <v>0</v>
      </c>
      <c r="E61" s="2">
        <f t="shared" si="2"/>
        <v>3.9700000000000291E-2</v>
      </c>
      <c r="F61" s="2">
        <f t="shared" ref="F61:G76" si="8">((F60*13)+D61)/14</f>
        <v>8.8682642631946855E-3</v>
      </c>
      <c r="G61" s="2">
        <f t="shared" si="8"/>
        <v>1.0906130843513773E-2</v>
      </c>
      <c r="H61" s="2">
        <f t="shared" si="3"/>
        <v>0.81314486232016259</v>
      </c>
      <c r="I61" s="2">
        <f t="shared" si="4"/>
        <v>44.84720880380371</v>
      </c>
    </row>
    <row r="62" spans="1:9" ht="13.5" x14ac:dyDescent="0.25">
      <c r="A62" s="3">
        <f>TITRES_STAT!B65</f>
        <v>42094</v>
      </c>
      <c r="B62" s="6">
        <f>TITRES_STAT!D65</f>
        <v>2.8664000000000001</v>
      </c>
      <c r="C62" s="2">
        <f t="shared" si="0"/>
        <v>4.5000000000001705E-3</v>
      </c>
      <c r="D62" s="2">
        <f t="shared" si="1"/>
        <v>4.5000000000001705E-3</v>
      </c>
      <c r="E62" s="2">
        <f t="shared" si="2"/>
        <v>0</v>
      </c>
      <c r="F62" s="2">
        <f t="shared" si="8"/>
        <v>8.5562453872522204E-3</v>
      </c>
      <c r="G62" s="2">
        <f t="shared" si="8"/>
        <v>1.0127121497548503E-2</v>
      </c>
      <c r="H62" s="2">
        <f t="shared" si="3"/>
        <v>0.84488424369387205</v>
      </c>
      <c r="I62" s="2">
        <f t="shared" si="4"/>
        <v>45.796057209650421</v>
      </c>
    </row>
    <row r="63" spans="1:9" ht="13.5" x14ac:dyDescent="0.25">
      <c r="A63" s="3">
        <f>TITRES_STAT!B66</f>
        <v>42095</v>
      </c>
      <c r="B63" s="6">
        <f>TITRES_STAT!D66</f>
        <v>2.8618999999999999</v>
      </c>
      <c r="C63" s="2">
        <f t="shared" si="0"/>
        <v>-4.5000000000001705E-3</v>
      </c>
      <c r="D63" s="2">
        <f t="shared" si="1"/>
        <v>0</v>
      </c>
      <c r="E63" s="2">
        <f t="shared" si="2"/>
        <v>4.5000000000001705E-3</v>
      </c>
      <c r="F63" s="2">
        <f t="shared" si="8"/>
        <v>7.9450850024484904E-3</v>
      </c>
      <c r="G63" s="2">
        <f t="shared" si="8"/>
        <v>9.7251842477236224E-3</v>
      </c>
      <c r="H63" s="2">
        <f t="shared" si="3"/>
        <v>0.81695984364596475</v>
      </c>
      <c r="I63" s="2">
        <f t="shared" si="4"/>
        <v>44.96301041010512</v>
      </c>
    </row>
    <row r="64" spans="1:9" ht="13.5" x14ac:dyDescent="0.25">
      <c r="A64" s="3">
        <f>TITRES_STAT!B67</f>
        <v>42096</v>
      </c>
      <c r="B64" s="6">
        <f>TITRES_STAT!D67</f>
        <v>2.8443000000000001</v>
      </c>
      <c r="C64" s="2">
        <f t="shared" si="0"/>
        <v>-1.7599999999999838E-2</v>
      </c>
      <c r="D64" s="2">
        <f t="shared" si="1"/>
        <v>0</v>
      </c>
      <c r="E64" s="2">
        <f t="shared" si="2"/>
        <v>1.7599999999999838E-2</v>
      </c>
      <c r="F64" s="2">
        <f t="shared" si="8"/>
        <v>7.377578930845027E-3</v>
      </c>
      <c r="G64" s="2">
        <f t="shared" si="8"/>
        <v>1.0287671087171922E-2</v>
      </c>
      <c r="H64" s="2">
        <f t="shared" si="3"/>
        <v>0.71712818852115157</v>
      </c>
      <c r="I64" s="2">
        <f t="shared" si="4"/>
        <v>41.763229636266495</v>
      </c>
    </row>
    <row r="65" spans="1:9" ht="13.5" x14ac:dyDescent="0.25">
      <c r="A65" s="3">
        <f>TITRES_STAT!B68</f>
        <v>42097</v>
      </c>
      <c r="B65" s="6">
        <f>TITRES_STAT!D68</f>
        <v>2.8443000000000001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6.8506090072132392E-3</v>
      </c>
      <c r="G65" s="2">
        <f t="shared" si="8"/>
        <v>9.5528374380882131E-3</v>
      </c>
      <c r="H65" s="2">
        <f t="shared" si="3"/>
        <v>0.71712818852115168</v>
      </c>
      <c r="I65" s="2">
        <f t="shared" si="4"/>
        <v>41.763229636266502</v>
      </c>
    </row>
    <row r="66" spans="1:9" ht="13.5" x14ac:dyDescent="0.25">
      <c r="A66" s="3">
        <f>TITRES_STAT!B69</f>
        <v>42100</v>
      </c>
      <c r="B66" s="6">
        <f>TITRES_STAT!D69</f>
        <v>2.8443000000000001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6.3612797924122938E-3</v>
      </c>
      <c r="G66" s="2">
        <f t="shared" si="8"/>
        <v>8.8704919067961983E-3</v>
      </c>
      <c r="H66" s="2">
        <f t="shared" si="3"/>
        <v>0.71712818852115157</v>
      </c>
      <c r="I66" s="2">
        <f t="shared" si="4"/>
        <v>41.763229636266495</v>
      </c>
    </row>
    <row r="67" spans="1:9" ht="13.5" x14ac:dyDescent="0.25">
      <c r="A67" s="3">
        <f>TITRES_STAT!B70</f>
        <v>42101</v>
      </c>
      <c r="B67" s="6">
        <f>TITRES_STAT!D70</f>
        <v>2.8090000000000002</v>
      </c>
      <c r="C67" s="2">
        <f t="shared" ref="C67:C130" si="9">B67-B66</f>
        <v>-3.5299999999999887E-2</v>
      </c>
      <c r="D67" s="2">
        <f t="shared" ref="D67:D130" si="10">IF(C67&gt;0,C67,0)</f>
        <v>0</v>
      </c>
      <c r="E67" s="2">
        <f t="shared" ref="E67:E130" si="11">IF(C67&lt;0,-C67,0)</f>
        <v>3.5299999999999887E-2</v>
      </c>
      <c r="F67" s="2">
        <f t="shared" si="8"/>
        <v>5.9069026643828442E-3</v>
      </c>
      <c r="G67" s="2">
        <f t="shared" si="8"/>
        <v>1.0758313913453606E-2</v>
      </c>
      <c r="H67" s="2">
        <f t="shared" si="3"/>
        <v>0.54905468569717775</v>
      </c>
      <c r="I67" s="2">
        <f t="shared" si="4"/>
        <v>35.444499846696274</v>
      </c>
    </row>
    <row r="68" spans="1:9" ht="13.5" x14ac:dyDescent="0.25">
      <c r="A68" s="3">
        <f>TITRES_STAT!B71</f>
        <v>42102</v>
      </c>
      <c r="B68" s="6">
        <f>TITRES_STAT!D71</f>
        <v>2.8090000000000002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5.484981045498355E-3</v>
      </c>
      <c r="G68" s="2">
        <f t="shared" si="8"/>
        <v>9.9898629196354914E-3</v>
      </c>
      <c r="H68" s="2">
        <f t="shared" si="3"/>
        <v>0.54905468569717775</v>
      </c>
      <c r="I68" s="2">
        <f t="shared" si="4"/>
        <v>35.444499846696274</v>
      </c>
    </row>
    <row r="69" spans="1:9" ht="13.5" x14ac:dyDescent="0.25">
      <c r="A69" s="3">
        <f>TITRES_STAT!B72</f>
        <v>42104</v>
      </c>
      <c r="B69" s="6">
        <f>TITRES_STAT!D72</f>
        <v>2.7164000000000001</v>
      </c>
      <c r="C69" s="2">
        <f t="shared" si="9"/>
        <v>-9.2600000000000016E-2</v>
      </c>
      <c r="D69" s="2">
        <f t="shared" si="10"/>
        <v>0</v>
      </c>
      <c r="E69" s="2">
        <f t="shared" si="11"/>
        <v>9.2600000000000016E-2</v>
      </c>
      <c r="F69" s="2">
        <f t="shared" si="8"/>
        <v>5.093196685105615E-3</v>
      </c>
      <c r="G69" s="2">
        <f t="shared" si="8"/>
        <v>1.5890586996804384E-2</v>
      </c>
      <c r="H69" s="2">
        <f t="shared" si="3"/>
        <v>0.32051658545589679</v>
      </c>
      <c r="I69" s="2">
        <f t="shared" si="4"/>
        <v>24.272060569783847</v>
      </c>
    </row>
    <row r="70" spans="1:9" ht="13.5" x14ac:dyDescent="0.25">
      <c r="A70" s="3">
        <f>TITRES_STAT!B73</f>
        <v>42107</v>
      </c>
      <c r="B70" s="6">
        <f>TITRES_STAT!D73</f>
        <v>2.7385000000000002</v>
      </c>
      <c r="C70" s="2">
        <f t="shared" si="9"/>
        <v>2.2100000000000009E-2</v>
      </c>
      <c r="D70" s="2">
        <f t="shared" si="10"/>
        <v>2.2100000000000009E-2</v>
      </c>
      <c r="E70" s="2">
        <f t="shared" si="11"/>
        <v>0</v>
      </c>
      <c r="F70" s="2">
        <f t="shared" si="8"/>
        <v>6.3079683504552149E-3</v>
      </c>
      <c r="G70" s="2">
        <f t="shared" si="8"/>
        <v>1.4755545068461214E-2</v>
      </c>
      <c r="H70" s="2">
        <f t="shared" si="3"/>
        <v>0.42749815890827292</v>
      </c>
      <c r="I70" s="2">
        <f t="shared" si="4"/>
        <v>29.947370246362809</v>
      </c>
    </row>
    <row r="71" spans="1:9" ht="13.5" x14ac:dyDescent="0.25">
      <c r="A71" s="3">
        <f>TITRES_STAT!B74</f>
        <v>42108</v>
      </c>
      <c r="B71" s="6">
        <f>TITRES_STAT!D74</f>
        <v>2.8927999999999998</v>
      </c>
      <c r="C71" s="2">
        <f t="shared" si="9"/>
        <v>0.15429999999999966</v>
      </c>
      <c r="D71" s="2">
        <f t="shared" si="10"/>
        <v>0.15429999999999966</v>
      </c>
      <c r="E71" s="2">
        <f t="shared" si="11"/>
        <v>0</v>
      </c>
      <c r="F71" s="2">
        <f t="shared" si="8"/>
        <v>1.6878827753994106E-2</v>
      </c>
      <c r="G71" s="2">
        <f t="shared" si="8"/>
        <v>1.3701577563571127E-2</v>
      </c>
      <c r="H71" s="2">
        <f t="shared" si="3"/>
        <v>1.2318893700876057</v>
      </c>
      <c r="I71" s="2">
        <f t="shared" si="4"/>
        <v>55.194911835583135</v>
      </c>
    </row>
    <row r="72" spans="1:9" ht="13.5" x14ac:dyDescent="0.25">
      <c r="A72" s="3">
        <f>TITRES_STAT!B75</f>
        <v>42109</v>
      </c>
      <c r="B72" s="6">
        <f>TITRES_STAT!D75</f>
        <v>2.8883999999999999</v>
      </c>
      <c r="C72" s="2">
        <f t="shared" si="9"/>
        <v>-4.3999999999999595E-3</v>
      </c>
      <c r="D72" s="2">
        <f t="shared" si="10"/>
        <v>0</v>
      </c>
      <c r="E72" s="2">
        <f t="shared" si="11"/>
        <v>4.3999999999999595E-3</v>
      </c>
      <c r="F72" s="2">
        <f t="shared" si="8"/>
        <v>1.5673197200137386E-2</v>
      </c>
      <c r="G72" s="2">
        <f t="shared" si="8"/>
        <v>1.3037179166173186E-2</v>
      </c>
      <c r="H72" s="2">
        <f t="shared" si="3"/>
        <v>1.2021923608140419</v>
      </c>
      <c r="I72" s="2">
        <f t="shared" si="4"/>
        <v>54.590706162001702</v>
      </c>
    </row>
    <row r="73" spans="1:9" ht="13.5" x14ac:dyDescent="0.25">
      <c r="A73" s="3">
        <f>TITRES_STAT!B76</f>
        <v>42110</v>
      </c>
      <c r="B73" s="6">
        <f>TITRES_STAT!D76</f>
        <v>2.8664000000000001</v>
      </c>
      <c r="C73" s="2">
        <f t="shared" si="9"/>
        <v>-2.1999999999999797E-2</v>
      </c>
      <c r="D73" s="2">
        <f t="shared" si="10"/>
        <v>0</v>
      </c>
      <c r="E73" s="2">
        <f t="shared" si="11"/>
        <v>2.1999999999999797E-2</v>
      </c>
      <c r="F73" s="2">
        <f t="shared" si="8"/>
        <v>1.4553683114413286E-2</v>
      </c>
      <c r="G73" s="2">
        <f t="shared" si="8"/>
        <v>1.3677380654303658E-2</v>
      </c>
      <c r="H73" s="2">
        <f t="shared" si="3"/>
        <v>1.0640694649259392</v>
      </c>
      <c r="I73" s="2">
        <f t="shared" si="4"/>
        <v>51.552018137341086</v>
      </c>
    </row>
    <row r="74" spans="1:9" ht="13.5" x14ac:dyDescent="0.25">
      <c r="A74" s="3">
        <f>TITRES_STAT!B77</f>
        <v>42111</v>
      </c>
      <c r="B74" s="6">
        <f>TITRES_STAT!D77</f>
        <v>2.8664000000000001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1.3514134320526621E-2</v>
      </c>
      <c r="G74" s="2">
        <f t="shared" si="8"/>
        <v>1.2700424893281968E-2</v>
      </c>
      <c r="H74" s="2">
        <f t="shared" si="3"/>
        <v>1.0640694649259392</v>
      </c>
      <c r="I74" s="2">
        <f t="shared" si="4"/>
        <v>51.552018137341086</v>
      </c>
    </row>
    <row r="75" spans="1:9" ht="13.5" x14ac:dyDescent="0.25">
      <c r="A75" s="3">
        <f>TITRES_STAT!B78</f>
        <v>42114</v>
      </c>
      <c r="B75" s="6">
        <f>TITRES_STAT!D78</f>
        <v>2.9500999999999999</v>
      </c>
      <c r="C75" s="2">
        <f t="shared" si="9"/>
        <v>8.3699999999999886E-2</v>
      </c>
      <c r="D75" s="2">
        <f t="shared" si="10"/>
        <v>8.3699999999999886E-2</v>
      </c>
      <c r="E75" s="2">
        <f t="shared" si="11"/>
        <v>0</v>
      </c>
      <c r="F75" s="2">
        <f t="shared" si="8"/>
        <v>1.8527410440488997E-2</v>
      </c>
      <c r="G75" s="2">
        <f t="shared" si="8"/>
        <v>1.1793251686618971E-2</v>
      </c>
      <c r="H75" s="2">
        <f t="shared" si="3"/>
        <v>1.5710179798427293</v>
      </c>
      <c r="I75" s="2">
        <f t="shared" si="4"/>
        <v>61.104900555336812</v>
      </c>
    </row>
    <row r="76" spans="1:9" ht="13.5" x14ac:dyDescent="0.25">
      <c r="A76" s="3">
        <f>TITRES_STAT!B79</f>
        <v>42115</v>
      </c>
      <c r="B76" s="6">
        <f>TITRES_STAT!D79</f>
        <v>3.1089000000000002</v>
      </c>
      <c r="C76" s="2">
        <f t="shared" si="9"/>
        <v>0.15880000000000027</v>
      </c>
      <c r="D76" s="2">
        <f t="shared" si="10"/>
        <v>0.15880000000000027</v>
      </c>
      <c r="E76" s="2">
        <f t="shared" si="11"/>
        <v>0</v>
      </c>
      <c r="F76" s="2">
        <f t="shared" si="8"/>
        <v>2.8546881123311229E-2</v>
      </c>
      <c r="G76" s="2">
        <f t="shared" si="8"/>
        <v>1.0950876566146187E-2</v>
      </c>
      <c r="H76" s="2">
        <f t="shared" si="3"/>
        <v>2.6068124273778932</v>
      </c>
      <c r="I76" s="2">
        <f t="shared" si="4"/>
        <v>72.274687965212891</v>
      </c>
    </row>
    <row r="77" spans="1:9" ht="13.5" x14ac:dyDescent="0.25">
      <c r="A77" s="3">
        <f>TITRES_STAT!B80</f>
        <v>42116</v>
      </c>
      <c r="B77" s="6">
        <f>TITRES_STAT!D80</f>
        <v>3.2940999999999998</v>
      </c>
      <c r="C77" s="2">
        <f t="shared" si="9"/>
        <v>0.18519999999999959</v>
      </c>
      <c r="D77" s="2">
        <f t="shared" si="10"/>
        <v>0.18519999999999959</v>
      </c>
      <c r="E77" s="2">
        <f t="shared" si="11"/>
        <v>0</v>
      </c>
      <c r="F77" s="2">
        <f t="shared" ref="F77:G92" si="12">((F76*13)+D77)/14</f>
        <v>3.9736389614503258E-2</v>
      </c>
      <c r="G77" s="2">
        <f t="shared" si="12"/>
        <v>1.0168671097135746E-2</v>
      </c>
      <c r="H77" s="2">
        <f t="shared" si="3"/>
        <v>3.9077269030459623</v>
      </c>
      <c r="I77" s="2">
        <f t="shared" si="4"/>
        <v>79.623968086338422</v>
      </c>
    </row>
    <row r="78" spans="1:9" ht="13.5" x14ac:dyDescent="0.25">
      <c r="A78" s="3">
        <f>TITRES_STAT!B81</f>
        <v>42117</v>
      </c>
      <c r="B78" s="6">
        <f>TITRES_STAT!D81</f>
        <v>3.4925000000000002</v>
      </c>
      <c r="C78" s="2">
        <f t="shared" si="9"/>
        <v>0.19840000000000035</v>
      </c>
      <c r="D78" s="2">
        <f t="shared" si="10"/>
        <v>0.19840000000000035</v>
      </c>
      <c r="E78" s="2">
        <f t="shared" si="11"/>
        <v>0</v>
      </c>
      <c r="F78" s="2">
        <f t="shared" si="12"/>
        <v>5.1069504642038764E-2</v>
      </c>
      <c r="G78" s="2">
        <f t="shared" si="12"/>
        <v>9.4423374473403369E-3</v>
      </c>
      <c r="H78" s="2">
        <f t="shared" si="3"/>
        <v>5.4085659326254776</v>
      </c>
      <c r="I78" s="2">
        <f t="shared" si="4"/>
        <v>84.395884968443823</v>
      </c>
    </row>
    <row r="79" spans="1:9" ht="13.5" x14ac:dyDescent="0.25">
      <c r="A79" s="3">
        <f>TITRES_STAT!B82</f>
        <v>42118</v>
      </c>
      <c r="B79" s="6">
        <f>TITRES_STAT!D82</f>
        <v>3.5807000000000002</v>
      </c>
      <c r="C79" s="2">
        <f t="shared" si="9"/>
        <v>8.8200000000000056E-2</v>
      </c>
      <c r="D79" s="2">
        <f t="shared" si="10"/>
        <v>8.8200000000000056E-2</v>
      </c>
      <c r="E79" s="2">
        <f t="shared" si="11"/>
        <v>0</v>
      </c>
      <c r="F79" s="2">
        <f t="shared" si="12"/>
        <v>5.3721682881893142E-2</v>
      </c>
      <c r="G79" s="2">
        <f t="shared" si="12"/>
        <v>8.7678847725303124E-3</v>
      </c>
      <c r="H79" s="2">
        <f t="shared" si="3"/>
        <v>6.127097273244579</v>
      </c>
      <c r="I79" s="2">
        <f t="shared" si="4"/>
        <v>85.969042351168099</v>
      </c>
    </row>
    <row r="80" spans="1:9" ht="13.5" x14ac:dyDescent="0.25">
      <c r="A80" s="3">
        <f>TITRES_STAT!B83</f>
        <v>42121</v>
      </c>
      <c r="B80" s="6">
        <f>TITRES_STAT!D83</f>
        <v>3.6160000000000001</v>
      </c>
      <c r="C80" s="2">
        <f t="shared" si="9"/>
        <v>3.5299999999999887E-2</v>
      </c>
      <c r="D80" s="2">
        <f t="shared" si="10"/>
        <v>3.5299999999999887E-2</v>
      </c>
      <c r="E80" s="2">
        <f t="shared" si="11"/>
        <v>0</v>
      </c>
      <c r="F80" s="2">
        <f t="shared" si="12"/>
        <v>5.2405848390329343E-2</v>
      </c>
      <c r="G80" s="2">
        <f t="shared" si="12"/>
        <v>8.1416072887781476E-3</v>
      </c>
      <c r="H80" s="2">
        <f t="shared" si="3"/>
        <v>6.4367939316554965</v>
      </c>
      <c r="I80" s="2">
        <f t="shared" si="4"/>
        <v>86.553345309954139</v>
      </c>
    </row>
    <row r="81" spans="1:9" ht="13.5" x14ac:dyDescent="0.25">
      <c r="A81" s="3">
        <f>TITRES_STAT!B84</f>
        <v>42122</v>
      </c>
      <c r="B81" s="6">
        <f>TITRES_STAT!D84</f>
        <v>3.6337000000000002</v>
      </c>
      <c r="C81" s="2">
        <f t="shared" si="9"/>
        <v>1.7700000000000049E-2</v>
      </c>
      <c r="D81" s="2">
        <f t="shared" si="10"/>
        <v>1.7700000000000049E-2</v>
      </c>
      <c r="E81" s="2">
        <f t="shared" si="11"/>
        <v>0</v>
      </c>
      <c r="F81" s="2">
        <f t="shared" si="12"/>
        <v>4.9926859219591536E-2</v>
      </c>
      <c r="G81" s="2">
        <f t="shared" si="12"/>
        <v>7.5600639110082798E-3</v>
      </c>
      <c r="H81" s="2">
        <f t="shared" ref="H81:H144" si="13">F81/G81</f>
        <v>6.6040260779928817</v>
      </c>
      <c r="I81" s="2">
        <f t="shared" ref="I81:I144" si="14">IF(G81=0,100,100-(100/(1+H81)))</f>
        <v>86.849071929222589</v>
      </c>
    </row>
    <row r="82" spans="1:9" ht="13.5" x14ac:dyDescent="0.25">
      <c r="A82" s="3">
        <f>TITRES_STAT!B85</f>
        <v>42123</v>
      </c>
      <c r="B82" s="6">
        <f>TITRES_STAT!D85</f>
        <v>3.6469</v>
      </c>
      <c r="C82" s="2">
        <f t="shared" si="9"/>
        <v>1.3199999999999878E-2</v>
      </c>
      <c r="D82" s="2">
        <f t="shared" si="10"/>
        <v>1.3199999999999878E-2</v>
      </c>
      <c r="E82" s="2">
        <f t="shared" si="11"/>
        <v>0</v>
      </c>
      <c r="F82" s="2">
        <f t="shared" si="12"/>
        <v>4.7303512132477847E-2</v>
      </c>
      <c r="G82" s="2">
        <f t="shared" si="12"/>
        <v>7.02005934593626E-3</v>
      </c>
      <c r="H82" s="2">
        <f t="shared" si="13"/>
        <v>6.7383350768766208</v>
      </c>
      <c r="I82" s="2">
        <f t="shared" si="14"/>
        <v>87.07732360946531</v>
      </c>
    </row>
    <row r="83" spans="1:9" ht="13.5" x14ac:dyDescent="0.25">
      <c r="A83" s="3">
        <f>TITRES_STAT!B86</f>
        <v>42124</v>
      </c>
      <c r="B83" s="6">
        <f>TITRES_STAT!D86</f>
        <v>3.6600999999999999</v>
      </c>
      <c r="C83" s="2">
        <f t="shared" si="9"/>
        <v>1.3199999999999878E-2</v>
      </c>
      <c r="D83" s="2">
        <f t="shared" si="10"/>
        <v>1.3199999999999878E-2</v>
      </c>
      <c r="E83" s="2">
        <f t="shared" si="11"/>
        <v>0</v>
      </c>
      <c r="F83" s="2">
        <f t="shared" si="12"/>
        <v>4.4867546980157991E-2</v>
      </c>
      <c r="G83" s="2">
        <f t="shared" si="12"/>
        <v>6.5186265355122409E-3</v>
      </c>
      <c r="H83" s="2">
        <f t="shared" si="13"/>
        <v>6.8829755372129551</v>
      </c>
      <c r="I83" s="2">
        <f t="shared" si="14"/>
        <v>87.314434818688369</v>
      </c>
    </row>
    <row r="84" spans="1:9" ht="13.5" x14ac:dyDescent="0.25">
      <c r="A84" s="3">
        <f>TITRES_STAT!B87</f>
        <v>42128</v>
      </c>
      <c r="B84" s="6">
        <f>TITRES_STAT!D87</f>
        <v>3.6381000000000001</v>
      </c>
      <c r="C84" s="2">
        <f t="shared" si="9"/>
        <v>-2.1999999999999797E-2</v>
      </c>
      <c r="D84" s="2">
        <f t="shared" si="10"/>
        <v>0</v>
      </c>
      <c r="E84" s="2">
        <f t="shared" si="11"/>
        <v>2.1999999999999797E-2</v>
      </c>
      <c r="F84" s="2">
        <f t="shared" si="12"/>
        <v>4.1662722195860993E-2</v>
      </c>
      <c r="G84" s="2">
        <f t="shared" si="12"/>
        <v>7.624438925832781E-3</v>
      </c>
      <c r="H84" s="2">
        <f t="shared" si="13"/>
        <v>5.4643656538058467</v>
      </c>
      <c r="I84" s="2">
        <f t="shared" si="14"/>
        <v>84.530578040379609</v>
      </c>
    </row>
    <row r="85" spans="1:9" ht="13.5" x14ac:dyDescent="0.25">
      <c r="A85" s="3">
        <f>TITRES_STAT!B88</f>
        <v>42129</v>
      </c>
      <c r="B85" s="6">
        <f>TITRES_STAT!D88</f>
        <v>3.6160000000000001</v>
      </c>
      <c r="C85" s="2">
        <f t="shared" si="9"/>
        <v>-2.2100000000000009E-2</v>
      </c>
      <c r="D85" s="2">
        <f t="shared" si="10"/>
        <v>0</v>
      </c>
      <c r="E85" s="2">
        <f t="shared" si="11"/>
        <v>2.2100000000000009E-2</v>
      </c>
      <c r="F85" s="2">
        <f t="shared" si="12"/>
        <v>3.8686813467585214E-2</v>
      </c>
      <c r="G85" s="2">
        <f t="shared" si="12"/>
        <v>8.6584075739875831E-3</v>
      </c>
      <c r="H85" s="2">
        <f t="shared" si="13"/>
        <v>4.4681210877404114</v>
      </c>
      <c r="I85" s="2">
        <f t="shared" si="14"/>
        <v>81.712182595187755</v>
      </c>
    </row>
    <row r="86" spans="1:9" ht="13.5" x14ac:dyDescent="0.25">
      <c r="A86" s="3">
        <f>TITRES_STAT!B89</f>
        <v>42130</v>
      </c>
      <c r="B86" s="6">
        <f>TITRES_STAT!D89</f>
        <v>3.6821999999999999</v>
      </c>
      <c r="C86" s="2">
        <f t="shared" si="9"/>
        <v>6.6199999999999815E-2</v>
      </c>
      <c r="D86" s="2">
        <f t="shared" si="10"/>
        <v>6.6199999999999815E-2</v>
      </c>
      <c r="E86" s="2">
        <f t="shared" si="11"/>
        <v>0</v>
      </c>
      <c r="F86" s="2">
        <f t="shared" si="12"/>
        <v>4.0652041077043399E-2</v>
      </c>
      <c r="G86" s="2">
        <f t="shared" si="12"/>
        <v>8.0399498901313274E-3</v>
      </c>
      <c r="H86" s="2">
        <f t="shared" si="13"/>
        <v>5.0562555280278465</v>
      </c>
      <c r="I86" s="2">
        <f t="shared" si="14"/>
        <v>83.488147166643103</v>
      </c>
    </row>
    <row r="87" spans="1:9" ht="13.5" x14ac:dyDescent="0.25">
      <c r="A87" s="3">
        <f>TITRES_STAT!B90</f>
        <v>42131</v>
      </c>
      <c r="B87" s="6">
        <f>TITRES_STAT!D90</f>
        <v>3.8717999999999999</v>
      </c>
      <c r="C87" s="2">
        <f t="shared" si="9"/>
        <v>0.18959999999999999</v>
      </c>
      <c r="D87" s="2">
        <f t="shared" si="10"/>
        <v>0.18959999999999999</v>
      </c>
      <c r="E87" s="2">
        <f t="shared" si="11"/>
        <v>0</v>
      </c>
      <c r="F87" s="2">
        <f t="shared" si="12"/>
        <v>5.1291181000111728E-2</v>
      </c>
      <c r="G87" s="2">
        <f t="shared" si="12"/>
        <v>7.4656677551219464E-3</v>
      </c>
      <c r="H87" s="2">
        <f t="shared" si="13"/>
        <v>6.8702737226583057</v>
      </c>
      <c r="I87" s="2">
        <f t="shared" si="14"/>
        <v>87.293961617611501</v>
      </c>
    </row>
    <row r="88" spans="1:9" ht="13.5" x14ac:dyDescent="0.25">
      <c r="A88" s="3">
        <f>TITRES_STAT!B91</f>
        <v>42132</v>
      </c>
      <c r="B88" s="6">
        <f>TITRES_STAT!D91</f>
        <v>3.8717999999999999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4.7627525214389461E-2</v>
      </c>
      <c r="G88" s="2">
        <f t="shared" si="12"/>
        <v>6.9324057726132355E-3</v>
      </c>
      <c r="H88" s="2">
        <f t="shared" si="13"/>
        <v>6.8702737226583057</v>
      </c>
      <c r="I88" s="2">
        <f t="shared" si="14"/>
        <v>87.293961617611501</v>
      </c>
    </row>
    <row r="89" spans="1:9" ht="13.5" x14ac:dyDescent="0.25">
      <c r="A89" s="3">
        <f>TITRES_STAT!B92</f>
        <v>42135</v>
      </c>
      <c r="B89" s="6">
        <f>TITRES_STAT!D92</f>
        <v>3.9247000000000001</v>
      </c>
      <c r="C89" s="2">
        <f t="shared" si="9"/>
        <v>5.2900000000000169E-2</v>
      </c>
      <c r="D89" s="2">
        <f t="shared" si="10"/>
        <v>5.2900000000000169E-2</v>
      </c>
      <c r="E89" s="2">
        <f t="shared" si="11"/>
        <v>0</v>
      </c>
      <c r="F89" s="2">
        <f t="shared" si="12"/>
        <v>4.8004130556218792E-2</v>
      </c>
      <c r="G89" s="2">
        <f t="shared" si="12"/>
        <v>6.4372339317122903E-3</v>
      </c>
      <c r="H89" s="2">
        <f t="shared" si="13"/>
        <v>7.4572605354190999</v>
      </c>
      <c r="I89" s="2">
        <f t="shared" si="14"/>
        <v>88.17584020485134</v>
      </c>
    </row>
    <row r="90" spans="1:9" ht="13.5" x14ac:dyDescent="0.25">
      <c r="A90" s="3">
        <f>TITRES_STAT!B93</f>
        <v>42136</v>
      </c>
      <c r="B90" s="6">
        <f>TITRES_STAT!D93</f>
        <v>3.9115000000000002</v>
      </c>
      <c r="C90" s="2">
        <f t="shared" si="9"/>
        <v>-1.3199999999999878E-2</v>
      </c>
      <c r="D90" s="2">
        <f t="shared" si="10"/>
        <v>0</v>
      </c>
      <c r="E90" s="2">
        <f t="shared" si="11"/>
        <v>1.3199999999999878E-2</v>
      </c>
      <c r="F90" s="2">
        <f t="shared" si="12"/>
        <v>4.4575264087917447E-2</v>
      </c>
      <c r="G90" s="2">
        <f t="shared" si="12"/>
        <v>6.9202886508756894E-3</v>
      </c>
      <c r="H90" s="2">
        <f t="shared" si="13"/>
        <v>6.4412434707151878</v>
      </c>
      <c r="I90" s="2">
        <f t="shared" si="14"/>
        <v>86.561385823008308</v>
      </c>
    </row>
    <row r="91" spans="1:9" ht="13.5" x14ac:dyDescent="0.25">
      <c r="A91" s="3">
        <f>TITRES_STAT!B94</f>
        <v>42137</v>
      </c>
      <c r="B91" s="6">
        <f>TITRES_STAT!D94</f>
        <v>3.7968000000000002</v>
      </c>
      <c r="C91" s="2">
        <f t="shared" si="9"/>
        <v>-0.11470000000000002</v>
      </c>
      <c r="D91" s="2">
        <f t="shared" si="10"/>
        <v>0</v>
      </c>
      <c r="E91" s="2">
        <f t="shared" si="11"/>
        <v>0.11470000000000002</v>
      </c>
      <c r="F91" s="2">
        <f t="shared" si="12"/>
        <v>4.1391316653066203E-2</v>
      </c>
      <c r="G91" s="2">
        <f t="shared" si="12"/>
        <v>1.4618839461527427E-2</v>
      </c>
      <c r="H91" s="2">
        <f t="shared" si="13"/>
        <v>2.8313681644836595</v>
      </c>
      <c r="I91" s="2">
        <f t="shared" si="14"/>
        <v>73.899663068929669</v>
      </c>
    </row>
    <row r="92" spans="1:9" ht="13.5" x14ac:dyDescent="0.25">
      <c r="A92" s="3">
        <f>TITRES_STAT!B95</f>
        <v>42138</v>
      </c>
      <c r="B92" s="6">
        <f>TITRES_STAT!D95</f>
        <v>3.8849999999999998</v>
      </c>
      <c r="C92" s="2">
        <f t="shared" si="9"/>
        <v>8.8199999999999612E-2</v>
      </c>
      <c r="D92" s="2">
        <f t="shared" si="10"/>
        <v>8.8199999999999612E-2</v>
      </c>
      <c r="E92" s="2">
        <f t="shared" si="11"/>
        <v>0</v>
      </c>
      <c r="F92" s="2">
        <f t="shared" si="12"/>
        <v>4.4734794034990019E-2</v>
      </c>
      <c r="G92" s="2">
        <f t="shared" si="12"/>
        <v>1.3574636642846897E-2</v>
      </c>
      <c r="H92" s="2">
        <f t="shared" si="13"/>
        <v>3.2954689846938074</v>
      </c>
      <c r="I92" s="2">
        <f t="shared" si="14"/>
        <v>76.719654976829432</v>
      </c>
    </row>
    <row r="93" spans="1:9" ht="13.5" x14ac:dyDescent="0.25">
      <c r="A93" s="3">
        <f>TITRES_STAT!B96</f>
        <v>42139</v>
      </c>
      <c r="B93" s="6">
        <f>TITRES_STAT!D96</f>
        <v>3.7968000000000002</v>
      </c>
      <c r="C93" s="2">
        <f t="shared" si="9"/>
        <v>-8.8199999999999612E-2</v>
      </c>
      <c r="D93" s="2">
        <f t="shared" si="10"/>
        <v>0</v>
      </c>
      <c r="E93" s="2">
        <f t="shared" si="11"/>
        <v>8.8199999999999612E-2</v>
      </c>
      <c r="F93" s="2">
        <f t="shared" ref="F93:G108" si="15">((F92*13)+D93)/14</f>
        <v>4.1539451603919302E-2</v>
      </c>
      <c r="G93" s="2">
        <f t="shared" si="15"/>
        <v>1.8905019739786373E-2</v>
      </c>
      <c r="H93" s="2">
        <f t="shared" si="13"/>
        <v>2.1972709986913084</v>
      </c>
      <c r="I93" s="2">
        <f t="shared" si="14"/>
        <v>68.723326849387647</v>
      </c>
    </row>
    <row r="94" spans="1:9" ht="13.5" x14ac:dyDescent="0.25">
      <c r="A94" s="3">
        <f>TITRES_STAT!B97</f>
        <v>42142</v>
      </c>
      <c r="B94" s="6">
        <f>TITRES_STAT!D97</f>
        <v>3.8673999999999999</v>
      </c>
      <c r="C94" s="2">
        <f t="shared" si="9"/>
        <v>7.0599999999999774E-2</v>
      </c>
      <c r="D94" s="2">
        <f t="shared" si="10"/>
        <v>7.0599999999999774E-2</v>
      </c>
      <c r="E94" s="2">
        <f t="shared" si="11"/>
        <v>0</v>
      </c>
      <c r="F94" s="2">
        <f t="shared" si="15"/>
        <v>4.3615205060782196E-2</v>
      </c>
      <c r="G94" s="2">
        <f t="shared" si="15"/>
        <v>1.755466118694449E-2</v>
      </c>
      <c r="H94" s="2">
        <f t="shared" si="13"/>
        <v>2.4845369897095533</v>
      </c>
      <c r="I94" s="2">
        <f t="shared" si="14"/>
        <v>71.30178261980933</v>
      </c>
    </row>
    <row r="95" spans="1:9" ht="13.5" x14ac:dyDescent="0.25">
      <c r="A95" s="3">
        <f>TITRES_STAT!B98</f>
        <v>42143</v>
      </c>
      <c r="B95" s="6">
        <f>TITRES_STAT!D98</f>
        <v>3.8144999999999998</v>
      </c>
      <c r="C95" s="2">
        <f t="shared" si="9"/>
        <v>-5.2900000000000169E-2</v>
      </c>
      <c r="D95" s="2">
        <f t="shared" si="10"/>
        <v>0</v>
      </c>
      <c r="E95" s="2">
        <f t="shared" si="11"/>
        <v>5.2900000000000169E-2</v>
      </c>
      <c r="F95" s="2">
        <f t="shared" si="15"/>
        <v>4.0499833270726322E-2</v>
      </c>
      <c r="G95" s="2">
        <f t="shared" si="15"/>
        <v>2.0079328245019897E-2</v>
      </c>
      <c r="H95" s="2">
        <f t="shared" si="13"/>
        <v>2.01699144396283</v>
      </c>
      <c r="I95" s="2">
        <f t="shared" si="14"/>
        <v>66.854397217431412</v>
      </c>
    </row>
    <row r="96" spans="1:9" ht="13.5" x14ac:dyDescent="0.25">
      <c r="A96" s="3">
        <f>TITRES_STAT!B99</f>
        <v>42144</v>
      </c>
      <c r="B96" s="6">
        <f>TITRES_STAT!D99</f>
        <v>3.8761999999999999</v>
      </c>
      <c r="C96" s="2">
        <f t="shared" si="9"/>
        <v>6.1700000000000088E-2</v>
      </c>
      <c r="D96" s="2">
        <f t="shared" si="10"/>
        <v>6.1700000000000088E-2</v>
      </c>
      <c r="E96" s="2">
        <f t="shared" si="11"/>
        <v>0</v>
      </c>
      <c r="F96" s="2">
        <f t="shared" si="15"/>
        <v>4.2014130894245875E-2</v>
      </c>
      <c r="G96" s="2">
        <f t="shared" si="15"/>
        <v>1.8645090513232761E-2</v>
      </c>
      <c r="H96" s="2">
        <f t="shared" si="13"/>
        <v>2.2533615948084393</v>
      </c>
      <c r="I96" s="2">
        <f t="shared" si="14"/>
        <v>69.26256209590251</v>
      </c>
    </row>
    <row r="97" spans="1:9" ht="13.5" x14ac:dyDescent="0.25">
      <c r="A97" s="3">
        <f>TITRES_STAT!B100</f>
        <v>42145</v>
      </c>
      <c r="B97" s="6">
        <f>TITRES_STAT!D100</f>
        <v>3.8761999999999999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3.901312154465688E-2</v>
      </c>
      <c r="G97" s="2">
        <f t="shared" si="15"/>
        <v>1.7313298333716136E-2</v>
      </c>
      <c r="H97" s="2">
        <f t="shared" si="13"/>
        <v>2.2533615948084389</v>
      </c>
      <c r="I97" s="2">
        <f t="shared" si="14"/>
        <v>69.262562095902496</v>
      </c>
    </row>
    <row r="98" spans="1:9" ht="13.5" x14ac:dyDescent="0.25">
      <c r="A98" s="3">
        <f>TITRES_STAT!B101</f>
        <v>42146</v>
      </c>
      <c r="B98" s="6">
        <f>TITRES_STAT!D101</f>
        <v>3.9379</v>
      </c>
      <c r="C98" s="2">
        <f t="shared" si="9"/>
        <v>6.1700000000000088E-2</v>
      </c>
      <c r="D98" s="2">
        <f t="shared" si="10"/>
        <v>6.1700000000000088E-2</v>
      </c>
      <c r="E98" s="2">
        <f t="shared" si="11"/>
        <v>0</v>
      </c>
      <c r="F98" s="2">
        <f t="shared" si="15"/>
        <v>4.0633612862895678E-2</v>
      </c>
      <c r="G98" s="2">
        <f t="shared" si="15"/>
        <v>1.6076634167022128E-2</v>
      </c>
      <c r="H98" s="2">
        <f t="shared" si="13"/>
        <v>2.527495024191512</v>
      </c>
      <c r="I98" s="2">
        <f t="shared" si="14"/>
        <v>71.651271138810571</v>
      </c>
    </row>
    <row r="99" spans="1:9" ht="13.5" x14ac:dyDescent="0.25">
      <c r="A99" s="3">
        <f>TITRES_STAT!B102</f>
        <v>42149</v>
      </c>
      <c r="B99" s="6">
        <f>TITRES_STAT!D102</f>
        <v>3.9203000000000001</v>
      </c>
      <c r="C99" s="2">
        <f t="shared" si="9"/>
        <v>-1.7599999999999838E-2</v>
      </c>
      <c r="D99" s="2">
        <f t="shared" si="10"/>
        <v>0</v>
      </c>
      <c r="E99" s="2">
        <f t="shared" si="11"/>
        <v>1.7599999999999838E-2</v>
      </c>
      <c r="F99" s="2">
        <f t="shared" si="15"/>
        <v>3.7731211944117417E-2</v>
      </c>
      <c r="G99" s="2">
        <f t="shared" si="15"/>
        <v>1.6185446012234823E-2</v>
      </c>
      <c r="H99" s="2">
        <f t="shared" si="13"/>
        <v>2.3311814772108117</v>
      </c>
      <c r="I99" s="2">
        <f t="shared" si="14"/>
        <v>69.980620784512254</v>
      </c>
    </row>
    <row r="100" spans="1:9" ht="13.5" x14ac:dyDescent="0.25">
      <c r="A100" s="3">
        <f>TITRES_STAT!B103</f>
        <v>42150</v>
      </c>
      <c r="B100" s="6">
        <f>TITRES_STAT!D103</f>
        <v>3.9070999999999998</v>
      </c>
      <c r="C100" s="2">
        <f t="shared" si="9"/>
        <v>-1.3200000000000323E-2</v>
      </c>
      <c r="D100" s="2">
        <f t="shared" si="10"/>
        <v>0</v>
      </c>
      <c r="E100" s="2">
        <f t="shared" si="11"/>
        <v>1.3200000000000323E-2</v>
      </c>
      <c r="F100" s="2">
        <f t="shared" si="15"/>
        <v>3.5036125376680459E-2</v>
      </c>
      <c r="G100" s="2">
        <f t="shared" si="15"/>
        <v>1.5972199868503786E-2</v>
      </c>
      <c r="H100" s="2">
        <f t="shared" si="13"/>
        <v>2.1935691805215627</v>
      </c>
      <c r="I100" s="2">
        <f t="shared" si="14"/>
        <v>68.687072567606521</v>
      </c>
    </row>
    <row r="101" spans="1:9" ht="13.5" x14ac:dyDescent="0.25">
      <c r="A101" s="3">
        <f>TITRES_STAT!B104</f>
        <v>42151</v>
      </c>
      <c r="B101" s="6">
        <f>TITRES_STAT!D104</f>
        <v>3.8586</v>
      </c>
      <c r="C101" s="2">
        <f t="shared" si="9"/>
        <v>-4.8499999999999766E-2</v>
      </c>
      <c r="D101" s="2">
        <f t="shared" si="10"/>
        <v>0</v>
      </c>
      <c r="E101" s="2">
        <f t="shared" si="11"/>
        <v>4.8499999999999766E-2</v>
      </c>
      <c r="F101" s="2">
        <f t="shared" si="15"/>
        <v>3.2533544992631856E-2</v>
      </c>
      <c r="G101" s="2">
        <f t="shared" si="15"/>
        <v>1.8295614163610641E-2</v>
      </c>
      <c r="H101" s="2">
        <f t="shared" si="13"/>
        <v>1.7782155166640965</v>
      </c>
      <c r="I101" s="2">
        <f t="shared" si="14"/>
        <v>64.005672202107064</v>
      </c>
    </row>
    <row r="102" spans="1:9" ht="13.5" x14ac:dyDescent="0.25">
      <c r="A102" s="3">
        <f>TITRES_STAT!B105</f>
        <v>42152</v>
      </c>
      <c r="B102" s="6">
        <f>TITRES_STAT!D105</f>
        <v>3.8277000000000001</v>
      </c>
      <c r="C102" s="2">
        <f t="shared" si="9"/>
        <v>-3.0899999999999928E-2</v>
      </c>
      <c r="D102" s="2">
        <f t="shared" si="10"/>
        <v>0</v>
      </c>
      <c r="E102" s="2">
        <f t="shared" si="11"/>
        <v>3.0899999999999928E-2</v>
      </c>
      <c r="F102" s="2">
        <f t="shared" si="15"/>
        <v>3.0209720350301009E-2</v>
      </c>
      <c r="G102" s="2">
        <f t="shared" si="15"/>
        <v>1.9195927437638448E-2</v>
      </c>
      <c r="H102" s="2">
        <f t="shared" si="13"/>
        <v>1.573756748583413</v>
      </c>
      <c r="I102" s="2">
        <f t="shared" si="14"/>
        <v>61.146289347258765</v>
      </c>
    </row>
    <row r="103" spans="1:9" ht="13.5" x14ac:dyDescent="0.25">
      <c r="A103" s="3">
        <f>TITRES_STAT!B106</f>
        <v>42153</v>
      </c>
      <c r="B103" s="6">
        <f>TITRES_STAT!D106</f>
        <v>3.8277000000000001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2.8051883182422365E-2</v>
      </c>
      <c r="G103" s="2">
        <f t="shared" si="15"/>
        <v>1.7824789763521417E-2</v>
      </c>
      <c r="H103" s="2">
        <f t="shared" si="13"/>
        <v>1.5737567485834127</v>
      </c>
      <c r="I103" s="2">
        <f t="shared" si="14"/>
        <v>61.146289347258758</v>
      </c>
    </row>
    <row r="104" spans="1:9" ht="13.5" x14ac:dyDescent="0.25">
      <c r="A104" s="3">
        <f>TITRES_STAT!B107</f>
        <v>42156</v>
      </c>
      <c r="B104" s="6">
        <f>TITRES_STAT!D107</f>
        <v>3.7263000000000002</v>
      </c>
      <c r="C104" s="2">
        <f t="shared" si="9"/>
        <v>-0.10139999999999993</v>
      </c>
      <c r="D104" s="2">
        <f t="shared" si="10"/>
        <v>0</v>
      </c>
      <c r="E104" s="2">
        <f t="shared" si="11"/>
        <v>0.10139999999999993</v>
      </c>
      <c r="F104" s="2">
        <f t="shared" si="15"/>
        <v>2.6048177240820765E-2</v>
      </c>
      <c r="G104" s="2">
        <f t="shared" si="15"/>
        <v>2.3794447637555595E-2</v>
      </c>
      <c r="H104" s="2">
        <f t="shared" si="13"/>
        <v>1.094716617825918</v>
      </c>
      <c r="I104" s="2">
        <f t="shared" si="14"/>
        <v>52.260845620354679</v>
      </c>
    </row>
    <row r="105" spans="1:9" ht="13.5" x14ac:dyDescent="0.25">
      <c r="A105" s="3">
        <f>TITRES_STAT!B108</f>
        <v>42157</v>
      </c>
      <c r="B105" s="6">
        <f>TITRES_STAT!D108</f>
        <v>3.8012000000000001</v>
      </c>
      <c r="C105" s="2">
        <f t="shared" si="9"/>
        <v>7.4899999999999967E-2</v>
      </c>
      <c r="D105" s="2">
        <f t="shared" si="10"/>
        <v>7.4899999999999967E-2</v>
      </c>
      <c r="E105" s="2">
        <f t="shared" si="11"/>
        <v>0</v>
      </c>
      <c r="F105" s="2">
        <f t="shared" si="15"/>
        <v>2.9537593152190709E-2</v>
      </c>
      <c r="G105" s="2">
        <f t="shared" si="15"/>
        <v>2.209484423487305E-2</v>
      </c>
      <c r="H105" s="2">
        <f t="shared" si="13"/>
        <v>1.3368545547639803</v>
      </c>
      <c r="I105" s="2">
        <f t="shared" si="14"/>
        <v>57.207435184129423</v>
      </c>
    </row>
    <row r="106" spans="1:9" ht="13.5" x14ac:dyDescent="0.25">
      <c r="A106" s="3">
        <f>TITRES_STAT!B109</f>
        <v>42158</v>
      </c>
      <c r="B106" s="6">
        <f>TITRES_STAT!D109</f>
        <v>3.8189000000000002</v>
      </c>
      <c r="C106" s="2">
        <f t="shared" si="9"/>
        <v>1.7700000000000049E-2</v>
      </c>
      <c r="D106" s="2">
        <f t="shared" si="10"/>
        <v>1.7700000000000049E-2</v>
      </c>
      <c r="E106" s="2">
        <f t="shared" si="11"/>
        <v>0</v>
      </c>
      <c r="F106" s="2">
        <f t="shared" si="15"/>
        <v>2.8692050784177088E-2</v>
      </c>
      <c r="G106" s="2">
        <f t="shared" si="15"/>
        <v>2.0516641075239261E-2</v>
      </c>
      <c r="H106" s="2">
        <f t="shared" si="13"/>
        <v>1.3984770060048675</v>
      </c>
      <c r="I106" s="2">
        <f t="shared" si="14"/>
        <v>58.306875675839997</v>
      </c>
    </row>
    <row r="107" spans="1:9" ht="13.5" x14ac:dyDescent="0.25">
      <c r="A107" s="3">
        <f>TITRES_STAT!B110</f>
        <v>42159</v>
      </c>
      <c r="B107" s="6">
        <f>TITRES_STAT!D110</f>
        <v>3.7483</v>
      </c>
      <c r="C107" s="2">
        <f t="shared" si="9"/>
        <v>-7.0600000000000218E-2</v>
      </c>
      <c r="D107" s="2">
        <f t="shared" si="10"/>
        <v>0</v>
      </c>
      <c r="E107" s="2">
        <f t="shared" si="11"/>
        <v>7.0600000000000218E-2</v>
      </c>
      <c r="F107" s="2">
        <f t="shared" si="15"/>
        <v>2.6642618585307299E-2</v>
      </c>
      <c r="G107" s="2">
        <f t="shared" si="15"/>
        <v>2.4094023855579329E-2</v>
      </c>
      <c r="H107" s="2">
        <f t="shared" si="13"/>
        <v>1.1057770484915415</v>
      </c>
      <c r="I107" s="2">
        <f t="shared" si="14"/>
        <v>52.511591827048214</v>
      </c>
    </row>
    <row r="108" spans="1:9" ht="13.5" x14ac:dyDescent="0.25">
      <c r="A108" s="3">
        <f>TITRES_STAT!B111</f>
        <v>42160</v>
      </c>
      <c r="B108" s="6">
        <f>TITRES_STAT!D111</f>
        <v>3.8233000000000001</v>
      </c>
      <c r="C108" s="2">
        <f t="shared" si="9"/>
        <v>7.5000000000000178E-2</v>
      </c>
      <c r="D108" s="2">
        <f t="shared" si="10"/>
        <v>7.5000000000000178E-2</v>
      </c>
      <c r="E108" s="2">
        <f t="shared" si="11"/>
        <v>0</v>
      </c>
      <c r="F108" s="2">
        <f t="shared" si="15"/>
        <v>3.0096717257785364E-2</v>
      </c>
      <c r="G108" s="2">
        <f t="shared" si="15"/>
        <v>2.2373022151609377E-2</v>
      </c>
      <c r="H108" s="2">
        <f t="shared" si="13"/>
        <v>1.3452235935689356</v>
      </c>
      <c r="I108" s="2">
        <f t="shared" si="14"/>
        <v>57.360142429822183</v>
      </c>
    </row>
    <row r="109" spans="1:9" ht="13.5" x14ac:dyDescent="0.25">
      <c r="A109" s="3">
        <f>TITRES_STAT!B112</f>
        <v>42163</v>
      </c>
      <c r="B109" s="6">
        <f>TITRES_STAT!D112</f>
        <v>3.7483</v>
      </c>
      <c r="C109" s="2">
        <f t="shared" si="9"/>
        <v>-7.5000000000000178E-2</v>
      </c>
      <c r="D109" s="2">
        <f t="shared" si="10"/>
        <v>0</v>
      </c>
      <c r="E109" s="2">
        <f t="shared" si="11"/>
        <v>7.5000000000000178E-2</v>
      </c>
      <c r="F109" s="2">
        <f t="shared" ref="F109:G124" si="16">((F108*13)+D109)/14</f>
        <v>2.7946951739372124E-2</v>
      </c>
      <c r="G109" s="2">
        <f t="shared" si="16"/>
        <v>2.6132091997923008E-2</v>
      </c>
      <c r="H109" s="2">
        <f t="shared" si="13"/>
        <v>1.0694494624308442</v>
      </c>
      <c r="I109" s="2">
        <f t="shared" si="14"/>
        <v>51.677969520194679</v>
      </c>
    </row>
    <row r="110" spans="1:9" ht="13.5" x14ac:dyDescent="0.25">
      <c r="A110" s="3">
        <f>TITRES_STAT!B113</f>
        <v>42164</v>
      </c>
      <c r="B110" s="6">
        <f>TITRES_STAT!D113</f>
        <v>3.8233000000000001</v>
      </c>
      <c r="C110" s="2">
        <f t="shared" si="9"/>
        <v>7.5000000000000178E-2</v>
      </c>
      <c r="D110" s="2">
        <f t="shared" si="10"/>
        <v>7.5000000000000178E-2</v>
      </c>
      <c r="E110" s="2">
        <f t="shared" si="11"/>
        <v>0</v>
      </c>
      <c r="F110" s="2">
        <f t="shared" si="16"/>
        <v>3.1307883757988417E-2</v>
      </c>
      <c r="G110" s="2">
        <f t="shared" si="16"/>
        <v>2.4265513998071364E-2</v>
      </c>
      <c r="H110" s="2">
        <f t="shared" si="13"/>
        <v>1.2902213305877956</v>
      </c>
      <c r="I110" s="2">
        <f t="shared" si="14"/>
        <v>56.336097885205469</v>
      </c>
    </row>
    <row r="111" spans="1:9" ht="13.5" x14ac:dyDescent="0.25">
      <c r="A111" s="3">
        <f>TITRES_STAT!B114</f>
        <v>42165</v>
      </c>
      <c r="B111" s="6">
        <f>TITRES_STAT!D114</f>
        <v>3.8012000000000001</v>
      </c>
      <c r="C111" s="2">
        <f t="shared" si="9"/>
        <v>-2.2100000000000009E-2</v>
      </c>
      <c r="D111" s="2">
        <f t="shared" si="10"/>
        <v>0</v>
      </c>
      <c r="E111" s="2">
        <f t="shared" si="11"/>
        <v>2.2100000000000009E-2</v>
      </c>
      <c r="F111" s="2">
        <f t="shared" si="16"/>
        <v>2.907160634670353E-2</v>
      </c>
      <c r="G111" s="2">
        <f t="shared" si="16"/>
        <v>2.4110834426780553E-2</v>
      </c>
      <c r="H111" s="2">
        <f t="shared" si="13"/>
        <v>1.2057486618718145</v>
      </c>
      <c r="I111" s="2">
        <f t="shared" si="14"/>
        <v>54.663919000118867</v>
      </c>
    </row>
    <row r="112" spans="1:9" ht="13.5" x14ac:dyDescent="0.25">
      <c r="A112" s="3">
        <f>TITRES_STAT!B115</f>
        <v>42166</v>
      </c>
      <c r="B112" s="6">
        <f>TITRES_STAT!D115</f>
        <v>3.7924000000000002</v>
      </c>
      <c r="C112" s="2">
        <f t="shared" si="9"/>
        <v>-8.799999999999919E-3</v>
      </c>
      <c r="D112" s="2">
        <f t="shared" si="10"/>
        <v>0</v>
      </c>
      <c r="E112" s="2">
        <f t="shared" si="11"/>
        <v>8.799999999999919E-3</v>
      </c>
      <c r="F112" s="2">
        <f t="shared" si="16"/>
        <v>2.6995063036224707E-2</v>
      </c>
      <c r="G112" s="2">
        <f t="shared" si="16"/>
        <v>2.3017203396296222E-2</v>
      </c>
      <c r="H112" s="2">
        <f t="shared" si="13"/>
        <v>1.1728211534407598</v>
      </c>
      <c r="I112" s="2">
        <f t="shared" si="14"/>
        <v>53.976883996344789</v>
      </c>
    </row>
    <row r="113" spans="1:9" ht="13.5" x14ac:dyDescent="0.25">
      <c r="A113" s="3">
        <f>TITRES_STAT!B116</f>
        <v>42167</v>
      </c>
      <c r="B113" s="6">
        <f>TITRES_STAT!D116</f>
        <v>3.7924000000000002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2.506684424792294E-2</v>
      </c>
      <c r="G113" s="2">
        <f t="shared" si="16"/>
        <v>2.1373117439417919E-2</v>
      </c>
      <c r="H113" s="2">
        <f t="shared" si="13"/>
        <v>1.1728211534407598</v>
      </c>
      <c r="I113" s="2">
        <f t="shared" si="14"/>
        <v>53.976883996344789</v>
      </c>
    </row>
    <row r="114" spans="1:9" ht="13.5" x14ac:dyDescent="0.25">
      <c r="A114" s="3">
        <f>TITRES_STAT!B117</f>
        <v>42170</v>
      </c>
      <c r="B114" s="6">
        <f>TITRES_STAT!D117</f>
        <v>3.7130000000000001</v>
      </c>
      <c r="C114" s="2">
        <f t="shared" si="9"/>
        <v>-7.9400000000000137E-2</v>
      </c>
      <c r="D114" s="2">
        <f t="shared" si="10"/>
        <v>0</v>
      </c>
      <c r="E114" s="2">
        <f t="shared" si="11"/>
        <v>7.9400000000000137E-2</v>
      </c>
      <c r="F114" s="2">
        <f t="shared" si="16"/>
        <v>2.3276355373071302E-2</v>
      </c>
      <c r="G114" s="2">
        <f t="shared" si="16"/>
        <v>2.5517894765173792E-2</v>
      </c>
      <c r="H114" s="2">
        <f t="shared" si="13"/>
        <v>0.9121581379369238</v>
      </c>
      <c r="I114" s="2">
        <f t="shared" si="14"/>
        <v>47.703070150938174</v>
      </c>
    </row>
    <row r="115" spans="1:9" ht="13.5" x14ac:dyDescent="0.25">
      <c r="A115" s="3">
        <f>TITRES_STAT!B118</f>
        <v>42171</v>
      </c>
      <c r="B115" s="6">
        <f>TITRES_STAT!D118</f>
        <v>3.8056000000000001</v>
      </c>
      <c r="C115" s="2">
        <f t="shared" si="9"/>
        <v>9.2600000000000016E-2</v>
      </c>
      <c r="D115" s="2">
        <f t="shared" si="10"/>
        <v>9.2600000000000016E-2</v>
      </c>
      <c r="E115" s="2">
        <f t="shared" si="11"/>
        <v>0</v>
      </c>
      <c r="F115" s="2">
        <f t="shared" si="16"/>
        <v>2.8228044274994781E-2</v>
      </c>
      <c r="G115" s="2">
        <f t="shared" si="16"/>
        <v>2.3695187996232804E-2</v>
      </c>
      <c r="H115" s="2">
        <f t="shared" si="13"/>
        <v>1.1912985995081633</v>
      </c>
      <c r="I115" s="2">
        <f t="shared" si="14"/>
        <v>54.364959653401421</v>
      </c>
    </row>
    <row r="116" spans="1:9" ht="13.5" x14ac:dyDescent="0.25">
      <c r="A116" s="3">
        <f>TITRES_STAT!B119</f>
        <v>42172</v>
      </c>
      <c r="B116" s="6">
        <f>TITRES_STAT!D119</f>
        <v>3.8144999999999998</v>
      </c>
      <c r="C116" s="2">
        <f t="shared" si="9"/>
        <v>8.8999999999996859E-3</v>
      </c>
      <c r="D116" s="2">
        <f t="shared" si="10"/>
        <v>8.8999999999996859E-3</v>
      </c>
      <c r="E116" s="2">
        <f t="shared" si="11"/>
        <v>0</v>
      </c>
      <c r="F116" s="2">
        <f t="shared" si="16"/>
        <v>2.6847469683923705E-2</v>
      </c>
      <c r="G116" s="2">
        <f t="shared" si="16"/>
        <v>2.2002674567930459E-2</v>
      </c>
      <c r="H116" s="2">
        <f t="shared" si="13"/>
        <v>1.2201911908952503</v>
      </c>
      <c r="I116" s="2">
        <f t="shared" si="14"/>
        <v>54.958833991374917</v>
      </c>
    </row>
    <row r="117" spans="1:9" ht="13.5" x14ac:dyDescent="0.25">
      <c r="A117" s="3">
        <f>TITRES_STAT!B120</f>
        <v>42173</v>
      </c>
      <c r="B117" s="6">
        <f>TITRES_STAT!D120</f>
        <v>3.9247000000000001</v>
      </c>
      <c r="C117" s="2">
        <f t="shared" si="9"/>
        <v>0.1102000000000003</v>
      </c>
      <c r="D117" s="2">
        <f t="shared" si="10"/>
        <v>0.1102000000000003</v>
      </c>
      <c r="E117" s="2">
        <f t="shared" si="11"/>
        <v>0</v>
      </c>
      <c r="F117" s="2">
        <f t="shared" si="16"/>
        <v>3.2801221849357749E-2</v>
      </c>
      <c r="G117" s="2">
        <f t="shared" si="16"/>
        <v>2.0431054955935425E-2</v>
      </c>
      <c r="H117" s="2">
        <f t="shared" si="13"/>
        <v>1.6054590387085552</v>
      </c>
      <c r="I117" s="2">
        <f t="shared" si="14"/>
        <v>61.619047348536753</v>
      </c>
    </row>
    <row r="118" spans="1:9" ht="13.5" x14ac:dyDescent="0.25">
      <c r="A118" s="3">
        <f>TITRES_STAT!B121</f>
        <v>42174</v>
      </c>
      <c r="B118" s="6">
        <f>TITRES_STAT!D121</f>
        <v>4.0393999999999997</v>
      </c>
      <c r="C118" s="2">
        <f t="shared" si="9"/>
        <v>0.11469999999999958</v>
      </c>
      <c r="D118" s="2">
        <f t="shared" si="10"/>
        <v>0.11469999999999958</v>
      </c>
      <c r="E118" s="2">
        <f t="shared" si="11"/>
        <v>0</v>
      </c>
      <c r="F118" s="2">
        <f t="shared" si="16"/>
        <v>3.8651134574403598E-2</v>
      </c>
      <c r="G118" s="2">
        <f t="shared" si="16"/>
        <v>1.8971693887654323E-2</v>
      </c>
      <c r="H118" s="2">
        <f t="shared" si="13"/>
        <v>2.037305408957474</v>
      </c>
      <c r="I118" s="2">
        <f t="shared" si="14"/>
        <v>67.076080098799139</v>
      </c>
    </row>
    <row r="119" spans="1:9" ht="13.5" x14ac:dyDescent="0.25">
      <c r="A119" s="3">
        <f>TITRES_STAT!B122</f>
        <v>42177</v>
      </c>
      <c r="B119" s="6">
        <f>TITRES_STAT!D122</f>
        <v>3.9687999999999999</v>
      </c>
      <c r="C119" s="2">
        <f t="shared" si="9"/>
        <v>-7.0599999999999774E-2</v>
      </c>
      <c r="D119" s="2">
        <f t="shared" si="10"/>
        <v>0</v>
      </c>
      <c r="E119" s="2">
        <f t="shared" si="11"/>
        <v>7.0599999999999774E-2</v>
      </c>
      <c r="F119" s="2">
        <f t="shared" si="16"/>
        <v>3.5890339247660483E-2</v>
      </c>
      <c r="G119" s="2">
        <f t="shared" si="16"/>
        <v>2.2659430038536137E-2</v>
      </c>
      <c r="H119" s="2">
        <f t="shared" si="13"/>
        <v>1.5839030013827788</v>
      </c>
      <c r="I119" s="2">
        <f t="shared" si="14"/>
        <v>61.298856827642183</v>
      </c>
    </row>
    <row r="120" spans="1:9" ht="13.5" x14ac:dyDescent="0.25">
      <c r="A120" s="3">
        <f>TITRES_STAT!B123</f>
        <v>42178</v>
      </c>
      <c r="B120" s="6">
        <f>TITRES_STAT!D123</f>
        <v>4.0129000000000001</v>
      </c>
      <c r="C120" s="2">
        <f t="shared" si="9"/>
        <v>4.410000000000025E-2</v>
      </c>
      <c r="D120" s="2">
        <f t="shared" si="10"/>
        <v>4.410000000000025E-2</v>
      </c>
      <c r="E120" s="2">
        <f t="shared" si="11"/>
        <v>0</v>
      </c>
      <c r="F120" s="2">
        <f t="shared" si="16"/>
        <v>3.6476743587113329E-2</v>
      </c>
      <c r="G120" s="2">
        <f t="shared" si="16"/>
        <v>2.1040899321497841E-2</v>
      </c>
      <c r="H120" s="2">
        <f t="shared" si="13"/>
        <v>1.7336114312302435</v>
      </c>
      <c r="I120" s="2">
        <f t="shared" si="14"/>
        <v>63.418356077405015</v>
      </c>
    </row>
    <row r="121" spans="1:9" ht="13.5" x14ac:dyDescent="0.25">
      <c r="A121" s="3">
        <f>TITRES_STAT!B124</f>
        <v>42179</v>
      </c>
      <c r="B121" s="6">
        <f>TITRES_STAT!D124</f>
        <v>4.0129000000000001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3.3871261902319517E-2</v>
      </c>
      <c r="G121" s="2">
        <f t="shared" si="16"/>
        <v>1.9537977941390849E-2</v>
      </c>
      <c r="H121" s="2">
        <f t="shared" si="13"/>
        <v>1.7336114312302435</v>
      </c>
      <c r="I121" s="2">
        <f t="shared" si="14"/>
        <v>63.418356077405015</v>
      </c>
    </row>
    <row r="122" spans="1:9" ht="13.5" x14ac:dyDescent="0.25">
      <c r="A122" s="3">
        <f>TITRES_STAT!B125</f>
        <v>42180</v>
      </c>
      <c r="B122" s="6">
        <f>TITRES_STAT!D125</f>
        <v>4.0129000000000001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3.1451886052153835E-2</v>
      </c>
      <c r="G122" s="2">
        <f t="shared" si="16"/>
        <v>1.8142408088434359E-2</v>
      </c>
      <c r="H122" s="2">
        <f t="shared" si="13"/>
        <v>1.7336114312302435</v>
      </c>
      <c r="I122" s="2">
        <f t="shared" si="14"/>
        <v>63.418356077405015</v>
      </c>
    </row>
    <row r="123" spans="1:9" ht="13.5" x14ac:dyDescent="0.25">
      <c r="A123" s="3">
        <f>TITRES_STAT!B126</f>
        <v>42181</v>
      </c>
      <c r="B123" s="6">
        <f>TITRES_STAT!D126</f>
        <v>4.0481999999999996</v>
      </c>
      <c r="C123" s="2">
        <f t="shared" si="9"/>
        <v>3.5299999999999443E-2</v>
      </c>
      <c r="D123" s="2">
        <f t="shared" si="10"/>
        <v>3.5299999999999443E-2</v>
      </c>
      <c r="E123" s="2">
        <f t="shared" si="11"/>
        <v>0</v>
      </c>
      <c r="F123" s="2">
        <f t="shared" si="16"/>
        <v>3.1726751334142808E-2</v>
      </c>
      <c r="G123" s="2">
        <f t="shared" si="16"/>
        <v>1.6846521796403332E-2</v>
      </c>
      <c r="H123" s="2">
        <f t="shared" si="13"/>
        <v>1.8832820042957679</v>
      </c>
      <c r="I123" s="2">
        <f t="shared" si="14"/>
        <v>65.317301654499573</v>
      </c>
    </row>
    <row r="124" spans="1:9" ht="13.5" x14ac:dyDescent="0.25">
      <c r="A124" s="3">
        <f>TITRES_STAT!B127</f>
        <v>42184</v>
      </c>
      <c r="B124" s="6">
        <f>TITRES_STAT!D127</f>
        <v>4.0481999999999996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2.9460554810275465E-2</v>
      </c>
      <c r="G124" s="2">
        <f t="shared" si="16"/>
        <v>1.564319881094595E-2</v>
      </c>
      <c r="H124" s="2">
        <f t="shared" si="13"/>
        <v>1.8832820042957681</v>
      </c>
      <c r="I124" s="2">
        <f t="shared" si="14"/>
        <v>65.317301654499573</v>
      </c>
    </row>
    <row r="125" spans="1:9" ht="13.5" x14ac:dyDescent="0.25">
      <c r="A125" s="3">
        <f>TITRES_STAT!B128</f>
        <v>42185</v>
      </c>
      <c r="B125" s="6">
        <f>TITRES_STAT!D128</f>
        <v>4.0481999999999996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2.7356229466684361E-2</v>
      </c>
      <c r="G125" s="2">
        <f t="shared" si="17"/>
        <v>1.4525827467306953E-2</v>
      </c>
      <c r="H125" s="2">
        <f t="shared" si="13"/>
        <v>1.8832820042957681</v>
      </c>
      <c r="I125" s="2">
        <f t="shared" si="14"/>
        <v>65.317301654499573</v>
      </c>
    </row>
    <row r="126" spans="1:9" ht="13.5" x14ac:dyDescent="0.25">
      <c r="A126" s="3">
        <f>TITRES_STAT!B129</f>
        <v>42186</v>
      </c>
      <c r="B126" s="6">
        <f>TITRES_STAT!D129</f>
        <v>4.0349000000000004</v>
      </c>
      <c r="C126" s="2">
        <f t="shared" si="9"/>
        <v>-1.3299999999999201E-2</v>
      </c>
      <c r="D126" s="2">
        <f t="shared" si="10"/>
        <v>0</v>
      </c>
      <c r="E126" s="2">
        <f t="shared" si="11"/>
        <v>1.3299999999999201E-2</v>
      </c>
      <c r="F126" s="2">
        <f t="shared" si="17"/>
        <v>2.5402213076206905E-2</v>
      </c>
      <c r="G126" s="2">
        <f t="shared" si="17"/>
        <v>1.4438268362499257E-2</v>
      </c>
      <c r="H126" s="2">
        <f t="shared" si="13"/>
        <v>1.7593670126110466</v>
      </c>
      <c r="I126" s="2">
        <f t="shared" si="14"/>
        <v>63.759804497562953</v>
      </c>
    </row>
    <row r="127" spans="1:9" ht="13.5" x14ac:dyDescent="0.25">
      <c r="A127" s="3">
        <f>TITRES_STAT!B130</f>
        <v>42187</v>
      </c>
      <c r="B127" s="6">
        <f>TITRES_STAT!D130</f>
        <v>4.0217000000000001</v>
      </c>
      <c r="C127" s="2">
        <f t="shared" si="9"/>
        <v>-1.3200000000000323E-2</v>
      </c>
      <c r="D127" s="2">
        <f t="shared" si="10"/>
        <v>0</v>
      </c>
      <c r="E127" s="2">
        <f t="shared" si="11"/>
        <v>1.3200000000000323E-2</v>
      </c>
      <c r="F127" s="2">
        <f t="shared" si="17"/>
        <v>2.358776928504927E-2</v>
      </c>
      <c r="G127" s="2">
        <f t="shared" si="17"/>
        <v>1.4349820622320762E-2</v>
      </c>
      <c r="H127" s="2">
        <f t="shared" si="13"/>
        <v>1.6437675359062764</v>
      </c>
      <c r="I127" s="2">
        <f t="shared" si="14"/>
        <v>62.175191789046508</v>
      </c>
    </row>
    <row r="128" spans="1:9" ht="13.5" x14ac:dyDescent="0.25">
      <c r="A128" s="3">
        <f>TITRES_STAT!B131</f>
        <v>42188</v>
      </c>
      <c r="B128" s="6">
        <f>TITRES_STAT!D131</f>
        <v>4.0129000000000001</v>
      </c>
      <c r="C128" s="2">
        <f t="shared" si="9"/>
        <v>-8.799999999999919E-3</v>
      </c>
      <c r="D128" s="2">
        <f t="shared" si="10"/>
        <v>0</v>
      </c>
      <c r="E128" s="2">
        <f t="shared" si="11"/>
        <v>8.799999999999919E-3</v>
      </c>
      <c r="F128" s="2">
        <f t="shared" si="17"/>
        <v>2.1902928621831463E-2</v>
      </c>
      <c r="G128" s="2">
        <f t="shared" si="17"/>
        <v>1.3953404863583558E-2</v>
      </c>
      <c r="H128" s="2">
        <f t="shared" si="13"/>
        <v>1.5697192789836589</v>
      </c>
      <c r="I128" s="2">
        <f t="shared" si="14"/>
        <v>61.085243505839024</v>
      </c>
    </row>
    <row r="129" spans="1:9" ht="13.5" x14ac:dyDescent="0.25">
      <c r="A129" s="3">
        <f>TITRES_STAT!B132</f>
        <v>42191</v>
      </c>
      <c r="B129" s="6">
        <f>TITRES_STAT!D132</f>
        <v>4.0129000000000001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2.0338433720272074E-2</v>
      </c>
      <c r="G129" s="2">
        <f t="shared" si="17"/>
        <v>1.2956733087613304E-2</v>
      </c>
      <c r="H129" s="2">
        <f t="shared" si="13"/>
        <v>1.5697192789836591</v>
      </c>
      <c r="I129" s="2">
        <f t="shared" si="14"/>
        <v>61.085243505839031</v>
      </c>
    </row>
    <row r="130" spans="1:9" ht="13.5" x14ac:dyDescent="0.25">
      <c r="A130" s="3">
        <f>TITRES_STAT!B133</f>
        <v>42192</v>
      </c>
      <c r="B130" s="6">
        <f>TITRES_STAT!D133</f>
        <v>3.9952999999999999</v>
      </c>
      <c r="C130" s="2">
        <f t="shared" si="9"/>
        <v>-1.7600000000000282E-2</v>
      </c>
      <c r="D130" s="2">
        <f t="shared" si="10"/>
        <v>0</v>
      </c>
      <c r="E130" s="2">
        <f t="shared" si="11"/>
        <v>1.7600000000000282E-2</v>
      </c>
      <c r="F130" s="2">
        <f t="shared" si="17"/>
        <v>1.8885688454538356E-2</v>
      </c>
      <c r="G130" s="2">
        <f t="shared" si="17"/>
        <v>1.328839500992666E-2</v>
      </c>
      <c r="H130" s="2">
        <f t="shared" si="13"/>
        <v>1.4212166661534686</v>
      </c>
      <c r="I130" s="2">
        <f t="shared" si="14"/>
        <v>58.698450494780502</v>
      </c>
    </row>
    <row r="131" spans="1:9" ht="13.5" x14ac:dyDescent="0.25">
      <c r="A131" s="3">
        <f>TITRES_STAT!B134</f>
        <v>42193</v>
      </c>
      <c r="B131" s="6">
        <f>TITRES_STAT!D134</f>
        <v>3.9379</v>
      </c>
      <c r="C131" s="2">
        <f t="shared" ref="C131:C194" si="18">B131-B130</f>
        <v>-5.7399999999999896E-2</v>
      </c>
      <c r="D131" s="2">
        <f t="shared" ref="D131:D194" si="19">IF(C131&gt;0,C131,0)</f>
        <v>0</v>
      </c>
      <c r="E131" s="2">
        <f t="shared" ref="E131:E194" si="20">IF(C131&lt;0,-C131,0)</f>
        <v>5.7399999999999896E-2</v>
      </c>
      <c r="F131" s="2">
        <f t="shared" si="17"/>
        <v>1.7536710707785615E-2</v>
      </c>
      <c r="G131" s="2">
        <f t="shared" si="17"/>
        <v>1.6439223937789033E-2</v>
      </c>
      <c r="H131" s="2">
        <f t="shared" si="13"/>
        <v>1.0667602542644228</v>
      </c>
      <c r="I131" s="2">
        <f t="shared" si="14"/>
        <v>51.615094303431512</v>
      </c>
    </row>
    <row r="132" spans="1:9" ht="13.5" x14ac:dyDescent="0.25">
      <c r="A132" s="3">
        <f>TITRES_STAT!B135</f>
        <v>42194</v>
      </c>
      <c r="B132" s="6">
        <f>TITRES_STAT!D135</f>
        <v>4.0041000000000002</v>
      </c>
      <c r="C132" s="2">
        <f t="shared" si="18"/>
        <v>6.6200000000000259E-2</v>
      </c>
      <c r="D132" s="2">
        <f t="shared" si="19"/>
        <v>6.6200000000000259E-2</v>
      </c>
      <c r="E132" s="2">
        <f t="shared" si="20"/>
        <v>0</v>
      </c>
      <c r="F132" s="2">
        <f t="shared" si="17"/>
        <v>2.1012659942943802E-2</v>
      </c>
      <c r="G132" s="2">
        <f t="shared" si="17"/>
        <v>1.5264993656518388E-2</v>
      </c>
      <c r="H132" s="2">
        <f t="shared" si="13"/>
        <v>1.3765259531549869</v>
      </c>
      <c r="I132" s="2">
        <f t="shared" si="14"/>
        <v>57.921772380712383</v>
      </c>
    </row>
    <row r="133" spans="1:9" ht="13.5" x14ac:dyDescent="0.25">
      <c r="A133" s="3">
        <f>TITRES_STAT!B136</f>
        <v>42195</v>
      </c>
      <c r="B133" s="6">
        <f>TITRES_STAT!D136</f>
        <v>3.9291</v>
      </c>
      <c r="C133" s="2">
        <f t="shared" si="18"/>
        <v>-7.5000000000000178E-2</v>
      </c>
      <c r="D133" s="2">
        <f t="shared" si="19"/>
        <v>0</v>
      </c>
      <c r="E133" s="2">
        <f t="shared" si="20"/>
        <v>7.5000000000000178E-2</v>
      </c>
      <c r="F133" s="2">
        <f t="shared" si="17"/>
        <v>1.9511755661304957E-2</v>
      </c>
      <c r="G133" s="2">
        <f t="shared" si="17"/>
        <v>1.9531779823909943E-2</v>
      </c>
      <c r="H133" s="2">
        <f t="shared" si="13"/>
        <v>0.99897479068546158</v>
      </c>
      <c r="I133" s="2">
        <f t="shared" si="14"/>
        <v>49.974356622221663</v>
      </c>
    </row>
    <row r="134" spans="1:9" ht="13.5" x14ac:dyDescent="0.25">
      <c r="A134" s="3">
        <f>TITRES_STAT!B137</f>
        <v>42198</v>
      </c>
      <c r="B134" s="6">
        <f>TITRES_STAT!D137</f>
        <v>3.9247000000000001</v>
      </c>
      <c r="C134" s="2">
        <f t="shared" si="18"/>
        <v>-4.3999999999999595E-3</v>
      </c>
      <c r="D134" s="2">
        <f t="shared" si="19"/>
        <v>0</v>
      </c>
      <c r="E134" s="2">
        <f t="shared" si="20"/>
        <v>4.3999999999999595E-3</v>
      </c>
      <c r="F134" s="2">
        <f t="shared" si="17"/>
        <v>1.8118058828354603E-2</v>
      </c>
      <c r="G134" s="2">
        <f t="shared" si="17"/>
        <v>1.8450938407916371E-2</v>
      </c>
      <c r="H134" s="2">
        <f t="shared" si="13"/>
        <v>0.98195866398757548</v>
      </c>
      <c r="I134" s="2">
        <f t="shared" si="14"/>
        <v>49.544860941344595</v>
      </c>
    </row>
    <row r="135" spans="1:9" ht="13.5" x14ac:dyDescent="0.25">
      <c r="A135" s="3">
        <f>TITRES_STAT!B138</f>
        <v>42199</v>
      </c>
      <c r="B135" s="6">
        <f>TITRES_STAT!D138</f>
        <v>3.8805999999999998</v>
      </c>
      <c r="C135" s="2">
        <f t="shared" si="18"/>
        <v>-4.410000000000025E-2</v>
      </c>
      <c r="D135" s="2">
        <f t="shared" si="19"/>
        <v>0</v>
      </c>
      <c r="E135" s="2">
        <f t="shared" si="20"/>
        <v>4.410000000000025E-2</v>
      </c>
      <c r="F135" s="2">
        <f t="shared" si="17"/>
        <v>1.6823911769186416E-2</v>
      </c>
      <c r="G135" s="2">
        <f t="shared" si="17"/>
        <v>2.0283014235922363E-2</v>
      </c>
      <c r="H135" s="2">
        <f t="shared" si="13"/>
        <v>0.82945816501919711</v>
      </c>
      <c r="I135" s="2">
        <f t="shared" si="14"/>
        <v>45.339006973711989</v>
      </c>
    </row>
    <row r="136" spans="1:9" ht="13.5" x14ac:dyDescent="0.25">
      <c r="A136" s="3">
        <f>TITRES_STAT!B139</f>
        <v>42200</v>
      </c>
      <c r="B136" s="6">
        <f>TITRES_STAT!D139</f>
        <v>3.8761999999999999</v>
      </c>
      <c r="C136" s="2">
        <f t="shared" si="18"/>
        <v>-4.3999999999999595E-3</v>
      </c>
      <c r="D136" s="2">
        <f t="shared" si="19"/>
        <v>0</v>
      </c>
      <c r="E136" s="2">
        <f t="shared" si="20"/>
        <v>4.3999999999999595E-3</v>
      </c>
      <c r="F136" s="2">
        <f t="shared" si="17"/>
        <v>1.5622203785673101E-2</v>
      </c>
      <c r="G136" s="2">
        <f t="shared" si="17"/>
        <v>1.9148513219070764E-2</v>
      </c>
      <c r="H136" s="2">
        <f t="shared" si="13"/>
        <v>0.81584421761342429</v>
      </c>
      <c r="I136" s="2">
        <f t="shared" si="14"/>
        <v>44.929196552207195</v>
      </c>
    </row>
    <row r="137" spans="1:9" ht="13.5" x14ac:dyDescent="0.25">
      <c r="A137" s="3">
        <f>TITRES_STAT!B140</f>
        <v>42201</v>
      </c>
      <c r="B137" s="6">
        <f>TITRES_STAT!D140</f>
        <v>3.7614999999999998</v>
      </c>
      <c r="C137" s="2">
        <f t="shared" si="18"/>
        <v>-0.11470000000000002</v>
      </c>
      <c r="D137" s="2">
        <f t="shared" si="19"/>
        <v>0</v>
      </c>
      <c r="E137" s="2">
        <f t="shared" si="20"/>
        <v>0.11470000000000002</v>
      </c>
      <c r="F137" s="2">
        <f t="shared" si="17"/>
        <v>1.4506332086696451E-2</v>
      </c>
      <c r="G137" s="2">
        <f t="shared" si="17"/>
        <v>2.5973619417708569E-2</v>
      </c>
      <c r="H137" s="2">
        <f t="shared" si="13"/>
        <v>0.55850252725294691</v>
      </c>
      <c r="I137" s="2">
        <f t="shared" si="14"/>
        <v>35.835843541259862</v>
      </c>
    </row>
    <row r="138" spans="1:9" ht="13.5" x14ac:dyDescent="0.25">
      <c r="A138" s="3">
        <f>TITRES_STAT!B141</f>
        <v>42205</v>
      </c>
      <c r="B138" s="6">
        <f>TITRES_STAT!D141</f>
        <v>3.8717999999999999</v>
      </c>
      <c r="C138" s="2">
        <f t="shared" si="18"/>
        <v>0.11030000000000006</v>
      </c>
      <c r="D138" s="2">
        <f t="shared" si="19"/>
        <v>0.11030000000000006</v>
      </c>
      <c r="E138" s="2">
        <f t="shared" si="20"/>
        <v>0</v>
      </c>
      <c r="F138" s="2">
        <f t="shared" si="17"/>
        <v>2.134873693764671E-2</v>
      </c>
      <c r="G138" s="2">
        <f t="shared" si="17"/>
        <v>2.4118360887872243E-2</v>
      </c>
      <c r="H138" s="2">
        <f t="shared" si="13"/>
        <v>0.88516533262348607</v>
      </c>
      <c r="I138" s="2">
        <f t="shared" si="14"/>
        <v>46.954254743887518</v>
      </c>
    </row>
    <row r="139" spans="1:9" ht="13.5" x14ac:dyDescent="0.25">
      <c r="A139" s="3">
        <f>TITRES_STAT!B142</f>
        <v>42206</v>
      </c>
      <c r="B139" s="6">
        <f>TITRES_STAT!D142</f>
        <v>3.7570999999999999</v>
      </c>
      <c r="C139" s="2">
        <f t="shared" si="18"/>
        <v>-0.11470000000000002</v>
      </c>
      <c r="D139" s="2">
        <f t="shared" si="19"/>
        <v>0</v>
      </c>
      <c r="E139" s="2">
        <f t="shared" si="20"/>
        <v>0.11470000000000002</v>
      </c>
      <c r="F139" s="2">
        <f t="shared" si="17"/>
        <v>1.9823827156386229E-2</v>
      </c>
      <c r="G139" s="2">
        <f t="shared" si="17"/>
        <v>3.058847796730994E-2</v>
      </c>
      <c r="H139" s="2">
        <f t="shared" si="13"/>
        <v>0.6480815154507541</v>
      </c>
      <c r="I139" s="2">
        <f t="shared" si="14"/>
        <v>39.323389612406537</v>
      </c>
    </row>
    <row r="140" spans="1:9" ht="13.5" x14ac:dyDescent="0.25">
      <c r="A140" s="3">
        <f>TITRES_STAT!B143</f>
        <v>42207</v>
      </c>
      <c r="B140" s="6">
        <f>TITRES_STAT!D143</f>
        <v>3.7924000000000002</v>
      </c>
      <c r="C140" s="2">
        <f t="shared" si="18"/>
        <v>3.5300000000000331E-2</v>
      </c>
      <c r="D140" s="2">
        <f t="shared" si="19"/>
        <v>3.5300000000000331E-2</v>
      </c>
      <c r="E140" s="2">
        <f t="shared" si="20"/>
        <v>0</v>
      </c>
      <c r="F140" s="2">
        <f t="shared" si="17"/>
        <v>2.0929268073787234E-2</v>
      </c>
      <c r="G140" s="2">
        <f t="shared" si="17"/>
        <v>2.840358668393066E-2</v>
      </c>
      <c r="H140" s="2">
        <f t="shared" si="13"/>
        <v>0.73685300052714731</v>
      </c>
      <c r="I140" s="2">
        <f t="shared" si="14"/>
        <v>42.424603596476331</v>
      </c>
    </row>
    <row r="141" spans="1:9" ht="13.5" x14ac:dyDescent="0.25">
      <c r="A141" s="3">
        <f>TITRES_STAT!B144</f>
        <v>42208</v>
      </c>
      <c r="B141" s="6">
        <f>TITRES_STAT!D144</f>
        <v>3.7835999999999999</v>
      </c>
      <c r="C141" s="2">
        <f t="shared" si="18"/>
        <v>-8.8000000000003631E-3</v>
      </c>
      <c r="D141" s="2">
        <f t="shared" si="19"/>
        <v>0</v>
      </c>
      <c r="E141" s="2">
        <f t="shared" si="20"/>
        <v>8.8000000000003631E-3</v>
      </c>
      <c r="F141" s="2">
        <f t="shared" ref="F141:G156" si="21">((F140*13)+D141)/14</f>
        <v>1.9434320354231004E-2</v>
      </c>
      <c r="G141" s="2">
        <f t="shared" si="21"/>
        <v>2.7003330492221356E-2</v>
      </c>
      <c r="H141" s="2">
        <f t="shared" si="13"/>
        <v>0.71970086652197585</v>
      </c>
      <c r="I141" s="2">
        <f t="shared" si="14"/>
        <v>41.850352031137909</v>
      </c>
    </row>
    <row r="142" spans="1:9" ht="13.5" x14ac:dyDescent="0.25">
      <c r="A142" s="3">
        <f>TITRES_STAT!B145</f>
        <v>42209</v>
      </c>
      <c r="B142" s="6">
        <f>TITRES_STAT!D145</f>
        <v>3.7835999999999999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1.8046154614643074E-2</v>
      </c>
      <c r="G142" s="2">
        <f t="shared" si="21"/>
        <v>2.5074521171348403E-2</v>
      </c>
      <c r="H142" s="2">
        <f t="shared" si="13"/>
        <v>0.71970086652197585</v>
      </c>
      <c r="I142" s="2">
        <f t="shared" si="14"/>
        <v>41.850352031137909</v>
      </c>
    </row>
    <row r="143" spans="1:9" ht="13.5" x14ac:dyDescent="0.25">
      <c r="A143" s="3">
        <f>TITRES_STAT!B146</f>
        <v>42212</v>
      </c>
      <c r="B143" s="6">
        <f>TITRES_STAT!D146</f>
        <v>3.8673999999999999</v>
      </c>
      <c r="C143" s="2">
        <f t="shared" si="18"/>
        <v>8.3800000000000097E-2</v>
      </c>
      <c r="D143" s="2">
        <f t="shared" si="19"/>
        <v>8.3800000000000097E-2</v>
      </c>
      <c r="E143" s="2">
        <f t="shared" si="20"/>
        <v>0</v>
      </c>
      <c r="F143" s="2">
        <f t="shared" si="21"/>
        <v>2.2742857856454291E-2</v>
      </c>
      <c r="G143" s="2">
        <f t="shared" si="21"/>
        <v>2.3283483944823519E-2</v>
      </c>
      <c r="H143" s="2">
        <f t="shared" si="13"/>
        <v>0.97678070474116385</v>
      </c>
      <c r="I143" s="2">
        <f t="shared" si="14"/>
        <v>49.412699263930833</v>
      </c>
    </row>
    <row r="144" spans="1:9" ht="13.5" x14ac:dyDescent="0.25">
      <c r="A144" s="3">
        <f>TITRES_STAT!B147</f>
        <v>42213</v>
      </c>
      <c r="B144" s="6">
        <f>TITRES_STAT!D147</f>
        <v>3.8673999999999999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2.1118368009564702E-2</v>
      </c>
      <c r="G144" s="2">
        <f t="shared" si="21"/>
        <v>2.1620377948764695E-2</v>
      </c>
      <c r="H144" s="2">
        <f t="shared" si="13"/>
        <v>0.97678070474116407</v>
      </c>
      <c r="I144" s="2">
        <f t="shared" si="14"/>
        <v>49.41269926393084</v>
      </c>
    </row>
    <row r="145" spans="1:9" ht="13.5" x14ac:dyDescent="0.25">
      <c r="A145" s="3">
        <f>TITRES_STAT!B148</f>
        <v>42214</v>
      </c>
      <c r="B145" s="6">
        <f>TITRES_STAT!D148</f>
        <v>3.8673999999999999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1.9609913151738653E-2</v>
      </c>
      <c r="G145" s="2">
        <f t="shared" si="21"/>
        <v>2.0076065238138645E-2</v>
      </c>
      <c r="H145" s="2">
        <f t="shared" ref="H145:H208" si="22">F145/G145</f>
        <v>0.97678070474116419</v>
      </c>
      <c r="I145" s="2">
        <f t="shared" ref="I145:I208" si="23">IF(G145=0,100,100-(100/(1+H145)))</f>
        <v>49.412699263930847</v>
      </c>
    </row>
    <row r="146" spans="1:9" ht="13.5" x14ac:dyDescent="0.25">
      <c r="A146" s="3">
        <f>TITRES_STAT!B149</f>
        <v>42215</v>
      </c>
      <c r="B146" s="6">
        <f>TITRES_STAT!D149</f>
        <v>3.8628</v>
      </c>
      <c r="C146" s="2">
        <f t="shared" si="18"/>
        <v>-4.5999999999999375E-3</v>
      </c>
      <c r="D146" s="2">
        <f t="shared" si="19"/>
        <v>0</v>
      </c>
      <c r="E146" s="2">
        <f t="shared" si="20"/>
        <v>4.5999999999999375E-3</v>
      </c>
      <c r="F146" s="2">
        <f t="shared" si="21"/>
        <v>1.8209205069471605E-2</v>
      </c>
      <c r="G146" s="2">
        <f t="shared" si="21"/>
        <v>1.897063200684302E-2</v>
      </c>
      <c r="H146" s="2">
        <f t="shared" si="22"/>
        <v>0.95986285870197907</v>
      </c>
      <c r="I146" s="2">
        <f t="shared" si="23"/>
        <v>48.976021686420346</v>
      </c>
    </row>
    <row r="147" spans="1:9" ht="13.5" x14ac:dyDescent="0.25">
      <c r="A147" s="3">
        <f>TITRES_STAT!B150</f>
        <v>42216</v>
      </c>
      <c r="B147" s="6">
        <f>TITRES_STAT!D150</f>
        <v>3.8628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1.6908547564509348E-2</v>
      </c>
      <c r="G147" s="2">
        <f t="shared" si="21"/>
        <v>1.7615586863497089E-2</v>
      </c>
      <c r="H147" s="2">
        <f t="shared" si="22"/>
        <v>0.95986285870197929</v>
      </c>
      <c r="I147" s="2">
        <f t="shared" si="23"/>
        <v>48.976021686420353</v>
      </c>
    </row>
    <row r="148" spans="1:9" ht="13.5" x14ac:dyDescent="0.25">
      <c r="A148" s="3">
        <f>TITRES_STAT!B151</f>
        <v>42219</v>
      </c>
      <c r="B148" s="6">
        <f>TITRES_STAT!D151</f>
        <v>3.8489</v>
      </c>
      <c r="C148" s="2">
        <f t="shared" si="18"/>
        <v>-1.3900000000000023E-2</v>
      </c>
      <c r="D148" s="2">
        <f t="shared" si="19"/>
        <v>0</v>
      </c>
      <c r="E148" s="2">
        <f t="shared" si="20"/>
        <v>1.3900000000000023E-2</v>
      </c>
      <c r="F148" s="2">
        <f t="shared" si="21"/>
        <v>1.5700794167044393E-2</v>
      </c>
      <c r="G148" s="2">
        <f t="shared" si="21"/>
        <v>1.7350187801818729E-2</v>
      </c>
      <c r="H148" s="2">
        <f t="shared" si="22"/>
        <v>0.90493511346306932</v>
      </c>
      <c r="I148" s="2">
        <f t="shared" si="23"/>
        <v>47.504773630737795</v>
      </c>
    </row>
    <row r="149" spans="1:9" ht="13.5" x14ac:dyDescent="0.25">
      <c r="A149" s="3">
        <f>TITRES_STAT!B152</f>
        <v>42220</v>
      </c>
      <c r="B149" s="6">
        <f>TITRES_STAT!D152</f>
        <v>3.7469999999999999</v>
      </c>
      <c r="C149" s="2">
        <f t="shared" si="18"/>
        <v>-0.1019000000000001</v>
      </c>
      <c r="D149" s="2">
        <f t="shared" si="19"/>
        <v>0</v>
      </c>
      <c r="E149" s="2">
        <f t="shared" si="20"/>
        <v>0.1019000000000001</v>
      </c>
      <c r="F149" s="2">
        <f t="shared" si="21"/>
        <v>1.4579308869398363E-2</v>
      </c>
      <c r="G149" s="2">
        <f t="shared" si="21"/>
        <v>2.3389460101688828E-2</v>
      </c>
      <c r="H149" s="2">
        <f t="shared" si="22"/>
        <v>0.62332814891890853</v>
      </c>
      <c r="I149" s="2">
        <f t="shared" si="23"/>
        <v>38.398160552690953</v>
      </c>
    </row>
    <row r="150" spans="1:9" ht="13.5" x14ac:dyDescent="0.25">
      <c r="A150" s="3">
        <f>TITRES_STAT!B153</f>
        <v>42221</v>
      </c>
      <c r="B150" s="6">
        <f>TITRES_STAT!D153</f>
        <v>3.8395999999999999</v>
      </c>
      <c r="C150" s="2">
        <f t="shared" si="18"/>
        <v>9.2600000000000016E-2</v>
      </c>
      <c r="D150" s="2">
        <f t="shared" si="19"/>
        <v>9.2600000000000016E-2</v>
      </c>
      <c r="E150" s="2">
        <f t="shared" si="20"/>
        <v>0</v>
      </c>
      <c r="F150" s="2">
        <f t="shared" si="21"/>
        <v>2.0152215378727054E-2</v>
      </c>
      <c r="G150" s="2">
        <f t="shared" si="21"/>
        <v>2.1718784380139626E-2</v>
      </c>
      <c r="H150" s="2">
        <f t="shared" si="22"/>
        <v>0.92787031843066248</v>
      </c>
      <c r="I150" s="2">
        <f t="shared" si="23"/>
        <v>48.129291143709992</v>
      </c>
    </row>
    <row r="151" spans="1:9" ht="13.5" x14ac:dyDescent="0.25">
      <c r="A151" s="3">
        <f>TITRES_STAT!B154</f>
        <v>42222</v>
      </c>
      <c r="B151" s="6">
        <f>TITRES_STAT!D154</f>
        <v>3.8395999999999999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1.8712771423103691E-2</v>
      </c>
      <c r="G151" s="2">
        <f t="shared" si="21"/>
        <v>2.0167442638701079E-2</v>
      </c>
      <c r="H151" s="2">
        <f t="shared" si="22"/>
        <v>0.92787031843066248</v>
      </c>
      <c r="I151" s="2">
        <f t="shared" si="23"/>
        <v>48.129291143709992</v>
      </c>
    </row>
    <row r="152" spans="1:9" ht="13.5" x14ac:dyDescent="0.25">
      <c r="A152" s="3">
        <f>TITRES_STAT!B155</f>
        <v>42223</v>
      </c>
      <c r="B152" s="6">
        <f>TITRES_STAT!D155</f>
        <v>3.8395999999999999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1.7376144892881997E-2</v>
      </c>
      <c r="G152" s="2">
        <f t="shared" si="21"/>
        <v>1.8726911021651003E-2</v>
      </c>
      <c r="H152" s="2">
        <f t="shared" si="22"/>
        <v>0.92787031843066237</v>
      </c>
      <c r="I152" s="2">
        <f t="shared" si="23"/>
        <v>48.129291143709985</v>
      </c>
    </row>
    <row r="153" spans="1:9" ht="13.5" x14ac:dyDescent="0.25">
      <c r="A153" s="3">
        <f>TITRES_STAT!B156</f>
        <v>42226</v>
      </c>
      <c r="B153" s="6">
        <f>TITRES_STAT!D156</f>
        <v>3.7887</v>
      </c>
      <c r="C153" s="2">
        <f t="shared" si="18"/>
        <v>-5.0899999999999945E-2</v>
      </c>
      <c r="D153" s="2">
        <f t="shared" si="19"/>
        <v>0</v>
      </c>
      <c r="E153" s="2">
        <f t="shared" si="20"/>
        <v>5.0899999999999945E-2</v>
      </c>
      <c r="F153" s="2">
        <f t="shared" si="21"/>
        <v>1.6134991686247567E-2</v>
      </c>
      <c r="G153" s="2">
        <f t="shared" si="21"/>
        <v>2.1024988805818785E-2</v>
      </c>
      <c r="H153" s="2">
        <f t="shared" si="22"/>
        <v>0.76741975157590181</v>
      </c>
      <c r="I153" s="2">
        <f t="shared" si="23"/>
        <v>43.420344877986103</v>
      </c>
    </row>
    <row r="154" spans="1:9" ht="13.5" x14ac:dyDescent="0.25">
      <c r="A154" s="3">
        <f>TITRES_STAT!B157</f>
        <v>42227</v>
      </c>
      <c r="B154" s="6">
        <f>TITRES_STAT!D157</f>
        <v>3.7932999999999999</v>
      </c>
      <c r="C154" s="2">
        <f t="shared" si="18"/>
        <v>4.5999999999999375E-3</v>
      </c>
      <c r="D154" s="2">
        <f t="shared" si="19"/>
        <v>4.5999999999999375E-3</v>
      </c>
      <c r="E154" s="2">
        <f t="shared" si="20"/>
        <v>0</v>
      </c>
      <c r="F154" s="2">
        <f t="shared" si="21"/>
        <v>1.5311063708658451E-2</v>
      </c>
      <c r="G154" s="2">
        <f t="shared" si="21"/>
        <v>1.9523203891117443E-2</v>
      </c>
      <c r="H154" s="2">
        <f t="shared" si="22"/>
        <v>0.7842495419322334</v>
      </c>
      <c r="I154" s="2">
        <f t="shared" si="23"/>
        <v>43.954027926101574</v>
      </c>
    </row>
    <row r="155" spans="1:9" ht="13.5" x14ac:dyDescent="0.25">
      <c r="A155" s="3">
        <f>TITRES_STAT!B158</f>
        <v>42228</v>
      </c>
      <c r="B155" s="6">
        <f>TITRES_STAT!D158</f>
        <v>3.7839999999999998</v>
      </c>
      <c r="C155" s="2">
        <f t="shared" si="18"/>
        <v>-9.300000000000086E-3</v>
      </c>
      <c r="D155" s="2">
        <f t="shared" si="19"/>
        <v>0</v>
      </c>
      <c r="E155" s="2">
        <f t="shared" si="20"/>
        <v>9.300000000000086E-3</v>
      </c>
      <c r="F155" s="2">
        <f t="shared" si="21"/>
        <v>1.4217416300897134E-2</v>
      </c>
      <c r="G155" s="2">
        <f t="shared" si="21"/>
        <v>1.8792975041751918E-2</v>
      </c>
      <c r="H155" s="2">
        <f t="shared" si="22"/>
        <v>0.756528238307699</v>
      </c>
      <c r="I155" s="2">
        <f t="shared" si="23"/>
        <v>43.069517574995828</v>
      </c>
    </row>
    <row r="156" spans="1:9" ht="13.5" x14ac:dyDescent="0.25">
      <c r="A156" s="3">
        <f>TITRES_STAT!B159</f>
        <v>42230</v>
      </c>
      <c r="B156" s="6">
        <f>TITRES_STAT!D159</f>
        <v>3.7793999999999999</v>
      </c>
      <c r="C156" s="2">
        <f t="shared" si="18"/>
        <v>-4.5999999999999375E-3</v>
      </c>
      <c r="D156" s="2">
        <f t="shared" si="19"/>
        <v>0</v>
      </c>
      <c r="E156" s="2">
        <f t="shared" si="20"/>
        <v>4.5999999999999375E-3</v>
      </c>
      <c r="F156" s="2">
        <f t="shared" si="21"/>
        <v>1.3201886565118767E-2</v>
      </c>
      <c r="G156" s="2">
        <f t="shared" si="21"/>
        <v>1.7779191110198204E-2</v>
      </c>
      <c r="H156" s="2">
        <f t="shared" si="22"/>
        <v>0.74254708683265802</v>
      </c>
      <c r="I156" s="2">
        <f t="shared" si="23"/>
        <v>42.612741569144582</v>
      </c>
    </row>
    <row r="157" spans="1:9" ht="13.5" x14ac:dyDescent="0.25">
      <c r="A157" s="3">
        <f>TITRES_STAT!B160</f>
        <v>42233</v>
      </c>
      <c r="B157" s="6">
        <f>TITRES_STAT!D160</f>
        <v>3.7006999999999999</v>
      </c>
      <c r="C157" s="2">
        <f t="shared" si="18"/>
        <v>-7.8699999999999992E-2</v>
      </c>
      <c r="D157" s="2">
        <f t="shared" si="19"/>
        <v>0</v>
      </c>
      <c r="E157" s="2">
        <f t="shared" si="20"/>
        <v>7.8699999999999992E-2</v>
      </c>
      <c r="F157" s="2">
        <f t="shared" ref="F157:G172" si="24">((F156*13)+D157)/14</f>
        <v>1.2258894667610284E-2</v>
      </c>
      <c r="G157" s="2">
        <f t="shared" si="24"/>
        <v>2.2130677459469759E-2</v>
      </c>
      <c r="H157" s="2">
        <f t="shared" si="22"/>
        <v>0.55393219164037288</v>
      </c>
      <c r="I157" s="2">
        <f t="shared" si="23"/>
        <v>35.647127630172022</v>
      </c>
    </row>
    <row r="158" spans="1:9" ht="13.5" x14ac:dyDescent="0.25">
      <c r="A158" s="3">
        <f>TITRES_STAT!B161</f>
        <v>42234</v>
      </c>
      <c r="B158" s="6">
        <f>TITRES_STAT!D161</f>
        <v>3.7052999999999998</v>
      </c>
      <c r="C158" s="2">
        <f t="shared" si="18"/>
        <v>4.5999999999999375E-3</v>
      </c>
      <c r="D158" s="2">
        <f t="shared" si="19"/>
        <v>4.5999999999999375E-3</v>
      </c>
      <c r="E158" s="2">
        <f t="shared" si="20"/>
        <v>0</v>
      </c>
      <c r="F158" s="2">
        <f t="shared" si="24"/>
        <v>1.1711830762780973E-2</v>
      </c>
      <c r="G158" s="2">
        <f t="shared" si="24"/>
        <v>2.0549914783793345E-2</v>
      </c>
      <c r="H158" s="2">
        <f t="shared" si="22"/>
        <v>0.56992113524565502</v>
      </c>
      <c r="I158" s="2">
        <f t="shared" si="23"/>
        <v>36.30253281203683</v>
      </c>
    </row>
    <row r="159" spans="1:9" ht="13.5" x14ac:dyDescent="0.25">
      <c r="A159" s="3">
        <f>TITRES_STAT!B162</f>
        <v>42235</v>
      </c>
      <c r="B159" s="6">
        <f>TITRES_STAT!D162</f>
        <v>3.6960000000000002</v>
      </c>
      <c r="C159" s="2">
        <f t="shared" si="18"/>
        <v>-9.2999999999996419E-3</v>
      </c>
      <c r="D159" s="2">
        <f t="shared" si="19"/>
        <v>0</v>
      </c>
      <c r="E159" s="2">
        <f t="shared" si="20"/>
        <v>9.2999999999996419E-3</v>
      </c>
      <c r="F159" s="2">
        <f t="shared" si="24"/>
        <v>1.0875271422582333E-2</v>
      </c>
      <c r="G159" s="2">
        <f t="shared" si="24"/>
        <v>1.9746349442093795E-2</v>
      </c>
      <c r="H159" s="2">
        <f t="shared" si="22"/>
        <v>0.55074845375719117</v>
      </c>
      <c r="I159" s="2">
        <f t="shared" si="23"/>
        <v>35.515009054036099</v>
      </c>
    </row>
    <row r="160" spans="1:9" ht="13.5" x14ac:dyDescent="0.25">
      <c r="A160" s="3">
        <f>TITRES_STAT!B163</f>
        <v>42236</v>
      </c>
      <c r="B160" s="6">
        <f>TITRES_STAT!D163</f>
        <v>3.6821000000000002</v>
      </c>
      <c r="C160" s="2">
        <f t="shared" si="18"/>
        <v>-1.3900000000000023E-2</v>
      </c>
      <c r="D160" s="2">
        <f t="shared" si="19"/>
        <v>0</v>
      </c>
      <c r="E160" s="2">
        <f t="shared" si="20"/>
        <v>1.3900000000000023E-2</v>
      </c>
      <c r="F160" s="2">
        <f t="shared" si="24"/>
        <v>1.0098466320969309E-2</v>
      </c>
      <c r="G160" s="2">
        <f t="shared" si="24"/>
        <v>1.932875305337281E-2</v>
      </c>
      <c r="H160" s="2">
        <f t="shared" si="22"/>
        <v>0.52245824099900517</v>
      </c>
      <c r="I160" s="2">
        <f t="shared" si="23"/>
        <v>34.316753453689401</v>
      </c>
    </row>
    <row r="161" spans="1:9" ht="13.5" x14ac:dyDescent="0.25">
      <c r="A161" s="3">
        <f>TITRES_STAT!B164</f>
        <v>42237</v>
      </c>
      <c r="B161" s="6">
        <f>TITRES_STAT!D164</f>
        <v>3.6589999999999998</v>
      </c>
      <c r="C161" s="2">
        <f t="shared" si="18"/>
        <v>-2.3100000000000342E-2</v>
      </c>
      <c r="D161" s="2">
        <f t="shared" si="19"/>
        <v>0</v>
      </c>
      <c r="E161" s="2">
        <f t="shared" si="20"/>
        <v>2.3100000000000342E-2</v>
      </c>
      <c r="F161" s="2">
        <f t="shared" si="24"/>
        <v>9.3771472980429295E-3</v>
      </c>
      <c r="G161" s="2">
        <f t="shared" si="24"/>
        <v>1.9598127835274776E-2</v>
      </c>
      <c r="H161" s="2">
        <f t="shared" si="22"/>
        <v>0.47847158549323021</v>
      </c>
      <c r="I161" s="2">
        <f t="shared" si="23"/>
        <v>32.36258242552617</v>
      </c>
    </row>
    <row r="162" spans="1:9" ht="13.5" x14ac:dyDescent="0.25">
      <c r="A162" s="3">
        <f>TITRES_STAT!B165</f>
        <v>42240</v>
      </c>
      <c r="B162" s="6">
        <f>TITRES_STAT!D165</f>
        <v>3.7469999999999999</v>
      </c>
      <c r="C162" s="2">
        <f t="shared" si="18"/>
        <v>8.8000000000000078E-2</v>
      </c>
      <c r="D162" s="2">
        <f t="shared" si="19"/>
        <v>8.8000000000000078E-2</v>
      </c>
      <c r="E162" s="2">
        <f t="shared" si="20"/>
        <v>0</v>
      </c>
      <c r="F162" s="2">
        <f t="shared" si="24"/>
        <v>1.4993065348182724E-2</v>
      </c>
      <c r="G162" s="2">
        <f t="shared" si="24"/>
        <v>1.8198261561326579E-2</v>
      </c>
      <c r="H162" s="2">
        <f t="shared" si="22"/>
        <v>0.82387349460042547</v>
      </c>
      <c r="I162" s="2">
        <f t="shared" si="23"/>
        <v>45.171635918801471</v>
      </c>
    </row>
    <row r="163" spans="1:9" ht="13.5" x14ac:dyDescent="0.25">
      <c r="A163" s="3">
        <f>TITRES_STAT!B166</f>
        <v>42241</v>
      </c>
      <c r="B163" s="6">
        <f>TITRES_STAT!D166</f>
        <v>3.7932999999999999</v>
      </c>
      <c r="C163" s="2">
        <f t="shared" si="18"/>
        <v>4.6300000000000008E-2</v>
      </c>
      <c r="D163" s="2">
        <f t="shared" si="19"/>
        <v>4.6300000000000008E-2</v>
      </c>
      <c r="E163" s="2">
        <f t="shared" si="20"/>
        <v>0</v>
      </c>
      <c r="F163" s="2">
        <f t="shared" si="24"/>
        <v>1.7229274966169671E-2</v>
      </c>
      <c r="G163" s="2">
        <f t="shared" si="24"/>
        <v>1.6898385735517538E-2</v>
      </c>
      <c r="H163" s="2">
        <f t="shared" si="22"/>
        <v>1.0195811147781211</v>
      </c>
      <c r="I163" s="2">
        <f t="shared" si="23"/>
        <v>50.484781587499448</v>
      </c>
    </row>
    <row r="164" spans="1:9" ht="13.5" x14ac:dyDescent="0.25">
      <c r="A164" s="3">
        <f>TITRES_STAT!B167</f>
        <v>42242</v>
      </c>
      <c r="B164" s="6">
        <f>TITRES_STAT!D167</f>
        <v>3.7932999999999999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1.5998612468586124E-2</v>
      </c>
      <c r="G164" s="2">
        <f t="shared" si="24"/>
        <v>1.5691358182980571E-2</v>
      </c>
      <c r="H164" s="2">
        <f t="shared" si="22"/>
        <v>1.0195811147781211</v>
      </c>
      <c r="I164" s="2">
        <f t="shared" si="23"/>
        <v>50.484781587499448</v>
      </c>
    </row>
    <row r="165" spans="1:9" ht="13.5" x14ac:dyDescent="0.25">
      <c r="A165" s="3">
        <f>TITRES_STAT!B168</f>
        <v>42243</v>
      </c>
      <c r="B165" s="6">
        <f>TITRES_STAT!D168</f>
        <v>3.7932999999999999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1.4855854435115686E-2</v>
      </c>
      <c r="G165" s="2">
        <f t="shared" si="24"/>
        <v>1.4570546884196244E-2</v>
      </c>
      <c r="H165" s="2">
        <f t="shared" si="22"/>
        <v>1.0195811147781211</v>
      </c>
      <c r="I165" s="2">
        <f t="shared" si="23"/>
        <v>50.484781587499448</v>
      </c>
    </row>
    <row r="166" spans="1:9" ht="13.5" x14ac:dyDescent="0.25">
      <c r="A166" s="3">
        <f>TITRES_STAT!B169</f>
        <v>42244</v>
      </c>
      <c r="B166" s="6">
        <f>TITRES_STAT!D169</f>
        <v>3.6821000000000002</v>
      </c>
      <c r="C166" s="2">
        <f t="shared" si="18"/>
        <v>-0.11119999999999974</v>
      </c>
      <c r="D166" s="2">
        <f t="shared" si="19"/>
        <v>0</v>
      </c>
      <c r="E166" s="2">
        <f t="shared" si="20"/>
        <v>0.11119999999999974</v>
      </c>
      <c r="F166" s="2">
        <f t="shared" si="24"/>
        <v>1.3794721975464566E-2</v>
      </c>
      <c r="G166" s="2">
        <f t="shared" si="24"/>
        <v>2.1472650678182208E-2</v>
      </c>
      <c r="H166" s="2">
        <f t="shared" si="22"/>
        <v>0.64243218884387754</v>
      </c>
      <c r="I166" s="2">
        <f t="shared" si="23"/>
        <v>39.11468572082061</v>
      </c>
    </row>
    <row r="167" spans="1:9" ht="13.5" x14ac:dyDescent="0.25">
      <c r="A167" s="3">
        <f>TITRES_STAT!B170</f>
        <v>42247</v>
      </c>
      <c r="B167" s="6">
        <f>TITRES_STAT!D170</f>
        <v>3.7700999999999998</v>
      </c>
      <c r="C167" s="2">
        <f t="shared" si="18"/>
        <v>8.7999999999999634E-2</v>
      </c>
      <c r="D167" s="2">
        <f t="shared" si="19"/>
        <v>8.7999999999999634E-2</v>
      </c>
      <c r="E167" s="2">
        <f t="shared" si="20"/>
        <v>0</v>
      </c>
      <c r="F167" s="2">
        <f t="shared" si="24"/>
        <v>1.9095098977217069E-2</v>
      </c>
      <c r="G167" s="2">
        <f t="shared" si="24"/>
        <v>1.9938889915454904E-2</v>
      </c>
      <c r="H167" s="2">
        <f t="shared" si="22"/>
        <v>0.9576811476558782</v>
      </c>
      <c r="I167" s="2">
        <f t="shared" si="23"/>
        <v>48.919158709915699</v>
      </c>
    </row>
    <row r="168" spans="1:9" ht="13.5" x14ac:dyDescent="0.25">
      <c r="A168" s="3">
        <f>TITRES_STAT!B171</f>
        <v>42248</v>
      </c>
      <c r="B168" s="6">
        <f>TITRES_STAT!D171</f>
        <v>3.7515999999999998</v>
      </c>
      <c r="C168" s="2">
        <f t="shared" si="18"/>
        <v>-1.8499999999999961E-2</v>
      </c>
      <c r="D168" s="2">
        <f t="shared" si="19"/>
        <v>0</v>
      </c>
      <c r="E168" s="2">
        <f t="shared" si="20"/>
        <v>1.8499999999999961E-2</v>
      </c>
      <c r="F168" s="2">
        <f t="shared" si="24"/>
        <v>1.7731163335987277E-2</v>
      </c>
      <c r="G168" s="2">
        <f t="shared" si="24"/>
        <v>1.9836112064350979E-2</v>
      </c>
      <c r="H168" s="2">
        <f t="shared" si="22"/>
        <v>0.89388299876835897</v>
      </c>
      <c r="I168" s="2">
        <f t="shared" si="23"/>
        <v>47.198427746047365</v>
      </c>
    </row>
    <row r="169" spans="1:9" ht="13.5" x14ac:dyDescent="0.25">
      <c r="A169" s="3">
        <f>TITRES_STAT!B172</f>
        <v>42249</v>
      </c>
      <c r="B169" s="6">
        <f>TITRES_STAT!D172</f>
        <v>3.6219000000000001</v>
      </c>
      <c r="C169" s="2">
        <f t="shared" si="18"/>
        <v>-0.1296999999999997</v>
      </c>
      <c r="D169" s="2">
        <f t="shared" si="19"/>
        <v>0</v>
      </c>
      <c r="E169" s="2">
        <f t="shared" si="20"/>
        <v>0.1296999999999997</v>
      </c>
      <c r="F169" s="2">
        <f t="shared" si="24"/>
        <v>1.6464651669131043E-2</v>
      </c>
      <c r="G169" s="2">
        <f t="shared" si="24"/>
        <v>2.768353263118303E-2</v>
      </c>
      <c r="H169" s="2">
        <f t="shared" si="22"/>
        <v>0.59474532706801597</v>
      </c>
      <c r="I169" s="2">
        <f t="shared" si="23"/>
        <v>37.294063006378067</v>
      </c>
    </row>
    <row r="170" spans="1:9" ht="13.5" x14ac:dyDescent="0.25">
      <c r="A170" s="3">
        <f>TITRES_STAT!B173</f>
        <v>42250</v>
      </c>
      <c r="B170" s="6">
        <f>TITRES_STAT!D173</f>
        <v>3.6450999999999998</v>
      </c>
      <c r="C170" s="2">
        <f t="shared" si="18"/>
        <v>2.3199999999999665E-2</v>
      </c>
      <c r="D170" s="2">
        <f t="shared" si="19"/>
        <v>2.3199999999999665E-2</v>
      </c>
      <c r="E170" s="2">
        <f t="shared" si="20"/>
        <v>0</v>
      </c>
      <c r="F170" s="2">
        <f t="shared" si="24"/>
        <v>1.6945747978478802E-2</v>
      </c>
      <c r="G170" s="2">
        <f t="shared" si="24"/>
        <v>2.5706137443241385E-2</v>
      </c>
      <c r="H170" s="2">
        <f t="shared" si="22"/>
        <v>0.6592101989610325</v>
      </c>
      <c r="I170" s="2">
        <f t="shared" si="23"/>
        <v>39.730360829135329</v>
      </c>
    </row>
    <row r="171" spans="1:9" ht="13.5" x14ac:dyDescent="0.25">
      <c r="A171" s="3">
        <f>TITRES_STAT!B174</f>
        <v>42251</v>
      </c>
      <c r="B171" s="6">
        <f>TITRES_STAT!D174</f>
        <v>3.6497000000000002</v>
      </c>
      <c r="C171" s="2">
        <f t="shared" si="18"/>
        <v>4.6000000000003816E-3</v>
      </c>
      <c r="D171" s="2">
        <f t="shared" si="19"/>
        <v>4.6000000000003816E-3</v>
      </c>
      <c r="E171" s="2">
        <f t="shared" si="20"/>
        <v>0</v>
      </c>
      <c r="F171" s="2">
        <f t="shared" si="24"/>
        <v>1.6063908837158917E-2</v>
      </c>
      <c r="G171" s="2">
        <f t="shared" si="24"/>
        <v>2.3869984768724144E-2</v>
      </c>
      <c r="H171" s="2">
        <f t="shared" si="22"/>
        <v>0.67297524455092217</v>
      </c>
      <c r="I171" s="2">
        <f t="shared" si="23"/>
        <v>40.226252405281073</v>
      </c>
    </row>
    <row r="172" spans="1:9" ht="13.5" x14ac:dyDescent="0.25">
      <c r="A172" s="3">
        <f>TITRES_STAT!B175</f>
        <v>42254</v>
      </c>
      <c r="B172" s="6">
        <f>TITRES_STAT!D175</f>
        <v>3.5432000000000001</v>
      </c>
      <c r="C172" s="2">
        <f t="shared" si="18"/>
        <v>-0.10650000000000004</v>
      </c>
      <c r="D172" s="2">
        <f t="shared" si="19"/>
        <v>0</v>
      </c>
      <c r="E172" s="2">
        <f t="shared" si="20"/>
        <v>0.10650000000000004</v>
      </c>
      <c r="F172" s="2">
        <f t="shared" si="24"/>
        <v>1.4916486777361852E-2</v>
      </c>
      <c r="G172" s="2">
        <f t="shared" si="24"/>
        <v>2.9772128713815276E-2</v>
      </c>
      <c r="H172" s="2">
        <f t="shared" si="22"/>
        <v>0.50102184229910629</v>
      </c>
      <c r="I172" s="2">
        <f t="shared" si="23"/>
        <v>33.378717629564534</v>
      </c>
    </row>
    <row r="173" spans="1:9" ht="13.5" x14ac:dyDescent="0.25">
      <c r="A173" s="3">
        <f>TITRES_STAT!B176</f>
        <v>42255</v>
      </c>
      <c r="B173" s="6">
        <f>TITRES_STAT!D176</f>
        <v>3.5247000000000002</v>
      </c>
      <c r="C173" s="2">
        <f t="shared" si="18"/>
        <v>-1.8499999999999961E-2</v>
      </c>
      <c r="D173" s="2">
        <f t="shared" si="19"/>
        <v>0</v>
      </c>
      <c r="E173" s="2">
        <f t="shared" si="20"/>
        <v>1.8499999999999961E-2</v>
      </c>
      <c r="F173" s="2">
        <f t="shared" ref="F173:G188" si="25">((F172*13)+D173)/14</f>
        <v>1.3851023436121721E-2</v>
      </c>
      <c r="G173" s="2">
        <f t="shared" si="25"/>
        <v>2.8966976662828468E-2</v>
      </c>
      <c r="H173" s="2">
        <f t="shared" si="22"/>
        <v>0.4781660025257618</v>
      </c>
      <c r="I173" s="2">
        <f t="shared" si="23"/>
        <v>32.348599663956094</v>
      </c>
    </row>
    <row r="174" spans="1:9" ht="13.5" x14ac:dyDescent="0.25">
      <c r="A174" s="3">
        <f>TITRES_STAT!B177</f>
        <v>42256</v>
      </c>
      <c r="B174" s="6">
        <f>TITRES_STAT!D177</f>
        <v>3.4922</v>
      </c>
      <c r="C174" s="2">
        <f t="shared" si="18"/>
        <v>-3.2500000000000195E-2</v>
      </c>
      <c r="D174" s="2">
        <f t="shared" si="19"/>
        <v>0</v>
      </c>
      <c r="E174" s="2">
        <f t="shared" si="20"/>
        <v>3.2500000000000195E-2</v>
      </c>
      <c r="F174" s="2">
        <f t="shared" si="25"/>
        <v>1.2861664619255883E-2</v>
      </c>
      <c r="G174" s="2">
        <f t="shared" si="25"/>
        <v>2.9219335472626447E-2</v>
      </c>
      <c r="H174" s="2">
        <f t="shared" si="22"/>
        <v>0.44017649310693863</v>
      </c>
      <c r="I174" s="2">
        <f t="shared" si="23"/>
        <v>30.564065947037633</v>
      </c>
    </row>
    <row r="175" spans="1:9" ht="13.5" x14ac:dyDescent="0.25">
      <c r="A175" s="3">
        <f>TITRES_STAT!B178</f>
        <v>42257</v>
      </c>
      <c r="B175" s="6">
        <f>TITRES_STAT!D178</f>
        <v>3.3393999999999999</v>
      </c>
      <c r="C175" s="2">
        <f t="shared" si="18"/>
        <v>-0.15280000000000005</v>
      </c>
      <c r="D175" s="2">
        <f t="shared" si="19"/>
        <v>0</v>
      </c>
      <c r="E175" s="2">
        <f t="shared" si="20"/>
        <v>0.15280000000000005</v>
      </c>
      <c r="F175" s="2">
        <f t="shared" si="25"/>
        <v>1.1942974289309034E-2</v>
      </c>
      <c r="G175" s="2">
        <f t="shared" si="25"/>
        <v>3.8046525796010276E-2</v>
      </c>
      <c r="H175" s="2">
        <f t="shared" si="22"/>
        <v>0.31390446405914479</v>
      </c>
      <c r="I175" s="2">
        <f t="shared" si="23"/>
        <v>23.890965640635386</v>
      </c>
    </row>
    <row r="176" spans="1:9" ht="13.5" x14ac:dyDescent="0.25">
      <c r="A176" s="3">
        <f>TITRES_STAT!B179</f>
        <v>42258</v>
      </c>
      <c r="B176" s="6">
        <f>TITRES_STAT!D179</f>
        <v>3.4180999999999999</v>
      </c>
      <c r="C176" s="2">
        <f t="shared" si="18"/>
        <v>7.8699999999999992E-2</v>
      </c>
      <c r="D176" s="2">
        <f t="shared" si="19"/>
        <v>7.8699999999999992E-2</v>
      </c>
      <c r="E176" s="2">
        <f t="shared" si="20"/>
        <v>0</v>
      </c>
      <c r="F176" s="2">
        <f t="shared" si="25"/>
        <v>1.6711333268644102E-2</v>
      </c>
      <c r="G176" s="2">
        <f t="shared" si="25"/>
        <v>3.5328916810580972E-2</v>
      </c>
      <c r="H176" s="2">
        <f t="shared" si="22"/>
        <v>0.4730213880669864</v>
      </c>
      <c r="I176" s="2">
        <f t="shared" si="23"/>
        <v>32.112323140651881</v>
      </c>
    </row>
    <row r="177" spans="1:9" ht="13.5" x14ac:dyDescent="0.25">
      <c r="A177" s="3">
        <f>TITRES_STAT!B180</f>
        <v>42261</v>
      </c>
      <c r="B177" s="6">
        <f>TITRES_STAT!D180</f>
        <v>3.3765000000000001</v>
      </c>
      <c r="C177" s="2">
        <f t="shared" si="18"/>
        <v>-4.1599999999999859E-2</v>
      </c>
      <c r="D177" s="2">
        <f t="shared" si="19"/>
        <v>0</v>
      </c>
      <c r="E177" s="2">
        <f t="shared" si="20"/>
        <v>4.1599999999999859E-2</v>
      </c>
      <c r="F177" s="2">
        <f t="shared" si="25"/>
        <v>1.5517666606598094E-2</v>
      </c>
      <c r="G177" s="2">
        <f t="shared" si="25"/>
        <v>3.5776851324110889E-2</v>
      </c>
      <c r="H177" s="2">
        <f t="shared" si="22"/>
        <v>0.43373483222489068</v>
      </c>
      <c r="I177" s="2">
        <f t="shared" si="23"/>
        <v>30.252095609047501</v>
      </c>
    </row>
    <row r="178" spans="1:9" ht="13.5" x14ac:dyDescent="0.25">
      <c r="A178" s="3">
        <f>TITRES_STAT!B181</f>
        <v>42262</v>
      </c>
      <c r="B178" s="6">
        <f>TITRES_STAT!D181</f>
        <v>3.3672</v>
      </c>
      <c r="C178" s="2">
        <f t="shared" si="18"/>
        <v>-9.300000000000086E-3</v>
      </c>
      <c r="D178" s="2">
        <f t="shared" si="19"/>
        <v>0</v>
      </c>
      <c r="E178" s="2">
        <f t="shared" si="20"/>
        <v>9.300000000000086E-3</v>
      </c>
      <c r="F178" s="2">
        <f t="shared" si="25"/>
        <v>1.4409261848983945E-2</v>
      </c>
      <c r="G178" s="2">
        <f t="shared" si="25"/>
        <v>3.3885647658102973E-2</v>
      </c>
      <c r="H178" s="2">
        <f t="shared" si="22"/>
        <v>0.42523200366035507</v>
      </c>
      <c r="I178" s="2">
        <f t="shared" si="23"/>
        <v>29.835984777794209</v>
      </c>
    </row>
    <row r="179" spans="1:9" ht="13.5" x14ac:dyDescent="0.25">
      <c r="A179" s="3">
        <f>TITRES_STAT!B182</f>
        <v>42263</v>
      </c>
      <c r="B179" s="6">
        <f>TITRES_STAT!D182</f>
        <v>3.4274</v>
      </c>
      <c r="C179" s="2">
        <f t="shared" si="18"/>
        <v>6.0200000000000031E-2</v>
      </c>
      <c r="D179" s="2">
        <f t="shared" si="19"/>
        <v>6.0200000000000031E-2</v>
      </c>
      <c r="E179" s="2">
        <f t="shared" si="20"/>
        <v>0</v>
      </c>
      <c r="F179" s="2">
        <f t="shared" si="25"/>
        <v>1.7680028859770807E-2</v>
      </c>
      <c r="G179" s="2">
        <f t="shared" si="25"/>
        <v>3.1465244253952758E-2</v>
      </c>
      <c r="H179" s="2">
        <f t="shared" si="22"/>
        <v>0.56189072352584035</v>
      </c>
      <c r="I179" s="2">
        <f t="shared" si="23"/>
        <v>35.975034300569888</v>
      </c>
    </row>
    <row r="180" spans="1:9" ht="13.5" x14ac:dyDescent="0.25">
      <c r="A180" s="3">
        <f>TITRES_STAT!B183</f>
        <v>42264</v>
      </c>
      <c r="B180" s="6">
        <f>TITRES_STAT!D183</f>
        <v>3.4274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1.6417169655501464E-2</v>
      </c>
      <c r="G180" s="2">
        <f t="shared" si="25"/>
        <v>2.9217726807241849E-2</v>
      </c>
      <c r="H180" s="2">
        <f t="shared" si="22"/>
        <v>0.56189072352584035</v>
      </c>
      <c r="I180" s="2">
        <f t="shared" si="23"/>
        <v>35.975034300569888</v>
      </c>
    </row>
    <row r="181" spans="1:9" ht="13.5" x14ac:dyDescent="0.25">
      <c r="A181" s="3">
        <f>TITRES_STAT!B184</f>
        <v>42265</v>
      </c>
      <c r="B181" s="6">
        <f>TITRES_STAT!D184</f>
        <v>3.4228000000000001</v>
      </c>
      <c r="C181" s="2">
        <f t="shared" si="18"/>
        <v>-4.5999999999999375E-3</v>
      </c>
      <c r="D181" s="2">
        <f t="shared" si="19"/>
        <v>0</v>
      </c>
      <c r="E181" s="2">
        <f t="shared" si="20"/>
        <v>4.5999999999999375E-3</v>
      </c>
      <c r="F181" s="2">
        <f t="shared" si="25"/>
        <v>1.5244514680108501E-2</v>
      </c>
      <c r="G181" s="2">
        <f t="shared" si="25"/>
        <v>2.7459317749581713E-2</v>
      </c>
      <c r="H181" s="2">
        <f t="shared" si="22"/>
        <v>0.55516727761164864</v>
      </c>
      <c r="I181" s="2">
        <f t="shared" si="23"/>
        <v>35.698235527707865</v>
      </c>
    </row>
    <row r="182" spans="1:9" ht="13.5" x14ac:dyDescent="0.25">
      <c r="A182" s="3">
        <f>TITRES_STAT!B185</f>
        <v>42268</v>
      </c>
      <c r="B182" s="6">
        <f>TITRES_STAT!D185</f>
        <v>3.4228000000000001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1.4155620774386465E-2</v>
      </c>
      <c r="G182" s="2">
        <f t="shared" si="25"/>
        <v>2.5497937910325875E-2</v>
      </c>
      <c r="H182" s="2">
        <f t="shared" si="22"/>
        <v>0.55516727761164864</v>
      </c>
      <c r="I182" s="2">
        <f t="shared" si="23"/>
        <v>35.698235527707865</v>
      </c>
    </row>
    <row r="183" spans="1:9" ht="13.5" x14ac:dyDescent="0.25">
      <c r="A183" s="3">
        <f>TITRES_STAT!B186</f>
        <v>42269</v>
      </c>
      <c r="B183" s="6">
        <f>TITRES_STAT!D186</f>
        <v>3.4180999999999999</v>
      </c>
      <c r="C183" s="2">
        <f t="shared" si="18"/>
        <v>-4.7000000000001485E-3</v>
      </c>
      <c r="D183" s="2">
        <f t="shared" si="19"/>
        <v>0</v>
      </c>
      <c r="E183" s="2">
        <f t="shared" si="20"/>
        <v>4.7000000000001485E-3</v>
      </c>
      <c r="F183" s="2">
        <f t="shared" si="25"/>
        <v>1.3144505004787433E-2</v>
      </c>
      <c r="G183" s="2">
        <f t="shared" si="25"/>
        <v>2.4012370916731179E-2</v>
      </c>
      <c r="H183" s="2">
        <f t="shared" si="22"/>
        <v>0.54740554568181743</v>
      </c>
      <c r="I183" s="2">
        <f t="shared" si="23"/>
        <v>35.37570013300035</v>
      </c>
    </row>
    <row r="184" spans="1:9" ht="13.5" x14ac:dyDescent="0.25">
      <c r="A184" s="3">
        <f>TITRES_STAT!B187</f>
        <v>42270</v>
      </c>
      <c r="B184" s="6">
        <f>TITRES_STAT!D187</f>
        <v>3.4180999999999999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1.220561179015976E-2</v>
      </c>
      <c r="G184" s="2">
        <f t="shared" si="25"/>
        <v>2.2297201565536096E-2</v>
      </c>
      <c r="H184" s="2">
        <f t="shared" si="22"/>
        <v>0.54740554568181743</v>
      </c>
      <c r="I184" s="2">
        <f t="shared" si="23"/>
        <v>35.37570013300035</v>
      </c>
    </row>
    <row r="185" spans="1:9" ht="13.5" x14ac:dyDescent="0.25">
      <c r="A185" s="3">
        <f>TITRES_STAT!B188</f>
        <v>42275</v>
      </c>
      <c r="B185" s="6">
        <f>TITRES_STAT!D188</f>
        <v>3.4691000000000001</v>
      </c>
      <c r="C185" s="2">
        <f t="shared" si="18"/>
        <v>5.1000000000000156E-2</v>
      </c>
      <c r="D185" s="2">
        <f t="shared" si="19"/>
        <v>5.1000000000000156E-2</v>
      </c>
      <c r="E185" s="2">
        <f t="shared" si="20"/>
        <v>0</v>
      </c>
      <c r="F185" s="2">
        <f t="shared" si="25"/>
        <v>1.4976639519434076E-2</v>
      </c>
      <c r="G185" s="2">
        <f t="shared" si="25"/>
        <v>2.0704544310854948E-2</v>
      </c>
      <c r="H185" s="2">
        <f t="shared" si="22"/>
        <v>0.72335035703162731</v>
      </c>
      <c r="I185" s="2">
        <f t="shared" si="23"/>
        <v>41.973493902746334</v>
      </c>
    </row>
    <row r="186" spans="1:9" ht="13.5" x14ac:dyDescent="0.25">
      <c r="A186" s="3">
        <f>TITRES_STAT!B189</f>
        <v>42276</v>
      </c>
      <c r="B186" s="6">
        <f>TITRES_STAT!D189</f>
        <v>3.4459</v>
      </c>
      <c r="C186" s="2">
        <f t="shared" si="18"/>
        <v>-2.3200000000000109E-2</v>
      </c>
      <c r="D186" s="2">
        <f t="shared" si="19"/>
        <v>0</v>
      </c>
      <c r="E186" s="2">
        <f t="shared" si="20"/>
        <v>2.3200000000000109E-2</v>
      </c>
      <c r="F186" s="2">
        <f t="shared" si="25"/>
        <v>1.3906879553760213E-2</v>
      </c>
      <c r="G186" s="2">
        <f t="shared" si="25"/>
        <v>2.0882791145793889E-2</v>
      </c>
      <c r="H186" s="2">
        <f t="shared" si="22"/>
        <v>0.66594927165956308</v>
      </c>
      <c r="I186" s="2">
        <f t="shared" si="23"/>
        <v>39.974162658396359</v>
      </c>
    </row>
    <row r="187" spans="1:9" ht="13.5" x14ac:dyDescent="0.25">
      <c r="A187" s="3">
        <f>TITRES_STAT!B190</f>
        <v>42277</v>
      </c>
      <c r="B187" s="6">
        <f>TITRES_STAT!D190</f>
        <v>3.4459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1.2913531014205911E-2</v>
      </c>
      <c r="G187" s="2">
        <f t="shared" si="25"/>
        <v>1.9391163206808611E-2</v>
      </c>
      <c r="H187" s="2">
        <f t="shared" si="22"/>
        <v>0.66594927165956308</v>
      </c>
      <c r="I187" s="2">
        <f t="shared" si="23"/>
        <v>39.974162658396359</v>
      </c>
    </row>
    <row r="188" spans="1:9" ht="13.5" x14ac:dyDescent="0.25">
      <c r="A188" s="3">
        <f>TITRES_STAT!B191</f>
        <v>42278</v>
      </c>
      <c r="B188" s="6">
        <f>TITRES_STAT!D191</f>
        <v>3.4180999999999999</v>
      </c>
      <c r="C188" s="2">
        <f t="shared" si="18"/>
        <v>-2.7800000000000047E-2</v>
      </c>
      <c r="D188" s="2">
        <f t="shared" si="19"/>
        <v>0</v>
      </c>
      <c r="E188" s="2">
        <f t="shared" si="20"/>
        <v>2.7800000000000047E-2</v>
      </c>
      <c r="F188" s="2">
        <f t="shared" si="25"/>
        <v>1.1991135941762631E-2</v>
      </c>
      <c r="G188" s="2">
        <f t="shared" si="25"/>
        <v>1.9991794406322285E-2</v>
      </c>
      <c r="H188" s="2">
        <f t="shared" si="22"/>
        <v>0.59980288402578341</v>
      </c>
      <c r="I188" s="2">
        <f t="shared" si="23"/>
        <v>37.492299208539031</v>
      </c>
    </row>
    <row r="189" spans="1:9" ht="13.5" x14ac:dyDescent="0.25">
      <c r="A189" s="3">
        <f>TITRES_STAT!B192</f>
        <v>42279</v>
      </c>
      <c r="B189" s="6">
        <f>TITRES_STAT!D192</f>
        <v>3.4180999999999999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1.1134626231636729E-2</v>
      </c>
      <c r="G189" s="2">
        <f t="shared" si="26"/>
        <v>1.856380909158498E-2</v>
      </c>
      <c r="H189" s="2">
        <f t="shared" si="22"/>
        <v>0.59980288402578341</v>
      </c>
      <c r="I189" s="2">
        <f t="shared" si="23"/>
        <v>37.492299208539031</v>
      </c>
    </row>
    <row r="190" spans="1:9" ht="13.5" x14ac:dyDescent="0.25">
      <c r="A190" s="3">
        <f>TITRES_STAT!B193</f>
        <v>42282</v>
      </c>
      <c r="B190" s="6">
        <f>TITRES_STAT!D193</f>
        <v>3.4089</v>
      </c>
      <c r="C190" s="2">
        <f t="shared" si="18"/>
        <v>-9.1999999999998749E-3</v>
      </c>
      <c r="D190" s="2">
        <f t="shared" si="19"/>
        <v>0</v>
      </c>
      <c r="E190" s="2">
        <f t="shared" si="20"/>
        <v>9.1999999999998749E-3</v>
      </c>
      <c r="F190" s="2">
        <f t="shared" si="26"/>
        <v>1.033929578651982E-2</v>
      </c>
      <c r="G190" s="2">
        <f t="shared" si="26"/>
        <v>1.789496558504319E-2</v>
      </c>
      <c r="H190" s="2">
        <f t="shared" si="22"/>
        <v>0.57777679076183963</v>
      </c>
      <c r="I190" s="2">
        <f t="shared" si="23"/>
        <v>36.619678660810848</v>
      </c>
    </row>
    <row r="191" spans="1:9" ht="13.5" x14ac:dyDescent="0.25">
      <c r="A191" s="3">
        <f>TITRES_STAT!B194</f>
        <v>42283</v>
      </c>
      <c r="B191" s="6">
        <f>TITRES_STAT!D194</f>
        <v>3.3904000000000001</v>
      </c>
      <c r="C191" s="2">
        <f t="shared" si="18"/>
        <v>-1.8499999999999961E-2</v>
      </c>
      <c r="D191" s="2">
        <f t="shared" si="19"/>
        <v>0</v>
      </c>
      <c r="E191" s="2">
        <f t="shared" si="20"/>
        <v>1.8499999999999961E-2</v>
      </c>
      <c r="F191" s="2">
        <f t="shared" si="26"/>
        <v>9.6007746589112618E-3</v>
      </c>
      <c r="G191" s="2">
        <f t="shared" si="26"/>
        <v>1.7938182328968672E-2</v>
      </c>
      <c r="H191" s="2">
        <f t="shared" si="22"/>
        <v>0.53521446503566916</v>
      </c>
      <c r="I191" s="2">
        <f t="shared" si="23"/>
        <v>34.862520984860183</v>
      </c>
    </row>
    <row r="192" spans="1:9" ht="13.5" x14ac:dyDescent="0.25">
      <c r="A192" s="3">
        <f>TITRES_STAT!B195</f>
        <v>42284</v>
      </c>
      <c r="B192" s="6">
        <f>TITRES_STAT!D195</f>
        <v>3.3904000000000001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8.9150050404176E-3</v>
      </c>
      <c r="G192" s="2">
        <f t="shared" si="26"/>
        <v>1.6656883591185195E-2</v>
      </c>
      <c r="H192" s="2">
        <f t="shared" si="22"/>
        <v>0.53521446503566916</v>
      </c>
      <c r="I192" s="2">
        <f t="shared" si="23"/>
        <v>34.862520984860183</v>
      </c>
    </row>
    <row r="193" spans="1:9" ht="13.5" x14ac:dyDescent="0.25">
      <c r="A193" s="3">
        <f>TITRES_STAT!B196</f>
        <v>42285</v>
      </c>
      <c r="B193" s="6">
        <f>TITRES_STAT!D196</f>
        <v>3.3904000000000001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8.2782189661020581E-3</v>
      </c>
      <c r="G193" s="2">
        <f t="shared" si="26"/>
        <v>1.5467106191814824E-2</v>
      </c>
      <c r="H193" s="2">
        <f t="shared" si="22"/>
        <v>0.53521446503566927</v>
      </c>
      <c r="I193" s="2">
        <f t="shared" si="23"/>
        <v>34.862520984860197</v>
      </c>
    </row>
    <row r="194" spans="1:9" ht="13.5" x14ac:dyDescent="0.25">
      <c r="A194" s="3">
        <f>TITRES_STAT!B197</f>
        <v>42286</v>
      </c>
      <c r="B194" s="6">
        <f>TITRES_STAT!D197</f>
        <v>3.3765000000000001</v>
      </c>
      <c r="C194" s="2">
        <f t="shared" si="18"/>
        <v>-1.3900000000000023E-2</v>
      </c>
      <c r="D194" s="2">
        <f t="shared" si="19"/>
        <v>0</v>
      </c>
      <c r="E194" s="2">
        <f t="shared" si="20"/>
        <v>1.3900000000000023E-2</v>
      </c>
      <c r="F194" s="2">
        <f t="shared" si="26"/>
        <v>7.6869176113804824E-3</v>
      </c>
      <c r="G194" s="2">
        <f t="shared" si="26"/>
        <v>1.5355170035256624E-2</v>
      </c>
      <c r="H194" s="2">
        <f t="shared" si="22"/>
        <v>0.50060778185658261</v>
      </c>
      <c r="I194" s="2">
        <f t="shared" si="23"/>
        <v>33.360334919576417</v>
      </c>
    </row>
    <row r="195" spans="1:9" ht="13.5" x14ac:dyDescent="0.25">
      <c r="A195" s="3">
        <f>TITRES_STAT!B198</f>
        <v>42289</v>
      </c>
      <c r="B195" s="6">
        <f>TITRES_STAT!D198</f>
        <v>3.2421000000000002</v>
      </c>
      <c r="C195" s="2">
        <f t="shared" ref="C195:C258" si="27">B195-B194</f>
        <v>-0.13439999999999985</v>
      </c>
      <c r="D195" s="2">
        <f t="shared" ref="D195:D258" si="28">IF(C195&gt;0,C195,0)</f>
        <v>0</v>
      </c>
      <c r="E195" s="2">
        <f t="shared" ref="E195:E258" si="29">IF(C195&lt;0,-C195,0)</f>
        <v>0.13439999999999985</v>
      </c>
      <c r="F195" s="2">
        <f t="shared" si="26"/>
        <v>7.1378520677104484E-3</v>
      </c>
      <c r="G195" s="2">
        <f t="shared" si="26"/>
        <v>2.3858372175595426E-2</v>
      </c>
      <c r="H195" s="2">
        <f t="shared" si="22"/>
        <v>0.29917598800020861</v>
      </c>
      <c r="I195" s="2">
        <f t="shared" si="23"/>
        <v>23.028134045236115</v>
      </c>
    </row>
    <row r="196" spans="1:9" ht="13.5" x14ac:dyDescent="0.25">
      <c r="A196" s="3">
        <f>TITRES_STAT!B199</f>
        <v>42290</v>
      </c>
      <c r="B196" s="6">
        <f>TITRES_STAT!D199</f>
        <v>3.3578999999999999</v>
      </c>
      <c r="C196" s="2">
        <f t="shared" si="27"/>
        <v>0.11579999999999968</v>
      </c>
      <c r="D196" s="2">
        <f t="shared" si="28"/>
        <v>0.11579999999999968</v>
      </c>
      <c r="E196" s="2">
        <f t="shared" si="29"/>
        <v>0</v>
      </c>
      <c r="F196" s="2">
        <f t="shared" si="26"/>
        <v>1.4899434062873964E-2</v>
      </c>
      <c r="G196" s="2">
        <f t="shared" si="26"/>
        <v>2.2154202734481467E-2</v>
      </c>
      <c r="H196" s="2">
        <f t="shared" si="22"/>
        <v>0.6725330738119516</v>
      </c>
      <c r="I196" s="2">
        <f t="shared" si="23"/>
        <v>40.210449906329728</v>
      </c>
    </row>
    <row r="197" spans="1:9" ht="13.5" x14ac:dyDescent="0.25">
      <c r="A197" s="3">
        <f>TITRES_STAT!B200</f>
        <v>42293</v>
      </c>
      <c r="B197" s="6">
        <f>TITRES_STAT!D200</f>
        <v>3.3578999999999999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1.3835188772668681E-2</v>
      </c>
      <c r="G197" s="2">
        <f t="shared" si="26"/>
        <v>2.0571759682018503E-2</v>
      </c>
      <c r="H197" s="2">
        <f t="shared" si="22"/>
        <v>0.67253307381195171</v>
      </c>
      <c r="I197" s="2">
        <f t="shared" si="23"/>
        <v>40.210449906329728</v>
      </c>
    </row>
    <row r="198" spans="1:9" ht="13.5" x14ac:dyDescent="0.25">
      <c r="A198" s="3">
        <f>TITRES_STAT!B201</f>
        <v>42296</v>
      </c>
      <c r="B198" s="6">
        <f>TITRES_STAT!D201</f>
        <v>3.2652999999999999</v>
      </c>
      <c r="C198" s="2">
        <f t="shared" si="27"/>
        <v>-9.2600000000000016E-2</v>
      </c>
      <c r="D198" s="2">
        <f t="shared" si="28"/>
        <v>0</v>
      </c>
      <c r="E198" s="2">
        <f t="shared" si="29"/>
        <v>9.2600000000000016E-2</v>
      </c>
      <c r="F198" s="2">
        <f t="shared" si="26"/>
        <v>1.2846961003192348E-2</v>
      </c>
      <c r="G198" s="2">
        <f t="shared" si="26"/>
        <v>2.5716633990445752E-2</v>
      </c>
      <c r="H198" s="2">
        <f t="shared" si="22"/>
        <v>0.49955841841374937</v>
      </c>
      <c r="I198" s="2">
        <f t="shared" si="23"/>
        <v>33.313701705745359</v>
      </c>
    </row>
    <row r="199" spans="1:9" ht="13.5" x14ac:dyDescent="0.25">
      <c r="A199" s="3">
        <f>TITRES_STAT!B202</f>
        <v>42297</v>
      </c>
      <c r="B199" s="6">
        <f>TITRES_STAT!D202</f>
        <v>3.1680000000000001</v>
      </c>
      <c r="C199" s="2">
        <f t="shared" si="27"/>
        <v>-9.729999999999972E-2</v>
      </c>
      <c r="D199" s="2">
        <f t="shared" si="28"/>
        <v>0</v>
      </c>
      <c r="E199" s="2">
        <f t="shared" si="29"/>
        <v>9.729999999999972E-2</v>
      </c>
      <c r="F199" s="2">
        <f t="shared" si="26"/>
        <v>1.1929320931535753E-2</v>
      </c>
      <c r="G199" s="2">
        <f t="shared" si="26"/>
        <v>3.082973156255675E-2</v>
      </c>
      <c r="H199" s="2">
        <f t="shared" si="22"/>
        <v>0.38694209540326074</v>
      </c>
      <c r="I199" s="2">
        <f t="shared" si="23"/>
        <v>27.89893656596783</v>
      </c>
    </row>
    <row r="200" spans="1:9" ht="13.5" x14ac:dyDescent="0.25">
      <c r="A200" s="3">
        <f>TITRES_STAT!B203</f>
        <v>42298</v>
      </c>
      <c r="B200" s="6">
        <f>TITRES_STAT!D203</f>
        <v>3.3487</v>
      </c>
      <c r="C200" s="2">
        <f t="shared" si="27"/>
        <v>0.18069999999999986</v>
      </c>
      <c r="D200" s="2">
        <f t="shared" si="28"/>
        <v>0.18069999999999986</v>
      </c>
      <c r="E200" s="2">
        <f t="shared" si="29"/>
        <v>0</v>
      </c>
      <c r="F200" s="2">
        <f t="shared" si="26"/>
        <v>2.3984369436426047E-2</v>
      </c>
      <c r="G200" s="2">
        <f t="shared" si="26"/>
        <v>2.8627607879516983E-2</v>
      </c>
      <c r="H200" s="2">
        <f t="shared" si="22"/>
        <v>0.83780557346486617</v>
      </c>
      <c r="I200" s="2">
        <f t="shared" si="23"/>
        <v>45.587280045371067</v>
      </c>
    </row>
    <row r="201" spans="1:9" ht="13.5" x14ac:dyDescent="0.25">
      <c r="A201" s="3">
        <f>TITRES_STAT!B204</f>
        <v>42299</v>
      </c>
      <c r="B201" s="6">
        <f>TITRES_STAT!D204</f>
        <v>3.3069999999999999</v>
      </c>
      <c r="C201" s="2">
        <f t="shared" si="27"/>
        <v>-4.170000000000007E-2</v>
      </c>
      <c r="D201" s="2">
        <f t="shared" si="28"/>
        <v>0</v>
      </c>
      <c r="E201" s="2">
        <f t="shared" si="29"/>
        <v>4.170000000000007E-2</v>
      </c>
      <c r="F201" s="2">
        <f t="shared" si="26"/>
        <v>2.2271200190967042E-2</v>
      </c>
      <c r="G201" s="2">
        <f t="shared" si="26"/>
        <v>2.9561350173837205E-2</v>
      </c>
      <c r="H201" s="2">
        <f t="shared" si="22"/>
        <v>0.75338914021179615</v>
      </c>
      <c r="I201" s="2">
        <f t="shared" si="23"/>
        <v>42.967594753141476</v>
      </c>
    </row>
    <row r="202" spans="1:9" ht="13.5" x14ac:dyDescent="0.25">
      <c r="A202" s="3">
        <f>TITRES_STAT!B205</f>
        <v>42300</v>
      </c>
      <c r="B202" s="6">
        <f>TITRES_STAT!D205</f>
        <v>3.3348</v>
      </c>
      <c r="C202" s="2">
        <f t="shared" si="27"/>
        <v>2.7800000000000047E-2</v>
      </c>
      <c r="D202" s="2">
        <f t="shared" si="28"/>
        <v>2.7800000000000047E-2</v>
      </c>
      <c r="E202" s="2">
        <f t="shared" si="29"/>
        <v>0</v>
      </c>
      <c r="F202" s="2">
        <f t="shared" si="26"/>
        <v>2.2666114463040826E-2</v>
      </c>
      <c r="G202" s="2">
        <f t="shared" si="26"/>
        <v>2.744982516142026E-2</v>
      </c>
      <c r="H202" s="2">
        <f t="shared" si="22"/>
        <v>0.8257289192099202</v>
      </c>
      <c r="I202" s="2">
        <f t="shared" si="23"/>
        <v>45.227356072513352</v>
      </c>
    </row>
    <row r="203" spans="1:9" ht="13.5" x14ac:dyDescent="0.25">
      <c r="A203" s="3">
        <f>TITRES_STAT!B206</f>
        <v>42303</v>
      </c>
      <c r="B203" s="6">
        <f>TITRES_STAT!D206</f>
        <v>3.3300999999999998</v>
      </c>
      <c r="C203" s="2">
        <f t="shared" si="27"/>
        <v>-4.7000000000001485E-3</v>
      </c>
      <c r="D203" s="2">
        <f t="shared" si="28"/>
        <v>0</v>
      </c>
      <c r="E203" s="2">
        <f t="shared" si="29"/>
        <v>4.7000000000001485E-3</v>
      </c>
      <c r="F203" s="2">
        <f t="shared" si="26"/>
        <v>2.1047106287109339E-2</v>
      </c>
      <c r="G203" s="2">
        <f t="shared" si="26"/>
        <v>2.5824837649890249E-2</v>
      </c>
      <c r="H203" s="2">
        <f t="shared" si="22"/>
        <v>0.81499471835784365</v>
      </c>
      <c r="I203" s="2">
        <f t="shared" si="23"/>
        <v>44.903420936410662</v>
      </c>
    </row>
    <row r="204" spans="1:9" ht="13.5" x14ac:dyDescent="0.25">
      <c r="A204" s="3">
        <f>TITRES_STAT!B207</f>
        <v>42304</v>
      </c>
      <c r="B204" s="6">
        <f>TITRES_STAT!D207</f>
        <v>3.3348</v>
      </c>
      <c r="C204" s="2">
        <f t="shared" si="27"/>
        <v>4.7000000000001485E-3</v>
      </c>
      <c r="D204" s="2">
        <f t="shared" si="28"/>
        <v>4.7000000000001485E-3</v>
      </c>
      <c r="E204" s="2">
        <f t="shared" si="29"/>
        <v>0</v>
      </c>
      <c r="F204" s="2">
        <f t="shared" si="26"/>
        <v>1.9879455838030111E-2</v>
      </c>
      <c r="G204" s="2">
        <f t="shared" si="26"/>
        <v>2.3980206389183804E-2</v>
      </c>
      <c r="H204" s="2">
        <f t="shared" si="22"/>
        <v>0.82899435957301337</v>
      </c>
      <c r="I204" s="2">
        <f t="shared" si="23"/>
        <v>45.325145768439967</v>
      </c>
    </row>
    <row r="205" spans="1:9" ht="13.5" x14ac:dyDescent="0.25">
      <c r="A205" s="3">
        <f>TITRES_STAT!B208</f>
        <v>42305</v>
      </c>
      <c r="B205" s="6">
        <f>TITRES_STAT!D208</f>
        <v>3.3348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1.8459494706742244E-2</v>
      </c>
      <c r="G205" s="2">
        <f t="shared" si="30"/>
        <v>2.2267334504242103E-2</v>
      </c>
      <c r="H205" s="2">
        <f t="shared" si="22"/>
        <v>0.82899435957301337</v>
      </c>
      <c r="I205" s="2">
        <f t="shared" si="23"/>
        <v>45.325145768439967</v>
      </c>
    </row>
    <row r="206" spans="1:9" ht="13.5" x14ac:dyDescent="0.25">
      <c r="A206" s="3">
        <f>TITRES_STAT!B209</f>
        <v>42306</v>
      </c>
      <c r="B206" s="6">
        <f>TITRES_STAT!D209</f>
        <v>3.3300999999999998</v>
      </c>
      <c r="C206" s="2">
        <f t="shared" si="27"/>
        <v>-4.7000000000001485E-3</v>
      </c>
      <c r="D206" s="2">
        <f t="shared" si="28"/>
        <v>0</v>
      </c>
      <c r="E206" s="2">
        <f t="shared" si="29"/>
        <v>4.7000000000001485E-3</v>
      </c>
      <c r="F206" s="2">
        <f t="shared" si="30"/>
        <v>1.7140959370546372E-2</v>
      </c>
      <c r="G206" s="2">
        <f t="shared" si="30"/>
        <v>2.101252489679625E-2</v>
      </c>
      <c r="H206" s="2">
        <f t="shared" si="22"/>
        <v>0.81574962812583418</v>
      </c>
      <c r="I206" s="2">
        <f t="shared" si="23"/>
        <v>44.926327699035696</v>
      </c>
    </row>
    <row r="207" spans="1:9" ht="13.5" x14ac:dyDescent="0.25">
      <c r="A207" s="3">
        <f>TITRES_STAT!B210</f>
        <v>42307</v>
      </c>
      <c r="B207" s="6">
        <f>TITRES_STAT!D210</f>
        <v>3.3254999999999999</v>
      </c>
      <c r="C207" s="2">
        <f t="shared" si="27"/>
        <v>-4.5999999999999375E-3</v>
      </c>
      <c r="D207" s="2">
        <f t="shared" si="28"/>
        <v>0</v>
      </c>
      <c r="E207" s="2">
        <f t="shared" si="29"/>
        <v>4.5999999999999375E-3</v>
      </c>
      <c r="F207" s="2">
        <f t="shared" si="30"/>
        <v>1.5916605129793059E-2</v>
      </c>
      <c r="G207" s="2">
        <f t="shared" si="30"/>
        <v>1.9840201689882229E-2</v>
      </c>
      <c r="H207" s="2">
        <f t="shared" si="22"/>
        <v>0.80224008700022131</v>
      </c>
      <c r="I207" s="2">
        <f t="shared" si="23"/>
        <v>44.513496996703012</v>
      </c>
    </row>
    <row r="208" spans="1:9" ht="13.5" x14ac:dyDescent="0.25">
      <c r="A208" s="3">
        <f>TITRES_STAT!B211</f>
        <v>42310</v>
      </c>
      <c r="B208" s="6">
        <f>TITRES_STAT!D211</f>
        <v>3.3254999999999999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1.4779704763379269E-2</v>
      </c>
      <c r="G208" s="2">
        <f t="shared" si="30"/>
        <v>1.8423044426319212E-2</v>
      </c>
      <c r="H208" s="2">
        <f t="shared" si="22"/>
        <v>0.80224008700022142</v>
      </c>
      <c r="I208" s="2">
        <f t="shared" si="23"/>
        <v>44.513496996703019</v>
      </c>
    </row>
    <row r="209" spans="1:9" ht="13.5" x14ac:dyDescent="0.25">
      <c r="A209" s="3">
        <f>TITRES_STAT!B212</f>
        <v>42311</v>
      </c>
      <c r="B209" s="6">
        <f>TITRES_STAT!D212</f>
        <v>3.3209</v>
      </c>
      <c r="C209" s="2">
        <f t="shared" si="27"/>
        <v>-4.5999999999999375E-3</v>
      </c>
      <c r="D209" s="2">
        <f t="shared" si="28"/>
        <v>0</v>
      </c>
      <c r="E209" s="2">
        <f t="shared" si="29"/>
        <v>4.5999999999999375E-3</v>
      </c>
      <c r="F209" s="2">
        <f t="shared" si="30"/>
        <v>1.3724011565995035E-2</v>
      </c>
      <c r="G209" s="2">
        <f t="shared" si="30"/>
        <v>1.7435684110153549E-2</v>
      </c>
      <c r="H209" s="2">
        <f t="shared" ref="H209:H272" si="31">F209/G209</f>
        <v>0.78712205837698979</v>
      </c>
      <c r="I209" s="2">
        <f t="shared" ref="I209:I272" si="32">IF(G209=0,100,100-(100/(1+H209)))</f>
        <v>44.044112974120537</v>
      </c>
    </row>
    <row r="210" spans="1:9" ht="13.5" x14ac:dyDescent="0.25">
      <c r="A210" s="3">
        <f>TITRES_STAT!B213</f>
        <v>42312</v>
      </c>
      <c r="B210" s="6">
        <f>TITRES_STAT!D213</f>
        <v>3.3209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1.2743725025566819E-2</v>
      </c>
      <c r="G210" s="2">
        <f t="shared" si="30"/>
        <v>1.6190278102285439E-2</v>
      </c>
      <c r="H210" s="2">
        <f t="shared" si="31"/>
        <v>0.78712205837698979</v>
      </c>
      <c r="I210" s="2">
        <f t="shared" si="32"/>
        <v>44.044112974120537</v>
      </c>
    </row>
    <row r="211" spans="1:9" ht="13.5" x14ac:dyDescent="0.25">
      <c r="A211" s="3">
        <f>TITRES_STAT!B214</f>
        <v>42313</v>
      </c>
      <c r="B211" s="6">
        <f>TITRES_STAT!D214</f>
        <v>3.3209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1.1833458952312045E-2</v>
      </c>
      <c r="G211" s="2">
        <f t="shared" si="30"/>
        <v>1.5033829666407908E-2</v>
      </c>
      <c r="H211" s="2">
        <f t="shared" si="31"/>
        <v>0.78712205837698968</v>
      </c>
      <c r="I211" s="2">
        <f t="shared" si="32"/>
        <v>44.04411297412053</v>
      </c>
    </row>
    <row r="212" spans="1:9" ht="13.5" x14ac:dyDescent="0.25">
      <c r="A212" s="3">
        <f>TITRES_STAT!B215</f>
        <v>42314</v>
      </c>
      <c r="B212" s="6">
        <f>TITRES_STAT!D215</f>
        <v>3.2282000000000002</v>
      </c>
      <c r="C212" s="2">
        <f t="shared" si="27"/>
        <v>-9.2699999999999783E-2</v>
      </c>
      <c r="D212" s="2">
        <f t="shared" si="28"/>
        <v>0</v>
      </c>
      <c r="E212" s="2">
        <f t="shared" si="29"/>
        <v>9.2699999999999783E-2</v>
      </c>
      <c r="F212" s="2">
        <f t="shared" si="30"/>
        <v>1.0988211884289755E-2</v>
      </c>
      <c r="G212" s="2">
        <f t="shared" si="30"/>
        <v>2.0581413261664468E-2</v>
      </c>
      <c r="H212" s="2">
        <f t="shared" si="31"/>
        <v>0.5338900562653156</v>
      </c>
      <c r="I212" s="2">
        <f t="shared" si="32"/>
        <v>34.806279243065191</v>
      </c>
    </row>
    <row r="213" spans="1:9" ht="13.5" x14ac:dyDescent="0.25">
      <c r="A213" s="3">
        <f>TITRES_STAT!B216</f>
        <v>42317</v>
      </c>
      <c r="B213" s="6">
        <f>TITRES_STAT!D216</f>
        <v>3.1958000000000002</v>
      </c>
      <c r="C213" s="2">
        <f t="shared" si="27"/>
        <v>-3.2399999999999984E-2</v>
      </c>
      <c r="D213" s="2">
        <f t="shared" si="28"/>
        <v>0</v>
      </c>
      <c r="E213" s="2">
        <f t="shared" si="29"/>
        <v>3.2399999999999984E-2</v>
      </c>
      <c r="F213" s="2">
        <f t="shared" si="30"/>
        <v>1.0203339606840486E-2</v>
      </c>
      <c r="G213" s="2">
        <f t="shared" si="30"/>
        <v>2.1425598028688434E-2</v>
      </c>
      <c r="H213" s="2">
        <f t="shared" si="31"/>
        <v>0.4762219282364219</v>
      </c>
      <c r="I213" s="2">
        <f t="shared" si="32"/>
        <v>32.259507810275082</v>
      </c>
    </row>
    <row r="214" spans="1:9" ht="13.5" x14ac:dyDescent="0.25">
      <c r="A214" s="3">
        <f>TITRES_STAT!B217</f>
        <v>42318</v>
      </c>
      <c r="B214" s="6">
        <f>TITRES_STAT!D217</f>
        <v>3.1032000000000002</v>
      </c>
      <c r="C214" s="2">
        <f t="shared" si="27"/>
        <v>-9.2600000000000016E-2</v>
      </c>
      <c r="D214" s="2">
        <f t="shared" si="28"/>
        <v>0</v>
      </c>
      <c r="E214" s="2">
        <f t="shared" si="29"/>
        <v>9.2600000000000016E-2</v>
      </c>
      <c r="F214" s="2">
        <f t="shared" si="30"/>
        <v>9.474529634923309E-3</v>
      </c>
      <c r="G214" s="2">
        <f t="shared" si="30"/>
        <v>2.6509483883782121E-2</v>
      </c>
      <c r="H214" s="2">
        <f t="shared" si="31"/>
        <v>0.3574015124722818</v>
      </c>
      <c r="I214" s="2">
        <f t="shared" si="32"/>
        <v>26.329830134146107</v>
      </c>
    </row>
    <row r="215" spans="1:9" ht="13.5" x14ac:dyDescent="0.25">
      <c r="A215" s="3">
        <f>TITRES_STAT!B218</f>
        <v>42319</v>
      </c>
      <c r="B215" s="6">
        <f>TITRES_STAT!D218</f>
        <v>3.0893000000000002</v>
      </c>
      <c r="C215" s="2">
        <f t="shared" si="27"/>
        <v>-1.3900000000000023E-2</v>
      </c>
      <c r="D215" s="2">
        <f t="shared" si="28"/>
        <v>0</v>
      </c>
      <c r="E215" s="2">
        <f t="shared" si="29"/>
        <v>1.3900000000000023E-2</v>
      </c>
      <c r="F215" s="2">
        <f t="shared" si="30"/>
        <v>8.7977775181430733E-3</v>
      </c>
      <c r="G215" s="2">
        <f t="shared" si="30"/>
        <v>2.560880646351197E-2</v>
      </c>
      <c r="H215" s="2">
        <f t="shared" si="31"/>
        <v>0.34354500396878523</v>
      </c>
      <c r="I215" s="2">
        <f t="shared" si="32"/>
        <v>25.570040672546526</v>
      </c>
    </row>
    <row r="216" spans="1:9" ht="13.5" x14ac:dyDescent="0.25">
      <c r="A216" s="3">
        <f>TITRES_STAT!B219</f>
        <v>42320</v>
      </c>
      <c r="B216" s="6">
        <f>TITRES_STAT!D219</f>
        <v>3.0893000000000002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8.1693648382757111E-3</v>
      </c>
      <c r="G216" s="2">
        <f t="shared" si="30"/>
        <v>2.3779606001832543E-2</v>
      </c>
      <c r="H216" s="2">
        <f t="shared" si="31"/>
        <v>0.34354500396878529</v>
      </c>
      <c r="I216" s="2">
        <f t="shared" si="32"/>
        <v>25.570040672546526</v>
      </c>
    </row>
    <row r="217" spans="1:9" ht="13.5" x14ac:dyDescent="0.25">
      <c r="A217" s="3">
        <f>TITRES_STAT!B220</f>
        <v>42321</v>
      </c>
      <c r="B217" s="6">
        <f>TITRES_STAT!D220</f>
        <v>3.0106000000000002</v>
      </c>
      <c r="C217" s="2">
        <f t="shared" si="27"/>
        <v>-7.8699999999999992E-2</v>
      </c>
      <c r="D217" s="2">
        <f t="shared" si="28"/>
        <v>0</v>
      </c>
      <c r="E217" s="2">
        <f t="shared" si="29"/>
        <v>7.8699999999999992E-2</v>
      </c>
      <c r="F217" s="2">
        <f t="shared" si="30"/>
        <v>7.585838778398875E-3</v>
      </c>
      <c r="G217" s="2">
        <f t="shared" si="30"/>
        <v>2.7702491287415931E-2</v>
      </c>
      <c r="H217" s="2">
        <f t="shared" si="31"/>
        <v>0.27383236762697949</v>
      </c>
      <c r="I217" s="2">
        <f t="shared" si="32"/>
        <v>21.49673493829502</v>
      </c>
    </row>
    <row r="218" spans="1:9" ht="13.5" x14ac:dyDescent="0.25">
      <c r="A218" s="3">
        <f>TITRES_STAT!B221</f>
        <v>42324</v>
      </c>
      <c r="B218" s="6">
        <f>TITRES_STAT!D221</f>
        <v>3.0893000000000002</v>
      </c>
      <c r="C218" s="2">
        <f t="shared" si="27"/>
        <v>7.8699999999999992E-2</v>
      </c>
      <c r="D218" s="2">
        <f t="shared" si="28"/>
        <v>7.8699999999999992E-2</v>
      </c>
      <c r="E218" s="2">
        <f t="shared" si="29"/>
        <v>0</v>
      </c>
      <c r="F218" s="2">
        <f t="shared" si="30"/>
        <v>1.2665421722798954E-2</v>
      </c>
      <c r="G218" s="2">
        <f t="shared" si="30"/>
        <v>2.5723741909743362E-2</v>
      </c>
      <c r="H218" s="2">
        <f t="shared" si="31"/>
        <v>0.49236311603646132</v>
      </c>
      <c r="I218" s="2">
        <f t="shared" si="32"/>
        <v>32.992179366112936</v>
      </c>
    </row>
    <row r="219" spans="1:9" ht="13.5" x14ac:dyDescent="0.25">
      <c r="A219" s="3">
        <f>TITRES_STAT!B222</f>
        <v>42325</v>
      </c>
      <c r="B219" s="6">
        <f>TITRES_STAT!D222</f>
        <v>3.1032000000000002</v>
      </c>
      <c r="C219" s="2">
        <f t="shared" si="27"/>
        <v>1.3900000000000023E-2</v>
      </c>
      <c r="D219" s="2">
        <f t="shared" si="28"/>
        <v>1.3900000000000023E-2</v>
      </c>
      <c r="E219" s="2">
        <f t="shared" si="29"/>
        <v>0</v>
      </c>
      <c r="F219" s="2">
        <f t="shared" si="30"/>
        <v>1.2753605885456173E-2</v>
      </c>
      <c r="G219" s="2">
        <f t="shared" si="30"/>
        <v>2.3886331773333123E-2</v>
      </c>
      <c r="H219" s="2">
        <f t="shared" si="31"/>
        <v>0.53392902713067025</v>
      </c>
      <c r="I219" s="2">
        <f t="shared" si="32"/>
        <v>34.807935548975479</v>
      </c>
    </row>
    <row r="220" spans="1:9" ht="13.5" x14ac:dyDescent="0.25">
      <c r="A220" s="3">
        <f>TITRES_STAT!B223</f>
        <v>42326</v>
      </c>
      <c r="B220" s="6">
        <f>TITRES_STAT!D223</f>
        <v>3.1032000000000002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1.1842634036495018E-2</v>
      </c>
      <c r="G220" s="2">
        <f t="shared" si="30"/>
        <v>2.2180165218095044E-2</v>
      </c>
      <c r="H220" s="2">
        <f t="shared" si="31"/>
        <v>0.53392902713067025</v>
      </c>
      <c r="I220" s="2">
        <f t="shared" si="32"/>
        <v>34.807935548975479</v>
      </c>
    </row>
    <row r="221" spans="1:9" ht="13.5" x14ac:dyDescent="0.25">
      <c r="A221" s="3">
        <f>TITRES_STAT!B224</f>
        <v>42327</v>
      </c>
      <c r="B221" s="6">
        <f>TITRES_STAT!D224</f>
        <v>3.0985999999999998</v>
      </c>
      <c r="C221" s="2">
        <f t="shared" si="27"/>
        <v>-4.6000000000003816E-3</v>
      </c>
      <c r="D221" s="2">
        <f t="shared" si="28"/>
        <v>0</v>
      </c>
      <c r="E221" s="2">
        <f t="shared" si="29"/>
        <v>4.6000000000003816E-3</v>
      </c>
      <c r="F221" s="2">
        <f t="shared" ref="F221:G236" si="33">((F220*13)+D221)/14</f>
        <v>1.0996731605316803E-2</v>
      </c>
      <c r="G221" s="2">
        <f t="shared" si="33"/>
        <v>2.0924439131088286E-2</v>
      </c>
      <c r="H221" s="2">
        <f t="shared" si="31"/>
        <v>0.52554486820048207</v>
      </c>
      <c r="I221" s="2">
        <f t="shared" si="32"/>
        <v>34.449650033591595</v>
      </c>
    </row>
    <row r="222" spans="1:9" ht="13.5" x14ac:dyDescent="0.25">
      <c r="A222" s="3">
        <f>TITRES_STAT!B225</f>
        <v>42328</v>
      </c>
      <c r="B222" s="6">
        <f>TITRES_STAT!D225</f>
        <v>3.0893000000000002</v>
      </c>
      <c r="C222" s="2">
        <f t="shared" si="27"/>
        <v>-9.2999999999996419E-3</v>
      </c>
      <c r="D222" s="2">
        <f t="shared" si="28"/>
        <v>0</v>
      </c>
      <c r="E222" s="2">
        <f t="shared" si="29"/>
        <v>9.2999999999996419E-3</v>
      </c>
      <c r="F222" s="2">
        <f t="shared" si="33"/>
        <v>1.0211250776365602E-2</v>
      </c>
      <c r="G222" s="2">
        <f t="shared" si="33"/>
        <v>2.0094122050296238E-2</v>
      </c>
      <c r="H222" s="2">
        <f t="shared" si="31"/>
        <v>0.50817103383798057</v>
      </c>
      <c r="I222" s="2">
        <f t="shared" si="32"/>
        <v>33.694522864876362</v>
      </c>
    </row>
    <row r="223" spans="1:9" ht="13.5" x14ac:dyDescent="0.25">
      <c r="A223" s="3">
        <f>TITRES_STAT!B226</f>
        <v>42331</v>
      </c>
      <c r="B223" s="6">
        <f>TITRES_STAT!D226</f>
        <v>3.0893000000000002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9.481875720910915E-3</v>
      </c>
      <c r="G223" s="2">
        <f t="shared" si="33"/>
        <v>1.8658827618132222E-2</v>
      </c>
      <c r="H223" s="2">
        <f t="shared" si="31"/>
        <v>0.50817103383798057</v>
      </c>
      <c r="I223" s="2">
        <f t="shared" si="32"/>
        <v>33.694522864876362</v>
      </c>
    </row>
    <row r="224" spans="1:9" ht="13.5" x14ac:dyDescent="0.25">
      <c r="A224" s="3">
        <f>TITRES_STAT!B227</f>
        <v>42332</v>
      </c>
      <c r="B224" s="6">
        <f>TITRES_STAT!D227</f>
        <v>3.1819000000000002</v>
      </c>
      <c r="C224" s="2">
        <f t="shared" si="27"/>
        <v>9.2600000000000016E-2</v>
      </c>
      <c r="D224" s="2">
        <f t="shared" si="28"/>
        <v>9.2600000000000016E-2</v>
      </c>
      <c r="E224" s="2">
        <f t="shared" si="29"/>
        <v>0</v>
      </c>
      <c r="F224" s="2">
        <f t="shared" si="33"/>
        <v>1.5418884597988708E-2</v>
      </c>
      <c r="G224" s="2">
        <f t="shared" si="33"/>
        <v>1.7326054216837063E-2</v>
      </c>
      <c r="H224" s="2">
        <f t="shared" si="31"/>
        <v>0.88992475753683076</v>
      </c>
      <c r="I224" s="2">
        <f t="shared" si="32"/>
        <v>47.087840613119646</v>
      </c>
    </row>
    <row r="225" spans="1:9" ht="13.5" x14ac:dyDescent="0.25">
      <c r="A225" s="3">
        <f>TITRES_STAT!B228</f>
        <v>42333</v>
      </c>
      <c r="B225" s="6">
        <f>TITRES_STAT!D228</f>
        <v>3.1958000000000002</v>
      </c>
      <c r="C225" s="2">
        <f t="shared" si="27"/>
        <v>1.3900000000000023E-2</v>
      </c>
      <c r="D225" s="2">
        <f t="shared" si="28"/>
        <v>1.3900000000000023E-2</v>
      </c>
      <c r="E225" s="2">
        <f t="shared" si="29"/>
        <v>0</v>
      </c>
      <c r="F225" s="2">
        <f t="shared" si="33"/>
        <v>1.5310392840989517E-2</v>
      </c>
      <c r="G225" s="2">
        <f t="shared" si="33"/>
        <v>1.6088478915634415E-2</v>
      </c>
      <c r="H225" s="2">
        <f t="shared" si="31"/>
        <v>0.95163706409256799</v>
      </c>
      <c r="I225" s="2">
        <f t="shared" si="32"/>
        <v>48.760964915115537</v>
      </c>
    </row>
    <row r="226" spans="1:9" ht="13.5" x14ac:dyDescent="0.25">
      <c r="A226" s="3">
        <f>TITRES_STAT!B229</f>
        <v>42334</v>
      </c>
      <c r="B226" s="6">
        <f>TITRES_STAT!D229</f>
        <v>3.1958000000000002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1.4216793352347408E-2</v>
      </c>
      <c r="G226" s="2">
        <f t="shared" si="33"/>
        <v>1.4939301850231956E-2</v>
      </c>
      <c r="H226" s="2">
        <f t="shared" si="31"/>
        <v>0.95163706409256799</v>
      </c>
      <c r="I226" s="2">
        <f t="shared" si="32"/>
        <v>48.760964915115537</v>
      </c>
    </row>
    <row r="227" spans="1:9" ht="13.5" x14ac:dyDescent="0.25">
      <c r="A227" s="3">
        <f>TITRES_STAT!B230</f>
        <v>42335</v>
      </c>
      <c r="B227" s="6">
        <f>TITRES_STAT!D230</f>
        <v>3.3024</v>
      </c>
      <c r="C227" s="2">
        <f t="shared" si="27"/>
        <v>0.10659999999999981</v>
      </c>
      <c r="D227" s="2">
        <f t="shared" si="28"/>
        <v>0.10659999999999981</v>
      </c>
      <c r="E227" s="2">
        <f t="shared" si="29"/>
        <v>0</v>
      </c>
      <c r="F227" s="2">
        <f t="shared" si="33"/>
        <v>2.0815593827179724E-2</v>
      </c>
      <c r="G227" s="2">
        <f t="shared" si="33"/>
        <v>1.3872208860929673E-2</v>
      </c>
      <c r="H227" s="2">
        <f t="shared" si="31"/>
        <v>1.5005248288760789</v>
      </c>
      <c r="I227" s="2">
        <f t="shared" si="32"/>
        <v>60.008395499537031</v>
      </c>
    </row>
    <row r="228" spans="1:9" ht="13.5" x14ac:dyDescent="0.25">
      <c r="A228" s="3">
        <f>TITRES_STAT!B231</f>
        <v>42338</v>
      </c>
      <c r="B228" s="6">
        <f>TITRES_STAT!D231</f>
        <v>3.4691000000000001</v>
      </c>
      <c r="C228" s="2">
        <f t="shared" si="27"/>
        <v>0.16670000000000007</v>
      </c>
      <c r="D228" s="2">
        <f t="shared" si="28"/>
        <v>0.16670000000000007</v>
      </c>
      <c r="E228" s="2">
        <f t="shared" si="29"/>
        <v>0</v>
      </c>
      <c r="F228" s="2">
        <f t="shared" si="33"/>
        <v>3.1235908553809751E-2</v>
      </c>
      <c r="G228" s="2">
        <f t="shared" si="33"/>
        <v>1.2881336799434696E-2</v>
      </c>
      <c r="H228" s="2">
        <f t="shared" si="31"/>
        <v>2.4248965026037168</v>
      </c>
      <c r="I228" s="2">
        <f t="shared" si="32"/>
        <v>70.802037397633256</v>
      </c>
    </row>
    <row r="229" spans="1:9" ht="13.5" x14ac:dyDescent="0.25">
      <c r="A229" s="3">
        <f>TITRES_STAT!B232</f>
        <v>42339</v>
      </c>
      <c r="B229" s="6">
        <f>TITRES_STAT!D232</f>
        <v>3.5663999999999998</v>
      </c>
      <c r="C229" s="2">
        <f t="shared" si="27"/>
        <v>9.729999999999972E-2</v>
      </c>
      <c r="D229" s="2">
        <f t="shared" si="28"/>
        <v>9.729999999999972E-2</v>
      </c>
      <c r="E229" s="2">
        <f t="shared" si="29"/>
        <v>0</v>
      </c>
      <c r="F229" s="2">
        <f t="shared" si="33"/>
        <v>3.5954772228537601E-2</v>
      </c>
      <c r="G229" s="2">
        <f t="shared" si="33"/>
        <v>1.1961241313760789E-2</v>
      </c>
      <c r="H229" s="2">
        <f t="shared" si="31"/>
        <v>3.0059398757529872</v>
      </c>
      <c r="I229" s="2">
        <f t="shared" si="32"/>
        <v>75.037069176879939</v>
      </c>
    </row>
    <row r="230" spans="1:9" ht="13.5" x14ac:dyDescent="0.25">
      <c r="A230" s="3">
        <f>TITRES_STAT!B233</f>
        <v>42340</v>
      </c>
      <c r="B230" s="6">
        <f>TITRES_STAT!D233</f>
        <v>3.5386000000000002</v>
      </c>
      <c r="C230" s="2">
        <f t="shared" si="27"/>
        <v>-2.7799999999999603E-2</v>
      </c>
      <c r="D230" s="2">
        <f t="shared" si="28"/>
        <v>0</v>
      </c>
      <c r="E230" s="2">
        <f t="shared" si="29"/>
        <v>2.7799999999999603E-2</v>
      </c>
      <c r="F230" s="2">
        <f t="shared" si="33"/>
        <v>3.3386574212213485E-2</v>
      </c>
      <c r="G230" s="2">
        <f t="shared" si="33"/>
        <v>1.3092581219920704E-2</v>
      </c>
      <c r="H230" s="2">
        <f t="shared" si="31"/>
        <v>2.5500375862793918</v>
      </c>
      <c r="I230" s="2">
        <f t="shared" si="32"/>
        <v>71.831284156964443</v>
      </c>
    </row>
    <row r="231" spans="1:9" ht="13.5" x14ac:dyDescent="0.25">
      <c r="A231" s="3">
        <f>TITRES_STAT!B234</f>
        <v>42341</v>
      </c>
      <c r="B231" s="6">
        <f>TITRES_STAT!D234</f>
        <v>3.5386000000000002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3.1001818911341093E-2</v>
      </c>
      <c r="G231" s="2">
        <f t="shared" si="33"/>
        <v>1.2157396847069225E-2</v>
      </c>
      <c r="H231" s="2">
        <f t="shared" si="31"/>
        <v>2.5500375862793918</v>
      </c>
      <c r="I231" s="2">
        <f t="shared" si="32"/>
        <v>71.831284156964443</v>
      </c>
    </row>
    <row r="232" spans="1:9" ht="13.5" x14ac:dyDescent="0.25">
      <c r="A232" s="3">
        <f>TITRES_STAT!B235</f>
        <v>42342</v>
      </c>
      <c r="B232" s="6">
        <f>TITRES_STAT!D235</f>
        <v>3.5386000000000002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2.8787403274816731E-2</v>
      </c>
      <c r="G232" s="2">
        <f t="shared" si="33"/>
        <v>1.128901135799285E-2</v>
      </c>
      <c r="H232" s="2">
        <f t="shared" si="31"/>
        <v>2.5500375862793923</v>
      </c>
      <c r="I232" s="2">
        <f t="shared" si="32"/>
        <v>71.831284156964443</v>
      </c>
    </row>
    <row r="233" spans="1:9" ht="13.5" x14ac:dyDescent="0.25">
      <c r="A233" s="3">
        <f>TITRES_STAT!B236</f>
        <v>42345</v>
      </c>
      <c r="B233" s="6">
        <f>TITRES_STAT!D236</f>
        <v>3.5386000000000002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2.6731160183758394E-2</v>
      </c>
      <c r="G233" s="2">
        <f t="shared" si="33"/>
        <v>1.0482653403850503E-2</v>
      </c>
      <c r="H233" s="2">
        <f t="shared" si="31"/>
        <v>2.5500375862793923</v>
      </c>
      <c r="I233" s="2">
        <f t="shared" si="32"/>
        <v>71.831284156964443</v>
      </c>
    </row>
    <row r="234" spans="1:9" ht="13.5" x14ac:dyDescent="0.25">
      <c r="A234" s="3">
        <f>TITRES_STAT!B237</f>
        <v>42346</v>
      </c>
      <c r="B234" s="6">
        <f>TITRES_STAT!D237</f>
        <v>3.3856999999999999</v>
      </c>
      <c r="C234" s="2">
        <f t="shared" si="27"/>
        <v>-0.15290000000000026</v>
      </c>
      <c r="D234" s="2">
        <f t="shared" si="28"/>
        <v>0</v>
      </c>
      <c r="E234" s="2">
        <f t="shared" si="29"/>
        <v>0.15290000000000026</v>
      </c>
      <c r="F234" s="2">
        <f t="shared" si="33"/>
        <v>2.4821791599204224E-2</v>
      </c>
      <c r="G234" s="2">
        <f t="shared" si="33"/>
        <v>2.0655321017861199E-2</v>
      </c>
      <c r="H234" s="2">
        <f t="shared" si="31"/>
        <v>1.2017141528684143</v>
      </c>
      <c r="I234" s="2">
        <f t="shared" si="32"/>
        <v>54.580843353475728</v>
      </c>
    </row>
    <row r="235" spans="1:9" ht="13.5" x14ac:dyDescent="0.25">
      <c r="A235" s="3">
        <f>TITRES_STAT!B238</f>
        <v>42347</v>
      </c>
      <c r="B235" s="6">
        <f>TITRES_STAT!D238</f>
        <v>3.3626</v>
      </c>
      <c r="C235" s="2">
        <f t="shared" si="27"/>
        <v>-2.3099999999999898E-2</v>
      </c>
      <c r="D235" s="2">
        <f t="shared" si="28"/>
        <v>0</v>
      </c>
      <c r="E235" s="2">
        <f t="shared" si="29"/>
        <v>2.3099999999999898E-2</v>
      </c>
      <c r="F235" s="2">
        <f t="shared" si="33"/>
        <v>2.304880648497535E-2</v>
      </c>
      <c r="G235" s="2">
        <f t="shared" si="33"/>
        <v>2.0829940945156823E-2</v>
      </c>
      <c r="H235" s="2">
        <f t="shared" si="31"/>
        <v>1.106522891527181</v>
      </c>
      <c r="I235" s="2">
        <f t="shared" si="32"/>
        <v>52.528405742838956</v>
      </c>
    </row>
    <row r="236" spans="1:9" ht="13.5" x14ac:dyDescent="0.25">
      <c r="A236" s="3">
        <f>TITRES_STAT!B239</f>
        <v>42348</v>
      </c>
      <c r="B236" s="6">
        <f>TITRES_STAT!D239</f>
        <v>3.3626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2.1402463164619967E-2</v>
      </c>
      <c r="G236" s="2">
        <f t="shared" si="33"/>
        <v>1.9342088020502766E-2</v>
      </c>
      <c r="H236" s="2">
        <f t="shared" si="31"/>
        <v>1.1065228915271808</v>
      </c>
      <c r="I236" s="2">
        <f t="shared" si="32"/>
        <v>52.528405742838956</v>
      </c>
    </row>
    <row r="237" spans="1:9" ht="13.5" x14ac:dyDescent="0.25">
      <c r="A237" s="3">
        <f>TITRES_STAT!B240</f>
        <v>42349</v>
      </c>
      <c r="B237" s="6">
        <f>TITRES_STAT!D240</f>
        <v>3.3578999999999999</v>
      </c>
      <c r="C237" s="2">
        <f t="shared" si="27"/>
        <v>-4.7000000000001485E-3</v>
      </c>
      <c r="D237" s="2">
        <f t="shared" si="28"/>
        <v>0</v>
      </c>
      <c r="E237" s="2">
        <f t="shared" si="29"/>
        <v>4.7000000000001485E-3</v>
      </c>
      <c r="F237" s="2">
        <f t="shared" ref="F237:G252" si="34">((F236*13)+D237)/14</f>
        <v>1.987371579571854E-2</v>
      </c>
      <c r="G237" s="2">
        <f t="shared" si="34"/>
        <v>1.8296224590466866E-2</v>
      </c>
      <c r="H237" s="2">
        <f t="shared" si="31"/>
        <v>1.0862194928495585</v>
      </c>
      <c r="I237" s="2">
        <f t="shared" si="32"/>
        <v>52.066405120484028</v>
      </c>
    </row>
    <row r="238" spans="1:9" ht="13.5" x14ac:dyDescent="0.25">
      <c r="A238" s="3">
        <f>TITRES_STAT!B241</f>
        <v>42352</v>
      </c>
      <c r="B238" s="6">
        <f>TITRES_STAT!D241</f>
        <v>3.3532999999999999</v>
      </c>
      <c r="C238" s="2">
        <f t="shared" si="27"/>
        <v>-4.5999999999999375E-3</v>
      </c>
      <c r="D238" s="2">
        <f t="shared" si="28"/>
        <v>0</v>
      </c>
      <c r="E238" s="2">
        <f t="shared" si="29"/>
        <v>4.5999999999999375E-3</v>
      </c>
      <c r="F238" s="2">
        <f t="shared" si="34"/>
        <v>1.8454164667452928E-2</v>
      </c>
      <c r="G238" s="2">
        <f t="shared" si="34"/>
        <v>1.7317922834004941E-2</v>
      </c>
      <c r="H238" s="2">
        <f t="shared" si="31"/>
        <v>1.0656107458347659</v>
      </c>
      <c r="I238" s="2">
        <f t="shared" si="32"/>
        <v>51.588168195945627</v>
      </c>
    </row>
    <row r="239" spans="1:9" ht="13.5" x14ac:dyDescent="0.25">
      <c r="A239" s="3">
        <f>TITRES_STAT!B242</f>
        <v>42353</v>
      </c>
      <c r="B239" s="6">
        <f>TITRES_STAT!D242</f>
        <v>3.3811</v>
      </c>
      <c r="C239" s="2">
        <f t="shared" si="27"/>
        <v>2.7800000000000047E-2</v>
      </c>
      <c r="D239" s="2">
        <f t="shared" si="28"/>
        <v>2.7800000000000047E-2</v>
      </c>
      <c r="E239" s="2">
        <f t="shared" si="29"/>
        <v>0</v>
      </c>
      <c r="F239" s="2">
        <f t="shared" si="34"/>
        <v>1.9121724334063433E-2</v>
      </c>
      <c r="G239" s="2">
        <f t="shared" si="34"/>
        <v>1.6080928345861729E-2</v>
      </c>
      <c r="H239" s="2">
        <f t="shared" si="31"/>
        <v>1.1890933112070126</v>
      </c>
      <c r="I239" s="2">
        <f t="shared" si="32"/>
        <v>54.318987003408076</v>
      </c>
    </row>
    <row r="240" spans="1:9" ht="13.5" x14ac:dyDescent="0.25">
      <c r="A240" s="3">
        <f>TITRES_STAT!B243</f>
        <v>42354</v>
      </c>
      <c r="B240" s="6">
        <f>TITRES_STAT!D243</f>
        <v>3.3856999999999999</v>
      </c>
      <c r="C240" s="2">
        <f t="shared" si="27"/>
        <v>4.5999999999999375E-3</v>
      </c>
      <c r="D240" s="2">
        <f t="shared" si="28"/>
        <v>4.5999999999999375E-3</v>
      </c>
      <c r="E240" s="2">
        <f t="shared" si="29"/>
        <v>0</v>
      </c>
      <c r="F240" s="2">
        <f t="shared" si="34"/>
        <v>1.8084458310201754E-2</v>
      </c>
      <c r="G240" s="2">
        <f t="shared" si="34"/>
        <v>1.4932290606871606E-2</v>
      </c>
      <c r="H240" s="2">
        <f t="shared" si="31"/>
        <v>1.211097398672349</v>
      </c>
      <c r="I240" s="2">
        <f t="shared" si="32"/>
        <v>54.773588870375008</v>
      </c>
    </row>
    <row r="241" spans="1:9" ht="13.5" x14ac:dyDescent="0.25">
      <c r="A241" s="3">
        <f>TITRES_STAT!B244</f>
        <v>42355</v>
      </c>
      <c r="B241" s="6">
        <f>TITRES_STAT!D244</f>
        <v>3.3765000000000001</v>
      </c>
      <c r="C241" s="2">
        <f t="shared" si="27"/>
        <v>-9.1999999999998749E-3</v>
      </c>
      <c r="D241" s="2">
        <f t="shared" si="28"/>
        <v>0</v>
      </c>
      <c r="E241" s="2">
        <f t="shared" si="29"/>
        <v>9.1999999999998749E-3</v>
      </c>
      <c r="F241" s="2">
        <f t="shared" si="34"/>
        <v>1.6792711288044486E-2</v>
      </c>
      <c r="G241" s="2">
        <f t="shared" si="34"/>
        <v>1.452284127780934E-2</v>
      </c>
      <c r="H241" s="2">
        <f t="shared" si="31"/>
        <v>1.1562965515366108</v>
      </c>
      <c r="I241" s="2">
        <f t="shared" si="32"/>
        <v>53.624189618659628</v>
      </c>
    </row>
    <row r="242" spans="1:9" ht="13.5" x14ac:dyDescent="0.25">
      <c r="A242" s="3">
        <f>TITRES_STAT!B245</f>
        <v>42356</v>
      </c>
      <c r="B242" s="6">
        <f>TITRES_STAT!D245</f>
        <v>3.3626</v>
      </c>
      <c r="C242" s="2">
        <f t="shared" si="27"/>
        <v>-1.3900000000000023E-2</v>
      </c>
      <c r="D242" s="2">
        <f t="shared" si="28"/>
        <v>0</v>
      </c>
      <c r="E242" s="2">
        <f t="shared" si="29"/>
        <v>1.3900000000000023E-2</v>
      </c>
      <c r="F242" s="2">
        <f t="shared" si="34"/>
        <v>1.5593231910327023E-2</v>
      </c>
      <c r="G242" s="2">
        <f t="shared" si="34"/>
        <v>1.4478352615108674E-2</v>
      </c>
      <c r="H242" s="2">
        <f t="shared" si="31"/>
        <v>1.0770031870929109</v>
      </c>
      <c r="I242" s="2">
        <f t="shared" si="32"/>
        <v>51.85370892956329</v>
      </c>
    </row>
    <row r="243" spans="1:9" ht="13.5" x14ac:dyDescent="0.25">
      <c r="A243" s="3">
        <f>TITRES_STAT!B246</f>
        <v>42359</v>
      </c>
      <c r="B243" s="6">
        <f>TITRES_STAT!D246</f>
        <v>3.3439999999999999</v>
      </c>
      <c r="C243" s="2">
        <f t="shared" si="27"/>
        <v>-1.8600000000000172E-2</v>
      </c>
      <c r="D243" s="2">
        <f t="shared" si="28"/>
        <v>0</v>
      </c>
      <c r="E243" s="2">
        <f t="shared" si="29"/>
        <v>1.8600000000000172E-2</v>
      </c>
      <c r="F243" s="2">
        <f t="shared" si="34"/>
        <v>1.447942963101795E-2</v>
      </c>
      <c r="G243" s="2">
        <f t="shared" si="34"/>
        <v>1.4772755999743781E-2</v>
      </c>
      <c r="H243" s="2">
        <f t="shared" si="31"/>
        <v>0.9801440998056884</v>
      </c>
      <c r="I243" s="2">
        <f t="shared" si="32"/>
        <v>49.498624867850268</v>
      </c>
    </row>
    <row r="244" spans="1:9" ht="13.5" x14ac:dyDescent="0.25">
      <c r="A244" s="3">
        <f>TITRES_STAT!B247</f>
        <v>42360</v>
      </c>
      <c r="B244" s="6">
        <f>TITRES_STAT!D247</f>
        <v>3.3439999999999999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1.3445184657373811E-2</v>
      </c>
      <c r="G244" s="2">
        <f t="shared" si="34"/>
        <v>1.3717559142619226E-2</v>
      </c>
      <c r="H244" s="2">
        <f t="shared" si="31"/>
        <v>0.98014409980568828</v>
      </c>
      <c r="I244" s="2">
        <f t="shared" si="32"/>
        <v>49.498624867850268</v>
      </c>
    </row>
    <row r="245" spans="1:9" ht="13.5" x14ac:dyDescent="0.25">
      <c r="A245" s="3">
        <f>TITRES_STAT!B248</f>
        <v>42361</v>
      </c>
      <c r="B245" s="6">
        <f>TITRES_STAT!D248</f>
        <v>3.3672</v>
      </c>
      <c r="C245" s="2">
        <f t="shared" si="27"/>
        <v>2.3200000000000109E-2</v>
      </c>
      <c r="D245" s="2">
        <f t="shared" si="28"/>
        <v>2.3200000000000109E-2</v>
      </c>
      <c r="E245" s="2">
        <f t="shared" si="29"/>
        <v>0</v>
      </c>
      <c r="F245" s="2">
        <f t="shared" si="34"/>
        <v>1.4141957181847117E-2</v>
      </c>
      <c r="G245" s="2">
        <f t="shared" si="34"/>
        <v>1.2737733489574996E-2</v>
      </c>
      <c r="H245" s="2">
        <f t="shared" si="31"/>
        <v>1.1102412523720477</v>
      </c>
      <c r="I245" s="2">
        <f t="shared" si="32"/>
        <v>52.612053295994706</v>
      </c>
    </row>
    <row r="246" spans="1:9" ht="13.5" x14ac:dyDescent="0.25">
      <c r="A246" s="3">
        <f>TITRES_STAT!B249</f>
        <v>42363</v>
      </c>
      <c r="B246" s="6">
        <f>TITRES_STAT!D249</f>
        <v>3.3672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1.3131817383143753E-2</v>
      </c>
      <c r="G246" s="2">
        <f t="shared" si="34"/>
        <v>1.1827895383176783E-2</v>
      </c>
      <c r="H246" s="2">
        <f t="shared" si="31"/>
        <v>1.1102412523720477</v>
      </c>
      <c r="I246" s="2">
        <f t="shared" si="32"/>
        <v>52.612053295994706</v>
      </c>
    </row>
    <row r="247" spans="1:9" ht="13.5" x14ac:dyDescent="0.25">
      <c r="A247" s="3">
        <f>TITRES_STAT!B250</f>
        <v>42366</v>
      </c>
      <c r="B247" s="6">
        <f>TITRES_STAT!D250</f>
        <v>3.3348</v>
      </c>
      <c r="C247" s="2">
        <f t="shared" si="27"/>
        <v>-3.2399999999999984E-2</v>
      </c>
      <c r="D247" s="2">
        <f t="shared" si="28"/>
        <v>0</v>
      </c>
      <c r="E247" s="2">
        <f t="shared" si="29"/>
        <v>3.2399999999999984E-2</v>
      </c>
      <c r="F247" s="2">
        <f t="shared" si="34"/>
        <v>1.2193830427204913E-2</v>
      </c>
      <c r="G247" s="2">
        <f t="shared" si="34"/>
        <v>1.3297331427235584E-2</v>
      </c>
      <c r="H247" s="2">
        <f t="shared" si="31"/>
        <v>0.91701334917692723</v>
      </c>
      <c r="I247" s="2">
        <f t="shared" si="32"/>
        <v>47.835522354116542</v>
      </c>
    </row>
    <row r="248" spans="1:9" ht="13.5" x14ac:dyDescent="0.25">
      <c r="A248" s="3">
        <f>TITRES_STAT!B251</f>
        <v>42367</v>
      </c>
      <c r="B248" s="6">
        <f>TITRES_STAT!D251</f>
        <v>3.3811</v>
      </c>
      <c r="C248" s="2">
        <f t="shared" si="27"/>
        <v>4.6300000000000008E-2</v>
      </c>
      <c r="D248" s="2">
        <f t="shared" si="28"/>
        <v>4.6300000000000008E-2</v>
      </c>
      <c r="E248" s="2">
        <f t="shared" si="29"/>
        <v>0</v>
      </c>
      <c r="F248" s="2">
        <f t="shared" si="34"/>
        <v>1.4629985396690276E-2</v>
      </c>
      <c r="G248" s="2">
        <f t="shared" si="34"/>
        <v>1.23475220395759E-2</v>
      </c>
      <c r="H248" s="2">
        <f t="shared" si="31"/>
        <v>1.1848519362669445</v>
      </c>
      <c r="I248" s="2">
        <f t="shared" si="32"/>
        <v>54.230308086294947</v>
      </c>
    </row>
    <row r="249" spans="1:9" ht="13.5" x14ac:dyDescent="0.25">
      <c r="A249" s="3">
        <f>TITRES_STAT!B252</f>
        <v>42368</v>
      </c>
      <c r="B249" s="6">
        <f>TITRES_STAT!D252</f>
        <v>3.4459</v>
      </c>
      <c r="C249" s="2">
        <f t="shared" si="27"/>
        <v>6.4799999999999969E-2</v>
      </c>
      <c r="D249" s="2">
        <f t="shared" si="28"/>
        <v>6.4799999999999969E-2</v>
      </c>
      <c r="E249" s="2">
        <f t="shared" si="29"/>
        <v>0</v>
      </c>
      <c r="F249" s="2">
        <f t="shared" si="34"/>
        <v>1.8213557868355251E-2</v>
      </c>
      <c r="G249" s="2">
        <f t="shared" si="34"/>
        <v>1.1465556179606193E-2</v>
      </c>
      <c r="H249" s="2">
        <f t="shared" si="31"/>
        <v>1.5885455169415803</v>
      </c>
      <c r="I249" s="2">
        <f t="shared" si="32"/>
        <v>61.368266717537942</v>
      </c>
    </row>
    <row r="250" spans="1:9" ht="13.5" x14ac:dyDescent="0.25">
      <c r="A250" s="3">
        <f>TITRES_STAT!B253</f>
        <v>42369</v>
      </c>
      <c r="B250" s="6">
        <f>TITRES_STAT!D253</f>
        <v>3.4180999999999999</v>
      </c>
      <c r="C250" s="2">
        <f t="shared" si="27"/>
        <v>-2.7800000000000047E-2</v>
      </c>
      <c r="D250" s="2">
        <f t="shared" si="28"/>
        <v>0</v>
      </c>
      <c r="E250" s="2">
        <f t="shared" si="29"/>
        <v>2.7800000000000047E-2</v>
      </c>
      <c r="F250" s="2">
        <f t="shared" si="34"/>
        <v>1.691258944918702E-2</v>
      </c>
      <c r="G250" s="2">
        <f t="shared" si="34"/>
        <v>1.2632302166777184E-2</v>
      </c>
      <c r="H250" s="2">
        <f t="shared" si="31"/>
        <v>1.3388366764742965</v>
      </c>
      <c r="I250" s="2">
        <f t="shared" si="32"/>
        <v>57.243701107532644</v>
      </c>
    </row>
    <row r="251" spans="1:9" ht="13.5" x14ac:dyDescent="0.25">
      <c r="A251" s="3">
        <f>TITRES_STAT!B254</f>
        <v>42373</v>
      </c>
      <c r="B251" s="6">
        <f>TITRES_STAT!D254</f>
        <v>3.6080000000000001</v>
      </c>
      <c r="C251" s="2">
        <f t="shared" si="27"/>
        <v>0.18990000000000018</v>
      </c>
      <c r="D251" s="2">
        <f t="shared" si="28"/>
        <v>0.18990000000000018</v>
      </c>
      <c r="E251" s="2">
        <f t="shared" si="29"/>
        <v>0</v>
      </c>
      <c r="F251" s="2">
        <f t="shared" si="34"/>
        <v>2.9268833059959389E-2</v>
      </c>
      <c r="G251" s="2">
        <f t="shared" si="34"/>
        <v>1.1729994869150242E-2</v>
      </c>
      <c r="H251" s="2">
        <f t="shared" si="31"/>
        <v>2.4952127760035174</v>
      </c>
      <c r="I251" s="2">
        <f t="shared" si="32"/>
        <v>71.389438523871036</v>
      </c>
    </row>
    <row r="252" spans="1:9" ht="13.5" x14ac:dyDescent="0.25">
      <c r="A252" s="3">
        <f>TITRES_STAT!B255</f>
        <v>42374</v>
      </c>
      <c r="B252" s="6">
        <f>TITRES_STAT!D255</f>
        <v>3.5386000000000002</v>
      </c>
      <c r="C252" s="2">
        <f t="shared" si="27"/>
        <v>-6.9399999999999906E-2</v>
      </c>
      <c r="D252" s="2">
        <f t="shared" si="28"/>
        <v>0</v>
      </c>
      <c r="E252" s="2">
        <f t="shared" si="29"/>
        <v>6.9399999999999906E-2</v>
      </c>
      <c r="F252" s="2">
        <f t="shared" si="34"/>
        <v>2.7178202127105148E-2</v>
      </c>
      <c r="G252" s="2">
        <f t="shared" si="34"/>
        <v>1.5849280949925219E-2</v>
      </c>
      <c r="H252" s="2">
        <f t="shared" si="31"/>
        <v>1.714790861047446</v>
      </c>
      <c r="I252" s="2">
        <f t="shared" si="32"/>
        <v>63.16475002372114</v>
      </c>
    </row>
    <row r="253" spans="1:9" ht="13.5" x14ac:dyDescent="0.25">
      <c r="A253" s="3">
        <f>TITRES_STAT!B256</f>
        <v>42375</v>
      </c>
      <c r="B253" s="6">
        <f>TITRES_STAT!D256</f>
        <v>3.52</v>
      </c>
      <c r="C253" s="2">
        <f t="shared" si="27"/>
        <v>-1.8600000000000172E-2</v>
      </c>
      <c r="D253" s="2">
        <f t="shared" si="28"/>
        <v>0</v>
      </c>
      <c r="E253" s="2">
        <f t="shared" si="29"/>
        <v>1.8600000000000172E-2</v>
      </c>
      <c r="F253" s="2">
        <f t="shared" ref="F253:G268" si="35">((F252*13)+D253)/14</f>
        <v>2.5236901975169066E-2</v>
      </c>
      <c r="G253" s="2">
        <f t="shared" si="35"/>
        <v>1.6045760882073431E-2</v>
      </c>
      <c r="H253" s="2">
        <f t="shared" si="31"/>
        <v>1.5728080557005009</v>
      </c>
      <c r="I253" s="2">
        <f t="shared" si="32"/>
        <v>61.131962495829129</v>
      </c>
    </row>
    <row r="254" spans="1:9" ht="13.5" x14ac:dyDescent="0.25">
      <c r="A254" s="3">
        <f>TITRES_STAT!B257</f>
        <v>42376</v>
      </c>
      <c r="B254" s="6">
        <f>TITRES_STAT!D257</f>
        <v>3.4645000000000001</v>
      </c>
      <c r="C254" s="2">
        <f t="shared" si="27"/>
        <v>-5.5499999999999883E-2</v>
      </c>
      <c r="D254" s="2">
        <f t="shared" si="28"/>
        <v>0</v>
      </c>
      <c r="E254" s="2">
        <f t="shared" si="29"/>
        <v>5.5499999999999883E-2</v>
      </c>
      <c r="F254" s="2">
        <f t="shared" si="35"/>
        <v>2.3434266119799846E-2</v>
      </c>
      <c r="G254" s="2">
        <f t="shared" si="35"/>
        <v>1.8863920819068177E-2</v>
      </c>
      <c r="H254" s="2">
        <f t="shared" si="31"/>
        <v>1.2422797118673143</v>
      </c>
      <c r="I254" s="2">
        <f t="shared" si="32"/>
        <v>55.402530972943374</v>
      </c>
    </row>
    <row r="255" spans="1:9" ht="13.5" x14ac:dyDescent="0.25">
      <c r="A255" s="3">
        <f>TITRES_STAT!B258</f>
        <v>42377</v>
      </c>
      <c r="B255" s="6">
        <f>TITRES_STAT!D258</f>
        <v>3.4645000000000001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2.1760389968385568E-2</v>
      </c>
      <c r="G255" s="2">
        <f t="shared" si="35"/>
        <v>1.7516497903420448E-2</v>
      </c>
      <c r="H255" s="2">
        <f t="shared" si="31"/>
        <v>1.2422797118673141</v>
      </c>
      <c r="I255" s="2">
        <f t="shared" si="32"/>
        <v>55.402530972943374</v>
      </c>
    </row>
    <row r="256" spans="1:9" ht="13.5" x14ac:dyDescent="0.25">
      <c r="A256" s="3">
        <f>TITRES_STAT!B259</f>
        <v>42380</v>
      </c>
      <c r="B256" s="6">
        <f>TITRES_STAT!D259</f>
        <v>3.3811</v>
      </c>
      <c r="C256" s="2">
        <f t="shared" si="27"/>
        <v>-8.3400000000000141E-2</v>
      </c>
      <c r="D256" s="2">
        <f t="shared" si="28"/>
        <v>0</v>
      </c>
      <c r="E256" s="2">
        <f t="shared" si="29"/>
        <v>8.3400000000000141E-2</v>
      </c>
      <c r="F256" s="2">
        <f t="shared" si="35"/>
        <v>2.0206076399215171E-2</v>
      </c>
      <c r="G256" s="2">
        <f t="shared" si="35"/>
        <v>2.2222462338890425E-2</v>
      </c>
      <c r="H256" s="2">
        <f t="shared" si="31"/>
        <v>0.90926361314396398</v>
      </c>
      <c r="I256" s="2">
        <f t="shared" si="32"/>
        <v>47.623785782346175</v>
      </c>
    </row>
    <row r="257" spans="1:9" ht="13.5" x14ac:dyDescent="0.25">
      <c r="A257" s="3">
        <f>TITRES_STAT!B260</f>
        <v>42381</v>
      </c>
      <c r="B257" s="6">
        <f>TITRES_STAT!D260</f>
        <v>3.3578999999999999</v>
      </c>
      <c r="C257" s="2">
        <f t="shared" si="27"/>
        <v>-2.3200000000000109E-2</v>
      </c>
      <c r="D257" s="2">
        <f t="shared" si="28"/>
        <v>0</v>
      </c>
      <c r="E257" s="2">
        <f t="shared" si="29"/>
        <v>2.3200000000000109E-2</v>
      </c>
      <c r="F257" s="2">
        <f t="shared" si="35"/>
        <v>1.8762785227842659E-2</v>
      </c>
      <c r="G257" s="2">
        <f t="shared" si="35"/>
        <v>2.2292286457541114E-2</v>
      </c>
      <c r="H257" s="2">
        <f t="shared" si="31"/>
        <v>0.84167163667033884</v>
      </c>
      <c r="I257" s="2">
        <f t="shared" si="32"/>
        <v>45.701503998402458</v>
      </c>
    </row>
    <row r="258" spans="1:9" ht="13.5" x14ac:dyDescent="0.25">
      <c r="A258" s="3">
        <f>TITRES_STAT!B261</f>
        <v>42382</v>
      </c>
      <c r="B258" s="6">
        <f>TITRES_STAT!D261</f>
        <v>3.3348</v>
      </c>
      <c r="C258" s="2">
        <f t="shared" si="27"/>
        <v>-2.3099999999999898E-2</v>
      </c>
      <c r="D258" s="2">
        <f t="shared" si="28"/>
        <v>0</v>
      </c>
      <c r="E258" s="2">
        <f t="shared" si="29"/>
        <v>2.3099999999999898E-2</v>
      </c>
      <c r="F258" s="2">
        <f t="shared" si="35"/>
        <v>1.7422586282996755E-2</v>
      </c>
      <c r="G258" s="2">
        <f t="shared" si="35"/>
        <v>2.2349980282002458E-2</v>
      </c>
      <c r="H258" s="2">
        <f t="shared" si="31"/>
        <v>0.77953474961346902</v>
      </c>
      <c r="I258" s="2">
        <f t="shared" si="32"/>
        <v>43.805536800154705</v>
      </c>
    </row>
    <row r="259" spans="1:9" ht="13.5" x14ac:dyDescent="0.25">
      <c r="A259" s="3">
        <f>TITRES_STAT!B262</f>
        <v>42384</v>
      </c>
      <c r="B259" s="6">
        <f>TITRES_STAT!D262</f>
        <v>3.3300999999999998</v>
      </c>
      <c r="C259" s="2">
        <f t="shared" ref="C259:C322" si="36">B259-B258</f>
        <v>-4.7000000000001485E-3</v>
      </c>
      <c r="D259" s="2">
        <f t="shared" ref="D259:D322" si="37">IF(C259&gt;0,C259,0)</f>
        <v>0</v>
      </c>
      <c r="E259" s="2">
        <f t="shared" ref="E259:E322" si="38">IF(C259&lt;0,-C259,0)</f>
        <v>4.7000000000001485E-3</v>
      </c>
      <c r="F259" s="2">
        <f t="shared" si="35"/>
        <v>1.6178115834211273E-2</v>
      </c>
      <c r="G259" s="2">
        <f t="shared" si="35"/>
        <v>2.1089267404716582E-2</v>
      </c>
      <c r="H259" s="2">
        <f t="shared" si="31"/>
        <v>0.7671255489222476</v>
      </c>
      <c r="I259" s="2">
        <f t="shared" si="32"/>
        <v>43.410925125841224</v>
      </c>
    </row>
    <row r="260" spans="1:9" ht="13.5" x14ac:dyDescent="0.25">
      <c r="A260" s="3">
        <f>TITRES_STAT!B263</f>
        <v>42387</v>
      </c>
      <c r="B260" s="6">
        <f>TITRES_STAT!D263</f>
        <v>3.3254999999999999</v>
      </c>
      <c r="C260" s="2">
        <f t="shared" si="36"/>
        <v>-4.5999999999999375E-3</v>
      </c>
      <c r="D260" s="2">
        <f t="shared" si="37"/>
        <v>0</v>
      </c>
      <c r="E260" s="2">
        <f t="shared" si="38"/>
        <v>4.5999999999999375E-3</v>
      </c>
      <c r="F260" s="2">
        <f t="shared" si="35"/>
        <v>1.502253613176761E-2</v>
      </c>
      <c r="G260" s="2">
        <f t="shared" si="35"/>
        <v>1.9911462590093965E-2</v>
      </c>
      <c r="H260" s="2">
        <f t="shared" si="31"/>
        <v>0.75446673310886692</v>
      </c>
      <c r="I260" s="2">
        <f t="shared" si="32"/>
        <v>43.00262403790196</v>
      </c>
    </row>
    <row r="261" spans="1:9" ht="13.5" x14ac:dyDescent="0.25">
      <c r="A261" s="3">
        <f>TITRES_STAT!B264</f>
        <v>42388</v>
      </c>
      <c r="B261" s="6">
        <f>TITRES_STAT!D264</f>
        <v>3.3115999999999999</v>
      </c>
      <c r="C261" s="2">
        <f t="shared" si="36"/>
        <v>-1.3900000000000023E-2</v>
      </c>
      <c r="D261" s="2">
        <f t="shared" si="37"/>
        <v>0</v>
      </c>
      <c r="E261" s="2">
        <f t="shared" si="38"/>
        <v>1.3900000000000023E-2</v>
      </c>
      <c r="F261" s="2">
        <f t="shared" si="35"/>
        <v>1.3949497836641353E-2</v>
      </c>
      <c r="G261" s="2">
        <f t="shared" si="35"/>
        <v>1.9482072405087255E-2</v>
      </c>
      <c r="H261" s="2">
        <f t="shared" si="31"/>
        <v>0.71601714368943581</v>
      </c>
      <c r="I261" s="2">
        <f t="shared" si="32"/>
        <v>41.72552391580421</v>
      </c>
    </row>
    <row r="262" spans="1:9" ht="13.5" x14ac:dyDescent="0.25">
      <c r="A262" s="3">
        <f>TITRES_STAT!B265</f>
        <v>42389</v>
      </c>
      <c r="B262" s="6">
        <f>TITRES_STAT!D265</f>
        <v>3.2189999999999999</v>
      </c>
      <c r="C262" s="2">
        <f t="shared" si="36"/>
        <v>-9.2600000000000016E-2</v>
      </c>
      <c r="D262" s="2">
        <f t="shared" si="37"/>
        <v>0</v>
      </c>
      <c r="E262" s="2">
        <f t="shared" si="38"/>
        <v>9.2600000000000016E-2</v>
      </c>
      <c r="F262" s="2">
        <f t="shared" si="35"/>
        <v>1.2953105134024114E-2</v>
      </c>
      <c r="G262" s="2">
        <f t="shared" si="35"/>
        <v>2.4704781519009594E-2</v>
      </c>
      <c r="H262" s="2">
        <f t="shared" si="31"/>
        <v>0.52431571289376044</v>
      </c>
      <c r="I262" s="2">
        <f t="shared" si="32"/>
        <v>34.396792505563013</v>
      </c>
    </row>
    <row r="263" spans="1:9" ht="13.5" x14ac:dyDescent="0.25">
      <c r="A263" s="3">
        <f>TITRES_STAT!B266</f>
        <v>42390</v>
      </c>
      <c r="B263" s="6">
        <f>TITRES_STAT!D266</f>
        <v>3.1726999999999999</v>
      </c>
      <c r="C263" s="2">
        <f t="shared" si="36"/>
        <v>-4.6300000000000008E-2</v>
      </c>
      <c r="D263" s="2">
        <f t="shared" si="37"/>
        <v>0</v>
      </c>
      <c r="E263" s="2">
        <f t="shared" si="38"/>
        <v>4.6300000000000008E-2</v>
      </c>
      <c r="F263" s="2">
        <f t="shared" si="35"/>
        <v>1.2027883338736677E-2</v>
      </c>
      <c r="G263" s="2">
        <f t="shared" si="35"/>
        <v>2.6247297124794622E-2</v>
      </c>
      <c r="H263" s="2">
        <f t="shared" si="31"/>
        <v>0.45825226428265203</v>
      </c>
      <c r="I263" s="2">
        <f t="shared" si="32"/>
        <v>31.424759316802906</v>
      </c>
    </row>
    <row r="264" spans="1:9" ht="13.5" x14ac:dyDescent="0.25">
      <c r="A264" s="3">
        <f>TITRES_STAT!B267</f>
        <v>42391</v>
      </c>
      <c r="B264" s="6">
        <f>TITRES_STAT!D267</f>
        <v>3.08</v>
      </c>
      <c r="C264" s="2">
        <f t="shared" si="36"/>
        <v>-9.2699999999999783E-2</v>
      </c>
      <c r="D264" s="2">
        <f t="shared" si="37"/>
        <v>0</v>
      </c>
      <c r="E264" s="2">
        <f t="shared" si="38"/>
        <v>9.2699999999999783E-2</v>
      </c>
      <c r="F264" s="2">
        <f t="shared" si="35"/>
        <v>1.1168748814541201E-2</v>
      </c>
      <c r="G264" s="2">
        <f t="shared" si="35"/>
        <v>3.0993918758737849E-2</v>
      </c>
      <c r="H264" s="2">
        <f t="shared" si="31"/>
        <v>0.36035290992019176</v>
      </c>
      <c r="I264" s="2">
        <f t="shared" si="32"/>
        <v>26.489663622753071</v>
      </c>
    </row>
    <row r="265" spans="1:9" ht="13.5" x14ac:dyDescent="0.25">
      <c r="A265" s="3">
        <f>TITRES_STAT!B268</f>
        <v>42394</v>
      </c>
      <c r="B265" s="6">
        <f>TITRES_STAT!D268</f>
        <v>3.0754000000000001</v>
      </c>
      <c r="C265" s="2">
        <f t="shared" si="36"/>
        <v>-4.5999999999999375E-3</v>
      </c>
      <c r="D265" s="2">
        <f t="shared" si="37"/>
        <v>0</v>
      </c>
      <c r="E265" s="2">
        <f t="shared" si="38"/>
        <v>4.5999999999999375E-3</v>
      </c>
      <c r="F265" s="2">
        <f t="shared" si="35"/>
        <v>1.0370981042073972E-2</v>
      </c>
      <c r="G265" s="2">
        <f t="shared" si="35"/>
        <v>2.9108638847399428E-2</v>
      </c>
      <c r="H265" s="2">
        <f t="shared" si="31"/>
        <v>0.35628533152798103</v>
      </c>
      <c r="I265" s="2">
        <f t="shared" si="32"/>
        <v>26.269201859360422</v>
      </c>
    </row>
    <row r="266" spans="1:9" ht="13.5" x14ac:dyDescent="0.25">
      <c r="A266" s="3">
        <f>TITRES_STAT!B269</f>
        <v>42395</v>
      </c>
      <c r="B266" s="6">
        <f>TITRES_STAT!D269</f>
        <v>2.9828000000000001</v>
      </c>
      <c r="C266" s="2">
        <f t="shared" si="36"/>
        <v>-9.2600000000000016E-2</v>
      </c>
      <c r="D266" s="2">
        <f t="shared" si="37"/>
        <v>0</v>
      </c>
      <c r="E266" s="2">
        <f t="shared" si="38"/>
        <v>9.2600000000000016E-2</v>
      </c>
      <c r="F266" s="2">
        <f t="shared" si="35"/>
        <v>9.6301966819258306E-3</v>
      </c>
      <c r="G266" s="2">
        <f t="shared" si="35"/>
        <v>3.3643736072585181E-2</v>
      </c>
      <c r="H266" s="2">
        <f t="shared" si="31"/>
        <v>0.2862404062720329</v>
      </c>
      <c r="I266" s="2">
        <f t="shared" si="32"/>
        <v>22.254036249852859</v>
      </c>
    </row>
    <row r="267" spans="1:9" ht="13.5" x14ac:dyDescent="0.25">
      <c r="A267" s="3">
        <f>TITRES_STAT!B270</f>
        <v>42396</v>
      </c>
      <c r="B267" s="6">
        <f>TITRES_STAT!D270</f>
        <v>3.0106000000000002</v>
      </c>
      <c r="C267" s="2">
        <f t="shared" si="36"/>
        <v>2.7800000000000047E-2</v>
      </c>
      <c r="D267" s="2">
        <f t="shared" si="37"/>
        <v>2.7800000000000047E-2</v>
      </c>
      <c r="E267" s="2">
        <f t="shared" si="38"/>
        <v>0</v>
      </c>
      <c r="F267" s="2">
        <f t="shared" si="35"/>
        <v>1.0928039776073989E-2</v>
      </c>
      <c r="G267" s="2">
        <f t="shared" si="35"/>
        <v>3.1240612067400527E-2</v>
      </c>
      <c r="H267" s="2">
        <f t="shared" si="31"/>
        <v>0.34980235830518064</v>
      </c>
      <c r="I267" s="2">
        <f t="shared" si="32"/>
        <v>25.915079800600907</v>
      </c>
    </row>
    <row r="268" spans="1:9" ht="13.5" x14ac:dyDescent="0.25">
      <c r="A268" s="3">
        <f>TITRES_STAT!B271</f>
        <v>42397</v>
      </c>
      <c r="B268" s="6">
        <f>TITRES_STAT!D271</f>
        <v>3.0569000000000002</v>
      </c>
      <c r="C268" s="2">
        <f t="shared" si="36"/>
        <v>4.6300000000000008E-2</v>
      </c>
      <c r="D268" s="2">
        <f t="shared" si="37"/>
        <v>4.6300000000000008E-2</v>
      </c>
      <c r="E268" s="2">
        <f t="shared" si="38"/>
        <v>0</v>
      </c>
      <c r="F268" s="2">
        <f t="shared" si="35"/>
        <v>1.3454608363497276E-2</v>
      </c>
      <c r="G268" s="2">
        <f t="shared" si="35"/>
        <v>2.9009139776871917E-2</v>
      </c>
      <c r="H268" s="2">
        <f t="shared" si="31"/>
        <v>0.46380583729767177</v>
      </c>
      <c r="I268" s="2">
        <f t="shared" si="32"/>
        <v>31.684928798610514</v>
      </c>
    </row>
    <row r="269" spans="1:9" ht="13.5" x14ac:dyDescent="0.25">
      <c r="A269" s="3">
        <f>TITRES_STAT!B272</f>
        <v>42398</v>
      </c>
      <c r="B269" s="6">
        <f>TITRES_STAT!D272</f>
        <v>3.0569000000000002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1.2493564908961755E-2</v>
      </c>
      <c r="G269" s="2">
        <f t="shared" si="39"/>
        <v>2.6937058364238209E-2</v>
      </c>
      <c r="H269" s="2">
        <f t="shared" si="31"/>
        <v>0.46380583729767177</v>
      </c>
      <c r="I269" s="2">
        <f t="shared" si="32"/>
        <v>31.684928798610514</v>
      </c>
    </row>
    <row r="270" spans="1:9" ht="13.5" x14ac:dyDescent="0.25">
      <c r="A270" s="3">
        <f>TITRES_STAT!B273</f>
        <v>42401</v>
      </c>
      <c r="B270" s="6">
        <f>TITRES_STAT!D273</f>
        <v>2.9828000000000001</v>
      </c>
      <c r="C270" s="2">
        <f t="shared" si="36"/>
        <v>-7.4100000000000055E-2</v>
      </c>
      <c r="D270" s="2">
        <f t="shared" si="37"/>
        <v>0</v>
      </c>
      <c r="E270" s="2">
        <f t="shared" si="38"/>
        <v>7.4100000000000055E-2</v>
      </c>
      <c r="F270" s="2">
        <f t="shared" si="39"/>
        <v>1.1601167415464488E-2</v>
      </c>
      <c r="G270" s="2">
        <f t="shared" si="39"/>
        <v>3.030583990964977E-2</v>
      </c>
      <c r="H270" s="2">
        <f t="shared" si="31"/>
        <v>0.38280303235451751</v>
      </c>
      <c r="I270" s="2">
        <f t="shared" si="32"/>
        <v>27.683120690205143</v>
      </c>
    </row>
    <row r="271" spans="1:9" ht="13.5" x14ac:dyDescent="0.25">
      <c r="A271" s="3">
        <f>TITRES_STAT!B274</f>
        <v>42402</v>
      </c>
      <c r="B271" s="6">
        <f>TITRES_STAT!D274</f>
        <v>2.9781</v>
      </c>
      <c r="C271" s="2">
        <f t="shared" si="36"/>
        <v>-4.7000000000001485E-3</v>
      </c>
      <c r="D271" s="2">
        <f t="shared" si="37"/>
        <v>0</v>
      </c>
      <c r="E271" s="2">
        <f t="shared" si="38"/>
        <v>4.7000000000001485E-3</v>
      </c>
      <c r="F271" s="2">
        <f t="shared" si="39"/>
        <v>1.0772512600074167E-2</v>
      </c>
      <c r="G271" s="2">
        <f t="shared" si="39"/>
        <v>2.8476851344674797E-2</v>
      </c>
      <c r="H271" s="2">
        <f t="shared" si="31"/>
        <v>0.37829015819505757</v>
      </c>
      <c r="I271" s="2">
        <f t="shared" si="32"/>
        <v>27.446336748892421</v>
      </c>
    </row>
    <row r="272" spans="1:9" ht="13.5" x14ac:dyDescent="0.25">
      <c r="A272" s="3">
        <f>TITRES_STAT!B275</f>
        <v>42403</v>
      </c>
      <c r="B272" s="6">
        <f>TITRES_STAT!D275</f>
        <v>2.9828000000000001</v>
      </c>
      <c r="C272" s="2">
        <f t="shared" si="36"/>
        <v>4.7000000000001485E-3</v>
      </c>
      <c r="D272" s="2">
        <f t="shared" si="37"/>
        <v>4.7000000000001485E-3</v>
      </c>
      <c r="E272" s="2">
        <f t="shared" si="38"/>
        <v>0</v>
      </c>
      <c r="F272" s="2">
        <f t="shared" si="39"/>
        <v>1.033876170006888E-2</v>
      </c>
      <c r="G272" s="2">
        <f t="shared" si="39"/>
        <v>2.6442790534340881E-2</v>
      </c>
      <c r="H272" s="2">
        <f t="shared" si="31"/>
        <v>0.39098603026189976</v>
      </c>
      <c r="I272" s="2">
        <f t="shared" si="32"/>
        <v>28.10855190172424</v>
      </c>
    </row>
    <row r="273" spans="1:9" ht="13.5" x14ac:dyDescent="0.25">
      <c r="A273" s="3">
        <f>TITRES_STAT!B276</f>
        <v>42404</v>
      </c>
      <c r="B273" s="6">
        <f>TITRES_STAT!D276</f>
        <v>2.9828000000000001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9.6002787214925309E-3</v>
      </c>
      <c r="G273" s="2">
        <f t="shared" si="39"/>
        <v>2.455401978188796E-2</v>
      </c>
      <c r="H273" s="2">
        <f t="shared" ref="H273:H336" si="40">F273/G273</f>
        <v>0.39098603026189976</v>
      </c>
      <c r="I273" s="2">
        <f t="shared" ref="I273:I336" si="41">IF(G273=0,100,100-(100/(1+H273)))</f>
        <v>28.10855190172424</v>
      </c>
    </row>
    <row r="274" spans="1:9" ht="13.5" x14ac:dyDescent="0.25">
      <c r="A274" s="3">
        <f>TITRES_STAT!B277</f>
        <v>42405</v>
      </c>
      <c r="B274" s="6">
        <f>TITRES_STAT!D277</f>
        <v>2.9178999999999999</v>
      </c>
      <c r="C274" s="2">
        <f t="shared" si="36"/>
        <v>-6.490000000000018E-2</v>
      </c>
      <c r="D274" s="2">
        <f t="shared" si="37"/>
        <v>0</v>
      </c>
      <c r="E274" s="2">
        <f t="shared" si="38"/>
        <v>6.490000000000018E-2</v>
      </c>
      <c r="F274" s="2">
        <f t="shared" si="39"/>
        <v>8.9145445271002072E-3</v>
      </c>
      <c r="G274" s="2">
        <f t="shared" si="39"/>
        <v>2.7435875511753118E-2</v>
      </c>
      <c r="H274" s="2">
        <f t="shared" si="40"/>
        <v>0.32492291063506795</v>
      </c>
      <c r="I274" s="2">
        <f t="shared" si="41"/>
        <v>24.52391063864421</v>
      </c>
    </row>
    <row r="275" spans="1:9" ht="13.5" x14ac:dyDescent="0.25">
      <c r="A275" s="3">
        <f>TITRES_STAT!B278</f>
        <v>42408</v>
      </c>
      <c r="B275" s="6">
        <f>TITRES_STAT!D278</f>
        <v>2.9828000000000001</v>
      </c>
      <c r="C275" s="2">
        <f t="shared" si="36"/>
        <v>6.490000000000018E-2</v>
      </c>
      <c r="D275" s="2">
        <f t="shared" si="37"/>
        <v>6.490000000000018E-2</v>
      </c>
      <c r="E275" s="2">
        <f t="shared" si="38"/>
        <v>0</v>
      </c>
      <c r="F275" s="2">
        <f t="shared" si="39"/>
        <v>1.2913505632307349E-2</v>
      </c>
      <c r="G275" s="2">
        <f t="shared" si="39"/>
        <v>2.5476170118056467E-2</v>
      </c>
      <c r="H275" s="2">
        <f t="shared" si="40"/>
        <v>0.50688567286472874</v>
      </c>
      <c r="I275" s="2">
        <f t="shared" si="41"/>
        <v>33.637964843151792</v>
      </c>
    </row>
    <row r="276" spans="1:9" ht="13.5" x14ac:dyDescent="0.25">
      <c r="A276" s="3">
        <f>TITRES_STAT!B279</f>
        <v>42409</v>
      </c>
      <c r="B276" s="6">
        <f>TITRES_STAT!D279</f>
        <v>2.9828000000000001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1.1991112372856825E-2</v>
      </c>
      <c r="G276" s="2">
        <f t="shared" si="39"/>
        <v>2.3656443681052432E-2</v>
      </c>
      <c r="H276" s="2">
        <f t="shared" si="40"/>
        <v>0.50688567286472885</v>
      </c>
      <c r="I276" s="2">
        <f t="shared" si="41"/>
        <v>33.637964843151792</v>
      </c>
    </row>
    <row r="277" spans="1:9" ht="13.5" x14ac:dyDescent="0.25">
      <c r="A277" s="3">
        <f>TITRES_STAT!B280</f>
        <v>42410</v>
      </c>
      <c r="B277" s="6">
        <f>TITRES_STAT!D280</f>
        <v>2.9178999999999999</v>
      </c>
      <c r="C277" s="2">
        <f t="shared" si="36"/>
        <v>-6.490000000000018E-2</v>
      </c>
      <c r="D277" s="2">
        <f t="shared" si="37"/>
        <v>0</v>
      </c>
      <c r="E277" s="2">
        <f t="shared" si="38"/>
        <v>6.490000000000018E-2</v>
      </c>
      <c r="F277" s="2">
        <f t="shared" si="39"/>
        <v>1.1134604346224194E-2</v>
      </c>
      <c r="G277" s="2">
        <f t="shared" si="39"/>
        <v>2.6602411989548703E-2</v>
      </c>
      <c r="H277" s="2">
        <f t="shared" si="40"/>
        <v>0.41855619522766019</v>
      </c>
      <c r="I277" s="2">
        <f t="shared" si="41"/>
        <v>29.505788817938736</v>
      </c>
    </row>
    <row r="278" spans="1:9" ht="13.5" x14ac:dyDescent="0.25">
      <c r="A278" s="3">
        <f>TITRES_STAT!B281</f>
        <v>42411</v>
      </c>
      <c r="B278" s="6">
        <f>TITRES_STAT!D281</f>
        <v>2.9133</v>
      </c>
      <c r="C278" s="2">
        <f t="shared" si="36"/>
        <v>-4.5999999999999375E-3</v>
      </c>
      <c r="D278" s="2">
        <f t="shared" si="37"/>
        <v>0</v>
      </c>
      <c r="E278" s="2">
        <f t="shared" si="38"/>
        <v>4.5999999999999375E-3</v>
      </c>
      <c r="F278" s="2">
        <f t="shared" si="39"/>
        <v>1.0339275464351039E-2</v>
      </c>
      <c r="G278" s="2">
        <f t="shared" si="39"/>
        <v>2.5030811133152364E-2</v>
      </c>
      <c r="H278" s="2">
        <f t="shared" si="40"/>
        <v>0.4130619423138493</v>
      </c>
      <c r="I278" s="2">
        <f t="shared" si="41"/>
        <v>29.231693950901544</v>
      </c>
    </row>
    <row r="279" spans="1:9" ht="13.5" x14ac:dyDescent="0.25">
      <c r="A279" s="3">
        <f>TITRES_STAT!B282</f>
        <v>42412</v>
      </c>
      <c r="B279" s="6">
        <f>TITRES_STAT!D282</f>
        <v>2.9133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9.6007557883259643E-3</v>
      </c>
      <c r="G279" s="2">
        <f t="shared" si="39"/>
        <v>2.324289605221291E-2</v>
      </c>
      <c r="H279" s="2">
        <f t="shared" si="40"/>
        <v>0.4130619423138493</v>
      </c>
      <c r="I279" s="2">
        <f t="shared" si="41"/>
        <v>29.231693950901544</v>
      </c>
    </row>
    <row r="280" spans="1:9" ht="13.5" x14ac:dyDescent="0.25">
      <c r="A280" s="3">
        <f>TITRES_STAT!B283</f>
        <v>42415</v>
      </c>
      <c r="B280" s="6">
        <f>TITRES_STAT!D283</f>
        <v>2.9087000000000001</v>
      </c>
      <c r="C280" s="2">
        <f t="shared" si="36"/>
        <v>-4.5999999999999375E-3</v>
      </c>
      <c r="D280" s="2">
        <f t="shared" si="37"/>
        <v>0</v>
      </c>
      <c r="E280" s="2">
        <f t="shared" si="38"/>
        <v>4.5999999999999375E-3</v>
      </c>
      <c r="F280" s="2">
        <f t="shared" si="39"/>
        <v>8.9149875177312529E-3</v>
      </c>
      <c r="G280" s="2">
        <f t="shared" si="39"/>
        <v>2.1911260619911981E-2</v>
      </c>
      <c r="H280" s="2">
        <f t="shared" si="40"/>
        <v>0.4068678508451361</v>
      </c>
      <c r="I280" s="2">
        <f t="shared" si="41"/>
        <v>28.920118588303922</v>
      </c>
    </row>
    <row r="281" spans="1:9" ht="13.5" x14ac:dyDescent="0.25">
      <c r="A281" s="3">
        <f>TITRES_STAT!B284</f>
        <v>42416</v>
      </c>
      <c r="B281" s="6">
        <f>TITRES_STAT!D284</f>
        <v>2.8994</v>
      </c>
      <c r="C281" s="2">
        <f t="shared" si="36"/>
        <v>-9.300000000000086E-3</v>
      </c>
      <c r="D281" s="2">
        <f t="shared" si="37"/>
        <v>0</v>
      </c>
      <c r="E281" s="2">
        <f t="shared" si="38"/>
        <v>9.300000000000086E-3</v>
      </c>
      <c r="F281" s="2">
        <f t="shared" si="39"/>
        <v>8.2782026950361642E-3</v>
      </c>
      <c r="G281" s="2">
        <f t="shared" si="39"/>
        <v>2.1010456289918274E-2</v>
      </c>
      <c r="H281" s="2">
        <f t="shared" si="40"/>
        <v>0.39400394645443299</v>
      </c>
      <c r="I281" s="2">
        <f t="shared" si="41"/>
        <v>28.264191608392409</v>
      </c>
    </row>
    <row r="282" spans="1:9" ht="13.5" x14ac:dyDescent="0.25">
      <c r="A282" s="3">
        <f>TITRES_STAT!B285</f>
        <v>42417</v>
      </c>
      <c r="B282" s="6">
        <f>TITRES_STAT!D285</f>
        <v>2.8994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7.6869025025335805E-3</v>
      </c>
      <c r="G282" s="2">
        <f t="shared" si="39"/>
        <v>1.9509709412066971E-2</v>
      </c>
      <c r="H282" s="2">
        <f t="shared" si="40"/>
        <v>0.39400394645443293</v>
      </c>
      <c r="I282" s="2">
        <f t="shared" si="41"/>
        <v>28.264191608392409</v>
      </c>
    </row>
    <row r="283" spans="1:9" ht="13.5" x14ac:dyDescent="0.25">
      <c r="A283" s="3">
        <f>TITRES_STAT!B286</f>
        <v>42418</v>
      </c>
      <c r="B283" s="6">
        <f>TITRES_STAT!D286</f>
        <v>2.8994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7.1378380380668965E-3</v>
      </c>
      <c r="G283" s="2">
        <f t="shared" si="39"/>
        <v>1.8116158739776473E-2</v>
      </c>
      <c r="H283" s="2">
        <f t="shared" si="40"/>
        <v>0.39400394645443293</v>
      </c>
      <c r="I283" s="2">
        <f t="shared" si="41"/>
        <v>28.264191608392409</v>
      </c>
    </row>
    <row r="284" spans="1:9" ht="13.5" x14ac:dyDescent="0.25">
      <c r="A284" s="3">
        <f>TITRES_STAT!B287</f>
        <v>42419</v>
      </c>
      <c r="B284" s="6">
        <f>TITRES_STAT!D287</f>
        <v>2.9133</v>
      </c>
      <c r="C284" s="2">
        <f t="shared" si="36"/>
        <v>1.3900000000000023E-2</v>
      </c>
      <c r="D284" s="2">
        <f t="shared" si="37"/>
        <v>1.3900000000000023E-2</v>
      </c>
      <c r="E284" s="2">
        <f t="shared" si="38"/>
        <v>0</v>
      </c>
      <c r="F284" s="2">
        <f t="shared" si="39"/>
        <v>7.6208496067764059E-3</v>
      </c>
      <c r="G284" s="2">
        <f t="shared" si="39"/>
        <v>1.682214740122101E-2</v>
      </c>
      <c r="H284" s="2">
        <f t="shared" si="40"/>
        <v>0.45302477888306092</v>
      </c>
      <c r="I284" s="2">
        <f t="shared" si="41"/>
        <v>31.178049092273611</v>
      </c>
    </row>
    <row r="285" spans="1:9" ht="13.5" x14ac:dyDescent="0.25">
      <c r="A285" s="3">
        <f>TITRES_STAT!B288</f>
        <v>42422</v>
      </c>
      <c r="B285" s="6">
        <f>TITRES_STAT!D288</f>
        <v>2.9087000000000001</v>
      </c>
      <c r="C285" s="2">
        <f t="shared" si="36"/>
        <v>-4.5999999999999375E-3</v>
      </c>
      <c r="D285" s="2">
        <f t="shared" si="37"/>
        <v>0</v>
      </c>
      <c r="E285" s="2">
        <f t="shared" si="38"/>
        <v>4.5999999999999375E-3</v>
      </c>
      <c r="F285" s="2">
        <f t="shared" ref="F285:G300" si="42">((F284*13)+D285)/14</f>
        <v>7.0765032062923769E-3</v>
      </c>
      <c r="G285" s="2">
        <f t="shared" si="42"/>
        <v>1.5949136872562362E-2</v>
      </c>
      <c r="H285" s="2">
        <f t="shared" si="40"/>
        <v>0.44369192281911102</v>
      </c>
      <c r="I285" s="2">
        <f t="shared" si="41"/>
        <v>30.733144364533786</v>
      </c>
    </row>
    <row r="286" spans="1:9" ht="13.5" x14ac:dyDescent="0.25">
      <c r="A286" s="3">
        <f>TITRES_STAT!B289</f>
        <v>42423</v>
      </c>
      <c r="B286" s="6">
        <f>TITRES_STAT!D289</f>
        <v>2.9133</v>
      </c>
      <c r="C286" s="2">
        <f t="shared" si="36"/>
        <v>4.5999999999999375E-3</v>
      </c>
      <c r="D286" s="2">
        <f t="shared" si="37"/>
        <v>4.5999999999999375E-3</v>
      </c>
      <c r="E286" s="2">
        <f t="shared" si="38"/>
        <v>0</v>
      </c>
      <c r="F286" s="2">
        <f t="shared" si="42"/>
        <v>6.8996101201286315E-3</v>
      </c>
      <c r="G286" s="2">
        <f t="shared" si="42"/>
        <v>1.480991281023648E-2</v>
      </c>
      <c r="H286" s="2">
        <f t="shared" si="40"/>
        <v>0.46587783524016985</v>
      </c>
      <c r="I286" s="2">
        <f t="shared" si="41"/>
        <v>31.781491202085078</v>
      </c>
    </row>
    <row r="287" spans="1:9" ht="13.5" x14ac:dyDescent="0.25">
      <c r="A287" s="3">
        <f>TITRES_STAT!B290</f>
        <v>42424</v>
      </c>
      <c r="B287" s="6">
        <f>TITRES_STAT!D290</f>
        <v>2.8715999999999999</v>
      </c>
      <c r="C287" s="2">
        <f t="shared" si="36"/>
        <v>-4.170000000000007E-2</v>
      </c>
      <c r="D287" s="2">
        <f t="shared" si="37"/>
        <v>0</v>
      </c>
      <c r="E287" s="2">
        <f t="shared" si="38"/>
        <v>4.170000000000007E-2</v>
      </c>
      <c r="F287" s="2">
        <f t="shared" si="42"/>
        <v>6.4067808258337295E-3</v>
      </c>
      <c r="G287" s="2">
        <f t="shared" si="42"/>
        <v>1.6730633323791023E-2</v>
      </c>
      <c r="H287" s="2">
        <f t="shared" si="40"/>
        <v>0.3829371370373208</v>
      </c>
      <c r="I287" s="2">
        <f t="shared" si="41"/>
        <v>27.690133324331029</v>
      </c>
    </row>
    <row r="288" spans="1:9" ht="13.5" x14ac:dyDescent="0.25">
      <c r="A288" s="3">
        <f>TITRES_STAT!B291</f>
        <v>42425</v>
      </c>
      <c r="B288" s="6">
        <f>TITRES_STAT!D291</f>
        <v>2.8715999999999999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5.9491536239884629E-3</v>
      </c>
      <c r="G288" s="2">
        <f t="shared" si="42"/>
        <v>1.5535588086377379E-2</v>
      </c>
      <c r="H288" s="2">
        <f t="shared" si="40"/>
        <v>0.3829371370373208</v>
      </c>
      <c r="I288" s="2">
        <f t="shared" si="41"/>
        <v>27.690133324331029</v>
      </c>
    </row>
    <row r="289" spans="1:9" ht="13.5" x14ac:dyDescent="0.25">
      <c r="A289" s="3">
        <f>TITRES_STAT!B292</f>
        <v>42426</v>
      </c>
      <c r="B289" s="6">
        <f>TITRES_STAT!D292</f>
        <v>2.8715999999999999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5.524214079417859E-3</v>
      </c>
      <c r="G289" s="2">
        <f t="shared" si="42"/>
        <v>1.4425903223064709E-2</v>
      </c>
      <c r="H289" s="2">
        <f t="shared" si="40"/>
        <v>0.38293713703732085</v>
      </c>
      <c r="I289" s="2">
        <f t="shared" si="41"/>
        <v>27.690133324331043</v>
      </c>
    </row>
    <row r="290" spans="1:9" ht="13.5" x14ac:dyDescent="0.25">
      <c r="A290" s="3">
        <f>TITRES_STAT!B293</f>
        <v>42429</v>
      </c>
      <c r="B290" s="6">
        <f>TITRES_STAT!D293</f>
        <v>2.8715999999999999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5.12962735945944E-3</v>
      </c>
      <c r="G290" s="2">
        <f t="shared" si="42"/>
        <v>1.3395481564274373E-2</v>
      </c>
      <c r="H290" s="2">
        <f t="shared" si="40"/>
        <v>0.3829371370373208</v>
      </c>
      <c r="I290" s="2">
        <f t="shared" si="41"/>
        <v>27.690133324331029</v>
      </c>
    </row>
    <row r="291" spans="1:9" ht="13.5" x14ac:dyDescent="0.25">
      <c r="A291" s="3">
        <f>TITRES_STAT!B294</f>
        <v>42430</v>
      </c>
      <c r="B291" s="6">
        <f>TITRES_STAT!D294</f>
        <v>2.8948</v>
      </c>
      <c r="C291" s="2">
        <f t="shared" si="36"/>
        <v>2.3200000000000109E-2</v>
      </c>
      <c r="D291" s="2">
        <f t="shared" si="37"/>
        <v>2.3200000000000109E-2</v>
      </c>
      <c r="E291" s="2">
        <f t="shared" si="38"/>
        <v>0</v>
      </c>
      <c r="F291" s="2">
        <f t="shared" si="42"/>
        <v>6.4203682623552019E-3</v>
      </c>
      <c r="G291" s="2">
        <f t="shared" si="42"/>
        <v>1.243866145254049E-2</v>
      </c>
      <c r="H291" s="2">
        <f t="shared" si="40"/>
        <v>0.5161623127096121</v>
      </c>
      <c r="I291" s="2">
        <f t="shared" si="41"/>
        <v>34.044000987410882</v>
      </c>
    </row>
    <row r="292" spans="1:9" ht="13.5" x14ac:dyDescent="0.25">
      <c r="A292" s="3">
        <f>TITRES_STAT!B295</f>
        <v>42431</v>
      </c>
      <c r="B292" s="6">
        <f>TITRES_STAT!D295</f>
        <v>2.8948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5.9617705293298299E-3</v>
      </c>
      <c r="G292" s="2">
        <f t="shared" si="42"/>
        <v>1.1550185634501884E-2</v>
      </c>
      <c r="H292" s="2">
        <f t="shared" si="40"/>
        <v>0.51616231270961199</v>
      </c>
      <c r="I292" s="2">
        <f t="shared" si="41"/>
        <v>34.044000987410882</v>
      </c>
    </row>
    <row r="293" spans="1:9" ht="13.5" x14ac:dyDescent="0.25">
      <c r="A293" s="3">
        <f>TITRES_STAT!B296</f>
        <v>42432</v>
      </c>
      <c r="B293" s="6">
        <f>TITRES_STAT!D296</f>
        <v>2.867</v>
      </c>
      <c r="C293" s="2">
        <f t="shared" si="36"/>
        <v>-2.7800000000000047E-2</v>
      </c>
      <c r="D293" s="2">
        <f t="shared" si="37"/>
        <v>0</v>
      </c>
      <c r="E293" s="2">
        <f t="shared" si="38"/>
        <v>2.7800000000000047E-2</v>
      </c>
      <c r="F293" s="2">
        <f t="shared" si="42"/>
        <v>5.5359297772348418E-3</v>
      </c>
      <c r="G293" s="2">
        <f t="shared" si="42"/>
        <v>1.2710886660608895E-2</v>
      </c>
      <c r="H293" s="2">
        <f t="shared" si="40"/>
        <v>0.43552664145694236</v>
      </c>
      <c r="I293" s="2">
        <f t="shared" si="41"/>
        <v>30.339154208584958</v>
      </c>
    </row>
    <row r="294" spans="1:9" ht="13.5" x14ac:dyDescent="0.25">
      <c r="A294" s="3">
        <f>TITRES_STAT!B297</f>
        <v>42433</v>
      </c>
      <c r="B294" s="6">
        <f>TITRES_STAT!D297</f>
        <v>2.867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5.1405062217180679E-3</v>
      </c>
      <c r="G294" s="2">
        <f t="shared" si="42"/>
        <v>1.1802966184851117E-2</v>
      </c>
      <c r="H294" s="2">
        <f t="shared" si="40"/>
        <v>0.43552664145694242</v>
      </c>
      <c r="I294" s="2">
        <f t="shared" si="41"/>
        <v>30.339154208584972</v>
      </c>
    </row>
    <row r="295" spans="1:9" ht="13.5" x14ac:dyDescent="0.25">
      <c r="A295" s="3">
        <f>TITRES_STAT!B298</f>
        <v>42436</v>
      </c>
      <c r="B295" s="6">
        <f>TITRES_STAT!D298</f>
        <v>2.7881999999999998</v>
      </c>
      <c r="C295" s="2">
        <f t="shared" si="36"/>
        <v>-7.8800000000000203E-2</v>
      </c>
      <c r="D295" s="2">
        <f t="shared" si="37"/>
        <v>0</v>
      </c>
      <c r="E295" s="2">
        <f t="shared" si="38"/>
        <v>7.8800000000000203E-2</v>
      </c>
      <c r="F295" s="2">
        <f t="shared" si="42"/>
        <v>4.773327205881063E-3</v>
      </c>
      <c r="G295" s="2">
        <f t="shared" si="42"/>
        <v>1.6588468600218908E-2</v>
      </c>
      <c r="H295" s="2">
        <f t="shared" si="40"/>
        <v>0.28774972065945087</v>
      </c>
      <c r="I295" s="2">
        <f t="shared" si="41"/>
        <v>22.34515884904215</v>
      </c>
    </row>
    <row r="296" spans="1:9" ht="13.5" x14ac:dyDescent="0.25">
      <c r="A296" s="3">
        <f>TITRES_STAT!B299</f>
        <v>42437</v>
      </c>
      <c r="B296" s="6">
        <f>TITRES_STAT!D299</f>
        <v>2.8485</v>
      </c>
      <c r="C296" s="2">
        <f t="shared" si="36"/>
        <v>6.0300000000000242E-2</v>
      </c>
      <c r="D296" s="2">
        <f t="shared" si="37"/>
        <v>6.0300000000000242E-2</v>
      </c>
      <c r="E296" s="2">
        <f t="shared" si="38"/>
        <v>0</v>
      </c>
      <c r="F296" s="2">
        <f t="shared" si="42"/>
        <v>8.7395181197467177E-3</v>
      </c>
      <c r="G296" s="2">
        <f t="shared" si="42"/>
        <v>1.5403577985917558E-2</v>
      </c>
      <c r="H296" s="2">
        <f t="shared" si="40"/>
        <v>0.56736935585593584</v>
      </c>
      <c r="I296" s="2">
        <f t="shared" si="41"/>
        <v>36.198829187016806</v>
      </c>
    </row>
    <row r="297" spans="1:9" ht="13.5" x14ac:dyDescent="0.25">
      <c r="A297" s="3">
        <f>TITRES_STAT!B300</f>
        <v>42438</v>
      </c>
      <c r="B297" s="6">
        <f>TITRES_STAT!D300</f>
        <v>2.8485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8.1152668254790943E-3</v>
      </c>
      <c r="G297" s="2">
        <f t="shared" si="42"/>
        <v>1.4303322415494877E-2</v>
      </c>
      <c r="H297" s="2">
        <f t="shared" si="40"/>
        <v>0.56736935585593573</v>
      </c>
      <c r="I297" s="2">
        <f t="shared" si="41"/>
        <v>36.198829187016798</v>
      </c>
    </row>
    <row r="298" spans="1:9" ht="13.5" x14ac:dyDescent="0.25">
      <c r="A298" s="3">
        <f>TITRES_STAT!B301</f>
        <v>42439</v>
      </c>
      <c r="B298" s="6">
        <f>TITRES_STAT!D301</f>
        <v>2.8485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7.535604909373445E-3</v>
      </c>
      <c r="G298" s="2">
        <f t="shared" si="42"/>
        <v>1.3281656528673814E-2</v>
      </c>
      <c r="H298" s="2">
        <f t="shared" si="40"/>
        <v>0.56736935585593573</v>
      </c>
      <c r="I298" s="2">
        <f t="shared" si="41"/>
        <v>36.198829187016798</v>
      </c>
    </row>
    <row r="299" spans="1:9" ht="13.5" x14ac:dyDescent="0.25">
      <c r="A299" s="3">
        <f>TITRES_STAT!B302</f>
        <v>42440</v>
      </c>
      <c r="B299" s="6">
        <f>TITRES_STAT!D302</f>
        <v>2.8437999999999999</v>
      </c>
      <c r="C299" s="2">
        <f t="shared" si="36"/>
        <v>-4.7000000000001485E-3</v>
      </c>
      <c r="D299" s="2">
        <f t="shared" si="37"/>
        <v>0</v>
      </c>
      <c r="E299" s="2">
        <f t="shared" si="38"/>
        <v>4.7000000000001485E-3</v>
      </c>
      <c r="F299" s="2">
        <f t="shared" si="42"/>
        <v>6.9973474158467703E-3</v>
      </c>
      <c r="G299" s="2">
        <f t="shared" si="42"/>
        <v>1.2668681062339981E-2</v>
      </c>
      <c r="H299" s="2">
        <f t="shared" si="40"/>
        <v>0.55233432599765186</v>
      </c>
      <c r="I299" s="2">
        <f t="shared" si="41"/>
        <v>35.580887232051538</v>
      </c>
    </row>
    <row r="300" spans="1:9" ht="13.5" x14ac:dyDescent="0.25">
      <c r="A300" s="3">
        <f>TITRES_STAT!B303</f>
        <v>42443</v>
      </c>
      <c r="B300" s="6">
        <f>TITRES_STAT!D303</f>
        <v>2.9411</v>
      </c>
      <c r="C300" s="2">
        <f t="shared" si="36"/>
        <v>9.7300000000000164E-2</v>
      </c>
      <c r="D300" s="2">
        <f t="shared" si="37"/>
        <v>9.7300000000000164E-2</v>
      </c>
      <c r="E300" s="2">
        <f t="shared" si="38"/>
        <v>0</v>
      </c>
      <c r="F300" s="2">
        <f t="shared" si="42"/>
        <v>1.3447536886143443E-2</v>
      </c>
      <c r="G300" s="2">
        <f t="shared" si="42"/>
        <v>1.176377527217284E-2</v>
      </c>
      <c r="H300" s="2">
        <f t="shared" si="40"/>
        <v>1.1431310591212613</v>
      </c>
      <c r="I300" s="2">
        <f t="shared" si="41"/>
        <v>53.339297858432154</v>
      </c>
    </row>
    <row r="301" spans="1:9" ht="13.5" x14ac:dyDescent="0.25">
      <c r="A301" s="3">
        <f>TITRES_STAT!B304</f>
        <v>42444</v>
      </c>
      <c r="B301" s="6">
        <f>TITRES_STAT!D304</f>
        <v>3.0013000000000001</v>
      </c>
      <c r="C301" s="2">
        <f t="shared" si="36"/>
        <v>6.0200000000000031E-2</v>
      </c>
      <c r="D301" s="2">
        <f t="shared" si="37"/>
        <v>6.0200000000000031E-2</v>
      </c>
      <c r="E301" s="2">
        <f t="shared" si="38"/>
        <v>0</v>
      </c>
      <c r="F301" s="2">
        <f t="shared" ref="F301:G316" si="43">((F300*13)+D301)/14</f>
        <v>1.67869985371332E-2</v>
      </c>
      <c r="G301" s="2">
        <f t="shared" si="43"/>
        <v>1.0923505609874779E-2</v>
      </c>
      <c r="H301" s="2">
        <f t="shared" si="40"/>
        <v>1.5367775819108713</v>
      </c>
      <c r="I301" s="2">
        <f t="shared" si="41"/>
        <v>60.579910232148421</v>
      </c>
    </row>
    <row r="302" spans="1:9" ht="13.5" x14ac:dyDescent="0.25">
      <c r="A302" s="3">
        <f>TITRES_STAT!B305</f>
        <v>42445</v>
      </c>
      <c r="B302" s="6">
        <f>TITRES_STAT!D305</f>
        <v>2.9828000000000001</v>
      </c>
      <c r="C302" s="2">
        <f t="shared" si="36"/>
        <v>-1.8499999999999961E-2</v>
      </c>
      <c r="D302" s="2">
        <f t="shared" si="37"/>
        <v>0</v>
      </c>
      <c r="E302" s="2">
        <f t="shared" si="38"/>
        <v>1.8499999999999961E-2</v>
      </c>
      <c r="F302" s="2">
        <f t="shared" si="43"/>
        <v>1.5587927213052258E-2</v>
      </c>
      <c r="G302" s="2">
        <f t="shared" si="43"/>
        <v>1.1464683780598006E-2</v>
      </c>
      <c r="H302" s="2">
        <f t="shared" si="40"/>
        <v>1.3596473754847149</v>
      </c>
      <c r="I302" s="2">
        <f t="shared" si="41"/>
        <v>57.620786462020348</v>
      </c>
    </row>
    <row r="303" spans="1:9" ht="13.5" x14ac:dyDescent="0.25">
      <c r="A303" s="3">
        <f>TITRES_STAT!B306</f>
        <v>42446</v>
      </c>
      <c r="B303" s="6">
        <f>TITRES_STAT!D306</f>
        <v>2.9781</v>
      </c>
      <c r="C303" s="2">
        <f t="shared" si="36"/>
        <v>-4.7000000000001485E-3</v>
      </c>
      <c r="D303" s="2">
        <f t="shared" si="37"/>
        <v>0</v>
      </c>
      <c r="E303" s="2">
        <f t="shared" si="38"/>
        <v>4.7000000000001485E-3</v>
      </c>
      <c r="F303" s="2">
        <f t="shared" si="43"/>
        <v>1.4474503840691381E-2</v>
      </c>
      <c r="G303" s="2">
        <f t="shared" si="43"/>
        <v>1.0981492081983873E-2</v>
      </c>
      <c r="H303" s="2">
        <f t="shared" si="40"/>
        <v>1.3180817080802807</v>
      </c>
      <c r="I303" s="2">
        <f t="shared" si="41"/>
        <v>56.860882146033155</v>
      </c>
    </row>
    <row r="304" spans="1:9" ht="13.5" x14ac:dyDescent="0.25">
      <c r="A304" s="3">
        <f>TITRES_STAT!B307</f>
        <v>42447</v>
      </c>
      <c r="B304" s="6">
        <f>TITRES_STAT!D307</f>
        <v>2.9596</v>
      </c>
      <c r="C304" s="2">
        <f t="shared" si="36"/>
        <v>-1.8499999999999961E-2</v>
      </c>
      <c r="D304" s="2">
        <f t="shared" si="37"/>
        <v>0</v>
      </c>
      <c r="E304" s="2">
        <f t="shared" si="38"/>
        <v>1.8499999999999961E-2</v>
      </c>
      <c r="F304" s="2">
        <f t="shared" si="43"/>
        <v>1.3440610709213426E-2</v>
      </c>
      <c r="G304" s="2">
        <f t="shared" si="43"/>
        <v>1.1518528361842166E-2</v>
      </c>
      <c r="H304" s="2">
        <f t="shared" si="40"/>
        <v>1.1668687428628999</v>
      </c>
      <c r="I304" s="2">
        <f t="shared" si="41"/>
        <v>53.850458026415353</v>
      </c>
    </row>
    <row r="305" spans="1:9" ht="13.5" x14ac:dyDescent="0.25">
      <c r="A305" s="3">
        <f>TITRES_STAT!B308</f>
        <v>42450</v>
      </c>
      <c r="B305" s="6">
        <f>TITRES_STAT!D308</f>
        <v>2.9596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1.2480567087126752E-2</v>
      </c>
      <c r="G305" s="2">
        <f t="shared" si="43"/>
        <v>1.0695776335996296E-2</v>
      </c>
      <c r="H305" s="2">
        <f t="shared" si="40"/>
        <v>1.1668687428628999</v>
      </c>
      <c r="I305" s="2">
        <f t="shared" si="41"/>
        <v>53.850458026415353</v>
      </c>
    </row>
    <row r="306" spans="1:9" ht="13.5" x14ac:dyDescent="0.25">
      <c r="A306" s="3">
        <f>TITRES_STAT!B309</f>
        <v>42451</v>
      </c>
      <c r="B306" s="6">
        <f>TITRES_STAT!D309</f>
        <v>2.9596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1.1589098009474842E-2</v>
      </c>
      <c r="G306" s="2">
        <f t="shared" si="43"/>
        <v>9.9317923119965606E-3</v>
      </c>
      <c r="H306" s="2">
        <f t="shared" si="40"/>
        <v>1.1668687428629001</v>
      </c>
      <c r="I306" s="2">
        <f t="shared" si="41"/>
        <v>53.850458026415353</v>
      </c>
    </row>
    <row r="307" spans="1:9" ht="13.5" x14ac:dyDescent="0.25">
      <c r="A307" s="3">
        <f>TITRES_STAT!B310</f>
        <v>42452</v>
      </c>
      <c r="B307" s="6">
        <f>TITRES_STAT!D310</f>
        <v>2.9596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1.0761305294512354E-2</v>
      </c>
      <c r="G307" s="2">
        <f t="shared" si="43"/>
        <v>9.2223785754253773E-3</v>
      </c>
      <c r="H307" s="2">
        <f t="shared" si="40"/>
        <v>1.1668687428629001</v>
      </c>
      <c r="I307" s="2">
        <f t="shared" si="41"/>
        <v>53.850458026415353</v>
      </c>
    </row>
    <row r="308" spans="1:9" ht="13.5" x14ac:dyDescent="0.25">
      <c r="A308" s="3">
        <f>TITRES_STAT!B311</f>
        <v>42453</v>
      </c>
      <c r="B308" s="6">
        <f>TITRES_STAT!D311</f>
        <v>2.9550000000000001</v>
      </c>
      <c r="C308" s="2">
        <f t="shared" si="36"/>
        <v>-4.5999999999999375E-3</v>
      </c>
      <c r="D308" s="2">
        <f t="shared" si="37"/>
        <v>0</v>
      </c>
      <c r="E308" s="2">
        <f t="shared" si="38"/>
        <v>4.5999999999999375E-3</v>
      </c>
      <c r="F308" s="2">
        <f t="shared" si="43"/>
        <v>9.9926406306186134E-3</v>
      </c>
      <c r="G308" s="2">
        <f t="shared" si="43"/>
        <v>8.8922086771807025E-3</v>
      </c>
      <c r="H308" s="2">
        <f t="shared" si="40"/>
        <v>1.123752376196687</v>
      </c>
      <c r="I308" s="2">
        <f t="shared" si="41"/>
        <v>52.913531200334859</v>
      </c>
    </row>
    <row r="309" spans="1:9" ht="13.5" x14ac:dyDescent="0.25">
      <c r="A309" s="3">
        <f>TITRES_STAT!B312</f>
        <v>42454</v>
      </c>
      <c r="B309" s="6">
        <f>TITRES_STAT!D312</f>
        <v>2.9502999999999999</v>
      </c>
      <c r="C309" s="2">
        <f t="shared" si="36"/>
        <v>-4.7000000000001485E-3</v>
      </c>
      <c r="D309" s="2">
        <f t="shared" si="37"/>
        <v>0</v>
      </c>
      <c r="E309" s="2">
        <f t="shared" si="38"/>
        <v>4.7000000000001485E-3</v>
      </c>
      <c r="F309" s="2">
        <f t="shared" si="43"/>
        <v>9.2788805855744273E-3</v>
      </c>
      <c r="G309" s="2">
        <f t="shared" si="43"/>
        <v>8.5927652002392337E-3</v>
      </c>
      <c r="H309" s="2">
        <f t="shared" si="40"/>
        <v>1.0798480313783148</v>
      </c>
      <c r="I309" s="2">
        <f t="shared" si="41"/>
        <v>51.919564078087944</v>
      </c>
    </row>
    <row r="310" spans="1:9" ht="13.5" x14ac:dyDescent="0.25">
      <c r="A310" s="3">
        <f>TITRES_STAT!B313</f>
        <v>42457</v>
      </c>
      <c r="B310" s="6">
        <f>TITRES_STAT!D313</f>
        <v>2.9133</v>
      </c>
      <c r="C310" s="2">
        <f t="shared" si="36"/>
        <v>-3.6999999999999922E-2</v>
      </c>
      <c r="D310" s="2">
        <f t="shared" si="37"/>
        <v>0</v>
      </c>
      <c r="E310" s="2">
        <f t="shared" si="38"/>
        <v>3.6999999999999922E-2</v>
      </c>
      <c r="F310" s="2">
        <f t="shared" si="43"/>
        <v>8.6161034008905395E-3</v>
      </c>
      <c r="G310" s="2">
        <f t="shared" si="43"/>
        <v>1.0621853400222139E-2</v>
      </c>
      <c r="H310" s="2">
        <f t="shared" si="40"/>
        <v>0.81116760665425369</v>
      </c>
      <c r="I310" s="2">
        <f t="shared" si="41"/>
        <v>44.786998380161684</v>
      </c>
    </row>
    <row r="311" spans="1:9" ht="13.5" x14ac:dyDescent="0.25">
      <c r="A311" s="3">
        <f>TITRES_STAT!B314</f>
        <v>42458</v>
      </c>
      <c r="B311" s="6">
        <f>TITRES_STAT!D314</f>
        <v>2.9087000000000001</v>
      </c>
      <c r="C311" s="2">
        <f t="shared" si="36"/>
        <v>-4.5999999999999375E-3</v>
      </c>
      <c r="D311" s="2">
        <f t="shared" si="37"/>
        <v>0</v>
      </c>
      <c r="E311" s="2">
        <f t="shared" si="38"/>
        <v>4.5999999999999375E-3</v>
      </c>
      <c r="F311" s="2">
        <f t="shared" si="43"/>
        <v>8.0006674436840734E-3</v>
      </c>
      <c r="G311" s="2">
        <f t="shared" si="43"/>
        <v>1.0191721014491981E-2</v>
      </c>
      <c r="H311" s="2">
        <f t="shared" si="40"/>
        <v>0.78501633161932427</v>
      </c>
      <c r="I311" s="2">
        <f t="shared" si="41"/>
        <v>43.978103601280559</v>
      </c>
    </row>
    <row r="312" spans="1:9" ht="13.5" x14ac:dyDescent="0.25">
      <c r="A312" s="3">
        <f>TITRES_STAT!B315</f>
        <v>42459</v>
      </c>
      <c r="B312" s="6">
        <f>TITRES_STAT!D315</f>
        <v>2.9365000000000001</v>
      </c>
      <c r="C312" s="2">
        <f t="shared" si="36"/>
        <v>2.7800000000000047E-2</v>
      </c>
      <c r="D312" s="2">
        <f t="shared" si="37"/>
        <v>2.7800000000000047E-2</v>
      </c>
      <c r="E312" s="2">
        <f t="shared" si="38"/>
        <v>0</v>
      </c>
      <c r="F312" s="2">
        <f t="shared" si="43"/>
        <v>9.4149054834209277E-3</v>
      </c>
      <c r="G312" s="2">
        <f t="shared" si="43"/>
        <v>9.4637409420282696E-3</v>
      </c>
      <c r="H312" s="2">
        <f t="shared" si="40"/>
        <v>0.99483972998558479</v>
      </c>
      <c r="I312" s="2">
        <f t="shared" si="41"/>
        <v>49.870659533774862</v>
      </c>
    </row>
    <row r="313" spans="1:9" ht="13.5" x14ac:dyDescent="0.25">
      <c r="A313" s="3">
        <f>TITRES_STAT!B316</f>
        <v>42460</v>
      </c>
      <c r="B313" s="6">
        <f>TITRES_STAT!D316</f>
        <v>2.9365000000000001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8.7424122346051476E-3</v>
      </c>
      <c r="G313" s="2">
        <f t="shared" si="43"/>
        <v>8.7877594461691078E-3</v>
      </c>
      <c r="H313" s="2">
        <f t="shared" si="40"/>
        <v>0.99483972998558479</v>
      </c>
      <c r="I313" s="2">
        <f t="shared" si="41"/>
        <v>49.870659533774862</v>
      </c>
    </row>
    <row r="314" spans="1:9" ht="13.5" x14ac:dyDescent="0.25">
      <c r="A314" s="3">
        <f>TITRES_STAT!B317</f>
        <v>42461</v>
      </c>
      <c r="B314" s="6">
        <f>TITRES_STAT!D317</f>
        <v>2.9272</v>
      </c>
      <c r="C314" s="2">
        <f t="shared" si="36"/>
        <v>-9.300000000000086E-3</v>
      </c>
      <c r="D314" s="2">
        <f t="shared" si="37"/>
        <v>0</v>
      </c>
      <c r="E314" s="2">
        <f t="shared" si="38"/>
        <v>9.300000000000086E-3</v>
      </c>
      <c r="F314" s="2">
        <f t="shared" si="43"/>
        <v>8.1179542178476376E-3</v>
      </c>
      <c r="G314" s="2">
        <f t="shared" si="43"/>
        <v>8.8243480571570353E-3</v>
      </c>
      <c r="H314" s="2">
        <f t="shared" si="40"/>
        <v>0.9199494586190452</v>
      </c>
      <c r="I314" s="2">
        <f t="shared" si="41"/>
        <v>47.915295607871563</v>
      </c>
    </row>
    <row r="315" spans="1:9" ht="13.5" x14ac:dyDescent="0.25">
      <c r="A315" s="3">
        <f>TITRES_STAT!B318</f>
        <v>42464</v>
      </c>
      <c r="B315" s="6">
        <f>TITRES_STAT!D318</f>
        <v>2.9039999999999999</v>
      </c>
      <c r="C315" s="2">
        <f t="shared" si="36"/>
        <v>-2.3200000000000109E-2</v>
      </c>
      <c r="D315" s="2">
        <f t="shared" si="37"/>
        <v>0</v>
      </c>
      <c r="E315" s="2">
        <f t="shared" si="38"/>
        <v>2.3200000000000109E-2</v>
      </c>
      <c r="F315" s="2">
        <f t="shared" si="43"/>
        <v>7.5381003451442342E-3</v>
      </c>
      <c r="G315" s="2">
        <f t="shared" si="43"/>
        <v>9.8511803387886822E-3</v>
      </c>
      <c r="H315" s="2">
        <f t="shared" si="40"/>
        <v>0.76519768047116388</v>
      </c>
      <c r="I315" s="2">
        <f t="shared" si="41"/>
        <v>43.349121117523708</v>
      </c>
    </row>
    <row r="316" spans="1:9" ht="13.5" x14ac:dyDescent="0.25">
      <c r="A316" s="3">
        <f>TITRES_STAT!B319</f>
        <v>42465</v>
      </c>
      <c r="B316" s="6">
        <f>TITRES_STAT!D319</f>
        <v>2.8994</v>
      </c>
      <c r="C316" s="2">
        <f t="shared" si="36"/>
        <v>-4.5999999999999375E-3</v>
      </c>
      <c r="D316" s="2">
        <f t="shared" si="37"/>
        <v>0</v>
      </c>
      <c r="E316" s="2">
        <f t="shared" si="38"/>
        <v>4.5999999999999375E-3</v>
      </c>
      <c r="F316" s="2">
        <f t="shared" si="43"/>
        <v>6.9996646062053603E-3</v>
      </c>
      <c r="G316" s="2">
        <f t="shared" si="43"/>
        <v>9.4760960288752007E-3</v>
      </c>
      <c r="H316" s="2">
        <f t="shared" si="40"/>
        <v>0.73866543615390212</v>
      </c>
      <c r="I316" s="2">
        <f t="shared" si="41"/>
        <v>42.484621871123302</v>
      </c>
    </row>
    <row r="317" spans="1:9" ht="13.5" x14ac:dyDescent="0.25">
      <c r="A317" s="3">
        <f>TITRES_STAT!B320</f>
        <v>42466</v>
      </c>
      <c r="B317" s="6">
        <f>TITRES_STAT!D320</f>
        <v>2.8948</v>
      </c>
      <c r="C317" s="2">
        <f t="shared" si="36"/>
        <v>-4.5999999999999375E-3</v>
      </c>
      <c r="D317" s="2">
        <f t="shared" si="37"/>
        <v>0</v>
      </c>
      <c r="E317" s="2">
        <f t="shared" si="38"/>
        <v>4.5999999999999375E-3</v>
      </c>
      <c r="F317" s="2">
        <f t="shared" ref="F317:G332" si="44">((F316*13)+D317)/14</f>
        <v>6.499688562904977E-3</v>
      </c>
      <c r="G317" s="2">
        <f t="shared" si="44"/>
        <v>9.1278034553841092E-3</v>
      </c>
      <c r="H317" s="2">
        <f t="shared" si="40"/>
        <v>0.71207586739513795</v>
      </c>
      <c r="I317" s="2">
        <f t="shared" si="41"/>
        <v>41.591373428943655</v>
      </c>
    </row>
    <row r="318" spans="1:9" ht="13.5" x14ac:dyDescent="0.25">
      <c r="A318" s="3">
        <f>TITRES_STAT!B321</f>
        <v>42467</v>
      </c>
      <c r="B318" s="6">
        <f>TITRES_STAT!D321</f>
        <v>2.8252999999999999</v>
      </c>
      <c r="C318" s="2">
        <f t="shared" si="36"/>
        <v>-6.9500000000000117E-2</v>
      </c>
      <c r="D318" s="2">
        <f t="shared" si="37"/>
        <v>0</v>
      </c>
      <c r="E318" s="2">
        <f t="shared" si="38"/>
        <v>6.9500000000000117E-2</v>
      </c>
      <c r="F318" s="2">
        <f t="shared" si="44"/>
        <v>6.0354250941260503E-3</v>
      </c>
      <c r="G318" s="2">
        <f t="shared" si="44"/>
        <v>1.3440103208570966E-2</v>
      </c>
      <c r="H318" s="2">
        <f t="shared" si="40"/>
        <v>0.44906091868975861</v>
      </c>
      <c r="I318" s="2">
        <f t="shared" si="41"/>
        <v>30.989788827912065</v>
      </c>
    </row>
    <row r="319" spans="1:9" ht="13.5" x14ac:dyDescent="0.25">
      <c r="A319" s="3">
        <f>TITRES_STAT!B322</f>
        <v>42468</v>
      </c>
      <c r="B319" s="6">
        <f>TITRES_STAT!D322</f>
        <v>2.8252999999999999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5.604323301688475E-3</v>
      </c>
      <c r="G319" s="2">
        <f t="shared" si="44"/>
        <v>1.2480095836530184E-2</v>
      </c>
      <c r="H319" s="2">
        <f t="shared" si="40"/>
        <v>0.44906091868975856</v>
      </c>
      <c r="I319" s="2">
        <f t="shared" si="41"/>
        <v>30.989788827912051</v>
      </c>
    </row>
    <row r="320" spans="1:9" ht="13.5" x14ac:dyDescent="0.25">
      <c r="A320" s="3">
        <f>TITRES_STAT!B323</f>
        <v>42471</v>
      </c>
      <c r="B320" s="6">
        <f>TITRES_STAT!D323</f>
        <v>2.8855</v>
      </c>
      <c r="C320" s="2">
        <f t="shared" si="36"/>
        <v>6.0200000000000031E-2</v>
      </c>
      <c r="D320" s="2">
        <f t="shared" si="37"/>
        <v>6.0200000000000031E-2</v>
      </c>
      <c r="E320" s="2">
        <f t="shared" si="38"/>
        <v>0</v>
      </c>
      <c r="F320" s="2">
        <f t="shared" si="44"/>
        <v>9.5040144944250147E-3</v>
      </c>
      <c r="G320" s="2">
        <f t="shared" si="44"/>
        <v>1.1588660419635171E-2</v>
      </c>
      <c r="H320" s="2">
        <f t="shared" si="40"/>
        <v>0.82011329612540462</v>
      </c>
      <c r="I320" s="2">
        <f t="shared" si="41"/>
        <v>45.058365205684396</v>
      </c>
    </row>
    <row r="321" spans="1:9" ht="13.5" x14ac:dyDescent="0.25">
      <c r="A321" s="3">
        <f>TITRES_STAT!B324</f>
        <v>42472</v>
      </c>
      <c r="B321" s="6">
        <f>TITRES_STAT!D324</f>
        <v>2.8994</v>
      </c>
      <c r="C321" s="2">
        <f t="shared" si="36"/>
        <v>1.3900000000000023E-2</v>
      </c>
      <c r="D321" s="2">
        <f t="shared" si="37"/>
        <v>1.3900000000000023E-2</v>
      </c>
      <c r="E321" s="2">
        <f t="shared" si="38"/>
        <v>0</v>
      </c>
      <c r="F321" s="2">
        <f t="shared" si="44"/>
        <v>9.818013459108944E-3</v>
      </c>
      <c r="G321" s="2">
        <f t="shared" si="44"/>
        <v>1.0760898961089801E-2</v>
      </c>
      <c r="H321" s="2">
        <f t="shared" si="40"/>
        <v>0.91237855634643306</v>
      </c>
      <c r="I321" s="2">
        <f t="shared" si="41"/>
        <v>47.709097831002502</v>
      </c>
    </row>
    <row r="322" spans="1:9" ht="13.5" x14ac:dyDescent="0.25">
      <c r="A322" s="3">
        <f>TITRES_STAT!B325</f>
        <v>42473</v>
      </c>
      <c r="B322" s="6">
        <f>TITRES_STAT!D325</f>
        <v>2.9411</v>
      </c>
      <c r="C322" s="2">
        <f t="shared" si="36"/>
        <v>4.170000000000007E-2</v>
      </c>
      <c r="D322" s="2">
        <f t="shared" si="37"/>
        <v>4.170000000000007E-2</v>
      </c>
      <c r="E322" s="2">
        <f t="shared" si="38"/>
        <v>0</v>
      </c>
      <c r="F322" s="2">
        <f t="shared" si="44"/>
        <v>1.209529821202974E-2</v>
      </c>
      <c r="G322" s="2">
        <f t="shared" si="44"/>
        <v>9.9922633210119578E-3</v>
      </c>
      <c r="H322" s="2">
        <f t="shared" si="40"/>
        <v>1.2104663201374479</v>
      </c>
      <c r="I322" s="2">
        <f t="shared" si="41"/>
        <v>54.7606769264044</v>
      </c>
    </row>
    <row r="323" spans="1:9" ht="13.5" x14ac:dyDescent="0.25">
      <c r="A323" s="3">
        <f>TITRES_STAT!B326</f>
        <v>42474</v>
      </c>
      <c r="B323" s="6">
        <f>TITRES_STAT!D326</f>
        <v>2.9641999999999999</v>
      </c>
      <c r="C323" s="2">
        <f t="shared" ref="C323:C386" si="45">B323-B322</f>
        <v>2.3099999999999898E-2</v>
      </c>
      <c r="D323" s="2">
        <f t="shared" ref="D323:D386" si="46">IF(C323&gt;0,C323,0)</f>
        <v>2.3099999999999898E-2</v>
      </c>
      <c r="E323" s="2">
        <f t="shared" ref="E323:E386" si="47">IF(C323&lt;0,-C323,0)</f>
        <v>0</v>
      </c>
      <c r="F323" s="2">
        <f t="shared" si="44"/>
        <v>1.2881348339741893E-2</v>
      </c>
      <c r="G323" s="2">
        <f t="shared" si="44"/>
        <v>9.2785302266539613E-3</v>
      </c>
      <c r="H323" s="2">
        <f t="shared" si="40"/>
        <v>1.3882962091062978</v>
      </c>
      <c r="I323" s="2">
        <f t="shared" si="41"/>
        <v>58.129146787273903</v>
      </c>
    </row>
    <row r="324" spans="1:9" ht="13.5" x14ac:dyDescent="0.25">
      <c r="A324" s="3">
        <f>TITRES_STAT!B327</f>
        <v>42475</v>
      </c>
      <c r="B324" s="6">
        <f>TITRES_STAT!D327</f>
        <v>2.9641999999999999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1.1961252029760328E-2</v>
      </c>
      <c r="G324" s="2">
        <f t="shared" si="44"/>
        <v>8.6157780676072489E-3</v>
      </c>
      <c r="H324" s="2">
        <f t="shared" si="40"/>
        <v>1.3882962091062978</v>
      </c>
      <c r="I324" s="2">
        <f t="shared" si="41"/>
        <v>58.129146787273903</v>
      </c>
    </row>
    <row r="325" spans="1:9" ht="13.5" x14ac:dyDescent="0.25">
      <c r="A325" s="3">
        <f>TITRES_STAT!B328</f>
        <v>42478</v>
      </c>
      <c r="B325" s="6">
        <f>TITRES_STAT!D328</f>
        <v>2.9828000000000001</v>
      </c>
      <c r="C325" s="2">
        <f t="shared" si="45"/>
        <v>1.8600000000000172E-2</v>
      </c>
      <c r="D325" s="2">
        <f t="shared" si="46"/>
        <v>1.8600000000000172E-2</v>
      </c>
      <c r="E325" s="2">
        <f t="shared" si="47"/>
        <v>0</v>
      </c>
      <c r="F325" s="2">
        <f t="shared" si="44"/>
        <v>1.2435448313348888E-2</v>
      </c>
      <c r="G325" s="2">
        <f t="shared" si="44"/>
        <v>8.0003653484924456E-3</v>
      </c>
      <c r="H325" s="2">
        <f t="shared" si="40"/>
        <v>1.5543600537808153</v>
      </c>
      <c r="I325" s="2">
        <f t="shared" si="41"/>
        <v>60.851251235319857</v>
      </c>
    </row>
    <row r="326" spans="1:9" ht="13.5" x14ac:dyDescent="0.25">
      <c r="A326" s="3">
        <f>TITRES_STAT!B329</f>
        <v>42479</v>
      </c>
      <c r="B326" s="6">
        <f>TITRES_STAT!D329</f>
        <v>2.9828000000000001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1.1547202005252539E-2</v>
      </c>
      <c r="G326" s="2">
        <f t="shared" si="44"/>
        <v>7.4289106807429849E-3</v>
      </c>
      <c r="H326" s="2">
        <f t="shared" si="40"/>
        <v>1.5543600537808153</v>
      </c>
      <c r="I326" s="2">
        <f t="shared" si="41"/>
        <v>60.851251235319857</v>
      </c>
    </row>
    <row r="327" spans="1:9" ht="13.5" x14ac:dyDescent="0.25">
      <c r="A327" s="3">
        <f>TITRES_STAT!B330</f>
        <v>42480</v>
      </c>
      <c r="B327" s="6">
        <f>TITRES_STAT!D330</f>
        <v>2.9641999999999999</v>
      </c>
      <c r="C327" s="2">
        <f t="shared" si="45"/>
        <v>-1.8600000000000172E-2</v>
      </c>
      <c r="D327" s="2">
        <f t="shared" si="46"/>
        <v>0</v>
      </c>
      <c r="E327" s="2">
        <f t="shared" si="47"/>
        <v>1.8600000000000172E-2</v>
      </c>
      <c r="F327" s="2">
        <f t="shared" si="44"/>
        <v>1.0722401862020215E-2</v>
      </c>
      <c r="G327" s="2">
        <f t="shared" si="44"/>
        <v>8.2268456321184982E-3</v>
      </c>
      <c r="H327" s="2">
        <f t="shared" si="40"/>
        <v>1.3033430237415413</v>
      </c>
      <c r="I327" s="2">
        <f t="shared" si="41"/>
        <v>56.584842566106197</v>
      </c>
    </row>
    <row r="328" spans="1:9" ht="13.5" x14ac:dyDescent="0.25">
      <c r="A328" s="3">
        <f>TITRES_STAT!B331</f>
        <v>42481</v>
      </c>
      <c r="B328" s="6">
        <f>TITRES_STAT!D331</f>
        <v>2.9641999999999999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9.9565160147330571E-3</v>
      </c>
      <c r="G328" s="2">
        <f t="shared" si="44"/>
        <v>7.639213801252891E-3</v>
      </c>
      <c r="H328" s="2">
        <f t="shared" si="40"/>
        <v>1.3033430237415413</v>
      </c>
      <c r="I328" s="2">
        <f t="shared" si="41"/>
        <v>56.584842566106197</v>
      </c>
    </row>
    <row r="329" spans="1:9" ht="13.5" x14ac:dyDescent="0.25">
      <c r="A329" s="3">
        <f>TITRES_STAT!B332</f>
        <v>42482</v>
      </c>
      <c r="B329" s="6">
        <f>TITRES_STAT!D332</f>
        <v>2.8761999999999999</v>
      </c>
      <c r="C329" s="2">
        <f t="shared" si="45"/>
        <v>-8.8000000000000078E-2</v>
      </c>
      <c r="D329" s="2">
        <f t="shared" si="46"/>
        <v>0</v>
      </c>
      <c r="E329" s="2">
        <f t="shared" si="47"/>
        <v>8.8000000000000078E-2</v>
      </c>
      <c r="F329" s="2">
        <f t="shared" si="44"/>
        <v>9.2453362993949826E-3</v>
      </c>
      <c r="G329" s="2">
        <f t="shared" si="44"/>
        <v>1.3379269958306263E-2</v>
      </c>
      <c r="H329" s="2">
        <f t="shared" si="40"/>
        <v>0.69101948971850979</v>
      </c>
      <c r="I329" s="2">
        <f t="shared" si="41"/>
        <v>40.864076015678457</v>
      </c>
    </row>
    <row r="330" spans="1:9" ht="13.5" x14ac:dyDescent="0.25">
      <c r="A330" s="3">
        <f>TITRES_STAT!B333</f>
        <v>42485</v>
      </c>
      <c r="B330" s="6">
        <f>TITRES_STAT!D333</f>
        <v>2.8761999999999999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8.584955135152483E-3</v>
      </c>
      <c r="G330" s="2">
        <f t="shared" si="44"/>
        <v>1.2423607818427244E-2</v>
      </c>
      <c r="H330" s="2">
        <f t="shared" si="40"/>
        <v>0.69101948971850979</v>
      </c>
      <c r="I330" s="2">
        <f t="shared" si="41"/>
        <v>40.864076015678457</v>
      </c>
    </row>
    <row r="331" spans="1:9" ht="13.5" x14ac:dyDescent="0.25">
      <c r="A331" s="3">
        <f>TITRES_STAT!B334</f>
        <v>42486</v>
      </c>
      <c r="B331" s="6">
        <f>TITRES_STAT!D334</f>
        <v>2.9596</v>
      </c>
      <c r="C331" s="2">
        <f t="shared" si="45"/>
        <v>8.3400000000000141E-2</v>
      </c>
      <c r="D331" s="2">
        <f t="shared" si="46"/>
        <v>8.3400000000000141E-2</v>
      </c>
      <c r="E331" s="2">
        <f t="shared" si="47"/>
        <v>0</v>
      </c>
      <c r="F331" s="2">
        <f t="shared" si="44"/>
        <v>1.3928886911213032E-2</v>
      </c>
      <c r="G331" s="2">
        <f t="shared" si="44"/>
        <v>1.1536207259968154E-2</v>
      </c>
      <c r="H331" s="2">
        <f t="shared" si="40"/>
        <v>1.2074060908690265</v>
      </c>
      <c r="I331" s="2">
        <f t="shared" si="41"/>
        <v>54.697959558211004</v>
      </c>
    </row>
    <row r="332" spans="1:9" ht="13.5" x14ac:dyDescent="0.25">
      <c r="A332" s="3">
        <f>TITRES_STAT!B335</f>
        <v>42487</v>
      </c>
      <c r="B332" s="6">
        <f>TITRES_STAT!D335</f>
        <v>2.9828000000000001</v>
      </c>
      <c r="C332" s="2">
        <f t="shared" si="45"/>
        <v>2.3200000000000109E-2</v>
      </c>
      <c r="D332" s="2">
        <f t="shared" si="46"/>
        <v>2.3200000000000109E-2</v>
      </c>
      <c r="E332" s="2">
        <f t="shared" si="47"/>
        <v>0</v>
      </c>
      <c r="F332" s="2">
        <f t="shared" si="44"/>
        <v>1.4591109274697823E-2</v>
      </c>
      <c r="G332" s="2">
        <f t="shared" si="44"/>
        <v>1.0712192455684716E-2</v>
      </c>
      <c r="H332" s="2">
        <f t="shared" si="40"/>
        <v>1.3621029807912621</v>
      </c>
      <c r="I332" s="2">
        <f t="shared" si="41"/>
        <v>57.664843229442184</v>
      </c>
    </row>
    <row r="333" spans="1:9" ht="13.5" x14ac:dyDescent="0.25">
      <c r="A333" s="3">
        <f>TITRES_STAT!B336</f>
        <v>42488</v>
      </c>
      <c r="B333" s="6">
        <f>TITRES_STAT!D336</f>
        <v>2.9596</v>
      </c>
      <c r="C333" s="2">
        <f t="shared" si="45"/>
        <v>-2.3200000000000109E-2</v>
      </c>
      <c r="D333" s="2">
        <f t="shared" si="46"/>
        <v>0</v>
      </c>
      <c r="E333" s="2">
        <f t="shared" si="47"/>
        <v>2.3200000000000109E-2</v>
      </c>
      <c r="F333" s="2">
        <f t="shared" ref="F333:G348" si="48">((F332*13)+D333)/14</f>
        <v>1.354888718364798E-2</v>
      </c>
      <c r="G333" s="2">
        <f t="shared" si="48"/>
        <v>1.1604178708850102E-2</v>
      </c>
      <c r="H333" s="2">
        <f t="shared" si="40"/>
        <v>1.1675869118867255</v>
      </c>
      <c r="I333" s="2">
        <f t="shared" si="41"/>
        <v>53.865748380554052</v>
      </c>
    </row>
    <row r="334" spans="1:9" ht="13.5" x14ac:dyDescent="0.25">
      <c r="A334" s="3">
        <f>TITRES_STAT!B337</f>
        <v>42489</v>
      </c>
      <c r="B334" s="6">
        <f>TITRES_STAT!D337</f>
        <v>3.1171000000000002</v>
      </c>
      <c r="C334" s="2">
        <f t="shared" si="45"/>
        <v>0.1575000000000002</v>
      </c>
      <c r="D334" s="2">
        <f t="shared" si="46"/>
        <v>0.1575000000000002</v>
      </c>
      <c r="E334" s="2">
        <f t="shared" si="47"/>
        <v>0</v>
      </c>
      <c r="F334" s="2">
        <f t="shared" si="48"/>
        <v>2.3831109527673137E-2</v>
      </c>
      <c r="G334" s="2">
        <f t="shared" si="48"/>
        <v>1.0775308801075094E-2</v>
      </c>
      <c r="H334" s="2">
        <f t="shared" si="40"/>
        <v>2.2116405170026696</v>
      </c>
      <c r="I334" s="2">
        <f t="shared" si="41"/>
        <v>68.863264904464756</v>
      </c>
    </row>
    <row r="335" spans="1:9" ht="13.5" x14ac:dyDescent="0.25">
      <c r="A335" s="3">
        <f>TITRES_STAT!B338</f>
        <v>42492</v>
      </c>
      <c r="B335" s="6">
        <f>TITRES_STAT!D338</f>
        <v>3.1680000000000001</v>
      </c>
      <c r="C335" s="2">
        <f t="shared" si="45"/>
        <v>5.0899999999999945E-2</v>
      </c>
      <c r="D335" s="2">
        <f t="shared" si="46"/>
        <v>5.0899999999999945E-2</v>
      </c>
      <c r="E335" s="2">
        <f t="shared" si="47"/>
        <v>0</v>
      </c>
      <c r="F335" s="2">
        <f t="shared" si="48"/>
        <v>2.5764601704267909E-2</v>
      </c>
      <c r="G335" s="2">
        <f t="shared" si="48"/>
        <v>1.0005643886712587E-2</v>
      </c>
      <c r="H335" s="2">
        <f t="shared" si="40"/>
        <v>2.5750068657233633</v>
      </c>
      <c r="I335" s="2">
        <f t="shared" si="41"/>
        <v>72.028025747646751</v>
      </c>
    </row>
    <row r="336" spans="1:9" ht="13.5" x14ac:dyDescent="0.25">
      <c r="A336" s="3">
        <f>TITRES_STAT!B339</f>
        <v>42493</v>
      </c>
      <c r="B336" s="6">
        <f>TITRES_STAT!D339</f>
        <v>3.1448999999999998</v>
      </c>
      <c r="C336" s="2">
        <f t="shared" si="45"/>
        <v>-2.3100000000000342E-2</v>
      </c>
      <c r="D336" s="2">
        <f t="shared" si="46"/>
        <v>0</v>
      </c>
      <c r="E336" s="2">
        <f t="shared" si="47"/>
        <v>2.3100000000000342E-2</v>
      </c>
      <c r="F336" s="2">
        <f t="shared" si="48"/>
        <v>2.3924273011105918E-2</v>
      </c>
      <c r="G336" s="2">
        <f t="shared" si="48"/>
        <v>1.0940955037661713E-2</v>
      </c>
      <c r="H336" s="2">
        <f t="shared" si="40"/>
        <v>2.1866713580991903</v>
      </c>
      <c r="I336" s="2">
        <f t="shared" si="41"/>
        <v>68.619293060816688</v>
      </c>
    </row>
    <row r="337" spans="1:9" ht="13.5" x14ac:dyDescent="0.25">
      <c r="A337" s="3">
        <f>TITRES_STAT!B340</f>
        <v>42494</v>
      </c>
      <c r="B337" s="6">
        <f>TITRES_STAT!D340</f>
        <v>3.1958000000000002</v>
      </c>
      <c r="C337" s="2">
        <f t="shared" si="45"/>
        <v>5.0900000000000389E-2</v>
      </c>
      <c r="D337" s="2">
        <f t="shared" si="46"/>
        <v>5.0900000000000389E-2</v>
      </c>
      <c r="E337" s="2">
        <f t="shared" si="47"/>
        <v>0</v>
      </c>
      <c r="F337" s="2">
        <f t="shared" si="48"/>
        <v>2.5851110653169806E-2</v>
      </c>
      <c r="G337" s="2">
        <f t="shared" si="48"/>
        <v>1.0159458249257305E-2</v>
      </c>
      <c r="H337" s="2">
        <f t="shared" ref="H337:H400" si="49">F337/G337</f>
        <v>2.5445363344112981</v>
      </c>
      <c r="I337" s="2">
        <f t="shared" ref="I337:I400" si="50">IF(G337=0,100,100-(100/(1+H337)))</f>
        <v>71.787565265117053</v>
      </c>
    </row>
    <row r="338" spans="1:9" ht="13.5" x14ac:dyDescent="0.25">
      <c r="A338" s="3">
        <f>TITRES_STAT!B341</f>
        <v>42495</v>
      </c>
      <c r="B338" s="6">
        <f>TITRES_STAT!D341</f>
        <v>3.2374999999999998</v>
      </c>
      <c r="C338" s="2">
        <f t="shared" si="45"/>
        <v>4.1699999999999626E-2</v>
      </c>
      <c r="D338" s="2">
        <f t="shared" si="46"/>
        <v>4.1699999999999626E-2</v>
      </c>
      <c r="E338" s="2">
        <f t="shared" si="47"/>
        <v>0</v>
      </c>
      <c r="F338" s="2">
        <f t="shared" si="48"/>
        <v>2.6983174177943364E-2</v>
      </c>
      <c r="G338" s="2">
        <f t="shared" si="48"/>
        <v>9.433782660024639E-3</v>
      </c>
      <c r="H338" s="2">
        <f t="shared" si="49"/>
        <v>2.8602709168066514</v>
      </c>
      <c r="I338" s="2">
        <f t="shared" si="50"/>
        <v>74.09508240351083</v>
      </c>
    </row>
    <row r="339" spans="1:9" ht="13.5" x14ac:dyDescent="0.25">
      <c r="A339" s="3">
        <f>TITRES_STAT!B342</f>
        <v>42496</v>
      </c>
      <c r="B339" s="6">
        <f>TITRES_STAT!D342</f>
        <v>3.2374999999999998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2.5055804593804552E-2</v>
      </c>
      <c r="G339" s="2">
        <f t="shared" si="48"/>
        <v>8.7599410414514502E-3</v>
      </c>
      <c r="H339" s="2">
        <f t="shared" si="49"/>
        <v>2.8602709168066514</v>
      </c>
      <c r="I339" s="2">
        <f t="shared" si="50"/>
        <v>74.09508240351083</v>
      </c>
    </row>
    <row r="340" spans="1:9" ht="13.5" x14ac:dyDescent="0.25">
      <c r="A340" s="3">
        <f>TITRES_STAT!B343</f>
        <v>42499</v>
      </c>
      <c r="B340" s="6">
        <f>TITRES_STAT!D343</f>
        <v>3.2374999999999998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2.3266104265675654E-2</v>
      </c>
      <c r="G340" s="2">
        <f t="shared" si="48"/>
        <v>8.1342309670620599E-3</v>
      </c>
      <c r="H340" s="2">
        <f t="shared" si="49"/>
        <v>2.8602709168066518</v>
      </c>
      <c r="I340" s="2">
        <f t="shared" si="50"/>
        <v>74.09508240351083</v>
      </c>
    </row>
    <row r="341" spans="1:9" ht="13.5" x14ac:dyDescent="0.25">
      <c r="A341" s="3">
        <f>TITRES_STAT!B344</f>
        <v>42500</v>
      </c>
      <c r="B341" s="6">
        <f>TITRES_STAT!D344</f>
        <v>3.2189999999999999</v>
      </c>
      <c r="C341" s="2">
        <f t="shared" si="45"/>
        <v>-1.8499999999999961E-2</v>
      </c>
      <c r="D341" s="2">
        <f t="shared" si="46"/>
        <v>0</v>
      </c>
      <c r="E341" s="2">
        <f t="shared" si="47"/>
        <v>1.8499999999999961E-2</v>
      </c>
      <c r="F341" s="2">
        <f t="shared" si="48"/>
        <v>2.160423967527025E-2</v>
      </c>
      <c r="G341" s="2">
        <f t="shared" si="48"/>
        <v>8.8746430408433389E-3</v>
      </c>
      <c r="H341" s="2">
        <f t="shared" si="49"/>
        <v>2.4343784393177401</v>
      </c>
      <c r="I341" s="2">
        <f t="shared" si="50"/>
        <v>70.882649723405081</v>
      </c>
    </row>
    <row r="342" spans="1:9" ht="13.5" x14ac:dyDescent="0.25">
      <c r="A342" s="3">
        <f>TITRES_STAT!B345</f>
        <v>42501</v>
      </c>
      <c r="B342" s="6">
        <f>TITRES_STAT!D345</f>
        <v>3.1958000000000002</v>
      </c>
      <c r="C342" s="2">
        <f t="shared" si="45"/>
        <v>-2.3199999999999665E-2</v>
      </c>
      <c r="D342" s="2">
        <f t="shared" si="46"/>
        <v>0</v>
      </c>
      <c r="E342" s="2">
        <f t="shared" si="47"/>
        <v>2.3199999999999665E-2</v>
      </c>
      <c r="F342" s="2">
        <f t="shared" si="48"/>
        <v>2.0061079698465233E-2</v>
      </c>
      <c r="G342" s="2">
        <f t="shared" si="48"/>
        <v>9.8978828236402205E-3</v>
      </c>
      <c r="H342" s="2">
        <f t="shared" si="49"/>
        <v>2.0268051315530946</v>
      </c>
      <c r="I342" s="2">
        <f t="shared" si="50"/>
        <v>66.961863861817676</v>
      </c>
    </row>
    <row r="343" spans="1:9" ht="13.5" x14ac:dyDescent="0.25">
      <c r="A343" s="3">
        <f>TITRES_STAT!B346</f>
        <v>42502</v>
      </c>
      <c r="B343" s="6">
        <f>TITRES_STAT!D346</f>
        <v>3.1958000000000002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1.8628145434289145E-2</v>
      </c>
      <c r="G343" s="2">
        <f t="shared" si="48"/>
        <v>9.1908911933802056E-3</v>
      </c>
      <c r="H343" s="2">
        <f t="shared" si="49"/>
        <v>2.0268051315530946</v>
      </c>
      <c r="I343" s="2">
        <f t="shared" si="50"/>
        <v>66.961863861817676</v>
      </c>
    </row>
    <row r="344" spans="1:9" ht="13.5" x14ac:dyDescent="0.25">
      <c r="A344" s="3">
        <f>TITRES_STAT!B347</f>
        <v>42503</v>
      </c>
      <c r="B344" s="6">
        <f>TITRES_STAT!D347</f>
        <v>3.1958000000000002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1.7297563617554208E-2</v>
      </c>
      <c r="G344" s="2">
        <f t="shared" si="48"/>
        <v>8.5343989652816189E-3</v>
      </c>
      <c r="H344" s="2">
        <f t="shared" si="49"/>
        <v>2.0268051315530946</v>
      </c>
      <c r="I344" s="2">
        <f t="shared" si="50"/>
        <v>66.961863861817676</v>
      </c>
    </row>
    <row r="345" spans="1:9" ht="13.5" x14ac:dyDescent="0.25">
      <c r="A345" s="3">
        <f>TITRES_STAT!B348</f>
        <v>42506</v>
      </c>
      <c r="B345" s="6">
        <f>TITRES_STAT!D348</f>
        <v>3.1958000000000002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1.606202335915748E-2</v>
      </c>
      <c r="G345" s="2">
        <f t="shared" si="48"/>
        <v>7.9247990391900745E-3</v>
      </c>
      <c r="H345" s="2">
        <f t="shared" si="49"/>
        <v>2.0268051315530951</v>
      </c>
      <c r="I345" s="2">
        <f t="shared" si="50"/>
        <v>66.961863861817676</v>
      </c>
    </row>
    <row r="346" spans="1:9" ht="13.5" x14ac:dyDescent="0.25">
      <c r="A346" s="3">
        <f>TITRES_STAT!B349</f>
        <v>42507</v>
      </c>
      <c r="B346" s="6">
        <f>TITRES_STAT!D349</f>
        <v>3.1865999999999999</v>
      </c>
      <c r="C346" s="2">
        <f t="shared" si="45"/>
        <v>-9.200000000000319E-3</v>
      </c>
      <c r="D346" s="2">
        <f t="shared" si="46"/>
        <v>0</v>
      </c>
      <c r="E346" s="2">
        <f t="shared" si="47"/>
        <v>9.200000000000319E-3</v>
      </c>
      <c r="F346" s="2">
        <f t="shared" si="48"/>
        <v>1.4914735976360517E-2</v>
      </c>
      <c r="G346" s="2">
        <f t="shared" si="48"/>
        <v>8.0158848221050915E-3</v>
      </c>
      <c r="H346" s="2">
        <f t="shared" si="49"/>
        <v>1.8606474902472068</v>
      </c>
      <c r="I346" s="2">
        <f t="shared" si="50"/>
        <v>65.042879159026199</v>
      </c>
    </row>
    <row r="347" spans="1:9" ht="13.5" x14ac:dyDescent="0.25">
      <c r="A347" s="3">
        <f>TITRES_STAT!B350</f>
        <v>42508</v>
      </c>
      <c r="B347" s="6">
        <f>TITRES_STAT!D350</f>
        <v>3.1865999999999999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1.3849397692334767E-2</v>
      </c>
      <c r="G347" s="2">
        <f t="shared" si="48"/>
        <v>7.4433216205261558E-3</v>
      </c>
      <c r="H347" s="2">
        <f t="shared" si="49"/>
        <v>1.8606474902472072</v>
      </c>
      <c r="I347" s="2">
        <f t="shared" si="50"/>
        <v>65.042879159026228</v>
      </c>
    </row>
    <row r="348" spans="1:9" ht="13.5" x14ac:dyDescent="0.25">
      <c r="A348" s="3">
        <f>TITRES_STAT!B351</f>
        <v>42509</v>
      </c>
      <c r="B348" s="6">
        <f>TITRES_STAT!D351</f>
        <v>3.0939000000000001</v>
      </c>
      <c r="C348" s="2">
        <f t="shared" si="45"/>
        <v>-9.2699999999999783E-2</v>
      </c>
      <c r="D348" s="2">
        <f t="shared" si="46"/>
        <v>0</v>
      </c>
      <c r="E348" s="2">
        <f t="shared" si="47"/>
        <v>9.2699999999999783E-2</v>
      </c>
      <c r="F348" s="2">
        <f t="shared" si="48"/>
        <v>1.2860155000025141E-2</v>
      </c>
      <c r="G348" s="2">
        <f t="shared" si="48"/>
        <v>1.3533084361917127E-2</v>
      </c>
      <c r="H348" s="2">
        <f t="shared" si="49"/>
        <v>0.95027524074366609</v>
      </c>
      <c r="I348" s="2">
        <f t="shared" si="50"/>
        <v>48.725186111746638</v>
      </c>
    </row>
    <row r="349" spans="1:9" ht="13.5" x14ac:dyDescent="0.25">
      <c r="A349" s="3">
        <f>TITRES_STAT!B352</f>
        <v>42510</v>
      </c>
      <c r="B349" s="6">
        <f>TITRES_STAT!D352</f>
        <v>3.0893000000000002</v>
      </c>
      <c r="C349" s="2">
        <f t="shared" si="45"/>
        <v>-4.5999999999999375E-3</v>
      </c>
      <c r="D349" s="2">
        <f t="shared" si="46"/>
        <v>0</v>
      </c>
      <c r="E349" s="2">
        <f t="shared" si="47"/>
        <v>4.5999999999999375E-3</v>
      </c>
      <c r="F349" s="2">
        <f t="shared" ref="F349:G364" si="51">((F348*13)+D349)/14</f>
        <v>1.1941572500023345E-2</v>
      </c>
      <c r="G349" s="2">
        <f t="shared" si="51"/>
        <v>1.2895006907494471E-2</v>
      </c>
      <c r="H349" s="2">
        <f t="shared" si="49"/>
        <v>0.92606173735998565</v>
      </c>
      <c r="I349" s="2">
        <f t="shared" si="50"/>
        <v>48.080584303041086</v>
      </c>
    </row>
    <row r="350" spans="1:9" ht="13.5" x14ac:dyDescent="0.25">
      <c r="A350" s="3">
        <f>TITRES_STAT!B353</f>
        <v>42513</v>
      </c>
      <c r="B350" s="6">
        <f>TITRES_STAT!D353</f>
        <v>3.1726999999999999</v>
      </c>
      <c r="C350" s="2">
        <f t="shared" si="45"/>
        <v>8.3399999999999697E-2</v>
      </c>
      <c r="D350" s="2">
        <f t="shared" si="46"/>
        <v>8.3399999999999697E-2</v>
      </c>
      <c r="E350" s="2">
        <f t="shared" si="47"/>
        <v>0</v>
      </c>
      <c r="F350" s="2">
        <f t="shared" si="51"/>
        <v>1.7045745892878796E-2</v>
      </c>
      <c r="G350" s="2">
        <f t="shared" si="51"/>
        <v>1.1973934985530579E-2</v>
      </c>
      <c r="H350" s="2">
        <f t="shared" si="49"/>
        <v>1.4235709408374977</v>
      </c>
      <c r="I350" s="2">
        <f t="shared" si="50"/>
        <v>58.738571124539206</v>
      </c>
    </row>
    <row r="351" spans="1:9" ht="13.5" x14ac:dyDescent="0.25">
      <c r="A351" s="3">
        <f>TITRES_STAT!B354</f>
        <v>42514</v>
      </c>
      <c r="B351" s="6">
        <f>TITRES_STAT!D354</f>
        <v>3.1680000000000001</v>
      </c>
      <c r="C351" s="2">
        <f t="shared" si="45"/>
        <v>-4.6999999999997044E-3</v>
      </c>
      <c r="D351" s="2">
        <f t="shared" si="46"/>
        <v>0</v>
      </c>
      <c r="E351" s="2">
        <f t="shared" si="47"/>
        <v>4.6999999999997044E-3</v>
      </c>
      <c r="F351" s="2">
        <f t="shared" si="51"/>
        <v>1.5828192614816026E-2</v>
      </c>
      <c r="G351" s="2">
        <f t="shared" si="51"/>
        <v>1.1454368200849802E-2</v>
      </c>
      <c r="H351" s="2">
        <f t="shared" si="49"/>
        <v>1.3818477228313413</v>
      </c>
      <c r="I351" s="2">
        <f t="shared" si="50"/>
        <v>58.0157878938086</v>
      </c>
    </row>
    <row r="352" spans="1:9" ht="13.5" x14ac:dyDescent="0.25">
      <c r="A352" s="3">
        <f>TITRES_STAT!B355</f>
        <v>42515</v>
      </c>
      <c r="B352" s="6">
        <f>TITRES_STAT!D355</f>
        <v>3.1680000000000001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1.4697607428043453E-2</v>
      </c>
      <c r="G352" s="2">
        <f t="shared" si="51"/>
        <v>1.0636199043646244E-2</v>
      </c>
      <c r="H352" s="2">
        <f t="shared" si="49"/>
        <v>1.3818477228313415</v>
      </c>
      <c r="I352" s="2">
        <f t="shared" si="50"/>
        <v>58.015787893808614</v>
      </c>
    </row>
    <row r="353" spans="1:9" ht="13.5" x14ac:dyDescent="0.25">
      <c r="A353" s="3">
        <f>TITRES_STAT!B356</f>
        <v>42516</v>
      </c>
      <c r="B353" s="6">
        <f>TITRES_STAT!D356</f>
        <v>3.1680000000000001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1.3647778326040349E-2</v>
      </c>
      <c r="G353" s="2">
        <f t="shared" si="51"/>
        <v>9.8764705405286531E-3</v>
      </c>
      <c r="H353" s="2">
        <f t="shared" si="49"/>
        <v>1.3818477228313415</v>
      </c>
      <c r="I353" s="2">
        <f t="shared" si="50"/>
        <v>58.015787893808614</v>
      </c>
    </row>
    <row r="354" spans="1:9" ht="13.5" x14ac:dyDescent="0.25">
      <c r="A354" s="3">
        <f>TITRES_STAT!B357</f>
        <v>42517</v>
      </c>
      <c r="B354" s="6">
        <f>TITRES_STAT!D357</f>
        <v>3.1448999999999998</v>
      </c>
      <c r="C354" s="2">
        <f t="shared" si="45"/>
        <v>-2.3100000000000342E-2</v>
      </c>
      <c r="D354" s="2">
        <f t="shared" si="46"/>
        <v>0</v>
      </c>
      <c r="E354" s="2">
        <f t="shared" si="47"/>
        <v>2.3100000000000342E-2</v>
      </c>
      <c r="F354" s="2">
        <f t="shared" si="51"/>
        <v>1.2672937017037466E-2</v>
      </c>
      <c r="G354" s="2">
        <f t="shared" si="51"/>
        <v>1.0821008359062344E-2</v>
      </c>
      <c r="H354" s="2">
        <f t="shared" si="49"/>
        <v>1.1711419672293455</v>
      </c>
      <c r="I354" s="2">
        <f t="shared" si="50"/>
        <v>53.941289188190318</v>
      </c>
    </row>
    <row r="355" spans="1:9" ht="13.5" x14ac:dyDescent="0.25">
      <c r="A355" s="3">
        <f>TITRES_STAT!B358</f>
        <v>42520</v>
      </c>
      <c r="B355" s="6">
        <f>TITRES_STAT!D358</f>
        <v>3.1680000000000001</v>
      </c>
      <c r="C355" s="2">
        <f t="shared" si="45"/>
        <v>2.3100000000000342E-2</v>
      </c>
      <c r="D355" s="2">
        <f t="shared" si="46"/>
        <v>2.3100000000000342E-2</v>
      </c>
      <c r="E355" s="2">
        <f t="shared" si="47"/>
        <v>0</v>
      </c>
      <c r="F355" s="2">
        <f t="shared" si="51"/>
        <v>1.3417727230106242E-2</v>
      </c>
      <c r="G355" s="2">
        <f t="shared" si="51"/>
        <v>1.004807919055789E-2</v>
      </c>
      <c r="H355" s="2">
        <f t="shared" si="49"/>
        <v>1.3353524564888766</v>
      </c>
      <c r="I355" s="2">
        <f t="shared" si="50"/>
        <v>57.179911014225823</v>
      </c>
    </row>
    <row r="356" spans="1:9" ht="13.5" x14ac:dyDescent="0.25">
      <c r="A356" s="3">
        <f>TITRES_STAT!B359</f>
        <v>42521</v>
      </c>
      <c r="B356" s="6">
        <f>TITRES_STAT!D359</f>
        <v>3.1634000000000002</v>
      </c>
      <c r="C356" s="2">
        <f t="shared" si="45"/>
        <v>-4.5999999999999375E-3</v>
      </c>
      <c r="D356" s="2">
        <f t="shared" si="46"/>
        <v>0</v>
      </c>
      <c r="E356" s="2">
        <f t="shared" si="47"/>
        <v>4.5999999999999375E-3</v>
      </c>
      <c r="F356" s="2">
        <f t="shared" si="51"/>
        <v>1.2459318142241511E-2</v>
      </c>
      <c r="G356" s="2">
        <f t="shared" si="51"/>
        <v>9.6589306769466077E-3</v>
      </c>
      <c r="H356" s="2">
        <f t="shared" si="49"/>
        <v>1.2899272765233434</v>
      </c>
      <c r="I356" s="2">
        <f t="shared" si="50"/>
        <v>56.330490917674958</v>
      </c>
    </row>
    <row r="357" spans="1:9" ht="13.5" x14ac:dyDescent="0.25">
      <c r="A357" s="3">
        <f>TITRES_STAT!B360</f>
        <v>42522</v>
      </c>
      <c r="B357" s="6">
        <f>TITRES_STAT!D360</f>
        <v>3.1634000000000002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1.1569366846367116E-2</v>
      </c>
      <c r="G357" s="2">
        <f t="shared" si="51"/>
        <v>8.9690070571647063E-3</v>
      </c>
      <c r="H357" s="2">
        <f t="shared" si="49"/>
        <v>1.2899272765233434</v>
      </c>
      <c r="I357" s="2">
        <f t="shared" si="50"/>
        <v>56.330490917674958</v>
      </c>
    </row>
    <row r="358" spans="1:9" ht="13.5" x14ac:dyDescent="0.25">
      <c r="A358" s="3">
        <f>TITRES_STAT!B361</f>
        <v>42523</v>
      </c>
      <c r="B358" s="6">
        <f>TITRES_STAT!D361</f>
        <v>3.0985999999999998</v>
      </c>
      <c r="C358" s="2">
        <f t="shared" si="45"/>
        <v>-6.4800000000000413E-2</v>
      </c>
      <c r="D358" s="2">
        <f t="shared" si="46"/>
        <v>0</v>
      </c>
      <c r="E358" s="2">
        <f t="shared" si="47"/>
        <v>6.4800000000000413E-2</v>
      </c>
      <c r="F358" s="2">
        <f t="shared" si="51"/>
        <v>1.0742983500198037E-2</v>
      </c>
      <c r="G358" s="2">
        <f t="shared" si="51"/>
        <v>1.2956935124510115E-2</v>
      </c>
      <c r="H358" s="2">
        <f t="shared" si="49"/>
        <v>0.82912999077042271</v>
      </c>
      <c r="I358" s="2">
        <f t="shared" si="50"/>
        <v>45.329199945007531</v>
      </c>
    </row>
    <row r="359" spans="1:9" ht="13.5" x14ac:dyDescent="0.25">
      <c r="A359" s="3">
        <f>TITRES_STAT!B362</f>
        <v>42524</v>
      </c>
      <c r="B359" s="6">
        <f>TITRES_STAT!D362</f>
        <v>3.1078000000000001</v>
      </c>
      <c r="C359" s="2">
        <f t="shared" si="45"/>
        <v>9.200000000000319E-3</v>
      </c>
      <c r="D359" s="2">
        <f t="shared" si="46"/>
        <v>9.200000000000319E-3</v>
      </c>
      <c r="E359" s="2">
        <f t="shared" si="47"/>
        <v>0</v>
      </c>
      <c r="F359" s="2">
        <f t="shared" si="51"/>
        <v>1.0632770393041058E-2</v>
      </c>
      <c r="G359" s="2">
        <f t="shared" si="51"/>
        <v>1.2031439758473678E-2</v>
      </c>
      <c r="H359" s="2">
        <f t="shared" si="49"/>
        <v>0.8837487953636185</v>
      </c>
      <c r="I359" s="2">
        <f t="shared" si="50"/>
        <v>46.914365521493494</v>
      </c>
    </row>
    <row r="360" spans="1:9" ht="13.5" x14ac:dyDescent="0.25">
      <c r="A360" s="3">
        <f>TITRES_STAT!B363</f>
        <v>42527</v>
      </c>
      <c r="B360" s="6">
        <f>TITRES_STAT!D363</f>
        <v>3.0939000000000001</v>
      </c>
      <c r="C360" s="2">
        <f t="shared" si="45"/>
        <v>-1.3900000000000023E-2</v>
      </c>
      <c r="D360" s="2">
        <f t="shared" si="46"/>
        <v>0</v>
      </c>
      <c r="E360" s="2">
        <f t="shared" si="47"/>
        <v>1.3900000000000023E-2</v>
      </c>
      <c r="F360" s="2">
        <f t="shared" si="51"/>
        <v>9.8732867935381243E-3</v>
      </c>
      <c r="G360" s="2">
        <f t="shared" si="51"/>
        <v>1.216490834715413E-2</v>
      </c>
      <c r="H360" s="2">
        <f t="shared" si="49"/>
        <v>0.81162031901768417</v>
      </c>
      <c r="I360" s="2">
        <f t="shared" si="50"/>
        <v>44.800795757124732</v>
      </c>
    </row>
    <row r="361" spans="1:9" ht="13.5" x14ac:dyDescent="0.25">
      <c r="A361" s="3">
        <f>TITRES_STAT!B364</f>
        <v>42528</v>
      </c>
      <c r="B361" s="6">
        <f>TITRES_STAT!D364</f>
        <v>3.1495000000000002</v>
      </c>
      <c r="C361" s="2">
        <f t="shared" si="45"/>
        <v>5.5600000000000094E-2</v>
      </c>
      <c r="D361" s="2">
        <f t="shared" si="46"/>
        <v>5.5600000000000094E-2</v>
      </c>
      <c r="E361" s="2">
        <f t="shared" si="47"/>
        <v>0</v>
      </c>
      <c r="F361" s="2">
        <f t="shared" si="51"/>
        <v>1.3139480593999693E-2</v>
      </c>
      <c r="G361" s="2">
        <f t="shared" si="51"/>
        <v>1.1295986322357407E-2</v>
      </c>
      <c r="H361" s="2">
        <f t="shared" si="49"/>
        <v>1.1631990531002661</v>
      </c>
      <c r="I361" s="2">
        <f t="shared" si="50"/>
        <v>53.772169113757045</v>
      </c>
    </row>
    <row r="362" spans="1:9" ht="13.5" x14ac:dyDescent="0.25">
      <c r="A362" s="3">
        <f>TITRES_STAT!B365</f>
        <v>42529</v>
      </c>
      <c r="B362" s="6">
        <f>TITRES_STAT!D365</f>
        <v>3.0939000000000001</v>
      </c>
      <c r="C362" s="2">
        <f t="shared" si="45"/>
        <v>-5.5600000000000094E-2</v>
      </c>
      <c r="D362" s="2">
        <f t="shared" si="46"/>
        <v>0</v>
      </c>
      <c r="E362" s="2">
        <f t="shared" si="47"/>
        <v>5.5600000000000094E-2</v>
      </c>
      <c r="F362" s="2">
        <f t="shared" si="51"/>
        <v>1.2200946265856858E-2</v>
      </c>
      <c r="G362" s="2">
        <f t="shared" si="51"/>
        <v>1.4460558727903314E-2</v>
      </c>
      <c r="H362" s="2">
        <f t="shared" si="49"/>
        <v>0.84373961583612445</v>
      </c>
      <c r="I362" s="2">
        <f t="shared" si="50"/>
        <v>45.762406393458861</v>
      </c>
    </row>
    <row r="363" spans="1:9" ht="13.5" x14ac:dyDescent="0.25">
      <c r="A363" s="3">
        <f>TITRES_STAT!B366</f>
        <v>42530</v>
      </c>
      <c r="B363" s="6">
        <f>TITRES_STAT!D366</f>
        <v>3.08</v>
      </c>
      <c r="C363" s="2">
        <f t="shared" si="45"/>
        <v>-1.3900000000000023E-2</v>
      </c>
      <c r="D363" s="2">
        <f t="shared" si="46"/>
        <v>0</v>
      </c>
      <c r="E363" s="2">
        <f t="shared" si="47"/>
        <v>1.3900000000000023E-2</v>
      </c>
      <c r="F363" s="2">
        <f t="shared" si="51"/>
        <v>1.1329450104009941E-2</v>
      </c>
      <c r="G363" s="2">
        <f t="shared" si="51"/>
        <v>1.4420518818767365E-2</v>
      </c>
      <c r="H363" s="2">
        <f t="shared" si="49"/>
        <v>0.78564788454527723</v>
      </c>
      <c r="I363" s="2">
        <f t="shared" si="50"/>
        <v>43.997917581905895</v>
      </c>
    </row>
    <row r="364" spans="1:9" ht="13.5" x14ac:dyDescent="0.25">
      <c r="A364" s="3">
        <f>TITRES_STAT!B367</f>
        <v>42531</v>
      </c>
      <c r="B364" s="6">
        <f>TITRES_STAT!D367</f>
        <v>3.0985999999999998</v>
      </c>
      <c r="C364" s="2">
        <f t="shared" si="45"/>
        <v>1.8599999999999728E-2</v>
      </c>
      <c r="D364" s="2">
        <f t="shared" si="46"/>
        <v>1.8599999999999728E-2</v>
      </c>
      <c r="E364" s="2">
        <f t="shared" si="47"/>
        <v>0</v>
      </c>
      <c r="F364" s="2">
        <f t="shared" si="51"/>
        <v>1.184877509658064E-2</v>
      </c>
      <c r="G364" s="2">
        <f t="shared" si="51"/>
        <v>1.3390481760283983E-2</v>
      </c>
      <c r="H364" s="2">
        <f t="shared" si="49"/>
        <v>0.88486548196674841</v>
      </c>
      <c r="I364" s="2">
        <f t="shared" si="50"/>
        <v>46.9458160506734</v>
      </c>
    </row>
    <row r="365" spans="1:9" ht="13.5" x14ac:dyDescent="0.25">
      <c r="A365" s="3">
        <f>TITRES_STAT!B368</f>
        <v>42534</v>
      </c>
      <c r="B365" s="6">
        <f>TITRES_STAT!D368</f>
        <v>3.1263999999999998</v>
      </c>
      <c r="C365" s="2">
        <f t="shared" si="45"/>
        <v>2.7800000000000047E-2</v>
      </c>
      <c r="D365" s="2">
        <f t="shared" si="46"/>
        <v>2.7800000000000047E-2</v>
      </c>
      <c r="E365" s="2">
        <f t="shared" si="47"/>
        <v>0</v>
      </c>
      <c r="F365" s="2">
        <f t="shared" ref="F365:G380" si="52">((F364*13)+D365)/14</f>
        <v>1.2988148303967741E-2</v>
      </c>
      <c r="G365" s="2">
        <f t="shared" si="52"/>
        <v>1.2434018777406556E-2</v>
      </c>
      <c r="H365" s="2">
        <f t="shared" si="49"/>
        <v>1.0445656015549918</v>
      </c>
      <c r="I365" s="2">
        <f t="shared" si="50"/>
        <v>51.089855016662163</v>
      </c>
    </row>
    <row r="366" spans="1:9" ht="13.5" x14ac:dyDescent="0.25">
      <c r="A366" s="3">
        <f>TITRES_STAT!B369</f>
        <v>42535</v>
      </c>
      <c r="B366" s="6">
        <f>TITRES_STAT!D369</f>
        <v>3.1634000000000002</v>
      </c>
      <c r="C366" s="2">
        <f t="shared" si="45"/>
        <v>3.7000000000000366E-2</v>
      </c>
      <c r="D366" s="2">
        <f t="shared" si="46"/>
        <v>3.7000000000000366E-2</v>
      </c>
      <c r="E366" s="2">
        <f t="shared" si="47"/>
        <v>0</v>
      </c>
      <c r="F366" s="2">
        <f t="shared" si="52"/>
        <v>1.4703280567970071E-2</v>
      </c>
      <c r="G366" s="2">
        <f t="shared" si="52"/>
        <v>1.1545874579020373E-2</v>
      </c>
      <c r="H366" s="2">
        <f t="shared" si="49"/>
        <v>1.2734661603450046</v>
      </c>
      <c r="I366" s="2">
        <f t="shared" si="50"/>
        <v>56.014300215128465</v>
      </c>
    </row>
    <row r="367" spans="1:9" ht="13.5" x14ac:dyDescent="0.25">
      <c r="A367" s="3">
        <f>TITRES_STAT!B370</f>
        <v>42536</v>
      </c>
      <c r="B367" s="6">
        <f>TITRES_STAT!D370</f>
        <v>3.1541000000000001</v>
      </c>
      <c r="C367" s="2">
        <f t="shared" si="45"/>
        <v>-9.300000000000086E-3</v>
      </c>
      <c r="D367" s="2">
        <f t="shared" si="46"/>
        <v>0</v>
      </c>
      <c r="E367" s="2">
        <f t="shared" si="47"/>
        <v>9.300000000000086E-3</v>
      </c>
      <c r="F367" s="2">
        <f t="shared" si="52"/>
        <v>1.3653046241686494E-2</v>
      </c>
      <c r="G367" s="2">
        <f t="shared" si="52"/>
        <v>1.1385454966233209E-2</v>
      </c>
      <c r="H367" s="2">
        <f t="shared" si="49"/>
        <v>1.1991656268615061</v>
      </c>
      <c r="I367" s="2">
        <f t="shared" si="50"/>
        <v>54.528208890426804</v>
      </c>
    </row>
    <row r="368" spans="1:9" ht="13.5" x14ac:dyDescent="0.25">
      <c r="A368" s="3">
        <f>TITRES_STAT!B371</f>
        <v>42537</v>
      </c>
      <c r="B368" s="6">
        <f>TITRES_STAT!D371</f>
        <v>3.1263999999999998</v>
      </c>
      <c r="C368" s="2">
        <f t="shared" si="45"/>
        <v>-2.770000000000028E-2</v>
      </c>
      <c r="D368" s="2">
        <f t="shared" si="46"/>
        <v>0</v>
      </c>
      <c r="E368" s="2">
        <f t="shared" si="47"/>
        <v>2.770000000000028E-2</v>
      </c>
      <c r="F368" s="2">
        <f t="shared" si="52"/>
        <v>1.2677828652994601E-2</v>
      </c>
      <c r="G368" s="2">
        <f t="shared" si="52"/>
        <v>1.2550779611502286E-2</v>
      </c>
      <c r="H368" s="2">
        <f t="shared" si="49"/>
        <v>1.0101228007681595</v>
      </c>
      <c r="I368" s="2">
        <f t="shared" si="50"/>
        <v>50.251795580953832</v>
      </c>
    </row>
    <row r="369" spans="1:9" ht="13.5" x14ac:dyDescent="0.25">
      <c r="A369" s="3">
        <f>TITRES_STAT!B372</f>
        <v>42538</v>
      </c>
      <c r="B369" s="6">
        <f>TITRES_STAT!D372</f>
        <v>3.1263999999999998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1.1772269463494986E-2</v>
      </c>
      <c r="G369" s="2">
        <f t="shared" si="52"/>
        <v>1.1654295353537836E-2</v>
      </c>
      <c r="H369" s="2">
        <f t="shared" si="49"/>
        <v>1.0101228007681593</v>
      </c>
      <c r="I369" s="2">
        <f t="shared" si="50"/>
        <v>50.251795580953832</v>
      </c>
    </row>
    <row r="370" spans="1:9" ht="13.5" x14ac:dyDescent="0.25">
      <c r="A370" s="3">
        <f>TITRES_STAT!B373</f>
        <v>42541</v>
      </c>
      <c r="B370" s="6">
        <f>TITRES_STAT!D373</f>
        <v>3.1263999999999998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1.0931393073245343E-2</v>
      </c>
      <c r="G370" s="2">
        <f t="shared" si="52"/>
        <v>1.082184568542799E-2</v>
      </c>
      <c r="H370" s="2">
        <f t="shared" si="49"/>
        <v>1.0101228007681593</v>
      </c>
      <c r="I370" s="2">
        <f t="shared" si="50"/>
        <v>50.251795580953832</v>
      </c>
    </row>
    <row r="371" spans="1:9" ht="13.5" x14ac:dyDescent="0.25">
      <c r="A371" s="3">
        <f>TITRES_STAT!B374</f>
        <v>42542</v>
      </c>
      <c r="B371" s="6">
        <f>TITRES_STAT!D374</f>
        <v>3.1587999999999998</v>
      </c>
      <c r="C371" s="2">
        <f t="shared" si="45"/>
        <v>3.2399999999999984E-2</v>
      </c>
      <c r="D371" s="2">
        <f t="shared" si="46"/>
        <v>3.2399999999999984E-2</v>
      </c>
      <c r="E371" s="2">
        <f t="shared" si="47"/>
        <v>0</v>
      </c>
      <c r="F371" s="2">
        <f t="shared" si="52"/>
        <v>1.246486499658496E-2</v>
      </c>
      <c r="G371" s="2">
        <f t="shared" si="52"/>
        <v>1.004885670789742E-2</v>
      </c>
      <c r="H371" s="2">
        <f t="shared" si="49"/>
        <v>1.2404261856763061</v>
      </c>
      <c r="I371" s="2">
        <f t="shared" si="50"/>
        <v>55.365635056700825</v>
      </c>
    </row>
    <row r="372" spans="1:9" ht="13.5" x14ac:dyDescent="0.25">
      <c r="A372" s="3">
        <f>TITRES_STAT!B375</f>
        <v>42543</v>
      </c>
      <c r="B372" s="6">
        <f>TITRES_STAT!D375</f>
        <v>3.1032000000000002</v>
      </c>
      <c r="C372" s="2">
        <f t="shared" si="45"/>
        <v>-5.559999999999965E-2</v>
      </c>
      <c r="D372" s="2">
        <f t="shared" si="46"/>
        <v>0</v>
      </c>
      <c r="E372" s="2">
        <f t="shared" si="47"/>
        <v>5.559999999999965E-2</v>
      </c>
      <c r="F372" s="2">
        <f t="shared" si="52"/>
        <v>1.157451749682889E-2</v>
      </c>
      <c r="G372" s="2">
        <f t="shared" si="52"/>
        <v>1.3302509800190435E-2</v>
      </c>
      <c r="H372" s="2">
        <f t="shared" si="49"/>
        <v>0.87010027962266134</v>
      </c>
      <c r="I372" s="2">
        <f t="shared" si="50"/>
        <v>46.526931689365099</v>
      </c>
    </row>
    <row r="373" spans="1:9" ht="13.5" x14ac:dyDescent="0.25">
      <c r="A373" s="3">
        <f>TITRES_STAT!B376</f>
        <v>42544</v>
      </c>
      <c r="B373" s="6">
        <f>TITRES_STAT!D376</f>
        <v>3.1541000000000001</v>
      </c>
      <c r="C373" s="2">
        <f t="shared" si="45"/>
        <v>5.0899999999999945E-2</v>
      </c>
      <c r="D373" s="2">
        <f t="shared" si="46"/>
        <v>5.0899999999999945E-2</v>
      </c>
      <c r="E373" s="2">
        <f t="shared" si="47"/>
        <v>0</v>
      </c>
      <c r="F373" s="2">
        <f t="shared" si="52"/>
        <v>1.438348053276968E-2</v>
      </c>
      <c r="G373" s="2">
        <f t="shared" si="52"/>
        <v>1.2352330528748262E-2</v>
      </c>
      <c r="H373" s="2">
        <f t="shared" si="49"/>
        <v>1.1644345574540942</v>
      </c>
      <c r="I373" s="2">
        <f t="shared" si="50"/>
        <v>53.798556923049446</v>
      </c>
    </row>
    <row r="374" spans="1:9" ht="13.5" x14ac:dyDescent="0.25">
      <c r="A374" s="3">
        <f>TITRES_STAT!B377</f>
        <v>42545</v>
      </c>
      <c r="B374" s="6">
        <f>TITRES_STAT!D377</f>
        <v>3.1078000000000001</v>
      </c>
      <c r="C374" s="2">
        <f t="shared" si="45"/>
        <v>-4.6300000000000008E-2</v>
      </c>
      <c r="D374" s="2">
        <f t="shared" si="46"/>
        <v>0</v>
      </c>
      <c r="E374" s="2">
        <f t="shared" si="47"/>
        <v>4.6300000000000008E-2</v>
      </c>
      <c r="F374" s="2">
        <f t="shared" si="52"/>
        <v>1.3356089066143273E-2</v>
      </c>
      <c r="G374" s="2">
        <f t="shared" si="52"/>
        <v>1.4777164062409101E-2</v>
      </c>
      <c r="H374" s="2">
        <f t="shared" si="49"/>
        <v>0.90383303655125335</v>
      </c>
      <c r="I374" s="2">
        <f t="shared" si="50"/>
        <v>47.474385578922643</v>
      </c>
    </row>
    <row r="375" spans="1:9" ht="13.5" x14ac:dyDescent="0.25">
      <c r="A375" s="3">
        <f>TITRES_STAT!B378</f>
        <v>42548</v>
      </c>
      <c r="B375" s="6">
        <f>TITRES_STAT!D378</f>
        <v>3.1032000000000002</v>
      </c>
      <c r="C375" s="2">
        <f t="shared" si="45"/>
        <v>-4.5999999999999375E-3</v>
      </c>
      <c r="D375" s="2">
        <f t="shared" si="46"/>
        <v>0</v>
      </c>
      <c r="E375" s="2">
        <f t="shared" si="47"/>
        <v>4.5999999999999375E-3</v>
      </c>
      <c r="F375" s="2">
        <f t="shared" si="52"/>
        <v>1.2402082704275896E-2</v>
      </c>
      <c r="G375" s="2">
        <f t="shared" si="52"/>
        <v>1.4050223772237016E-2</v>
      </c>
      <c r="H375" s="2">
        <f t="shared" si="49"/>
        <v>0.88269645418617348</v>
      </c>
      <c r="I375" s="2">
        <f t="shared" si="50"/>
        <v>46.884693080687484</v>
      </c>
    </row>
    <row r="376" spans="1:9" ht="13.5" x14ac:dyDescent="0.25">
      <c r="A376" s="3">
        <f>TITRES_STAT!B379</f>
        <v>42549</v>
      </c>
      <c r="B376" s="6">
        <f>TITRES_STAT!D379</f>
        <v>3.1541000000000001</v>
      </c>
      <c r="C376" s="2">
        <f t="shared" si="45"/>
        <v>5.0899999999999945E-2</v>
      </c>
      <c r="D376" s="2">
        <f t="shared" si="46"/>
        <v>5.0899999999999945E-2</v>
      </c>
      <c r="E376" s="2">
        <f t="shared" si="47"/>
        <v>0</v>
      </c>
      <c r="F376" s="2">
        <f t="shared" si="52"/>
        <v>1.5151933939684756E-2</v>
      </c>
      <c r="G376" s="2">
        <f t="shared" si="52"/>
        <v>1.3046636359934373E-2</v>
      </c>
      <c r="H376" s="2">
        <f t="shared" si="49"/>
        <v>1.161367077434277</v>
      </c>
      <c r="I376" s="2">
        <f t="shared" si="50"/>
        <v>53.73298638438208</v>
      </c>
    </row>
    <row r="377" spans="1:9" ht="13.5" x14ac:dyDescent="0.25">
      <c r="A377" s="3">
        <f>TITRES_STAT!B380</f>
        <v>42550</v>
      </c>
      <c r="B377" s="6">
        <f>TITRES_STAT!D380</f>
        <v>3.1541000000000001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1.4069652943992988E-2</v>
      </c>
      <c r="G377" s="2">
        <f t="shared" si="52"/>
        <v>1.2114733762796204E-2</v>
      </c>
      <c r="H377" s="2">
        <f t="shared" si="49"/>
        <v>1.161367077434277</v>
      </c>
      <c r="I377" s="2">
        <f t="shared" si="50"/>
        <v>53.73298638438208</v>
      </c>
    </row>
    <row r="378" spans="1:9" ht="13.5" x14ac:dyDescent="0.25">
      <c r="A378" s="3">
        <f>TITRES_STAT!B381</f>
        <v>42551</v>
      </c>
      <c r="B378" s="6">
        <f>TITRES_STAT!D381</f>
        <v>3.2484000000000002</v>
      </c>
      <c r="C378" s="2">
        <f t="shared" si="45"/>
        <v>9.430000000000005E-2</v>
      </c>
      <c r="D378" s="2">
        <f t="shared" si="46"/>
        <v>9.430000000000005E-2</v>
      </c>
      <c r="E378" s="2">
        <f t="shared" si="47"/>
        <v>0</v>
      </c>
      <c r="F378" s="2">
        <f t="shared" si="52"/>
        <v>1.9800392019422065E-2</v>
      </c>
      <c r="G378" s="2">
        <f t="shared" si="52"/>
        <v>1.124939563688219E-2</v>
      </c>
      <c r="H378" s="2">
        <f t="shared" si="49"/>
        <v>1.7601294023747052</v>
      </c>
      <c r="I378" s="2">
        <f t="shared" si="50"/>
        <v>63.769814591314457</v>
      </c>
    </row>
    <row r="379" spans="1:9" ht="13.5" x14ac:dyDescent="0.25">
      <c r="A379" s="3">
        <f>TITRES_STAT!B382</f>
        <v>42552</v>
      </c>
      <c r="B379" s="6">
        <f>TITRES_STAT!D382</f>
        <v>3.1987999999999999</v>
      </c>
      <c r="C379" s="2">
        <f t="shared" si="45"/>
        <v>-4.9600000000000311E-2</v>
      </c>
      <c r="D379" s="2">
        <f t="shared" si="46"/>
        <v>0</v>
      </c>
      <c r="E379" s="2">
        <f t="shared" si="47"/>
        <v>4.9600000000000311E-2</v>
      </c>
      <c r="F379" s="2">
        <f t="shared" si="52"/>
        <v>1.8386078303749061E-2</v>
      </c>
      <c r="G379" s="2">
        <f t="shared" si="52"/>
        <v>1.3988724519962055E-2</v>
      </c>
      <c r="H379" s="2">
        <f t="shared" si="49"/>
        <v>1.3143498735364998</v>
      </c>
      <c r="I379" s="2">
        <f t="shared" si="50"/>
        <v>56.791321336737859</v>
      </c>
    </row>
    <row r="380" spans="1:9" ht="13.5" x14ac:dyDescent="0.25">
      <c r="A380" s="3">
        <f>TITRES_STAT!B383</f>
        <v>42555</v>
      </c>
      <c r="B380" s="6">
        <f>TITRES_STAT!D383</f>
        <v>3.1987999999999999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1.7072786996338414E-2</v>
      </c>
      <c r="G380" s="2">
        <f t="shared" si="52"/>
        <v>1.2989529911393337E-2</v>
      </c>
      <c r="H380" s="2">
        <f t="shared" si="49"/>
        <v>1.3143498735364998</v>
      </c>
      <c r="I380" s="2">
        <f t="shared" si="50"/>
        <v>56.791321336737859</v>
      </c>
    </row>
    <row r="381" spans="1:9" ht="13.5" x14ac:dyDescent="0.25">
      <c r="A381" s="3">
        <f>TITRES_STAT!B384</f>
        <v>42559</v>
      </c>
      <c r="B381" s="6">
        <f>TITRES_STAT!D384</f>
        <v>3.1145</v>
      </c>
      <c r="C381" s="2">
        <f t="shared" si="45"/>
        <v>-8.429999999999982E-2</v>
      </c>
      <c r="D381" s="2">
        <f t="shared" si="46"/>
        <v>0</v>
      </c>
      <c r="E381" s="2">
        <f t="shared" si="47"/>
        <v>8.429999999999982E-2</v>
      </c>
      <c r="F381" s="2">
        <f t="shared" ref="F381:G396" si="53">((F380*13)+D381)/14</f>
        <v>1.585330221088567E-2</v>
      </c>
      <c r="G381" s="2">
        <f t="shared" si="53"/>
        <v>1.8083134917722371E-2</v>
      </c>
      <c r="H381" s="2">
        <f t="shared" si="49"/>
        <v>0.87668992589048511</v>
      </c>
      <c r="I381" s="2">
        <f t="shared" si="50"/>
        <v>46.714692384491684</v>
      </c>
    </row>
    <row r="382" spans="1:9" ht="13.5" x14ac:dyDescent="0.25">
      <c r="A382" s="3">
        <f>TITRES_STAT!B385</f>
        <v>42562</v>
      </c>
      <c r="B382" s="6">
        <f>TITRES_STAT!D385</f>
        <v>3.1987999999999999</v>
      </c>
      <c r="C382" s="2">
        <f t="shared" si="45"/>
        <v>8.429999999999982E-2</v>
      </c>
      <c r="D382" s="2">
        <f t="shared" si="46"/>
        <v>8.429999999999982E-2</v>
      </c>
      <c r="E382" s="2">
        <f t="shared" si="47"/>
        <v>0</v>
      </c>
      <c r="F382" s="2">
        <f t="shared" si="53"/>
        <v>2.0742352052965252E-2</v>
      </c>
      <c r="G382" s="2">
        <f t="shared" si="53"/>
        <v>1.6791482423599343E-2</v>
      </c>
      <c r="H382" s="2">
        <f t="shared" si="49"/>
        <v>1.235290103023496</v>
      </c>
      <c r="I382" s="2">
        <f t="shared" si="50"/>
        <v>55.263077546517074</v>
      </c>
    </row>
    <row r="383" spans="1:9" ht="13.5" x14ac:dyDescent="0.25">
      <c r="A383" s="3">
        <f>TITRES_STAT!B386</f>
        <v>42563</v>
      </c>
      <c r="B383" s="6">
        <f>TITRES_STAT!D386</f>
        <v>3.1987999999999999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1.9260755477753449E-2</v>
      </c>
      <c r="G383" s="2">
        <f t="shared" si="53"/>
        <v>1.5592090821913675E-2</v>
      </c>
      <c r="H383" s="2">
        <f t="shared" si="49"/>
        <v>1.235290103023496</v>
      </c>
      <c r="I383" s="2">
        <f t="shared" si="50"/>
        <v>55.263077546517074</v>
      </c>
    </row>
    <row r="384" spans="1:9" ht="13.5" x14ac:dyDescent="0.25">
      <c r="A384" s="3">
        <f>TITRES_STAT!B387</f>
        <v>42564</v>
      </c>
      <c r="B384" s="6">
        <f>TITRES_STAT!D387</f>
        <v>3.1987999999999999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1.7884987229342487E-2</v>
      </c>
      <c r="G384" s="2">
        <f t="shared" si="53"/>
        <v>1.4478370048919841E-2</v>
      </c>
      <c r="H384" s="2">
        <f t="shared" si="49"/>
        <v>1.235290103023496</v>
      </c>
      <c r="I384" s="2">
        <f t="shared" si="50"/>
        <v>55.263077546517074</v>
      </c>
    </row>
    <row r="385" spans="1:9" ht="13.5" x14ac:dyDescent="0.25">
      <c r="A385" s="3">
        <f>TITRES_STAT!B388</f>
        <v>42565</v>
      </c>
      <c r="B385" s="6">
        <f>TITRES_STAT!D388</f>
        <v>3.1987999999999999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1.660748814153231E-2</v>
      </c>
      <c r="G385" s="2">
        <f t="shared" si="53"/>
        <v>1.3444200759711282E-2</v>
      </c>
      <c r="H385" s="2">
        <f t="shared" si="49"/>
        <v>1.235290103023496</v>
      </c>
      <c r="I385" s="2">
        <f t="shared" si="50"/>
        <v>55.263077546517074</v>
      </c>
    </row>
    <row r="386" spans="1:9" ht="13.5" x14ac:dyDescent="0.25">
      <c r="A386" s="3">
        <f>TITRES_STAT!B389</f>
        <v>42566</v>
      </c>
      <c r="B386" s="6">
        <f>TITRES_STAT!D389</f>
        <v>3.1987999999999999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1.5421238988565717E-2</v>
      </c>
      <c r="G386" s="2">
        <f t="shared" si="53"/>
        <v>1.248390070544619E-2</v>
      </c>
      <c r="H386" s="2">
        <f t="shared" si="49"/>
        <v>1.235290103023496</v>
      </c>
      <c r="I386" s="2">
        <f t="shared" si="50"/>
        <v>55.263077546517074</v>
      </c>
    </row>
    <row r="387" spans="1:9" ht="13.5" x14ac:dyDescent="0.25">
      <c r="A387" s="3">
        <f>TITRES_STAT!B390</f>
        <v>42569</v>
      </c>
      <c r="B387" s="6">
        <f>TITRES_STAT!D390</f>
        <v>3.1840000000000002</v>
      </c>
      <c r="C387" s="2">
        <f t="shared" ref="C387:C450" si="54">B387-B386</f>
        <v>-1.4799999999999702E-2</v>
      </c>
      <c r="D387" s="2">
        <f t="shared" ref="D387:D450" si="55">IF(C387&gt;0,C387,0)</f>
        <v>0</v>
      </c>
      <c r="E387" s="2">
        <f t="shared" ref="E387:E450" si="56">IF(C387&lt;0,-C387,0)</f>
        <v>1.4799999999999702E-2</v>
      </c>
      <c r="F387" s="2">
        <f t="shared" si="53"/>
        <v>1.4319721917953882E-2</v>
      </c>
      <c r="G387" s="2">
        <f t="shared" si="53"/>
        <v>1.2649336369342869E-2</v>
      </c>
      <c r="H387" s="2">
        <f t="shared" si="49"/>
        <v>1.1320532160611512</v>
      </c>
      <c r="I387" s="2">
        <f t="shared" si="50"/>
        <v>53.096855534992507</v>
      </c>
    </row>
    <row r="388" spans="1:9" ht="13.5" x14ac:dyDescent="0.25">
      <c r="A388" s="3">
        <f>TITRES_STAT!B391</f>
        <v>42570</v>
      </c>
      <c r="B388" s="6">
        <f>TITRES_STAT!D391</f>
        <v>3.1244999999999998</v>
      </c>
      <c r="C388" s="2">
        <f t="shared" si="54"/>
        <v>-5.950000000000033E-2</v>
      </c>
      <c r="D388" s="2">
        <f t="shared" si="55"/>
        <v>0</v>
      </c>
      <c r="E388" s="2">
        <f t="shared" si="56"/>
        <v>5.950000000000033E-2</v>
      </c>
      <c r="F388" s="2">
        <f t="shared" si="53"/>
        <v>1.3296884638100035E-2</v>
      </c>
      <c r="G388" s="2">
        <f t="shared" si="53"/>
        <v>1.5995812342961258E-2</v>
      </c>
      <c r="H388" s="2">
        <f t="shared" si="49"/>
        <v>0.83127285773336479</v>
      </c>
      <c r="I388" s="2">
        <f t="shared" si="50"/>
        <v>45.39317307210365</v>
      </c>
    </row>
    <row r="389" spans="1:9" ht="13.5" x14ac:dyDescent="0.25">
      <c r="A389" s="3">
        <f>TITRES_STAT!B392</f>
        <v>42571</v>
      </c>
      <c r="B389" s="6">
        <f>TITRES_STAT!D392</f>
        <v>3.1244999999999998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1.2347107163950032E-2</v>
      </c>
      <c r="G389" s="2">
        <f t="shared" si="53"/>
        <v>1.4853254318464026E-2</v>
      </c>
      <c r="H389" s="2">
        <f t="shared" si="49"/>
        <v>0.83127285773336479</v>
      </c>
      <c r="I389" s="2">
        <f t="shared" si="50"/>
        <v>45.39317307210365</v>
      </c>
    </row>
    <row r="390" spans="1:9" ht="13.5" x14ac:dyDescent="0.25">
      <c r="A390" s="3">
        <f>TITRES_STAT!B393</f>
        <v>42572</v>
      </c>
      <c r="B390" s="6">
        <f>TITRES_STAT!D393</f>
        <v>3.1739999999999999</v>
      </c>
      <c r="C390" s="2">
        <f t="shared" si="54"/>
        <v>4.9500000000000099E-2</v>
      </c>
      <c r="D390" s="2">
        <f t="shared" si="55"/>
        <v>4.9500000000000099E-2</v>
      </c>
      <c r="E390" s="2">
        <f t="shared" si="56"/>
        <v>0</v>
      </c>
      <c r="F390" s="2">
        <f t="shared" si="53"/>
        <v>1.5000885223667893E-2</v>
      </c>
      <c r="G390" s="2">
        <f t="shared" si="53"/>
        <v>1.3792307581430881E-2</v>
      </c>
      <c r="H390" s="2">
        <f t="shared" si="49"/>
        <v>1.0876269351666843</v>
      </c>
      <c r="I390" s="2">
        <f t="shared" si="50"/>
        <v>52.09872112901455</v>
      </c>
    </row>
    <row r="391" spans="1:9" ht="13.5" x14ac:dyDescent="0.25">
      <c r="A391" s="3">
        <f>TITRES_STAT!B394</f>
        <v>42573</v>
      </c>
      <c r="B391" s="6">
        <f>TITRES_STAT!D394</f>
        <v>3.1739999999999999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1.392939342197733E-2</v>
      </c>
      <c r="G391" s="2">
        <f t="shared" si="53"/>
        <v>1.2807142754185818E-2</v>
      </c>
      <c r="H391" s="2">
        <f t="shared" si="49"/>
        <v>1.0876269351666843</v>
      </c>
      <c r="I391" s="2">
        <f t="shared" si="50"/>
        <v>52.09872112901455</v>
      </c>
    </row>
    <row r="392" spans="1:9" ht="13.5" x14ac:dyDescent="0.25">
      <c r="A392" s="3">
        <f>TITRES_STAT!B395</f>
        <v>42577</v>
      </c>
      <c r="B392" s="6">
        <f>TITRES_STAT!D395</f>
        <v>3.1789999999999998</v>
      </c>
      <c r="C392" s="2">
        <f t="shared" si="54"/>
        <v>4.9999999999998934E-3</v>
      </c>
      <c r="D392" s="2">
        <f t="shared" si="55"/>
        <v>4.9999999999998934E-3</v>
      </c>
      <c r="E392" s="2">
        <f t="shared" si="56"/>
        <v>0</v>
      </c>
      <c r="F392" s="2">
        <f t="shared" si="53"/>
        <v>1.32915796061218E-2</v>
      </c>
      <c r="G392" s="2">
        <f t="shared" si="53"/>
        <v>1.1892346843172545E-2</v>
      </c>
      <c r="H392" s="2">
        <f t="shared" si="49"/>
        <v>1.1176582537829831</v>
      </c>
      <c r="I392" s="2">
        <f t="shared" si="50"/>
        <v>52.778027417143406</v>
      </c>
    </row>
    <row r="393" spans="1:9" ht="13.5" x14ac:dyDescent="0.25">
      <c r="A393" s="3">
        <f>TITRES_STAT!B396</f>
        <v>42578</v>
      </c>
      <c r="B393" s="6">
        <f>TITRES_STAT!D396</f>
        <v>3.1739999999999999</v>
      </c>
      <c r="C393" s="2">
        <f t="shared" si="54"/>
        <v>-4.9999999999998934E-3</v>
      </c>
      <c r="D393" s="2">
        <f t="shared" si="55"/>
        <v>0</v>
      </c>
      <c r="E393" s="2">
        <f t="shared" si="56"/>
        <v>4.9999999999998934E-3</v>
      </c>
      <c r="F393" s="2">
        <f t="shared" si="53"/>
        <v>1.2342181062827386E-2</v>
      </c>
      <c r="G393" s="2">
        <f t="shared" si="53"/>
        <v>1.1400036354374499E-2</v>
      </c>
      <c r="H393" s="2">
        <f t="shared" si="49"/>
        <v>1.0826440091211955</v>
      </c>
      <c r="I393" s="2">
        <f t="shared" si="50"/>
        <v>51.984112713436524</v>
      </c>
    </row>
    <row r="394" spans="1:9" ht="13.5" x14ac:dyDescent="0.25">
      <c r="A394" s="3">
        <f>TITRES_STAT!B397</f>
        <v>42579</v>
      </c>
      <c r="B394" s="6">
        <f>TITRES_STAT!D397</f>
        <v>3.1739999999999999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1.1460596701196857E-2</v>
      </c>
      <c r="G394" s="2">
        <f t="shared" si="53"/>
        <v>1.058574804334775E-2</v>
      </c>
      <c r="H394" s="2">
        <f t="shared" si="49"/>
        <v>1.0826440091211953</v>
      </c>
      <c r="I394" s="2">
        <f t="shared" si="50"/>
        <v>51.984112713436524</v>
      </c>
    </row>
    <row r="395" spans="1:9" ht="13.5" x14ac:dyDescent="0.25">
      <c r="A395" s="3">
        <f>TITRES_STAT!B398</f>
        <v>42580</v>
      </c>
      <c r="B395" s="6">
        <f>TITRES_STAT!D398</f>
        <v>3.1739999999999999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1.0641982651111367E-2</v>
      </c>
      <c r="G395" s="2">
        <f t="shared" si="53"/>
        <v>9.8296231831086246E-3</v>
      </c>
      <c r="H395" s="2">
        <f t="shared" si="49"/>
        <v>1.0826440091211953</v>
      </c>
      <c r="I395" s="2">
        <f t="shared" si="50"/>
        <v>51.984112713436524</v>
      </c>
    </row>
    <row r="396" spans="1:9" ht="13.5" x14ac:dyDescent="0.25">
      <c r="A396" s="3">
        <f>TITRES_STAT!B399</f>
        <v>42583</v>
      </c>
      <c r="B396" s="6">
        <f>TITRES_STAT!D399</f>
        <v>3.2484000000000002</v>
      </c>
      <c r="C396" s="2">
        <f t="shared" si="54"/>
        <v>7.4400000000000244E-2</v>
      </c>
      <c r="D396" s="2">
        <f t="shared" si="55"/>
        <v>7.4400000000000244E-2</v>
      </c>
      <c r="E396" s="2">
        <f t="shared" si="56"/>
        <v>0</v>
      </c>
      <c r="F396" s="2">
        <f t="shared" si="53"/>
        <v>1.5196126747460573E-2</v>
      </c>
      <c r="G396" s="2">
        <f t="shared" si="53"/>
        <v>9.1275072414580098E-3</v>
      </c>
      <c r="H396" s="2">
        <f t="shared" si="49"/>
        <v>1.6648715082293568</v>
      </c>
      <c r="I396" s="2">
        <f t="shared" si="50"/>
        <v>62.474738578880363</v>
      </c>
    </row>
    <row r="397" spans="1:9" ht="13.5" x14ac:dyDescent="0.25">
      <c r="A397" s="3">
        <f>TITRES_STAT!B400</f>
        <v>42584</v>
      </c>
      <c r="B397" s="6">
        <f>TITRES_STAT!D400</f>
        <v>3.3574999999999999</v>
      </c>
      <c r="C397" s="2">
        <f t="shared" si="54"/>
        <v>0.10909999999999975</v>
      </c>
      <c r="D397" s="2">
        <f t="shared" si="55"/>
        <v>0.10909999999999975</v>
      </c>
      <c r="E397" s="2">
        <f t="shared" si="56"/>
        <v>0</v>
      </c>
      <c r="F397" s="2">
        <f t="shared" ref="F397:G412" si="57">((F396*13)+D397)/14</f>
        <v>2.1903546265499087E-2</v>
      </c>
      <c r="G397" s="2">
        <f t="shared" si="57"/>
        <v>8.4755424384967241E-3</v>
      </c>
      <c r="H397" s="2">
        <f t="shared" si="49"/>
        <v>2.5843238264032617</v>
      </c>
      <c r="I397" s="2">
        <f t="shared" si="50"/>
        <v>72.100735077738122</v>
      </c>
    </row>
    <row r="398" spans="1:9" ht="13.5" x14ac:dyDescent="0.25">
      <c r="A398" s="3">
        <f>TITRES_STAT!B401</f>
        <v>42585</v>
      </c>
      <c r="B398" s="6">
        <f>TITRES_STAT!D401</f>
        <v>3.3574999999999999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2.0339007246534868E-2</v>
      </c>
      <c r="G398" s="2">
        <f t="shared" si="57"/>
        <v>7.8701465500326719E-3</v>
      </c>
      <c r="H398" s="2">
        <f t="shared" si="49"/>
        <v>2.5843238264032622</v>
      </c>
      <c r="I398" s="2">
        <f t="shared" si="50"/>
        <v>72.100735077738122</v>
      </c>
    </row>
    <row r="399" spans="1:9" ht="13.5" x14ac:dyDescent="0.25">
      <c r="A399" s="3">
        <f>TITRES_STAT!B402</f>
        <v>42586</v>
      </c>
      <c r="B399" s="6">
        <f>TITRES_STAT!D402</f>
        <v>3.3723999999999998</v>
      </c>
      <c r="C399" s="2">
        <f t="shared" si="54"/>
        <v>1.4899999999999913E-2</v>
      </c>
      <c r="D399" s="2">
        <f t="shared" si="55"/>
        <v>1.4899999999999913E-2</v>
      </c>
      <c r="E399" s="2">
        <f t="shared" si="56"/>
        <v>0</v>
      </c>
      <c r="F399" s="2">
        <f t="shared" si="57"/>
        <v>1.9950506728925229E-2</v>
      </c>
      <c r="G399" s="2">
        <f t="shared" si="57"/>
        <v>7.3079932250303386E-3</v>
      </c>
      <c r="H399" s="2">
        <f t="shared" si="49"/>
        <v>2.7299569272441966</v>
      </c>
      <c r="I399" s="2">
        <f t="shared" si="50"/>
        <v>73.190038933269136</v>
      </c>
    </row>
    <row r="400" spans="1:9" ht="13.5" x14ac:dyDescent="0.25">
      <c r="A400" s="3">
        <f>TITRES_STAT!B403</f>
        <v>42587</v>
      </c>
      <c r="B400" s="6">
        <f>TITRES_STAT!D403</f>
        <v>3.4220000000000002</v>
      </c>
      <c r="C400" s="2">
        <f t="shared" si="54"/>
        <v>4.9600000000000311E-2</v>
      </c>
      <c r="D400" s="2">
        <f t="shared" si="55"/>
        <v>4.9600000000000311E-2</v>
      </c>
      <c r="E400" s="2">
        <f t="shared" si="56"/>
        <v>0</v>
      </c>
      <c r="F400" s="2">
        <f t="shared" si="57"/>
        <v>2.2068327676859161E-2</v>
      </c>
      <c r="G400" s="2">
        <f t="shared" si="57"/>
        <v>6.7859937089567429E-3</v>
      </c>
      <c r="H400" s="2">
        <f t="shared" si="49"/>
        <v>3.2520406919522293</v>
      </c>
      <c r="I400" s="2">
        <f t="shared" si="50"/>
        <v>76.481880761567396</v>
      </c>
    </row>
    <row r="401" spans="1:9" ht="13.5" x14ac:dyDescent="0.25">
      <c r="A401" s="3">
        <f>TITRES_STAT!B404</f>
        <v>42590</v>
      </c>
      <c r="B401" s="6">
        <f>TITRES_STAT!D404</f>
        <v>3.4220000000000002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2.0492018557083509E-2</v>
      </c>
      <c r="G401" s="2">
        <f t="shared" si="57"/>
        <v>6.3012798726026897E-3</v>
      </c>
      <c r="H401" s="2">
        <f t="shared" ref="H401:H464" si="58">F401/G401</f>
        <v>3.2520406919522298</v>
      </c>
      <c r="I401" s="2">
        <f t="shared" ref="I401:I464" si="59">IF(G401=0,100,100-(100/(1+H401)))</f>
        <v>76.481880761567396</v>
      </c>
    </row>
    <row r="402" spans="1:9" ht="13.5" x14ac:dyDescent="0.25">
      <c r="A402" s="3">
        <f>TITRES_STAT!B405</f>
        <v>42591</v>
      </c>
      <c r="B402" s="6">
        <f>TITRES_STAT!D405</f>
        <v>3.4319000000000002</v>
      </c>
      <c r="C402" s="2">
        <f t="shared" si="54"/>
        <v>9.9000000000000199E-3</v>
      </c>
      <c r="D402" s="2">
        <f t="shared" si="55"/>
        <v>9.9000000000000199E-3</v>
      </c>
      <c r="E402" s="2">
        <f t="shared" si="56"/>
        <v>0</v>
      </c>
      <c r="F402" s="2">
        <f t="shared" si="57"/>
        <v>1.9735445803006117E-2</v>
      </c>
      <c r="G402" s="2">
        <f t="shared" si="57"/>
        <v>5.8511884531310685E-3</v>
      </c>
      <c r="H402" s="2">
        <f t="shared" si="58"/>
        <v>3.3728952606962013</v>
      </c>
      <c r="I402" s="2">
        <f t="shared" si="59"/>
        <v>77.131855661212626</v>
      </c>
    </row>
    <row r="403" spans="1:9" ht="13.5" x14ac:dyDescent="0.25">
      <c r="A403" s="3">
        <f>TITRES_STAT!B406</f>
        <v>42592</v>
      </c>
      <c r="B403" s="6">
        <f>TITRES_STAT!D406</f>
        <v>3.4419</v>
      </c>
      <c r="C403" s="2">
        <f t="shared" si="54"/>
        <v>9.9999999999997868E-3</v>
      </c>
      <c r="D403" s="2">
        <f t="shared" si="55"/>
        <v>9.9999999999997868E-3</v>
      </c>
      <c r="E403" s="2">
        <f t="shared" si="56"/>
        <v>0</v>
      </c>
      <c r="F403" s="2">
        <f t="shared" si="57"/>
        <v>1.9040056817077093E-2</v>
      </c>
      <c r="G403" s="2">
        <f t="shared" si="57"/>
        <v>5.4332464207645639E-3</v>
      </c>
      <c r="H403" s="2">
        <f t="shared" si="58"/>
        <v>3.504360992041621</v>
      </c>
      <c r="I403" s="2">
        <f t="shared" si="59"/>
        <v>77.799292690643213</v>
      </c>
    </row>
    <row r="404" spans="1:9" ht="13.5" x14ac:dyDescent="0.25">
      <c r="A404" s="3">
        <f>TITRES_STAT!B407</f>
        <v>42593</v>
      </c>
      <c r="B404" s="6">
        <f>TITRES_STAT!D407</f>
        <v>3.4419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1.7680052758714444E-2</v>
      </c>
      <c r="G404" s="2">
        <f t="shared" si="57"/>
        <v>5.045157390709952E-3</v>
      </c>
      <c r="H404" s="2">
        <f t="shared" si="58"/>
        <v>3.504360992041621</v>
      </c>
      <c r="I404" s="2">
        <f t="shared" si="59"/>
        <v>77.799292690643213</v>
      </c>
    </row>
    <row r="405" spans="1:9" ht="13.5" x14ac:dyDescent="0.25">
      <c r="A405" s="3">
        <f>TITRES_STAT!B408</f>
        <v>42594</v>
      </c>
      <c r="B405" s="6">
        <f>TITRES_STAT!D408</f>
        <v>3.4419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1.6417191847377697E-2</v>
      </c>
      <c r="G405" s="2">
        <f t="shared" si="57"/>
        <v>4.6847890056592413E-3</v>
      </c>
      <c r="H405" s="2">
        <f t="shared" si="58"/>
        <v>3.504360992041621</v>
      </c>
      <c r="I405" s="2">
        <f t="shared" si="59"/>
        <v>77.799292690643213</v>
      </c>
    </row>
    <row r="406" spans="1:9" ht="13.5" x14ac:dyDescent="0.25">
      <c r="A406" s="3">
        <f>TITRES_STAT!B409</f>
        <v>42597</v>
      </c>
      <c r="B406" s="6">
        <f>TITRES_STAT!D409</f>
        <v>3.4419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1.5244535286850719E-2</v>
      </c>
      <c r="G406" s="2">
        <f t="shared" si="57"/>
        <v>4.3501612195407241E-3</v>
      </c>
      <c r="H406" s="2">
        <f t="shared" si="58"/>
        <v>3.5043609920416205</v>
      </c>
      <c r="I406" s="2">
        <f t="shared" si="59"/>
        <v>77.799292690643213</v>
      </c>
    </row>
    <row r="407" spans="1:9" ht="13.5" x14ac:dyDescent="0.25">
      <c r="A407" s="3">
        <f>TITRES_STAT!B410</f>
        <v>42598</v>
      </c>
      <c r="B407" s="6">
        <f>TITRES_STAT!D410</f>
        <v>3.4220000000000002</v>
      </c>
      <c r="C407" s="2">
        <f t="shared" si="54"/>
        <v>-1.9899999999999807E-2</v>
      </c>
      <c r="D407" s="2">
        <f t="shared" si="55"/>
        <v>0</v>
      </c>
      <c r="E407" s="2">
        <f t="shared" si="56"/>
        <v>1.9899999999999807E-2</v>
      </c>
      <c r="F407" s="2">
        <f t="shared" si="57"/>
        <v>1.4155639909218523E-2</v>
      </c>
      <c r="G407" s="2">
        <f t="shared" si="57"/>
        <v>5.4608639895735158E-3</v>
      </c>
      <c r="H407" s="2">
        <f t="shared" si="58"/>
        <v>2.592197852985541</v>
      </c>
      <c r="I407" s="2">
        <f t="shared" si="59"/>
        <v>72.161889714151414</v>
      </c>
    </row>
    <row r="408" spans="1:9" ht="13.5" x14ac:dyDescent="0.25">
      <c r="A408" s="3">
        <f>TITRES_STAT!B411</f>
        <v>42599</v>
      </c>
      <c r="B408" s="6">
        <f>TITRES_STAT!D411</f>
        <v>3.4220000000000002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1.3144522772845771E-2</v>
      </c>
      <c r="G408" s="2">
        <f t="shared" si="57"/>
        <v>5.0708022760325502E-3</v>
      </c>
      <c r="H408" s="2">
        <f t="shared" si="58"/>
        <v>2.592197852985541</v>
      </c>
      <c r="I408" s="2">
        <f t="shared" si="59"/>
        <v>72.161889714151414</v>
      </c>
    </row>
    <row r="409" spans="1:9" ht="13.5" x14ac:dyDescent="0.25">
      <c r="A409" s="3">
        <f>TITRES_STAT!B412</f>
        <v>42600</v>
      </c>
      <c r="B409" s="6">
        <f>TITRES_STAT!D412</f>
        <v>3.4220000000000002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1.2205628289071072E-2</v>
      </c>
      <c r="G409" s="2">
        <f t="shared" si="57"/>
        <v>4.7086021134587963E-3</v>
      </c>
      <c r="H409" s="2">
        <f t="shared" si="58"/>
        <v>2.592197852985541</v>
      </c>
      <c r="I409" s="2">
        <f t="shared" si="59"/>
        <v>72.161889714151414</v>
      </c>
    </row>
    <row r="410" spans="1:9" ht="13.5" x14ac:dyDescent="0.25">
      <c r="A410" s="3">
        <f>TITRES_STAT!B413</f>
        <v>42601</v>
      </c>
      <c r="B410" s="6">
        <f>TITRES_STAT!D413</f>
        <v>3.4220000000000002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1.1333797696994568E-2</v>
      </c>
      <c r="G410" s="2">
        <f t="shared" si="57"/>
        <v>4.3722733910688824E-3</v>
      </c>
      <c r="H410" s="2">
        <f t="shared" si="58"/>
        <v>2.592197852985541</v>
      </c>
      <c r="I410" s="2">
        <f t="shared" si="59"/>
        <v>72.161889714151414</v>
      </c>
    </row>
    <row r="411" spans="1:9" ht="13.5" x14ac:dyDescent="0.25">
      <c r="A411" s="3">
        <f>TITRES_STAT!B414</f>
        <v>42604</v>
      </c>
      <c r="B411" s="6">
        <f>TITRES_STAT!D414</f>
        <v>3.4220000000000002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1.0524240718637811E-2</v>
      </c>
      <c r="G411" s="2">
        <f t="shared" si="57"/>
        <v>4.0599681488496771E-3</v>
      </c>
      <c r="H411" s="2">
        <f t="shared" si="58"/>
        <v>2.5921978529855401</v>
      </c>
      <c r="I411" s="2">
        <f t="shared" si="59"/>
        <v>72.161889714151414</v>
      </c>
    </row>
    <row r="412" spans="1:9" ht="13.5" x14ac:dyDescent="0.25">
      <c r="A412" s="3">
        <f>TITRES_STAT!B415</f>
        <v>42605</v>
      </c>
      <c r="B412" s="6">
        <f>TITRES_STAT!D415</f>
        <v>3.4716</v>
      </c>
      <c r="C412" s="2">
        <f t="shared" si="54"/>
        <v>4.9599999999999866E-2</v>
      </c>
      <c r="D412" s="2">
        <f t="shared" si="55"/>
        <v>4.9599999999999866E-2</v>
      </c>
      <c r="E412" s="2">
        <f t="shared" si="56"/>
        <v>0</v>
      </c>
      <c r="F412" s="2">
        <f t="shared" si="57"/>
        <v>1.3315366381592243E-2</v>
      </c>
      <c r="G412" s="2">
        <f t="shared" si="57"/>
        <v>3.7699704239318428E-3</v>
      </c>
      <c r="H412" s="2">
        <f t="shared" si="58"/>
        <v>3.5319551307527632</v>
      </c>
      <c r="I412" s="2">
        <f t="shared" si="59"/>
        <v>77.934468211870865</v>
      </c>
    </row>
    <row r="413" spans="1:9" ht="13.5" x14ac:dyDescent="0.25">
      <c r="A413" s="3">
        <f>TITRES_STAT!B416</f>
        <v>42606</v>
      </c>
      <c r="B413" s="6">
        <f>TITRES_STAT!D416</f>
        <v>3.4220000000000002</v>
      </c>
      <c r="C413" s="2">
        <f t="shared" si="54"/>
        <v>-4.9599999999999866E-2</v>
      </c>
      <c r="D413" s="2">
        <f t="shared" si="55"/>
        <v>0</v>
      </c>
      <c r="E413" s="2">
        <f t="shared" si="56"/>
        <v>4.9599999999999866E-2</v>
      </c>
      <c r="F413" s="2">
        <f t="shared" ref="F413:G428" si="60">((F412*13)+D413)/14</f>
        <v>1.2364268782907082E-2</v>
      </c>
      <c r="G413" s="2">
        <f t="shared" si="60"/>
        <v>7.043543965079559E-3</v>
      </c>
      <c r="H413" s="2">
        <f t="shared" si="58"/>
        <v>1.7554045015132413</v>
      </c>
      <c r="I413" s="2">
        <f t="shared" si="59"/>
        <v>63.707687947420794</v>
      </c>
    </row>
    <row r="414" spans="1:9" ht="13.5" x14ac:dyDescent="0.25">
      <c r="A414" s="3">
        <f>TITRES_STAT!B417</f>
        <v>42607</v>
      </c>
      <c r="B414" s="6">
        <f>TITRES_STAT!D417</f>
        <v>3.3723999999999998</v>
      </c>
      <c r="C414" s="2">
        <f t="shared" si="54"/>
        <v>-4.9600000000000311E-2</v>
      </c>
      <c r="D414" s="2">
        <f t="shared" si="55"/>
        <v>0</v>
      </c>
      <c r="E414" s="2">
        <f t="shared" si="56"/>
        <v>4.9600000000000311E-2</v>
      </c>
      <c r="F414" s="2">
        <f t="shared" si="60"/>
        <v>1.1481106726985147E-2</v>
      </c>
      <c r="G414" s="2">
        <f t="shared" si="60"/>
        <v>1.0083290824716757E-2</v>
      </c>
      <c r="H414" s="2">
        <f t="shared" si="58"/>
        <v>1.1386269548867898</v>
      </c>
      <c r="I414" s="2">
        <f t="shared" si="59"/>
        <v>53.241027018995183</v>
      </c>
    </row>
    <row r="415" spans="1:9" ht="13.5" x14ac:dyDescent="0.25">
      <c r="A415" s="3">
        <f>TITRES_STAT!B418</f>
        <v>42608</v>
      </c>
      <c r="B415" s="6">
        <f>TITRES_STAT!D418</f>
        <v>3.3723999999999998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1.0661027675057637E-2</v>
      </c>
      <c r="G415" s="2">
        <f t="shared" si="60"/>
        <v>9.363055765808417E-3</v>
      </c>
      <c r="H415" s="2">
        <f t="shared" si="58"/>
        <v>1.1386269548867898</v>
      </c>
      <c r="I415" s="2">
        <f t="shared" si="59"/>
        <v>53.241027018995183</v>
      </c>
    </row>
    <row r="416" spans="1:9" ht="13.5" x14ac:dyDescent="0.25">
      <c r="A416" s="3">
        <f>TITRES_STAT!B419</f>
        <v>42611</v>
      </c>
      <c r="B416" s="6">
        <f>TITRES_STAT!D419</f>
        <v>3.3675000000000002</v>
      </c>
      <c r="C416" s="2">
        <f t="shared" si="54"/>
        <v>-4.8999999999996824E-3</v>
      </c>
      <c r="D416" s="2">
        <f t="shared" si="55"/>
        <v>0</v>
      </c>
      <c r="E416" s="2">
        <f t="shared" si="56"/>
        <v>4.8999999999996824E-3</v>
      </c>
      <c r="F416" s="2">
        <f t="shared" si="60"/>
        <v>9.8995256982678057E-3</v>
      </c>
      <c r="G416" s="2">
        <f t="shared" si="60"/>
        <v>9.0442660682506504E-3</v>
      </c>
      <c r="H416" s="2">
        <f t="shared" si="58"/>
        <v>1.0945637405581745</v>
      </c>
      <c r="I416" s="2">
        <f t="shared" si="59"/>
        <v>52.257361252061365</v>
      </c>
    </row>
    <row r="417" spans="1:9" ht="13.5" x14ac:dyDescent="0.25">
      <c r="A417" s="3">
        <f>TITRES_STAT!B420</f>
        <v>42612</v>
      </c>
      <c r="B417" s="6">
        <f>TITRES_STAT!D420</f>
        <v>3.3675000000000002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9.1924167198201047E-3</v>
      </c>
      <c r="G417" s="2">
        <f t="shared" si="60"/>
        <v>8.3982470633756044E-3</v>
      </c>
      <c r="H417" s="2">
        <f t="shared" si="58"/>
        <v>1.0945637405581743</v>
      </c>
      <c r="I417" s="2">
        <f t="shared" si="59"/>
        <v>52.257361252061358</v>
      </c>
    </row>
    <row r="418" spans="1:9" ht="13.5" x14ac:dyDescent="0.25">
      <c r="A418" s="3">
        <f>TITRES_STAT!B421</f>
        <v>42613</v>
      </c>
      <c r="B418" s="6">
        <f>TITRES_STAT!D421</f>
        <v>3.4666999999999999</v>
      </c>
      <c r="C418" s="2">
        <f t="shared" si="54"/>
        <v>9.9199999999999733E-2</v>
      </c>
      <c r="D418" s="2">
        <f t="shared" si="55"/>
        <v>9.9199999999999733E-2</v>
      </c>
      <c r="E418" s="2">
        <f t="shared" si="56"/>
        <v>0</v>
      </c>
      <c r="F418" s="2">
        <f t="shared" si="60"/>
        <v>1.5621529811261506E-2</v>
      </c>
      <c r="G418" s="2">
        <f t="shared" si="60"/>
        <v>7.7983722731344903E-3</v>
      </c>
      <c r="H418" s="2">
        <f t="shared" si="58"/>
        <v>2.0031782613248552</v>
      </c>
      <c r="I418" s="2">
        <f t="shared" si="59"/>
        <v>66.701943308591723</v>
      </c>
    </row>
    <row r="419" spans="1:9" ht="13.5" x14ac:dyDescent="0.25">
      <c r="A419" s="3">
        <f>TITRES_STAT!B422</f>
        <v>42614</v>
      </c>
      <c r="B419" s="6">
        <f>TITRES_STAT!D422</f>
        <v>3.4617</v>
      </c>
      <c r="C419" s="2">
        <f t="shared" si="54"/>
        <v>-4.9999999999998934E-3</v>
      </c>
      <c r="D419" s="2">
        <f t="shared" si="55"/>
        <v>0</v>
      </c>
      <c r="E419" s="2">
        <f t="shared" si="56"/>
        <v>4.9999999999998934E-3</v>
      </c>
      <c r="F419" s="2">
        <f t="shared" si="60"/>
        <v>1.4505706253314255E-2</v>
      </c>
      <c r="G419" s="2">
        <f t="shared" si="60"/>
        <v>7.5984885393391623E-3</v>
      </c>
      <c r="H419" s="2">
        <f t="shared" si="58"/>
        <v>1.9090252197150528</v>
      </c>
      <c r="I419" s="2">
        <f t="shared" si="59"/>
        <v>65.62422377012075</v>
      </c>
    </row>
    <row r="420" spans="1:9" ht="13.5" x14ac:dyDescent="0.25">
      <c r="A420" s="3">
        <f>TITRES_STAT!B423</f>
        <v>42615</v>
      </c>
      <c r="B420" s="6">
        <f>TITRES_STAT!D423</f>
        <v>3.4220000000000002</v>
      </c>
      <c r="C420" s="2">
        <f t="shared" si="54"/>
        <v>-3.9699999999999847E-2</v>
      </c>
      <c r="D420" s="2">
        <f t="shared" si="55"/>
        <v>0</v>
      </c>
      <c r="E420" s="2">
        <f t="shared" si="56"/>
        <v>3.9699999999999847E-2</v>
      </c>
      <c r="F420" s="2">
        <f t="shared" si="60"/>
        <v>1.3469584378077522E-2</v>
      </c>
      <c r="G420" s="2">
        <f t="shared" si="60"/>
        <v>9.8914536436720685E-3</v>
      </c>
      <c r="H420" s="2">
        <f t="shared" si="58"/>
        <v>1.3617396252667591</v>
      </c>
      <c r="I420" s="2">
        <f t="shared" si="59"/>
        <v>57.658329931816695</v>
      </c>
    </row>
    <row r="421" spans="1:9" ht="13.5" x14ac:dyDescent="0.25">
      <c r="A421" s="3">
        <f>TITRES_STAT!B424</f>
        <v>42618</v>
      </c>
      <c r="B421" s="6">
        <f>TITRES_STAT!D424</f>
        <v>3.4220000000000002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1.2507471208214842E-2</v>
      </c>
      <c r="G421" s="2">
        <f t="shared" si="60"/>
        <v>9.1849212405526338E-3</v>
      </c>
      <c r="H421" s="2">
        <f t="shared" si="58"/>
        <v>1.3617396252667593</v>
      </c>
      <c r="I421" s="2">
        <f t="shared" si="59"/>
        <v>57.658329931816695</v>
      </c>
    </row>
    <row r="422" spans="1:9" ht="13.5" x14ac:dyDescent="0.25">
      <c r="A422" s="3">
        <f>TITRES_STAT!B425</f>
        <v>42619</v>
      </c>
      <c r="B422" s="6">
        <f>TITRES_STAT!D425</f>
        <v>3.4171</v>
      </c>
      <c r="C422" s="2">
        <f t="shared" si="54"/>
        <v>-4.9000000000001265E-3</v>
      </c>
      <c r="D422" s="2">
        <f t="shared" si="55"/>
        <v>0</v>
      </c>
      <c r="E422" s="2">
        <f t="shared" si="56"/>
        <v>4.9000000000001265E-3</v>
      </c>
      <c r="F422" s="2">
        <f t="shared" si="60"/>
        <v>1.1614080407628067E-2</v>
      </c>
      <c r="G422" s="2">
        <f t="shared" si="60"/>
        <v>8.8788554376560257E-3</v>
      </c>
      <c r="H422" s="2">
        <f t="shared" si="58"/>
        <v>1.3080605365384941</v>
      </c>
      <c r="I422" s="2">
        <f t="shared" si="59"/>
        <v>56.673580082966687</v>
      </c>
    </row>
    <row r="423" spans="1:9" ht="13.5" x14ac:dyDescent="0.25">
      <c r="A423" s="3">
        <f>TITRES_STAT!B426</f>
        <v>42620</v>
      </c>
      <c r="B423" s="6">
        <f>TITRES_STAT!D426</f>
        <v>3.4171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1.0784503235654634E-2</v>
      </c>
      <c r="G423" s="2">
        <f t="shared" si="60"/>
        <v>8.2446514778234514E-3</v>
      </c>
      <c r="H423" s="2">
        <f t="shared" si="58"/>
        <v>1.3080605365384943</v>
      </c>
      <c r="I423" s="2">
        <f t="shared" si="59"/>
        <v>56.673580082966694</v>
      </c>
    </row>
    <row r="424" spans="1:9" ht="13.5" x14ac:dyDescent="0.25">
      <c r="A424" s="3">
        <f>TITRES_STAT!B427</f>
        <v>42621</v>
      </c>
      <c r="B424" s="6">
        <f>TITRES_STAT!D427</f>
        <v>3.4171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1.0014181575965017E-2</v>
      </c>
      <c r="G424" s="2">
        <f t="shared" si="60"/>
        <v>7.6557478008360616E-3</v>
      </c>
      <c r="H424" s="2">
        <f t="shared" si="58"/>
        <v>1.3080605365384945</v>
      </c>
      <c r="I424" s="2">
        <f t="shared" si="59"/>
        <v>56.673580082966701</v>
      </c>
    </row>
    <row r="425" spans="1:9" ht="13.5" x14ac:dyDescent="0.25">
      <c r="A425" s="3">
        <f>TITRES_STAT!B428</f>
        <v>42622</v>
      </c>
      <c r="B425" s="6">
        <f>TITRES_STAT!D428</f>
        <v>3.4171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9.2988828919675168E-3</v>
      </c>
      <c r="G425" s="2">
        <f t="shared" si="60"/>
        <v>7.1089086722049138E-3</v>
      </c>
      <c r="H425" s="2">
        <f t="shared" si="58"/>
        <v>1.3080605365384945</v>
      </c>
      <c r="I425" s="2">
        <f t="shared" si="59"/>
        <v>56.673580082966701</v>
      </c>
    </row>
    <row r="426" spans="1:9" ht="13.5" x14ac:dyDescent="0.25">
      <c r="A426" s="3">
        <f>TITRES_STAT!B429</f>
        <v>42627</v>
      </c>
      <c r="B426" s="6">
        <f>TITRES_STAT!D429</f>
        <v>3.4171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8.6346769711126946E-3</v>
      </c>
      <c r="G426" s="2">
        <f t="shared" si="60"/>
        <v>6.6011294813331347E-3</v>
      </c>
      <c r="H426" s="2">
        <f t="shared" si="58"/>
        <v>1.3080605365384945</v>
      </c>
      <c r="I426" s="2">
        <f t="shared" si="59"/>
        <v>56.673580082966701</v>
      </c>
    </row>
    <row r="427" spans="1:9" ht="13.5" x14ac:dyDescent="0.25">
      <c r="A427" s="3">
        <f>TITRES_STAT!B430</f>
        <v>42628</v>
      </c>
      <c r="B427" s="6">
        <f>TITRES_STAT!D430</f>
        <v>3.3178999999999998</v>
      </c>
      <c r="C427" s="2">
        <f t="shared" si="54"/>
        <v>-9.9200000000000177E-2</v>
      </c>
      <c r="D427" s="2">
        <f t="shared" si="55"/>
        <v>0</v>
      </c>
      <c r="E427" s="2">
        <f t="shared" si="56"/>
        <v>9.9200000000000177E-2</v>
      </c>
      <c r="F427" s="2">
        <f t="shared" si="60"/>
        <v>8.0179143303189312E-3</v>
      </c>
      <c r="G427" s="2">
        <f t="shared" si="60"/>
        <v>1.3215334518380781E-2</v>
      </c>
      <c r="H427" s="2">
        <f t="shared" si="58"/>
        <v>0.60671293028315498</v>
      </c>
      <c r="I427" s="2">
        <f t="shared" si="59"/>
        <v>37.761128254331808</v>
      </c>
    </row>
    <row r="428" spans="1:9" ht="13.5" x14ac:dyDescent="0.25">
      <c r="A428" s="3">
        <f>TITRES_STAT!B431</f>
        <v>42629</v>
      </c>
      <c r="B428" s="6">
        <f>TITRES_STAT!D431</f>
        <v>3.3178999999999998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7.4452061638675794E-3</v>
      </c>
      <c r="G428" s="2">
        <f t="shared" si="60"/>
        <v>1.2271382052782154E-2</v>
      </c>
      <c r="H428" s="2">
        <f t="shared" si="58"/>
        <v>0.60671293028315509</v>
      </c>
      <c r="I428" s="2">
        <f t="shared" si="59"/>
        <v>37.761128254331815</v>
      </c>
    </row>
    <row r="429" spans="1:9" ht="13.5" x14ac:dyDescent="0.25">
      <c r="A429" s="3">
        <f>TITRES_STAT!B432</f>
        <v>42632</v>
      </c>
      <c r="B429" s="6">
        <f>TITRES_STAT!D432</f>
        <v>3.3475999999999999</v>
      </c>
      <c r="C429" s="2">
        <f t="shared" si="54"/>
        <v>2.970000000000006E-2</v>
      </c>
      <c r="D429" s="2">
        <f t="shared" si="55"/>
        <v>2.970000000000006E-2</v>
      </c>
      <c r="E429" s="2">
        <f t="shared" si="56"/>
        <v>0</v>
      </c>
      <c r="F429" s="2">
        <f t="shared" ref="F429:G444" si="61">((F428*13)+D429)/14</f>
        <v>9.0348342950199011E-3</v>
      </c>
      <c r="G429" s="2">
        <f t="shared" si="61"/>
        <v>1.1394854763297714E-2</v>
      </c>
      <c r="H429" s="2">
        <f t="shared" si="58"/>
        <v>0.79288718309255446</v>
      </c>
      <c r="I429" s="2">
        <f t="shared" si="59"/>
        <v>44.224042124329422</v>
      </c>
    </row>
    <row r="430" spans="1:9" ht="13.5" x14ac:dyDescent="0.25">
      <c r="A430" s="3">
        <f>TITRES_STAT!B433</f>
        <v>42633</v>
      </c>
      <c r="B430" s="6">
        <f>TITRES_STAT!D433</f>
        <v>3.3475999999999999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8.3894889882327652E-3</v>
      </c>
      <c r="G430" s="2">
        <f t="shared" si="61"/>
        <v>1.0580936565919307E-2</v>
      </c>
      <c r="H430" s="2">
        <f t="shared" si="58"/>
        <v>0.79288718309255435</v>
      </c>
      <c r="I430" s="2">
        <f t="shared" si="59"/>
        <v>44.224042124329422</v>
      </c>
    </row>
    <row r="431" spans="1:9" ht="13.5" x14ac:dyDescent="0.25">
      <c r="A431" s="3">
        <f>TITRES_STAT!B434</f>
        <v>42634</v>
      </c>
      <c r="B431" s="6">
        <f>TITRES_STAT!D434</f>
        <v>3.3178999999999998</v>
      </c>
      <c r="C431" s="2">
        <f t="shared" si="54"/>
        <v>-2.970000000000006E-2</v>
      </c>
      <c r="D431" s="2">
        <f t="shared" si="55"/>
        <v>0</v>
      </c>
      <c r="E431" s="2">
        <f t="shared" si="56"/>
        <v>2.970000000000006E-2</v>
      </c>
      <c r="F431" s="2">
        <f t="shared" si="61"/>
        <v>7.7902397747875675E-3</v>
      </c>
      <c r="G431" s="2">
        <f t="shared" si="61"/>
        <v>1.1946583954067932E-2</v>
      </c>
      <c r="H431" s="2">
        <f t="shared" si="58"/>
        <v>0.65208931730939812</v>
      </c>
      <c r="I431" s="2">
        <f t="shared" si="59"/>
        <v>39.470584942186683</v>
      </c>
    </row>
    <row r="432" spans="1:9" ht="13.5" x14ac:dyDescent="0.25">
      <c r="A432" s="3">
        <f>TITRES_STAT!B435</f>
        <v>42635</v>
      </c>
      <c r="B432" s="6">
        <f>TITRES_STAT!D435</f>
        <v>3.4070999999999998</v>
      </c>
      <c r="C432" s="2">
        <f t="shared" si="54"/>
        <v>8.9199999999999946E-2</v>
      </c>
      <c r="D432" s="2">
        <f t="shared" si="55"/>
        <v>8.9199999999999946E-2</v>
      </c>
      <c r="E432" s="2">
        <f t="shared" si="56"/>
        <v>0</v>
      </c>
      <c r="F432" s="2">
        <f t="shared" si="61"/>
        <v>1.3605222648017024E-2</v>
      </c>
      <c r="G432" s="2">
        <f t="shared" si="61"/>
        <v>1.1093256528777367E-2</v>
      </c>
      <c r="H432" s="2">
        <f t="shared" si="58"/>
        <v>1.2264408212974509</v>
      </c>
      <c r="I432" s="2">
        <f t="shared" si="59"/>
        <v>55.085264767232687</v>
      </c>
    </row>
    <row r="433" spans="1:9" ht="13.5" x14ac:dyDescent="0.25">
      <c r="A433" s="3">
        <f>TITRES_STAT!B436</f>
        <v>42636</v>
      </c>
      <c r="B433" s="6">
        <f>TITRES_STAT!D436</f>
        <v>3.4022000000000001</v>
      </c>
      <c r="C433" s="2">
        <f t="shared" si="54"/>
        <v>-4.8999999999996824E-3</v>
      </c>
      <c r="D433" s="2">
        <f t="shared" si="55"/>
        <v>0</v>
      </c>
      <c r="E433" s="2">
        <f t="shared" si="56"/>
        <v>4.8999999999996824E-3</v>
      </c>
      <c r="F433" s="2">
        <f t="shared" si="61"/>
        <v>1.2633421030301522E-2</v>
      </c>
      <c r="G433" s="2">
        <f t="shared" si="61"/>
        <v>1.0650881062436102E-2</v>
      </c>
      <c r="H433" s="2">
        <f t="shared" si="58"/>
        <v>1.1861385885584161</v>
      </c>
      <c r="I433" s="2">
        <f t="shared" si="59"/>
        <v>54.25724584737236</v>
      </c>
    </row>
    <row r="434" spans="1:9" ht="13.5" x14ac:dyDescent="0.25">
      <c r="A434" s="3">
        <f>TITRES_STAT!B437</f>
        <v>42639</v>
      </c>
      <c r="B434" s="6">
        <f>TITRES_STAT!D437</f>
        <v>3.4070999999999998</v>
      </c>
      <c r="C434" s="2">
        <f t="shared" si="54"/>
        <v>4.8999999999996824E-3</v>
      </c>
      <c r="D434" s="2">
        <f t="shared" si="55"/>
        <v>4.8999999999996824E-3</v>
      </c>
      <c r="E434" s="2">
        <f t="shared" si="56"/>
        <v>0</v>
      </c>
      <c r="F434" s="2">
        <f t="shared" si="61"/>
        <v>1.208103381385139E-2</v>
      </c>
      <c r="G434" s="2">
        <f t="shared" si="61"/>
        <v>9.8901038436906667E-3</v>
      </c>
      <c r="H434" s="2">
        <f t="shared" si="58"/>
        <v>1.221527499082673</v>
      </c>
      <c r="I434" s="2">
        <f t="shared" si="59"/>
        <v>54.985927456989558</v>
      </c>
    </row>
    <row r="435" spans="1:9" ht="13.5" x14ac:dyDescent="0.25">
      <c r="A435" s="3">
        <f>TITRES_STAT!B438</f>
        <v>42640</v>
      </c>
      <c r="B435" s="6">
        <f>TITRES_STAT!D438</f>
        <v>3.3723999999999998</v>
      </c>
      <c r="C435" s="2">
        <f t="shared" si="54"/>
        <v>-3.4699999999999953E-2</v>
      </c>
      <c r="D435" s="2">
        <f t="shared" si="55"/>
        <v>0</v>
      </c>
      <c r="E435" s="2">
        <f t="shared" si="56"/>
        <v>3.4699999999999953E-2</v>
      </c>
      <c r="F435" s="2">
        <f t="shared" si="61"/>
        <v>1.1218102827147719E-2</v>
      </c>
      <c r="G435" s="2">
        <f t="shared" si="61"/>
        <v>1.1662239283427045E-2</v>
      </c>
      <c r="H435" s="2">
        <f t="shared" si="58"/>
        <v>0.96191670866241963</v>
      </c>
      <c r="I435" s="2">
        <f t="shared" si="59"/>
        <v>49.029436592047162</v>
      </c>
    </row>
    <row r="436" spans="1:9" ht="13.5" x14ac:dyDescent="0.25">
      <c r="A436" s="3">
        <f>TITRES_STAT!B439</f>
        <v>42641</v>
      </c>
      <c r="B436" s="6">
        <f>TITRES_STAT!D439</f>
        <v>3.298</v>
      </c>
      <c r="C436" s="2">
        <f t="shared" si="54"/>
        <v>-7.43999999999998E-2</v>
      </c>
      <c r="D436" s="2">
        <f t="shared" si="55"/>
        <v>0</v>
      </c>
      <c r="E436" s="2">
        <f t="shared" si="56"/>
        <v>7.43999999999998E-2</v>
      </c>
      <c r="F436" s="2">
        <f t="shared" si="61"/>
        <v>1.0416809768065739E-2</v>
      </c>
      <c r="G436" s="2">
        <f t="shared" si="61"/>
        <v>1.6143507906039387E-2</v>
      </c>
      <c r="H436" s="2">
        <f t="shared" si="58"/>
        <v>0.64526308833836199</v>
      </c>
      <c r="I436" s="2">
        <f t="shared" si="59"/>
        <v>39.219447206467578</v>
      </c>
    </row>
    <row r="437" spans="1:9" ht="13.5" x14ac:dyDescent="0.25">
      <c r="A437" s="3">
        <f>TITRES_STAT!B440</f>
        <v>42642</v>
      </c>
      <c r="B437" s="6">
        <f>TITRES_STAT!D440</f>
        <v>3.3723999999999998</v>
      </c>
      <c r="C437" s="2">
        <f t="shared" si="54"/>
        <v>7.43999999999998E-2</v>
      </c>
      <c r="D437" s="2">
        <f t="shared" si="55"/>
        <v>7.43999999999998E-2</v>
      </c>
      <c r="E437" s="2">
        <f t="shared" si="56"/>
        <v>0</v>
      </c>
      <c r="F437" s="2">
        <f t="shared" si="61"/>
        <v>1.4987037641775313E-2</v>
      </c>
      <c r="G437" s="2">
        <f t="shared" si="61"/>
        <v>1.4990400198465146E-2</v>
      </c>
      <c r="H437" s="2">
        <f t="shared" si="58"/>
        <v>0.99977568599601652</v>
      </c>
      <c r="I437" s="2">
        <f t="shared" si="59"/>
        <v>49.994391520870209</v>
      </c>
    </row>
    <row r="438" spans="1:9" ht="13.5" x14ac:dyDescent="0.25">
      <c r="A438" s="3">
        <f>TITRES_STAT!B441</f>
        <v>42643</v>
      </c>
      <c r="B438" s="6">
        <f>TITRES_STAT!D441</f>
        <v>3.3723999999999998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1.3916534953077075E-2</v>
      </c>
      <c r="G438" s="2">
        <f t="shared" si="61"/>
        <v>1.3919657327146206E-2</v>
      </c>
      <c r="H438" s="2">
        <f t="shared" si="58"/>
        <v>0.99977568599601641</v>
      </c>
      <c r="I438" s="2">
        <f t="shared" si="59"/>
        <v>49.994391520870209</v>
      </c>
    </row>
    <row r="439" spans="1:9" ht="13.5" x14ac:dyDescent="0.25">
      <c r="A439" s="3">
        <f>TITRES_STAT!B442</f>
        <v>42647</v>
      </c>
      <c r="B439" s="6">
        <f>TITRES_STAT!D442</f>
        <v>3.4716</v>
      </c>
      <c r="C439" s="2">
        <f t="shared" si="54"/>
        <v>9.9200000000000177E-2</v>
      </c>
      <c r="D439" s="2">
        <f t="shared" si="55"/>
        <v>9.9200000000000177E-2</v>
      </c>
      <c r="E439" s="2">
        <f t="shared" si="56"/>
        <v>0</v>
      </c>
      <c r="F439" s="2">
        <f t="shared" si="61"/>
        <v>2.0008211027857294E-2</v>
      </c>
      <c r="G439" s="2">
        <f t="shared" si="61"/>
        <v>1.2925396089492905E-2</v>
      </c>
      <c r="H439" s="2">
        <f t="shared" si="58"/>
        <v>1.547976625963674</v>
      </c>
      <c r="I439" s="2">
        <f t="shared" si="59"/>
        <v>60.753172151970254</v>
      </c>
    </row>
    <row r="440" spans="1:9" ht="13.5" x14ac:dyDescent="0.25">
      <c r="A440" s="3">
        <f>TITRES_STAT!B443</f>
        <v>42648</v>
      </c>
      <c r="B440" s="6">
        <f>TITRES_STAT!D443</f>
        <v>3.4518</v>
      </c>
      <c r="C440" s="2">
        <f t="shared" si="54"/>
        <v>-1.980000000000004E-2</v>
      </c>
      <c r="D440" s="2">
        <f t="shared" si="55"/>
        <v>0</v>
      </c>
      <c r="E440" s="2">
        <f t="shared" si="56"/>
        <v>1.980000000000004E-2</v>
      </c>
      <c r="F440" s="2">
        <f t="shared" si="61"/>
        <v>1.8579053097296062E-2</v>
      </c>
      <c r="G440" s="2">
        <f t="shared" si="61"/>
        <v>1.3416439225957699E-2</v>
      </c>
      <c r="H440" s="2">
        <f t="shared" si="58"/>
        <v>1.3847976191290683</v>
      </c>
      <c r="I440" s="2">
        <f t="shared" si="59"/>
        <v>58.067720632612776</v>
      </c>
    </row>
    <row r="441" spans="1:9" ht="13.5" x14ac:dyDescent="0.25">
      <c r="A441" s="3">
        <f>TITRES_STAT!B444</f>
        <v>42649</v>
      </c>
      <c r="B441" s="6">
        <f>TITRES_STAT!D444</f>
        <v>3.4220000000000002</v>
      </c>
      <c r="C441" s="2">
        <f t="shared" si="54"/>
        <v>-2.9799999999999827E-2</v>
      </c>
      <c r="D441" s="2">
        <f t="shared" si="55"/>
        <v>0</v>
      </c>
      <c r="E441" s="2">
        <f t="shared" si="56"/>
        <v>2.9799999999999827E-2</v>
      </c>
      <c r="F441" s="2">
        <f t="shared" si="61"/>
        <v>1.7251977876060628E-2</v>
      </c>
      <c r="G441" s="2">
        <f t="shared" si="61"/>
        <v>1.4586693566960709E-2</v>
      </c>
      <c r="H441" s="2">
        <f t="shared" si="58"/>
        <v>1.1827202509509671</v>
      </c>
      <c r="I441" s="2">
        <f t="shared" si="59"/>
        <v>54.185608551333132</v>
      </c>
    </row>
    <row r="442" spans="1:9" ht="13.5" x14ac:dyDescent="0.25">
      <c r="A442" s="3">
        <f>TITRES_STAT!B445</f>
        <v>42650</v>
      </c>
      <c r="B442" s="6">
        <f>TITRES_STAT!D445</f>
        <v>3.4121000000000001</v>
      </c>
      <c r="C442" s="2">
        <f t="shared" si="54"/>
        <v>-9.9000000000000199E-3</v>
      </c>
      <c r="D442" s="2">
        <f t="shared" si="55"/>
        <v>0</v>
      </c>
      <c r="E442" s="2">
        <f t="shared" si="56"/>
        <v>9.9000000000000199E-3</v>
      </c>
      <c r="F442" s="2">
        <f t="shared" si="61"/>
        <v>1.60196937420563E-2</v>
      </c>
      <c r="G442" s="2">
        <f t="shared" si="61"/>
        <v>1.4251929740749231E-2</v>
      </c>
      <c r="H442" s="2">
        <f t="shared" si="58"/>
        <v>1.1240368170110089</v>
      </c>
      <c r="I442" s="2">
        <f t="shared" si="59"/>
        <v>52.919836794202944</v>
      </c>
    </row>
    <row r="443" spans="1:9" ht="13.5" x14ac:dyDescent="0.25">
      <c r="A443" s="3">
        <f>TITRES_STAT!B446</f>
        <v>42653</v>
      </c>
      <c r="B443" s="6">
        <f>TITRES_STAT!D446</f>
        <v>3.5360999999999998</v>
      </c>
      <c r="C443" s="2">
        <f t="shared" si="54"/>
        <v>0.12399999999999967</v>
      </c>
      <c r="D443" s="2">
        <f t="shared" si="55"/>
        <v>0.12399999999999967</v>
      </c>
      <c r="E443" s="2">
        <f t="shared" si="56"/>
        <v>0</v>
      </c>
      <c r="F443" s="2">
        <f t="shared" si="61"/>
        <v>2.3732572760480828E-2</v>
      </c>
      <c r="G443" s="2">
        <f t="shared" si="61"/>
        <v>1.3233934759267143E-2</v>
      </c>
      <c r="H443" s="2">
        <f t="shared" si="58"/>
        <v>1.793311905505802</v>
      </c>
      <c r="I443" s="2">
        <f t="shared" si="59"/>
        <v>64.20020270457681</v>
      </c>
    </row>
    <row r="444" spans="1:9" ht="13.5" x14ac:dyDescent="0.25">
      <c r="A444" s="3">
        <f>TITRES_STAT!B447</f>
        <v>42654</v>
      </c>
      <c r="B444" s="6">
        <f>TITRES_STAT!D447</f>
        <v>3.5211999999999999</v>
      </c>
      <c r="C444" s="2">
        <f t="shared" si="54"/>
        <v>-1.4899999999999913E-2</v>
      </c>
      <c r="D444" s="2">
        <f t="shared" si="55"/>
        <v>0</v>
      </c>
      <c r="E444" s="2">
        <f t="shared" si="56"/>
        <v>1.4899999999999913E-2</v>
      </c>
      <c r="F444" s="2">
        <f t="shared" si="61"/>
        <v>2.2037388991875052E-2</v>
      </c>
      <c r="G444" s="2">
        <f t="shared" si="61"/>
        <v>1.3352939419319485E-2</v>
      </c>
      <c r="H444" s="2">
        <f t="shared" si="58"/>
        <v>1.6503773663490611</v>
      </c>
      <c r="I444" s="2">
        <f t="shared" si="59"/>
        <v>62.269523853596873</v>
      </c>
    </row>
    <row r="445" spans="1:9" ht="13.5" x14ac:dyDescent="0.25">
      <c r="A445" s="3">
        <f>TITRES_STAT!B448</f>
        <v>42655</v>
      </c>
      <c r="B445" s="6">
        <f>TITRES_STAT!D448</f>
        <v>3.5211999999999999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2.0463289778169691E-2</v>
      </c>
      <c r="G445" s="2">
        <f t="shared" si="62"/>
        <v>1.2399158032225235E-2</v>
      </c>
      <c r="H445" s="2">
        <f t="shared" si="58"/>
        <v>1.6503773663490611</v>
      </c>
      <c r="I445" s="2">
        <f t="shared" si="59"/>
        <v>62.269523853596873</v>
      </c>
    </row>
    <row r="446" spans="1:9" ht="13.5" x14ac:dyDescent="0.25">
      <c r="A446" s="3">
        <f>TITRES_STAT!B449</f>
        <v>42656</v>
      </c>
      <c r="B446" s="6">
        <f>TITRES_STAT!D449</f>
        <v>3.5211999999999999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1.9001626222586141E-2</v>
      </c>
      <c r="G446" s="2">
        <f t="shared" si="62"/>
        <v>1.151350388706629E-2</v>
      </c>
      <c r="H446" s="2">
        <f t="shared" si="58"/>
        <v>1.6503773663490611</v>
      </c>
      <c r="I446" s="2">
        <f t="shared" si="59"/>
        <v>62.269523853596873</v>
      </c>
    </row>
    <row r="447" spans="1:9" ht="13.5" x14ac:dyDescent="0.25">
      <c r="A447" s="3">
        <f>TITRES_STAT!B450</f>
        <v>42657</v>
      </c>
      <c r="B447" s="6">
        <f>TITRES_STAT!D450</f>
        <v>3.5162</v>
      </c>
      <c r="C447" s="2">
        <f t="shared" si="54"/>
        <v>-4.9999999999998934E-3</v>
      </c>
      <c r="D447" s="2">
        <f t="shared" si="55"/>
        <v>0</v>
      </c>
      <c r="E447" s="2">
        <f t="shared" si="56"/>
        <v>4.9999999999998934E-3</v>
      </c>
      <c r="F447" s="2">
        <f t="shared" si="62"/>
        <v>1.764436720668713E-2</v>
      </c>
      <c r="G447" s="2">
        <f t="shared" si="62"/>
        <v>1.104825360941869E-2</v>
      </c>
      <c r="H447" s="2">
        <f t="shared" si="58"/>
        <v>1.5970277141036318</v>
      </c>
      <c r="I447" s="2">
        <f t="shared" si="59"/>
        <v>61.494442490185307</v>
      </c>
    </row>
    <row r="448" spans="1:9" ht="13.5" x14ac:dyDescent="0.25">
      <c r="A448" s="3">
        <f>TITRES_STAT!B451</f>
        <v>42660</v>
      </c>
      <c r="B448" s="6">
        <f>TITRES_STAT!D451</f>
        <v>3.5162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1.6384055263352335E-2</v>
      </c>
      <c r="G448" s="2">
        <f t="shared" si="62"/>
        <v>1.0259092637317354E-2</v>
      </c>
      <c r="H448" s="2">
        <f t="shared" si="58"/>
        <v>1.597027714103632</v>
      </c>
      <c r="I448" s="2">
        <f t="shared" si="59"/>
        <v>61.494442490185307</v>
      </c>
    </row>
    <row r="449" spans="1:9" ht="13.5" x14ac:dyDescent="0.25">
      <c r="A449" s="3">
        <f>TITRES_STAT!B452</f>
        <v>42661</v>
      </c>
      <c r="B449" s="6">
        <f>TITRES_STAT!D452</f>
        <v>3.4220000000000002</v>
      </c>
      <c r="C449" s="2">
        <f t="shared" si="54"/>
        <v>-9.4199999999999839E-2</v>
      </c>
      <c r="D449" s="2">
        <f t="shared" si="55"/>
        <v>0</v>
      </c>
      <c r="E449" s="2">
        <f t="shared" si="56"/>
        <v>9.4199999999999839E-2</v>
      </c>
      <c r="F449" s="2">
        <f t="shared" si="62"/>
        <v>1.5213765601684312E-2</v>
      </c>
      <c r="G449" s="2">
        <f t="shared" si="62"/>
        <v>1.6254871734651819E-2</v>
      </c>
      <c r="H449" s="2">
        <f t="shared" si="58"/>
        <v>0.93595113206903402</v>
      </c>
      <c r="I449" s="2">
        <f t="shared" si="59"/>
        <v>48.345803598293465</v>
      </c>
    </row>
    <row r="450" spans="1:9" ht="13.5" x14ac:dyDescent="0.25">
      <c r="A450" s="3">
        <f>TITRES_STAT!B453</f>
        <v>42662</v>
      </c>
      <c r="B450" s="6">
        <f>TITRES_STAT!D453</f>
        <v>3.4220000000000002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1.4127068058706862E-2</v>
      </c>
      <c r="G450" s="2">
        <f t="shared" si="62"/>
        <v>1.5093809467890976E-2</v>
      </c>
      <c r="H450" s="2">
        <f t="shared" si="58"/>
        <v>0.93595113206903402</v>
      </c>
      <c r="I450" s="2">
        <f t="shared" si="59"/>
        <v>48.345803598293465</v>
      </c>
    </row>
    <row r="451" spans="1:9" ht="13.5" x14ac:dyDescent="0.25">
      <c r="A451" s="3">
        <f>TITRES_STAT!B454</f>
        <v>42663</v>
      </c>
      <c r="B451" s="6">
        <f>TITRES_STAT!D454</f>
        <v>3.4220000000000002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1.3117991768799228E-2</v>
      </c>
      <c r="G451" s="2">
        <f t="shared" si="62"/>
        <v>1.4015680220184476E-2</v>
      </c>
      <c r="H451" s="2">
        <f t="shared" si="58"/>
        <v>0.93595113206903402</v>
      </c>
      <c r="I451" s="2">
        <f t="shared" si="59"/>
        <v>48.345803598293465</v>
      </c>
    </row>
    <row r="452" spans="1:9" ht="13.5" x14ac:dyDescent="0.25">
      <c r="A452" s="3">
        <f>TITRES_STAT!B455</f>
        <v>42664</v>
      </c>
      <c r="B452" s="6">
        <f>TITRES_STAT!D455</f>
        <v>3.4716</v>
      </c>
      <c r="C452" s="2">
        <f t="shared" si="63"/>
        <v>4.9599999999999866E-2</v>
      </c>
      <c r="D452" s="2">
        <f t="shared" si="64"/>
        <v>4.9599999999999866E-2</v>
      </c>
      <c r="E452" s="2">
        <f t="shared" si="65"/>
        <v>0</v>
      </c>
      <c r="F452" s="2">
        <f t="shared" si="62"/>
        <v>1.5723849499599273E-2</v>
      </c>
      <c r="G452" s="2">
        <f t="shared" si="62"/>
        <v>1.3014560204457013E-2</v>
      </c>
      <c r="H452" s="2">
        <f t="shared" si="58"/>
        <v>1.2081737110267028</v>
      </c>
      <c r="I452" s="2">
        <f t="shared" si="59"/>
        <v>54.713707757391767</v>
      </c>
    </row>
    <row r="453" spans="1:9" ht="13.5" x14ac:dyDescent="0.25">
      <c r="A453" s="3">
        <f>TITRES_STAT!B456</f>
        <v>42667</v>
      </c>
      <c r="B453" s="6">
        <f>TITRES_STAT!D456</f>
        <v>3.4716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1.460071739248504E-2</v>
      </c>
      <c r="G453" s="2">
        <f t="shared" si="62"/>
        <v>1.2084948761281512E-2</v>
      </c>
      <c r="H453" s="2">
        <f t="shared" si="58"/>
        <v>1.2081737110267028</v>
      </c>
      <c r="I453" s="2">
        <f t="shared" si="59"/>
        <v>54.713707757391767</v>
      </c>
    </row>
    <row r="454" spans="1:9" ht="13.5" x14ac:dyDescent="0.25">
      <c r="A454" s="3">
        <f>TITRES_STAT!B457</f>
        <v>42668</v>
      </c>
      <c r="B454" s="6">
        <f>TITRES_STAT!D457</f>
        <v>3.4716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1.3557809007307537E-2</v>
      </c>
      <c r="G454" s="2">
        <f t="shared" si="62"/>
        <v>1.122173813547569E-2</v>
      </c>
      <c r="H454" s="2">
        <f t="shared" si="58"/>
        <v>1.2081737110267028</v>
      </c>
      <c r="I454" s="2">
        <f t="shared" si="59"/>
        <v>54.713707757391767</v>
      </c>
    </row>
    <row r="455" spans="1:9" ht="13.5" x14ac:dyDescent="0.25">
      <c r="A455" s="3">
        <f>TITRES_STAT!B458</f>
        <v>42669</v>
      </c>
      <c r="B455" s="6">
        <f>TITRES_STAT!D458</f>
        <v>3.4716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1.2589394078214142E-2</v>
      </c>
      <c r="G455" s="2">
        <f t="shared" si="62"/>
        <v>1.0420185411513141E-2</v>
      </c>
      <c r="H455" s="2">
        <f t="shared" si="58"/>
        <v>1.2081737110267028</v>
      </c>
      <c r="I455" s="2">
        <f t="shared" si="59"/>
        <v>54.713707757391767</v>
      </c>
    </row>
    <row r="456" spans="1:9" ht="13.5" x14ac:dyDescent="0.25">
      <c r="A456" s="3">
        <f>TITRES_STAT!B459</f>
        <v>42670</v>
      </c>
      <c r="B456" s="6">
        <f>TITRES_STAT!D459</f>
        <v>3.4220000000000002</v>
      </c>
      <c r="C456" s="2">
        <f t="shared" si="63"/>
        <v>-4.9599999999999866E-2</v>
      </c>
      <c r="D456" s="2">
        <f t="shared" si="64"/>
        <v>0</v>
      </c>
      <c r="E456" s="2">
        <f t="shared" si="65"/>
        <v>4.9599999999999866E-2</v>
      </c>
      <c r="F456" s="2">
        <f t="shared" si="62"/>
        <v>1.1690151644055988E-2</v>
      </c>
      <c r="G456" s="2">
        <f t="shared" si="62"/>
        <v>1.321874359640505E-2</v>
      </c>
      <c r="H456" s="2">
        <f t="shared" si="58"/>
        <v>0.88436178210122973</v>
      </c>
      <c r="I456" s="2">
        <f t="shared" si="59"/>
        <v>46.931634386847321</v>
      </c>
    </row>
    <row r="457" spans="1:9" ht="13.5" x14ac:dyDescent="0.25">
      <c r="A457" s="3">
        <f>TITRES_STAT!B460</f>
        <v>42671</v>
      </c>
      <c r="B457" s="6">
        <f>TITRES_STAT!D460</f>
        <v>3.4220000000000002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1.0855140812337705E-2</v>
      </c>
      <c r="G457" s="2">
        <f t="shared" si="62"/>
        <v>1.2274547625233261E-2</v>
      </c>
      <c r="H457" s="2">
        <f t="shared" si="58"/>
        <v>0.88436178210122984</v>
      </c>
      <c r="I457" s="2">
        <f t="shared" si="59"/>
        <v>46.931634386847321</v>
      </c>
    </row>
    <row r="458" spans="1:9" ht="13.5" x14ac:dyDescent="0.25">
      <c r="A458" s="3">
        <f>TITRES_STAT!B461</f>
        <v>42674</v>
      </c>
      <c r="B458" s="6">
        <f>TITRES_STAT!D461</f>
        <v>3.4666999999999999</v>
      </c>
      <c r="C458" s="2">
        <f t="shared" si="63"/>
        <v>4.469999999999974E-2</v>
      </c>
      <c r="D458" s="2">
        <f t="shared" si="64"/>
        <v>4.469999999999974E-2</v>
      </c>
      <c r="E458" s="2">
        <f t="shared" si="65"/>
        <v>0</v>
      </c>
      <c r="F458" s="2">
        <f t="shared" si="62"/>
        <v>1.3272630754313565E-2</v>
      </c>
      <c r="G458" s="2">
        <f t="shared" si="62"/>
        <v>1.1397794223430886E-2</v>
      </c>
      <c r="H458" s="2">
        <f t="shared" si="58"/>
        <v>1.1644911720750761</v>
      </c>
      <c r="I458" s="2">
        <f t="shared" si="59"/>
        <v>53.799765372047695</v>
      </c>
    </row>
    <row r="459" spans="1:9" ht="13.5" x14ac:dyDescent="0.25">
      <c r="A459" s="3">
        <f>TITRES_STAT!B462</f>
        <v>42675</v>
      </c>
      <c r="B459" s="6">
        <f>TITRES_STAT!D462</f>
        <v>3.4666999999999999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1.2324585700434026E-2</v>
      </c>
      <c r="G459" s="2">
        <f t="shared" si="62"/>
        <v>1.0583666064614394E-2</v>
      </c>
      <c r="H459" s="2">
        <f t="shared" si="58"/>
        <v>1.1644911720750764</v>
      </c>
      <c r="I459" s="2">
        <f t="shared" si="59"/>
        <v>53.799765372047702</v>
      </c>
    </row>
    <row r="460" spans="1:9" ht="13.5" x14ac:dyDescent="0.25">
      <c r="A460" s="3">
        <f>TITRES_STAT!B463</f>
        <v>42676</v>
      </c>
      <c r="B460" s="6">
        <f>TITRES_STAT!D463</f>
        <v>3.3723999999999998</v>
      </c>
      <c r="C460" s="2">
        <f t="shared" si="63"/>
        <v>-9.430000000000005E-2</v>
      </c>
      <c r="D460" s="2">
        <f t="shared" si="64"/>
        <v>0</v>
      </c>
      <c r="E460" s="2">
        <f t="shared" si="65"/>
        <v>9.430000000000005E-2</v>
      </c>
      <c r="F460" s="2">
        <f t="shared" si="62"/>
        <v>1.1444258150403024E-2</v>
      </c>
      <c r="G460" s="2">
        <f t="shared" si="62"/>
        <v>1.6563404202856225E-2</v>
      </c>
      <c r="H460" s="2">
        <f t="shared" si="58"/>
        <v>0.69093635645440288</v>
      </c>
      <c r="I460" s="2">
        <f t="shared" si="59"/>
        <v>40.861168654695867</v>
      </c>
    </row>
    <row r="461" spans="1:9" ht="13.5" x14ac:dyDescent="0.25">
      <c r="A461" s="3">
        <f>TITRES_STAT!B464</f>
        <v>42677</v>
      </c>
      <c r="B461" s="6">
        <f>TITRES_STAT!D464</f>
        <v>3.4518</v>
      </c>
      <c r="C461" s="2">
        <f t="shared" si="63"/>
        <v>7.9400000000000137E-2</v>
      </c>
      <c r="D461" s="2">
        <f t="shared" si="64"/>
        <v>7.9400000000000137E-2</v>
      </c>
      <c r="E461" s="2">
        <f t="shared" si="65"/>
        <v>0</v>
      </c>
      <c r="F461" s="2">
        <f t="shared" ref="F461:G476" si="66">((F460*13)+D461)/14</f>
        <v>1.6298239711088531E-2</v>
      </c>
      <c r="G461" s="2">
        <f t="shared" si="66"/>
        <v>1.538030390265221E-2</v>
      </c>
      <c r="H461" s="2">
        <f t="shared" si="58"/>
        <v>1.0596825533647636</v>
      </c>
      <c r="I461" s="2">
        <f t="shared" si="59"/>
        <v>51.448828929178042</v>
      </c>
    </row>
    <row r="462" spans="1:9" ht="13.5" x14ac:dyDescent="0.25">
      <c r="A462" s="3">
        <f>TITRES_STAT!B465</f>
        <v>42678</v>
      </c>
      <c r="B462" s="6">
        <f>TITRES_STAT!D465</f>
        <v>3.4518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1.5134079731725064E-2</v>
      </c>
      <c r="G462" s="2">
        <f t="shared" si="66"/>
        <v>1.4281710766748482E-2</v>
      </c>
      <c r="H462" s="2">
        <f t="shared" si="58"/>
        <v>1.0596825533647634</v>
      </c>
      <c r="I462" s="2">
        <f t="shared" si="59"/>
        <v>51.448828929178042</v>
      </c>
    </row>
    <row r="463" spans="1:9" ht="13.5" x14ac:dyDescent="0.25">
      <c r="A463" s="3">
        <f>TITRES_STAT!B466</f>
        <v>42681</v>
      </c>
      <c r="B463" s="6">
        <f>TITRES_STAT!D466</f>
        <v>3.4518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1.4053074036601845E-2</v>
      </c>
      <c r="G463" s="2">
        <f t="shared" si="66"/>
        <v>1.326158856912359E-2</v>
      </c>
      <c r="H463" s="2">
        <f t="shared" si="58"/>
        <v>1.0596825533647634</v>
      </c>
      <c r="I463" s="2">
        <f t="shared" si="59"/>
        <v>51.448828929178042</v>
      </c>
    </row>
    <row r="464" spans="1:9" ht="13.5" x14ac:dyDescent="0.25">
      <c r="A464" s="3">
        <f>TITRES_STAT!B467</f>
        <v>42682</v>
      </c>
      <c r="B464" s="6">
        <f>TITRES_STAT!D467</f>
        <v>3.3972000000000002</v>
      </c>
      <c r="C464" s="2">
        <f t="shared" si="63"/>
        <v>-5.459999999999976E-2</v>
      </c>
      <c r="D464" s="2">
        <f t="shared" si="64"/>
        <v>0</v>
      </c>
      <c r="E464" s="2">
        <f t="shared" si="65"/>
        <v>5.459999999999976E-2</v>
      </c>
      <c r="F464" s="2">
        <f t="shared" si="66"/>
        <v>1.3049283033987428E-2</v>
      </c>
      <c r="G464" s="2">
        <f t="shared" si="66"/>
        <v>1.62143322427576E-2</v>
      </c>
      <c r="H464" s="2">
        <f t="shared" si="58"/>
        <v>0.80479928735986683</v>
      </c>
      <c r="I464" s="2">
        <f t="shared" si="59"/>
        <v>44.592176703325258</v>
      </c>
    </row>
    <row r="465" spans="1:9" ht="13.5" x14ac:dyDescent="0.25">
      <c r="A465" s="3">
        <f>TITRES_STAT!B468</f>
        <v>42683</v>
      </c>
      <c r="B465" s="6">
        <f>TITRES_STAT!D468</f>
        <v>3.4220000000000002</v>
      </c>
      <c r="C465" s="2">
        <f t="shared" si="63"/>
        <v>2.4799999999999933E-2</v>
      </c>
      <c r="D465" s="2">
        <f t="shared" si="64"/>
        <v>2.4799999999999933E-2</v>
      </c>
      <c r="E465" s="2">
        <f t="shared" si="65"/>
        <v>0</v>
      </c>
      <c r="F465" s="2">
        <f t="shared" si="66"/>
        <v>1.3888619960131177E-2</v>
      </c>
      <c r="G465" s="2">
        <f t="shared" si="66"/>
        <v>1.5056165653989201E-2</v>
      </c>
      <c r="H465" s="2">
        <f t="shared" ref="H465:H528" si="67">F465/G465</f>
        <v>0.92245398193073969</v>
      </c>
      <c r="I465" s="2">
        <f t="shared" ref="I465:I528" si="68">IF(G465=0,100,100-(100/(1+H465)))</f>
        <v>47.983150213265965</v>
      </c>
    </row>
    <row r="466" spans="1:9" ht="13.5" x14ac:dyDescent="0.25">
      <c r="A466" s="3">
        <f>TITRES_STAT!B469</f>
        <v>42684</v>
      </c>
      <c r="B466" s="6">
        <f>TITRES_STAT!D469</f>
        <v>3.4220000000000002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1.2896575677264665E-2</v>
      </c>
      <c r="G466" s="2">
        <f t="shared" si="66"/>
        <v>1.3980725250132831E-2</v>
      </c>
      <c r="H466" s="2">
        <f t="shared" si="67"/>
        <v>0.92245398193073957</v>
      </c>
      <c r="I466" s="2">
        <f t="shared" si="68"/>
        <v>47.983150213265958</v>
      </c>
    </row>
    <row r="467" spans="1:9" ht="13.5" x14ac:dyDescent="0.25">
      <c r="A467" s="3">
        <f>TITRES_STAT!B470</f>
        <v>42685</v>
      </c>
      <c r="B467" s="6">
        <f>TITRES_STAT!D470</f>
        <v>3.4220000000000002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1.197539170031719E-2</v>
      </c>
      <c r="G467" s="2">
        <f t="shared" si="66"/>
        <v>1.2982102017980486E-2</v>
      </c>
      <c r="H467" s="2">
        <f t="shared" si="67"/>
        <v>0.92245398193073969</v>
      </c>
      <c r="I467" s="2">
        <f t="shared" si="68"/>
        <v>47.983150213265965</v>
      </c>
    </row>
    <row r="468" spans="1:9" ht="13.5" x14ac:dyDescent="0.25">
      <c r="A468" s="3">
        <f>TITRES_STAT!B471</f>
        <v>42688</v>
      </c>
      <c r="B468" s="6">
        <f>TITRES_STAT!D471</f>
        <v>3.3574999999999999</v>
      </c>
      <c r="C468" s="2">
        <f t="shared" si="63"/>
        <v>-6.4500000000000224E-2</v>
      </c>
      <c r="D468" s="2">
        <f t="shared" si="64"/>
        <v>0</v>
      </c>
      <c r="E468" s="2">
        <f t="shared" si="65"/>
        <v>6.4500000000000224E-2</v>
      </c>
      <c r="F468" s="2">
        <f t="shared" si="66"/>
        <v>1.1120006578865962E-2</v>
      </c>
      <c r="G468" s="2">
        <f t="shared" si="66"/>
        <v>1.6661951873839041E-2</v>
      </c>
      <c r="H468" s="2">
        <f t="shared" si="67"/>
        <v>0.66738919083816961</v>
      </c>
      <c r="I468" s="2">
        <f t="shared" si="68"/>
        <v>40.025999598970884</v>
      </c>
    </row>
    <row r="469" spans="1:9" ht="13.5" x14ac:dyDescent="0.25">
      <c r="A469" s="3">
        <f>TITRES_STAT!B472</f>
        <v>42689</v>
      </c>
      <c r="B469" s="6">
        <f>TITRES_STAT!D472</f>
        <v>3.4220000000000002</v>
      </c>
      <c r="C469" s="2">
        <f t="shared" si="63"/>
        <v>6.4500000000000224E-2</v>
      </c>
      <c r="D469" s="2">
        <f t="shared" si="64"/>
        <v>6.4500000000000224E-2</v>
      </c>
      <c r="E469" s="2">
        <f t="shared" si="65"/>
        <v>0</v>
      </c>
      <c r="F469" s="2">
        <f t="shared" si="66"/>
        <v>1.4932863251804124E-2</v>
      </c>
      <c r="G469" s="2">
        <f t="shared" si="66"/>
        <v>1.5471812454279111E-2</v>
      </c>
      <c r="H469" s="2">
        <f t="shared" si="67"/>
        <v>0.96516573581358744</v>
      </c>
      <c r="I469" s="2">
        <f t="shared" si="68"/>
        <v>49.11370670799959</v>
      </c>
    </row>
    <row r="470" spans="1:9" ht="13.5" x14ac:dyDescent="0.25">
      <c r="A470" s="3">
        <f>TITRES_STAT!B473</f>
        <v>42690</v>
      </c>
      <c r="B470" s="6">
        <f>TITRES_STAT!D473</f>
        <v>3.4220000000000002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1.3866230162389543E-2</v>
      </c>
      <c r="G470" s="2">
        <f t="shared" si="66"/>
        <v>1.4366682993259175E-2</v>
      </c>
      <c r="H470" s="2">
        <f t="shared" si="67"/>
        <v>0.96516573581358733</v>
      </c>
      <c r="I470" s="2">
        <f t="shared" si="68"/>
        <v>49.11370670799959</v>
      </c>
    </row>
    <row r="471" spans="1:9" ht="13.5" x14ac:dyDescent="0.25">
      <c r="A471" s="3">
        <f>TITRES_STAT!B474</f>
        <v>42691</v>
      </c>
      <c r="B471" s="6">
        <f>TITRES_STAT!D474</f>
        <v>3.3923000000000001</v>
      </c>
      <c r="C471" s="2">
        <f t="shared" si="63"/>
        <v>-2.970000000000006E-2</v>
      </c>
      <c r="D471" s="2">
        <f t="shared" si="64"/>
        <v>0</v>
      </c>
      <c r="E471" s="2">
        <f t="shared" si="65"/>
        <v>2.970000000000006E-2</v>
      </c>
      <c r="F471" s="2">
        <f t="shared" si="66"/>
        <v>1.2875785150790289E-2</v>
      </c>
      <c r="G471" s="2">
        <f t="shared" si="66"/>
        <v>1.5461919922312094E-2</v>
      </c>
      <c r="H471" s="2">
        <f t="shared" si="67"/>
        <v>0.83274167861974746</v>
      </c>
      <c r="I471" s="2">
        <f t="shared" si="68"/>
        <v>45.436936821717936</v>
      </c>
    </row>
    <row r="472" spans="1:9" ht="13.5" x14ac:dyDescent="0.25">
      <c r="A472" s="3">
        <f>TITRES_STAT!B475</f>
        <v>42692</v>
      </c>
      <c r="B472" s="6">
        <f>TITRES_STAT!D475</f>
        <v>3.4419</v>
      </c>
      <c r="C472" s="2">
        <f t="shared" si="63"/>
        <v>4.9599999999999866E-2</v>
      </c>
      <c r="D472" s="2">
        <f t="shared" si="64"/>
        <v>4.9599999999999866E-2</v>
      </c>
      <c r="E472" s="2">
        <f t="shared" si="65"/>
        <v>0</v>
      </c>
      <c r="F472" s="2">
        <f t="shared" si="66"/>
        <v>1.5498943354305258E-2</v>
      </c>
      <c r="G472" s="2">
        <f t="shared" si="66"/>
        <v>1.4357497070718372E-2</v>
      </c>
      <c r="H472" s="2">
        <f t="shared" si="67"/>
        <v>1.0795017598098506</v>
      </c>
      <c r="I472" s="2">
        <f t="shared" si="68"/>
        <v>51.911557887239304</v>
      </c>
    </row>
    <row r="473" spans="1:9" ht="13.5" x14ac:dyDescent="0.25">
      <c r="A473" s="3">
        <f>TITRES_STAT!B476</f>
        <v>42695</v>
      </c>
      <c r="B473" s="6">
        <f>TITRES_STAT!D476</f>
        <v>3.3972000000000002</v>
      </c>
      <c r="C473" s="2">
        <f t="shared" si="63"/>
        <v>-4.469999999999974E-2</v>
      </c>
      <c r="D473" s="2">
        <f t="shared" si="64"/>
        <v>0</v>
      </c>
      <c r="E473" s="2">
        <f t="shared" si="65"/>
        <v>4.469999999999974E-2</v>
      </c>
      <c r="F473" s="2">
        <f t="shared" si="66"/>
        <v>1.4391875971854883E-2</v>
      </c>
      <c r="G473" s="2">
        <f t="shared" si="66"/>
        <v>1.6524818708524184E-2</v>
      </c>
      <c r="H473" s="2">
        <f t="shared" si="67"/>
        <v>0.87092489338058265</v>
      </c>
      <c r="I473" s="2">
        <f t="shared" si="68"/>
        <v>46.550500047433999</v>
      </c>
    </row>
    <row r="474" spans="1:9" ht="13.5" x14ac:dyDescent="0.25">
      <c r="A474" s="3">
        <f>TITRES_STAT!B477</f>
        <v>42696</v>
      </c>
      <c r="B474" s="6">
        <f>TITRES_STAT!D477</f>
        <v>3.3822999999999999</v>
      </c>
      <c r="C474" s="2">
        <f t="shared" si="63"/>
        <v>-1.4900000000000357E-2</v>
      </c>
      <c r="D474" s="2">
        <f t="shared" si="64"/>
        <v>0</v>
      </c>
      <c r="E474" s="2">
        <f t="shared" si="65"/>
        <v>1.4900000000000357E-2</v>
      </c>
      <c r="F474" s="2">
        <f t="shared" si="66"/>
        <v>1.3363884831008106E-2</v>
      </c>
      <c r="G474" s="2">
        <f t="shared" si="66"/>
        <v>1.640876022934391E-2</v>
      </c>
      <c r="H474" s="2">
        <f t="shared" si="67"/>
        <v>0.814435986888843</v>
      </c>
      <c r="I474" s="2">
        <f t="shared" si="68"/>
        <v>44.886454676493223</v>
      </c>
    </row>
    <row r="475" spans="1:9" ht="13.5" x14ac:dyDescent="0.25">
      <c r="A475" s="3">
        <f>TITRES_STAT!B478</f>
        <v>42697</v>
      </c>
      <c r="B475" s="6">
        <f>TITRES_STAT!D478</f>
        <v>3.3822999999999999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1.2409321628793241E-2</v>
      </c>
      <c r="G475" s="2">
        <f t="shared" si="66"/>
        <v>1.5236705927247917E-2</v>
      </c>
      <c r="H475" s="2">
        <f t="shared" si="67"/>
        <v>0.814435986888843</v>
      </c>
      <c r="I475" s="2">
        <f t="shared" si="68"/>
        <v>44.886454676493223</v>
      </c>
    </row>
    <row r="476" spans="1:9" ht="13.5" x14ac:dyDescent="0.25">
      <c r="A476" s="3">
        <f>TITRES_STAT!B479</f>
        <v>42698</v>
      </c>
      <c r="B476" s="6">
        <f>TITRES_STAT!D479</f>
        <v>3.4666999999999999</v>
      </c>
      <c r="C476" s="2">
        <f t="shared" si="63"/>
        <v>8.4400000000000031E-2</v>
      </c>
      <c r="D476" s="2">
        <f t="shared" si="64"/>
        <v>8.4400000000000031E-2</v>
      </c>
      <c r="E476" s="2">
        <f t="shared" si="65"/>
        <v>0</v>
      </c>
      <c r="F476" s="2">
        <f t="shared" si="66"/>
        <v>1.7551512941022297E-2</v>
      </c>
      <c r="G476" s="2">
        <f t="shared" si="66"/>
        <v>1.4148369789587351E-2</v>
      </c>
      <c r="H476" s="2">
        <f t="shared" si="67"/>
        <v>1.2405325279198969</v>
      </c>
      <c r="I476" s="2">
        <f t="shared" si="68"/>
        <v>55.367753534540441</v>
      </c>
    </row>
    <row r="477" spans="1:9" ht="13.5" x14ac:dyDescent="0.25">
      <c r="A477" s="3">
        <f>TITRES_STAT!B480</f>
        <v>42699</v>
      </c>
      <c r="B477" s="6">
        <f>TITRES_STAT!D480</f>
        <v>3.4666999999999999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1.6297833445234989E-2</v>
      </c>
      <c r="G477" s="2">
        <f t="shared" si="69"/>
        <v>1.3137771947473969E-2</v>
      </c>
      <c r="H477" s="2">
        <f t="shared" si="67"/>
        <v>1.2405325279198969</v>
      </c>
      <c r="I477" s="2">
        <f t="shared" si="68"/>
        <v>55.367753534540441</v>
      </c>
    </row>
    <row r="478" spans="1:9" ht="13.5" x14ac:dyDescent="0.25">
      <c r="A478" s="3">
        <f>TITRES_STAT!B481</f>
        <v>42702</v>
      </c>
      <c r="B478" s="6">
        <f>TITRES_STAT!D481</f>
        <v>3.4716</v>
      </c>
      <c r="C478" s="2">
        <f t="shared" si="63"/>
        <v>4.9000000000001265E-3</v>
      </c>
      <c r="D478" s="2">
        <f t="shared" si="64"/>
        <v>4.9000000000001265E-3</v>
      </c>
      <c r="E478" s="2">
        <f t="shared" si="65"/>
        <v>0</v>
      </c>
      <c r="F478" s="2">
        <f t="shared" si="69"/>
        <v>1.548370248486107E-2</v>
      </c>
      <c r="G478" s="2">
        <f t="shared" si="69"/>
        <v>1.2199359665511542E-2</v>
      </c>
      <c r="H478" s="2">
        <f t="shared" si="67"/>
        <v>1.2692225583474352</v>
      </c>
      <c r="I478" s="2">
        <f t="shared" si="68"/>
        <v>55.932043936305142</v>
      </c>
    </row>
    <row r="479" spans="1:9" ht="13.5" x14ac:dyDescent="0.25">
      <c r="A479" s="3">
        <f>TITRES_STAT!B482</f>
        <v>42703</v>
      </c>
      <c r="B479" s="6">
        <f>TITRES_STAT!D482</f>
        <v>3.5211999999999999</v>
      </c>
      <c r="C479" s="2">
        <f t="shared" si="63"/>
        <v>4.9599999999999866E-2</v>
      </c>
      <c r="D479" s="2">
        <f t="shared" si="64"/>
        <v>4.9599999999999866E-2</v>
      </c>
      <c r="E479" s="2">
        <f t="shared" si="65"/>
        <v>0</v>
      </c>
      <c r="F479" s="2">
        <f t="shared" si="69"/>
        <v>1.7920580878799556E-2</v>
      </c>
      <c r="G479" s="2">
        <f t="shared" si="69"/>
        <v>1.1327976832260719E-2</v>
      </c>
      <c r="H479" s="2">
        <f t="shared" si="67"/>
        <v>1.5819754175135574</v>
      </c>
      <c r="I479" s="2">
        <f t="shared" si="68"/>
        <v>61.269964337499381</v>
      </c>
    </row>
    <row r="480" spans="1:9" ht="13.5" x14ac:dyDescent="0.25">
      <c r="A480" s="3">
        <f>TITRES_STAT!B483</f>
        <v>42704</v>
      </c>
      <c r="B480" s="6">
        <f>TITRES_STAT!D483</f>
        <v>3.5211999999999999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1.6640539387456733E-2</v>
      </c>
      <c r="G480" s="2">
        <f t="shared" si="69"/>
        <v>1.0518835629956381E-2</v>
      </c>
      <c r="H480" s="2">
        <f t="shared" si="67"/>
        <v>1.5819754175135576</v>
      </c>
      <c r="I480" s="2">
        <f t="shared" si="68"/>
        <v>61.269964337499388</v>
      </c>
    </row>
    <row r="481" spans="1:9" ht="13.5" x14ac:dyDescent="0.25">
      <c r="A481" s="3">
        <f>TITRES_STAT!B484</f>
        <v>42705</v>
      </c>
      <c r="B481" s="6">
        <f>TITRES_STAT!D484</f>
        <v>3.5211999999999999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1.5451929431209823E-2</v>
      </c>
      <c r="G481" s="2">
        <f t="shared" si="69"/>
        <v>9.7674902278166408E-3</v>
      </c>
      <c r="H481" s="2">
        <f t="shared" si="67"/>
        <v>1.5819754175135574</v>
      </c>
      <c r="I481" s="2">
        <f t="shared" si="68"/>
        <v>61.269964337499381</v>
      </c>
    </row>
    <row r="482" spans="1:9" ht="13.5" x14ac:dyDescent="0.25">
      <c r="A482" s="3">
        <f>TITRES_STAT!B485</f>
        <v>42706</v>
      </c>
      <c r="B482" s="6">
        <f>TITRES_STAT!D485</f>
        <v>3.5112999999999999</v>
      </c>
      <c r="C482" s="2">
        <f t="shared" si="63"/>
        <v>-9.9000000000000199E-3</v>
      </c>
      <c r="D482" s="2">
        <f t="shared" si="64"/>
        <v>0</v>
      </c>
      <c r="E482" s="2">
        <f t="shared" si="65"/>
        <v>9.9000000000000199E-3</v>
      </c>
      <c r="F482" s="2">
        <f t="shared" si="69"/>
        <v>1.4348220186123407E-2</v>
      </c>
      <c r="G482" s="2">
        <f t="shared" si="69"/>
        <v>9.776955211544024E-3</v>
      </c>
      <c r="H482" s="2">
        <f t="shared" si="67"/>
        <v>1.4675550696173709</v>
      </c>
      <c r="I482" s="2">
        <f t="shared" si="68"/>
        <v>59.474055419761555</v>
      </c>
    </row>
    <row r="483" spans="1:9" ht="13.5" x14ac:dyDescent="0.25">
      <c r="A483" s="3">
        <f>TITRES_STAT!B486</f>
        <v>42709</v>
      </c>
      <c r="B483" s="6">
        <f>TITRES_STAT!D486</f>
        <v>3.5112999999999999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1.332334731568602E-2</v>
      </c>
      <c r="G483" s="2">
        <f t="shared" si="69"/>
        <v>9.0786012678623074E-3</v>
      </c>
      <c r="H483" s="2">
        <f t="shared" si="67"/>
        <v>1.4675550696173709</v>
      </c>
      <c r="I483" s="2">
        <f t="shared" si="68"/>
        <v>59.474055419761555</v>
      </c>
    </row>
    <row r="484" spans="1:9" ht="13.5" x14ac:dyDescent="0.25">
      <c r="A484" s="3">
        <f>TITRES_STAT!B487</f>
        <v>42710</v>
      </c>
      <c r="B484" s="6">
        <f>TITRES_STAT!D487</f>
        <v>3.4716</v>
      </c>
      <c r="C484" s="2">
        <f t="shared" si="63"/>
        <v>-3.9699999999999847E-2</v>
      </c>
      <c r="D484" s="2">
        <f t="shared" si="64"/>
        <v>0</v>
      </c>
      <c r="E484" s="2">
        <f t="shared" si="65"/>
        <v>3.9699999999999847E-2</v>
      </c>
      <c r="F484" s="2">
        <f t="shared" si="69"/>
        <v>1.2371679650279877E-2</v>
      </c>
      <c r="G484" s="2">
        <f t="shared" si="69"/>
        <v>1.126584403444356E-2</v>
      </c>
      <c r="H484" s="2">
        <f t="shared" si="67"/>
        <v>1.0981582571581319</v>
      </c>
      <c r="I484" s="2">
        <f t="shared" si="68"/>
        <v>52.339152845674356</v>
      </c>
    </row>
    <row r="485" spans="1:9" ht="13.5" x14ac:dyDescent="0.25">
      <c r="A485" s="3">
        <f>TITRES_STAT!B488</f>
        <v>42711</v>
      </c>
      <c r="B485" s="6">
        <f>TITRES_STAT!D488</f>
        <v>3.4716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1.1487988246688457E-2</v>
      </c>
      <c r="G485" s="2">
        <f t="shared" si="69"/>
        <v>1.0461140889126164E-2</v>
      </c>
      <c r="H485" s="2">
        <f t="shared" si="67"/>
        <v>1.0981582571581319</v>
      </c>
      <c r="I485" s="2">
        <f t="shared" si="68"/>
        <v>52.339152845674356</v>
      </c>
    </row>
    <row r="486" spans="1:9" ht="13.5" x14ac:dyDescent="0.25">
      <c r="A486" s="3">
        <f>TITRES_STAT!B489</f>
        <v>42712</v>
      </c>
      <c r="B486" s="6">
        <f>TITRES_STAT!D489</f>
        <v>3.4716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1.066741765763928E-2</v>
      </c>
      <c r="G486" s="2">
        <f t="shared" si="69"/>
        <v>9.7139165399028667E-3</v>
      </c>
      <c r="H486" s="2">
        <f t="shared" si="67"/>
        <v>1.0981582571581316</v>
      </c>
      <c r="I486" s="2">
        <f t="shared" si="68"/>
        <v>52.339152845674356</v>
      </c>
    </row>
    <row r="487" spans="1:9" ht="13.5" x14ac:dyDescent="0.25">
      <c r="A487" s="3">
        <f>TITRES_STAT!B490</f>
        <v>42713</v>
      </c>
      <c r="B487" s="6">
        <f>TITRES_STAT!D490</f>
        <v>3.4716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9.9054592535221895E-3</v>
      </c>
      <c r="G487" s="2">
        <f t="shared" si="69"/>
        <v>9.0200653584812333E-3</v>
      </c>
      <c r="H487" s="2">
        <f t="shared" si="67"/>
        <v>1.0981582571581316</v>
      </c>
      <c r="I487" s="2">
        <f t="shared" si="68"/>
        <v>52.339152845674356</v>
      </c>
    </row>
    <row r="488" spans="1:9" ht="13.5" x14ac:dyDescent="0.25">
      <c r="A488" s="3">
        <f>TITRES_STAT!B491</f>
        <v>42717</v>
      </c>
      <c r="B488" s="6">
        <f>TITRES_STAT!D491</f>
        <v>3.4716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9.1979264496991758E-3</v>
      </c>
      <c r="G488" s="2">
        <f t="shared" si="69"/>
        <v>8.3757749757325736E-3</v>
      </c>
      <c r="H488" s="2">
        <f t="shared" si="67"/>
        <v>1.0981582571581316</v>
      </c>
      <c r="I488" s="2">
        <f t="shared" si="68"/>
        <v>52.339152845674356</v>
      </c>
    </row>
    <row r="489" spans="1:9" ht="13.5" x14ac:dyDescent="0.25">
      <c r="A489" s="3">
        <f>TITRES_STAT!B492</f>
        <v>42718</v>
      </c>
      <c r="B489" s="6">
        <f>TITRES_STAT!D492</f>
        <v>3.4716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8.5409317032920911E-3</v>
      </c>
      <c r="G489" s="2">
        <f t="shared" si="69"/>
        <v>7.7775053346088186E-3</v>
      </c>
      <c r="H489" s="2">
        <f t="shared" si="67"/>
        <v>1.0981582571581316</v>
      </c>
      <c r="I489" s="2">
        <f t="shared" si="68"/>
        <v>52.339152845674356</v>
      </c>
    </row>
    <row r="490" spans="1:9" ht="13.5" x14ac:dyDescent="0.25">
      <c r="A490" s="3">
        <f>TITRES_STAT!B493</f>
        <v>42719</v>
      </c>
      <c r="B490" s="6">
        <f>TITRES_STAT!D493</f>
        <v>3.4666999999999999</v>
      </c>
      <c r="C490" s="2">
        <f t="shared" si="63"/>
        <v>-4.9000000000001265E-3</v>
      </c>
      <c r="D490" s="2">
        <f t="shared" si="64"/>
        <v>0</v>
      </c>
      <c r="E490" s="2">
        <f t="shared" si="65"/>
        <v>4.9000000000001265E-3</v>
      </c>
      <c r="F490" s="2">
        <f t="shared" si="69"/>
        <v>7.9308651530569409E-3</v>
      </c>
      <c r="G490" s="2">
        <f t="shared" si="69"/>
        <v>7.5719692392796269E-3</v>
      </c>
      <c r="H490" s="2">
        <f t="shared" si="67"/>
        <v>1.0473979624633893</v>
      </c>
      <c r="I490" s="2">
        <f t="shared" si="68"/>
        <v>51.157517085890838</v>
      </c>
    </row>
    <row r="491" spans="1:9" ht="13.5" x14ac:dyDescent="0.25">
      <c r="A491" s="3">
        <f>TITRES_STAT!B494</f>
        <v>42720</v>
      </c>
      <c r="B491" s="6">
        <f>TITRES_STAT!D494</f>
        <v>3.4220000000000002</v>
      </c>
      <c r="C491" s="2">
        <f t="shared" si="63"/>
        <v>-4.469999999999974E-2</v>
      </c>
      <c r="D491" s="2">
        <f t="shared" si="64"/>
        <v>0</v>
      </c>
      <c r="E491" s="2">
        <f t="shared" si="65"/>
        <v>4.469999999999974E-2</v>
      </c>
      <c r="F491" s="2">
        <f t="shared" si="69"/>
        <v>7.3643747849814452E-3</v>
      </c>
      <c r="G491" s="2">
        <f t="shared" si="69"/>
        <v>1.0223971436473921E-2</v>
      </c>
      <c r="H491" s="2">
        <f t="shared" si="67"/>
        <v>0.72030471042877797</v>
      </c>
      <c r="I491" s="2">
        <f t="shared" si="68"/>
        <v>41.870763130634309</v>
      </c>
    </row>
    <row r="492" spans="1:9" ht="13.5" x14ac:dyDescent="0.25">
      <c r="A492" s="3">
        <f>TITRES_STAT!B495</f>
        <v>42723</v>
      </c>
      <c r="B492" s="6">
        <f>TITRES_STAT!D495</f>
        <v>3.4617</v>
      </c>
      <c r="C492" s="2">
        <f t="shared" si="63"/>
        <v>3.9699999999999847E-2</v>
      </c>
      <c r="D492" s="2">
        <f t="shared" si="64"/>
        <v>3.9699999999999847E-2</v>
      </c>
      <c r="E492" s="2">
        <f t="shared" si="65"/>
        <v>0</v>
      </c>
      <c r="F492" s="2">
        <f t="shared" si="69"/>
        <v>9.6740623003399029E-3</v>
      </c>
      <c r="G492" s="2">
        <f t="shared" si="69"/>
        <v>9.4936877624400701E-3</v>
      </c>
      <c r="H492" s="2">
        <f t="shared" si="67"/>
        <v>1.0189994175512544</v>
      </c>
      <c r="I492" s="2">
        <f t="shared" si="68"/>
        <v>50.470515676876666</v>
      </c>
    </row>
    <row r="493" spans="1:9" ht="13.5" x14ac:dyDescent="0.25">
      <c r="A493" s="3">
        <f>TITRES_STAT!B496</f>
        <v>42724</v>
      </c>
      <c r="B493" s="6">
        <f>TITRES_STAT!D496</f>
        <v>3.4617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8.9830578503156244E-3</v>
      </c>
      <c r="G493" s="2">
        <f t="shared" si="70"/>
        <v>8.8155672079800653E-3</v>
      </c>
      <c r="H493" s="2">
        <f t="shared" si="67"/>
        <v>1.0189994175512544</v>
      </c>
      <c r="I493" s="2">
        <f t="shared" si="68"/>
        <v>50.470515676876666</v>
      </c>
    </row>
    <row r="494" spans="1:9" ht="13.5" x14ac:dyDescent="0.25">
      <c r="A494" s="3">
        <f>TITRES_STAT!B497</f>
        <v>42725</v>
      </c>
      <c r="B494" s="6">
        <f>TITRES_STAT!D497</f>
        <v>3.4121000000000001</v>
      </c>
      <c r="C494" s="2">
        <f t="shared" si="63"/>
        <v>-4.9599999999999866E-2</v>
      </c>
      <c r="D494" s="2">
        <f t="shared" si="64"/>
        <v>0</v>
      </c>
      <c r="E494" s="2">
        <f t="shared" si="65"/>
        <v>4.9599999999999866E-2</v>
      </c>
      <c r="F494" s="2">
        <f t="shared" si="70"/>
        <v>8.3414108610073649E-3</v>
      </c>
      <c r="G494" s="2">
        <f t="shared" si="70"/>
        <v>1.1728740978838623E-2</v>
      </c>
      <c r="H494" s="2">
        <f t="shared" si="67"/>
        <v>0.71119405536000924</v>
      </c>
      <c r="I494" s="2">
        <f t="shared" si="68"/>
        <v>41.561274312070054</v>
      </c>
    </row>
    <row r="495" spans="1:9" ht="13.5" x14ac:dyDescent="0.25">
      <c r="A495" s="3">
        <f>TITRES_STAT!B498</f>
        <v>42726</v>
      </c>
      <c r="B495" s="6">
        <f>TITRES_STAT!D498</f>
        <v>3.4121000000000001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7.7455957995068384E-3</v>
      </c>
      <c r="G495" s="2">
        <f t="shared" si="70"/>
        <v>1.0890973766064436E-2</v>
      </c>
      <c r="H495" s="2">
        <f t="shared" si="67"/>
        <v>0.71119405536000924</v>
      </c>
      <c r="I495" s="2">
        <f t="shared" si="68"/>
        <v>41.561274312070054</v>
      </c>
    </row>
    <row r="496" spans="1:9" ht="13.5" x14ac:dyDescent="0.25">
      <c r="A496" s="3">
        <f>TITRES_STAT!B499</f>
        <v>42727</v>
      </c>
      <c r="B496" s="6">
        <f>TITRES_STAT!D499</f>
        <v>3.3972000000000002</v>
      </c>
      <c r="C496" s="2">
        <f t="shared" si="63"/>
        <v>-1.4899999999999913E-2</v>
      </c>
      <c r="D496" s="2">
        <f t="shared" si="64"/>
        <v>0</v>
      </c>
      <c r="E496" s="2">
        <f t="shared" si="65"/>
        <v>1.4899999999999913E-2</v>
      </c>
      <c r="F496" s="2">
        <f t="shared" si="70"/>
        <v>7.1923389566849209E-3</v>
      </c>
      <c r="G496" s="2">
        <f t="shared" si="70"/>
        <v>1.1177332782774113E-2</v>
      </c>
      <c r="H496" s="2">
        <f t="shared" si="67"/>
        <v>0.6434754244563029</v>
      </c>
      <c r="I496" s="2">
        <f t="shared" si="68"/>
        <v>39.15333414061719</v>
      </c>
    </row>
    <row r="497" spans="1:9" ht="13.5" x14ac:dyDescent="0.25">
      <c r="A497" s="3">
        <f>TITRES_STAT!B500</f>
        <v>42730</v>
      </c>
      <c r="B497" s="6">
        <f>TITRES_STAT!D500</f>
        <v>3.4220000000000002</v>
      </c>
      <c r="C497" s="2">
        <f t="shared" si="63"/>
        <v>2.4799999999999933E-2</v>
      </c>
      <c r="D497" s="2">
        <f t="shared" si="64"/>
        <v>2.4799999999999933E-2</v>
      </c>
      <c r="E497" s="2">
        <f t="shared" si="65"/>
        <v>0</v>
      </c>
      <c r="F497" s="2">
        <f t="shared" si="70"/>
        <v>8.4500290312074216E-3</v>
      </c>
      <c r="G497" s="2">
        <f t="shared" si="70"/>
        <v>1.0378951869718819E-2</v>
      </c>
      <c r="H497" s="2">
        <f t="shared" si="67"/>
        <v>0.81415051705373653</v>
      </c>
      <c r="I497" s="2">
        <f t="shared" si="68"/>
        <v>44.877782157566187</v>
      </c>
    </row>
    <row r="498" spans="1:9" ht="13.5" x14ac:dyDescent="0.25">
      <c r="A498" s="3">
        <f>TITRES_STAT!B501</f>
        <v>42731</v>
      </c>
      <c r="B498" s="6">
        <f>TITRES_STAT!D501</f>
        <v>3.4121000000000001</v>
      </c>
      <c r="C498" s="2">
        <f t="shared" si="63"/>
        <v>-9.9000000000000199E-3</v>
      </c>
      <c r="D498" s="2">
        <f t="shared" si="64"/>
        <v>0</v>
      </c>
      <c r="E498" s="2">
        <f t="shared" si="65"/>
        <v>9.9000000000000199E-3</v>
      </c>
      <c r="F498" s="2">
        <f t="shared" si="70"/>
        <v>7.8464555289783199E-3</v>
      </c>
      <c r="G498" s="2">
        <f t="shared" si="70"/>
        <v>1.0344741021881761E-2</v>
      </c>
      <c r="H498" s="2">
        <f t="shared" si="67"/>
        <v>0.75849704815046293</v>
      </c>
      <c r="I498" s="2">
        <f t="shared" si="68"/>
        <v>43.13325683135087</v>
      </c>
    </row>
    <row r="499" spans="1:9" ht="13.5" x14ac:dyDescent="0.25">
      <c r="A499" s="3">
        <f>TITRES_STAT!B502</f>
        <v>42732</v>
      </c>
      <c r="B499" s="6">
        <f>TITRES_STAT!D502</f>
        <v>3.4070999999999998</v>
      </c>
      <c r="C499" s="2">
        <f t="shared" si="63"/>
        <v>-5.0000000000003375E-3</v>
      </c>
      <c r="D499" s="2">
        <f t="shared" si="64"/>
        <v>0</v>
      </c>
      <c r="E499" s="2">
        <f t="shared" si="65"/>
        <v>5.0000000000003375E-3</v>
      </c>
      <c r="F499" s="2">
        <f t="shared" si="70"/>
        <v>7.2859944197655822E-3</v>
      </c>
      <c r="G499" s="2">
        <f t="shared" si="70"/>
        <v>9.9629738060330875E-3</v>
      </c>
      <c r="H499" s="2">
        <f t="shared" si="67"/>
        <v>0.73130719417866397</v>
      </c>
      <c r="I499" s="2">
        <f t="shared" si="68"/>
        <v>42.240175321722596</v>
      </c>
    </row>
    <row r="500" spans="1:9" ht="13.5" x14ac:dyDescent="0.25">
      <c r="A500" s="3">
        <f>TITRES_STAT!B503</f>
        <v>42733</v>
      </c>
      <c r="B500" s="6">
        <f>TITRES_STAT!D503</f>
        <v>3.3972000000000002</v>
      </c>
      <c r="C500" s="2">
        <f t="shared" si="63"/>
        <v>-9.8999999999995758E-3</v>
      </c>
      <c r="D500" s="2">
        <f t="shared" si="64"/>
        <v>0</v>
      </c>
      <c r="E500" s="2">
        <f t="shared" si="65"/>
        <v>9.8999999999995758E-3</v>
      </c>
      <c r="F500" s="2">
        <f t="shared" si="70"/>
        <v>6.7655662469251832E-3</v>
      </c>
      <c r="G500" s="2">
        <f t="shared" si="70"/>
        <v>9.9584756770306933E-3</v>
      </c>
      <c r="H500" s="2">
        <f t="shared" si="67"/>
        <v>0.67937769457327868</v>
      </c>
      <c r="I500" s="2">
        <f t="shared" si="68"/>
        <v>40.454133502464138</v>
      </c>
    </row>
    <row r="501" spans="1:9" ht="13.5" x14ac:dyDescent="0.25">
      <c r="A501" s="3">
        <f>TITRES_STAT!B504</f>
        <v>42734</v>
      </c>
      <c r="B501" s="6">
        <f>TITRES_STAT!D504</f>
        <v>3.4220000000000002</v>
      </c>
      <c r="C501" s="2">
        <f t="shared" si="63"/>
        <v>2.4799999999999933E-2</v>
      </c>
      <c r="D501" s="2">
        <f t="shared" si="64"/>
        <v>2.4799999999999933E-2</v>
      </c>
      <c r="E501" s="2">
        <f t="shared" si="65"/>
        <v>0</v>
      </c>
      <c r="F501" s="2">
        <f t="shared" si="70"/>
        <v>8.0537400864305227E-3</v>
      </c>
      <c r="G501" s="2">
        <f t="shared" si="70"/>
        <v>9.2471559858142149E-3</v>
      </c>
      <c r="H501" s="2">
        <f t="shared" si="67"/>
        <v>0.87094238474894592</v>
      </c>
      <c r="I501" s="2">
        <f t="shared" si="68"/>
        <v>46.550999744752382</v>
      </c>
    </row>
    <row r="502" spans="1:9" ht="13.5" x14ac:dyDescent="0.25">
      <c r="A502" s="3">
        <f>TITRES_STAT!B505</f>
        <v>42737</v>
      </c>
      <c r="B502" s="6">
        <f>TITRES_STAT!D505</f>
        <v>3.4220000000000002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7.4784729373997706E-3</v>
      </c>
      <c r="G502" s="2">
        <f t="shared" si="70"/>
        <v>8.5866448439703424E-3</v>
      </c>
      <c r="H502" s="2">
        <f t="shared" si="67"/>
        <v>0.87094238474894592</v>
      </c>
      <c r="I502" s="2">
        <f t="shared" si="68"/>
        <v>46.550999744752382</v>
      </c>
    </row>
    <row r="503" spans="1:9" ht="13.5" x14ac:dyDescent="0.25">
      <c r="A503" s="3">
        <f>TITRES_STAT!B506</f>
        <v>42738</v>
      </c>
      <c r="B503" s="6">
        <f>TITRES_STAT!D506</f>
        <v>3.4220000000000002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6.944296299014073E-3</v>
      </c>
      <c r="G503" s="2">
        <f t="shared" si="70"/>
        <v>7.9733130694010328E-3</v>
      </c>
      <c r="H503" s="2">
        <f t="shared" si="67"/>
        <v>0.87094238474894592</v>
      </c>
      <c r="I503" s="2">
        <f t="shared" si="68"/>
        <v>46.550999744752382</v>
      </c>
    </row>
    <row r="504" spans="1:9" ht="13.5" x14ac:dyDescent="0.25">
      <c r="A504" s="3">
        <f>TITRES_STAT!B507</f>
        <v>42739</v>
      </c>
      <c r="B504" s="6">
        <f>TITRES_STAT!D507</f>
        <v>3.4468000000000001</v>
      </c>
      <c r="C504" s="2">
        <f t="shared" si="63"/>
        <v>2.4799999999999933E-2</v>
      </c>
      <c r="D504" s="2">
        <f t="shared" si="64"/>
        <v>2.4799999999999933E-2</v>
      </c>
      <c r="E504" s="2">
        <f t="shared" si="65"/>
        <v>0</v>
      </c>
      <c r="F504" s="2">
        <f t="shared" si="70"/>
        <v>8.2197037062273492E-3</v>
      </c>
      <c r="G504" s="2">
        <f t="shared" si="70"/>
        <v>7.4037907073009595E-3</v>
      </c>
      <c r="H504" s="2">
        <f t="shared" si="67"/>
        <v>1.1102020615090873</v>
      </c>
      <c r="I504" s="2">
        <f t="shared" si="68"/>
        <v>52.611173202775603</v>
      </c>
    </row>
    <row r="505" spans="1:9" ht="13.5" x14ac:dyDescent="0.25">
      <c r="A505" s="3">
        <f>TITRES_STAT!B508</f>
        <v>42740</v>
      </c>
      <c r="B505" s="6">
        <f>TITRES_STAT!D508</f>
        <v>3.4171</v>
      </c>
      <c r="C505" s="2">
        <f t="shared" si="63"/>
        <v>-2.970000000000006E-2</v>
      </c>
      <c r="D505" s="2">
        <f t="shared" si="64"/>
        <v>0</v>
      </c>
      <c r="E505" s="2">
        <f t="shared" si="65"/>
        <v>2.970000000000006E-2</v>
      </c>
      <c r="F505" s="2">
        <f t="shared" si="70"/>
        <v>7.6325820129253957E-3</v>
      </c>
      <c r="G505" s="2">
        <f t="shared" si="70"/>
        <v>8.9963770853508946E-3</v>
      </c>
      <c r="H505" s="2">
        <f t="shared" si="67"/>
        <v>0.8484061906824456</v>
      </c>
      <c r="I505" s="2">
        <f t="shared" si="68"/>
        <v>45.899337221393289</v>
      </c>
    </row>
    <row r="506" spans="1:9" ht="13.5" x14ac:dyDescent="0.25">
      <c r="A506" s="3">
        <f>TITRES_STAT!B509</f>
        <v>42741</v>
      </c>
      <c r="B506" s="6">
        <f>TITRES_STAT!D509</f>
        <v>3.4419</v>
      </c>
      <c r="C506" s="2">
        <f t="shared" si="63"/>
        <v>2.4799999999999933E-2</v>
      </c>
      <c r="D506" s="2">
        <f t="shared" si="64"/>
        <v>2.4799999999999933E-2</v>
      </c>
      <c r="E506" s="2">
        <f t="shared" si="65"/>
        <v>0</v>
      </c>
      <c r="F506" s="2">
        <f t="shared" si="70"/>
        <v>8.8588261548592905E-3</v>
      </c>
      <c r="G506" s="2">
        <f t="shared" si="70"/>
        <v>8.3537787221115451E-3</v>
      </c>
      <c r="H506" s="2">
        <f t="shared" si="67"/>
        <v>1.0604573630147685</v>
      </c>
      <c r="I506" s="2">
        <f t="shared" si="68"/>
        <v>51.467085999933289</v>
      </c>
    </row>
    <row r="507" spans="1:9" ht="13.5" x14ac:dyDescent="0.25">
      <c r="A507" s="3">
        <f>TITRES_STAT!B510</f>
        <v>42744</v>
      </c>
      <c r="B507" s="6">
        <f>TITRES_STAT!D510</f>
        <v>3.4419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8.226052858083626E-3</v>
      </c>
      <c r="G507" s="2">
        <f t="shared" si="70"/>
        <v>7.757080241960721E-3</v>
      </c>
      <c r="H507" s="2">
        <f t="shared" si="67"/>
        <v>1.0604573630147682</v>
      </c>
      <c r="I507" s="2">
        <f t="shared" si="68"/>
        <v>51.467085999933275</v>
      </c>
    </row>
    <row r="508" spans="1:9" ht="13.5" x14ac:dyDescent="0.25">
      <c r="A508" s="3">
        <f>TITRES_STAT!B511</f>
        <v>42745</v>
      </c>
      <c r="B508" s="6">
        <f>TITRES_STAT!D511</f>
        <v>3.4419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7.6384776539347955E-3</v>
      </c>
      <c r="G508" s="2">
        <f t="shared" si="70"/>
        <v>7.2030030818206695E-3</v>
      </c>
      <c r="H508" s="2">
        <f t="shared" si="67"/>
        <v>1.0604573630147682</v>
      </c>
      <c r="I508" s="2">
        <f t="shared" si="68"/>
        <v>51.467085999933275</v>
      </c>
    </row>
    <row r="509" spans="1:9" ht="13.5" x14ac:dyDescent="0.25">
      <c r="A509" s="3">
        <f>TITRES_STAT!B512</f>
        <v>42746</v>
      </c>
      <c r="B509" s="6">
        <f>TITRES_STAT!D512</f>
        <v>3.4419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7.0928721072251672E-3</v>
      </c>
      <c r="G509" s="2">
        <f t="shared" si="71"/>
        <v>6.6885028616906214E-3</v>
      </c>
      <c r="H509" s="2">
        <f t="shared" si="67"/>
        <v>1.0604573630147682</v>
      </c>
      <c r="I509" s="2">
        <f t="shared" si="68"/>
        <v>51.467085999933275</v>
      </c>
    </row>
    <row r="510" spans="1:9" ht="13.5" x14ac:dyDescent="0.25">
      <c r="A510" s="3">
        <f>TITRES_STAT!B513</f>
        <v>42747</v>
      </c>
      <c r="B510" s="6">
        <f>TITRES_STAT!D513</f>
        <v>3.4220000000000002</v>
      </c>
      <c r="C510" s="2">
        <f t="shared" si="63"/>
        <v>-1.9899999999999807E-2</v>
      </c>
      <c r="D510" s="2">
        <f t="shared" si="64"/>
        <v>0</v>
      </c>
      <c r="E510" s="2">
        <f t="shared" si="65"/>
        <v>1.9899999999999807E-2</v>
      </c>
      <c r="F510" s="2">
        <f t="shared" si="71"/>
        <v>6.5862383852805118E-3</v>
      </c>
      <c r="G510" s="2">
        <f t="shared" si="71"/>
        <v>7.6321812287127059E-3</v>
      </c>
      <c r="H510" s="2">
        <f t="shared" si="67"/>
        <v>0.86295623595816928</v>
      </c>
      <c r="I510" s="2">
        <f t="shared" si="68"/>
        <v>46.321873767170239</v>
      </c>
    </row>
    <row r="511" spans="1:9" ht="13.5" x14ac:dyDescent="0.25">
      <c r="A511" s="3">
        <f>TITRES_STAT!B514</f>
        <v>42748</v>
      </c>
      <c r="B511" s="6">
        <f>TITRES_STAT!D514</f>
        <v>3.4220000000000002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6.1157927863319042E-3</v>
      </c>
      <c r="G511" s="2">
        <f t="shared" si="71"/>
        <v>7.0870254266617982E-3</v>
      </c>
      <c r="H511" s="2">
        <f t="shared" si="67"/>
        <v>0.86295623595816928</v>
      </c>
      <c r="I511" s="2">
        <f t="shared" si="68"/>
        <v>46.321873767170239</v>
      </c>
    </row>
    <row r="512" spans="1:9" ht="13.5" x14ac:dyDescent="0.25">
      <c r="A512" s="3">
        <f>TITRES_STAT!B515</f>
        <v>42751</v>
      </c>
      <c r="B512" s="6">
        <f>TITRES_STAT!D515</f>
        <v>3.4220000000000002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5.6789504444510535E-3</v>
      </c>
      <c r="G512" s="2">
        <f t="shared" si="71"/>
        <v>6.5808093247573833E-3</v>
      </c>
      <c r="H512" s="2">
        <f t="shared" si="67"/>
        <v>0.86295623595816939</v>
      </c>
      <c r="I512" s="2">
        <f t="shared" si="68"/>
        <v>46.321873767170246</v>
      </c>
    </row>
    <row r="513" spans="1:9" ht="13.5" x14ac:dyDescent="0.25">
      <c r="A513" s="3">
        <f>TITRES_STAT!B516</f>
        <v>42752</v>
      </c>
      <c r="B513" s="6">
        <f>TITRES_STAT!D516</f>
        <v>3.5211999999999999</v>
      </c>
      <c r="C513" s="2">
        <f t="shared" si="63"/>
        <v>9.9199999999999733E-2</v>
      </c>
      <c r="D513" s="2">
        <f t="shared" si="64"/>
        <v>9.9199999999999733E-2</v>
      </c>
      <c r="E513" s="2">
        <f t="shared" si="65"/>
        <v>0</v>
      </c>
      <c r="F513" s="2">
        <f t="shared" si="71"/>
        <v>1.2359025412704531E-2</v>
      </c>
      <c r="G513" s="2">
        <f t="shared" si="71"/>
        <v>6.1107515158461412E-3</v>
      </c>
      <c r="H513" s="2">
        <f t="shared" si="67"/>
        <v>2.0225049866052696</v>
      </c>
      <c r="I513" s="2">
        <f t="shared" si="68"/>
        <v>66.914860209274579</v>
      </c>
    </row>
    <row r="514" spans="1:9" ht="13.5" x14ac:dyDescent="0.25">
      <c r="A514" s="3">
        <f>TITRES_STAT!B517</f>
        <v>42753</v>
      </c>
      <c r="B514" s="6">
        <f>TITRES_STAT!D517</f>
        <v>3.4220000000000002</v>
      </c>
      <c r="C514" s="2">
        <f t="shared" si="63"/>
        <v>-9.9199999999999733E-2</v>
      </c>
      <c r="D514" s="2">
        <f t="shared" si="64"/>
        <v>0</v>
      </c>
      <c r="E514" s="2">
        <f t="shared" si="65"/>
        <v>9.9199999999999733E-2</v>
      </c>
      <c r="F514" s="2">
        <f t="shared" si="71"/>
        <v>1.1476237883225635E-2</v>
      </c>
      <c r="G514" s="2">
        <f t="shared" si="71"/>
        <v>1.275998355042854E-2</v>
      </c>
      <c r="H514" s="2">
        <f t="shared" si="67"/>
        <v>0.89939284309188694</v>
      </c>
      <c r="I514" s="2">
        <f t="shared" si="68"/>
        <v>47.351596925459035</v>
      </c>
    </row>
    <row r="515" spans="1:9" ht="13.5" x14ac:dyDescent="0.25">
      <c r="A515" s="3">
        <f>TITRES_STAT!B518</f>
        <v>42754</v>
      </c>
      <c r="B515" s="6">
        <f>TITRES_STAT!D518</f>
        <v>3.4220000000000002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1.0656506605852377E-2</v>
      </c>
      <c r="G515" s="2">
        <f t="shared" si="71"/>
        <v>1.184855615396936E-2</v>
      </c>
      <c r="H515" s="2">
        <f t="shared" si="67"/>
        <v>0.89939284309188705</v>
      </c>
      <c r="I515" s="2">
        <f t="shared" si="68"/>
        <v>47.351596925459042</v>
      </c>
    </row>
    <row r="516" spans="1:9" ht="13.5" x14ac:dyDescent="0.25">
      <c r="A516" s="3">
        <f>TITRES_STAT!B519</f>
        <v>42755</v>
      </c>
      <c r="B516" s="6">
        <f>TITRES_STAT!D519</f>
        <v>3.4220000000000002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9.8953275625772059E-3</v>
      </c>
      <c r="G516" s="2">
        <f t="shared" si="71"/>
        <v>1.1002230714400121E-2</v>
      </c>
      <c r="H516" s="2">
        <f t="shared" si="67"/>
        <v>0.89939284309188683</v>
      </c>
      <c r="I516" s="2">
        <f t="shared" si="68"/>
        <v>47.351596925459035</v>
      </c>
    </row>
    <row r="517" spans="1:9" ht="13.5" x14ac:dyDescent="0.25">
      <c r="A517" s="3">
        <f>TITRES_STAT!B520</f>
        <v>42758</v>
      </c>
      <c r="B517" s="6">
        <f>TITRES_STAT!D520</f>
        <v>3.3277999999999999</v>
      </c>
      <c r="C517" s="2">
        <f t="shared" si="72"/>
        <v>-9.4200000000000284E-2</v>
      </c>
      <c r="D517" s="2">
        <f t="shared" si="73"/>
        <v>0</v>
      </c>
      <c r="E517" s="2">
        <f t="shared" si="74"/>
        <v>9.4200000000000284E-2</v>
      </c>
      <c r="F517" s="2">
        <f t="shared" si="71"/>
        <v>9.1885184509645484E-3</v>
      </c>
      <c r="G517" s="2">
        <f t="shared" si="71"/>
        <v>1.6944928520514418E-2</v>
      </c>
      <c r="H517" s="2">
        <f t="shared" si="67"/>
        <v>0.54225772860832355</v>
      </c>
      <c r="I517" s="2">
        <f t="shared" si="68"/>
        <v>35.159994244129152</v>
      </c>
    </row>
    <row r="518" spans="1:9" ht="13.5" x14ac:dyDescent="0.25">
      <c r="A518" s="3">
        <f>TITRES_STAT!B521</f>
        <v>42759</v>
      </c>
      <c r="B518" s="6">
        <f>TITRES_STAT!D521</f>
        <v>3.3475999999999999</v>
      </c>
      <c r="C518" s="2">
        <f t="shared" si="72"/>
        <v>1.980000000000004E-2</v>
      </c>
      <c r="D518" s="2">
        <f t="shared" si="73"/>
        <v>1.980000000000004E-2</v>
      </c>
      <c r="E518" s="2">
        <f t="shared" si="74"/>
        <v>0</v>
      </c>
      <c r="F518" s="2">
        <f t="shared" si="71"/>
        <v>9.9464814187527981E-3</v>
      </c>
      <c r="G518" s="2">
        <f t="shared" si="71"/>
        <v>1.5734576483334817E-2</v>
      </c>
      <c r="H518" s="2">
        <f t="shared" si="67"/>
        <v>0.63214166770154601</v>
      </c>
      <c r="I518" s="2">
        <f t="shared" si="68"/>
        <v>38.730808741115943</v>
      </c>
    </row>
    <row r="519" spans="1:9" ht="13.5" x14ac:dyDescent="0.25">
      <c r="A519" s="3">
        <f>TITRES_STAT!B522</f>
        <v>42760</v>
      </c>
      <c r="B519" s="6">
        <f>TITRES_STAT!D522</f>
        <v>3.3475999999999999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9.2360184602704558E-3</v>
      </c>
      <c r="G519" s="2">
        <f t="shared" si="71"/>
        <v>1.4610678163096616E-2</v>
      </c>
      <c r="H519" s="2">
        <f t="shared" si="67"/>
        <v>0.63214166770154601</v>
      </c>
      <c r="I519" s="2">
        <f t="shared" si="68"/>
        <v>38.730808741115943</v>
      </c>
    </row>
    <row r="520" spans="1:9" ht="13.5" x14ac:dyDescent="0.25">
      <c r="A520" s="3">
        <f>TITRES_STAT!B523</f>
        <v>42761</v>
      </c>
      <c r="B520" s="6">
        <f>TITRES_STAT!D523</f>
        <v>3.3029999999999999</v>
      </c>
      <c r="C520" s="2">
        <f t="shared" si="72"/>
        <v>-4.4599999999999973E-2</v>
      </c>
      <c r="D520" s="2">
        <f t="shared" si="73"/>
        <v>0</v>
      </c>
      <c r="E520" s="2">
        <f t="shared" si="74"/>
        <v>4.4599999999999973E-2</v>
      </c>
      <c r="F520" s="2">
        <f t="shared" si="71"/>
        <v>8.5763028559654227E-3</v>
      </c>
      <c r="G520" s="2">
        <f t="shared" si="71"/>
        <v>1.6752772580018286E-2</v>
      </c>
      <c r="H520" s="2">
        <f t="shared" si="67"/>
        <v>0.51193334207823771</v>
      </c>
      <c r="I520" s="2">
        <f t="shared" si="68"/>
        <v>33.85951799796652</v>
      </c>
    </row>
    <row r="521" spans="1:9" ht="13.5" x14ac:dyDescent="0.25">
      <c r="A521" s="3">
        <f>TITRES_STAT!B524</f>
        <v>42762</v>
      </c>
      <c r="B521" s="6">
        <f>TITRES_STAT!D524</f>
        <v>3.3328000000000002</v>
      </c>
      <c r="C521" s="2">
        <f t="shared" si="72"/>
        <v>2.9800000000000271E-2</v>
      </c>
      <c r="D521" s="2">
        <f t="shared" si="73"/>
        <v>2.9800000000000271E-2</v>
      </c>
      <c r="E521" s="2">
        <f t="shared" si="74"/>
        <v>0</v>
      </c>
      <c r="F521" s="2">
        <f t="shared" si="71"/>
        <v>1.0092281223396485E-2</v>
      </c>
      <c r="G521" s="2">
        <f t="shared" si="71"/>
        <v>1.5556145967159837E-2</v>
      </c>
      <c r="H521" s="2">
        <f t="shared" si="67"/>
        <v>0.64876488332663051</v>
      </c>
      <c r="I521" s="2">
        <f t="shared" si="68"/>
        <v>39.348538405163623</v>
      </c>
    </row>
    <row r="522" spans="1:9" ht="13.5" x14ac:dyDescent="0.25">
      <c r="A522" s="3">
        <f>TITRES_STAT!B525</f>
        <v>42765</v>
      </c>
      <c r="B522" s="6">
        <f>TITRES_STAT!D525</f>
        <v>3.2584</v>
      </c>
      <c r="C522" s="2">
        <f t="shared" si="72"/>
        <v>-7.4400000000000244E-2</v>
      </c>
      <c r="D522" s="2">
        <f t="shared" si="73"/>
        <v>0</v>
      </c>
      <c r="E522" s="2">
        <f t="shared" si="74"/>
        <v>7.4400000000000244E-2</v>
      </c>
      <c r="F522" s="2">
        <f t="shared" si="71"/>
        <v>9.371403993153879E-3</v>
      </c>
      <c r="G522" s="2">
        <f t="shared" si="71"/>
        <v>1.9759278398077007E-2</v>
      </c>
      <c r="H522" s="2">
        <f t="shared" si="67"/>
        <v>0.47427865554371224</v>
      </c>
      <c r="I522" s="2">
        <f t="shared" si="68"/>
        <v>32.170217873011183</v>
      </c>
    </row>
    <row r="523" spans="1:9" ht="13.5" x14ac:dyDescent="0.25">
      <c r="A523" s="3">
        <f>TITRES_STAT!B526</f>
        <v>42766</v>
      </c>
      <c r="B523" s="6">
        <f>TITRES_STAT!D526</f>
        <v>3.2235999999999998</v>
      </c>
      <c r="C523" s="2">
        <f t="shared" si="72"/>
        <v>-3.4800000000000164E-2</v>
      </c>
      <c r="D523" s="2">
        <f t="shared" si="73"/>
        <v>0</v>
      </c>
      <c r="E523" s="2">
        <f t="shared" si="74"/>
        <v>3.4800000000000164E-2</v>
      </c>
      <c r="F523" s="2">
        <f t="shared" si="71"/>
        <v>8.7020179936428878E-3</v>
      </c>
      <c r="G523" s="2">
        <f t="shared" si="71"/>
        <v>2.0833615655357234E-2</v>
      </c>
      <c r="H523" s="2">
        <f t="shared" si="67"/>
        <v>0.41769120337041538</v>
      </c>
      <c r="I523" s="2">
        <f t="shared" si="68"/>
        <v>29.462777393087961</v>
      </c>
    </row>
    <row r="524" spans="1:9" ht="13.5" x14ac:dyDescent="0.25">
      <c r="A524" s="3">
        <f>TITRES_STAT!B527</f>
        <v>42767</v>
      </c>
      <c r="B524" s="6">
        <f>TITRES_STAT!D527</f>
        <v>3.2235999999999998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8.0804452798112526E-3</v>
      </c>
      <c r="G524" s="2">
        <f t="shared" si="71"/>
        <v>1.9345500251403143E-2</v>
      </c>
      <c r="H524" s="2">
        <f t="shared" si="67"/>
        <v>0.41769120337041543</v>
      </c>
      <c r="I524" s="2">
        <f t="shared" si="68"/>
        <v>29.462777393087961</v>
      </c>
    </row>
    <row r="525" spans="1:9" ht="13.5" x14ac:dyDescent="0.25">
      <c r="A525" s="3">
        <f>TITRES_STAT!B528</f>
        <v>42768</v>
      </c>
      <c r="B525" s="6">
        <f>TITRES_STAT!D528</f>
        <v>3.2235999999999998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7.5032706169675919E-3</v>
      </c>
      <c r="G525" s="2">
        <f t="shared" si="75"/>
        <v>1.7963678804874348E-2</v>
      </c>
      <c r="H525" s="2">
        <f t="shared" si="67"/>
        <v>0.41769120337041538</v>
      </c>
      <c r="I525" s="2">
        <f t="shared" si="68"/>
        <v>29.462777393087961</v>
      </c>
    </row>
    <row r="526" spans="1:9" ht="13.5" x14ac:dyDescent="0.25">
      <c r="A526" s="3">
        <f>TITRES_STAT!B529</f>
        <v>42769</v>
      </c>
      <c r="B526" s="6">
        <f>TITRES_STAT!D529</f>
        <v>3.3178999999999998</v>
      </c>
      <c r="C526" s="2">
        <f t="shared" si="72"/>
        <v>9.430000000000005E-2</v>
      </c>
      <c r="D526" s="2">
        <f t="shared" si="73"/>
        <v>9.430000000000005E-2</v>
      </c>
      <c r="E526" s="2">
        <f t="shared" si="74"/>
        <v>0</v>
      </c>
      <c r="F526" s="2">
        <f t="shared" si="75"/>
        <v>1.3703037001469911E-2</v>
      </c>
      <c r="G526" s="2">
        <f t="shared" si="75"/>
        <v>1.6680558890240466E-2</v>
      </c>
      <c r="H526" s="2">
        <f t="shared" si="67"/>
        <v>0.82149747449333621</v>
      </c>
      <c r="I526" s="2">
        <f t="shared" si="68"/>
        <v>45.100116030731371</v>
      </c>
    </row>
    <row r="527" spans="1:9" ht="13.5" x14ac:dyDescent="0.25">
      <c r="A527" s="3">
        <f>TITRES_STAT!B530</f>
        <v>42772</v>
      </c>
      <c r="B527" s="6">
        <f>TITRES_STAT!D530</f>
        <v>3.3178999999999998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1.272424864422206E-2</v>
      </c>
      <c r="G527" s="2">
        <f t="shared" si="75"/>
        <v>1.5489090398080432E-2</v>
      </c>
      <c r="H527" s="2">
        <f t="shared" si="67"/>
        <v>0.82149747449333632</v>
      </c>
      <c r="I527" s="2">
        <f t="shared" si="68"/>
        <v>45.100116030731378</v>
      </c>
    </row>
    <row r="528" spans="1:9" ht="13.5" x14ac:dyDescent="0.25">
      <c r="A528" s="3">
        <f>TITRES_STAT!B531</f>
        <v>42773</v>
      </c>
      <c r="B528" s="6">
        <f>TITRES_STAT!D531</f>
        <v>3.2336</v>
      </c>
      <c r="C528" s="2">
        <f t="shared" si="72"/>
        <v>-8.429999999999982E-2</v>
      </c>
      <c r="D528" s="2">
        <f t="shared" si="73"/>
        <v>0</v>
      </c>
      <c r="E528" s="2">
        <f t="shared" si="74"/>
        <v>8.429999999999982E-2</v>
      </c>
      <c r="F528" s="2">
        <f t="shared" si="75"/>
        <v>1.1815373741063341E-2</v>
      </c>
      <c r="G528" s="2">
        <f t="shared" si="75"/>
        <v>2.0404155369646102E-2</v>
      </c>
      <c r="H528" s="2">
        <f t="shared" si="67"/>
        <v>0.57906703448456798</v>
      </c>
      <c r="I528" s="2">
        <f t="shared" si="68"/>
        <v>36.67146624168393</v>
      </c>
    </row>
    <row r="529" spans="1:9" ht="13.5" x14ac:dyDescent="0.25">
      <c r="A529" s="3">
        <f>TITRES_STAT!B532</f>
        <v>42774</v>
      </c>
      <c r="B529" s="6">
        <f>TITRES_STAT!D532</f>
        <v>3.1939000000000002</v>
      </c>
      <c r="C529" s="2">
        <f t="shared" si="72"/>
        <v>-3.9699999999999847E-2</v>
      </c>
      <c r="D529" s="2">
        <f t="shared" si="73"/>
        <v>0</v>
      </c>
      <c r="E529" s="2">
        <f t="shared" si="74"/>
        <v>3.9699999999999847E-2</v>
      </c>
      <c r="F529" s="2">
        <f t="shared" si="75"/>
        <v>1.0971418473844531E-2</v>
      </c>
      <c r="G529" s="2">
        <f t="shared" si="75"/>
        <v>2.178242998609994E-2</v>
      </c>
      <c r="H529" s="2">
        <f t="shared" ref="H529:H592" si="76">F529/G529</f>
        <v>0.50368202633249559</v>
      </c>
      <c r="I529" s="2">
        <f t="shared" ref="I529:I592" si="77">IF(G529=0,100,100-(100/(1+H529)))</f>
        <v>33.496578233430384</v>
      </c>
    </row>
    <row r="530" spans="1:9" ht="13.5" x14ac:dyDescent="0.25">
      <c r="A530" s="3">
        <f>TITRES_STAT!B533</f>
        <v>42775</v>
      </c>
      <c r="B530" s="6">
        <f>TITRES_STAT!D533</f>
        <v>3.2286000000000001</v>
      </c>
      <c r="C530" s="2">
        <f t="shared" si="72"/>
        <v>3.4699999999999953E-2</v>
      </c>
      <c r="D530" s="2">
        <f t="shared" si="73"/>
        <v>3.4699999999999953E-2</v>
      </c>
      <c r="E530" s="2">
        <f t="shared" si="74"/>
        <v>0</v>
      </c>
      <c r="F530" s="2">
        <f t="shared" si="75"/>
        <v>1.2666317154284205E-2</v>
      </c>
      <c r="G530" s="2">
        <f t="shared" si="75"/>
        <v>2.0226542129949947E-2</v>
      </c>
      <c r="H530" s="2">
        <f t="shared" si="76"/>
        <v>0.62622256799539022</v>
      </c>
      <c r="I530" s="2">
        <f t="shared" si="77"/>
        <v>38.507802088082038</v>
      </c>
    </row>
    <row r="531" spans="1:9" ht="13.5" x14ac:dyDescent="0.25">
      <c r="A531" s="3">
        <f>TITRES_STAT!B534</f>
        <v>42776</v>
      </c>
      <c r="B531" s="6">
        <f>TITRES_STAT!D534</f>
        <v>3.2286000000000001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1.1761580214692476E-2</v>
      </c>
      <c r="G531" s="2">
        <f t="shared" si="75"/>
        <v>1.8781789120667806E-2</v>
      </c>
      <c r="H531" s="2">
        <f t="shared" si="76"/>
        <v>0.62622256799539022</v>
      </c>
      <c r="I531" s="2">
        <f t="shared" si="77"/>
        <v>38.507802088082038</v>
      </c>
    </row>
    <row r="532" spans="1:9" ht="13.5" x14ac:dyDescent="0.25">
      <c r="A532" s="3">
        <f>TITRES_STAT!B535</f>
        <v>42779</v>
      </c>
      <c r="B532" s="6">
        <f>TITRES_STAT!D535</f>
        <v>3.2235999999999998</v>
      </c>
      <c r="C532" s="2">
        <f t="shared" si="72"/>
        <v>-5.0000000000003375E-3</v>
      </c>
      <c r="D532" s="2">
        <f t="shared" si="73"/>
        <v>0</v>
      </c>
      <c r="E532" s="2">
        <f t="shared" si="74"/>
        <v>5.0000000000003375E-3</v>
      </c>
      <c r="F532" s="2">
        <f t="shared" si="75"/>
        <v>1.0921467342214441E-2</v>
      </c>
      <c r="G532" s="2">
        <f t="shared" si="75"/>
        <v>1.7797375612048701E-2</v>
      </c>
      <c r="H532" s="2">
        <f t="shared" si="76"/>
        <v>0.61365605695373893</v>
      </c>
      <c r="I532" s="2">
        <f t="shared" si="77"/>
        <v>38.028925328251127</v>
      </c>
    </row>
    <row r="533" spans="1:9" ht="13.5" x14ac:dyDescent="0.25">
      <c r="A533" s="3">
        <f>TITRES_STAT!B536</f>
        <v>42780</v>
      </c>
      <c r="B533" s="6">
        <f>TITRES_STAT!D536</f>
        <v>3.2732000000000001</v>
      </c>
      <c r="C533" s="2">
        <f t="shared" si="72"/>
        <v>4.9600000000000311E-2</v>
      </c>
      <c r="D533" s="2">
        <f t="shared" si="73"/>
        <v>4.9600000000000311E-2</v>
      </c>
      <c r="E533" s="2">
        <f t="shared" si="74"/>
        <v>0</v>
      </c>
      <c r="F533" s="2">
        <f t="shared" si="75"/>
        <v>1.3684219674913432E-2</v>
      </c>
      <c r="G533" s="2">
        <f t="shared" si="75"/>
        <v>1.6526134496902364E-2</v>
      </c>
      <c r="H533" s="2">
        <f t="shared" si="76"/>
        <v>0.82803511477401948</v>
      </c>
      <c r="I533" s="2">
        <f t="shared" si="77"/>
        <v>45.296455635994754</v>
      </c>
    </row>
    <row r="534" spans="1:9" ht="13.5" x14ac:dyDescent="0.25">
      <c r="A534" s="3">
        <f>TITRES_STAT!B537</f>
        <v>42781</v>
      </c>
      <c r="B534" s="6">
        <f>TITRES_STAT!D537</f>
        <v>3.2286000000000001</v>
      </c>
      <c r="C534" s="2">
        <f t="shared" si="72"/>
        <v>-4.4599999999999973E-2</v>
      </c>
      <c r="D534" s="2">
        <f t="shared" si="73"/>
        <v>0</v>
      </c>
      <c r="E534" s="2">
        <f t="shared" si="74"/>
        <v>4.4599999999999973E-2</v>
      </c>
      <c r="F534" s="2">
        <f t="shared" si="75"/>
        <v>1.2706775412419616E-2</v>
      </c>
      <c r="G534" s="2">
        <f t="shared" si="75"/>
        <v>1.8531410604266479E-2</v>
      </c>
      <c r="H534" s="2">
        <f t="shared" si="76"/>
        <v>0.6856885146937568</v>
      </c>
      <c r="I534" s="2">
        <f t="shared" si="77"/>
        <v>40.677059178891511</v>
      </c>
    </row>
    <row r="535" spans="1:9" ht="13.5" x14ac:dyDescent="0.25">
      <c r="A535" s="3">
        <f>TITRES_STAT!B538</f>
        <v>42782</v>
      </c>
      <c r="B535" s="6">
        <f>TITRES_STAT!D538</f>
        <v>3.2732000000000001</v>
      </c>
      <c r="C535" s="2">
        <f t="shared" si="72"/>
        <v>4.4599999999999973E-2</v>
      </c>
      <c r="D535" s="2">
        <f t="shared" si="73"/>
        <v>4.4599999999999973E-2</v>
      </c>
      <c r="E535" s="2">
        <f t="shared" si="74"/>
        <v>0</v>
      </c>
      <c r="F535" s="2">
        <f t="shared" si="75"/>
        <v>1.4984862882961069E-2</v>
      </c>
      <c r="G535" s="2">
        <f t="shared" si="75"/>
        <v>1.7207738418247444E-2</v>
      </c>
      <c r="H535" s="2">
        <f t="shared" si="76"/>
        <v>0.87082116886846728</v>
      </c>
      <c r="I535" s="2">
        <f t="shared" si="77"/>
        <v>46.547536630407485</v>
      </c>
    </row>
    <row r="536" spans="1:9" ht="13.5" x14ac:dyDescent="0.25">
      <c r="A536" s="3">
        <f>TITRES_STAT!B539</f>
        <v>42783</v>
      </c>
      <c r="B536" s="6">
        <f>TITRES_STAT!D539</f>
        <v>3.2683</v>
      </c>
      <c r="C536" s="2">
        <f t="shared" si="72"/>
        <v>-4.9000000000001265E-3</v>
      </c>
      <c r="D536" s="2">
        <f t="shared" si="73"/>
        <v>0</v>
      </c>
      <c r="E536" s="2">
        <f t="shared" si="74"/>
        <v>4.9000000000001265E-3</v>
      </c>
      <c r="F536" s="2">
        <f t="shared" si="75"/>
        <v>1.3914515534178135E-2</v>
      </c>
      <c r="G536" s="2">
        <f t="shared" si="75"/>
        <v>1.6328614245515492E-2</v>
      </c>
      <c r="H536" s="2">
        <f t="shared" si="76"/>
        <v>0.85215532224356594</v>
      </c>
      <c r="I536" s="2">
        <f t="shared" si="77"/>
        <v>46.008847746706635</v>
      </c>
    </row>
    <row r="537" spans="1:9" ht="13.5" x14ac:dyDescent="0.25">
      <c r="A537" s="3">
        <f>TITRES_STAT!B540</f>
        <v>42786</v>
      </c>
      <c r="B537" s="6">
        <f>TITRES_STAT!D540</f>
        <v>3.2683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1.2920621567451124E-2</v>
      </c>
      <c r="G537" s="2">
        <f t="shared" si="75"/>
        <v>1.5162284656550101E-2</v>
      </c>
      <c r="H537" s="2">
        <f t="shared" si="76"/>
        <v>0.85215532224356583</v>
      </c>
      <c r="I537" s="2">
        <f t="shared" si="77"/>
        <v>46.008847746706635</v>
      </c>
    </row>
    <row r="538" spans="1:9" ht="13.5" x14ac:dyDescent="0.25">
      <c r="A538" s="3">
        <f>TITRES_STAT!B541</f>
        <v>42787</v>
      </c>
      <c r="B538" s="6">
        <f>TITRES_STAT!D541</f>
        <v>3.2484000000000002</v>
      </c>
      <c r="C538" s="2">
        <f t="shared" si="72"/>
        <v>-1.9899999999999807E-2</v>
      </c>
      <c r="D538" s="2">
        <f t="shared" si="73"/>
        <v>0</v>
      </c>
      <c r="E538" s="2">
        <f t="shared" si="74"/>
        <v>1.9899999999999807E-2</v>
      </c>
      <c r="F538" s="2">
        <f t="shared" si="75"/>
        <v>1.1997720026918901E-2</v>
      </c>
      <c r="G538" s="2">
        <f t="shared" si="75"/>
        <v>1.5500692895367938E-2</v>
      </c>
      <c r="H538" s="2">
        <f t="shared" si="76"/>
        <v>0.77401185275428375</v>
      </c>
      <c r="I538" s="2">
        <f t="shared" si="77"/>
        <v>43.630590830189412</v>
      </c>
    </row>
    <row r="539" spans="1:9" ht="13.5" x14ac:dyDescent="0.25">
      <c r="A539" s="3">
        <f>TITRES_STAT!B542</f>
        <v>42788</v>
      </c>
      <c r="B539" s="6">
        <f>TITRES_STAT!D542</f>
        <v>3.2484000000000002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1.1140740024996123E-2</v>
      </c>
      <c r="G539" s="2">
        <f t="shared" si="75"/>
        <v>1.4393500545698799E-2</v>
      </c>
      <c r="H539" s="2">
        <f t="shared" si="76"/>
        <v>0.77401185275428386</v>
      </c>
      <c r="I539" s="2">
        <f t="shared" si="77"/>
        <v>43.630590830189412</v>
      </c>
    </row>
    <row r="540" spans="1:9" ht="13.5" x14ac:dyDescent="0.25">
      <c r="A540" s="3">
        <f>TITRES_STAT!B543</f>
        <v>42789</v>
      </c>
      <c r="B540" s="6">
        <f>TITRES_STAT!D543</f>
        <v>3.2484000000000002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1.0344972880353543E-2</v>
      </c>
      <c r="G540" s="2">
        <f t="shared" si="75"/>
        <v>1.336539336386317E-2</v>
      </c>
      <c r="H540" s="2">
        <f t="shared" si="76"/>
        <v>0.77401185275428386</v>
      </c>
      <c r="I540" s="2">
        <f t="shared" si="77"/>
        <v>43.630590830189412</v>
      </c>
    </row>
    <row r="541" spans="1:9" ht="13.5" x14ac:dyDescent="0.25">
      <c r="A541" s="3">
        <f>TITRES_STAT!B544</f>
        <v>42790</v>
      </c>
      <c r="B541" s="6">
        <f>TITRES_STAT!D544</f>
        <v>3.2435</v>
      </c>
      <c r="C541" s="2">
        <f t="shared" si="72"/>
        <v>-4.9000000000001265E-3</v>
      </c>
      <c r="D541" s="2">
        <f t="shared" si="73"/>
        <v>0</v>
      </c>
      <c r="E541" s="2">
        <f t="shared" si="74"/>
        <v>4.9000000000001265E-3</v>
      </c>
      <c r="F541" s="2">
        <f t="shared" ref="F541:G556" si="78">((F540*13)+D541)/14</f>
        <v>9.606046246042577E-3</v>
      </c>
      <c r="G541" s="2">
        <f t="shared" si="78"/>
        <v>1.2760722409301524E-2</v>
      </c>
      <c r="H541" s="2">
        <f t="shared" si="76"/>
        <v>0.75278232202908468</v>
      </c>
      <c r="I541" s="2">
        <f t="shared" si="77"/>
        <v>42.947849973614318</v>
      </c>
    </row>
    <row r="542" spans="1:9" ht="13.5" x14ac:dyDescent="0.25">
      <c r="A542" s="3">
        <f>TITRES_STAT!B545</f>
        <v>42793</v>
      </c>
      <c r="B542" s="6">
        <f>TITRES_STAT!D545</f>
        <v>3.2235999999999998</v>
      </c>
      <c r="C542" s="2">
        <f t="shared" si="72"/>
        <v>-1.9900000000000251E-2</v>
      </c>
      <c r="D542" s="2">
        <f t="shared" si="73"/>
        <v>0</v>
      </c>
      <c r="E542" s="2">
        <f t="shared" si="74"/>
        <v>1.9900000000000251E-2</v>
      </c>
      <c r="F542" s="2">
        <f t="shared" si="78"/>
        <v>8.9199000856109642E-3</v>
      </c>
      <c r="G542" s="2">
        <f t="shared" si="78"/>
        <v>1.3270670808637147E-2</v>
      </c>
      <c r="H542" s="2">
        <f t="shared" si="76"/>
        <v>0.67215140924191219</v>
      </c>
      <c r="I542" s="2">
        <f t="shared" si="77"/>
        <v>40.196803084156073</v>
      </c>
    </row>
    <row r="543" spans="1:9" ht="13.5" x14ac:dyDescent="0.25">
      <c r="A543" s="3">
        <f>TITRES_STAT!B546</f>
        <v>42794</v>
      </c>
      <c r="B543" s="6">
        <f>TITRES_STAT!D546</f>
        <v>3.2484000000000002</v>
      </c>
      <c r="C543" s="2">
        <f t="shared" si="72"/>
        <v>2.4800000000000377E-2</v>
      </c>
      <c r="D543" s="2">
        <f t="shared" si="73"/>
        <v>2.4800000000000377E-2</v>
      </c>
      <c r="E543" s="2">
        <f t="shared" si="74"/>
        <v>0</v>
      </c>
      <c r="F543" s="2">
        <f t="shared" si="78"/>
        <v>1.005419293663878E-2</v>
      </c>
      <c r="G543" s="2">
        <f t="shared" si="78"/>
        <v>1.2322765750877349E-2</v>
      </c>
      <c r="H543" s="2">
        <f t="shared" si="76"/>
        <v>0.81590392448407512</v>
      </c>
      <c r="I543" s="2">
        <f t="shared" si="77"/>
        <v>44.931007278696498</v>
      </c>
    </row>
    <row r="544" spans="1:9" ht="13.5" x14ac:dyDescent="0.25">
      <c r="A544" s="3">
        <f>TITRES_STAT!B547</f>
        <v>42795</v>
      </c>
      <c r="B544" s="6">
        <f>TITRES_STAT!D547</f>
        <v>3.2484000000000002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9.3360362983074385E-3</v>
      </c>
      <c r="G544" s="2">
        <f t="shared" si="78"/>
        <v>1.1442568197243253E-2</v>
      </c>
      <c r="H544" s="2">
        <f t="shared" si="76"/>
        <v>0.81590392448407512</v>
      </c>
      <c r="I544" s="2">
        <f t="shared" si="77"/>
        <v>44.931007278696498</v>
      </c>
    </row>
    <row r="545" spans="1:9" ht="13.5" x14ac:dyDescent="0.25">
      <c r="A545" s="3">
        <f>TITRES_STAT!B548</f>
        <v>42796</v>
      </c>
      <c r="B545" s="6">
        <f>TITRES_STAT!D548</f>
        <v>3.1591999999999998</v>
      </c>
      <c r="C545" s="2">
        <f t="shared" si="72"/>
        <v>-8.920000000000039E-2</v>
      </c>
      <c r="D545" s="2">
        <f t="shared" si="73"/>
        <v>0</v>
      </c>
      <c r="E545" s="2">
        <f t="shared" si="74"/>
        <v>8.920000000000039E-2</v>
      </c>
      <c r="F545" s="2">
        <f t="shared" si="78"/>
        <v>8.6691765627140496E-3</v>
      </c>
      <c r="G545" s="2">
        <f t="shared" si="78"/>
        <v>1.6996670468868762E-2</v>
      </c>
      <c r="H545" s="2">
        <f t="shared" si="76"/>
        <v>0.51005145852492595</v>
      </c>
      <c r="I545" s="2">
        <f t="shared" si="77"/>
        <v>33.777091214041334</v>
      </c>
    </row>
    <row r="546" spans="1:9" ht="13.5" x14ac:dyDescent="0.25">
      <c r="A546" s="3">
        <f>TITRES_STAT!B549</f>
        <v>42797</v>
      </c>
      <c r="B546" s="6">
        <f>TITRES_STAT!D549</f>
        <v>3.1591999999999998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8.049949665377332E-3</v>
      </c>
      <c r="G546" s="2">
        <f t="shared" si="78"/>
        <v>1.5782622578235279E-2</v>
      </c>
      <c r="H546" s="2">
        <f t="shared" si="76"/>
        <v>0.51005145852492606</v>
      </c>
      <c r="I546" s="2">
        <f t="shared" si="77"/>
        <v>33.777091214041349</v>
      </c>
    </row>
    <row r="547" spans="1:9" ht="13.5" x14ac:dyDescent="0.25">
      <c r="A547" s="3">
        <f>TITRES_STAT!B550</f>
        <v>42800</v>
      </c>
      <c r="B547" s="6">
        <f>TITRES_STAT!D550</f>
        <v>3.2484000000000002</v>
      </c>
      <c r="C547" s="2">
        <f t="shared" si="72"/>
        <v>8.920000000000039E-2</v>
      </c>
      <c r="D547" s="2">
        <f t="shared" si="73"/>
        <v>8.920000000000039E-2</v>
      </c>
      <c r="E547" s="2">
        <f t="shared" si="74"/>
        <v>0</v>
      </c>
      <c r="F547" s="2">
        <f t="shared" si="78"/>
        <v>1.384638183213612E-2</v>
      </c>
      <c r="G547" s="2">
        <f t="shared" si="78"/>
        <v>1.4655292394075616E-2</v>
      </c>
      <c r="H547" s="2">
        <f t="shared" si="76"/>
        <v>0.94480420177310842</v>
      </c>
      <c r="I547" s="2">
        <f t="shared" si="77"/>
        <v>48.580942025511654</v>
      </c>
    </row>
    <row r="548" spans="1:9" ht="13.5" x14ac:dyDescent="0.25">
      <c r="A548" s="3">
        <f>TITRES_STAT!B551</f>
        <v>42801</v>
      </c>
      <c r="B548" s="6">
        <f>TITRES_STAT!D551</f>
        <v>3.2484000000000002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1.2857354558412111E-2</v>
      </c>
      <c r="G548" s="2">
        <f t="shared" si="78"/>
        <v>1.3608485794498786E-2</v>
      </c>
      <c r="H548" s="2">
        <f t="shared" si="76"/>
        <v>0.94480420177310842</v>
      </c>
      <c r="I548" s="2">
        <f t="shared" si="77"/>
        <v>48.580942025511654</v>
      </c>
    </row>
    <row r="549" spans="1:9" ht="13.5" x14ac:dyDescent="0.25">
      <c r="A549" s="3">
        <f>TITRES_STAT!B552</f>
        <v>42802</v>
      </c>
      <c r="B549" s="6">
        <f>TITRES_STAT!D552</f>
        <v>3.3178999999999998</v>
      </c>
      <c r="C549" s="2">
        <f t="shared" si="72"/>
        <v>6.9499999999999673E-2</v>
      </c>
      <c r="D549" s="2">
        <f t="shared" si="73"/>
        <v>6.9499999999999673E-2</v>
      </c>
      <c r="E549" s="2">
        <f t="shared" si="74"/>
        <v>0</v>
      </c>
      <c r="F549" s="2">
        <f t="shared" si="78"/>
        <v>1.6903257804239794E-2</v>
      </c>
      <c r="G549" s="2">
        <f t="shared" si="78"/>
        <v>1.263645109489173E-2</v>
      </c>
      <c r="H549" s="2">
        <f t="shared" si="76"/>
        <v>1.3376586256146645</v>
      </c>
      <c r="I549" s="2">
        <f t="shared" si="77"/>
        <v>57.222154293933322</v>
      </c>
    </row>
    <row r="550" spans="1:9" ht="13.5" x14ac:dyDescent="0.25">
      <c r="A550" s="3">
        <f>TITRES_STAT!B553</f>
        <v>42803</v>
      </c>
      <c r="B550" s="6">
        <f>TITRES_STAT!D553</f>
        <v>3.3178999999999998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1.5695882246794097E-2</v>
      </c>
      <c r="G550" s="2">
        <f t="shared" si="78"/>
        <v>1.1733847445256606E-2</v>
      </c>
      <c r="H550" s="2">
        <f t="shared" si="76"/>
        <v>1.3376586256146648</v>
      </c>
      <c r="I550" s="2">
        <f t="shared" si="77"/>
        <v>57.222154293933329</v>
      </c>
    </row>
    <row r="551" spans="1:9" ht="13.5" x14ac:dyDescent="0.25">
      <c r="A551" s="3">
        <f>TITRES_STAT!B554</f>
        <v>42804</v>
      </c>
      <c r="B551" s="6">
        <f>TITRES_STAT!D554</f>
        <v>3.3376999999999999</v>
      </c>
      <c r="C551" s="2">
        <f t="shared" si="72"/>
        <v>1.980000000000004E-2</v>
      </c>
      <c r="D551" s="2">
        <f t="shared" si="73"/>
        <v>1.980000000000004E-2</v>
      </c>
      <c r="E551" s="2">
        <f t="shared" si="74"/>
        <v>0</v>
      </c>
      <c r="F551" s="2">
        <f t="shared" si="78"/>
        <v>1.5989033514880235E-2</v>
      </c>
      <c r="G551" s="2">
        <f t="shared" si="78"/>
        <v>1.0895715484881134E-2</v>
      </c>
      <c r="H551" s="2">
        <f t="shared" si="76"/>
        <v>1.4674606304713607</v>
      </c>
      <c r="I551" s="2">
        <f t="shared" si="77"/>
        <v>59.472504337020794</v>
      </c>
    </row>
    <row r="552" spans="1:9" ht="13.5" x14ac:dyDescent="0.25">
      <c r="A552" s="3">
        <f>TITRES_STAT!B555</f>
        <v>42807</v>
      </c>
      <c r="B552" s="6">
        <f>TITRES_STAT!D555</f>
        <v>3.3675000000000002</v>
      </c>
      <c r="C552" s="2">
        <f t="shared" si="72"/>
        <v>2.9800000000000271E-2</v>
      </c>
      <c r="D552" s="2">
        <f t="shared" si="73"/>
        <v>2.9800000000000271E-2</v>
      </c>
      <c r="E552" s="2">
        <f t="shared" si="74"/>
        <v>0</v>
      </c>
      <c r="F552" s="2">
        <f t="shared" si="78"/>
        <v>1.6975531120960237E-2</v>
      </c>
      <c r="G552" s="2">
        <f t="shared" si="78"/>
        <v>1.011745009310391E-2</v>
      </c>
      <c r="H552" s="2">
        <f t="shared" si="76"/>
        <v>1.677846785973357</v>
      </c>
      <c r="I552" s="2">
        <f t="shared" si="77"/>
        <v>62.656564026066377</v>
      </c>
    </row>
    <row r="553" spans="1:9" ht="13.5" x14ac:dyDescent="0.25">
      <c r="A553" s="3">
        <f>TITRES_STAT!B556</f>
        <v>42808</v>
      </c>
      <c r="B553" s="6">
        <f>TITRES_STAT!D556</f>
        <v>3.3675000000000002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1.576299318374879E-2</v>
      </c>
      <c r="G553" s="2">
        <f t="shared" si="78"/>
        <v>9.39477508645363E-3</v>
      </c>
      <c r="H553" s="2">
        <f t="shared" si="76"/>
        <v>1.677846785973357</v>
      </c>
      <c r="I553" s="2">
        <f t="shared" si="77"/>
        <v>62.656564026066377</v>
      </c>
    </row>
    <row r="554" spans="1:9" ht="13.5" x14ac:dyDescent="0.25">
      <c r="A554" s="3">
        <f>TITRES_STAT!B557</f>
        <v>42809</v>
      </c>
      <c r="B554" s="6">
        <f>TITRES_STAT!D557</f>
        <v>3.3675000000000002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1.4637065099195306E-2</v>
      </c>
      <c r="G554" s="2">
        <f t="shared" si="78"/>
        <v>8.7237197231355128E-3</v>
      </c>
      <c r="H554" s="2">
        <f t="shared" si="76"/>
        <v>1.6778467859733572</v>
      </c>
      <c r="I554" s="2">
        <f t="shared" si="77"/>
        <v>62.656564026066377</v>
      </c>
    </row>
    <row r="555" spans="1:9" ht="13.5" x14ac:dyDescent="0.25">
      <c r="A555" s="3">
        <f>TITRES_STAT!B558</f>
        <v>42810</v>
      </c>
      <c r="B555" s="6">
        <f>TITRES_STAT!D558</f>
        <v>3.3228</v>
      </c>
      <c r="C555" s="2">
        <f t="shared" si="72"/>
        <v>-4.4700000000000184E-2</v>
      </c>
      <c r="D555" s="2">
        <f t="shared" si="73"/>
        <v>0</v>
      </c>
      <c r="E555" s="2">
        <f t="shared" si="74"/>
        <v>4.4700000000000184E-2</v>
      </c>
      <c r="F555" s="2">
        <f t="shared" si="78"/>
        <v>1.3591560449252785E-2</v>
      </c>
      <c r="G555" s="2">
        <f t="shared" si="78"/>
        <v>1.1293454028625846E-2</v>
      </c>
      <c r="H555" s="2">
        <f t="shared" si="76"/>
        <v>1.2034901293087006</v>
      </c>
      <c r="I555" s="2">
        <f t="shared" si="77"/>
        <v>54.617450439238894</v>
      </c>
    </row>
    <row r="556" spans="1:9" ht="13.5" x14ac:dyDescent="0.25">
      <c r="A556" s="3">
        <f>TITRES_STAT!B559</f>
        <v>42811</v>
      </c>
      <c r="B556" s="6">
        <f>TITRES_STAT!D559</f>
        <v>3.3079999999999998</v>
      </c>
      <c r="C556" s="2">
        <f t="shared" si="72"/>
        <v>-1.4800000000000146E-2</v>
      </c>
      <c r="D556" s="2">
        <f t="shared" si="73"/>
        <v>0</v>
      </c>
      <c r="E556" s="2">
        <f t="shared" si="74"/>
        <v>1.4800000000000146E-2</v>
      </c>
      <c r="F556" s="2">
        <f t="shared" si="78"/>
        <v>1.2620734702877586E-2</v>
      </c>
      <c r="G556" s="2">
        <f t="shared" si="78"/>
        <v>1.1543921598009725E-2</v>
      </c>
      <c r="H556" s="2">
        <f t="shared" si="76"/>
        <v>1.093279662004419</v>
      </c>
      <c r="I556" s="2">
        <f t="shared" si="77"/>
        <v>52.228074530545513</v>
      </c>
    </row>
    <row r="557" spans="1:9" ht="13.5" x14ac:dyDescent="0.25">
      <c r="A557" s="3">
        <f>TITRES_STAT!B560</f>
        <v>42815</v>
      </c>
      <c r="B557" s="6">
        <f>TITRES_STAT!D560</f>
        <v>3.298</v>
      </c>
      <c r="C557" s="2">
        <f t="shared" si="72"/>
        <v>-9.9999999999997868E-3</v>
      </c>
      <c r="D557" s="2">
        <f t="shared" si="73"/>
        <v>0</v>
      </c>
      <c r="E557" s="2">
        <f t="shared" si="74"/>
        <v>9.9999999999997868E-3</v>
      </c>
      <c r="F557" s="2">
        <f t="shared" ref="F557:G572" si="79">((F556*13)+D557)/14</f>
        <v>1.1719253652672044E-2</v>
      </c>
      <c r="G557" s="2">
        <f t="shared" si="79"/>
        <v>1.1433641483866159E-2</v>
      </c>
      <c r="H557" s="2">
        <f t="shared" si="76"/>
        <v>1.0249799829047386</v>
      </c>
      <c r="I557" s="2">
        <f t="shared" si="77"/>
        <v>50.616795798368976</v>
      </c>
    </row>
    <row r="558" spans="1:9" ht="13.5" x14ac:dyDescent="0.25">
      <c r="A558" s="3">
        <f>TITRES_STAT!B561</f>
        <v>42816</v>
      </c>
      <c r="B558" s="6">
        <f>TITRES_STAT!D561</f>
        <v>3.298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1.0882164106052613E-2</v>
      </c>
      <c r="G558" s="2">
        <f t="shared" si="79"/>
        <v>1.0616952806447148E-2</v>
      </c>
      <c r="H558" s="2">
        <f t="shared" si="76"/>
        <v>1.0249799829047386</v>
      </c>
      <c r="I558" s="2">
        <f t="shared" si="77"/>
        <v>50.616795798368976</v>
      </c>
    </row>
    <row r="559" spans="1:9" ht="13.5" x14ac:dyDescent="0.25">
      <c r="A559" s="3">
        <f>TITRES_STAT!B562</f>
        <v>42817</v>
      </c>
      <c r="B559" s="6">
        <f>TITRES_STAT!D562</f>
        <v>3.2732000000000001</v>
      </c>
      <c r="C559" s="2">
        <f t="shared" si="72"/>
        <v>-2.4799999999999933E-2</v>
      </c>
      <c r="D559" s="2">
        <f t="shared" si="73"/>
        <v>0</v>
      </c>
      <c r="E559" s="2">
        <f t="shared" si="74"/>
        <v>2.4799999999999933E-2</v>
      </c>
      <c r="F559" s="2">
        <f t="shared" si="79"/>
        <v>1.0104866669905998E-2</v>
      </c>
      <c r="G559" s="2">
        <f t="shared" si="79"/>
        <v>1.1630027605986634E-2</v>
      </c>
      <c r="H559" s="2">
        <f t="shared" si="76"/>
        <v>0.8688600760246219</v>
      </c>
      <c r="I559" s="2">
        <f t="shared" si="77"/>
        <v>46.491446158603409</v>
      </c>
    </row>
    <row r="560" spans="1:9" ht="13.5" x14ac:dyDescent="0.25">
      <c r="A560" s="3">
        <f>TITRES_STAT!B563</f>
        <v>42818</v>
      </c>
      <c r="B560" s="6">
        <f>TITRES_STAT!D563</f>
        <v>3.2732000000000001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9.3830904791984259E-3</v>
      </c>
      <c r="G560" s="2">
        <f t="shared" si="79"/>
        <v>1.0799311348416159E-2</v>
      </c>
      <c r="H560" s="2">
        <f t="shared" si="76"/>
        <v>0.8688600760246219</v>
      </c>
      <c r="I560" s="2">
        <f t="shared" si="77"/>
        <v>46.491446158603409</v>
      </c>
    </row>
    <row r="561" spans="1:9" ht="13.5" x14ac:dyDescent="0.25">
      <c r="A561" s="3">
        <f>TITRES_STAT!B564</f>
        <v>42821</v>
      </c>
      <c r="B561" s="6">
        <f>TITRES_STAT!D564</f>
        <v>3.2235999999999998</v>
      </c>
      <c r="C561" s="2">
        <f t="shared" si="72"/>
        <v>-4.9600000000000311E-2</v>
      </c>
      <c r="D561" s="2">
        <f t="shared" si="73"/>
        <v>0</v>
      </c>
      <c r="E561" s="2">
        <f t="shared" si="74"/>
        <v>4.9600000000000311E-2</v>
      </c>
      <c r="F561" s="2">
        <f t="shared" si="79"/>
        <v>8.7128697306842525E-3</v>
      </c>
      <c r="G561" s="2">
        <f t="shared" si="79"/>
        <v>1.3570789109243598E-2</v>
      </c>
      <c r="H561" s="2">
        <f t="shared" si="76"/>
        <v>0.64203117892013917</v>
      </c>
      <c r="I561" s="2">
        <f t="shared" si="77"/>
        <v>39.099816566355507</v>
      </c>
    </row>
    <row r="562" spans="1:9" ht="13.5" x14ac:dyDescent="0.25">
      <c r="A562" s="3">
        <f>TITRES_STAT!B565</f>
        <v>42822</v>
      </c>
      <c r="B562" s="6">
        <f>TITRES_STAT!D565</f>
        <v>3.2235999999999998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8.0905218927782348E-3</v>
      </c>
      <c r="G562" s="2">
        <f t="shared" si="79"/>
        <v>1.2601447030011913E-2</v>
      </c>
      <c r="H562" s="2">
        <f t="shared" si="76"/>
        <v>0.64203117892013917</v>
      </c>
      <c r="I562" s="2">
        <f t="shared" si="77"/>
        <v>39.099816566355507</v>
      </c>
    </row>
    <row r="563" spans="1:9" ht="13.5" x14ac:dyDescent="0.25">
      <c r="A563" s="3">
        <f>TITRES_STAT!B566</f>
        <v>42823</v>
      </c>
      <c r="B563" s="6">
        <f>TITRES_STAT!D566</f>
        <v>3.2235999999999998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7.5126274718655042E-3</v>
      </c>
      <c r="G563" s="2">
        <f t="shared" si="79"/>
        <v>1.1701343670725348E-2</v>
      </c>
      <c r="H563" s="2">
        <f t="shared" si="76"/>
        <v>0.64203117892013917</v>
      </c>
      <c r="I563" s="2">
        <f t="shared" si="77"/>
        <v>39.099816566355507</v>
      </c>
    </row>
    <row r="564" spans="1:9" ht="13.5" x14ac:dyDescent="0.25">
      <c r="A564" s="3">
        <f>TITRES_STAT!B567</f>
        <v>42824</v>
      </c>
      <c r="B564" s="6">
        <f>TITRES_STAT!D567</f>
        <v>3.2235999999999998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6.976011223875111E-3</v>
      </c>
      <c r="G564" s="2">
        <f t="shared" si="79"/>
        <v>1.086553340853068E-2</v>
      </c>
      <c r="H564" s="2">
        <f t="shared" si="76"/>
        <v>0.64203117892013917</v>
      </c>
      <c r="I564" s="2">
        <f t="shared" si="77"/>
        <v>39.099816566355507</v>
      </c>
    </row>
    <row r="565" spans="1:9" ht="13.5" x14ac:dyDescent="0.25">
      <c r="A565" s="3">
        <f>TITRES_STAT!B568</f>
        <v>42825</v>
      </c>
      <c r="B565" s="6">
        <f>TITRES_STAT!D568</f>
        <v>3.2235999999999998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6.4777247078840316E-3</v>
      </c>
      <c r="G565" s="2">
        <f t="shared" si="79"/>
        <v>1.0089423879349916E-2</v>
      </c>
      <c r="H565" s="2">
        <f t="shared" si="76"/>
        <v>0.64203117892013928</v>
      </c>
      <c r="I565" s="2">
        <f t="shared" si="77"/>
        <v>39.099816566355514</v>
      </c>
    </row>
    <row r="566" spans="1:9" ht="13.5" x14ac:dyDescent="0.25">
      <c r="A566" s="3">
        <f>TITRES_STAT!B569</f>
        <v>42828</v>
      </c>
      <c r="B566" s="6">
        <f>TITRES_STAT!D569</f>
        <v>3.2235999999999998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6.0150300858923143E-3</v>
      </c>
      <c r="G566" s="2">
        <f t="shared" si="79"/>
        <v>9.3687507451106367E-3</v>
      </c>
      <c r="H566" s="2">
        <f t="shared" si="76"/>
        <v>0.64203117892013917</v>
      </c>
      <c r="I566" s="2">
        <f t="shared" si="77"/>
        <v>39.099816566355507</v>
      </c>
    </row>
    <row r="567" spans="1:9" ht="13.5" x14ac:dyDescent="0.25">
      <c r="A567" s="3">
        <f>TITRES_STAT!B570</f>
        <v>42829</v>
      </c>
      <c r="B567" s="6">
        <f>TITRES_STAT!D570</f>
        <v>3.2235999999999998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5.5853850797571488E-3</v>
      </c>
      <c r="G567" s="2">
        <f t="shared" si="79"/>
        <v>8.6995542633170209E-3</v>
      </c>
      <c r="H567" s="2">
        <f t="shared" si="76"/>
        <v>0.64203117892013906</v>
      </c>
      <c r="I567" s="2">
        <f t="shared" si="77"/>
        <v>39.099816566355493</v>
      </c>
    </row>
    <row r="568" spans="1:9" ht="13.5" x14ac:dyDescent="0.25">
      <c r="A568" s="3">
        <f>TITRES_STAT!B571</f>
        <v>42830</v>
      </c>
      <c r="B568" s="6">
        <f>TITRES_STAT!D571</f>
        <v>3.2088000000000001</v>
      </c>
      <c r="C568" s="2">
        <f t="shared" si="72"/>
        <v>-1.4799999999999702E-2</v>
      </c>
      <c r="D568" s="2">
        <f t="shared" si="73"/>
        <v>0</v>
      </c>
      <c r="E568" s="2">
        <f t="shared" si="74"/>
        <v>1.4799999999999702E-2</v>
      </c>
      <c r="F568" s="2">
        <f t="shared" si="79"/>
        <v>5.1864290026316382E-3</v>
      </c>
      <c r="G568" s="2">
        <f t="shared" si="79"/>
        <v>9.1353003873657825E-3</v>
      </c>
      <c r="H568" s="2">
        <f t="shared" si="76"/>
        <v>0.56773491650088759</v>
      </c>
      <c r="I568" s="2">
        <f t="shared" si="77"/>
        <v>36.21370619007746</v>
      </c>
    </row>
    <row r="569" spans="1:9" ht="13.5" x14ac:dyDescent="0.25">
      <c r="A569" s="3">
        <f>TITRES_STAT!B572</f>
        <v>42831</v>
      </c>
      <c r="B569" s="6">
        <f>TITRES_STAT!D572</f>
        <v>3.2088000000000001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4.8159697881579502E-3</v>
      </c>
      <c r="G569" s="2">
        <f t="shared" si="79"/>
        <v>8.4827789311253694E-3</v>
      </c>
      <c r="H569" s="2">
        <f t="shared" si="76"/>
        <v>0.56773491650088759</v>
      </c>
      <c r="I569" s="2">
        <f t="shared" si="77"/>
        <v>36.21370619007746</v>
      </c>
    </row>
    <row r="570" spans="1:9" ht="13.5" x14ac:dyDescent="0.25">
      <c r="A570" s="3">
        <f>TITRES_STAT!B573</f>
        <v>42832</v>
      </c>
      <c r="B570" s="6">
        <f>TITRES_STAT!D573</f>
        <v>3.2088000000000001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4.4719719461466679E-3</v>
      </c>
      <c r="G570" s="2">
        <f t="shared" si="79"/>
        <v>7.8768661503307007E-3</v>
      </c>
      <c r="H570" s="2">
        <f t="shared" si="76"/>
        <v>0.56773491650088759</v>
      </c>
      <c r="I570" s="2">
        <f t="shared" si="77"/>
        <v>36.21370619007746</v>
      </c>
    </row>
    <row r="571" spans="1:9" ht="13.5" x14ac:dyDescent="0.25">
      <c r="A571" s="3">
        <f>TITRES_STAT!B574</f>
        <v>42835</v>
      </c>
      <c r="B571" s="6">
        <f>TITRES_STAT!D574</f>
        <v>3.2088000000000001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4.1525453785647625E-3</v>
      </c>
      <c r="G571" s="2">
        <f t="shared" si="79"/>
        <v>7.3142328538785073E-3</v>
      </c>
      <c r="H571" s="2">
        <f t="shared" si="76"/>
        <v>0.56773491650088748</v>
      </c>
      <c r="I571" s="2">
        <f t="shared" si="77"/>
        <v>36.213706190077446</v>
      </c>
    </row>
    <row r="572" spans="1:9" ht="13.5" x14ac:dyDescent="0.25">
      <c r="A572" s="3">
        <f>TITRES_STAT!B575</f>
        <v>42836</v>
      </c>
      <c r="B572" s="6">
        <f>TITRES_STAT!D575</f>
        <v>3.2088000000000001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3.855934994381565E-3</v>
      </c>
      <c r="G572" s="2">
        <f t="shared" si="79"/>
        <v>6.7917876500300425E-3</v>
      </c>
      <c r="H572" s="2">
        <f t="shared" si="76"/>
        <v>0.56773491650088748</v>
      </c>
      <c r="I572" s="2">
        <f t="shared" si="77"/>
        <v>36.213706190077446</v>
      </c>
    </row>
    <row r="573" spans="1:9" ht="13.5" x14ac:dyDescent="0.25">
      <c r="A573" s="3">
        <f>TITRES_STAT!B576</f>
        <v>42837</v>
      </c>
      <c r="B573" s="6">
        <f>TITRES_STAT!D576</f>
        <v>3.2235999999999998</v>
      </c>
      <c r="C573" s="2">
        <f t="shared" si="72"/>
        <v>1.4799999999999702E-2</v>
      </c>
      <c r="D573" s="2">
        <f t="shared" si="73"/>
        <v>1.4799999999999702E-2</v>
      </c>
      <c r="E573" s="2">
        <f t="shared" si="74"/>
        <v>0</v>
      </c>
      <c r="F573" s="2">
        <f t="shared" ref="F573:G588" si="80">((F572*13)+D573)/14</f>
        <v>4.6376539233542891E-3</v>
      </c>
      <c r="G573" s="2">
        <f t="shared" si="80"/>
        <v>6.306659960742182E-3</v>
      </c>
      <c r="H573" s="2">
        <f t="shared" si="76"/>
        <v>0.7353581693357254</v>
      </c>
      <c r="I573" s="2">
        <f t="shared" si="77"/>
        <v>42.37500836021718</v>
      </c>
    </row>
    <row r="574" spans="1:9" ht="13.5" x14ac:dyDescent="0.25">
      <c r="A574" s="3">
        <f>TITRES_STAT!B577</f>
        <v>42838</v>
      </c>
      <c r="B574" s="6">
        <f>TITRES_STAT!D577</f>
        <v>3.298</v>
      </c>
      <c r="C574" s="2">
        <f t="shared" si="72"/>
        <v>7.4400000000000244E-2</v>
      </c>
      <c r="D574" s="2">
        <f t="shared" si="73"/>
        <v>7.4400000000000244E-2</v>
      </c>
      <c r="E574" s="2">
        <f t="shared" si="74"/>
        <v>0</v>
      </c>
      <c r="F574" s="2">
        <f t="shared" si="80"/>
        <v>9.6206786431147131E-3</v>
      </c>
      <c r="G574" s="2">
        <f t="shared" si="80"/>
        <v>5.8561842492605978E-3</v>
      </c>
      <c r="H574" s="2">
        <f t="shared" si="76"/>
        <v>1.6428237626453472</v>
      </c>
      <c r="I574" s="2">
        <f t="shared" si="77"/>
        <v>62.161684250975362</v>
      </c>
    </row>
    <row r="575" spans="1:9" ht="13.5" x14ac:dyDescent="0.25">
      <c r="A575" s="3">
        <f>TITRES_STAT!B578</f>
        <v>42839</v>
      </c>
      <c r="B575" s="6">
        <f>TITRES_STAT!D578</f>
        <v>3.298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8.9334873114636625E-3</v>
      </c>
      <c r="G575" s="2">
        <f t="shared" si="80"/>
        <v>5.4378853743134118E-3</v>
      </c>
      <c r="H575" s="2">
        <f t="shared" si="76"/>
        <v>1.6428237626453475</v>
      </c>
      <c r="I575" s="2">
        <f t="shared" si="77"/>
        <v>62.16168425097537</v>
      </c>
    </row>
    <row r="576" spans="1:9" ht="13.5" x14ac:dyDescent="0.25">
      <c r="A576" s="3">
        <f>TITRES_STAT!B579</f>
        <v>42842</v>
      </c>
      <c r="B576" s="6">
        <f>TITRES_STAT!D579</f>
        <v>3.298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8.2953810749305436E-3</v>
      </c>
      <c r="G576" s="2">
        <f t="shared" si="80"/>
        <v>5.0494649904338825E-3</v>
      </c>
      <c r="H576" s="2">
        <f t="shared" si="76"/>
        <v>1.6428237626453472</v>
      </c>
      <c r="I576" s="2">
        <f t="shared" si="77"/>
        <v>62.161684250975362</v>
      </c>
    </row>
    <row r="577" spans="1:9" ht="13.5" x14ac:dyDescent="0.25">
      <c r="A577" s="3">
        <f>TITRES_STAT!B580</f>
        <v>42843</v>
      </c>
      <c r="B577" s="6">
        <f>TITRES_STAT!D580</f>
        <v>3.2930999999999999</v>
      </c>
      <c r="C577" s="2">
        <f t="shared" si="72"/>
        <v>-4.9000000000001265E-3</v>
      </c>
      <c r="D577" s="2">
        <f t="shared" si="73"/>
        <v>0</v>
      </c>
      <c r="E577" s="2">
        <f t="shared" si="74"/>
        <v>4.9000000000001265E-3</v>
      </c>
      <c r="F577" s="2">
        <f t="shared" si="80"/>
        <v>7.7028538552926474E-3</v>
      </c>
      <c r="G577" s="2">
        <f t="shared" si="80"/>
        <v>5.0387889196886141E-3</v>
      </c>
      <c r="H577" s="2">
        <f t="shared" si="76"/>
        <v>1.5287113586350958</v>
      </c>
      <c r="I577" s="2">
        <f t="shared" si="77"/>
        <v>60.454165850713672</v>
      </c>
    </row>
    <row r="578" spans="1:9" ht="13.5" x14ac:dyDescent="0.25">
      <c r="A578" s="3">
        <f>TITRES_STAT!B581</f>
        <v>42844</v>
      </c>
      <c r="B578" s="6">
        <f>TITRES_STAT!D581</f>
        <v>3.2732000000000001</v>
      </c>
      <c r="C578" s="2">
        <f t="shared" si="72"/>
        <v>-1.9899999999999807E-2</v>
      </c>
      <c r="D578" s="2">
        <f t="shared" si="73"/>
        <v>0</v>
      </c>
      <c r="E578" s="2">
        <f t="shared" si="74"/>
        <v>1.9899999999999807E-2</v>
      </c>
      <c r="F578" s="2">
        <f t="shared" si="80"/>
        <v>7.1526500084860296E-3</v>
      </c>
      <c r="G578" s="2">
        <f t="shared" si="80"/>
        <v>6.100303996853699E-3</v>
      </c>
      <c r="H578" s="2">
        <f t="shared" si="76"/>
        <v>1.1725071426235627</v>
      </c>
      <c r="I578" s="2">
        <f t="shared" si="77"/>
        <v>53.970231886447095</v>
      </c>
    </row>
    <row r="579" spans="1:9" ht="13.5" x14ac:dyDescent="0.25">
      <c r="A579" s="3">
        <f>TITRES_STAT!B582</f>
        <v>42845</v>
      </c>
      <c r="B579" s="6">
        <f>TITRES_STAT!D582</f>
        <v>3.2732000000000001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6.6417464364513139E-3</v>
      </c>
      <c r="G579" s="2">
        <f t="shared" si="80"/>
        <v>5.6645679970784351E-3</v>
      </c>
      <c r="H579" s="2">
        <f t="shared" si="76"/>
        <v>1.1725071426235627</v>
      </c>
      <c r="I579" s="2">
        <f t="shared" si="77"/>
        <v>53.970231886447095</v>
      </c>
    </row>
    <row r="580" spans="1:9" ht="13.5" x14ac:dyDescent="0.25">
      <c r="A580" s="3">
        <f>TITRES_STAT!B583</f>
        <v>42846</v>
      </c>
      <c r="B580" s="6">
        <f>TITRES_STAT!D583</f>
        <v>3.2235999999999998</v>
      </c>
      <c r="C580" s="2">
        <f t="shared" si="81"/>
        <v>-4.9600000000000311E-2</v>
      </c>
      <c r="D580" s="2">
        <f t="shared" si="82"/>
        <v>0</v>
      </c>
      <c r="E580" s="2">
        <f t="shared" si="83"/>
        <v>4.9600000000000311E-2</v>
      </c>
      <c r="F580" s="2">
        <f t="shared" si="80"/>
        <v>6.1673359767047912E-3</v>
      </c>
      <c r="G580" s="2">
        <f t="shared" si="80"/>
        <v>8.8028131401442829E-3</v>
      </c>
      <c r="H580" s="2">
        <f t="shared" si="76"/>
        <v>0.70060966630988886</v>
      </c>
      <c r="I580" s="2">
        <f t="shared" si="77"/>
        <v>41.197558745512985</v>
      </c>
    </row>
    <row r="581" spans="1:9" ht="13.5" x14ac:dyDescent="0.25">
      <c r="A581" s="3">
        <f>TITRES_STAT!B584</f>
        <v>42849</v>
      </c>
      <c r="B581" s="6">
        <f>TITRES_STAT!D584</f>
        <v>3.1739999999999999</v>
      </c>
      <c r="C581" s="2">
        <f t="shared" si="81"/>
        <v>-4.9599999999999866E-2</v>
      </c>
      <c r="D581" s="2">
        <f t="shared" si="82"/>
        <v>0</v>
      </c>
      <c r="E581" s="2">
        <f t="shared" si="83"/>
        <v>4.9599999999999866E-2</v>
      </c>
      <c r="F581" s="2">
        <f t="shared" si="80"/>
        <v>5.7268119783687342E-3</v>
      </c>
      <c r="G581" s="2">
        <f t="shared" si="80"/>
        <v>1.1716897915848254E-2</v>
      </c>
      <c r="H581" s="2">
        <f t="shared" si="76"/>
        <v>0.48876520214643665</v>
      </c>
      <c r="I581" s="2">
        <f t="shared" si="77"/>
        <v>32.830240889682017</v>
      </c>
    </row>
    <row r="582" spans="1:9" ht="13.5" x14ac:dyDescent="0.25">
      <c r="A582" s="3">
        <f>TITRES_STAT!B585</f>
        <v>42850</v>
      </c>
      <c r="B582" s="6">
        <f>TITRES_STAT!D585</f>
        <v>3.1739999999999999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5.3177539799138243E-3</v>
      </c>
      <c r="G582" s="2">
        <f t="shared" si="80"/>
        <v>1.0879976636144807E-2</v>
      </c>
      <c r="H582" s="2">
        <f t="shared" si="76"/>
        <v>0.48876520214643665</v>
      </c>
      <c r="I582" s="2">
        <f t="shared" si="77"/>
        <v>32.830240889682017</v>
      </c>
    </row>
    <row r="583" spans="1:9" ht="13.5" x14ac:dyDescent="0.25">
      <c r="A583" s="3">
        <f>TITRES_STAT!B586</f>
        <v>42851</v>
      </c>
      <c r="B583" s="6">
        <f>TITRES_STAT!D586</f>
        <v>3.0798000000000001</v>
      </c>
      <c r="C583" s="2">
        <f t="shared" si="81"/>
        <v>-9.4199999999999839E-2</v>
      </c>
      <c r="D583" s="2">
        <f t="shared" si="82"/>
        <v>0</v>
      </c>
      <c r="E583" s="2">
        <f t="shared" si="83"/>
        <v>9.4199999999999839E-2</v>
      </c>
      <c r="F583" s="2">
        <f t="shared" si="80"/>
        <v>4.9379144099199797E-3</v>
      </c>
      <c r="G583" s="2">
        <f t="shared" si="80"/>
        <v>1.6831406876420166E-2</v>
      </c>
      <c r="H583" s="2">
        <f t="shared" si="76"/>
        <v>0.29337502480780225</v>
      </c>
      <c r="I583" s="2">
        <f t="shared" si="77"/>
        <v>22.682904739976578</v>
      </c>
    </row>
    <row r="584" spans="1:9" ht="13.5" x14ac:dyDescent="0.25">
      <c r="A584" s="3">
        <f>TITRES_STAT!B587</f>
        <v>42852</v>
      </c>
      <c r="B584" s="6">
        <f>TITRES_STAT!D587</f>
        <v>3.0798000000000001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4.5852062377828382E-3</v>
      </c>
      <c r="G584" s="2">
        <f t="shared" si="80"/>
        <v>1.562916352810444E-2</v>
      </c>
      <c r="H584" s="2">
        <f t="shared" si="76"/>
        <v>0.29337502480780225</v>
      </c>
      <c r="I584" s="2">
        <f t="shared" si="77"/>
        <v>22.682904739976578</v>
      </c>
    </row>
    <row r="585" spans="1:9" ht="13.5" x14ac:dyDescent="0.25">
      <c r="A585" s="3">
        <f>TITRES_STAT!B588</f>
        <v>42853</v>
      </c>
      <c r="B585" s="6">
        <f>TITRES_STAT!D588</f>
        <v>3.0798000000000001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4.2576915065126357E-3</v>
      </c>
      <c r="G585" s="2">
        <f t="shared" si="80"/>
        <v>1.4512794704668408E-2</v>
      </c>
      <c r="H585" s="2">
        <f t="shared" si="76"/>
        <v>0.29337502480780231</v>
      </c>
      <c r="I585" s="2">
        <f t="shared" si="77"/>
        <v>22.682904739976578</v>
      </c>
    </row>
    <row r="586" spans="1:9" ht="13.5" x14ac:dyDescent="0.25">
      <c r="A586" s="3">
        <f>TITRES_STAT!B589</f>
        <v>42857</v>
      </c>
      <c r="B586" s="6">
        <f>TITRES_STAT!D589</f>
        <v>3.1493000000000002</v>
      </c>
      <c r="C586" s="2">
        <f t="shared" si="81"/>
        <v>6.9500000000000117E-2</v>
      </c>
      <c r="D586" s="2">
        <f t="shared" si="82"/>
        <v>6.9500000000000117E-2</v>
      </c>
      <c r="E586" s="2">
        <f t="shared" si="83"/>
        <v>0</v>
      </c>
      <c r="F586" s="2">
        <f t="shared" si="80"/>
        <v>8.9178563989045986E-3</v>
      </c>
      <c r="G586" s="2">
        <f t="shared" si="80"/>
        <v>1.3476166511477806E-2</v>
      </c>
      <c r="H586" s="2">
        <f t="shared" si="76"/>
        <v>0.66175023819341783</v>
      </c>
      <c r="I586" s="2">
        <f t="shared" si="77"/>
        <v>39.822484930878893</v>
      </c>
    </row>
    <row r="587" spans="1:9" ht="13.5" x14ac:dyDescent="0.25">
      <c r="A587" s="3">
        <f>TITRES_STAT!B590</f>
        <v>42858</v>
      </c>
      <c r="B587" s="6">
        <f>TITRES_STAT!D590</f>
        <v>3.1739999999999999</v>
      </c>
      <c r="C587" s="2">
        <f t="shared" si="81"/>
        <v>2.4699999999999722E-2</v>
      </c>
      <c r="D587" s="2">
        <f t="shared" si="82"/>
        <v>2.4699999999999722E-2</v>
      </c>
      <c r="E587" s="2">
        <f t="shared" si="83"/>
        <v>0</v>
      </c>
      <c r="F587" s="2">
        <f t="shared" si="80"/>
        <v>1.0045152370411394E-2</v>
      </c>
      <c r="G587" s="2">
        <f t="shared" si="80"/>
        <v>1.2513583189229391E-2</v>
      </c>
      <c r="H587" s="2">
        <f t="shared" si="76"/>
        <v>0.80273988820863007</v>
      </c>
      <c r="I587" s="2">
        <f t="shared" si="77"/>
        <v>44.528880370329354</v>
      </c>
    </row>
    <row r="588" spans="1:9" ht="13.5" x14ac:dyDescent="0.25">
      <c r="A588" s="3">
        <f>TITRES_STAT!B591</f>
        <v>42859</v>
      </c>
      <c r="B588" s="6">
        <f>TITRES_STAT!D591</f>
        <v>3.1739999999999999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9.3276414868105791E-3</v>
      </c>
      <c r="G588" s="2">
        <f t="shared" si="80"/>
        <v>1.161975581857015E-2</v>
      </c>
      <c r="H588" s="2">
        <f t="shared" si="76"/>
        <v>0.80273988820862996</v>
      </c>
      <c r="I588" s="2">
        <f t="shared" si="77"/>
        <v>44.528880370329354</v>
      </c>
    </row>
    <row r="589" spans="1:9" ht="13.5" x14ac:dyDescent="0.25">
      <c r="A589" s="3">
        <f>TITRES_STAT!B592</f>
        <v>42860</v>
      </c>
      <c r="B589" s="6">
        <f>TITRES_STAT!D592</f>
        <v>3.2633000000000001</v>
      </c>
      <c r="C589" s="2">
        <f t="shared" si="81"/>
        <v>8.9300000000000157E-2</v>
      </c>
      <c r="D589" s="2">
        <f t="shared" si="82"/>
        <v>8.9300000000000157E-2</v>
      </c>
      <c r="E589" s="2">
        <f t="shared" si="83"/>
        <v>0</v>
      </c>
      <c r="F589" s="2">
        <f t="shared" ref="F589:G604" si="84">((F588*13)+D589)/14</f>
        <v>1.5039952809181262E-2</v>
      </c>
      <c r="G589" s="2">
        <f t="shared" si="84"/>
        <v>1.0789773260100855E-2</v>
      </c>
      <c r="H589" s="2">
        <f t="shared" si="76"/>
        <v>1.3939081430744245</v>
      </c>
      <c r="I589" s="2">
        <f t="shared" si="77"/>
        <v>58.227302793843627</v>
      </c>
    </row>
    <row r="590" spans="1:9" ht="13.5" x14ac:dyDescent="0.25">
      <c r="A590" s="3">
        <f>TITRES_STAT!B593</f>
        <v>42863</v>
      </c>
      <c r="B590" s="6">
        <f>TITRES_STAT!D593</f>
        <v>3.3228</v>
      </c>
      <c r="C590" s="2">
        <f t="shared" si="81"/>
        <v>5.9499999999999886E-2</v>
      </c>
      <c r="D590" s="2">
        <f t="shared" si="82"/>
        <v>5.9499999999999886E-2</v>
      </c>
      <c r="E590" s="2">
        <f t="shared" si="83"/>
        <v>0</v>
      </c>
      <c r="F590" s="2">
        <f t="shared" si="84"/>
        <v>1.8215670465668306E-2</v>
      </c>
      <c r="G590" s="2">
        <f t="shared" si="84"/>
        <v>1.0019075170093652E-2</v>
      </c>
      <c r="H590" s="2">
        <f t="shared" si="76"/>
        <v>1.8180989918152335</v>
      </c>
      <c r="I590" s="2">
        <f t="shared" si="77"/>
        <v>64.515086130602327</v>
      </c>
    </row>
    <row r="591" spans="1:9" ht="13.5" x14ac:dyDescent="0.25">
      <c r="A591" s="3">
        <f>TITRES_STAT!B594</f>
        <v>42864</v>
      </c>
      <c r="B591" s="6">
        <f>TITRES_STAT!D594</f>
        <v>3.3228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1.6914551146691999E-2</v>
      </c>
      <c r="G591" s="2">
        <f t="shared" si="84"/>
        <v>9.3034269436583911E-3</v>
      </c>
      <c r="H591" s="2">
        <f t="shared" si="76"/>
        <v>1.8180989918152333</v>
      </c>
      <c r="I591" s="2">
        <f t="shared" si="77"/>
        <v>64.515086130602327</v>
      </c>
    </row>
    <row r="592" spans="1:9" ht="13.5" x14ac:dyDescent="0.25">
      <c r="A592" s="3">
        <f>TITRES_STAT!B595</f>
        <v>42865</v>
      </c>
      <c r="B592" s="6">
        <f>TITRES_STAT!D595</f>
        <v>3.3923000000000001</v>
      </c>
      <c r="C592" s="2">
        <f t="shared" si="81"/>
        <v>6.9500000000000117E-2</v>
      </c>
      <c r="D592" s="2">
        <f t="shared" si="82"/>
        <v>6.9500000000000117E-2</v>
      </c>
      <c r="E592" s="2">
        <f t="shared" si="83"/>
        <v>0</v>
      </c>
      <c r="F592" s="2">
        <f t="shared" si="84"/>
        <v>2.0670654636214005E-2</v>
      </c>
      <c r="G592" s="2">
        <f t="shared" si="84"/>
        <v>8.638896447682792E-3</v>
      </c>
      <c r="H592" s="2">
        <f t="shared" si="76"/>
        <v>2.392742494529899</v>
      </c>
      <c r="I592" s="2">
        <f t="shared" si="77"/>
        <v>70.525319808022715</v>
      </c>
    </row>
    <row r="593" spans="1:9" ht="13.5" x14ac:dyDescent="0.25">
      <c r="A593" s="3">
        <f>TITRES_STAT!B596</f>
        <v>42866</v>
      </c>
      <c r="B593" s="6">
        <f>TITRES_STAT!D596</f>
        <v>3.3873000000000002</v>
      </c>
      <c r="C593" s="2">
        <f t="shared" si="81"/>
        <v>-4.9999999999998934E-3</v>
      </c>
      <c r="D593" s="2">
        <f t="shared" si="82"/>
        <v>0</v>
      </c>
      <c r="E593" s="2">
        <f t="shared" si="83"/>
        <v>4.9999999999998934E-3</v>
      </c>
      <c r="F593" s="2">
        <f t="shared" si="84"/>
        <v>1.9194179305055865E-2</v>
      </c>
      <c r="G593" s="2">
        <f t="shared" si="84"/>
        <v>8.3789752728482998E-3</v>
      </c>
      <c r="H593" s="2">
        <f t="shared" ref="H593:H656" si="85">F593/G593</f>
        <v>2.2907549765964528</v>
      </c>
      <c r="I593" s="2">
        <f t="shared" ref="I593:I656" si="86">IF(G593=0,100,100-(100/(1+H593)))</f>
        <v>69.611836581212884</v>
      </c>
    </row>
    <row r="594" spans="1:9" ht="13.5" x14ac:dyDescent="0.25">
      <c r="A594" s="3">
        <f>TITRES_STAT!B597</f>
        <v>42867</v>
      </c>
      <c r="B594" s="6">
        <f>TITRES_STAT!D597</f>
        <v>3.3822999999999999</v>
      </c>
      <c r="C594" s="2">
        <f t="shared" si="81"/>
        <v>-5.0000000000003375E-3</v>
      </c>
      <c r="D594" s="2">
        <f t="shared" si="82"/>
        <v>0</v>
      </c>
      <c r="E594" s="2">
        <f t="shared" si="83"/>
        <v>5.0000000000003375E-3</v>
      </c>
      <c r="F594" s="2">
        <f t="shared" si="84"/>
        <v>1.7823166497551873E-2</v>
      </c>
      <c r="G594" s="2">
        <f t="shared" si="84"/>
        <v>8.137619896216303E-3</v>
      </c>
      <c r="H594" s="2">
        <f t="shared" si="85"/>
        <v>2.190218605054163</v>
      </c>
      <c r="I594" s="2">
        <f t="shared" si="86"/>
        <v>68.654185690731936</v>
      </c>
    </row>
    <row r="595" spans="1:9" ht="13.5" x14ac:dyDescent="0.25">
      <c r="A595" s="3">
        <f>TITRES_STAT!B598</f>
        <v>42870</v>
      </c>
      <c r="B595" s="6">
        <f>TITRES_STAT!D598</f>
        <v>3.3822999999999999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1.6550083176298167E-2</v>
      </c>
      <c r="G595" s="2">
        <f t="shared" si="84"/>
        <v>7.5563613322008529E-3</v>
      </c>
      <c r="H595" s="2">
        <f t="shared" si="85"/>
        <v>2.190218605054163</v>
      </c>
      <c r="I595" s="2">
        <f t="shared" si="86"/>
        <v>68.654185690731936</v>
      </c>
    </row>
    <row r="596" spans="1:9" ht="13.5" x14ac:dyDescent="0.25">
      <c r="A596" s="3">
        <f>TITRES_STAT!B599</f>
        <v>42871</v>
      </c>
      <c r="B596" s="6">
        <f>TITRES_STAT!D599</f>
        <v>3.3822999999999999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1.5367934377991155E-2</v>
      </c>
      <c r="G596" s="2">
        <f t="shared" si="84"/>
        <v>7.0166212370436493E-3</v>
      </c>
      <c r="H596" s="2">
        <f t="shared" si="85"/>
        <v>2.190218605054163</v>
      </c>
      <c r="I596" s="2">
        <f t="shared" si="86"/>
        <v>68.654185690731936</v>
      </c>
    </row>
    <row r="597" spans="1:9" ht="13.5" x14ac:dyDescent="0.25">
      <c r="A597" s="3">
        <f>TITRES_STAT!B600</f>
        <v>42872</v>
      </c>
      <c r="B597" s="6">
        <f>TITRES_STAT!D600</f>
        <v>3.3822999999999999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1.4270224779563216E-2</v>
      </c>
      <c r="G597" s="2">
        <f t="shared" si="84"/>
        <v>6.5154340058262454E-3</v>
      </c>
      <c r="H597" s="2">
        <f t="shared" si="85"/>
        <v>2.190218605054163</v>
      </c>
      <c r="I597" s="2">
        <f t="shared" si="86"/>
        <v>68.654185690731936</v>
      </c>
    </row>
    <row r="598" spans="1:9" ht="13.5" x14ac:dyDescent="0.25">
      <c r="A598" s="3">
        <f>TITRES_STAT!B601</f>
        <v>42873</v>
      </c>
      <c r="B598" s="6">
        <f>TITRES_STAT!D601</f>
        <v>3.3723999999999998</v>
      </c>
      <c r="C598" s="2">
        <f t="shared" si="81"/>
        <v>-9.9000000000000199E-3</v>
      </c>
      <c r="D598" s="2">
        <f t="shared" si="82"/>
        <v>0</v>
      </c>
      <c r="E598" s="2">
        <f t="shared" si="83"/>
        <v>9.9000000000000199E-3</v>
      </c>
      <c r="F598" s="2">
        <f t="shared" si="84"/>
        <v>1.3250923009594415E-2</v>
      </c>
      <c r="G598" s="2">
        <f t="shared" si="84"/>
        <v>6.7571887196958003E-3</v>
      </c>
      <c r="H598" s="2">
        <f t="shared" si="85"/>
        <v>1.9610112369617159</v>
      </c>
      <c r="I598" s="2">
        <f t="shared" si="86"/>
        <v>66.227753967387955</v>
      </c>
    </row>
    <row r="599" spans="1:9" ht="13.5" x14ac:dyDescent="0.25">
      <c r="A599" s="3">
        <f>TITRES_STAT!B602</f>
        <v>42874</v>
      </c>
      <c r="B599" s="6">
        <f>TITRES_STAT!D602</f>
        <v>3.3723999999999998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1.23044285089091E-2</v>
      </c>
      <c r="G599" s="2">
        <f t="shared" si="84"/>
        <v>6.2745323825746718E-3</v>
      </c>
      <c r="H599" s="2">
        <f t="shared" si="85"/>
        <v>1.9610112369617159</v>
      </c>
      <c r="I599" s="2">
        <f t="shared" si="86"/>
        <v>66.227753967387955</v>
      </c>
    </row>
    <row r="600" spans="1:9" ht="13.5" x14ac:dyDescent="0.25">
      <c r="A600" s="3">
        <f>TITRES_STAT!B603</f>
        <v>42877</v>
      </c>
      <c r="B600" s="6">
        <f>TITRES_STAT!D603</f>
        <v>3.3723999999999998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1.1425540758272736E-2</v>
      </c>
      <c r="G600" s="2">
        <f t="shared" si="84"/>
        <v>5.8263514981050524E-3</v>
      </c>
      <c r="H600" s="2">
        <f t="shared" si="85"/>
        <v>1.9610112369617161</v>
      </c>
      <c r="I600" s="2">
        <f t="shared" si="86"/>
        <v>66.227753967387955</v>
      </c>
    </row>
    <row r="601" spans="1:9" ht="13.5" x14ac:dyDescent="0.25">
      <c r="A601" s="3">
        <f>TITRES_STAT!B604</f>
        <v>42878</v>
      </c>
      <c r="B601" s="6">
        <f>TITRES_STAT!D604</f>
        <v>3.3228</v>
      </c>
      <c r="C601" s="2">
        <f t="shared" si="81"/>
        <v>-4.9599999999999866E-2</v>
      </c>
      <c r="D601" s="2">
        <f t="shared" si="82"/>
        <v>0</v>
      </c>
      <c r="E601" s="2">
        <f t="shared" si="83"/>
        <v>4.9599999999999866E-2</v>
      </c>
      <c r="F601" s="2">
        <f t="shared" si="84"/>
        <v>1.0609430704110398E-2</v>
      </c>
      <c r="G601" s="2">
        <f t="shared" si="84"/>
        <v>8.9530406768118242E-3</v>
      </c>
      <c r="H601" s="2">
        <f t="shared" si="85"/>
        <v>1.1850086565102498</v>
      </c>
      <c r="I601" s="2">
        <f t="shared" si="86"/>
        <v>54.233590927866921</v>
      </c>
    </row>
    <row r="602" spans="1:9" ht="13.5" x14ac:dyDescent="0.25">
      <c r="A602" s="3">
        <f>TITRES_STAT!B605</f>
        <v>42879</v>
      </c>
      <c r="B602" s="6">
        <f>TITRES_STAT!D605</f>
        <v>3.3228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9.8516142252453708E-3</v>
      </c>
      <c r="G602" s="2">
        <f t="shared" si="84"/>
        <v>8.3135377713252651E-3</v>
      </c>
      <c r="H602" s="2">
        <f t="shared" si="85"/>
        <v>1.18500865651025</v>
      </c>
      <c r="I602" s="2">
        <f t="shared" si="86"/>
        <v>54.233590927866928</v>
      </c>
    </row>
    <row r="603" spans="1:9" ht="13.5" x14ac:dyDescent="0.25">
      <c r="A603" s="3">
        <f>TITRES_STAT!B606</f>
        <v>42880</v>
      </c>
      <c r="B603" s="6">
        <f>TITRES_STAT!D606</f>
        <v>3.3228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9.1479274948707019E-3</v>
      </c>
      <c r="G603" s="2">
        <f t="shared" si="84"/>
        <v>7.7197136448020325E-3</v>
      </c>
      <c r="H603" s="2">
        <f t="shared" si="85"/>
        <v>1.18500865651025</v>
      </c>
      <c r="I603" s="2">
        <f t="shared" si="86"/>
        <v>54.233590927866928</v>
      </c>
    </row>
    <row r="604" spans="1:9" ht="13.5" x14ac:dyDescent="0.25">
      <c r="A604" s="3">
        <f>TITRES_STAT!B607</f>
        <v>42881</v>
      </c>
      <c r="B604" s="6">
        <f>TITRES_STAT!D607</f>
        <v>3.3129</v>
      </c>
      <c r="C604" s="2">
        <f t="shared" si="81"/>
        <v>-9.9000000000000199E-3</v>
      </c>
      <c r="D604" s="2">
        <f t="shared" si="82"/>
        <v>0</v>
      </c>
      <c r="E604" s="2">
        <f t="shared" si="83"/>
        <v>9.9000000000000199E-3</v>
      </c>
      <c r="F604" s="2">
        <f t="shared" si="84"/>
        <v>8.4945041023799378E-3</v>
      </c>
      <c r="G604" s="2">
        <f t="shared" si="84"/>
        <v>7.8754483844590308E-3</v>
      </c>
      <c r="H604" s="2">
        <f t="shared" si="85"/>
        <v>1.0786057742620112</v>
      </c>
      <c r="I604" s="2">
        <f t="shared" si="86"/>
        <v>51.890829305761926</v>
      </c>
    </row>
    <row r="605" spans="1:9" ht="13.5" x14ac:dyDescent="0.25">
      <c r="A605" s="3">
        <f>TITRES_STAT!B608</f>
        <v>42884</v>
      </c>
      <c r="B605" s="6">
        <f>TITRES_STAT!D608</f>
        <v>3.3228</v>
      </c>
      <c r="C605" s="2">
        <f t="shared" si="81"/>
        <v>9.9000000000000199E-3</v>
      </c>
      <c r="D605" s="2">
        <f t="shared" si="82"/>
        <v>9.9000000000000199E-3</v>
      </c>
      <c r="E605" s="2">
        <f t="shared" si="83"/>
        <v>0</v>
      </c>
      <c r="F605" s="2">
        <f t="shared" ref="F605:G620" si="87">((F604*13)+D605)/14</f>
        <v>8.5948966664956584E-3</v>
      </c>
      <c r="G605" s="2">
        <f t="shared" si="87"/>
        <v>7.312916356997671E-3</v>
      </c>
      <c r="H605" s="2">
        <f t="shared" si="85"/>
        <v>1.175303565214618</v>
      </c>
      <c r="I605" s="2">
        <f t="shared" si="86"/>
        <v>54.029404631562819</v>
      </c>
    </row>
    <row r="606" spans="1:9" ht="13.5" x14ac:dyDescent="0.25">
      <c r="A606" s="3">
        <f>TITRES_STAT!B609</f>
        <v>42885</v>
      </c>
      <c r="B606" s="6">
        <f>TITRES_STAT!D609</f>
        <v>3.3228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7.9809754760316824E-3</v>
      </c>
      <c r="G606" s="2">
        <f t="shared" si="87"/>
        <v>6.7905651886406944E-3</v>
      </c>
      <c r="H606" s="2">
        <f t="shared" si="85"/>
        <v>1.175303565214618</v>
      </c>
      <c r="I606" s="2">
        <f t="shared" si="86"/>
        <v>54.029404631562819</v>
      </c>
    </row>
    <row r="607" spans="1:9" ht="13.5" x14ac:dyDescent="0.25">
      <c r="A607" s="3">
        <f>TITRES_STAT!B610</f>
        <v>42886</v>
      </c>
      <c r="B607" s="6">
        <f>TITRES_STAT!D610</f>
        <v>3.2235999999999998</v>
      </c>
      <c r="C607" s="2">
        <f t="shared" si="81"/>
        <v>-9.9200000000000177E-2</v>
      </c>
      <c r="D607" s="2">
        <f t="shared" si="82"/>
        <v>0</v>
      </c>
      <c r="E607" s="2">
        <f t="shared" si="83"/>
        <v>9.9200000000000177E-2</v>
      </c>
      <c r="F607" s="2">
        <f t="shared" si="87"/>
        <v>7.4109057991722767E-3</v>
      </c>
      <c r="G607" s="2">
        <f t="shared" si="87"/>
        <v>1.3391239103737799E-2</v>
      </c>
      <c r="H607" s="2">
        <f t="shared" si="85"/>
        <v>0.55341449299517953</v>
      </c>
      <c r="I607" s="2">
        <f t="shared" si="86"/>
        <v>35.62568107164536</v>
      </c>
    </row>
    <row r="608" spans="1:9" ht="13.5" x14ac:dyDescent="0.25">
      <c r="A608" s="3">
        <f>TITRES_STAT!B611</f>
        <v>42887</v>
      </c>
      <c r="B608" s="6">
        <f>TITRES_STAT!D611</f>
        <v>3.3228</v>
      </c>
      <c r="C608" s="2">
        <f t="shared" si="81"/>
        <v>9.9200000000000177E-2</v>
      </c>
      <c r="D608" s="2">
        <f t="shared" si="82"/>
        <v>9.9200000000000177E-2</v>
      </c>
      <c r="E608" s="2">
        <f t="shared" si="83"/>
        <v>0</v>
      </c>
      <c r="F608" s="2">
        <f t="shared" si="87"/>
        <v>1.3967269670659985E-2</v>
      </c>
      <c r="G608" s="2">
        <f t="shared" si="87"/>
        <v>1.2434722024899385E-2</v>
      </c>
      <c r="H608" s="2">
        <f t="shared" si="85"/>
        <v>1.1232474391218248</v>
      </c>
      <c r="I608" s="2">
        <f t="shared" si="86"/>
        <v>52.902333398616975</v>
      </c>
    </row>
    <row r="609" spans="1:9" ht="13.5" x14ac:dyDescent="0.25">
      <c r="A609" s="3">
        <f>TITRES_STAT!B612</f>
        <v>42888</v>
      </c>
      <c r="B609" s="6">
        <f>TITRES_STAT!D612</f>
        <v>3.3228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1.2969607551327129E-2</v>
      </c>
      <c r="G609" s="2">
        <f t="shared" si="87"/>
        <v>1.1546527594549428E-2</v>
      </c>
      <c r="H609" s="2">
        <f t="shared" si="85"/>
        <v>1.1232474391218248</v>
      </c>
      <c r="I609" s="2">
        <f t="shared" si="86"/>
        <v>52.902333398616975</v>
      </c>
    </row>
    <row r="610" spans="1:9" ht="13.5" x14ac:dyDescent="0.25">
      <c r="A610" s="3">
        <f>TITRES_STAT!B613</f>
        <v>42891</v>
      </c>
      <c r="B610" s="6">
        <f>TITRES_STAT!D613</f>
        <v>3.3228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1.2043207011946621E-2</v>
      </c>
      <c r="G610" s="2">
        <f t="shared" si="87"/>
        <v>1.0721775623510182E-2</v>
      </c>
      <c r="H610" s="2">
        <f t="shared" si="85"/>
        <v>1.123247439121825</v>
      </c>
      <c r="I610" s="2">
        <f t="shared" si="86"/>
        <v>52.902333398616989</v>
      </c>
    </row>
    <row r="611" spans="1:9" ht="13.5" x14ac:dyDescent="0.25">
      <c r="A611" s="3">
        <f>TITRES_STAT!B614</f>
        <v>42892</v>
      </c>
      <c r="B611" s="6">
        <f>TITRES_STAT!D614</f>
        <v>3.2732000000000001</v>
      </c>
      <c r="C611" s="2">
        <f t="shared" si="81"/>
        <v>-4.9599999999999866E-2</v>
      </c>
      <c r="D611" s="2">
        <f t="shared" si="82"/>
        <v>0</v>
      </c>
      <c r="E611" s="2">
        <f t="shared" si="83"/>
        <v>4.9599999999999866E-2</v>
      </c>
      <c r="F611" s="2">
        <f t="shared" si="87"/>
        <v>1.1182977939664719E-2</v>
      </c>
      <c r="G611" s="2">
        <f t="shared" si="87"/>
        <v>1.3498791650402301E-2</v>
      </c>
      <c r="H611" s="2">
        <f t="shared" si="85"/>
        <v>0.82844288802186494</v>
      </c>
      <c r="I611" s="2">
        <f t="shared" si="86"/>
        <v>45.308655438405914</v>
      </c>
    </row>
    <row r="612" spans="1:9" ht="13.5" x14ac:dyDescent="0.25">
      <c r="A612" s="3">
        <f>TITRES_STAT!B615</f>
        <v>42893</v>
      </c>
      <c r="B612" s="6">
        <f>TITRES_STAT!D615</f>
        <v>3.2732000000000001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1.038419380111724E-2</v>
      </c>
      <c r="G612" s="2">
        <f t="shared" si="87"/>
        <v>1.2534592246802137E-2</v>
      </c>
      <c r="H612" s="2">
        <f t="shared" si="85"/>
        <v>0.82844288802186505</v>
      </c>
      <c r="I612" s="2">
        <f t="shared" si="86"/>
        <v>45.308655438405921</v>
      </c>
    </row>
    <row r="613" spans="1:9" ht="13.5" x14ac:dyDescent="0.25">
      <c r="A613" s="3">
        <f>TITRES_STAT!B616</f>
        <v>42894</v>
      </c>
      <c r="B613" s="6">
        <f>TITRES_STAT!D616</f>
        <v>3.2732000000000001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9.6424656724660076E-3</v>
      </c>
      <c r="G613" s="2">
        <f t="shared" si="87"/>
        <v>1.1639264229173413E-2</v>
      </c>
      <c r="H613" s="2">
        <f t="shared" si="85"/>
        <v>0.82844288802186494</v>
      </c>
      <c r="I613" s="2">
        <f t="shared" si="86"/>
        <v>45.308655438405914</v>
      </c>
    </row>
    <row r="614" spans="1:9" ht="13.5" x14ac:dyDescent="0.25">
      <c r="A614" s="3">
        <f>TITRES_STAT!B617</f>
        <v>42895</v>
      </c>
      <c r="B614" s="6">
        <f>TITRES_STAT!D617</f>
        <v>3.2235999999999998</v>
      </c>
      <c r="C614" s="2">
        <f t="shared" si="81"/>
        <v>-4.9600000000000311E-2</v>
      </c>
      <c r="D614" s="2">
        <f t="shared" si="82"/>
        <v>0</v>
      </c>
      <c r="E614" s="2">
        <f t="shared" si="83"/>
        <v>4.9600000000000311E-2</v>
      </c>
      <c r="F614" s="2">
        <f t="shared" si="87"/>
        <v>8.9537181244327222E-3</v>
      </c>
      <c r="G614" s="2">
        <f t="shared" si="87"/>
        <v>1.4350745355661049E-2</v>
      </c>
      <c r="H614" s="2">
        <f t="shared" si="85"/>
        <v>0.62392007540574745</v>
      </c>
      <c r="I614" s="2">
        <f t="shared" si="86"/>
        <v>38.420614712202308</v>
      </c>
    </row>
    <row r="615" spans="1:9" ht="13.5" x14ac:dyDescent="0.25">
      <c r="A615" s="3">
        <f>TITRES_STAT!B618</f>
        <v>42898</v>
      </c>
      <c r="B615" s="6">
        <f>TITRES_STAT!D618</f>
        <v>3.2732000000000001</v>
      </c>
      <c r="C615" s="2">
        <f t="shared" si="81"/>
        <v>4.9600000000000311E-2</v>
      </c>
      <c r="D615" s="2">
        <f t="shared" si="82"/>
        <v>4.9600000000000311E-2</v>
      </c>
      <c r="E615" s="2">
        <f t="shared" si="83"/>
        <v>0</v>
      </c>
      <c r="F615" s="2">
        <f t="shared" si="87"/>
        <v>1.185702397268755E-2</v>
      </c>
      <c r="G615" s="2">
        <f t="shared" si="87"/>
        <v>1.3325692115970974E-2</v>
      </c>
      <c r="H615" s="2">
        <f t="shared" si="85"/>
        <v>0.88978672698559413</v>
      </c>
      <c r="I615" s="2">
        <f t="shared" si="86"/>
        <v>47.083975894195014</v>
      </c>
    </row>
    <row r="616" spans="1:9" ht="13.5" x14ac:dyDescent="0.25">
      <c r="A616" s="3">
        <f>TITRES_STAT!B619</f>
        <v>42899</v>
      </c>
      <c r="B616" s="6">
        <f>TITRES_STAT!D619</f>
        <v>3.1939000000000002</v>
      </c>
      <c r="C616" s="2">
        <f t="shared" si="81"/>
        <v>-7.9299999999999926E-2</v>
      </c>
      <c r="D616" s="2">
        <f t="shared" si="82"/>
        <v>0</v>
      </c>
      <c r="E616" s="2">
        <f t="shared" si="83"/>
        <v>7.9299999999999926E-2</v>
      </c>
      <c r="F616" s="2">
        <f t="shared" si="87"/>
        <v>1.1010093688924154E-2</v>
      </c>
      <c r="G616" s="2">
        <f t="shared" si="87"/>
        <v>1.8038142679115902E-2</v>
      </c>
      <c r="H616" s="2">
        <f t="shared" si="85"/>
        <v>0.61037845662853951</v>
      </c>
      <c r="I616" s="2">
        <f t="shared" si="86"/>
        <v>37.902795713401261</v>
      </c>
    </row>
    <row r="617" spans="1:9" ht="13.5" x14ac:dyDescent="0.25">
      <c r="A617" s="3">
        <f>TITRES_STAT!B620</f>
        <v>42900</v>
      </c>
      <c r="B617" s="6">
        <f>TITRES_STAT!D620</f>
        <v>3.1939000000000002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1.0223658425429572E-2</v>
      </c>
      <c r="G617" s="2">
        <f t="shared" si="87"/>
        <v>1.6749703916321908E-2</v>
      </c>
      <c r="H617" s="2">
        <f t="shared" si="85"/>
        <v>0.61037845662853962</v>
      </c>
      <c r="I617" s="2">
        <f t="shared" si="86"/>
        <v>37.902795713401275</v>
      </c>
    </row>
    <row r="618" spans="1:9" ht="13.5" x14ac:dyDescent="0.25">
      <c r="A618" s="3">
        <f>TITRES_STAT!B621</f>
        <v>42901</v>
      </c>
      <c r="B618" s="6">
        <f>TITRES_STAT!D621</f>
        <v>3.1939000000000002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9.4933971093274609E-3</v>
      </c>
      <c r="G618" s="2">
        <f t="shared" si="87"/>
        <v>1.5553296493727485E-2</v>
      </c>
      <c r="H618" s="2">
        <f t="shared" si="85"/>
        <v>0.61037845662853973</v>
      </c>
      <c r="I618" s="2">
        <f t="shared" si="86"/>
        <v>37.902795713401275</v>
      </c>
    </row>
    <row r="619" spans="1:9" ht="13.5" x14ac:dyDescent="0.25">
      <c r="A619" s="3">
        <f>TITRES_STAT!B622</f>
        <v>42902</v>
      </c>
      <c r="B619" s="6">
        <f>TITRES_STAT!D622</f>
        <v>3.0996999999999999</v>
      </c>
      <c r="C619" s="2">
        <f t="shared" si="81"/>
        <v>-9.4200000000000284E-2</v>
      </c>
      <c r="D619" s="2">
        <f t="shared" si="82"/>
        <v>0</v>
      </c>
      <c r="E619" s="2">
        <f t="shared" si="83"/>
        <v>9.4200000000000284E-2</v>
      </c>
      <c r="F619" s="2">
        <f t="shared" si="87"/>
        <v>8.8152973158040718E-3</v>
      </c>
      <c r="G619" s="2">
        <f t="shared" si="87"/>
        <v>2.117091817274697E-2</v>
      </c>
      <c r="H619" s="2">
        <f t="shared" si="85"/>
        <v>0.41638710441722276</v>
      </c>
      <c r="I619" s="2">
        <f t="shared" si="86"/>
        <v>29.397832211169884</v>
      </c>
    </row>
    <row r="620" spans="1:9" ht="13.5" x14ac:dyDescent="0.25">
      <c r="A620" s="3">
        <f>TITRES_STAT!B623</f>
        <v>42905</v>
      </c>
      <c r="B620" s="6">
        <f>TITRES_STAT!D623</f>
        <v>3.1888999999999998</v>
      </c>
      <c r="C620" s="2">
        <f t="shared" si="81"/>
        <v>8.9199999999999946E-2</v>
      </c>
      <c r="D620" s="2">
        <f t="shared" si="82"/>
        <v>8.9199999999999946E-2</v>
      </c>
      <c r="E620" s="2">
        <f t="shared" si="83"/>
        <v>0</v>
      </c>
      <c r="F620" s="2">
        <f t="shared" si="87"/>
        <v>1.4557061793246633E-2</v>
      </c>
      <c r="G620" s="2">
        <f t="shared" si="87"/>
        <v>1.9658709731836473E-2</v>
      </c>
      <c r="H620" s="2">
        <f t="shared" si="85"/>
        <v>0.74048917715449392</v>
      </c>
      <c r="I620" s="2">
        <f t="shared" si="86"/>
        <v>42.544888349441578</v>
      </c>
    </row>
    <row r="621" spans="1:9" ht="13.5" x14ac:dyDescent="0.25">
      <c r="A621" s="3">
        <f>TITRES_STAT!B624</f>
        <v>42906</v>
      </c>
      <c r="B621" s="6">
        <f>TITRES_STAT!D624</f>
        <v>3.1493000000000002</v>
      </c>
      <c r="C621" s="2">
        <f t="shared" si="81"/>
        <v>-3.9599999999999635E-2</v>
      </c>
      <c r="D621" s="2">
        <f t="shared" si="82"/>
        <v>0</v>
      </c>
      <c r="E621" s="2">
        <f t="shared" si="83"/>
        <v>3.9599999999999635E-2</v>
      </c>
      <c r="F621" s="2">
        <f t="shared" ref="F621:G636" si="88">((F620*13)+D621)/14</f>
        <v>1.3517271665157588E-2</v>
      </c>
      <c r="G621" s="2">
        <f t="shared" si="88"/>
        <v>2.1083087608133842E-2</v>
      </c>
      <c r="H621" s="2">
        <f t="shared" si="85"/>
        <v>0.6411428874365932</v>
      </c>
      <c r="I621" s="2">
        <f t="shared" si="86"/>
        <v>39.066853492448523</v>
      </c>
    </row>
    <row r="622" spans="1:9" ht="13.5" x14ac:dyDescent="0.25">
      <c r="A622" s="3">
        <f>TITRES_STAT!B625</f>
        <v>42907</v>
      </c>
      <c r="B622" s="6">
        <f>TITRES_STAT!D625</f>
        <v>3.1493000000000002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1.2551752260503476E-2</v>
      </c>
      <c r="G622" s="2">
        <f t="shared" si="88"/>
        <v>1.9577152778981425E-2</v>
      </c>
      <c r="H622" s="2">
        <f t="shared" si="85"/>
        <v>0.6411428874365932</v>
      </c>
      <c r="I622" s="2">
        <f t="shared" si="86"/>
        <v>39.066853492448523</v>
      </c>
    </row>
    <row r="623" spans="1:9" ht="13.5" x14ac:dyDescent="0.25">
      <c r="A623" s="3">
        <f>TITRES_STAT!B626</f>
        <v>42908</v>
      </c>
      <c r="B623" s="6">
        <f>TITRES_STAT!D626</f>
        <v>3.1442999999999999</v>
      </c>
      <c r="C623" s="2">
        <f t="shared" si="81"/>
        <v>-5.0000000000003375E-3</v>
      </c>
      <c r="D623" s="2">
        <f t="shared" si="82"/>
        <v>0</v>
      </c>
      <c r="E623" s="2">
        <f t="shared" si="83"/>
        <v>5.0000000000003375E-3</v>
      </c>
      <c r="F623" s="2">
        <f t="shared" si="88"/>
        <v>1.1655198527610369E-2</v>
      </c>
      <c r="G623" s="2">
        <f t="shared" si="88"/>
        <v>1.8535927580482777E-2</v>
      </c>
      <c r="H623" s="2">
        <f t="shared" si="85"/>
        <v>0.62878960208512014</v>
      </c>
      <c r="I623" s="2">
        <f t="shared" si="86"/>
        <v>38.604716120496192</v>
      </c>
    </row>
    <row r="624" spans="1:9" ht="13.5" x14ac:dyDescent="0.25">
      <c r="A624" s="3">
        <f>TITRES_STAT!B627</f>
        <v>42909</v>
      </c>
      <c r="B624" s="6">
        <f>TITRES_STAT!D627</f>
        <v>3.0501</v>
      </c>
      <c r="C624" s="2">
        <f t="shared" si="81"/>
        <v>-9.4199999999999839E-2</v>
      </c>
      <c r="D624" s="2">
        <f t="shared" si="82"/>
        <v>0</v>
      </c>
      <c r="E624" s="2">
        <f t="shared" si="83"/>
        <v>9.4199999999999839E-2</v>
      </c>
      <c r="F624" s="2">
        <f t="shared" si="88"/>
        <v>1.0822684347066772E-2</v>
      </c>
      <c r="G624" s="2">
        <f t="shared" si="88"/>
        <v>2.3940504181876852E-2</v>
      </c>
      <c r="H624" s="2">
        <f t="shared" si="85"/>
        <v>0.45206584894146168</v>
      </c>
      <c r="I624" s="2">
        <f t="shared" si="86"/>
        <v>31.132599755790153</v>
      </c>
    </row>
    <row r="625" spans="1:9" ht="13.5" x14ac:dyDescent="0.25">
      <c r="A625" s="3">
        <f>TITRES_STAT!B628</f>
        <v>42914</v>
      </c>
      <c r="B625" s="6">
        <f>TITRES_STAT!D628</f>
        <v>3.0501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1.0049635465133431E-2</v>
      </c>
      <c r="G625" s="2">
        <f t="shared" si="88"/>
        <v>2.2230468168885648E-2</v>
      </c>
      <c r="H625" s="2">
        <f t="shared" si="85"/>
        <v>0.45206584894146168</v>
      </c>
      <c r="I625" s="2">
        <f t="shared" si="86"/>
        <v>31.132599755790153</v>
      </c>
    </row>
    <row r="626" spans="1:9" ht="13.5" x14ac:dyDescent="0.25">
      <c r="A626" s="3">
        <f>TITRES_STAT!B629</f>
        <v>42915</v>
      </c>
      <c r="B626" s="6">
        <f>TITRES_STAT!D629</f>
        <v>2.9607999999999999</v>
      </c>
      <c r="C626" s="2">
        <f t="shared" si="81"/>
        <v>-8.9300000000000157E-2</v>
      </c>
      <c r="D626" s="2">
        <f t="shared" si="82"/>
        <v>0</v>
      </c>
      <c r="E626" s="2">
        <f t="shared" si="83"/>
        <v>8.9300000000000157E-2</v>
      </c>
      <c r="F626" s="2">
        <f t="shared" si="88"/>
        <v>9.3318043604810434E-3</v>
      </c>
      <c r="G626" s="2">
        <f t="shared" si="88"/>
        <v>2.7021149013965257E-2</v>
      </c>
      <c r="H626" s="2">
        <f t="shared" si="85"/>
        <v>0.34535187070165357</v>
      </c>
      <c r="I626" s="2">
        <f t="shared" si="86"/>
        <v>25.670003381460276</v>
      </c>
    </row>
    <row r="627" spans="1:9" ht="13.5" x14ac:dyDescent="0.25">
      <c r="A627" s="3">
        <f>TITRES_STAT!B630</f>
        <v>42916</v>
      </c>
      <c r="B627" s="6">
        <f>TITRES_STAT!D630</f>
        <v>3.0400999999999998</v>
      </c>
      <c r="C627" s="2">
        <f t="shared" si="81"/>
        <v>7.9299999999999926E-2</v>
      </c>
      <c r="D627" s="2">
        <f t="shared" si="82"/>
        <v>7.9299999999999926E-2</v>
      </c>
      <c r="E627" s="2">
        <f t="shared" si="83"/>
        <v>0</v>
      </c>
      <c r="F627" s="2">
        <f t="shared" si="88"/>
        <v>1.4329532620446677E-2</v>
      </c>
      <c r="G627" s="2">
        <f t="shared" si="88"/>
        <v>2.5091066941539168E-2</v>
      </c>
      <c r="H627" s="2">
        <f t="shared" si="85"/>
        <v>0.57110096807894684</v>
      </c>
      <c r="I627" s="2">
        <f t="shared" si="86"/>
        <v>36.35036701538391</v>
      </c>
    </row>
    <row r="628" spans="1:9" ht="13.5" x14ac:dyDescent="0.25">
      <c r="A628" s="3">
        <f>TITRES_STAT!B631</f>
        <v>42919</v>
      </c>
      <c r="B628" s="6">
        <f>TITRES_STAT!D631</f>
        <v>3.0400999999999998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1.3305994576129057E-2</v>
      </c>
      <c r="G628" s="2">
        <f t="shared" si="88"/>
        <v>2.329884787428637E-2</v>
      </c>
      <c r="H628" s="2">
        <f t="shared" si="85"/>
        <v>0.57110096807894684</v>
      </c>
      <c r="I628" s="2">
        <f t="shared" si="86"/>
        <v>36.35036701538391</v>
      </c>
    </row>
    <row r="629" spans="1:9" ht="13.5" x14ac:dyDescent="0.25">
      <c r="A629" s="3">
        <f>TITRES_STAT!B632</f>
        <v>42920</v>
      </c>
      <c r="B629" s="6">
        <f>TITRES_STAT!D632</f>
        <v>2.9805999999999999</v>
      </c>
      <c r="C629" s="2">
        <f t="shared" si="81"/>
        <v>-5.9499999999999886E-2</v>
      </c>
      <c r="D629" s="2">
        <f t="shared" si="82"/>
        <v>0</v>
      </c>
      <c r="E629" s="2">
        <f t="shared" si="83"/>
        <v>5.9499999999999886E-2</v>
      </c>
      <c r="F629" s="2">
        <f t="shared" si="88"/>
        <v>1.2355566392119838E-2</v>
      </c>
      <c r="G629" s="2">
        <f t="shared" si="88"/>
        <v>2.5884644454694478E-2</v>
      </c>
      <c r="H629" s="2">
        <f t="shared" si="85"/>
        <v>0.47733189512205232</v>
      </c>
      <c r="I629" s="2">
        <f t="shared" si="86"/>
        <v>32.310403417007166</v>
      </c>
    </row>
    <row r="630" spans="1:9" ht="13.5" x14ac:dyDescent="0.25">
      <c r="A630" s="3">
        <f>TITRES_STAT!B633</f>
        <v>42921</v>
      </c>
      <c r="B630" s="6">
        <f>TITRES_STAT!D633</f>
        <v>2.9756999999999998</v>
      </c>
      <c r="C630" s="2">
        <f t="shared" si="81"/>
        <v>-4.9000000000001265E-3</v>
      </c>
      <c r="D630" s="2">
        <f t="shared" si="82"/>
        <v>0</v>
      </c>
      <c r="E630" s="2">
        <f t="shared" si="83"/>
        <v>4.9000000000001265E-3</v>
      </c>
      <c r="F630" s="2">
        <f t="shared" si="88"/>
        <v>1.147302593553985E-2</v>
      </c>
      <c r="G630" s="2">
        <f t="shared" si="88"/>
        <v>2.4385741279359167E-2</v>
      </c>
      <c r="H630" s="2">
        <f t="shared" si="85"/>
        <v>0.47048091768491646</v>
      </c>
      <c r="I630" s="2">
        <f t="shared" si="86"/>
        <v>31.995037271590604</v>
      </c>
    </row>
    <row r="631" spans="1:9" ht="13.5" x14ac:dyDescent="0.25">
      <c r="A631" s="3">
        <f>TITRES_STAT!B634</f>
        <v>42922</v>
      </c>
      <c r="B631" s="6">
        <f>TITRES_STAT!D634</f>
        <v>2.8864000000000001</v>
      </c>
      <c r="C631" s="2">
        <f t="shared" si="81"/>
        <v>-8.9299999999999713E-2</v>
      </c>
      <c r="D631" s="2">
        <f t="shared" si="82"/>
        <v>0</v>
      </c>
      <c r="E631" s="2">
        <f t="shared" si="83"/>
        <v>8.9299999999999713E-2</v>
      </c>
      <c r="F631" s="2">
        <f t="shared" si="88"/>
        <v>1.0653524083001289E-2</v>
      </c>
      <c r="G631" s="2">
        <f t="shared" si="88"/>
        <v>2.9022474045119206E-2</v>
      </c>
      <c r="H631" s="2">
        <f t="shared" si="85"/>
        <v>0.36707842572066746</v>
      </c>
      <c r="I631" s="2">
        <f t="shared" si="86"/>
        <v>26.85130705117804</v>
      </c>
    </row>
    <row r="632" spans="1:9" ht="13.5" x14ac:dyDescent="0.25">
      <c r="A632" s="3">
        <f>TITRES_STAT!B635</f>
        <v>42923</v>
      </c>
      <c r="B632" s="6">
        <f>TITRES_STAT!D635</f>
        <v>2.9013</v>
      </c>
      <c r="C632" s="2">
        <f t="shared" si="81"/>
        <v>1.4899999999999913E-2</v>
      </c>
      <c r="D632" s="2">
        <f t="shared" si="82"/>
        <v>1.4899999999999913E-2</v>
      </c>
      <c r="E632" s="2">
        <f t="shared" si="83"/>
        <v>0</v>
      </c>
      <c r="F632" s="2">
        <f t="shared" si="88"/>
        <v>1.0956843791358334E-2</v>
      </c>
      <c r="G632" s="2">
        <f t="shared" si="88"/>
        <v>2.6949440184753547E-2</v>
      </c>
      <c r="H632" s="2">
        <f t="shared" si="85"/>
        <v>0.40657036718547829</v>
      </c>
      <c r="I632" s="2">
        <f t="shared" si="86"/>
        <v>28.905085495226103</v>
      </c>
    </row>
    <row r="633" spans="1:9" ht="13.5" x14ac:dyDescent="0.25">
      <c r="A633" s="3">
        <f>TITRES_STAT!B636</f>
        <v>42926</v>
      </c>
      <c r="B633" s="6">
        <f>TITRES_STAT!D636</f>
        <v>2.9558</v>
      </c>
      <c r="C633" s="2">
        <f t="shared" si="81"/>
        <v>5.4499999999999993E-2</v>
      </c>
      <c r="D633" s="2">
        <f t="shared" si="82"/>
        <v>5.4499999999999993E-2</v>
      </c>
      <c r="E633" s="2">
        <f t="shared" si="83"/>
        <v>0</v>
      </c>
      <c r="F633" s="2">
        <f t="shared" si="88"/>
        <v>1.4067069234832738E-2</v>
      </c>
      <c r="G633" s="2">
        <f t="shared" si="88"/>
        <v>2.5024480171556864E-2</v>
      </c>
      <c r="H633" s="2">
        <f t="shared" si="85"/>
        <v>0.56213232556261228</v>
      </c>
      <c r="I633" s="2">
        <f t="shared" si="86"/>
        <v>35.98493651043016</v>
      </c>
    </row>
    <row r="634" spans="1:9" ht="13.5" x14ac:dyDescent="0.25">
      <c r="A634" s="3">
        <f>TITRES_STAT!B637</f>
        <v>42927</v>
      </c>
      <c r="B634" s="6">
        <f>TITRES_STAT!D637</f>
        <v>2.8715000000000002</v>
      </c>
      <c r="C634" s="2">
        <f t="shared" si="81"/>
        <v>-8.429999999999982E-2</v>
      </c>
      <c r="D634" s="2">
        <f t="shared" si="82"/>
        <v>0</v>
      </c>
      <c r="E634" s="2">
        <f t="shared" si="83"/>
        <v>8.429999999999982E-2</v>
      </c>
      <c r="F634" s="2">
        <f t="shared" si="88"/>
        <v>1.3062278575201829E-2</v>
      </c>
      <c r="G634" s="2">
        <f t="shared" si="88"/>
        <v>2.9258445873588505E-2</v>
      </c>
      <c r="H634" s="2">
        <f t="shared" si="85"/>
        <v>0.4464447165662036</v>
      </c>
      <c r="I634" s="2">
        <f t="shared" si="86"/>
        <v>30.864969220949121</v>
      </c>
    </row>
    <row r="635" spans="1:9" ht="13.5" x14ac:dyDescent="0.25">
      <c r="A635" s="3">
        <f>TITRES_STAT!B638</f>
        <v>42928</v>
      </c>
      <c r="B635" s="6">
        <f>TITRES_STAT!D638</f>
        <v>2.8269000000000002</v>
      </c>
      <c r="C635" s="2">
        <f t="shared" si="81"/>
        <v>-4.4599999999999973E-2</v>
      </c>
      <c r="D635" s="2">
        <f t="shared" si="82"/>
        <v>0</v>
      </c>
      <c r="E635" s="2">
        <f t="shared" si="83"/>
        <v>4.4599999999999973E-2</v>
      </c>
      <c r="F635" s="2">
        <f t="shared" si="88"/>
        <v>1.2129258676973126E-2</v>
      </c>
      <c r="G635" s="2">
        <f t="shared" si="88"/>
        <v>3.035427116833218E-2</v>
      </c>
      <c r="H635" s="2">
        <f t="shared" si="85"/>
        <v>0.39958985045990053</v>
      </c>
      <c r="I635" s="2">
        <f t="shared" si="86"/>
        <v>28.550496442125279</v>
      </c>
    </row>
    <row r="636" spans="1:9" ht="13.5" x14ac:dyDescent="0.25">
      <c r="A636" s="3">
        <f>TITRES_STAT!B639</f>
        <v>42929</v>
      </c>
      <c r="B636" s="6">
        <f>TITRES_STAT!D639</f>
        <v>2.7772999999999999</v>
      </c>
      <c r="C636" s="2">
        <f t="shared" si="81"/>
        <v>-4.9600000000000311E-2</v>
      </c>
      <c r="D636" s="2">
        <f t="shared" si="82"/>
        <v>0</v>
      </c>
      <c r="E636" s="2">
        <f t="shared" si="83"/>
        <v>4.9600000000000311E-2</v>
      </c>
      <c r="F636" s="2">
        <f t="shared" si="88"/>
        <v>1.1262883057189329E-2</v>
      </c>
      <c r="G636" s="2">
        <f t="shared" si="88"/>
        <v>3.1728966084879899E-2</v>
      </c>
      <c r="H636" s="2">
        <f t="shared" si="85"/>
        <v>0.35497163781067975</v>
      </c>
      <c r="I636" s="2">
        <f t="shared" si="86"/>
        <v>26.197717199766018</v>
      </c>
    </row>
    <row r="637" spans="1:9" ht="13.5" x14ac:dyDescent="0.25">
      <c r="A637" s="3">
        <f>TITRES_STAT!B640</f>
        <v>42930</v>
      </c>
      <c r="B637" s="6">
        <f>TITRES_STAT!D640</f>
        <v>2.859</v>
      </c>
      <c r="C637" s="2">
        <f t="shared" si="81"/>
        <v>8.1700000000000106E-2</v>
      </c>
      <c r="D637" s="2">
        <f t="shared" si="82"/>
        <v>8.1700000000000106E-2</v>
      </c>
      <c r="E637" s="2">
        <f t="shared" si="83"/>
        <v>0</v>
      </c>
      <c r="F637" s="2">
        <f t="shared" ref="F637:G652" si="89">((F636*13)+D637)/14</f>
        <v>1.6294105695961528E-2</v>
      </c>
      <c r="G637" s="2">
        <f t="shared" si="89"/>
        <v>2.9462611364531332E-2</v>
      </c>
      <c r="H637" s="2">
        <f t="shared" si="85"/>
        <v>0.55304349958528265</v>
      </c>
      <c r="I637" s="2">
        <f t="shared" si="86"/>
        <v>35.610303235740972</v>
      </c>
    </row>
    <row r="638" spans="1:9" ht="13.5" x14ac:dyDescent="0.25">
      <c r="A638" s="3">
        <f>TITRES_STAT!B641</f>
        <v>42933</v>
      </c>
      <c r="B638" s="6">
        <f>TITRES_STAT!D641</f>
        <v>2.7847</v>
      </c>
      <c r="C638" s="2">
        <f t="shared" si="81"/>
        <v>-7.4300000000000033E-2</v>
      </c>
      <c r="D638" s="2">
        <f t="shared" si="82"/>
        <v>0</v>
      </c>
      <c r="E638" s="2">
        <f t="shared" si="83"/>
        <v>7.4300000000000033E-2</v>
      </c>
      <c r="F638" s="2">
        <f t="shared" si="89"/>
        <v>1.5130241003392846E-2</v>
      </c>
      <c r="G638" s="2">
        <f t="shared" si="89"/>
        <v>3.2665281981350526E-2</v>
      </c>
      <c r="H638" s="2">
        <f t="shared" si="85"/>
        <v>0.46319027682146141</v>
      </c>
      <c r="I638" s="2">
        <f t="shared" si="86"/>
        <v>31.656188819656833</v>
      </c>
    </row>
    <row r="639" spans="1:9" ht="13.5" x14ac:dyDescent="0.25">
      <c r="A639" s="3">
        <f>TITRES_STAT!B642</f>
        <v>42934</v>
      </c>
      <c r="B639" s="6">
        <f>TITRES_STAT!D642</f>
        <v>2.6255999999999999</v>
      </c>
      <c r="C639" s="2">
        <f t="shared" si="81"/>
        <v>-0.15910000000000002</v>
      </c>
      <c r="D639" s="2">
        <f t="shared" si="82"/>
        <v>0</v>
      </c>
      <c r="E639" s="2">
        <f t="shared" si="83"/>
        <v>0.15910000000000002</v>
      </c>
      <c r="F639" s="2">
        <f t="shared" si="89"/>
        <v>1.4049509503150499E-2</v>
      </c>
      <c r="G639" s="2">
        <f t="shared" si="89"/>
        <v>4.1696333268396911E-2</v>
      </c>
      <c r="H639" s="2">
        <f t="shared" si="85"/>
        <v>0.33694832139590331</v>
      </c>
      <c r="I639" s="2">
        <f t="shared" si="86"/>
        <v>25.202793257116824</v>
      </c>
    </row>
    <row r="640" spans="1:9" ht="13.5" x14ac:dyDescent="0.25">
      <c r="A640" s="3">
        <f>TITRES_STAT!B643</f>
        <v>42935</v>
      </c>
      <c r="B640" s="6">
        <f>TITRES_STAT!D643</f>
        <v>2.6150000000000002</v>
      </c>
      <c r="C640" s="2">
        <f t="shared" si="81"/>
        <v>-1.0599999999999721E-2</v>
      </c>
      <c r="D640" s="2">
        <f t="shared" si="82"/>
        <v>0</v>
      </c>
      <c r="E640" s="2">
        <f t="shared" si="83"/>
        <v>1.0599999999999721E-2</v>
      </c>
      <c r="F640" s="2">
        <f t="shared" si="89"/>
        <v>1.304597311006832E-2</v>
      </c>
      <c r="G640" s="2">
        <f t="shared" si="89"/>
        <v>3.9475166606368538E-2</v>
      </c>
      <c r="H640" s="2">
        <f t="shared" si="85"/>
        <v>0.33048557439054888</v>
      </c>
      <c r="I640" s="2">
        <f t="shared" si="86"/>
        <v>24.839470697901646</v>
      </c>
    </row>
    <row r="641" spans="1:9" ht="13.5" x14ac:dyDescent="0.25">
      <c r="A641" s="3">
        <f>TITRES_STAT!B644</f>
        <v>42936</v>
      </c>
      <c r="B641" s="6">
        <f>TITRES_STAT!D644</f>
        <v>2.5407000000000002</v>
      </c>
      <c r="C641" s="2">
        <f t="shared" si="81"/>
        <v>-7.4300000000000033E-2</v>
      </c>
      <c r="D641" s="2">
        <f t="shared" si="82"/>
        <v>0</v>
      </c>
      <c r="E641" s="2">
        <f t="shared" si="83"/>
        <v>7.4300000000000033E-2</v>
      </c>
      <c r="F641" s="2">
        <f t="shared" si="89"/>
        <v>1.2114117887920581E-2</v>
      </c>
      <c r="G641" s="2">
        <f t="shared" si="89"/>
        <v>4.1962654705913642E-2</v>
      </c>
      <c r="H641" s="2">
        <f t="shared" si="85"/>
        <v>0.28868807211602326</v>
      </c>
      <c r="I641" s="2">
        <f t="shared" si="86"/>
        <v>22.401702814087358</v>
      </c>
    </row>
    <row r="642" spans="1:9" ht="13.5" x14ac:dyDescent="0.25">
      <c r="A642" s="3">
        <f>TITRES_STAT!B645</f>
        <v>42937</v>
      </c>
      <c r="B642" s="6">
        <f>TITRES_STAT!D645</f>
        <v>2.4718</v>
      </c>
      <c r="C642" s="2">
        <f t="shared" si="81"/>
        <v>-6.8900000000000183E-2</v>
      </c>
      <c r="D642" s="2">
        <f t="shared" si="82"/>
        <v>0</v>
      </c>
      <c r="E642" s="2">
        <f t="shared" si="83"/>
        <v>6.8900000000000183E-2</v>
      </c>
      <c r="F642" s="2">
        <f t="shared" si="89"/>
        <v>1.1248823753069112E-2</v>
      </c>
      <c r="G642" s="2">
        <f t="shared" si="89"/>
        <v>4.3886750798348396E-2</v>
      </c>
      <c r="H642" s="2">
        <f t="shared" si="85"/>
        <v>0.25631479998953222</v>
      </c>
      <c r="I642" s="2">
        <f t="shared" si="86"/>
        <v>20.402115774777769</v>
      </c>
    </row>
    <row r="643" spans="1:9" ht="13.5" x14ac:dyDescent="0.25">
      <c r="A643" s="3">
        <f>TITRES_STAT!B646</f>
        <v>42940</v>
      </c>
      <c r="B643" s="6">
        <f>TITRES_STAT!D646</f>
        <v>2.4824000000000002</v>
      </c>
      <c r="C643" s="2">
        <f t="shared" ref="C643:C706" si="90">B643-B642</f>
        <v>1.0600000000000165E-2</v>
      </c>
      <c r="D643" s="2">
        <f t="shared" ref="D643:D706" si="91">IF(C643&gt;0,C643,0)</f>
        <v>1.0600000000000165E-2</v>
      </c>
      <c r="E643" s="2">
        <f t="shared" ref="E643:E706" si="92">IF(C643&lt;0,-C643,0)</f>
        <v>0</v>
      </c>
      <c r="F643" s="2">
        <f t="shared" si="89"/>
        <v>1.1202479199278473E-2</v>
      </c>
      <c r="G643" s="2">
        <f t="shared" si="89"/>
        <v>4.0751982884180651E-2</v>
      </c>
      <c r="H643" s="2">
        <f t="shared" si="85"/>
        <v>0.27489408873959648</v>
      </c>
      <c r="I643" s="2">
        <f t="shared" si="86"/>
        <v>21.562111799527301</v>
      </c>
    </row>
    <row r="644" spans="1:9" ht="13.5" x14ac:dyDescent="0.25">
      <c r="A644" s="3">
        <f>TITRES_STAT!B647</f>
        <v>42942</v>
      </c>
      <c r="B644" s="6">
        <f>TITRES_STAT!D647</f>
        <v>2.4346000000000001</v>
      </c>
      <c r="C644" s="2">
        <f t="shared" si="90"/>
        <v>-4.7800000000000065E-2</v>
      </c>
      <c r="D644" s="2">
        <f t="shared" si="91"/>
        <v>0</v>
      </c>
      <c r="E644" s="2">
        <f t="shared" si="92"/>
        <v>4.7800000000000065E-2</v>
      </c>
      <c r="F644" s="2">
        <f t="shared" si="89"/>
        <v>1.0402302113615727E-2</v>
      </c>
      <c r="G644" s="2">
        <f t="shared" si="89"/>
        <v>4.1255412678167749E-2</v>
      </c>
      <c r="H644" s="2">
        <f t="shared" si="85"/>
        <v>0.25214393550644559</v>
      </c>
      <c r="I644" s="2">
        <f t="shared" si="86"/>
        <v>20.136976936638106</v>
      </c>
    </row>
    <row r="645" spans="1:9" ht="13.5" x14ac:dyDescent="0.25">
      <c r="A645" s="3">
        <f>TITRES_STAT!B648</f>
        <v>42943</v>
      </c>
      <c r="B645" s="6">
        <f>TITRES_STAT!D648</f>
        <v>2.3868999999999998</v>
      </c>
      <c r="C645" s="2">
        <f t="shared" si="90"/>
        <v>-4.7700000000000298E-2</v>
      </c>
      <c r="D645" s="2">
        <f t="shared" si="91"/>
        <v>0</v>
      </c>
      <c r="E645" s="2">
        <f t="shared" si="92"/>
        <v>4.7700000000000298E-2</v>
      </c>
      <c r="F645" s="2">
        <f t="shared" si="89"/>
        <v>9.6592805340717462E-3</v>
      </c>
      <c r="G645" s="2">
        <f t="shared" si="89"/>
        <v>4.171574034401293E-2</v>
      </c>
      <c r="H645" s="2">
        <f t="shared" si="85"/>
        <v>0.23155002055376567</v>
      </c>
      <c r="I645" s="2">
        <f t="shared" si="86"/>
        <v>18.801511647058348</v>
      </c>
    </row>
    <row r="646" spans="1:9" ht="13.5" x14ac:dyDescent="0.25">
      <c r="A646" s="3">
        <f>TITRES_STAT!B649</f>
        <v>42944</v>
      </c>
      <c r="B646" s="6">
        <f>TITRES_STAT!D649</f>
        <v>2.2172000000000001</v>
      </c>
      <c r="C646" s="2">
        <f t="shared" si="90"/>
        <v>-0.16969999999999974</v>
      </c>
      <c r="D646" s="2">
        <f t="shared" si="91"/>
        <v>0</v>
      </c>
      <c r="E646" s="2">
        <f t="shared" si="92"/>
        <v>0.16969999999999974</v>
      </c>
      <c r="F646" s="2">
        <f t="shared" si="89"/>
        <v>8.9693319244951945E-3</v>
      </c>
      <c r="G646" s="2">
        <f t="shared" si="89"/>
        <v>5.0857473176583415E-2</v>
      </c>
      <c r="H646" s="2">
        <f t="shared" si="85"/>
        <v>0.17636212269832141</v>
      </c>
      <c r="I646" s="2">
        <f t="shared" si="86"/>
        <v>14.992162642382993</v>
      </c>
    </row>
    <row r="647" spans="1:9" ht="13.5" x14ac:dyDescent="0.25">
      <c r="A647" s="3">
        <f>TITRES_STAT!B650</f>
        <v>42947</v>
      </c>
      <c r="B647" s="6">
        <f>TITRES_STAT!D650</f>
        <v>2.4397000000000002</v>
      </c>
      <c r="C647" s="2">
        <f t="shared" si="90"/>
        <v>0.22250000000000014</v>
      </c>
      <c r="D647" s="2">
        <f t="shared" si="91"/>
        <v>0.22250000000000014</v>
      </c>
      <c r="E647" s="2">
        <f t="shared" si="92"/>
        <v>0</v>
      </c>
      <c r="F647" s="2">
        <f t="shared" si="89"/>
        <v>2.4221522501316976E-2</v>
      </c>
      <c r="G647" s="2">
        <f t="shared" si="89"/>
        <v>4.7224796521113173E-2</v>
      </c>
      <c r="H647" s="2">
        <f t="shared" si="85"/>
        <v>0.51289839841846785</v>
      </c>
      <c r="I647" s="2">
        <f t="shared" si="86"/>
        <v>33.901708069400712</v>
      </c>
    </row>
    <row r="648" spans="1:9" ht="13.5" x14ac:dyDescent="0.25">
      <c r="A648" s="3">
        <f>TITRES_STAT!B651</f>
        <v>42948</v>
      </c>
      <c r="B648" s="6">
        <f>TITRES_STAT!D651</f>
        <v>2.4571999999999998</v>
      </c>
      <c r="C648" s="2">
        <f t="shared" si="90"/>
        <v>1.7499999999999627E-2</v>
      </c>
      <c r="D648" s="2">
        <f t="shared" si="91"/>
        <v>1.7499999999999627E-2</v>
      </c>
      <c r="E648" s="2">
        <f t="shared" si="92"/>
        <v>0</v>
      </c>
      <c r="F648" s="2">
        <f t="shared" si="89"/>
        <v>2.3741413751222878E-2</v>
      </c>
      <c r="G648" s="2">
        <f t="shared" si="89"/>
        <v>4.3851596769605088E-2</v>
      </c>
      <c r="H648" s="2">
        <f t="shared" si="85"/>
        <v>0.54140363179839313</v>
      </c>
      <c r="I648" s="2">
        <f t="shared" si="86"/>
        <v>35.124066184191108</v>
      </c>
    </row>
    <row r="649" spans="1:9" ht="13.5" x14ac:dyDescent="0.25">
      <c r="A649" s="3">
        <f>TITRES_STAT!B652</f>
        <v>42949</v>
      </c>
      <c r="B649" s="6">
        <f>TITRES_STAT!D652</f>
        <v>2.4512999999999998</v>
      </c>
      <c r="C649" s="2">
        <f t="shared" si="90"/>
        <v>-5.9000000000000163E-3</v>
      </c>
      <c r="D649" s="2">
        <f t="shared" si="91"/>
        <v>0</v>
      </c>
      <c r="E649" s="2">
        <f t="shared" si="92"/>
        <v>5.9000000000000163E-3</v>
      </c>
      <c r="F649" s="2">
        <f t="shared" si="89"/>
        <v>2.2045598483278386E-2</v>
      </c>
      <c r="G649" s="2">
        <f t="shared" si="89"/>
        <v>4.1140768428919013E-2</v>
      </c>
      <c r="H649" s="2">
        <f t="shared" si="85"/>
        <v>0.53585772276878307</v>
      </c>
      <c r="I649" s="2">
        <f t="shared" si="86"/>
        <v>34.889802279521064</v>
      </c>
    </row>
    <row r="650" spans="1:9" ht="13.5" x14ac:dyDescent="0.25">
      <c r="A650" s="3">
        <f>TITRES_STAT!B653</f>
        <v>42950</v>
      </c>
      <c r="B650" s="6">
        <f>TITRES_STAT!D653</f>
        <v>2.4455</v>
      </c>
      <c r="C650" s="2">
        <f t="shared" si="90"/>
        <v>-5.7999999999998053E-3</v>
      </c>
      <c r="D650" s="2">
        <f t="shared" si="91"/>
        <v>0</v>
      </c>
      <c r="E650" s="2">
        <f t="shared" si="92"/>
        <v>5.7999999999998053E-3</v>
      </c>
      <c r="F650" s="2">
        <f t="shared" si="89"/>
        <v>2.0470912877329932E-2</v>
      </c>
      <c r="G650" s="2">
        <f t="shared" si="89"/>
        <v>3.8616427826853358E-2</v>
      </c>
      <c r="H650" s="2">
        <f t="shared" si="85"/>
        <v>0.53010892071935056</v>
      </c>
      <c r="I650" s="2">
        <f t="shared" si="86"/>
        <v>34.645175486600678</v>
      </c>
    </row>
    <row r="651" spans="1:9" ht="13.5" x14ac:dyDescent="0.25">
      <c r="A651" s="3">
        <f>TITRES_STAT!B654</f>
        <v>42951</v>
      </c>
      <c r="B651" s="6">
        <f>TITRES_STAT!D654</f>
        <v>2.4163000000000001</v>
      </c>
      <c r="C651" s="2">
        <f t="shared" si="90"/>
        <v>-2.9199999999999893E-2</v>
      </c>
      <c r="D651" s="2">
        <f t="shared" si="91"/>
        <v>0</v>
      </c>
      <c r="E651" s="2">
        <f t="shared" si="92"/>
        <v>2.9199999999999893E-2</v>
      </c>
      <c r="F651" s="2">
        <f t="shared" si="89"/>
        <v>1.9008704814663508E-2</v>
      </c>
      <c r="G651" s="2">
        <f t="shared" si="89"/>
        <v>3.7943825839220964E-2</v>
      </c>
      <c r="H651" s="2">
        <f t="shared" si="85"/>
        <v>0.50096964115344944</v>
      </c>
      <c r="I651" s="2">
        <f t="shared" si="86"/>
        <v>33.376400655810031</v>
      </c>
    </row>
    <row r="652" spans="1:9" ht="13.5" x14ac:dyDescent="0.25">
      <c r="A652" s="3">
        <f>TITRES_STAT!B655</f>
        <v>42954</v>
      </c>
      <c r="B652" s="6">
        <f>TITRES_STAT!D655</f>
        <v>2.4512999999999998</v>
      </c>
      <c r="C652" s="2">
        <f t="shared" si="90"/>
        <v>3.4999999999999698E-2</v>
      </c>
      <c r="D652" s="2">
        <f t="shared" si="91"/>
        <v>3.4999999999999698E-2</v>
      </c>
      <c r="E652" s="2">
        <f t="shared" si="92"/>
        <v>0</v>
      </c>
      <c r="F652" s="2">
        <f t="shared" si="89"/>
        <v>2.0150940185044663E-2</v>
      </c>
      <c r="G652" s="2">
        <f t="shared" si="89"/>
        <v>3.5233552564990896E-2</v>
      </c>
      <c r="H652" s="2">
        <f t="shared" si="85"/>
        <v>0.57192473418270162</v>
      </c>
      <c r="I652" s="2">
        <f t="shared" si="86"/>
        <v>36.383722562904083</v>
      </c>
    </row>
    <row r="653" spans="1:9" ht="13.5" x14ac:dyDescent="0.25">
      <c r="A653" s="3">
        <f>TITRES_STAT!B656</f>
        <v>42955</v>
      </c>
      <c r="B653" s="6">
        <f>TITRES_STAT!D656</f>
        <v>2.4397000000000002</v>
      </c>
      <c r="C653" s="2">
        <f t="shared" si="90"/>
        <v>-1.1599999999999611E-2</v>
      </c>
      <c r="D653" s="2">
        <f t="shared" si="91"/>
        <v>0</v>
      </c>
      <c r="E653" s="2">
        <f t="shared" si="92"/>
        <v>1.1599999999999611E-2</v>
      </c>
      <c r="F653" s="2">
        <f t="shared" ref="F653:G668" si="93">((F652*13)+D653)/14</f>
        <v>1.8711587314684329E-2</v>
      </c>
      <c r="G653" s="2">
        <f t="shared" si="93"/>
        <v>3.3545441667491523E-2</v>
      </c>
      <c r="H653" s="2">
        <f t="shared" si="85"/>
        <v>0.55779820996715324</v>
      </c>
      <c r="I653" s="2">
        <f t="shared" si="86"/>
        <v>35.806833413867807</v>
      </c>
    </row>
    <row r="654" spans="1:9" ht="13.5" x14ac:dyDescent="0.25">
      <c r="A654" s="3">
        <f>TITRES_STAT!B657</f>
        <v>42956</v>
      </c>
      <c r="B654" s="6">
        <f>TITRES_STAT!D657</f>
        <v>2.4512999999999998</v>
      </c>
      <c r="C654" s="2">
        <f t="shared" si="90"/>
        <v>1.1599999999999611E-2</v>
      </c>
      <c r="D654" s="2">
        <f t="shared" si="91"/>
        <v>1.1599999999999611E-2</v>
      </c>
      <c r="E654" s="2">
        <f t="shared" si="92"/>
        <v>0</v>
      </c>
      <c r="F654" s="2">
        <f t="shared" si="93"/>
        <v>1.8203616792206851E-2</v>
      </c>
      <c r="G654" s="2">
        <f t="shared" si="93"/>
        <v>3.1149338691242128E-2</v>
      </c>
      <c r="H654" s="2">
        <f t="shared" si="85"/>
        <v>0.58439817848604714</v>
      </c>
      <c r="I654" s="2">
        <f t="shared" si="86"/>
        <v>36.88455253366056</v>
      </c>
    </row>
    <row r="655" spans="1:9" ht="13.5" x14ac:dyDescent="0.25">
      <c r="A655" s="3">
        <f>TITRES_STAT!B658</f>
        <v>42957</v>
      </c>
      <c r="B655" s="6">
        <f>TITRES_STAT!D658</f>
        <v>2.4279999999999999</v>
      </c>
      <c r="C655" s="2">
        <f t="shared" si="90"/>
        <v>-2.3299999999999876E-2</v>
      </c>
      <c r="D655" s="2">
        <f t="shared" si="91"/>
        <v>0</v>
      </c>
      <c r="E655" s="2">
        <f t="shared" si="92"/>
        <v>2.3299999999999876E-2</v>
      </c>
      <c r="F655" s="2">
        <f t="shared" si="93"/>
        <v>1.6903358449906362E-2</v>
      </c>
      <c r="G655" s="2">
        <f t="shared" si="93"/>
        <v>3.0588671641867682E-2</v>
      </c>
      <c r="H655" s="2">
        <f t="shared" si="85"/>
        <v>0.55260191249266943</v>
      </c>
      <c r="I655" s="2">
        <f t="shared" si="86"/>
        <v>35.591989681725877</v>
      </c>
    </row>
    <row r="656" spans="1:9" ht="13.5" x14ac:dyDescent="0.25">
      <c r="A656" s="3">
        <f>TITRES_STAT!B659</f>
        <v>42958</v>
      </c>
      <c r="B656" s="6">
        <f>TITRES_STAT!D659</f>
        <v>2.4338000000000002</v>
      </c>
      <c r="C656" s="2">
        <f t="shared" si="90"/>
        <v>5.8000000000002494E-3</v>
      </c>
      <c r="D656" s="2">
        <f t="shared" si="91"/>
        <v>5.8000000000002494E-3</v>
      </c>
      <c r="E656" s="2">
        <f t="shared" si="92"/>
        <v>0</v>
      </c>
      <c r="F656" s="2">
        <f t="shared" si="93"/>
        <v>1.6110261417770212E-2</v>
      </c>
      <c r="G656" s="2">
        <f t="shared" si="93"/>
        <v>2.8403766524591419E-2</v>
      </c>
      <c r="H656" s="2">
        <f t="shared" si="85"/>
        <v>0.56718750324265144</v>
      </c>
      <c r="I656" s="2">
        <f t="shared" si="86"/>
        <v>36.191425854857165</v>
      </c>
    </row>
    <row r="657" spans="1:9" ht="13.5" x14ac:dyDescent="0.25">
      <c r="A657" s="3">
        <f>TITRES_STAT!B660</f>
        <v>42961</v>
      </c>
      <c r="B657" s="6">
        <f>TITRES_STAT!D660</f>
        <v>2.4922</v>
      </c>
      <c r="C657" s="2">
        <f t="shared" si="90"/>
        <v>5.8399999999999785E-2</v>
      </c>
      <c r="D657" s="2">
        <f t="shared" si="91"/>
        <v>5.8399999999999785E-2</v>
      </c>
      <c r="E657" s="2">
        <f t="shared" si="92"/>
        <v>0</v>
      </c>
      <c r="F657" s="2">
        <f t="shared" si="93"/>
        <v>1.9130957030786606E-2</v>
      </c>
      <c r="G657" s="2">
        <f t="shared" si="93"/>
        <v>2.6374926058549176E-2</v>
      </c>
      <c r="H657" s="2">
        <f t="shared" ref="H657:H720" si="94">F657/G657</f>
        <v>0.7253463758843598</v>
      </c>
      <c r="I657" s="2">
        <f t="shared" ref="I657:I720" si="95">IF(G657=0,100,100-(100/(1+H657)))</f>
        <v>42.040623611741111</v>
      </c>
    </row>
    <row r="658" spans="1:9" ht="13.5" x14ac:dyDescent="0.25">
      <c r="A658" s="3">
        <f>TITRES_STAT!B661</f>
        <v>42962</v>
      </c>
      <c r="B658" s="6">
        <f>TITRES_STAT!D661</f>
        <v>2.4864000000000002</v>
      </c>
      <c r="C658" s="2">
        <f t="shared" si="90"/>
        <v>-5.7999999999998053E-3</v>
      </c>
      <c r="D658" s="2">
        <f t="shared" si="91"/>
        <v>0</v>
      </c>
      <c r="E658" s="2">
        <f t="shared" si="92"/>
        <v>5.7999999999998053E-3</v>
      </c>
      <c r="F658" s="2">
        <f t="shared" si="93"/>
        <v>1.7764460100016134E-2</v>
      </c>
      <c r="G658" s="2">
        <f t="shared" si="93"/>
        <v>2.490528848293851E-2</v>
      </c>
      <c r="H658" s="2">
        <f t="shared" si="94"/>
        <v>0.71328063965955524</v>
      </c>
      <c r="I658" s="2">
        <f t="shared" si="95"/>
        <v>41.632446147368519</v>
      </c>
    </row>
    <row r="659" spans="1:9" ht="13.5" x14ac:dyDescent="0.25">
      <c r="A659" s="3">
        <f>TITRES_STAT!B662</f>
        <v>42963</v>
      </c>
      <c r="B659" s="6">
        <f>TITRES_STAT!D662</f>
        <v>2.4805000000000001</v>
      </c>
      <c r="C659" s="2">
        <f t="shared" si="90"/>
        <v>-5.9000000000000163E-3</v>
      </c>
      <c r="D659" s="2">
        <f t="shared" si="91"/>
        <v>0</v>
      </c>
      <c r="E659" s="2">
        <f t="shared" si="92"/>
        <v>5.9000000000000163E-3</v>
      </c>
      <c r="F659" s="2">
        <f t="shared" si="93"/>
        <v>1.6495570092872124E-2</v>
      </c>
      <c r="G659" s="2">
        <f t="shared" si="93"/>
        <v>2.354776787701433E-2</v>
      </c>
      <c r="H659" s="2">
        <f t="shared" si="94"/>
        <v>0.70051523265497861</v>
      </c>
      <c r="I659" s="2">
        <f t="shared" si="95"/>
        <v>41.19429330611046</v>
      </c>
    </row>
    <row r="660" spans="1:9" ht="13.5" x14ac:dyDescent="0.25">
      <c r="A660" s="3">
        <f>TITRES_STAT!B663</f>
        <v>42964</v>
      </c>
      <c r="B660" s="6">
        <f>TITRES_STAT!D663</f>
        <v>2.4805000000000001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1.5317315086238402E-2</v>
      </c>
      <c r="G660" s="2">
        <f t="shared" si="93"/>
        <v>2.1865784457227592E-2</v>
      </c>
      <c r="H660" s="2">
        <f t="shared" si="94"/>
        <v>0.70051523265497861</v>
      </c>
      <c r="I660" s="2">
        <f t="shared" si="95"/>
        <v>41.19429330611046</v>
      </c>
    </row>
    <row r="661" spans="1:9" ht="13.5" x14ac:dyDescent="0.25">
      <c r="A661" s="3">
        <f>TITRES_STAT!B664</f>
        <v>42965</v>
      </c>
      <c r="B661" s="6">
        <f>TITRES_STAT!D664</f>
        <v>2.5272000000000001</v>
      </c>
      <c r="C661" s="2">
        <f t="shared" si="90"/>
        <v>4.6699999999999964E-2</v>
      </c>
      <c r="D661" s="2">
        <f t="shared" si="91"/>
        <v>4.6699999999999964E-2</v>
      </c>
      <c r="E661" s="2">
        <f t="shared" si="92"/>
        <v>0</v>
      </c>
      <c r="F661" s="2">
        <f t="shared" si="93"/>
        <v>1.7558935437221371E-2</v>
      </c>
      <c r="G661" s="2">
        <f t="shared" si="93"/>
        <v>2.0303942710282765E-2</v>
      </c>
      <c r="H661" s="2">
        <f t="shared" si="94"/>
        <v>0.86480422486263187</v>
      </c>
      <c r="I661" s="2">
        <f t="shared" si="95"/>
        <v>46.375067866780306</v>
      </c>
    </row>
    <row r="662" spans="1:9" ht="13.5" x14ac:dyDescent="0.25">
      <c r="A662" s="3">
        <f>TITRES_STAT!B665</f>
        <v>42968</v>
      </c>
      <c r="B662" s="6">
        <f>TITRES_STAT!D665</f>
        <v>2.5621999999999998</v>
      </c>
      <c r="C662" s="2">
        <f t="shared" si="90"/>
        <v>3.4999999999999698E-2</v>
      </c>
      <c r="D662" s="2">
        <f t="shared" si="91"/>
        <v>3.4999999999999698E-2</v>
      </c>
      <c r="E662" s="2">
        <f t="shared" si="92"/>
        <v>0</v>
      </c>
      <c r="F662" s="2">
        <f t="shared" si="93"/>
        <v>1.8804725763134109E-2</v>
      </c>
      <c r="G662" s="2">
        <f t="shared" si="93"/>
        <v>1.885366108811971E-2</v>
      </c>
      <c r="H662" s="2">
        <f t="shared" si="94"/>
        <v>0.99740446564956886</v>
      </c>
      <c r="I662" s="2">
        <f t="shared" si="95"/>
        <v>49.935027321830205</v>
      </c>
    </row>
    <row r="663" spans="1:9" ht="13.5" x14ac:dyDescent="0.25">
      <c r="A663" s="3">
        <f>TITRES_STAT!B666</f>
        <v>42969</v>
      </c>
      <c r="B663" s="6">
        <f>TITRES_STAT!D666</f>
        <v>2.6206</v>
      </c>
      <c r="C663" s="2">
        <f t="shared" si="90"/>
        <v>5.840000000000023E-2</v>
      </c>
      <c r="D663" s="2">
        <f t="shared" si="91"/>
        <v>5.840000000000023E-2</v>
      </c>
      <c r="E663" s="2">
        <f t="shared" si="92"/>
        <v>0</v>
      </c>
      <c r="F663" s="2">
        <f t="shared" si="93"/>
        <v>2.1632959637195977E-2</v>
      </c>
      <c r="G663" s="2">
        <f t="shared" si="93"/>
        <v>1.7506971010396874E-2</v>
      </c>
      <c r="H663" s="2">
        <f t="shared" si="94"/>
        <v>1.2356768983251758</v>
      </c>
      <c r="I663" s="2">
        <f t="shared" si="95"/>
        <v>55.270817498309562</v>
      </c>
    </row>
    <row r="664" spans="1:9" ht="13.5" x14ac:dyDescent="0.25">
      <c r="A664" s="3">
        <f>TITRES_STAT!B667</f>
        <v>42970</v>
      </c>
      <c r="B664" s="6">
        <f>TITRES_STAT!D667</f>
        <v>2.7431999999999999</v>
      </c>
      <c r="C664" s="2">
        <f t="shared" si="90"/>
        <v>0.12259999999999982</v>
      </c>
      <c r="D664" s="2">
        <f t="shared" si="91"/>
        <v>0.12259999999999982</v>
      </c>
      <c r="E664" s="2">
        <f t="shared" si="92"/>
        <v>0</v>
      </c>
      <c r="F664" s="2">
        <f t="shared" si="93"/>
        <v>2.8844891091681969E-2</v>
      </c>
      <c r="G664" s="2">
        <f t="shared" si="93"/>
        <v>1.6256473081082811E-2</v>
      </c>
      <c r="H664" s="2">
        <f t="shared" si="94"/>
        <v>1.774363414980088</v>
      </c>
      <c r="I664" s="2">
        <f t="shared" si="95"/>
        <v>63.955695400230141</v>
      </c>
    </row>
    <row r="665" spans="1:9" ht="13.5" x14ac:dyDescent="0.25">
      <c r="A665" s="3">
        <f>TITRES_STAT!B668</f>
        <v>42971</v>
      </c>
      <c r="B665" s="6">
        <f>TITRES_STAT!D668</f>
        <v>2.7782</v>
      </c>
      <c r="C665" s="2">
        <f t="shared" si="90"/>
        <v>3.5000000000000142E-2</v>
      </c>
      <c r="D665" s="2">
        <f t="shared" si="91"/>
        <v>3.5000000000000142E-2</v>
      </c>
      <c r="E665" s="2">
        <f t="shared" si="92"/>
        <v>0</v>
      </c>
      <c r="F665" s="2">
        <f t="shared" si="93"/>
        <v>2.9284541727990412E-2</v>
      </c>
      <c r="G665" s="2">
        <f t="shared" si="93"/>
        <v>1.5095296432434039E-2</v>
      </c>
      <c r="H665" s="2">
        <f t="shared" si="94"/>
        <v>1.9399779169005977</v>
      </c>
      <c r="I665" s="2">
        <f t="shared" si="95"/>
        <v>65.986139070927919</v>
      </c>
    </row>
    <row r="666" spans="1:9" ht="13.5" x14ac:dyDescent="0.25">
      <c r="A666" s="3">
        <f>TITRES_STAT!B669</f>
        <v>42972</v>
      </c>
      <c r="B666" s="6">
        <f>TITRES_STAT!D669</f>
        <v>2.8599000000000001</v>
      </c>
      <c r="C666" s="2">
        <f t="shared" si="90"/>
        <v>8.1700000000000106E-2</v>
      </c>
      <c r="D666" s="2">
        <f t="shared" si="91"/>
        <v>8.1700000000000106E-2</v>
      </c>
      <c r="E666" s="2">
        <f t="shared" si="92"/>
        <v>0</v>
      </c>
      <c r="F666" s="2">
        <f t="shared" si="93"/>
        <v>3.3028503033133962E-2</v>
      </c>
      <c r="G666" s="2">
        <f t="shared" si="93"/>
        <v>1.4017060972974464E-2</v>
      </c>
      <c r="H666" s="2">
        <f t="shared" si="94"/>
        <v>2.3563072955746165</v>
      </c>
      <c r="I666" s="2">
        <f t="shared" si="95"/>
        <v>70.205350346837207</v>
      </c>
    </row>
    <row r="667" spans="1:9" ht="13.5" x14ac:dyDescent="0.25">
      <c r="A667" s="3">
        <f>TITRES_STAT!B670</f>
        <v>42975</v>
      </c>
      <c r="B667" s="6">
        <f>TITRES_STAT!D670</f>
        <v>2.8481999999999998</v>
      </c>
      <c r="C667" s="2">
        <f t="shared" si="90"/>
        <v>-1.1700000000000266E-2</v>
      </c>
      <c r="D667" s="2">
        <f t="shared" si="91"/>
        <v>0</v>
      </c>
      <c r="E667" s="2">
        <f t="shared" si="92"/>
        <v>1.1700000000000266E-2</v>
      </c>
      <c r="F667" s="2">
        <f t="shared" si="93"/>
        <v>3.0669324245052965E-2</v>
      </c>
      <c r="G667" s="2">
        <f t="shared" si="93"/>
        <v>1.3851556617762021E-2</v>
      </c>
      <c r="H667" s="2">
        <f t="shared" si="94"/>
        <v>2.2141427921339405</v>
      </c>
      <c r="I667" s="2">
        <f t="shared" si="95"/>
        <v>68.887505482104672</v>
      </c>
    </row>
    <row r="668" spans="1:9" ht="13.5" x14ac:dyDescent="0.25">
      <c r="A668" s="3">
        <f>TITRES_STAT!B671</f>
        <v>42976</v>
      </c>
      <c r="B668" s="6">
        <f>TITRES_STAT!D671</f>
        <v>2.7665000000000002</v>
      </c>
      <c r="C668" s="2">
        <f t="shared" si="90"/>
        <v>-8.1699999999999662E-2</v>
      </c>
      <c r="D668" s="2">
        <f t="shared" si="91"/>
        <v>0</v>
      </c>
      <c r="E668" s="2">
        <f t="shared" si="92"/>
        <v>8.1699999999999662E-2</v>
      </c>
      <c r="F668" s="2">
        <f t="shared" si="93"/>
        <v>2.8478658227549185E-2</v>
      </c>
      <c r="G668" s="2">
        <f t="shared" si="93"/>
        <v>1.8697874002207567E-2</v>
      </c>
      <c r="H668" s="2">
        <f t="shared" si="94"/>
        <v>1.5230960602358774</v>
      </c>
      <c r="I668" s="2">
        <f t="shared" si="95"/>
        <v>60.366154275294903</v>
      </c>
    </row>
    <row r="669" spans="1:9" ht="13.5" x14ac:dyDescent="0.25">
      <c r="A669" s="3">
        <f>TITRES_STAT!B672</f>
        <v>42977</v>
      </c>
      <c r="B669" s="6">
        <f>TITRES_STAT!D672</f>
        <v>2.6848000000000001</v>
      </c>
      <c r="C669" s="2">
        <f t="shared" si="90"/>
        <v>-8.1700000000000106E-2</v>
      </c>
      <c r="D669" s="2">
        <f t="shared" si="91"/>
        <v>0</v>
      </c>
      <c r="E669" s="2">
        <f t="shared" si="92"/>
        <v>8.1700000000000106E-2</v>
      </c>
      <c r="F669" s="2">
        <f t="shared" ref="F669:G684" si="96">((F668*13)+D669)/14</f>
        <v>2.6444468354152813E-2</v>
      </c>
      <c r="G669" s="2">
        <f t="shared" si="96"/>
        <v>2.3198025859192749E-2</v>
      </c>
      <c r="H669" s="2">
        <f t="shared" si="94"/>
        <v>1.1399447743814626</v>
      </c>
      <c r="I669" s="2">
        <f t="shared" si="95"/>
        <v>53.269822101411776</v>
      </c>
    </row>
    <row r="670" spans="1:9" ht="13.5" x14ac:dyDescent="0.25">
      <c r="A670" s="3">
        <f>TITRES_STAT!B673</f>
        <v>42978</v>
      </c>
      <c r="B670" s="6">
        <f>TITRES_STAT!D673</f>
        <v>2.6848000000000001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2.4555577757427612E-2</v>
      </c>
      <c r="G670" s="2">
        <f t="shared" si="96"/>
        <v>2.1541024012107553E-2</v>
      </c>
      <c r="H670" s="2">
        <f t="shared" si="94"/>
        <v>1.1399447743814626</v>
      </c>
      <c r="I670" s="2">
        <f t="shared" si="95"/>
        <v>53.269822101411776</v>
      </c>
    </row>
    <row r="671" spans="1:9" ht="13.5" x14ac:dyDescent="0.25">
      <c r="A671" s="3">
        <f>TITRES_STAT!B674</f>
        <v>42982</v>
      </c>
      <c r="B671" s="6">
        <f>TITRES_STAT!D674</f>
        <v>2.7957000000000001</v>
      </c>
      <c r="C671" s="2">
        <f t="shared" si="90"/>
        <v>0.1109</v>
      </c>
      <c r="D671" s="2">
        <f t="shared" si="91"/>
        <v>0.1109</v>
      </c>
      <c r="E671" s="2">
        <f t="shared" si="92"/>
        <v>0</v>
      </c>
      <c r="F671" s="2">
        <f t="shared" si="96"/>
        <v>3.0723036489039925E-2</v>
      </c>
      <c r="G671" s="2">
        <f t="shared" si="96"/>
        <v>2.0002379439814155E-2</v>
      </c>
      <c r="H671" s="2">
        <f t="shared" si="94"/>
        <v>1.5359690871520322</v>
      </c>
      <c r="I671" s="2">
        <f t="shared" si="95"/>
        <v>60.567342675181052</v>
      </c>
    </row>
    <row r="672" spans="1:9" ht="13.5" x14ac:dyDescent="0.25">
      <c r="A672" s="3">
        <f>TITRES_STAT!B675</f>
        <v>42983</v>
      </c>
      <c r="B672" s="6">
        <f>TITRES_STAT!D675</f>
        <v>2.8599000000000001</v>
      </c>
      <c r="C672" s="2">
        <f t="shared" si="90"/>
        <v>6.4200000000000035E-2</v>
      </c>
      <c r="D672" s="2">
        <f t="shared" si="91"/>
        <v>6.4200000000000035E-2</v>
      </c>
      <c r="E672" s="2">
        <f t="shared" si="92"/>
        <v>0</v>
      </c>
      <c r="F672" s="2">
        <f t="shared" si="96"/>
        <v>3.3114248168394221E-2</v>
      </c>
      <c r="G672" s="2">
        <f t="shared" si="96"/>
        <v>1.8573638051255999E-2</v>
      </c>
      <c r="H672" s="2">
        <f t="shared" si="94"/>
        <v>1.7828627906397123</v>
      </c>
      <c r="I672" s="2">
        <f t="shared" si="95"/>
        <v>64.065781347052166</v>
      </c>
    </row>
    <row r="673" spans="1:9" ht="13.5" x14ac:dyDescent="0.25">
      <c r="A673" s="3">
        <f>TITRES_STAT!B676</f>
        <v>42984</v>
      </c>
      <c r="B673" s="6">
        <f>TITRES_STAT!D676</f>
        <v>2.9182999999999999</v>
      </c>
      <c r="C673" s="2">
        <f t="shared" si="90"/>
        <v>5.8399999999999785E-2</v>
      </c>
      <c r="D673" s="2">
        <f t="shared" si="91"/>
        <v>5.8399999999999785E-2</v>
      </c>
      <c r="E673" s="2">
        <f t="shared" si="92"/>
        <v>0</v>
      </c>
      <c r="F673" s="2">
        <f t="shared" si="96"/>
        <v>3.4920373299223192E-2</v>
      </c>
      <c r="G673" s="2">
        <f t="shared" si="96"/>
        <v>1.7246949619023427E-2</v>
      </c>
      <c r="H673" s="2">
        <f t="shared" si="94"/>
        <v>2.0247275066372281</v>
      </c>
      <c r="I673" s="2">
        <f t="shared" si="95"/>
        <v>66.93917062592655</v>
      </c>
    </row>
    <row r="674" spans="1:9" ht="13.5" x14ac:dyDescent="0.25">
      <c r="A674" s="3">
        <f>TITRES_STAT!B677</f>
        <v>42985</v>
      </c>
      <c r="B674" s="6">
        <f>TITRES_STAT!D677</f>
        <v>2.9066000000000001</v>
      </c>
      <c r="C674" s="2">
        <f t="shared" si="90"/>
        <v>-1.1699999999999822E-2</v>
      </c>
      <c r="D674" s="2">
        <f t="shared" si="91"/>
        <v>0</v>
      </c>
      <c r="E674" s="2">
        <f t="shared" si="92"/>
        <v>1.1699999999999822E-2</v>
      </c>
      <c r="F674" s="2">
        <f t="shared" si="96"/>
        <v>3.2426060920707253E-2</v>
      </c>
      <c r="G674" s="2">
        <f t="shared" si="96"/>
        <v>1.6850738931950313E-2</v>
      </c>
      <c r="H674" s="2">
        <f t="shared" si="94"/>
        <v>1.9243109190437291</v>
      </c>
      <c r="I674" s="2">
        <f t="shared" si="95"/>
        <v>65.803909786480318</v>
      </c>
    </row>
    <row r="675" spans="1:9" ht="13.5" x14ac:dyDescent="0.25">
      <c r="A675" s="3">
        <f>TITRES_STAT!B678</f>
        <v>42986</v>
      </c>
      <c r="B675" s="6">
        <f>TITRES_STAT!D678</f>
        <v>2.7782</v>
      </c>
      <c r="C675" s="2">
        <f t="shared" si="90"/>
        <v>-0.12840000000000007</v>
      </c>
      <c r="D675" s="2">
        <f t="shared" si="91"/>
        <v>0</v>
      </c>
      <c r="E675" s="2">
        <f t="shared" si="92"/>
        <v>0.12840000000000007</v>
      </c>
      <c r="F675" s="2">
        <f t="shared" si="96"/>
        <v>3.0109913712085306E-2</v>
      </c>
      <c r="G675" s="2">
        <f t="shared" si="96"/>
        <v>2.4818543293953867E-2</v>
      </c>
      <c r="H675" s="2">
        <f t="shared" si="94"/>
        <v>1.2132022961807145</v>
      </c>
      <c r="I675" s="2">
        <f t="shared" si="95"/>
        <v>54.816602091653216</v>
      </c>
    </row>
    <row r="676" spans="1:9" ht="13.5" x14ac:dyDescent="0.25">
      <c r="A676" s="3">
        <f>TITRES_STAT!B679</f>
        <v>42989</v>
      </c>
      <c r="B676" s="6">
        <f>TITRES_STAT!D679</f>
        <v>2.8715999999999999</v>
      </c>
      <c r="C676" s="2">
        <f t="shared" si="90"/>
        <v>9.3399999999999928E-2</v>
      </c>
      <c r="D676" s="2">
        <f t="shared" si="91"/>
        <v>9.3399999999999928E-2</v>
      </c>
      <c r="E676" s="2">
        <f t="shared" si="92"/>
        <v>0</v>
      </c>
      <c r="F676" s="2">
        <f t="shared" si="96"/>
        <v>3.4630634161222064E-2</v>
      </c>
      <c r="G676" s="2">
        <f t="shared" si="96"/>
        <v>2.3045790201528589E-2</v>
      </c>
      <c r="H676" s="2">
        <f t="shared" si="94"/>
        <v>1.5026880770148239</v>
      </c>
      <c r="I676" s="2">
        <f t="shared" si="95"/>
        <v>60.042963037056225</v>
      </c>
    </row>
    <row r="677" spans="1:9" ht="13.5" x14ac:dyDescent="0.25">
      <c r="A677" s="3">
        <f>TITRES_STAT!B680</f>
        <v>42990</v>
      </c>
      <c r="B677" s="6">
        <f>TITRES_STAT!D680</f>
        <v>2.8481999999999998</v>
      </c>
      <c r="C677" s="2">
        <f t="shared" si="90"/>
        <v>-2.3400000000000087E-2</v>
      </c>
      <c r="D677" s="2">
        <f t="shared" si="91"/>
        <v>0</v>
      </c>
      <c r="E677" s="2">
        <f t="shared" si="92"/>
        <v>2.3400000000000087E-2</v>
      </c>
      <c r="F677" s="2">
        <f t="shared" si="96"/>
        <v>3.2157017435420487E-2</v>
      </c>
      <c r="G677" s="2">
        <f t="shared" si="96"/>
        <v>2.307109090141941E-2</v>
      </c>
      <c r="H677" s="2">
        <f t="shared" si="94"/>
        <v>1.3938230130870006</v>
      </c>
      <c r="I677" s="2">
        <f t="shared" si="95"/>
        <v>58.225817258293013</v>
      </c>
    </row>
    <row r="678" spans="1:9" ht="13.5" x14ac:dyDescent="0.25">
      <c r="A678" s="3">
        <f>TITRES_STAT!B681</f>
        <v>42991</v>
      </c>
      <c r="B678" s="6">
        <f>TITRES_STAT!D681</f>
        <v>2.7782</v>
      </c>
      <c r="C678" s="2">
        <f t="shared" si="90"/>
        <v>-6.999999999999984E-2</v>
      </c>
      <c r="D678" s="2">
        <f t="shared" si="91"/>
        <v>0</v>
      </c>
      <c r="E678" s="2">
        <f t="shared" si="92"/>
        <v>6.999999999999984E-2</v>
      </c>
      <c r="F678" s="2">
        <f t="shared" si="96"/>
        <v>2.9860087618604737E-2</v>
      </c>
      <c r="G678" s="2">
        <f t="shared" si="96"/>
        <v>2.6423155837032298E-2</v>
      </c>
      <c r="H678" s="2">
        <f t="shared" si="94"/>
        <v>1.1300727211681334</v>
      </c>
      <c r="I678" s="2">
        <f t="shared" si="95"/>
        <v>53.053246020088963</v>
      </c>
    </row>
    <row r="679" spans="1:9" ht="13.5" x14ac:dyDescent="0.25">
      <c r="A679" s="3">
        <f>TITRES_STAT!B682</f>
        <v>42992</v>
      </c>
      <c r="B679" s="6">
        <f>TITRES_STAT!D682</f>
        <v>2.8481999999999998</v>
      </c>
      <c r="C679" s="2">
        <f t="shared" si="90"/>
        <v>6.999999999999984E-2</v>
      </c>
      <c r="D679" s="2">
        <f t="shared" si="91"/>
        <v>6.999999999999984E-2</v>
      </c>
      <c r="E679" s="2">
        <f t="shared" si="92"/>
        <v>0</v>
      </c>
      <c r="F679" s="2">
        <f t="shared" si="96"/>
        <v>3.2727224217275815E-2</v>
      </c>
      <c r="G679" s="2">
        <f t="shared" si="96"/>
        <v>2.4535787562958565E-2</v>
      </c>
      <c r="H679" s="2">
        <f t="shared" si="94"/>
        <v>1.3338566831530518</v>
      </c>
      <c r="I679" s="2">
        <f t="shared" si="95"/>
        <v>57.152467535024684</v>
      </c>
    </row>
    <row r="680" spans="1:9" ht="13.5" x14ac:dyDescent="0.25">
      <c r="A680" s="3">
        <f>TITRES_STAT!B683</f>
        <v>42993</v>
      </c>
      <c r="B680" s="6">
        <f>TITRES_STAT!D683</f>
        <v>2.8365</v>
      </c>
      <c r="C680" s="2">
        <f t="shared" si="90"/>
        <v>-1.1699999999999822E-2</v>
      </c>
      <c r="D680" s="2">
        <f t="shared" si="91"/>
        <v>0</v>
      </c>
      <c r="E680" s="2">
        <f t="shared" si="92"/>
        <v>1.1699999999999822E-2</v>
      </c>
      <c r="F680" s="2">
        <f t="shared" si="96"/>
        <v>3.0389565344613258E-2</v>
      </c>
      <c r="G680" s="2">
        <f t="shared" si="96"/>
        <v>2.3618945594175798E-2</v>
      </c>
      <c r="H680" s="2">
        <f t="shared" si="94"/>
        <v>1.2866605422092605</v>
      </c>
      <c r="I680" s="2">
        <f t="shared" si="95"/>
        <v>56.268104445715039</v>
      </c>
    </row>
    <row r="681" spans="1:9" ht="13.5" x14ac:dyDescent="0.25">
      <c r="A681" s="3">
        <f>TITRES_STAT!B684</f>
        <v>42996</v>
      </c>
      <c r="B681" s="6">
        <f>TITRES_STAT!D684</f>
        <v>2.7839999999999998</v>
      </c>
      <c r="C681" s="2">
        <f t="shared" si="90"/>
        <v>-5.2500000000000213E-2</v>
      </c>
      <c r="D681" s="2">
        <f t="shared" si="91"/>
        <v>0</v>
      </c>
      <c r="E681" s="2">
        <f t="shared" si="92"/>
        <v>5.2500000000000213E-2</v>
      </c>
      <c r="F681" s="2">
        <f t="shared" si="96"/>
        <v>2.8218882105712311E-2</v>
      </c>
      <c r="G681" s="2">
        <f t="shared" si="96"/>
        <v>2.5681878051734684E-2</v>
      </c>
      <c r="H681" s="2">
        <f t="shared" si="94"/>
        <v>1.0987857682708009</v>
      </c>
      <c r="I681" s="2">
        <f t="shared" si="95"/>
        <v>52.353402852359515</v>
      </c>
    </row>
    <row r="682" spans="1:9" ht="13.5" x14ac:dyDescent="0.25">
      <c r="A682" s="3">
        <f>TITRES_STAT!B685</f>
        <v>42997</v>
      </c>
      <c r="B682" s="6">
        <f>TITRES_STAT!D685</f>
        <v>2.8424</v>
      </c>
      <c r="C682" s="2">
        <f t="shared" si="90"/>
        <v>5.840000000000023E-2</v>
      </c>
      <c r="D682" s="2">
        <f t="shared" si="91"/>
        <v>5.840000000000023E-2</v>
      </c>
      <c r="E682" s="2">
        <f t="shared" si="92"/>
        <v>0</v>
      </c>
      <c r="F682" s="2">
        <f t="shared" si="96"/>
        <v>3.037467624101859E-2</v>
      </c>
      <c r="G682" s="2">
        <f t="shared" si="96"/>
        <v>2.3847458190896492E-2</v>
      </c>
      <c r="H682" s="2">
        <f t="shared" si="94"/>
        <v>1.2737070759437914</v>
      </c>
      <c r="I682" s="2">
        <f t="shared" si="95"/>
        <v>56.01896081600966</v>
      </c>
    </row>
    <row r="683" spans="1:9" ht="13.5" x14ac:dyDescent="0.25">
      <c r="A683" s="3">
        <f>TITRES_STAT!B686</f>
        <v>42998</v>
      </c>
      <c r="B683" s="6">
        <f>TITRES_STAT!D686</f>
        <v>2.9182999999999999</v>
      </c>
      <c r="C683" s="2">
        <f t="shared" si="90"/>
        <v>7.5899999999999856E-2</v>
      </c>
      <c r="D683" s="2">
        <f t="shared" si="91"/>
        <v>7.5899999999999856E-2</v>
      </c>
      <c r="E683" s="2">
        <f t="shared" si="92"/>
        <v>0</v>
      </c>
      <c r="F683" s="2">
        <f t="shared" si="96"/>
        <v>3.3626485080945824E-2</v>
      </c>
      <c r="G683" s="2">
        <f t="shared" si="96"/>
        <v>2.2144068320118171E-2</v>
      </c>
      <c r="H683" s="2">
        <f t="shared" si="94"/>
        <v>1.5185323940856763</v>
      </c>
      <c r="I683" s="2">
        <f t="shared" si="95"/>
        <v>60.294336402091893</v>
      </c>
    </row>
    <row r="684" spans="1:9" ht="13.5" x14ac:dyDescent="0.25">
      <c r="A684" s="3">
        <f>TITRES_STAT!B687</f>
        <v>43000</v>
      </c>
      <c r="B684" s="6">
        <f>TITRES_STAT!D687</f>
        <v>2.9066000000000001</v>
      </c>
      <c r="C684" s="2">
        <f t="shared" si="90"/>
        <v>-1.1699999999999822E-2</v>
      </c>
      <c r="D684" s="2">
        <f t="shared" si="91"/>
        <v>0</v>
      </c>
      <c r="E684" s="2">
        <f t="shared" si="92"/>
        <v>1.1699999999999822E-2</v>
      </c>
      <c r="F684" s="2">
        <f t="shared" si="96"/>
        <v>3.1224593289449692E-2</v>
      </c>
      <c r="G684" s="2">
        <f t="shared" si="96"/>
        <v>2.1398063440109718E-2</v>
      </c>
      <c r="H684" s="2">
        <f t="shared" si="94"/>
        <v>1.4592251946931132</v>
      </c>
      <c r="I684" s="2">
        <f t="shared" si="95"/>
        <v>59.336786148826441</v>
      </c>
    </row>
    <row r="685" spans="1:9" ht="13.5" x14ac:dyDescent="0.25">
      <c r="A685" s="3">
        <f>TITRES_STAT!B688</f>
        <v>43003</v>
      </c>
      <c r="B685" s="6">
        <f>TITRES_STAT!D688</f>
        <v>2.9182999999999999</v>
      </c>
      <c r="C685" s="2">
        <f t="shared" si="90"/>
        <v>1.1699999999999822E-2</v>
      </c>
      <c r="D685" s="2">
        <f t="shared" si="91"/>
        <v>1.1699999999999822E-2</v>
      </c>
      <c r="E685" s="2">
        <f t="shared" si="92"/>
        <v>0</v>
      </c>
      <c r="F685" s="2">
        <f t="shared" ref="F685:G700" si="97">((F684*13)+D685)/14</f>
        <v>2.9829979483060414E-2</v>
      </c>
      <c r="G685" s="2">
        <f t="shared" si="97"/>
        <v>1.9869630337244738E-2</v>
      </c>
      <c r="H685" s="2">
        <f t="shared" si="94"/>
        <v>1.5012850756033163</v>
      </c>
      <c r="I685" s="2">
        <f t="shared" si="95"/>
        <v>60.020550645999535</v>
      </c>
    </row>
    <row r="686" spans="1:9" ht="13.5" x14ac:dyDescent="0.25">
      <c r="A686" s="3">
        <f>TITRES_STAT!B689</f>
        <v>43004</v>
      </c>
      <c r="B686" s="6">
        <f>TITRES_STAT!D689</f>
        <v>2.9123999999999999</v>
      </c>
      <c r="C686" s="2">
        <f t="shared" si="90"/>
        <v>-5.9000000000000163E-3</v>
      </c>
      <c r="D686" s="2">
        <f t="shared" si="91"/>
        <v>0</v>
      </c>
      <c r="E686" s="2">
        <f t="shared" si="92"/>
        <v>5.9000000000000163E-3</v>
      </c>
      <c r="F686" s="2">
        <f t="shared" si="97"/>
        <v>2.7699266662841813E-2</v>
      </c>
      <c r="G686" s="2">
        <f t="shared" si="97"/>
        <v>1.8871799598870115E-2</v>
      </c>
      <c r="H686" s="2">
        <f t="shared" si="94"/>
        <v>1.4677596864954106</v>
      </c>
      <c r="I686" s="2">
        <f t="shared" si="95"/>
        <v>59.477415670885271</v>
      </c>
    </row>
    <row r="687" spans="1:9" ht="13.5" x14ac:dyDescent="0.25">
      <c r="A687" s="3">
        <f>TITRES_STAT!B690</f>
        <v>43005</v>
      </c>
      <c r="B687" s="6">
        <f>TITRES_STAT!D690</f>
        <v>2.8307000000000002</v>
      </c>
      <c r="C687" s="2">
        <f t="shared" si="90"/>
        <v>-8.1699999999999662E-2</v>
      </c>
      <c r="D687" s="2">
        <f t="shared" si="91"/>
        <v>0</v>
      </c>
      <c r="E687" s="2">
        <f t="shared" si="92"/>
        <v>8.1699999999999662E-2</v>
      </c>
      <c r="F687" s="2">
        <f t="shared" si="97"/>
        <v>2.5720747615495969E-2</v>
      </c>
      <c r="G687" s="2">
        <f t="shared" si="97"/>
        <v>2.3359528198950794E-2</v>
      </c>
      <c r="H687" s="2">
        <f t="shared" si="94"/>
        <v>1.1010816398531214</v>
      </c>
      <c r="I687" s="2">
        <f t="shared" si="95"/>
        <v>52.405466735223762</v>
      </c>
    </row>
    <row r="688" spans="1:9" ht="13.5" x14ac:dyDescent="0.25">
      <c r="A688" s="3">
        <f>TITRES_STAT!B691</f>
        <v>43006</v>
      </c>
      <c r="B688" s="6">
        <f>TITRES_STAT!D691</f>
        <v>2.7723</v>
      </c>
      <c r="C688" s="2">
        <f t="shared" si="90"/>
        <v>-5.840000000000023E-2</v>
      </c>
      <c r="D688" s="2">
        <f t="shared" si="91"/>
        <v>0</v>
      </c>
      <c r="E688" s="2">
        <f t="shared" si="92"/>
        <v>5.840000000000023E-2</v>
      </c>
      <c r="F688" s="2">
        <f t="shared" si="97"/>
        <v>2.3883551357246256E-2</v>
      </c>
      <c r="G688" s="2">
        <f t="shared" si="97"/>
        <v>2.5862419041882894E-2</v>
      </c>
      <c r="H688" s="2">
        <f t="shared" si="94"/>
        <v>0.92348481859210618</v>
      </c>
      <c r="I688" s="2">
        <f t="shared" si="95"/>
        <v>48.011027155808307</v>
      </c>
    </row>
    <row r="689" spans="1:9" ht="13.5" x14ac:dyDescent="0.25">
      <c r="A689" s="3">
        <f>TITRES_STAT!B692</f>
        <v>43007</v>
      </c>
      <c r="B689" s="6">
        <f>TITRES_STAT!D692</f>
        <v>2.8307000000000002</v>
      </c>
      <c r="C689" s="2">
        <f t="shared" si="90"/>
        <v>5.840000000000023E-2</v>
      </c>
      <c r="D689" s="2">
        <f t="shared" si="91"/>
        <v>5.840000000000023E-2</v>
      </c>
      <c r="E689" s="2">
        <f t="shared" si="92"/>
        <v>0</v>
      </c>
      <c r="F689" s="2">
        <f t="shared" si="97"/>
        <v>2.6349011974585827E-2</v>
      </c>
      <c r="G689" s="2">
        <f t="shared" si="97"/>
        <v>2.4015103396034115E-2</v>
      </c>
      <c r="H689" s="2">
        <f t="shared" si="94"/>
        <v>1.0971850314388876</v>
      </c>
      <c r="I689" s="2">
        <f t="shared" si="95"/>
        <v>52.317035215824724</v>
      </c>
    </row>
    <row r="690" spans="1:9" ht="13.5" x14ac:dyDescent="0.25">
      <c r="A690" s="3">
        <f>TITRES_STAT!B693</f>
        <v>43010</v>
      </c>
      <c r="B690" s="6">
        <f>TITRES_STAT!D693</f>
        <v>2.8014999999999999</v>
      </c>
      <c r="C690" s="2">
        <f t="shared" si="90"/>
        <v>-2.9200000000000337E-2</v>
      </c>
      <c r="D690" s="2">
        <f t="shared" si="91"/>
        <v>0</v>
      </c>
      <c r="E690" s="2">
        <f t="shared" si="92"/>
        <v>2.9200000000000337E-2</v>
      </c>
      <c r="F690" s="2">
        <f t="shared" si="97"/>
        <v>2.4466939690686838E-2</v>
      </c>
      <c r="G690" s="2">
        <f t="shared" si="97"/>
        <v>2.4385453153460274E-2</v>
      </c>
      <c r="H690" s="2">
        <f t="shared" si="94"/>
        <v>1.003341604386589</v>
      </c>
      <c r="I690" s="2">
        <f t="shared" si="95"/>
        <v>50.083400763486168</v>
      </c>
    </row>
    <row r="691" spans="1:9" ht="13.5" x14ac:dyDescent="0.25">
      <c r="A691" s="3">
        <f>TITRES_STAT!B694</f>
        <v>43011</v>
      </c>
      <c r="B691" s="6">
        <f>TITRES_STAT!D694</f>
        <v>2.8014999999999999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2.2719301141352063E-2</v>
      </c>
      <c r="G691" s="2">
        <f t="shared" si="97"/>
        <v>2.2643635071070256E-2</v>
      </c>
      <c r="H691" s="2">
        <f t="shared" si="94"/>
        <v>1.0033416043865888</v>
      </c>
      <c r="I691" s="2">
        <f t="shared" si="95"/>
        <v>50.083400763486161</v>
      </c>
    </row>
    <row r="692" spans="1:9" ht="13.5" x14ac:dyDescent="0.25">
      <c r="A692" s="3">
        <f>TITRES_STAT!B695</f>
        <v>43012</v>
      </c>
      <c r="B692" s="6">
        <f>TITRES_STAT!D695</f>
        <v>2.8715999999999999</v>
      </c>
      <c r="C692" s="2">
        <f t="shared" si="90"/>
        <v>7.0100000000000051E-2</v>
      </c>
      <c r="D692" s="2">
        <f t="shared" si="91"/>
        <v>7.0100000000000051E-2</v>
      </c>
      <c r="E692" s="2">
        <f t="shared" si="92"/>
        <v>0</v>
      </c>
      <c r="F692" s="2">
        <f t="shared" si="97"/>
        <v>2.6103636774112631E-2</v>
      </c>
      <c r="G692" s="2">
        <f t="shared" si="97"/>
        <v>2.102623256599381E-2</v>
      </c>
      <c r="H692" s="2">
        <f t="shared" si="94"/>
        <v>1.2414795038617912</v>
      </c>
      <c r="I692" s="2">
        <f t="shared" si="95"/>
        <v>55.386609680029466</v>
      </c>
    </row>
    <row r="693" spans="1:9" ht="13.5" x14ac:dyDescent="0.25">
      <c r="A693" s="3">
        <f>TITRES_STAT!B696</f>
        <v>43013</v>
      </c>
      <c r="B693" s="6">
        <f>TITRES_STAT!D696</f>
        <v>2.8715999999999999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2.4239091290247445E-2</v>
      </c>
      <c r="G693" s="2">
        <f t="shared" si="97"/>
        <v>1.9524358811279969E-2</v>
      </c>
      <c r="H693" s="2">
        <f t="shared" si="94"/>
        <v>1.2414795038617912</v>
      </c>
      <c r="I693" s="2">
        <f t="shared" si="95"/>
        <v>55.386609680029466</v>
      </c>
    </row>
    <row r="694" spans="1:9" ht="13.5" x14ac:dyDescent="0.25">
      <c r="A694" s="3">
        <f>TITRES_STAT!B697</f>
        <v>43014</v>
      </c>
      <c r="B694" s="6">
        <f>TITRES_STAT!D697</f>
        <v>2.8715999999999999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2.2507727626658341E-2</v>
      </c>
      <c r="G694" s="2">
        <f t="shared" si="97"/>
        <v>1.8129761753331398E-2</v>
      </c>
      <c r="H694" s="2">
        <f t="shared" si="94"/>
        <v>1.2414795038617912</v>
      </c>
      <c r="I694" s="2">
        <f t="shared" si="95"/>
        <v>55.386609680029466</v>
      </c>
    </row>
    <row r="695" spans="1:9" ht="13.5" x14ac:dyDescent="0.25">
      <c r="A695" s="3">
        <f>TITRES_STAT!B698</f>
        <v>43017</v>
      </c>
      <c r="B695" s="6">
        <f>TITRES_STAT!D698</f>
        <v>2.9066000000000001</v>
      </c>
      <c r="C695" s="2">
        <f t="shared" si="90"/>
        <v>3.5000000000000142E-2</v>
      </c>
      <c r="D695" s="2">
        <f t="shared" si="91"/>
        <v>3.5000000000000142E-2</v>
      </c>
      <c r="E695" s="2">
        <f t="shared" si="92"/>
        <v>0</v>
      </c>
      <c r="F695" s="2">
        <f t="shared" si="97"/>
        <v>2.3400032796182753E-2</v>
      </c>
      <c r="G695" s="2">
        <f t="shared" si="97"/>
        <v>1.6834778770950583E-2</v>
      </c>
      <c r="H695" s="2">
        <f t="shared" si="94"/>
        <v>1.3899816038308093</v>
      </c>
      <c r="I695" s="2">
        <f t="shared" si="95"/>
        <v>58.158673757273334</v>
      </c>
    </row>
    <row r="696" spans="1:9" ht="13.5" x14ac:dyDescent="0.25">
      <c r="A696" s="3">
        <f>TITRES_STAT!B699</f>
        <v>43018</v>
      </c>
      <c r="B696" s="6">
        <f>TITRES_STAT!D699</f>
        <v>2.9066000000000001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2.1728601882169702E-2</v>
      </c>
      <c r="G696" s="2">
        <f t="shared" si="97"/>
        <v>1.5632294573025542E-2</v>
      </c>
      <c r="H696" s="2">
        <f t="shared" si="94"/>
        <v>1.3899816038308095</v>
      </c>
      <c r="I696" s="2">
        <f t="shared" si="95"/>
        <v>58.158673757273341</v>
      </c>
    </row>
    <row r="697" spans="1:9" ht="13.5" x14ac:dyDescent="0.25">
      <c r="A697" s="3">
        <f>TITRES_STAT!B700</f>
        <v>43019</v>
      </c>
      <c r="B697" s="6">
        <f>TITRES_STAT!D700</f>
        <v>2.8599000000000001</v>
      </c>
      <c r="C697" s="2">
        <f t="shared" si="90"/>
        <v>-4.6699999999999964E-2</v>
      </c>
      <c r="D697" s="2">
        <f t="shared" si="91"/>
        <v>0</v>
      </c>
      <c r="E697" s="2">
        <f t="shared" si="92"/>
        <v>4.6699999999999964E-2</v>
      </c>
      <c r="F697" s="2">
        <f t="shared" si="97"/>
        <v>2.0176558890586151E-2</v>
      </c>
      <c r="G697" s="2">
        <f t="shared" si="97"/>
        <v>1.7851416389238001E-2</v>
      </c>
      <c r="H697" s="2">
        <f t="shared" si="94"/>
        <v>1.1302497488518557</v>
      </c>
      <c r="I697" s="2">
        <f t="shared" si="95"/>
        <v>53.057147381945626</v>
      </c>
    </row>
    <row r="698" spans="1:9" ht="13.5" x14ac:dyDescent="0.25">
      <c r="A698" s="3">
        <f>TITRES_STAT!B701</f>
        <v>43020</v>
      </c>
      <c r="B698" s="6">
        <f>TITRES_STAT!D701</f>
        <v>2.7782</v>
      </c>
      <c r="C698" s="2">
        <f t="shared" si="90"/>
        <v>-8.1700000000000106E-2</v>
      </c>
      <c r="D698" s="2">
        <f t="shared" si="91"/>
        <v>0</v>
      </c>
      <c r="E698" s="2">
        <f t="shared" si="92"/>
        <v>8.1700000000000106E-2</v>
      </c>
      <c r="F698" s="2">
        <f t="shared" si="97"/>
        <v>1.8735376112687139E-2</v>
      </c>
      <c r="G698" s="2">
        <f t="shared" si="97"/>
        <v>2.2412029504292438E-2</v>
      </c>
      <c r="H698" s="2">
        <f t="shared" si="94"/>
        <v>0.83595178692312844</v>
      </c>
      <c r="I698" s="2">
        <f t="shared" si="95"/>
        <v>45.532338750795851</v>
      </c>
    </row>
    <row r="699" spans="1:9" ht="13.5" x14ac:dyDescent="0.25">
      <c r="A699" s="3">
        <f>TITRES_STAT!B702</f>
        <v>43021</v>
      </c>
      <c r="B699" s="6">
        <f>TITRES_STAT!D702</f>
        <v>2.7431999999999999</v>
      </c>
      <c r="C699" s="2">
        <f t="shared" si="90"/>
        <v>-3.5000000000000142E-2</v>
      </c>
      <c r="D699" s="2">
        <f t="shared" si="91"/>
        <v>0</v>
      </c>
      <c r="E699" s="2">
        <f t="shared" si="92"/>
        <v>3.5000000000000142E-2</v>
      </c>
      <c r="F699" s="2">
        <f t="shared" si="97"/>
        <v>1.7397134961780917E-2</v>
      </c>
      <c r="G699" s="2">
        <f t="shared" si="97"/>
        <v>2.3311170253985845E-2</v>
      </c>
      <c r="H699" s="2">
        <f t="shared" si="94"/>
        <v>0.74630036897466689</v>
      </c>
      <c r="I699" s="2">
        <f t="shared" si="95"/>
        <v>42.736082648419419</v>
      </c>
    </row>
    <row r="700" spans="1:9" ht="13.5" x14ac:dyDescent="0.25">
      <c r="A700" s="3">
        <f>TITRES_STAT!B703</f>
        <v>43024</v>
      </c>
      <c r="B700" s="6">
        <f>TITRES_STAT!D703</f>
        <v>2.7431999999999999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1.6154482464510851E-2</v>
      </c>
      <c r="G700" s="2">
        <f t="shared" si="97"/>
        <v>2.1646086664415427E-2</v>
      </c>
      <c r="H700" s="2">
        <f t="shared" si="94"/>
        <v>0.74630036897466689</v>
      </c>
      <c r="I700" s="2">
        <f t="shared" si="95"/>
        <v>42.736082648419419</v>
      </c>
    </row>
    <row r="701" spans="1:9" ht="13.5" x14ac:dyDescent="0.25">
      <c r="A701" s="3">
        <f>TITRES_STAT!B704</f>
        <v>43025</v>
      </c>
      <c r="B701" s="6">
        <f>TITRES_STAT!D704</f>
        <v>2.7782</v>
      </c>
      <c r="C701" s="2">
        <f t="shared" si="90"/>
        <v>3.5000000000000142E-2</v>
      </c>
      <c r="D701" s="2">
        <f t="shared" si="91"/>
        <v>3.5000000000000142E-2</v>
      </c>
      <c r="E701" s="2">
        <f t="shared" si="92"/>
        <v>0</v>
      </c>
      <c r="F701" s="2">
        <f t="shared" ref="F701:G716" si="98">((F700*13)+D701)/14</f>
        <v>1.7500590859902944E-2</v>
      </c>
      <c r="G701" s="2">
        <f t="shared" si="98"/>
        <v>2.0099937616957185E-2</v>
      </c>
      <c r="H701" s="2">
        <f t="shared" si="94"/>
        <v>0.87067886445272757</v>
      </c>
      <c r="I701" s="2">
        <f t="shared" si="95"/>
        <v>46.543470447956715</v>
      </c>
    </row>
    <row r="702" spans="1:9" ht="13.5" x14ac:dyDescent="0.25">
      <c r="A702" s="3">
        <f>TITRES_STAT!B705</f>
        <v>43026</v>
      </c>
      <c r="B702" s="6">
        <f>TITRES_STAT!D705</f>
        <v>2.7782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1.6250548655624163E-2</v>
      </c>
      <c r="G702" s="2">
        <f t="shared" si="98"/>
        <v>1.8664227787174529E-2</v>
      </c>
      <c r="H702" s="2">
        <f t="shared" si="94"/>
        <v>0.87067886445272757</v>
      </c>
      <c r="I702" s="2">
        <f t="shared" si="95"/>
        <v>46.543470447956715</v>
      </c>
    </row>
    <row r="703" spans="1:9" ht="13.5" x14ac:dyDescent="0.25">
      <c r="A703" s="3">
        <f>TITRES_STAT!B706</f>
        <v>43027</v>
      </c>
      <c r="B703" s="6">
        <f>TITRES_STAT!D706</f>
        <v>2.7431999999999999</v>
      </c>
      <c r="C703" s="2">
        <f t="shared" si="90"/>
        <v>-3.5000000000000142E-2</v>
      </c>
      <c r="D703" s="2">
        <f t="shared" si="91"/>
        <v>0</v>
      </c>
      <c r="E703" s="2">
        <f t="shared" si="92"/>
        <v>3.5000000000000142E-2</v>
      </c>
      <c r="F703" s="2">
        <f t="shared" si="98"/>
        <v>1.5089795180222437E-2</v>
      </c>
      <c r="G703" s="2">
        <f t="shared" si="98"/>
        <v>1.9831068659519217E-2</v>
      </c>
      <c r="H703" s="2">
        <f t="shared" si="94"/>
        <v>0.76091689456075295</v>
      </c>
      <c r="I703" s="2">
        <f t="shared" si="95"/>
        <v>43.211402929412962</v>
      </c>
    </row>
    <row r="704" spans="1:9" ht="13.5" x14ac:dyDescent="0.25">
      <c r="A704" s="3">
        <f>TITRES_STAT!B707</f>
        <v>43028</v>
      </c>
      <c r="B704" s="6">
        <f>TITRES_STAT!D707</f>
        <v>2.6615000000000002</v>
      </c>
      <c r="C704" s="2">
        <f t="shared" si="90"/>
        <v>-8.1699999999999662E-2</v>
      </c>
      <c r="D704" s="2">
        <f t="shared" si="91"/>
        <v>0</v>
      </c>
      <c r="E704" s="2">
        <f t="shared" si="92"/>
        <v>8.1699999999999662E-2</v>
      </c>
      <c r="F704" s="2">
        <f t="shared" si="98"/>
        <v>1.4011952667349406E-2</v>
      </c>
      <c r="G704" s="2">
        <f t="shared" si="98"/>
        <v>2.4250278040982103E-2</v>
      </c>
      <c r="H704" s="2">
        <f t="shared" si="94"/>
        <v>0.57780585623264635</v>
      </c>
      <c r="I704" s="2">
        <f t="shared" si="95"/>
        <v>36.620846218195886</v>
      </c>
    </row>
    <row r="705" spans="1:9" ht="13.5" x14ac:dyDescent="0.25">
      <c r="A705" s="3">
        <f>TITRES_STAT!B708</f>
        <v>43031</v>
      </c>
      <c r="B705" s="6">
        <f>TITRES_STAT!D708</f>
        <v>2.7315</v>
      </c>
      <c r="C705" s="2">
        <f t="shared" si="90"/>
        <v>6.999999999999984E-2</v>
      </c>
      <c r="D705" s="2">
        <f t="shared" si="91"/>
        <v>6.999999999999984E-2</v>
      </c>
      <c r="E705" s="2">
        <f t="shared" si="92"/>
        <v>0</v>
      </c>
      <c r="F705" s="2">
        <f t="shared" si="98"/>
        <v>1.8011098905395866E-2</v>
      </c>
      <c r="G705" s="2">
        <f t="shared" si="98"/>
        <v>2.2518115323769097E-2</v>
      </c>
      <c r="H705" s="2">
        <f t="shared" si="94"/>
        <v>0.79984930561147671</v>
      </c>
      <c r="I705" s="2">
        <f t="shared" si="95"/>
        <v>44.439792993654969</v>
      </c>
    </row>
    <row r="706" spans="1:9" ht="13.5" x14ac:dyDescent="0.25">
      <c r="A706" s="3">
        <f>TITRES_STAT!B709</f>
        <v>43032</v>
      </c>
      <c r="B706" s="6">
        <f>TITRES_STAT!D709</f>
        <v>2.7198000000000002</v>
      </c>
      <c r="C706" s="2">
        <f t="shared" si="90"/>
        <v>-1.1699999999999822E-2</v>
      </c>
      <c r="D706" s="2">
        <f t="shared" si="91"/>
        <v>0</v>
      </c>
      <c r="E706" s="2">
        <f t="shared" si="92"/>
        <v>1.1699999999999822E-2</v>
      </c>
      <c r="F706" s="2">
        <f t="shared" si="98"/>
        <v>1.6724591840724733E-2</v>
      </c>
      <c r="G706" s="2">
        <f t="shared" si="98"/>
        <v>2.1745392800642721E-2</v>
      </c>
      <c r="H706" s="2">
        <f t="shared" si="94"/>
        <v>0.76910966815142612</v>
      </c>
      <c r="I706" s="2">
        <f t="shared" si="95"/>
        <v>43.474391780080104</v>
      </c>
    </row>
    <row r="707" spans="1:9" ht="13.5" x14ac:dyDescent="0.25">
      <c r="A707" s="3">
        <f>TITRES_STAT!B710</f>
        <v>43033</v>
      </c>
      <c r="B707" s="6">
        <f>TITRES_STAT!D710</f>
        <v>2.7782</v>
      </c>
      <c r="C707" s="2">
        <f t="shared" ref="C707:C770" si="99">B707-B706</f>
        <v>5.8399999999999785E-2</v>
      </c>
      <c r="D707" s="2">
        <f t="shared" ref="D707:D770" si="100">IF(C707&gt;0,C707,0)</f>
        <v>5.8399999999999785E-2</v>
      </c>
      <c r="E707" s="2">
        <f t="shared" ref="E707:E770" si="101">IF(C707&lt;0,-C707,0)</f>
        <v>0</v>
      </c>
      <c r="F707" s="2">
        <f t="shared" si="98"/>
        <v>1.970140670924438E-2</v>
      </c>
      <c r="G707" s="2">
        <f t="shared" si="98"/>
        <v>2.0192150457739668E-2</v>
      </c>
      <c r="H707" s="2">
        <f t="shared" si="94"/>
        <v>0.97569631082522046</v>
      </c>
      <c r="I707" s="2">
        <f t="shared" si="95"/>
        <v>49.384933579072474</v>
      </c>
    </row>
    <row r="708" spans="1:9" ht="13.5" x14ac:dyDescent="0.25">
      <c r="A708" s="3">
        <f>TITRES_STAT!B711</f>
        <v>43034</v>
      </c>
      <c r="B708" s="6">
        <f>TITRES_STAT!D711</f>
        <v>2.7723</v>
      </c>
      <c r="C708" s="2">
        <f t="shared" si="99"/>
        <v>-5.9000000000000163E-3</v>
      </c>
      <c r="D708" s="2">
        <f t="shared" si="100"/>
        <v>0</v>
      </c>
      <c r="E708" s="2">
        <f t="shared" si="101"/>
        <v>5.9000000000000163E-3</v>
      </c>
      <c r="F708" s="2">
        <f t="shared" si="98"/>
        <v>1.8294163372869782E-2</v>
      </c>
      <c r="G708" s="2">
        <f t="shared" si="98"/>
        <v>1.9171282567901123E-2</v>
      </c>
      <c r="H708" s="2">
        <f t="shared" si="94"/>
        <v>0.95424827775999088</v>
      </c>
      <c r="I708" s="2">
        <f t="shared" si="95"/>
        <v>48.829429127284406</v>
      </c>
    </row>
    <row r="709" spans="1:9" ht="13.5" x14ac:dyDescent="0.25">
      <c r="A709" s="3">
        <f>TITRES_STAT!B712</f>
        <v>43035</v>
      </c>
      <c r="B709" s="6">
        <f>TITRES_STAT!D712</f>
        <v>2.7723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1.6987437417664796E-2</v>
      </c>
      <c r="G709" s="2">
        <f t="shared" si="98"/>
        <v>1.7801905241622472E-2</v>
      </c>
      <c r="H709" s="2">
        <f t="shared" si="94"/>
        <v>0.95424827775999077</v>
      </c>
      <c r="I709" s="2">
        <f t="shared" si="95"/>
        <v>48.829429127284406</v>
      </c>
    </row>
    <row r="710" spans="1:9" ht="13.5" x14ac:dyDescent="0.25">
      <c r="A710" s="3">
        <f>TITRES_STAT!B713</f>
        <v>43038</v>
      </c>
      <c r="B710" s="6">
        <f>TITRES_STAT!D713</f>
        <v>2.7782</v>
      </c>
      <c r="C710" s="2">
        <f t="shared" si="99"/>
        <v>5.9000000000000163E-3</v>
      </c>
      <c r="D710" s="2">
        <f t="shared" si="100"/>
        <v>5.9000000000000163E-3</v>
      </c>
      <c r="E710" s="2">
        <f t="shared" si="101"/>
        <v>0</v>
      </c>
      <c r="F710" s="2">
        <f t="shared" si="98"/>
        <v>1.6195477602117311E-2</v>
      </c>
      <c r="G710" s="2">
        <f t="shared" si="98"/>
        <v>1.653034058150658E-2</v>
      </c>
      <c r="H710" s="2">
        <f t="shared" si="94"/>
        <v>0.97974252389186101</v>
      </c>
      <c r="I710" s="2">
        <f t="shared" si="95"/>
        <v>49.488381042896528</v>
      </c>
    </row>
    <row r="711" spans="1:9" ht="13.5" x14ac:dyDescent="0.25">
      <c r="A711" s="3">
        <f>TITRES_STAT!B714</f>
        <v>43039</v>
      </c>
      <c r="B711" s="6">
        <f>TITRES_STAT!D714</f>
        <v>2.7782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1.5038657773394646E-2</v>
      </c>
      <c r="G711" s="2">
        <f t="shared" si="98"/>
        <v>1.5349601968541824E-2</v>
      </c>
      <c r="H711" s="2">
        <f t="shared" si="94"/>
        <v>0.97974252389186101</v>
      </c>
      <c r="I711" s="2">
        <f t="shared" si="95"/>
        <v>49.488381042896528</v>
      </c>
    </row>
    <row r="712" spans="1:9" ht="13.5" x14ac:dyDescent="0.25">
      <c r="A712" s="3">
        <f>TITRES_STAT!B715</f>
        <v>43040</v>
      </c>
      <c r="B712" s="6">
        <f>TITRES_STAT!D715</f>
        <v>2.7782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1.3964467932437885E-2</v>
      </c>
      <c r="G712" s="2">
        <f t="shared" si="98"/>
        <v>1.4253201827931694E-2</v>
      </c>
      <c r="H712" s="2">
        <f t="shared" si="94"/>
        <v>0.97974252389186101</v>
      </c>
      <c r="I712" s="2">
        <f t="shared" si="95"/>
        <v>49.488381042896528</v>
      </c>
    </row>
    <row r="713" spans="1:9" ht="13.5" x14ac:dyDescent="0.25">
      <c r="A713" s="3">
        <f>TITRES_STAT!B716</f>
        <v>43041</v>
      </c>
      <c r="B713" s="6">
        <f>TITRES_STAT!D716</f>
        <v>2.7782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1.2967005937263751E-2</v>
      </c>
      <c r="G713" s="2">
        <f t="shared" si="98"/>
        <v>1.3235115983079429E-2</v>
      </c>
      <c r="H713" s="2">
        <f t="shared" si="94"/>
        <v>0.97974252389186123</v>
      </c>
      <c r="I713" s="2">
        <f t="shared" si="95"/>
        <v>49.488381042896535</v>
      </c>
    </row>
    <row r="714" spans="1:9" ht="13.5" x14ac:dyDescent="0.25">
      <c r="A714" s="3">
        <f>TITRES_STAT!B717</f>
        <v>43042</v>
      </c>
      <c r="B714" s="6">
        <f>TITRES_STAT!D717</f>
        <v>2.8599000000000001</v>
      </c>
      <c r="C714" s="2">
        <f t="shared" si="99"/>
        <v>8.1700000000000106E-2</v>
      </c>
      <c r="D714" s="2">
        <f t="shared" si="100"/>
        <v>8.1700000000000106E-2</v>
      </c>
      <c r="E714" s="2">
        <f t="shared" si="101"/>
        <v>0</v>
      </c>
      <c r="F714" s="2">
        <f t="shared" si="98"/>
        <v>1.7876505513173491E-2</v>
      </c>
      <c r="G714" s="2">
        <f t="shared" si="98"/>
        <v>1.2289750555716612E-2</v>
      </c>
      <c r="H714" s="2">
        <f t="shared" si="94"/>
        <v>1.454586521681531</v>
      </c>
      <c r="I714" s="2">
        <f t="shared" si="95"/>
        <v>59.259940883446902</v>
      </c>
    </row>
    <row r="715" spans="1:9" ht="13.5" x14ac:dyDescent="0.25">
      <c r="A715" s="3">
        <f>TITRES_STAT!B718</f>
        <v>43045</v>
      </c>
      <c r="B715" s="6">
        <f>TITRES_STAT!D718</f>
        <v>2.8599000000000001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1.6599612262232527E-2</v>
      </c>
      <c r="G715" s="2">
        <f t="shared" si="98"/>
        <v>1.1411911230308283E-2</v>
      </c>
      <c r="H715" s="2">
        <f t="shared" si="94"/>
        <v>1.454586521681531</v>
      </c>
      <c r="I715" s="2">
        <f t="shared" si="95"/>
        <v>59.259940883446902</v>
      </c>
    </row>
    <row r="716" spans="1:9" ht="13.5" x14ac:dyDescent="0.25">
      <c r="A716" s="3">
        <f>TITRES_STAT!B719</f>
        <v>43046</v>
      </c>
      <c r="B716" s="6">
        <f>TITRES_STAT!D719</f>
        <v>2.8656999999999999</v>
      </c>
      <c r="C716" s="2">
        <f t="shared" si="99"/>
        <v>5.7999999999998053E-3</v>
      </c>
      <c r="D716" s="2">
        <f t="shared" si="100"/>
        <v>5.7999999999998053E-3</v>
      </c>
      <c r="E716" s="2">
        <f t="shared" si="101"/>
        <v>0</v>
      </c>
      <c r="F716" s="2">
        <f t="shared" si="98"/>
        <v>1.5828211386358763E-2</v>
      </c>
      <c r="G716" s="2">
        <f t="shared" si="98"/>
        <v>1.059677471385769E-2</v>
      </c>
      <c r="H716" s="2">
        <f t="shared" si="94"/>
        <v>1.4936819752957267</v>
      </c>
      <c r="I716" s="2">
        <f t="shared" si="95"/>
        <v>59.898655485874066</v>
      </c>
    </row>
    <row r="717" spans="1:9" ht="13.5" x14ac:dyDescent="0.25">
      <c r="A717" s="3">
        <f>TITRES_STAT!B720</f>
        <v>43047</v>
      </c>
      <c r="B717" s="6">
        <f>TITRES_STAT!D720</f>
        <v>2.8599000000000001</v>
      </c>
      <c r="C717" s="2">
        <f t="shared" si="99"/>
        <v>-5.7999999999998053E-3</v>
      </c>
      <c r="D717" s="2">
        <f t="shared" si="100"/>
        <v>0</v>
      </c>
      <c r="E717" s="2">
        <f t="shared" si="101"/>
        <v>5.7999999999998053E-3</v>
      </c>
      <c r="F717" s="2">
        <f t="shared" ref="F717:G732" si="102">((F716*13)+D717)/14</f>
        <v>1.4697624858761709E-2</v>
      </c>
      <c r="G717" s="2">
        <f t="shared" si="102"/>
        <v>1.0254147948582126E-2</v>
      </c>
      <c r="H717" s="2">
        <f t="shared" si="94"/>
        <v>1.4333345815235674</v>
      </c>
      <c r="I717" s="2">
        <f t="shared" si="95"/>
        <v>58.904130669368257</v>
      </c>
    </row>
    <row r="718" spans="1:9" ht="13.5" x14ac:dyDescent="0.25">
      <c r="A718" s="3">
        <f>TITRES_STAT!B721</f>
        <v>43048</v>
      </c>
      <c r="B718" s="6">
        <f>TITRES_STAT!D721</f>
        <v>2.8540999999999999</v>
      </c>
      <c r="C718" s="2">
        <f t="shared" si="99"/>
        <v>-5.8000000000002494E-3</v>
      </c>
      <c r="D718" s="2">
        <f t="shared" si="100"/>
        <v>0</v>
      </c>
      <c r="E718" s="2">
        <f t="shared" si="101"/>
        <v>5.8000000000002494E-3</v>
      </c>
      <c r="F718" s="2">
        <f t="shared" si="102"/>
        <v>1.3647794511707301E-2</v>
      </c>
      <c r="G718" s="2">
        <f t="shared" si="102"/>
        <v>9.9359945236834196E-3</v>
      </c>
      <c r="H718" s="2">
        <f t="shared" si="94"/>
        <v>1.3735710581539111</v>
      </c>
      <c r="I718" s="2">
        <f t="shared" si="95"/>
        <v>57.869388550020133</v>
      </c>
    </row>
    <row r="719" spans="1:9" ht="13.5" x14ac:dyDescent="0.25">
      <c r="A719" s="3">
        <f>TITRES_STAT!B722</f>
        <v>43049</v>
      </c>
      <c r="B719" s="6">
        <f>TITRES_STAT!D722</f>
        <v>2.8540999999999999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1.2672952046585351E-2</v>
      </c>
      <c r="G719" s="2">
        <f t="shared" si="102"/>
        <v>9.2262806291346054E-3</v>
      </c>
      <c r="H719" s="2">
        <f t="shared" si="94"/>
        <v>1.3735710581539109</v>
      </c>
      <c r="I719" s="2">
        <f t="shared" si="95"/>
        <v>57.869388550020133</v>
      </c>
    </row>
    <row r="720" spans="1:9" ht="13.5" x14ac:dyDescent="0.25">
      <c r="A720" s="3">
        <f>TITRES_STAT!B723</f>
        <v>43052</v>
      </c>
      <c r="B720" s="6">
        <f>TITRES_STAT!D723</f>
        <v>2.8540999999999999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1.1767741186114969E-2</v>
      </c>
      <c r="G720" s="2">
        <f t="shared" si="102"/>
        <v>8.5672605841964188E-3</v>
      </c>
      <c r="H720" s="2">
        <f t="shared" si="94"/>
        <v>1.3735710581539111</v>
      </c>
      <c r="I720" s="2">
        <f t="shared" si="95"/>
        <v>57.869388550020133</v>
      </c>
    </row>
    <row r="721" spans="1:9" ht="13.5" x14ac:dyDescent="0.25">
      <c r="A721" s="3">
        <f>TITRES_STAT!B724</f>
        <v>43053</v>
      </c>
      <c r="B721" s="6">
        <f>TITRES_STAT!D724</f>
        <v>2.8540999999999999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1.0927188244249613E-2</v>
      </c>
      <c r="G721" s="2">
        <f t="shared" si="102"/>
        <v>7.9553133996109592E-3</v>
      </c>
      <c r="H721" s="2">
        <f t="shared" ref="H721:H784" si="103">F721/G721</f>
        <v>1.3735710581539111</v>
      </c>
      <c r="I721" s="2">
        <f t="shared" ref="I721:I784" si="104">IF(G721=0,100,100-(100/(1+H721)))</f>
        <v>57.869388550020133</v>
      </c>
    </row>
    <row r="722" spans="1:9" ht="13.5" x14ac:dyDescent="0.25">
      <c r="A722" s="3">
        <f>TITRES_STAT!B725</f>
        <v>43054</v>
      </c>
      <c r="B722" s="6">
        <f>TITRES_STAT!D725</f>
        <v>2.8481999999999998</v>
      </c>
      <c r="C722" s="2">
        <f t="shared" si="99"/>
        <v>-5.9000000000000163E-3</v>
      </c>
      <c r="D722" s="2">
        <f t="shared" si="100"/>
        <v>0</v>
      </c>
      <c r="E722" s="2">
        <f t="shared" si="101"/>
        <v>5.9000000000000163E-3</v>
      </c>
      <c r="F722" s="2">
        <f t="shared" si="102"/>
        <v>1.0146674798231782E-2</v>
      </c>
      <c r="G722" s="2">
        <f t="shared" si="102"/>
        <v>7.808505299638749E-3</v>
      </c>
      <c r="H722" s="2">
        <f t="shared" si="103"/>
        <v>1.2994388053628145</v>
      </c>
      <c r="I722" s="2">
        <f t="shared" si="104"/>
        <v>56.511127947055058</v>
      </c>
    </row>
    <row r="723" spans="1:9" ht="13.5" x14ac:dyDescent="0.25">
      <c r="A723" s="3">
        <f>TITRES_STAT!B726</f>
        <v>43055</v>
      </c>
      <c r="B723" s="6">
        <f>TITRES_STAT!D726</f>
        <v>2.7665000000000002</v>
      </c>
      <c r="C723" s="2">
        <f t="shared" si="99"/>
        <v>-8.1699999999999662E-2</v>
      </c>
      <c r="D723" s="2">
        <f t="shared" si="100"/>
        <v>0</v>
      </c>
      <c r="E723" s="2">
        <f t="shared" si="101"/>
        <v>8.1699999999999662E-2</v>
      </c>
      <c r="F723" s="2">
        <f t="shared" si="102"/>
        <v>9.421912312643799E-3</v>
      </c>
      <c r="G723" s="2">
        <f t="shared" si="102"/>
        <v>1.3086469206807385E-2</v>
      </c>
      <c r="H723" s="2">
        <f t="shared" si="103"/>
        <v>0.71997359744236145</v>
      </c>
      <c r="I723" s="2">
        <f t="shared" si="104"/>
        <v>41.859572641869498</v>
      </c>
    </row>
    <row r="724" spans="1:9" ht="13.5" x14ac:dyDescent="0.25">
      <c r="A724" s="3">
        <f>TITRES_STAT!B727</f>
        <v>43056</v>
      </c>
      <c r="B724" s="6">
        <f>TITRES_STAT!D727</f>
        <v>2.7665000000000002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8.7489185760263842E-3</v>
      </c>
      <c r="G724" s="2">
        <f t="shared" si="102"/>
        <v>1.2151721406321144E-2</v>
      </c>
      <c r="H724" s="2">
        <f t="shared" si="103"/>
        <v>0.71997359744236133</v>
      </c>
      <c r="I724" s="2">
        <f t="shared" si="104"/>
        <v>41.859572641869498</v>
      </c>
    </row>
    <row r="725" spans="1:9" ht="13.5" x14ac:dyDescent="0.25">
      <c r="A725" s="3">
        <f>TITRES_STAT!B728</f>
        <v>43059</v>
      </c>
      <c r="B725" s="6">
        <f>TITRES_STAT!D728</f>
        <v>2.7431999999999999</v>
      </c>
      <c r="C725" s="2">
        <f t="shared" si="99"/>
        <v>-2.330000000000032E-2</v>
      </c>
      <c r="D725" s="2">
        <f t="shared" si="100"/>
        <v>0</v>
      </c>
      <c r="E725" s="2">
        <f t="shared" si="101"/>
        <v>2.330000000000032E-2</v>
      </c>
      <c r="F725" s="2">
        <f t="shared" si="102"/>
        <v>8.1239958205959282E-3</v>
      </c>
      <c r="G725" s="2">
        <f t="shared" si="102"/>
        <v>1.294802702015537E-2</v>
      </c>
      <c r="H725" s="2">
        <f t="shared" si="103"/>
        <v>0.627431176035532</v>
      </c>
      <c r="I725" s="2">
        <f t="shared" si="104"/>
        <v>38.553469128198216</v>
      </c>
    </row>
    <row r="726" spans="1:9" ht="13.5" x14ac:dyDescent="0.25">
      <c r="A726" s="3">
        <f>TITRES_STAT!B729</f>
        <v>43060</v>
      </c>
      <c r="B726" s="6">
        <f>TITRES_STAT!D729</f>
        <v>2.7372999999999998</v>
      </c>
      <c r="C726" s="2">
        <f t="shared" si="99"/>
        <v>-5.9000000000000163E-3</v>
      </c>
      <c r="D726" s="2">
        <f t="shared" si="100"/>
        <v>0</v>
      </c>
      <c r="E726" s="2">
        <f t="shared" si="101"/>
        <v>5.9000000000000163E-3</v>
      </c>
      <c r="F726" s="2">
        <f t="shared" si="102"/>
        <v>7.5437104048390758E-3</v>
      </c>
      <c r="G726" s="2">
        <f t="shared" si="102"/>
        <v>1.2444596518715701E-2</v>
      </c>
      <c r="H726" s="2">
        <f t="shared" si="103"/>
        <v>0.60618360695695717</v>
      </c>
      <c r="I726" s="2">
        <f t="shared" si="104"/>
        <v>37.740617220307733</v>
      </c>
    </row>
    <row r="727" spans="1:9" ht="13.5" x14ac:dyDescent="0.25">
      <c r="A727" s="3">
        <f>TITRES_STAT!B730</f>
        <v>43061</v>
      </c>
      <c r="B727" s="6">
        <f>TITRES_STAT!D730</f>
        <v>2.7372999999999998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7.0048739473505704E-3</v>
      </c>
      <c r="G727" s="2">
        <f t="shared" si="102"/>
        <v>1.1555696767378864E-2</v>
      </c>
      <c r="H727" s="2">
        <f t="shared" si="103"/>
        <v>0.60618360695695717</v>
      </c>
      <c r="I727" s="2">
        <f t="shared" si="104"/>
        <v>37.740617220307733</v>
      </c>
    </row>
    <row r="728" spans="1:9" ht="13.5" x14ac:dyDescent="0.25">
      <c r="A728" s="3">
        <f>TITRES_STAT!B731</f>
        <v>43062</v>
      </c>
      <c r="B728" s="6">
        <f>TITRES_STAT!D731</f>
        <v>2.7081</v>
      </c>
      <c r="C728" s="2">
        <f t="shared" si="99"/>
        <v>-2.9199999999999893E-2</v>
      </c>
      <c r="D728" s="2">
        <f t="shared" si="100"/>
        <v>0</v>
      </c>
      <c r="E728" s="2">
        <f t="shared" si="101"/>
        <v>2.9199999999999893E-2</v>
      </c>
      <c r="F728" s="2">
        <f t="shared" si="102"/>
        <v>6.5045258082541005E-3</v>
      </c>
      <c r="G728" s="2">
        <f t="shared" si="102"/>
        <v>1.2816004141137509E-2</v>
      </c>
      <c r="H728" s="2">
        <f t="shared" si="103"/>
        <v>0.50753150019478532</v>
      </c>
      <c r="I728" s="2">
        <f t="shared" si="104"/>
        <v>33.666394375786382</v>
      </c>
    </row>
    <row r="729" spans="1:9" ht="13.5" x14ac:dyDescent="0.25">
      <c r="A729" s="3">
        <f>TITRES_STAT!B732</f>
        <v>43063</v>
      </c>
      <c r="B729" s="6">
        <f>TITRES_STAT!D732</f>
        <v>2.7372999999999998</v>
      </c>
      <c r="C729" s="2">
        <f t="shared" si="99"/>
        <v>2.9199999999999893E-2</v>
      </c>
      <c r="D729" s="2">
        <f t="shared" si="100"/>
        <v>2.9199999999999893E-2</v>
      </c>
      <c r="E729" s="2">
        <f t="shared" si="101"/>
        <v>0</v>
      </c>
      <c r="F729" s="2">
        <f t="shared" si="102"/>
        <v>8.1256311076645139E-3</v>
      </c>
      <c r="G729" s="2">
        <f t="shared" si="102"/>
        <v>1.1900575273913401E-2</v>
      </c>
      <c r="H729" s="2">
        <f t="shared" si="103"/>
        <v>0.68279313567943767</v>
      </c>
      <c r="I729" s="2">
        <f t="shared" si="104"/>
        <v>40.574989355643879</v>
      </c>
    </row>
    <row r="730" spans="1:9" ht="13.5" x14ac:dyDescent="0.25">
      <c r="A730" s="3">
        <f>TITRES_STAT!B733</f>
        <v>43066</v>
      </c>
      <c r="B730" s="6">
        <f>TITRES_STAT!D733</f>
        <v>2.7372999999999998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7.5452288856884767E-3</v>
      </c>
      <c r="G730" s="2">
        <f t="shared" si="102"/>
        <v>1.1050534182919586E-2</v>
      </c>
      <c r="H730" s="2">
        <f t="shared" si="103"/>
        <v>0.68279313567943767</v>
      </c>
      <c r="I730" s="2">
        <f t="shared" si="104"/>
        <v>40.574989355643879</v>
      </c>
    </row>
    <row r="731" spans="1:9" ht="13.5" x14ac:dyDescent="0.25">
      <c r="A731" s="3">
        <f>TITRES_STAT!B734</f>
        <v>43067</v>
      </c>
      <c r="B731" s="6">
        <f>TITRES_STAT!D734</f>
        <v>2.7372999999999998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7.0062839652821566E-3</v>
      </c>
      <c r="G731" s="2">
        <f t="shared" si="102"/>
        <v>1.0261210312711044E-2</v>
      </c>
      <c r="H731" s="2">
        <f t="shared" si="103"/>
        <v>0.68279313567943767</v>
      </c>
      <c r="I731" s="2">
        <f t="shared" si="104"/>
        <v>40.574989355643879</v>
      </c>
    </row>
    <row r="732" spans="1:9" ht="13.5" x14ac:dyDescent="0.25">
      <c r="A732" s="3">
        <f>TITRES_STAT!B735</f>
        <v>43068</v>
      </c>
      <c r="B732" s="6">
        <f>TITRES_STAT!D735</f>
        <v>2.7372999999999998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6.5058351106191455E-3</v>
      </c>
      <c r="G732" s="2">
        <f t="shared" si="102"/>
        <v>9.5282667189459692E-3</v>
      </c>
      <c r="H732" s="2">
        <f t="shared" si="103"/>
        <v>0.68279313567943767</v>
      </c>
      <c r="I732" s="2">
        <f t="shared" si="104"/>
        <v>40.574989355643879</v>
      </c>
    </row>
    <row r="733" spans="1:9" ht="13.5" x14ac:dyDescent="0.25">
      <c r="A733" s="3">
        <f>TITRES_STAT!B736</f>
        <v>43069</v>
      </c>
      <c r="B733" s="6">
        <f>TITRES_STAT!D736</f>
        <v>2.8014999999999999</v>
      </c>
      <c r="C733" s="2">
        <f t="shared" si="99"/>
        <v>6.4200000000000035E-2</v>
      </c>
      <c r="D733" s="2">
        <f t="shared" si="100"/>
        <v>6.4200000000000035E-2</v>
      </c>
      <c r="E733" s="2">
        <f t="shared" si="101"/>
        <v>0</v>
      </c>
      <c r="F733" s="2">
        <f t="shared" ref="F733:G748" si="105">((F732*13)+D733)/14</f>
        <v>1.0626846888432065E-2</v>
      </c>
      <c r="G733" s="2">
        <f t="shared" si="105"/>
        <v>8.8476762390212564E-3</v>
      </c>
      <c r="H733" s="2">
        <f t="shared" si="103"/>
        <v>1.2010890318933758</v>
      </c>
      <c r="I733" s="2">
        <f t="shared" si="104"/>
        <v>54.56794407176703</v>
      </c>
    </row>
    <row r="734" spans="1:9" ht="13.5" x14ac:dyDescent="0.25">
      <c r="A734" s="3">
        <f>TITRES_STAT!B737</f>
        <v>43073</v>
      </c>
      <c r="B734" s="6">
        <f>TITRES_STAT!D737</f>
        <v>2.8014999999999999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9.8677863964012034E-3</v>
      </c>
      <c r="G734" s="2">
        <f t="shared" si="105"/>
        <v>8.2156993648054531E-3</v>
      </c>
      <c r="H734" s="2">
        <f t="shared" si="103"/>
        <v>1.2010890318933758</v>
      </c>
      <c r="I734" s="2">
        <f t="shared" si="104"/>
        <v>54.56794407176703</v>
      </c>
    </row>
    <row r="735" spans="1:9" ht="13.5" x14ac:dyDescent="0.25">
      <c r="A735" s="3">
        <f>TITRES_STAT!B738</f>
        <v>43074</v>
      </c>
      <c r="B735" s="6">
        <f>TITRES_STAT!D738</f>
        <v>2.7957000000000001</v>
      </c>
      <c r="C735" s="2">
        <f t="shared" si="99"/>
        <v>-5.7999999999998053E-3</v>
      </c>
      <c r="D735" s="2">
        <f t="shared" si="100"/>
        <v>0</v>
      </c>
      <c r="E735" s="2">
        <f t="shared" si="101"/>
        <v>5.7999999999998053E-3</v>
      </c>
      <c r="F735" s="2">
        <f t="shared" si="105"/>
        <v>9.1629445109439739E-3</v>
      </c>
      <c r="G735" s="2">
        <f t="shared" si="105"/>
        <v>8.043149410176479E-3</v>
      </c>
      <c r="H735" s="2">
        <f t="shared" si="103"/>
        <v>1.1392234613161221</v>
      </c>
      <c r="I735" s="2">
        <f t="shared" si="104"/>
        <v>53.254065408166078</v>
      </c>
    </row>
    <row r="736" spans="1:9" ht="13.5" x14ac:dyDescent="0.25">
      <c r="A736" s="3">
        <f>TITRES_STAT!B739</f>
        <v>43075</v>
      </c>
      <c r="B736" s="6">
        <f>TITRES_STAT!D739</f>
        <v>2.7431999999999999</v>
      </c>
      <c r="C736" s="2">
        <f t="shared" si="99"/>
        <v>-5.2500000000000213E-2</v>
      </c>
      <c r="D736" s="2">
        <f t="shared" si="100"/>
        <v>0</v>
      </c>
      <c r="E736" s="2">
        <f t="shared" si="101"/>
        <v>5.2500000000000213E-2</v>
      </c>
      <c r="F736" s="2">
        <f t="shared" si="105"/>
        <v>8.5084484744479758E-3</v>
      </c>
      <c r="G736" s="2">
        <f t="shared" si="105"/>
        <v>1.1218638738021033E-2</v>
      </c>
      <c r="H736" s="2">
        <f t="shared" si="103"/>
        <v>0.75842075613078042</v>
      </c>
      <c r="I736" s="2">
        <f t="shared" si="104"/>
        <v>43.130789572775818</v>
      </c>
    </row>
    <row r="737" spans="1:9" ht="13.5" x14ac:dyDescent="0.25">
      <c r="A737" s="3">
        <f>TITRES_STAT!B740</f>
        <v>43076</v>
      </c>
      <c r="B737" s="6">
        <f>TITRES_STAT!D740</f>
        <v>2.7898999999999998</v>
      </c>
      <c r="C737" s="2">
        <f t="shared" si="99"/>
        <v>4.6699999999999964E-2</v>
      </c>
      <c r="D737" s="2">
        <f t="shared" si="100"/>
        <v>4.6699999999999964E-2</v>
      </c>
      <c r="E737" s="2">
        <f t="shared" si="101"/>
        <v>0</v>
      </c>
      <c r="F737" s="2">
        <f t="shared" si="105"/>
        <v>1.1236416440558833E-2</v>
      </c>
      <c r="G737" s="2">
        <f t="shared" si="105"/>
        <v>1.0417307399590958E-2</v>
      </c>
      <c r="H737" s="2">
        <f t="shared" si="103"/>
        <v>1.0786296313959247</v>
      </c>
      <c r="I737" s="2">
        <f t="shared" si="104"/>
        <v>51.891381470953057</v>
      </c>
    </row>
    <row r="738" spans="1:9" ht="13.5" x14ac:dyDescent="0.25">
      <c r="A738" s="3">
        <f>TITRES_STAT!B741</f>
        <v>43077</v>
      </c>
      <c r="B738" s="6">
        <f>TITRES_STAT!D741</f>
        <v>2.7431999999999999</v>
      </c>
      <c r="C738" s="2">
        <f t="shared" si="99"/>
        <v>-4.6699999999999964E-2</v>
      </c>
      <c r="D738" s="2">
        <f t="shared" si="100"/>
        <v>0</v>
      </c>
      <c r="E738" s="2">
        <f t="shared" si="101"/>
        <v>4.6699999999999964E-2</v>
      </c>
      <c r="F738" s="2">
        <f t="shared" si="105"/>
        <v>1.0433815266233203E-2</v>
      </c>
      <c r="G738" s="2">
        <f t="shared" si="105"/>
        <v>1.3008928299620174E-2</v>
      </c>
      <c r="H738" s="2">
        <f t="shared" si="103"/>
        <v>0.80205033235042456</v>
      </c>
      <c r="I738" s="2">
        <f t="shared" si="104"/>
        <v>44.50765430643137</v>
      </c>
    </row>
    <row r="739" spans="1:9" ht="13.5" x14ac:dyDescent="0.25">
      <c r="A739" s="3">
        <f>TITRES_STAT!B742</f>
        <v>43080</v>
      </c>
      <c r="B739" s="6">
        <f>TITRES_STAT!D742</f>
        <v>2.6615000000000002</v>
      </c>
      <c r="C739" s="2">
        <f t="shared" si="99"/>
        <v>-8.1699999999999662E-2</v>
      </c>
      <c r="D739" s="2">
        <f t="shared" si="100"/>
        <v>0</v>
      </c>
      <c r="E739" s="2">
        <f t="shared" si="101"/>
        <v>8.1699999999999662E-2</v>
      </c>
      <c r="F739" s="2">
        <f t="shared" si="105"/>
        <v>9.6885427472165452E-3</v>
      </c>
      <c r="G739" s="2">
        <f t="shared" si="105"/>
        <v>1.7915433421075853E-2</v>
      </c>
      <c r="H739" s="2">
        <f t="shared" si="103"/>
        <v>0.54079309830254341</v>
      </c>
      <c r="I739" s="2">
        <f t="shared" si="104"/>
        <v>35.098359338338341</v>
      </c>
    </row>
    <row r="740" spans="1:9" ht="13.5" x14ac:dyDescent="0.25">
      <c r="A740" s="3">
        <f>TITRES_STAT!B743</f>
        <v>43081</v>
      </c>
      <c r="B740" s="6">
        <f>TITRES_STAT!D743</f>
        <v>2.7431999999999999</v>
      </c>
      <c r="C740" s="2">
        <f t="shared" si="99"/>
        <v>8.1699999999999662E-2</v>
      </c>
      <c r="D740" s="2">
        <f t="shared" si="100"/>
        <v>8.1699999999999662E-2</v>
      </c>
      <c r="E740" s="2">
        <f t="shared" si="101"/>
        <v>0</v>
      </c>
      <c r="F740" s="2">
        <f t="shared" si="105"/>
        <v>1.4832218265272482E-2</v>
      </c>
      <c r="G740" s="2">
        <f t="shared" si="105"/>
        <v>1.6635759605284722E-2</v>
      </c>
      <c r="H740" s="2">
        <f t="shared" si="103"/>
        <v>0.89158647499094035</v>
      </c>
      <c r="I740" s="2">
        <f t="shared" si="104"/>
        <v>47.134322790884333</v>
      </c>
    </row>
    <row r="741" spans="1:9" ht="13.5" x14ac:dyDescent="0.25">
      <c r="A741" s="3">
        <f>TITRES_STAT!B744</f>
        <v>43082</v>
      </c>
      <c r="B741" s="6">
        <f>TITRES_STAT!D744</f>
        <v>2.7431999999999999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1.3772774103467306E-2</v>
      </c>
      <c r="G741" s="2">
        <f t="shared" si="105"/>
        <v>1.5447491062050098E-2</v>
      </c>
      <c r="H741" s="2">
        <f t="shared" si="103"/>
        <v>0.89158647499094046</v>
      </c>
      <c r="I741" s="2">
        <f t="shared" si="104"/>
        <v>47.13432279088434</v>
      </c>
    </row>
    <row r="742" spans="1:9" ht="13.5" x14ac:dyDescent="0.25">
      <c r="A742" s="3">
        <f>TITRES_STAT!B745</f>
        <v>43083</v>
      </c>
      <c r="B742" s="6">
        <f>TITRES_STAT!D745</f>
        <v>2.7431999999999999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1.2789004524648212E-2</v>
      </c>
      <c r="G742" s="2">
        <f t="shared" si="105"/>
        <v>1.4344098843332235E-2</v>
      </c>
      <c r="H742" s="2">
        <f t="shared" si="103"/>
        <v>0.89158647499094035</v>
      </c>
      <c r="I742" s="2">
        <f t="shared" si="104"/>
        <v>47.134322790884333</v>
      </c>
    </row>
    <row r="743" spans="1:9" ht="13.5" x14ac:dyDescent="0.25">
      <c r="A743" s="3">
        <f>TITRES_STAT!B746</f>
        <v>43084</v>
      </c>
      <c r="B743" s="6">
        <f>TITRES_STAT!D746</f>
        <v>2.714</v>
      </c>
      <c r="C743" s="2">
        <f t="shared" si="99"/>
        <v>-2.9199999999999893E-2</v>
      </c>
      <c r="D743" s="2">
        <f t="shared" si="100"/>
        <v>0</v>
      </c>
      <c r="E743" s="2">
        <f t="shared" si="101"/>
        <v>2.9199999999999893E-2</v>
      </c>
      <c r="F743" s="2">
        <f t="shared" si="105"/>
        <v>1.1875504201459053E-2</v>
      </c>
      <c r="G743" s="2">
        <f t="shared" si="105"/>
        <v>1.5405234640237067E-2</v>
      </c>
      <c r="H743" s="2">
        <f t="shared" si="103"/>
        <v>0.77087460715731781</v>
      </c>
      <c r="I743" s="2">
        <f t="shared" si="104"/>
        <v>43.530727926284861</v>
      </c>
    </row>
    <row r="744" spans="1:9" ht="13.5" x14ac:dyDescent="0.25">
      <c r="A744" s="3">
        <f>TITRES_STAT!B747</f>
        <v>43087</v>
      </c>
      <c r="B744" s="6">
        <f>TITRES_STAT!D747</f>
        <v>2.714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1.1027253901354835E-2</v>
      </c>
      <c r="G744" s="2">
        <f t="shared" si="105"/>
        <v>1.4304860737362991E-2</v>
      </c>
      <c r="H744" s="2">
        <f t="shared" si="103"/>
        <v>0.77087460715731781</v>
      </c>
      <c r="I744" s="2">
        <f t="shared" si="104"/>
        <v>43.530727926284861</v>
      </c>
    </row>
    <row r="745" spans="1:9" ht="13.5" x14ac:dyDescent="0.25">
      <c r="A745" s="3">
        <f>TITRES_STAT!B748</f>
        <v>43088</v>
      </c>
      <c r="B745" s="6">
        <f>TITRES_STAT!D748</f>
        <v>2.7081</v>
      </c>
      <c r="C745" s="2">
        <f t="shared" si="99"/>
        <v>-5.9000000000000163E-3</v>
      </c>
      <c r="D745" s="2">
        <f t="shared" si="100"/>
        <v>0</v>
      </c>
      <c r="E745" s="2">
        <f t="shared" si="101"/>
        <v>5.9000000000000163E-3</v>
      </c>
      <c r="F745" s="2">
        <f t="shared" si="105"/>
        <v>1.0239592908400917E-2</v>
      </c>
      <c r="G745" s="2">
        <f t="shared" si="105"/>
        <v>1.3704513541837065E-2</v>
      </c>
      <c r="H745" s="2">
        <f t="shared" si="103"/>
        <v>0.74716938161588475</v>
      </c>
      <c r="I745" s="2">
        <f t="shared" si="104"/>
        <v>42.76456475701621</v>
      </c>
    </row>
    <row r="746" spans="1:9" ht="13.5" x14ac:dyDescent="0.25">
      <c r="A746" s="3">
        <f>TITRES_STAT!B749</f>
        <v>43089</v>
      </c>
      <c r="B746" s="6">
        <f>TITRES_STAT!D749</f>
        <v>2.6322999999999999</v>
      </c>
      <c r="C746" s="2">
        <f t="shared" si="99"/>
        <v>-7.580000000000009E-2</v>
      </c>
      <c r="D746" s="2">
        <f t="shared" si="100"/>
        <v>0</v>
      </c>
      <c r="E746" s="2">
        <f t="shared" si="101"/>
        <v>7.580000000000009E-2</v>
      </c>
      <c r="F746" s="2">
        <f t="shared" si="105"/>
        <v>9.5081934149437077E-3</v>
      </c>
      <c r="G746" s="2">
        <f t="shared" si="105"/>
        <v>1.8139905431705849E-2</v>
      </c>
      <c r="H746" s="2">
        <f t="shared" si="103"/>
        <v>0.52415892964495858</v>
      </c>
      <c r="I746" s="2">
        <f t="shared" si="104"/>
        <v>34.390044204055386</v>
      </c>
    </row>
    <row r="747" spans="1:9" ht="13.5" x14ac:dyDescent="0.25">
      <c r="A747" s="3">
        <f>TITRES_STAT!B750</f>
        <v>43090</v>
      </c>
      <c r="B747" s="6">
        <f>TITRES_STAT!D750</f>
        <v>2.6789999999999998</v>
      </c>
      <c r="C747" s="2">
        <f t="shared" si="99"/>
        <v>4.6699999999999964E-2</v>
      </c>
      <c r="D747" s="2">
        <f t="shared" si="100"/>
        <v>4.6699999999999964E-2</v>
      </c>
      <c r="E747" s="2">
        <f t="shared" si="101"/>
        <v>0</v>
      </c>
      <c r="F747" s="2">
        <f t="shared" si="105"/>
        <v>1.2164751028162012E-2</v>
      </c>
      <c r="G747" s="2">
        <f t="shared" si="105"/>
        <v>1.6844197900869717E-2</v>
      </c>
      <c r="H747" s="2">
        <f t="shared" si="103"/>
        <v>0.72219235963345629</v>
      </c>
      <c r="I747" s="2">
        <f t="shared" si="104"/>
        <v>41.934477039903051</v>
      </c>
    </row>
    <row r="748" spans="1:9" ht="13.5" x14ac:dyDescent="0.25">
      <c r="A748" s="3">
        <f>TITRES_STAT!B751</f>
        <v>43091</v>
      </c>
      <c r="B748" s="6">
        <f>TITRES_STAT!D751</f>
        <v>2.7023000000000001</v>
      </c>
      <c r="C748" s="2">
        <f t="shared" si="99"/>
        <v>2.330000000000032E-2</v>
      </c>
      <c r="D748" s="2">
        <f t="shared" si="100"/>
        <v>2.330000000000032E-2</v>
      </c>
      <c r="E748" s="2">
        <f t="shared" si="101"/>
        <v>0</v>
      </c>
      <c r="F748" s="2">
        <f t="shared" si="105"/>
        <v>1.2960125954721891E-2</v>
      </c>
      <c r="G748" s="2">
        <f t="shared" si="105"/>
        <v>1.5641040907950453E-2</v>
      </c>
      <c r="H748" s="2">
        <f t="shared" si="103"/>
        <v>0.82859740799822135</v>
      </c>
      <c r="I748" s="2">
        <f t="shared" si="104"/>
        <v>45.31327696156437</v>
      </c>
    </row>
    <row r="749" spans="1:9" ht="13.5" x14ac:dyDescent="0.25">
      <c r="A749" s="3">
        <f>TITRES_STAT!B752</f>
        <v>43094</v>
      </c>
      <c r="B749" s="6">
        <f>TITRES_STAT!D752</f>
        <v>2.8249</v>
      </c>
      <c r="C749" s="2">
        <f t="shared" si="99"/>
        <v>0.12259999999999982</v>
      </c>
      <c r="D749" s="2">
        <f t="shared" si="100"/>
        <v>0.12259999999999982</v>
      </c>
      <c r="E749" s="2">
        <f t="shared" si="101"/>
        <v>0</v>
      </c>
      <c r="F749" s="2">
        <f t="shared" ref="F749:G764" si="106">((F748*13)+D749)/14</f>
        <v>2.0791545529384597E-2</v>
      </c>
      <c r="G749" s="2">
        <f t="shared" si="106"/>
        <v>1.4523823700239706E-2</v>
      </c>
      <c r="H749" s="2">
        <f t="shared" si="103"/>
        <v>1.4315476391414366</v>
      </c>
      <c r="I749" s="2">
        <f t="shared" si="104"/>
        <v>58.873929348425463</v>
      </c>
    </row>
    <row r="750" spans="1:9" ht="13.5" x14ac:dyDescent="0.25">
      <c r="A750" s="3">
        <f>TITRES_STAT!B753</f>
        <v>43095</v>
      </c>
      <c r="B750" s="6">
        <f>TITRES_STAT!D753</f>
        <v>2.9066000000000001</v>
      </c>
      <c r="C750" s="2">
        <f t="shared" si="99"/>
        <v>8.1700000000000106E-2</v>
      </c>
      <c r="D750" s="2">
        <f t="shared" si="100"/>
        <v>8.1700000000000106E-2</v>
      </c>
      <c r="E750" s="2">
        <f t="shared" si="101"/>
        <v>0</v>
      </c>
      <c r="F750" s="2">
        <f t="shared" si="106"/>
        <v>2.5142149420142847E-2</v>
      </c>
      <c r="G750" s="2">
        <f t="shared" si="106"/>
        <v>1.3486407721651156E-2</v>
      </c>
      <c r="H750" s="2">
        <f t="shared" si="103"/>
        <v>1.8642584399832058</v>
      </c>
      <c r="I750" s="2">
        <f t="shared" si="104"/>
        <v>65.086949346447128</v>
      </c>
    </row>
    <row r="751" spans="1:9" ht="13.5" x14ac:dyDescent="0.25">
      <c r="A751" s="3">
        <f>TITRES_STAT!B754</f>
        <v>43096</v>
      </c>
      <c r="B751" s="6">
        <f>TITRES_STAT!D754</f>
        <v>2.9066000000000001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2.3346281604418356E-2</v>
      </c>
      <c r="G751" s="2">
        <f t="shared" si="106"/>
        <v>1.2523092884390361E-2</v>
      </c>
      <c r="H751" s="2">
        <f t="shared" si="103"/>
        <v>1.8642584399832056</v>
      </c>
      <c r="I751" s="2">
        <f t="shared" si="104"/>
        <v>65.086949346447128</v>
      </c>
    </row>
    <row r="752" spans="1:9" ht="13.5" x14ac:dyDescent="0.25">
      <c r="A752" s="3">
        <f>TITRES_STAT!B755</f>
        <v>43097</v>
      </c>
      <c r="B752" s="6">
        <f>TITRES_STAT!D755</f>
        <v>2.9123999999999999</v>
      </c>
      <c r="C752" s="2">
        <f t="shared" si="99"/>
        <v>5.7999999999998053E-3</v>
      </c>
      <c r="D752" s="2">
        <f t="shared" si="100"/>
        <v>5.7999999999998053E-3</v>
      </c>
      <c r="E752" s="2">
        <f t="shared" si="101"/>
        <v>0</v>
      </c>
      <c r="F752" s="2">
        <f t="shared" si="106"/>
        <v>2.2092975775531317E-2</v>
      </c>
      <c r="G752" s="2">
        <f t="shared" si="106"/>
        <v>1.1628586249791049E-2</v>
      </c>
      <c r="H752" s="2">
        <f t="shared" si="103"/>
        <v>1.8998849302019238</v>
      </c>
      <c r="I752" s="2">
        <f t="shared" si="104"/>
        <v>65.515873075337225</v>
      </c>
    </row>
    <row r="753" spans="1:9" ht="13.5" x14ac:dyDescent="0.25">
      <c r="A753" s="3">
        <f>TITRES_STAT!B756</f>
        <v>43098</v>
      </c>
      <c r="B753" s="6">
        <f>TITRES_STAT!D756</f>
        <v>2.9123999999999999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2.0514906077279078E-2</v>
      </c>
      <c r="G753" s="2">
        <f t="shared" si="106"/>
        <v>1.0797972946234547E-2</v>
      </c>
      <c r="H753" s="2">
        <f t="shared" si="103"/>
        <v>1.8998849302019234</v>
      </c>
      <c r="I753" s="2">
        <f t="shared" si="104"/>
        <v>65.515873075337225</v>
      </c>
    </row>
    <row r="754" spans="1:9" ht="13.5" x14ac:dyDescent="0.25">
      <c r="A754" s="3">
        <f>TITRES_STAT!B757</f>
        <v>43102</v>
      </c>
      <c r="B754" s="6">
        <f>TITRES_STAT!D757</f>
        <v>2.8891</v>
      </c>
      <c r="C754" s="2">
        <f t="shared" si="99"/>
        <v>-2.3299999999999876E-2</v>
      </c>
      <c r="D754" s="2">
        <f t="shared" si="100"/>
        <v>0</v>
      </c>
      <c r="E754" s="2">
        <f t="shared" si="101"/>
        <v>2.3299999999999876E-2</v>
      </c>
      <c r="F754" s="2">
        <f t="shared" si="106"/>
        <v>1.9049555643187718E-2</v>
      </c>
      <c r="G754" s="2">
        <f t="shared" si="106"/>
        <v>1.1690974878646357E-2</v>
      </c>
      <c r="H754" s="2">
        <f t="shared" si="103"/>
        <v>1.629424050682194</v>
      </c>
      <c r="I754" s="2">
        <f t="shared" si="104"/>
        <v>61.968857790718317</v>
      </c>
    </row>
    <row r="755" spans="1:9" ht="13.5" x14ac:dyDescent="0.25">
      <c r="A755" s="3">
        <f>TITRES_STAT!B758</f>
        <v>43103</v>
      </c>
      <c r="B755" s="6">
        <f>TITRES_STAT!D758</f>
        <v>2.8599000000000001</v>
      </c>
      <c r="C755" s="2">
        <f t="shared" si="99"/>
        <v>-2.9199999999999893E-2</v>
      </c>
      <c r="D755" s="2">
        <f t="shared" si="100"/>
        <v>0</v>
      </c>
      <c r="E755" s="2">
        <f t="shared" si="101"/>
        <v>2.9199999999999893E-2</v>
      </c>
      <c r="F755" s="2">
        <f t="shared" si="106"/>
        <v>1.7688873097245737E-2</v>
      </c>
      <c r="G755" s="2">
        <f t="shared" si="106"/>
        <v>1.2941619530171608E-2</v>
      </c>
      <c r="H755" s="2">
        <f t="shared" si="103"/>
        <v>1.3668206715555622</v>
      </c>
      <c r="I755" s="2">
        <f t="shared" si="104"/>
        <v>57.749228236089259</v>
      </c>
    </row>
    <row r="756" spans="1:9" ht="13.5" x14ac:dyDescent="0.25">
      <c r="A756" s="3">
        <f>TITRES_STAT!B759</f>
        <v>43104</v>
      </c>
      <c r="B756" s="6">
        <f>TITRES_STAT!D759</f>
        <v>2.7782</v>
      </c>
      <c r="C756" s="2">
        <f t="shared" si="99"/>
        <v>-8.1700000000000106E-2</v>
      </c>
      <c r="D756" s="2">
        <f t="shared" si="100"/>
        <v>0</v>
      </c>
      <c r="E756" s="2">
        <f t="shared" si="101"/>
        <v>8.1700000000000106E-2</v>
      </c>
      <c r="F756" s="2">
        <f t="shared" si="106"/>
        <v>1.6425382161728185E-2</v>
      </c>
      <c r="G756" s="2">
        <f t="shared" si="106"/>
        <v>1.7852932420873643E-2</v>
      </c>
      <c r="H756" s="2">
        <f t="shared" si="103"/>
        <v>0.92003833177140315</v>
      </c>
      <c r="I756" s="2">
        <f t="shared" si="104"/>
        <v>47.917706461755238</v>
      </c>
    </row>
    <row r="757" spans="1:9" ht="13.5" x14ac:dyDescent="0.25">
      <c r="A757" s="3">
        <f>TITRES_STAT!B760</f>
        <v>43105</v>
      </c>
      <c r="B757" s="6">
        <f>TITRES_STAT!D760</f>
        <v>2.8014999999999999</v>
      </c>
      <c r="C757" s="2">
        <f t="shared" si="99"/>
        <v>2.3299999999999876E-2</v>
      </c>
      <c r="D757" s="2">
        <f t="shared" si="100"/>
        <v>2.3299999999999876E-2</v>
      </c>
      <c r="E757" s="2">
        <f t="shared" si="101"/>
        <v>0</v>
      </c>
      <c r="F757" s="2">
        <f t="shared" si="106"/>
        <v>1.6916426293033308E-2</v>
      </c>
      <c r="G757" s="2">
        <f t="shared" si="106"/>
        <v>1.6577722962239812E-2</v>
      </c>
      <c r="H757" s="2">
        <f t="shared" si="103"/>
        <v>1.0204312336238808</v>
      </c>
      <c r="I757" s="2">
        <f t="shared" si="104"/>
        <v>50.505615664712202</v>
      </c>
    </row>
    <row r="758" spans="1:9" ht="13.5" x14ac:dyDescent="0.25">
      <c r="A758" s="3">
        <f>TITRES_STAT!B761</f>
        <v>43108</v>
      </c>
      <c r="B758" s="6">
        <f>TITRES_STAT!D761</f>
        <v>2.7957000000000001</v>
      </c>
      <c r="C758" s="2">
        <f t="shared" si="99"/>
        <v>-5.7999999999998053E-3</v>
      </c>
      <c r="D758" s="2">
        <f t="shared" si="100"/>
        <v>0</v>
      </c>
      <c r="E758" s="2">
        <f t="shared" si="101"/>
        <v>5.7999999999998053E-3</v>
      </c>
      <c r="F758" s="2">
        <f t="shared" si="106"/>
        <v>1.5708110129245216E-2</v>
      </c>
      <c r="G758" s="2">
        <f t="shared" si="106"/>
        <v>1.5807885607794097E-2</v>
      </c>
      <c r="H758" s="2">
        <f t="shared" si="103"/>
        <v>0.99368824642179299</v>
      </c>
      <c r="I758" s="2">
        <f t="shared" si="104"/>
        <v>49.841706606097134</v>
      </c>
    </row>
    <row r="759" spans="1:9" ht="13.5" x14ac:dyDescent="0.25">
      <c r="A759" s="3">
        <f>TITRES_STAT!B762</f>
        <v>43109</v>
      </c>
      <c r="B759" s="6">
        <f>TITRES_STAT!D762</f>
        <v>2.7957000000000001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1.4586102262870559E-2</v>
      </c>
      <c r="G759" s="2">
        <f t="shared" si="106"/>
        <v>1.467875092152309E-2</v>
      </c>
      <c r="H759" s="2">
        <f t="shared" si="103"/>
        <v>0.9936882464217931</v>
      </c>
      <c r="I759" s="2">
        <f t="shared" si="104"/>
        <v>49.841706606097141</v>
      </c>
    </row>
    <row r="760" spans="1:9" ht="13.5" x14ac:dyDescent="0.25">
      <c r="A760" s="3">
        <f>TITRES_STAT!B763</f>
        <v>43110</v>
      </c>
      <c r="B760" s="6">
        <f>TITRES_STAT!D763</f>
        <v>2.7839999999999998</v>
      </c>
      <c r="C760" s="2">
        <f t="shared" si="99"/>
        <v>-1.1700000000000266E-2</v>
      </c>
      <c r="D760" s="2">
        <f t="shared" si="100"/>
        <v>0</v>
      </c>
      <c r="E760" s="2">
        <f t="shared" si="101"/>
        <v>1.1700000000000266E-2</v>
      </c>
      <c r="F760" s="2">
        <f t="shared" si="106"/>
        <v>1.3544237815522662E-2</v>
      </c>
      <c r="G760" s="2">
        <f t="shared" si="106"/>
        <v>1.4465982998557173E-2</v>
      </c>
      <c r="H760" s="2">
        <f t="shared" si="103"/>
        <v>0.93628188398075363</v>
      </c>
      <c r="I760" s="2">
        <f t="shared" si="104"/>
        <v>48.35462706782522</v>
      </c>
    </row>
    <row r="761" spans="1:9" ht="13.5" x14ac:dyDescent="0.25">
      <c r="A761" s="3">
        <f>TITRES_STAT!B764</f>
        <v>43111</v>
      </c>
      <c r="B761" s="6">
        <f>TITRES_STAT!D764</f>
        <v>2.6964999999999999</v>
      </c>
      <c r="C761" s="2">
        <f t="shared" si="99"/>
        <v>-8.7499999999999911E-2</v>
      </c>
      <c r="D761" s="2">
        <f t="shared" si="100"/>
        <v>0</v>
      </c>
      <c r="E761" s="2">
        <f t="shared" si="101"/>
        <v>8.7499999999999911E-2</v>
      </c>
      <c r="F761" s="2">
        <f t="shared" si="106"/>
        <v>1.2576792257271043E-2</v>
      </c>
      <c r="G761" s="2">
        <f t="shared" si="106"/>
        <v>1.9682698498660226E-2</v>
      </c>
      <c r="H761" s="2">
        <f t="shared" si="103"/>
        <v>0.63897703143332341</v>
      </c>
      <c r="I761" s="2">
        <f t="shared" si="104"/>
        <v>38.986332277916254</v>
      </c>
    </row>
    <row r="762" spans="1:9" ht="13.5" x14ac:dyDescent="0.25">
      <c r="A762" s="3">
        <f>TITRES_STAT!B765</f>
        <v>43112</v>
      </c>
      <c r="B762" s="6">
        <f>TITRES_STAT!D765</f>
        <v>2.7372999999999998</v>
      </c>
      <c r="C762" s="2">
        <f t="shared" si="99"/>
        <v>4.0799999999999947E-2</v>
      </c>
      <c r="D762" s="2">
        <f t="shared" si="100"/>
        <v>4.0799999999999947E-2</v>
      </c>
      <c r="E762" s="2">
        <f t="shared" si="101"/>
        <v>0</v>
      </c>
      <c r="F762" s="2">
        <f t="shared" si="106"/>
        <v>1.4592735667465965E-2</v>
      </c>
      <c r="G762" s="2">
        <f t="shared" si="106"/>
        <v>1.827679146304164E-2</v>
      </c>
      <c r="H762" s="2">
        <f t="shared" si="103"/>
        <v>0.79842983911999121</v>
      </c>
      <c r="I762" s="2">
        <f t="shared" si="104"/>
        <v>44.395940378229014</v>
      </c>
    </row>
    <row r="763" spans="1:9" ht="13.5" x14ac:dyDescent="0.25">
      <c r="A763" s="3">
        <f>TITRES_STAT!B766</f>
        <v>43115</v>
      </c>
      <c r="B763" s="6">
        <f>TITRES_STAT!D766</f>
        <v>2.7372999999999998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1.355039740550411E-2</v>
      </c>
      <c r="G763" s="2">
        <f t="shared" si="106"/>
        <v>1.6971306358538666E-2</v>
      </c>
      <c r="H763" s="2">
        <f t="shared" si="103"/>
        <v>0.7984298391199911</v>
      </c>
      <c r="I763" s="2">
        <f t="shared" si="104"/>
        <v>44.395940378229007</v>
      </c>
    </row>
    <row r="764" spans="1:9" ht="13.5" x14ac:dyDescent="0.25">
      <c r="A764" s="3">
        <f>TITRES_STAT!B767</f>
        <v>43116</v>
      </c>
      <c r="B764" s="6">
        <f>TITRES_STAT!D767</f>
        <v>2.7431999999999999</v>
      </c>
      <c r="C764" s="2">
        <f t="shared" si="99"/>
        <v>5.9000000000000163E-3</v>
      </c>
      <c r="D764" s="2">
        <f t="shared" si="100"/>
        <v>5.9000000000000163E-3</v>
      </c>
      <c r="E764" s="2">
        <f t="shared" si="101"/>
        <v>0</v>
      </c>
      <c r="F764" s="2">
        <f t="shared" si="106"/>
        <v>1.3003940447968102E-2</v>
      </c>
      <c r="G764" s="2">
        <f t="shared" si="106"/>
        <v>1.5759070190071618E-2</v>
      </c>
      <c r="H764" s="2">
        <f t="shared" si="103"/>
        <v>0.82517180843326166</v>
      </c>
      <c r="I764" s="2">
        <f t="shared" si="104"/>
        <v>45.210637410710071</v>
      </c>
    </row>
    <row r="765" spans="1:9" ht="13.5" x14ac:dyDescent="0.25">
      <c r="A765" s="3">
        <f>TITRES_STAT!B768</f>
        <v>43117</v>
      </c>
      <c r="B765" s="6">
        <f>TITRES_STAT!D768</f>
        <v>2.8014999999999999</v>
      </c>
      <c r="C765" s="2">
        <f t="shared" si="99"/>
        <v>5.8300000000000018E-2</v>
      </c>
      <c r="D765" s="2">
        <f t="shared" si="100"/>
        <v>5.8300000000000018E-2</v>
      </c>
      <c r="E765" s="2">
        <f t="shared" si="101"/>
        <v>0</v>
      </c>
      <c r="F765" s="2">
        <f t="shared" ref="F765:G780" si="107">((F764*13)+D765)/14</f>
        <v>1.6239373273113238E-2</v>
      </c>
      <c r="G765" s="2">
        <f t="shared" si="107"/>
        <v>1.4633422319352217E-2</v>
      </c>
      <c r="H765" s="2">
        <f t="shared" si="103"/>
        <v>1.1097454114774781</v>
      </c>
      <c r="I765" s="2">
        <f t="shared" si="104"/>
        <v>52.600915989209859</v>
      </c>
    </row>
    <row r="766" spans="1:9" ht="13.5" x14ac:dyDescent="0.25">
      <c r="A766" s="3">
        <f>TITRES_STAT!B769</f>
        <v>43118</v>
      </c>
      <c r="B766" s="6">
        <f>TITRES_STAT!D769</f>
        <v>2.8249</v>
      </c>
      <c r="C766" s="2">
        <f t="shared" si="99"/>
        <v>2.3400000000000087E-2</v>
      </c>
      <c r="D766" s="2">
        <f t="shared" si="100"/>
        <v>2.3400000000000087E-2</v>
      </c>
      <c r="E766" s="2">
        <f t="shared" si="101"/>
        <v>0</v>
      </c>
      <c r="F766" s="2">
        <f t="shared" si="107"/>
        <v>1.6750846610748014E-2</v>
      </c>
      <c r="G766" s="2">
        <f t="shared" si="107"/>
        <v>1.3588177867969915E-2</v>
      </c>
      <c r="H766" s="2">
        <f t="shared" si="103"/>
        <v>1.2327514971844129</v>
      </c>
      <c r="I766" s="2">
        <f t="shared" si="104"/>
        <v>55.212212319147966</v>
      </c>
    </row>
    <row r="767" spans="1:9" ht="13.5" x14ac:dyDescent="0.25">
      <c r="A767" s="3">
        <f>TITRES_STAT!B770</f>
        <v>43119</v>
      </c>
      <c r="B767" s="6">
        <f>TITRES_STAT!D770</f>
        <v>2.7372999999999998</v>
      </c>
      <c r="C767" s="2">
        <f t="shared" si="99"/>
        <v>-8.7600000000000122E-2</v>
      </c>
      <c r="D767" s="2">
        <f t="shared" si="100"/>
        <v>0</v>
      </c>
      <c r="E767" s="2">
        <f t="shared" si="101"/>
        <v>8.7600000000000122E-2</v>
      </c>
      <c r="F767" s="2">
        <f t="shared" si="107"/>
        <v>1.5554357567123157E-2</v>
      </c>
      <c r="G767" s="2">
        <f t="shared" si="107"/>
        <v>1.8874736591686359E-2</v>
      </c>
      <c r="H767" s="2">
        <f t="shared" si="103"/>
        <v>0.82408342450587047</v>
      </c>
      <c r="I767" s="2">
        <f t="shared" si="104"/>
        <v>45.177945999323356</v>
      </c>
    </row>
    <row r="768" spans="1:9" ht="13.5" x14ac:dyDescent="0.25">
      <c r="A768" s="3">
        <f>TITRES_STAT!B771</f>
        <v>43122</v>
      </c>
      <c r="B768" s="6">
        <f>TITRES_STAT!D771</f>
        <v>2.7372999999999998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1.4443332026614361E-2</v>
      </c>
      <c r="G768" s="2">
        <f t="shared" si="107"/>
        <v>1.752654112085162E-2</v>
      </c>
      <c r="H768" s="2">
        <f t="shared" si="103"/>
        <v>0.82408342450587058</v>
      </c>
      <c r="I768" s="2">
        <f t="shared" si="104"/>
        <v>45.177945999323363</v>
      </c>
    </row>
    <row r="769" spans="1:9" ht="13.5" x14ac:dyDescent="0.25">
      <c r="A769" s="3">
        <f>TITRES_STAT!B772</f>
        <v>43123</v>
      </c>
      <c r="B769" s="6">
        <f>TITRES_STAT!D772</f>
        <v>2.7198000000000002</v>
      </c>
      <c r="C769" s="2">
        <f t="shared" si="99"/>
        <v>-1.7499999999999627E-2</v>
      </c>
      <c r="D769" s="2">
        <f t="shared" si="100"/>
        <v>0</v>
      </c>
      <c r="E769" s="2">
        <f t="shared" si="101"/>
        <v>1.7499999999999627E-2</v>
      </c>
      <c r="F769" s="2">
        <f t="shared" si="107"/>
        <v>1.3411665453284764E-2</v>
      </c>
      <c r="G769" s="2">
        <f t="shared" si="107"/>
        <v>1.7524645326505047E-2</v>
      </c>
      <c r="H769" s="2">
        <f t="shared" si="103"/>
        <v>0.76530310333872309</v>
      </c>
      <c r="I769" s="2">
        <f t="shared" si="104"/>
        <v>43.352504274835468</v>
      </c>
    </row>
    <row r="770" spans="1:9" ht="13.5" x14ac:dyDescent="0.25">
      <c r="A770" s="3">
        <f>TITRES_STAT!B773</f>
        <v>43124</v>
      </c>
      <c r="B770" s="6">
        <f>TITRES_STAT!D773</f>
        <v>2.714</v>
      </c>
      <c r="C770" s="2">
        <f t="shared" si="99"/>
        <v>-5.8000000000002494E-3</v>
      </c>
      <c r="D770" s="2">
        <f t="shared" si="100"/>
        <v>0</v>
      </c>
      <c r="E770" s="2">
        <f t="shared" si="101"/>
        <v>5.8000000000002494E-3</v>
      </c>
      <c r="F770" s="2">
        <f t="shared" si="107"/>
        <v>1.245368934947871E-2</v>
      </c>
      <c r="G770" s="2">
        <f t="shared" si="107"/>
        <v>1.6687170660326132E-2</v>
      </c>
      <c r="H770" s="2">
        <f t="shared" si="103"/>
        <v>0.74630322916798875</v>
      </c>
      <c r="I770" s="2">
        <f t="shared" si="104"/>
        <v>42.736176438473322</v>
      </c>
    </row>
    <row r="771" spans="1:9" ht="13.5" x14ac:dyDescent="0.25">
      <c r="A771" s="3">
        <f>TITRES_STAT!B774</f>
        <v>43125</v>
      </c>
      <c r="B771" s="6">
        <f>TITRES_STAT!D774</f>
        <v>2.6848000000000001</v>
      </c>
      <c r="C771" s="2">
        <f t="shared" ref="C771:C834" si="108">B771-B770</f>
        <v>-2.9199999999999893E-2</v>
      </c>
      <c r="D771" s="2">
        <f t="shared" ref="D771:D834" si="109">IF(C771&gt;0,C771,0)</f>
        <v>0</v>
      </c>
      <c r="E771" s="2">
        <f t="shared" ref="E771:E834" si="110">IF(C771&lt;0,-C771,0)</f>
        <v>2.9199999999999893E-2</v>
      </c>
      <c r="F771" s="2">
        <f t="shared" si="107"/>
        <v>1.156414011023023E-2</v>
      </c>
      <c r="G771" s="2">
        <f t="shared" si="107"/>
        <v>1.7580944184588543E-2</v>
      </c>
      <c r="H771" s="2">
        <f t="shared" si="103"/>
        <v>0.65776558919784045</v>
      </c>
      <c r="I771" s="2">
        <f t="shared" si="104"/>
        <v>39.677840672040972</v>
      </c>
    </row>
    <row r="772" spans="1:9" ht="13.5" x14ac:dyDescent="0.25">
      <c r="A772" s="3">
        <f>TITRES_STAT!B775</f>
        <v>43126</v>
      </c>
      <c r="B772" s="6">
        <f>TITRES_STAT!D775</f>
        <v>2.6381000000000001</v>
      </c>
      <c r="C772" s="2">
        <f t="shared" si="108"/>
        <v>-4.6699999999999964E-2</v>
      </c>
      <c r="D772" s="2">
        <f t="shared" si="109"/>
        <v>0</v>
      </c>
      <c r="E772" s="2">
        <f t="shared" si="110"/>
        <v>4.6699999999999964E-2</v>
      </c>
      <c r="F772" s="2">
        <f t="shared" si="107"/>
        <v>1.0738130102356641E-2</v>
      </c>
      <c r="G772" s="2">
        <f t="shared" si="107"/>
        <v>1.9660876742832217E-2</v>
      </c>
      <c r="H772" s="2">
        <f t="shared" si="103"/>
        <v>0.54616740864679147</v>
      </c>
      <c r="I772" s="2">
        <f t="shared" si="104"/>
        <v>35.323950407465787</v>
      </c>
    </row>
    <row r="773" spans="1:9" ht="13.5" x14ac:dyDescent="0.25">
      <c r="A773" s="3">
        <f>TITRES_STAT!B776</f>
        <v>43129</v>
      </c>
      <c r="B773" s="6">
        <f>TITRES_STAT!D776</f>
        <v>2.7315</v>
      </c>
      <c r="C773" s="2">
        <f t="shared" si="108"/>
        <v>9.3399999999999928E-2</v>
      </c>
      <c r="D773" s="2">
        <f t="shared" si="109"/>
        <v>9.3399999999999928E-2</v>
      </c>
      <c r="E773" s="2">
        <f t="shared" si="110"/>
        <v>0</v>
      </c>
      <c r="F773" s="2">
        <f t="shared" si="107"/>
        <v>1.6642549380759732E-2</v>
      </c>
      <c r="G773" s="2">
        <f t="shared" si="107"/>
        <v>1.8256528404058486E-2</v>
      </c>
      <c r="H773" s="2">
        <f t="shared" si="103"/>
        <v>0.91159441775688521</v>
      </c>
      <c r="I773" s="2">
        <f t="shared" si="104"/>
        <v>47.68764803292185</v>
      </c>
    </row>
    <row r="774" spans="1:9" ht="13.5" x14ac:dyDescent="0.25">
      <c r="A774" s="3">
        <f>TITRES_STAT!B777</f>
        <v>43130</v>
      </c>
      <c r="B774" s="6">
        <f>TITRES_STAT!D777</f>
        <v>2.6848000000000001</v>
      </c>
      <c r="C774" s="2">
        <f t="shared" si="108"/>
        <v>-4.6699999999999964E-2</v>
      </c>
      <c r="D774" s="2">
        <f t="shared" si="109"/>
        <v>0</v>
      </c>
      <c r="E774" s="2">
        <f t="shared" si="110"/>
        <v>4.6699999999999964E-2</v>
      </c>
      <c r="F774" s="2">
        <f t="shared" si="107"/>
        <v>1.5453795853562607E-2</v>
      </c>
      <c r="G774" s="2">
        <f t="shared" si="107"/>
        <v>2.0288204946625733E-2</v>
      </c>
      <c r="H774" s="2">
        <f t="shared" si="103"/>
        <v>0.76171331540757281</v>
      </c>
      <c r="I774" s="2">
        <f t="shared" si="104"/>
        <v>43.237075450687065</v>
      </c>
    </row>
    <row r="775" spans="1:9" ht="13.5" x14ac:dyDescent="0.25">
      <c r="A775" s="3">
        <f>TITRES_STAT!B778</f>
        <v>43131</v>
      </c>
      <c r="B775" s="6">
        <f>TITRES_STAT!D778</f>
        <v>2.6848000000000001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1.4349953292593849E-2</v>
      </c>
      <c r="G775" s="2">
        <f t="shared" si="107"/>
        <v>1.8839047450438181E-2</v>
      </c>
      <c r="H775" s="2">
        <f t="shared" si="103"/>
        <v>0.76171331540757281</v>
      </c>
      <c r="I775" s="2">
        <f t="shared" si="104"/>
        <v>43.237075450687065</v>
      </c>
    </row>
    <row r="776" spans="1:9" ht="13.5" x14ac:dyDescent="0.25">
      <c r="A776" s="3">
        <f>TITRES_STAT!B779</f>
        <v>43132</v>
      </c>
      <c r="B776" s="6">
        <f>TITRES_STAT!D779</f>
        <v>2.6848000000000001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1.3324956628837146E-2</v>
      </c>
      <c r="G776" s="2">
        <f t="shared" si="107"/>
        <v>1.7493401203978309E-2</v>
      </c>
      <c r="H776" s="2">
        <f t="shared" si="103"/>
        <v>0.76171331540757292</v>
      </c>
      <c r="I776" s="2">
        <f t="shared" si="104"/>
        <v>43.237075450687065</v>
      </c>
    </row>
    <row r="777" spans="1:9" ht="13.5" x14ac:dyDescent="0.25">
      <c r="A777" s="3">
        <f>TITRES_STAT!B780</f>
        <v>43133</v>
      </c>
      <c r="B777" s="6">
        <f>TITRES_STAT!D780</f>
        <v>2.6848000000000001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1.2373174012491635E-2</v>
      </c>
      <c r="G777" s="2">
        <f t="shared" si="107"/>
        <v>1.6243872546551286E-2</v>
      </c>
      <c r="H777" s="2">
        <f t="shared" si="103"/>
        <v>0.76171331540757292</v>
      </c>
      <c r="I777" s="2">
        <f t="shared" si="104"/>
        <v>43.237075450687065</v>
      </c>
    </row>
    <row r="778" spans="1:9" ht="13.5" x14ac:dyDescent="0.25">
      <c r="A778" s="3">
        <f>TITRES_STAT!B781</f>
        <v>43136</v>
      </c>
      <c r="B778" s="6">
        <f>TITRES_STAT!D781</f>
        <v>2.6789999999999998</v>
      </c>
      <c r="C778" s="2">
        <f t="shared" si="108"/>
        <v>-5.8000000000002494E-3</v>
      </c>
      <c r="D778" s="2">
        <f t="shared" si="109"/>
        <v>0</v>
      </c>
      <c r="E778" s="2">
        <f t="shared" si="110"/>
        <v>5.8000000000002494E-3</v>
      </c>
      <c r="F778" s="2">
        <f t="shared" si="107"/>
        <v>1.1489375868742232E-2</v>
      </c>
      <c r="G778" s="2">
        <f t="shared" si="107"/>
        <v>1.5497881650369069E-2</v>
      </c>
      <c r="H778" s="2">
        <f t="shared" si="103"/>
        <v>0.74135137484861502</v>
      </c>
      <c r="I778" s="2">
        <f t="shared" si="104"/>
        <v>42.573336177660565</v>
      </c>
    </row>
    <row r="779" spans="1:9" ht="13.5" x14ac:dyDescent="0.25">
      <c r="A779" s="3">
        <f>TITRES_STAT!B782</f>
        <v>43137</v>
      </c>
      <c r="B779" s="6">
        <f>TITRES_STAT!D782</f>
        <v>2.6263999999999998</v>
      </c>
      <c r="C779" s="2">
        <f t="shared" si="108"/>
        <v>-5.259999999999998E-2</v>
      </c>
      <c r="D779" s="2">
        <f t="shared" si="109"/>
        <v>0</v>
      </c>
      <c r="E779" s="2">
        <f t="shared" si="110"/>
        <v>5.259999999999998E-2</v>
      </c>
      <c r="F779" s="2">
        <f t="shared" si="107"/>
        <v>1.0668706163832073E-2</v>
      </c>
      <c r="G779" s="2">
        <f t="shared" si="107"/>
        <v>1.8148032961056992E-2</v>
      </c>
      <c r="H779" s="2">
        <f t="shared" si="103"/>
        <v>0.58787121374121076</v>
      </c>
      <c r="I779" s="2">
        <f t="shared" si="104"/>
        <v>37.022600362917167</v>
      </c>
    </row>
    <row r="780" spans="1:9" ht="13.5" x14ac:dyDescent="0.25">
      <c r="A780" s="3">
        <f>TITRES_STAT!B783</f>
        <v>43138</v>
      </c>
      <c r="B780" s="6">
        <f>TITRES_STAT!D783</f>
        <v>2.6263999999999998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9.9066557235583542E-3</v>
      </c>
      <c r="G780" s="2">
        <f t="shared" si="107"/>
        <v>1.6851744892410064E-2</v>
      </c>
      <c r="H780" s="2">
        <f t="shared" si="103"/>
        <v>0.58787121374121076</v>
      </c>
      <c r="I780" s="2">
        <f t="shared" si="104"/>
        <v>37.022600362917167</v>
      </c>
    </row>
    <row r="781" spans="1:9" ht="13.5" x14ac:dyDescent="0.25">
      <c r="A781" s="3">
        <f>TITRES_STAT!B784</f>
        <v>43139</v>
      </c>
      <c r="B781" s="6">
        <f>TITRES_STAT!D784</f>
        <v>2.6263999999999998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9.1990374575899002E-3</v>
      </c>
      <c r="G781" s="2">
        <f t="shared" si="111"/>
        <v>1.5648048828666487E-2</v>
      </c>
      <c r="H781" s="2">
        <f t="shared" si="103"/>
        <v>0.58787121374121087</v>
      </c>
      <c r="I781" s="2">
        <f t="shared" si="104"/>
        <v>37.022600362917167</v>
      </c>
    </row>
    <row r="782" spans="1:9" ht="13.5" x14ac:dyDescent="0.25">
      <c r="A782" s="3">
        <f>TITRES_STAT!B785</f>
        <v>43140</v>
      </c>
      <c r="B782" s="6">
        <f>TITRES_STAT!D785</f>
        <v>2.6263999999999998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8.5419633534763364E-3</v>
      </c>
      <c r="G782" s="2">
        <f t="shared" si="111"/>
        <v>1.4530331055190309E-2</v>
      </c>
      <c r="H782" s="2">
        <f t="shared" si="103"/>
        <v>0.58787121374121087</v>
      </c>
      <c r="I782" s="2">
        <f t="shared" si="104"/>
        <v>37.022600362917167</v>
      </c>
    </row>
    <row r="783" spans="1:9" ht="13.5" x14ac:dyDescent="0.25">
      <c r="A783" s="3">
        <f>TITRES_STAT!B786</f>
        <v>43143</v>
      </c>
      <c r="B783" s="6">
        <f>TITRES_STAT!D786</f>
        <v>2.6263999999999998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7.9318231139423132E-3</v>
      </c>
      <c r="G783" s="2">
        <f t="shared" si="111"/>
        <v>1.3492450265533858E-2</v>
      </c>
      <c r="H783" s="2">
        <f t="shared" si="103"/>
        <v>0.58787121374121099</v>
      </c>
      <c r="I783" s="2">
        <f t="shared" si="104"/>
        <v>37.022600362917181</v>
      </c>
    </row>
    <row r="784" spans="1:9" ht="13.5" x14ac:dyDescent="0.25">
      <c r="A784" s="3">
        <f>TITRES_STAT!B787</f>
        <v>43144</v>
      </c>
      <c r="B784" s="6">
        <f>TITRES_STAT!D787</f>
        <v>2.6206</v>
      </c>
      <c r="C784" s="2">
        <f t="shared" si="108"/>
        <v>-5.7999999999998053E-3</v>
      </c>
      <c r="D784" s="2">
        <f t="shared" si="109"/>
        <v>0</v>
      </c>
      <c r="E784" s="2">
        <f t="shared" si="110"/>
        <v>5.7999999999998053E-3</v>
      </c>
      <c r="F784" s="2">
        <f t="shared" si="111"/>
        <v>7.3652643200892908E-3</v>
      </c>
      <c r="G784" s="2">
        <f t="shared" si="111"/>
        <v>1.2942989532281426E-2</v>
      </c>
      <c r="H784" s="2">
        <f t="shared" si="103"/>
        <v>0.5690543364590851</v>
      </c>
      <c r="I784" s="2">
        <f t="shared" si="104"/>
        <v>36.267344172623162</v>
      </c>
    </row>
    <row r="785" spans="1:9" ht="13.5" x14ac:dyDescent="0.25">
      <c r="A785" s="3">
        <f>TITRES_STAT!B788</f>
        <v>43145</v>
      </c>
      <c r="B785" s="6">
        <f>TITRES_STAT!D788</f>
        <v>2.6263999999999998</v>
      </c>
      <c r="C785" s="2">
        <f t="shared" si="108"/>
        <v>5.7999999999998053E-3</v>
      </c>
      <c r="D785" s="2">
        <f t="shared" si="109"/>
        <v>5.7999999999998053E-3</v>
      </c>
      <c r="E785" s="2">
        <f t="shared" si="110"/>
        <v>0</v>
      </c>
      <c r="F785" s="2">
        <f t="shared" si="111"/>
        <v>7.2534597257971848E-3</v>
      </c>
      <c r="G785" s="2">
        <f t="shared" si="111"/>
        <v>1.2018490279975608E-2</v>
      </c>
      <c r="H785" s="2">
        <f t="shared" ref="H785:H848" si="112">F785/G785</f>
        <v>0.60352503158257786</v>
      </c>
      <c r="I785" s="2">
        <f t="shared" ref="I785:I848" si="113">IF(G785=0,100,100-(100/(1+H785)))</f>
        <v>37.637393847661784</v>
      </c>
    </row>
    <row r="786" spans="1:9" ht="13.5" x14ac:dyDescent="0.25">
      <c r="A786" s="3">
        <f>TITRES_STAT!B789</f>
        <v>43146</v>
      </c>
      <c r="B786" s="6">
        <f>TITRES_STAT!D789</f>
        <v>2.5972</v>
      </c>
      <c r="C786" s="2">
        <f t="shared" si="108"/>
        <v>-2.9199999999999893E-2</v>
      </c>
      <c r="D786" s="2">
        <f t="shared" si="109"/>
        <v>0</v>
      </c>
      <c r="E786" s="2">
        <f t="shared" si="110"/>
        <v>2.9199999999999893E-2</v>
      </c>
      <c r="F786" s="2">
        <f t="shared" si="111"/>
        <v>6.7353554596688145E-3</v>
      </c>
      <c r="G786" s="2">
        <f t="shared" si="111"/>
        <v>1.3245740974263056E-2</v>
      </c>
      <c r="H786" s="2">
        <f t="shared" si="112"/>
        <v>0.50849216157524513</v>
      </c>
      <c r="I786" s="2">
        <f t="shared" si="113"/>
        <v>33.708637971592211</v>
      </c>
    </row>
    <row r="787" spans="1:9" ht="13.5" x14ac:dyDescent="0.25">
      <c r="A787" s="3">
        <f>TITRES_STAT!B790</f>
        <v>43147</v>
      </c>
      <c r="B787" s="6">
        <f>TITRES_STAT!D790</f>
        <v>2.5972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6.2542586411210421E-3</v>
      </c>
      <c r="G787" s="2">
        <f t="shared" si="111"/>
        <v>1.2299616618958552E-2</v>
      </c>
      <c r="H787" s="2">
        <f t="shared" si="112"/>
        <v>0.50849216157524513</v>
      </c>
      <c r="I787" s="2">
        <f t="shared" si="113"/>
        <v>33.708637971592211</v>
      </c>
    </row>
    <row r="788" spans="1:9" ht="13.5" x14ac:dyDescent="0.25">
      <c r="A788" s="3">
        <f>TITRES_STAT!B791</f>
        <v>43150</v>
      </c>
      <c r="B788" s="6">
        <f>TITRES_STAT!D791</f>
        <v>2.5972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5.8075258810409676E-3</v>
      </c>
      <c r="G788" s="2">
        <f t="shared" si="111"/>
        <v>1.1421072574747226E-2</v>
      </c>
      <c r="H788" s="2">
        <f t="shared" si="112"/>
        <v>0.50849216157524513</v>
      </c>
      <c r="I788" s="2">
        <f t="shared" si="113"/>
        <v>33.708637971592211</v>
      </c>
    </row>
    <row r="789" spans="1:9" ht="13.5" x14ac:dyDescent="0.25">
      <c r="A789" s="3">
        <f>TITRES_STAT!B792</f>
        <v>43151</v>
      </c>
      <c r="B789" s="6">
        <f>TITRES_STAT!D792</f>
        <v>2.5972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5.3927026038237558E-3</v>
      </c>
      <c r="G789" s="2">
        <f t="shared" si="111"/>
        <v>1.0605281676550995E-2</v>
      </c>
      <c r="H789" s="2">
        <f t="shared" si="112"/>
        <v>0.50849216157524524</v>
      </c>
      <c r="I789" s="2">
        <f t="shared" si="113"/>
        <v>33.708637971592211</v>
      </c>
    </row>
    <row r="790" spans="1:9" ht="13.5" x14ac:dyDescent="0.25">
      <c r="A790" s="3">
        <f>TITRES_STAT!B793</f>
        <v>43152</v>
      </c>
      <c r="B790" s="6">
        <f>TITRES_STAT!D793</f>
        <v>2.6206</v>
      </c>
      <c r="C790" s="2">
        <f t="shared" si="108"/>
        <v>2.3400000000000087E-2</v>
      </c>
      <c r="D790" s="2">
        <f t="shared" si="109"/>
        <v>2.3400000000000087E-2</v>
      </c>
      <c r="E790" s="2">
        <f t="shared" si="110"/>
        <v>0</v>
      </c>
      <c r="F790" s="2">
        <f t="shared" si="111"/>
        <v>6.6789381321220656E-3</v>
      </c>
      <c r="G790" s="2">
        <f t="shared" si="111"/>
        <v>9.847761556797353E-3</v>
      </c>
      <c r="H790" s="2">
        <f t="shared" si="112"/>
        <v>0.67821891234886489</v>
      </c>
      <c r="I790" s="2">
        <f t="shared" si="113"/>
        <v>40.413018072810161</v>
      </c>
    </row>
    <row r="791" spans="1:9" ht="13.5" x14ac:dyDescent="0.25">
      <c r="A791" s="3">
        <f>TITRES_STAT!B794</f>
        <v>43153</v>
      </c>
      <c r="B791" s="6">
        <f>TITRES_STAT!D794</f>
        <v>2.6206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6.201871122684775E-3</v>
      </c>
      <c r="G791" s="2">
        <f t="shared" si="111"/>
        <v>9.1443500170261139E-3</v>
      </c>
      <c r="H791" s="2">
        <f t="shared" si="112"/>
        <v>0.67821891234886489</v>
      </c>
      <c r="I791" s="2">
        <f t="shared" si="113"/>
        <v>40.413018072810161</v>
      </c>
    </row>
    <row r="792" spans="1:9" ht="13.5" x14ac:dyDescent="0.25">
      <c r="A792" s="3">
        <f>TITRES_STAT!B795</f>
        <v>43154</v>
      </c>
      <c r="B792" s="6">
        <f>TITRES_STAT!D795</f>
        <v>2.6147999999999998</v>
      </c>
      <c r="C792" s="2">
        <f t="shared" si="108"/>
        <v>-5.8000000000002494E-3</v>
      </c>
      <c r="D792" s="2">
        <f t="shared" si="109"/>
        <v>0</v>
      </c>
      <c r="E792" s="2">
        <f t="shared" si="110"/>
        <v>5.8000000000002494E-3</v>
      </c>
      <c r="F792" s="2">
        <f t="shared" si="111"/>
        <v>5.7588803282072904E-3</v>
      </c>
      <c r="G792" s="2">
        <f t="shared" si="111"/>
        <v>8.9054678729528387E-3</v>
      </c>
      <c r="H792" s="2">
        <f t="shared" si="112"/>
        <v>0.64666791350714115</v>
      </c>
      <c r="I792" s="2">
        <f t="shared" si="113"/>
        <v>39.271301043927018</v>
      </c>
    </row>
    <row r="793" spans="1:9" ht="13.5" x14ac:dyDescent="0.25">
      <c r="A793" s="3">
        <f>TITRES_STAT!B796</f>
        <v>43157</v>
      </c>
      <c r="B793" s="6">
        <f>TITRES_STAT!D796</f>
        <v>2.6031</v>
      </c>
      <c r="C793" s="2">
        <f t="shared" si="108"/>
        <v>-1.1699999999999822E-2</v>
      </c>
      <c r="D793" s="2">
        <f t="shared" si="109"/>
        <v>0</v>
      </c>
      <c r="E793" s="2">
        <f t="shared" si="110"/>
        <v>1.1699999999999822E-2</v>
      </c>
      <c r="F793" s="2">
        <f t="shared" si="111"/>
        <v>5.3475317333353412E-3</v>
      </c>
      <c r="G793" s="2">
        <f t="shared" si="111"/>
        <v>9.1050773105990513E-3</v>
      </c>
      <c r="H793" s="2">
        <f t="shared" si="112"/>
        <v>0.5873131606593146</v>
      </c>
      <c r="I793" s="2">
        <f t="shared" si="113"/>
        <v>37.000459343219028</v>
      </c>
    </row>
    <row r="794" spans="1:9" ht="13.5" x14ac:dyDescent="0.25">
      <c r="A794" s="3">
        <f>TITRES_STAT!B797</f>
        <v>43158</v>
      </c>
      <c r="B794" s="6">
        <f>TITRES_STAT!D797</f>
        <v>2.5680999999999998</v>
      </c>
      <c r="C794" s="2">
        <f t="shared" si="108"/>
        <v>-3.5000000000000142E-2</v>
      </c>
      <c r="D794" s="2">
        <f t="shared" si="109"/>
        <v>0</v>
      </c>
      <c r="E794" s="2">
        <f t="shared" si="110"/>
        <v>3.5000000000000142E-2</v>
      </c>
      <c r="F794" s="2">
        <f t="shared" si="111"/>
        <v>4.9655651809542454E-3</v>
      </c>
      <c r="G794" s="2">
        <f t="shared" si="111"/>
        <v>1.0954714645556271E-2</v>
      </c>
      <c r="H794" s="2">
        <f t="shared" si="112"/>
        <v>0.45328110695868323</v>
      </c>
      <c r="I794" s="2">
        <f t="shared" si="113"/>
        <v>31.190187830025238</v>
      </c>
    </row>
    <row r="795" spans="1:9" ht="13.5" x14ac:dyDescent="0.25">
      <c r="A795" s="3">
        <f>TITRES_STAT!B798</f>
        <v>43159</v>
      </c>
      <c r="B795" s="6">
        <f>TITRES_STAT!D798</f>
        <v>2.5388999999999999</v>
      </c>
      <c r="C795" s="2">
        <f t="shared" si="108"/>
        <v>-2.9199999999999893E-2</v>
      </c>
      <c r="D795" s="2">
        <f t="shared" si="109"/>
        <v>0</v>
      </c>
      <c r="E795" s="2">
        <f t="shared" si="110"/>
        <v>2.9199999999999893E-2</v>
      </c>
      <c r="F795" s="2">
        <f t="shared" si="111"/>
        <v>4.6108819537432275E-3</v>
      </c>
      <c r="G795" s="2">
        <f t="shared" si="111"/>
        <v>1.2257949313730815E-2</v>
      </c>
      <c r="H795" s="2">
        <f t="shared" si="112"/>
        <v>0.37615443135976429</v>
      </c>
      <c r="I795" s="2">
        <f t="shared" si="113"/>
        <v>27.333736882138282</v>
      </c>
    </row>
    <row r="796" spans="1:9" ht="13.5" x14ac:dyDescent="0.25">
      <c r="A796" s="3">
        <f>TITRES_STAT!B799</f>
        <v>43160</v>
      </c>
      <c r="B796" s="6">
        <f>TITRES_STAT!D799</f>
        <v>2.6031</v>
      </c>
      <c r="C796" s="2">
        <f t="shared" si="108"/>
        <v>6.4200000000000035E-2</v>
      </c>
      <c r="D796" s="2">
        <f t="shared" si="109"/>
        <v>6.4200000000000035E-2</v>
      </c>
      <c r="E796" s="2">
        <f t="shared" si="110"/>
        <v>0</v>
      </c>
      <c r="F796" s="2">
        <f t="shared" si="111"/>
        <v>8.8672475284758568E-3</v>
      </c>
      <c r="G796" s="2">
        <f t="shared" si="111"/>
        <v>1.1382381505607183E-2</v>
      </c>
      <c r="H796" s="2">
        <f t="shared" si="112"/>
        <v>0.77903271157338005</v>
      </c>
      <c r="I796" s="2">
        <f t="shared" si="113"/>
        <v>43.789678880294566</v>
      </c>
    </row>
    <row r="797" spans="1:9" ht="13.5" x14ac:dyDescent="0.25">
      <c r="A797" s="3">
        <f>TITRES_STAT!B800</f>
        <v>43161</v>
      </c>
      <c r="B797" s="6">
        <f>TITRES_STAT!D800</f>
        <v>2.6147999999999998</v>
      </c>
      <c r="C797" s="2">
        <f t="shared" si="108"/>
        <v>1.1699999999999822E-2</v>
      </c>
      <c r="D797" s="2">
        <f t="shared" si="109"/>
        <v>1.1699999999999822E-2</v>
      </c>
      <c r="E797" s="2">
        <f t="shared" si="110"/>
        <v>0</v>
      </c>
      <c r="F797" s="2">
        <f t="shared" ref="F797:G812" si="114">((F796*13)+D797)/14</f>
        <v>9.0695869907275704E-3</v>
      </c>
      <c r="G797" s="2">
        <f t="shared" si="114"/>
        <v>1.056935425520667E-2</v>
      </c>
      <c r="H797" s="2">
        <f t="shared" si="112"/>
        <v>0.85810228058726623</v>
      </c>
      <c r="I797" s="2">
        <f t="shared" si="113"/>
        <v>46.181649393167795</v>
      </c>
    </row>
    <row r="798" spans="1:9" ht="13.5" x14ac:dyDescent="0.25">
      <c r="A798" s="3">
        <f>TITRES_STAT!B801</f>
        <v>43164</v>
      </c>
      <c r="B798" s="6">
        <f>TITRES_STAT!D801</f>
        <v>2.6147999999999998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8.4217593485327435E-3</v>
      </c>
      <c r="G798" s="2">
        <f t="shared" si="114"/>
        <v>9.8144003798347635E-3</v>
      </c>
      <c r="H798" s="2">
        <f t="shared" si="112"/>
        <v>0.85810228058726634</v>
      </c>
      <c r="I798" s="2">
        <f t="shared" si="113"/>
        <v>46.181649393167802</v>
      </c>
    </row>
    <row r="799" spans="1:9" ht="13.5" x14ac:dyDescent="0.25">
      <c r="A799" s="3">
        <f>TITRES_STAT!B802</f>
        <v>43165</v>
      </c>
      <c r="B799" s="6">
        <f>TITRES_STAT!D802</f>
        <v>2.6730999999999998</v>
      </c>
      <c r="C799" s="2">
        <f t="shared" si="108"/>
        <v>5.8300000000000018E-2</v>
      </c>
      <c r="D799" s="2">
        <f t="shared" si="109"/>
        <v>5.8300000000000018E-2</v>
      </c>
      <c r="E799" s="2">
        <f t="shared" si="110"/>
        <v>0</v>
      </c>
      <c r="F799" s="2">
        <f t="shared" si="114"/>
        <v>1.1984490823637549E-2</v>
      </c>
      <c r="G799" s="2">
        <f t="shared" si="114"/>
        <v>9.1133717812751369E-3</v>
      </c>
      <c r="H799" s="2">
        <f t="shared" si="112"/>
        <v>1.3150446521079695</v>
      </c>
      <c r="I799" s="2">
        <f t="shared" si="113"/>
        <v>56.804288889657158</v>
      </c>
    </row>
    <row r="800" spans="1:9" ht="13.5" x14ac:dyDescent="0.25">
      <c r="A800" s="3">
        <f>TITRES_STAT!B803</f>
        <v>43166</v>
      </c>
      <c r="B800" s="6">
        <f>TITRES_STAT!D803</f>
        <v>2.8249</v>
      </c>
      <c r="C800" s="2">
        <f t="shared" si="108"/>
        <v>0.15180000000000016</v>
      </c>
      <c r="D800" s="2">
        <f t="shared" si="109"/>
        <v>0.15180000000000016</v>
      </c>
      <c r="E800" s="2">
        <f t="shared" si="110"/>
        <v>0</v>
      </c>
      <c r="F800" s="2">
        <f t="shared" si="114"/>
        <v>2.1971312907663448E-2</v>
      </c>
      <c r="G800" s="2">
        <f t="shared" si="114"/>
        <v>8.4624166540411983E-3</v>
      </c>
      <c r="H800" s="2">
        <f t="shared" si="112"/>
        <v>2.5963402424969377</v>
      </c>
      <c r="I800" s="2">
        <f t="shared" si="113"/>
        <v>72.193954615770707</v>
      </c>
    </row>
    <row r="801" spans="1:9" ht="13.5" x14ac:dyDescent="0.25">
      <c r="A801" s="3">
        <f>TITRES_STAT!B804</f>
        <v>43167</v>
      </c>
      <c r="B801" s="6">
        <f>TITRES_STAT!D804</f>
        <v>2.9941</v>
      </c>
      <c r="C801" s="2">
        <f t="shared" si="108"/>
        <v>0.16920000000000002</v>
      </c>
      <c r="D801" s="2">
        <f t="shared" si="109"/>
        <v>0.16920000000000002</v>
      </c>
      <c r="E801" s="2">
        <f t="shared" si="110"/>
        <v>0</v>
      </c>
      <c r="F801" s="2">
        <f t="shared" si="114"/>
        <v>3.2487647699973206E-2</v>
      </c>
      <c r="G801" s="2">
        <f t="shared" si="114"/>
        <v>7.857958321609685E-3</v>
      </c>
      <c r="H801" s="2">
        <f t="shared" si="112"/>
        <v>4.1343624349127603</v>
      </c>
      <c r="I801" s="2">
        <f t="shared" si="113"/>
        <v>80.523385080878285</v>
      </c>
    </row>
    <row r="802" spans="1:9" ht="13.5" x14ac:dyDescent="0.25">
      <c r="A802" s="3">
        <f>TITRES_STAT!B805</f>
        <v>43168</v>
      </c>
      <c r="B802" s="6">
        <f>TITRES_STAT!D805</f>
        <v>3.14</v>
      </c>
      <c r="C802" s="2">
        <f t="shared" si="108"/>
        <v>0.14590000000000014</v>
      </c>
      <c r="D802" s="2">
        <f t="shared" si="109"/>
        <v>0.14590000000000014</v>
      </c>
      <c r="E802" s="2">
        <f t="shared" si="110"/>
        <v>0</v>
      </c>
      <c r="F802" s="2">
        <f t="shared" si="114"/>
        <v>4.0588530007117991E-2</v>
      </c>
      <c r="G802" s="2">
        <f t="shared" si="114"/>
        <v>7.2966755843518498E-3</v>
      </c>
      <c r="H802" s="2">
        <f t="shared" si="112"/>
        <v>5.5626058110850485</v>
      </c>
      <c r="I802" s="2">
        <f t="shared" si="113"/>
        <v>84.762150450802991</v>
      </c>
    </row>
    <row r="803" spans="1:9" ht="13.5" x14ac:dyDescent="0.25">
      <c r="A803" s="3">
        <f>TITRES_STAT!B806</f>
        <v>43171</v>
      </c>
      <c r="B803" s="6">
        <f>TITRES_STAT!D806</f>
        <v>3.1634000000000002</v>
      </c>
      <c r="C803" s="2">
        <f t="shared" si="108"/>
        <v>2.3400000000000087E-2</v>
      </c>
      <c r="D803" s="2">
        <f t="shared" si="109"/>
        <v>2.3400000000000087E-2</v>
      </c>
      <c r="E803" s="2">
        <f t="shared" si="110"/>
        <v>0</v>
      </c>
      <c r="F803" s="2">
        <f t="shared" si="114"/>
        <v>3.9360777863752423E-2</v>
      </c>
      <c r="G803" s="2">
        <f t="shared" si="114"/>
        <v>6.7754844711838602E-3</v>
      </c>
      <c r="H803" s="2">
        <f t="shared" si="112"/>
        <v>5.8092934949749848</v>
      </c>
      <c r="I803" s="2">
        <f t="shared" si="113"/>
        <v>85.314188605059186</v>
      </c>
    </row>
    <row r="804" spans="1:9" ht="13.5" x14ac:dyDescent="0.25">
      <c r="A804" s="3">
        <f>TITRES_STAT!B807</f>
        <v>43172</v>
      </c>
      <c r="B804" s="6">
        <f>TITRES_STAT!D807</f>
        <v>3.07</v>
      </c>
      <c r="C804" s="2">
        <f t="shared" si="108"/>
        <v>-9.3400000000000372E-2</v>
      </c>
      <c r="D804" s="2">
        <f t="shared" si="109"/>
        <v>0</v>
      </c>
      <c r="E804" s="2">
        <f t="shared" si="110"/>
        <v>9.3400000000000372E-2</v>
      </c>
      <c r="F804" s="2">
        <f t="shared" si="114"/>
        <v>3.654929373062725E-2</v>
      </c>
      <c r="G804" s="2">
        <f t="shared" si="114"/>
        <v>1.2962949866099324E-2</v>
      </c>
      <c r="H804" s="2">
        <f t="shared" si="112"/>
        <v>2.8195197935780709</v>
      </c>
      <c r="I804" s="2">
        <f t="shared" si="113"/>
        <v>73.818698316962653</v>
      </c>
    </row>
    <row r="805" spans="1:9" ht="13.5" x14ac:dyDescent="0.25">
      <c r="A805" s="3">
        <f>TITRES_STAT!B808</f>
        <v>43173</v>
      </c>
      <c r="B805" s="6">
        <f>TITRES_STAT!D808</f>
        <v>3.1166999999999998</v>
      </c>
      <c r="C805" s="2">
        <f t="shared" si="108"/>
        <v>4.6699999999999964E-2</v>
      </c>
      <c r="D805" s="2">
        <f t="shared" si="109"/>
        <v>4.6699999999999964E-2</v>
      </c>
      <c r="E805" s="2">
        <f t="shared" si="110"/>
        <v>0</v>
      </c>
      <c r="F805" s="2">
        <f t="shared" si="114"/>
        <v>3.727434417843959E-2</v>
      </c>
      <c r="G805" s="2">
        <f t="shared" si="114"/>
        <v>1.2037024875663658E-2</v>
      </c>
      <c r="H805" s="2">
        <f t="shared" si="112"/>
        <v>3.0966409526826268</v>
      </c>
      <c r="I805" s="2">
        <f t="shared" si="113"/>
        <v>75.589757277967834</v>
      </c>
    </row>
    <row r="806" spans="1:9" ht="13.5" x14ac:dyDescent="0.25">
      <c r="A806" s="3">
        <f>TITRES_STAT!B809</f>
        <v>43174</v>
      </c>
      <c r="B806" s="6">
        <f>TITRES_STAT!D809</f>
        <v>3.1341999999999999</v>
      </c>
      <c r="C806" s="2">
        <f t="shared" si="108"/>
        <v>1.7500000000000071E-2</v>
      </c>
      <c r="D806" s="2">
        <f t="shared" si="109"/>
        <v>1.7500000000000071E-2</v>
      </c>
      <c r="E806" s="2">
        <f t="shared" si="110"/>
        <v>0</v>
      </c>
      <c r="F806" s="2">
        <f t="shared" si="114"/>
        <v>3.5861891022836767E-2</v>
      </c>
      <c r="G806" s="2">
        <f t="shared" si="114"/>
        <v>1.1177237384544824E-2</v>
      </c>
      <c r="H806" s="2">
        <f t="shared" si="112"/>
        <v>3.208475385198879</v>
      </c>
      <c r="I806" s="2">
        <f t="shared" si="113"/>
        <v>76.23842583190627</v>
      </c>
    </row>
    <row r="807" spans="1:9" ht="13.5" x14ac:dyDescent="0.25">
      <c r="A807" s="3">
        <f>TITRES_STAT!B810</f>
        <v>43175</v>
      </c>
      <c r="B807" s="6">
        <f>TITRES_STAT!D810</f>
        <v>3.1166999999999998</v>
      </c>
      <c r="C807" s="2">
        <f t="shared" si="108"/>
        <v>-1.7500000000000071E-2</v>
      </c>
      <c r="D807" s="2">
        <f t="shared" si="109"/>
        <v>0</v>
      </c>
      <c r="E807" s="2">
        <f t="shared" si="110"/>
        <v>1.7500000000000071E-2</v>
      </c>
      <c r="F807" s="2">
        <f t="shared" si="114"/>
        <v>3.3300327378348427E-2</v>
      </c>
      <c r="G807" s="2">
        <f t="shared" si="114"/>
        <v>1.162886328564877E-2</v>
      </c>
      <c r="H807" s="2">
        <f t="shared" si="112"/>
        <v>2.8635926453314231</v>
      </c>
      <c r="I807" s="2">
        <f t="shared" si="113"/>
        <v>74.117354188248825</v>
      </c>
    </row>
    <row r="808" spans="1:9" ht="13.5" x14ac:dyDescent="0.25">
      <c r="A808" s="3">
        <f>TITRES_STAT!B811</f>
        <v>43178</v>
      </c>
      <c r="B808" s="6">
        <f>TITRES_STAT!D811</f>
        <v>3.1166999999999998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3.0921732565609254E-2</v>
      </c>
      <c r="G808" s="2">
        <f t="shared" si="114"/>
        <v>1.0798230193816715E-2</v>
      </c>
      <c r="H808" s="2">
        <f t="shared" si="112"/>
        <v>2.8635926453314231</v>
      </c>
      <c r="I808" s="2">
        <f t="shared" si="113"/>
        <v>74.117354188248825</v>
      </c>
    </row>
    <row r="809" spans="1:9" ht="13.5" x14ac:dyDescent="0.25">
      <c r="A809" s="3">
        <f>TITRES_STAT!B812</f>
        <v>43180</v>
      </c>
      <c r="B809" s="6">
        <f>TITRES_STAT!D812</f>
        <v>3.0525000000000002</v>
      </c>
      <c r="C809" s="2">
        <f t="shared" si="108"/>
        <v>-6.4199999999999591E-2</v>
      </c>
      <c r="D809" s="2">
        <f t="shared" si="109"/>
        <v>0</v>
      </c>
      <c r="E809" s="2">
        <f t="shared" si="110"/>
        <v>6.4199999999999591E-2</v>
      </c>
      <c r="F809" s="2">
        <f t="shared" si="114"/>
        <v>2.8713037382351449E-2</v>
      </c>
      <c r="G809" s="2">
        <f t="shared" si="114"/>
        <v>1.4612642322829777E-2</v>
      </c>
      <c r="H809" s="2">
        <f t="shared" si="112"/>
        <v>1.9649449256341678</v>
      </c>
      <c r="I809" s="2">
        <f t="shared" si="113"/>
        <v>66.272560702418048</v>
      </c>
    </row>
    <row r="810" spans="1:9" ht="13.5" x14ac:dyDescent="0.25">
      <c r="A810" s="3">
        <f>TITRES_STAT!B813</f>
        <v>43181</v>
      </c>
      <c r="B810" s="6">
        <f>TITRES_STAT!D813</f>
        <v>3.0817000000000001</v>
      </c>
      <c r="C810" s="2">
        <f t="shared" si="108"/>
        <v>2.9199999999999893E-2</v>
      </c>
      <c r="D810" s="2">
        <f t="shared" si="109"/>
        <v>2.9199999999999893E-2</v>
      </c>
      <c r="E810" s="2">
        <f t="shared" si="110"/>
        <v>0</v>
      </c>
      <c r="F810" s="2">
        <f t="shared" si="114"/>
        <v>2.8747820426469197E-2</v>
      </c>
      <c r="G810" s="2">
        <f t="shared" si="114"/>
        <v>1.3568882156913363E-2</v>
      </c>
      <c r="H810" s="2">
        <f t="shared" si="112"/>
        <v>2.1186579774238914</v>
      </c>
      <c r="I810" s="2">
        <f t="shared" si="113"/>
        <v>67.93492562380851</v>
      </c>
    </row>
    <row r="811" spans="1:9" ht="13.5" x14ac:dyDescent="0.25">
      <c r="A811" s="3">
        <f>TITRES_STAT!B814</f>
        <v>43182</v>
      </c>
      <c r="B811" s="6">
        <f>TITRES_STAT!D814</f>
        <v>3.14</v>
      </c>
      <c r="C811" s="2">
        <f t="shared" si="108"/>
        <v>5.8300000000000018E-2</v>
      </c>
      <c r="D811" s="2">
        <f t="shared" si="109"/>
        <v>5.8300000000000018E-2</v>
      </c>
      <c r="E811" s="2">
        <f t="shared" si="110"/>
        <v>0</v>
      </c>
      <c r="F811" s="2">
        <f t="shared" si="114"/>
        <v>3.0858690396007114E-2</v>
      </c>
      <c r="G811" s="2">
        <f t="shared" si="114"/>
        <v>1.2599676288562409E-2</v>
      </c>
      <c r="H811" s="2">
        <f t="shared" si="112"/>
        <v>2.4491653348284563</v>
      </c>
      <c r="I811" s="2">
        <f t="shared" si="113"/>
        <v>71.007478536840424</v>
      </c>
    </row>
    <row r="812" spans="1:9" ht="13.5" x14ac:dyDescent="0.25">
      <c r="A812" s="3">
        <f>TITRES_STAT!B815</f>
        <v>43185</v>
      </c>
      <c r="B812" s="6">
        <f>TITRES_STAT!D815</f>
        <v>3.1926000000000001</v>
      </c>
      <c r="C812" s="2">
        <f t="shared" si="108"/>
        <v>5.259999999999998E-2</v>
      </c>
      <c r="D812" s="2">
        <f t="shared" si="109"/>
        <v>5.259999999999998E-2</v>
      </c>
      <c r="E812" s="2">
        <f t="shared" si="110"/>
        <v>0</v>
      </c>
      <c r="F812" s="2">
        <f t="shared" si="114"/>
        <v>3.2411641082006601E-2</v>
      </c>
      <c r="G812" s="2">
        <f t="shared" si="114"/>
        <v>1.1699699410807951E-2</v>
      </c>
      <c r="H812" s="2">
        <f t="shared" si="112"/>
        <v>2.7702969062662728</v>
      </c>
      <c r="I812" s="2">
        <f t="shared" si="113"/>
        <v>73.476889887955792</v>
      </c>
    </row>
    <row r="813" spans="1:9" ht="13.5" x14ac:dyDescent="0.25">
      <c r="A813" s="3">
        <f>TITRES_STAT!B816</f>
        <v>43186</v>
      </c>
      <c r="B813" s="6">
        <f>TITRES_STAT!D816</f>
        <v>3.1808999999999998</v>
      </c>
      <c r="C813" s="2">
        <f t="shared" si="108"/>
        <v>-1.1700000000000266E-2</v>
      </c>
      <c r="D813" s="2">
        <f t="shared" si="109"/>
        <v>0</v>
      </c>
      <c r="E813" s="2">
        <f t="shared" si="110"/>
        <v>1.1700000000000266E-2</v>
      </c>
      <c r="F813" s="2">
        <f t="shared" ref="F813:G828" si="115">((F812*13)+D813)/14</f>
        <v>3.0096523861863272E-2</v>
      </c>
      <c r="G813" s="2">
        <f t="shared" si="115"/>
        <v>1.1699720881464546E-2</v>
      </c>
      <c r="H813" s="2">
        <f t="shared" si="112"/>
        <v>2.5724138350637178</v>
      </c>
      <c r="I813" s="2">
        <f t="shared" si="113"/>
        <v>72.00772233650909</v>
      </c>
    </row>
    <row r="814" spans="1:9" ht="13.5" x14ac:dyDescent="0.25">
      <c r="A814" s="3">
        <f>TITRES_STAT!B817</f>
        <v>43187</v>
      </c>
      <c r="B814" s="6">
        <f>TITRES_STAT!D817</f>
        <v>3.1751</v>
      </c>
      <c r="C814" s="2">
        <f t="shared" si="108"/>
        <v>-5.7999999999998053E-3</v>
      </c>
      <c r="D814" s="2">
        <f t="shared" si="109"/>
        <v>0</v>
      </c>
      <c r="E814" s="2">
        <f t="shared" si="110"/>
        <v>5.7999999999998053E-3</v>
      </c>
      <c r="F814" s="2">
        <f t="shared" si="115"/>
        <v>2.7946772157444465E-2</v>
      </c>
      <c r="G814" s="2">
        <f t="shared" si="115"/>
        <v>1.1278312247074207E-2</v>
      </c>
      <c r="H814" s="2">
        <f t="shared" si="112"/>
        <v>2.4779214784281534</v>
      </c>
      <c r="I814" s="2">
        <f t="shared" si="113"/>
        <v>71.247194446380945</v>
      </c>
    </row>
    <row r="815" spans="1:9" ht="13.5" x14ac:dyDescent="0.25">
      <c r="A815" s="3">
        <f>TITRES_STAT!B818</f>
        <v>43188</v>
      </c>
      <c r="B815" s="6">
        <f>TITRES_STAT!D818</f>
        <v>3.1751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2.5950574146198429E-2</v>
      </c>
      <c r="G815" s="2">
        <f t="shared" si="115"/>
        <v>1.0472718515140336E-2</v>
      </c>
      <c r="H815" s="2">
        <f t="shared" si="112"/>
        <v>2.4779214784281529</v>
      </c>
      <c r="I815" s="2">
        <f t="shared" si="113"/>
        <v>71.247194446380945</v>
      </c>
    </row>
    <row r="816" spans="1:9" ht="13.5" x14ac:dyDescent="0.25">
      <c r="A816" s="3">
        <f>TITRES_STAT!B819</f>
        <v>43189</v>
      </c>
      <c r="B816" s="6">
        <f>TITRES_STAT!D819</f>
        <v>3.0817000000000001</v>
      </c>
      <c r="C816" s="2">
        <f t="shared" si="108"/>
        <v>-9.3399999999999928E-2</v>
      </c>
      <c r="D816" s="2">
        <f t="shared" si="109"/>
        <v>0</v>
      </c>
      <c r="E816" s="2">
        <f t="shared" si="110"/>
        <v>9.3399999999999928E-2</v>
      </c>
      <c r="F816" s="2">
        <f t="shared" si="115"/>
        <v>2.4096961707184256E-2</v>
      </c>
      <c r="G816" s="2">
        <f t="shared" si="115"/>
        <v>1.6396095764058878E-2</v>
      </c>
      <c r="H816" s="2">
        <f t="shared" si="112"/>
        <v>1.4696768092807855</v>
      </c>
      <c r="I816" s="2">
        <f t="shared" si="113"/>
        <v>59.508871920321504</v>
      </c>
    </row>
    <row r="817" spans="1:9" ht="13.5" x14ac:dyDescent="0.25">
      <c r="A817" s="3">
        <f>TITRES_STAT!B820</f>
        <v>43192</v>
      </c>
      <c r="B817" s="6">
        <f>TITRES_STAT!D820</f>
        <v>3.0350000000000001</v>
      </c>
      <c r="C817" s="2">
        <f t="shared" si="108"/>
        <v>-4.6699999999999964E-2</v>
      </c>
      <c r="D817" s="2">
        <f t="shared" si="109"/>
        <v>0</v>
      </c>
      <c r="E817" s="2">
        <f t="shared" si="110"/>
        <v>4.6699999999999964E-2</v>
      </c>
      <c r="F817" s="2">
        <f t="shared" si="115"/>
        <v>2.2375750156671093E-2</v>
      </c>
      <c r="G817" s="2">
        <f t="shared" si="115"/>
        <v>1.8560660352340386E-2</v>
      </c>
      <c r="H817" s="2">
        <f t="shared" si="112"/>
        <v>1.2055470943332922</v>
      </c>
      <c r="I817" s="2">
        <f t="shared" si="113"/>
        <v>54.659775682446416</v>
      </c>
    </row>
    <row r="818" spans="1:9" ht="13.5" x14ac:dyDescent="0.25">
      <c r="A818" s="3">
        <f>TITRES_STAT!B821</f>
        <v>43193</v>
      </c>
      <c r="B818" s="6">
        <f>TITRES_STAT!D821</f>
        <v>3.0933999999999999</v>
      </c>
      <c r="C818" s="2">
        <f t="shared" si="108"/>
        <v>5.8399999999999785E-2</v>
      </c>
      <c r="D818" s="2">
        <f t="shared" si="109"/>
        <v>5.8399999999999785E-2</v>
      </c>
      <c r="E818" s="2">
        <f t="shared" si="110"/>
        <v>0</v>
      </c>
      <c r="F818" s="2">
        <f t="shared" si="115"/>
        <v>2.4948910859765999E-2</v>
      </c>
      <c r="G818" s="2">
        <f t="shared" si="115"/>
        <v>1.7234898898601785E-2</v>
      </c>
      <c r="H818" s="2">
        <f t="shared" si="112"/>
        <v>1.447580923250442</v>
      </c>
      <c r="I818" s="2">
        <f t="shared" si="113"/>
        <v>59.143332483896884</v>
      </c>
    </row>
    <row r="819" spans="1:9" ht="13.5" x14ac:dyDescent="0.25">
      <c r="A819" s="3">
        <f>TITRES_STAT!B822</f>
        <v>43194</v>
      </c>
      <c r="B819" s="6">
        <f>TITRES_STAT!D822</f>
        <v>3.14</v>
      </c>
      <c r="C819" s="2">
        <f t="shared" si="108"/>
        <v>4.6600000000000197E-2</v>
      </c>
      <c r="D819" s="2">
        <f t="shared" si="109"/>
        <v>4.6600000000000197E-2</v>
      </c>
      <c r="E819" s="2">
        <f t="shared" si="110"/>
        <v>0</v>
      </c>
      <c r="F819" s="2">
        <f t="shared" si="115"/>
        <v>2.6495417226925586E-2</v>
      </c>
      <c r="G819" s="2">
        <f t="shared" si="115"/>
        <v>1.6003834691558801E-2</v>
      </c>
      <c r="H819" s="2">
        <f t="shared" si="112"/>
        <v>1.6555667899331998</v>
      </c>
      <c r="I819" s="2">
        <f t="shared" si="113"/>
        <v>62.343255541874179</v>
      </c>
    </row>
    <row r="820" spans="1:9" ht="13.5" x14ac:dyDescent="0.25">
      <c r="A820" s="3">
        <f>TITRES_STAT!B823</f>
        <v>43195</v>
      </c>
      <c r="B820" s="6">
        <f>TITRES_STAT!D823</f>
        <v>3.07</v>
      </c>
      <c r="C820" s="2">
        <f t="shared" si="108"/>
        <v>-7.0000000000000284E-2</v>
      </c>
      <c r="D820" s="2">
        <f t="shared" si="109"/>
        <v>0</v>
      </c>
      <c r="E820" s="2">
        <f t="shared" si="110"/>
        <v>7.0000000000000284E-2</v>
      </c>
      <c r="F820" s="2">
        <f t="shared" si="115"/>
        <v>2.4602887425002329E-2</v>
      </c>
      <c r="G820" s="2">
        <f t="shared" si="115"/>
        <v>1.9860703642161765E-2</v>
      </c>
      <c r="H820" s="2">
        <f t="shared" si="112"/>
        <v>1.2387721939908265</v>
      </c>
      <c r="I820" s="2">
        <f t="shared" si="113"/>
        <v>55.332659451277003</v>
      </c>
    </row>
    <row r="821" spans="1:9" ht="13.5" x14ac:dyDescent="0.25">
      <c r="A821" s="3">
        <f>TITRES_STAT!B824</f>
        <v>43196</v>
      </c>
      <c r="B821" s="6">
        <f>TITRES_STAT!D824</f>
        <v>3.1516999999999999</v>
      </c>
      <c r="C821" s="2">
        <f t="shared" si="108"/>
        <v>8.1700000000000106E-2</v>
      </c>
      <c r="D821" s="2">
        <f t="shared" si="109"/>
        <v>8.1700000000000106E-2</v>
      </c>
      <c r="E821" s="2">
        <f t="shared" si="110"/>
        <v>0</v>
      </c>
      <c r="F821" s="2">
        <f t="shared" si="115"/>
        <v>2.868125260893074E-2</v>
      </c>
      <c r="G821" s="2">
        <f t="shared" si="115"/>
        <v>1.8442081953435923E-2</v>
      </c>
      <c r="H821" s="2">
        <f t="shared" si="112"/>
        <v>1.5552068731365316</v>
      </c>
      <c r="I821" s="2">
        <f t="shared" si="113"/>
        <v>60.864225495272947</v>
      </c>
    </row>
    <row r="822" spans="1:9" ht="13.5" x14ac:dyDescent="0.25">
      <c r="A822" s="3">
        <f>TITRES_STAT!B825</f>
        <v>43200</v>
      </c>
      <c r="B822" s="6">
        <f>TITRES_STAT!D825</f>
        <v>3.0933999999999999</v>
      </c>
      <c r="C822" s="2">
        <f t="shared" si="108"/>
        <v>-5.8300000000000018E-2</v>
      </c>
      <c r="D822" s="2">
        <f t="shared" si="109"/>
        <v>0</v>
      </c>
      <c r="E822" s="2">
        <f t="shared" si="110"/>
        <v>5.8300000000000018E-2</v>
      </c>
      <c r="F822" s="2">
        <f t="shared" si="115"/>
        <v>2.6632591708292828E-2</v>
      </c>
      <c r="G822" s="2">
        <f t="shared" si="115"/>
        <v>2.1289076099619074E-2</v>
      </c>
      <c r="H822" s="2">
        <f t="shared" si="112"/>
        <v>1.2509980040312489</v>
      </c>
      <c r="I822" s="2">
        <f t="shared" si="113"/>
        <v>55.575260475170211</v>
      </c>
    </row>
    <row r="823" spans="1:9" ht="13.5" x14ac:dyDescent="0.25">
      <c r="A823" s="3">
        <f>TITRES_STAT!B826</f>
        <v>43201</v>
      </c>
      <c r="B823" s="6">
        <f>TITRES_STAT!D826</f>
        <v>3.0933999999999999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2.4730263729129055E-2</v>
      </c>
      <c r="G823" s="2">
        <f t="shared" si="115"/>
        <v>1.9768427806789141E-2</v>
      </c>
      <c r="H823" s="2">
        <f t="shared" si="112"/>
        <v>1.2509980040312489</v>
      </c>
      <c r="I823" s="2">
        <f t="shared" si="113"/>
        <v>55.575260475170211</v>
      </c>
    </row>
    <row r="824" spans="1:9" ht="13.5" x14ac:dyDescent="0.25">
      <c r="A824" s="3">
        <f>TITRES_STAT!B827</f>
        <v>43202</v>
      </c>
      <c r="B824" s="6">
        <f>TITRES_STAT!D827</f>
        <v>3.0933999999999999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2.2963816319905551E-2</v>
      </c>
      <c r="G824" s="2">
        <f t="shared" si="115"/>
        <v>1.8356397249161344E-2</v>
      </c>
      <c r="H824" s="2">
        <f t="shared" si="112"/>
        <v>1.2509980040312489</v>
      </c>
      <c r="I824" s="2">
        <f t="shared" si="113"/>
        <v>55.575260475170211</v>
      </c>
    </row>
    <row r="825" spans="1:9" ht="13.5" x14ac:dyDescent="0.25">
      <c r="A825" s="3">
        <f>TITRES_STAT!B828</f>
        <v>43203</v>
      </c>
      <c r="B825" s="6">
        <f>TITRES_STAT!D828</f>
        <v>3.0933999999999999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2.1323543725626583E-2</v>
      </c>
      <c r="G825" s="2">
        <f t="shared" si="115"/>
        <v>1.7045226017078391E-2</v>
      </c>
      <c r="H825" s="2">
        <f t="shared" si="112"/>
        <v>1.2509980040312489</v>
      </c>
      <c r="I825" s="2">
        <f t="shared" si="113"/>
        <v>55.575260475170211</v>
      </c>
    </row>
    <row r="826" spans="1:9" ht="13.5" x14ac:dyDescent="0.25">
      <c r="A826" s="3">
        <f>TITRES_STAT!B829</f>
        <v>43206</v>
      </c>
      <c r="B826" s="6">
        <f>TITRES_STAT!D829</f>
        <v>3.1225000000000001</v>
      </c>
      <c r="C826" s="2">
        <f t="shared" si="108"/>
        <v>2.9100000000000126E-2</v>
      </c>
      <c r="D826" s="2">
        <f t="shared" si="109"/>
        <v>2.9100000000000126E-2</v>
      </c>
      <c r="E826" s="2">
        <f t="shared" si="110"/>
        <v>0</v>
      </c>
      <c r="F826" s="2">
        <f t="shared" si="115"/>
        <v>2.1879004888081838E-2</v>
      </c>
      <c r="G826" s="2">
        <f t="shared" si="115"/>
        <v>1.5827709873001364E-2</v>
      </c>
      <c r="H826" s="2">
        <f t="shared" si="112"/>
        <v>1.3823228416261704</v>
      </c>
      <c r="I826" s="2">
        <f t="shared" si="113"/>
        <v>58.024161019360356</v>
      </c>
    </row>
    <row r="827" spans="1:9" ht="13.5" x14ac:dyDescent="0.25">
      <c r="A827" s="3">
        <f>TITRES_STAT!B830</f>
        <v>43207</v>
      </c>
      <c r="B827" s="6">
        <f>TITRES_STAT!D830</f>
        <v>3.0933999999999999</v>
      </c>
      <c r="C827" s="2">
        <f t="shared" si="108"/>
        <v>-2.9100000000000126E-2</v>
      </c>
      <c r="D827" s="2">
        <f t="shared" si="109"/>
        <v>0</v>
      </c>
      <c r="E827" s="2">
        <f t="shared" si="110"/>
        <v>2.9100000000000126E-2</v>
      </c>
      <c r="F827" s="2">
        <f t="shared" si="115"/>
        <v>2.031621882464742E-2</v>
      </c>
      <c r="G827" s="2">
        <f t="shared" si="115"/>
        <v>1.677573059635842E-2</v>
      </c>
      <c r="H827" s="2">
        <f t="shared" si="112"/>
        <v>1.2110482287464457</v>
      </c>
      <c r="I827" s="2">
        <f t="shared" si="113"/>
        <v>54.772583112447521</v>
      </c>
    </row>
    <row r="828" spans="1:9" ht="13.5" x14ac:dyDescent="0.25">
      <c r="A828" s="3">
        <f>TITRES_STAT!B831</f>
        <v>43208</v>
      </c>
      <c r="B828" s="6">
        <f>TITRES_STAT!D831</f>
        <v>3.0642</v>
      </c>
      <c r="C828" s="2">
        <f t="shared" si="108"/>
        <v>-2.9199999999999893E-2</v>
      </c>
      <c r="D828" s="2">
        <f t="shared" si="109"/>
        <v>0</v>
      </c>
      <c r="E828" s="2">
        <f t="shared" si="110"/>
        <v>2.9199999999999893E-2</v>
      </c>
      <c r="F828" s="2">
        <f t="shared" si="115"/>
        <v>1.8865060337172605E-2</v>
      </c>
      <c r="G828" s="2">
        <f t="shared" si="115"/>
        <v>1.7663178410904239E-2</v>
      </c>
      <c r="H828" s="2">
        <f t="shared" si="112"/>
        <v>1.0680444877081914</v>
      </c>
      <c r="I828" s="2">
        <f t="shared" si="113"/>
        <v>51.645140810863275</v>
      </c>
    </row>
    <row r="829" spans="1:9" ht="13.5" x14ac:dyDescent="0.25">
      <c r="A829" s="3">
        <f>TITRES_STAT!B832</f>
        <v>43209</v>
      </c>
      <c r="B829" s="6">
        <f>TITRES_STAT!D832</f>
        <v>3.0232999999999999</v>
      </c>
      <c r="C829" s="2">
        <f t="shared" si="108"/>
        <v>-4.0900000000000158E-2</v>
      </c>
      <c r="D829" s="2">
        <f t="shared" si="109"/>
        <v>0</v>
      </c>
      <c r="E829" s="2">
        <f t="shared" si="110"/>
        <v>4.0900000000000158E-2</v>
      </c>
      <c r="F829" s="2">
        <f t="shared" ref="F829:G844" si="116">((F828*13)+D829)/14</f>
        <v>1.7517556027374561E-2</v>
      </c>
      <c r="G829" s="2">
        <f t="shared" si="116"/>
        <v>1.932295138155395E-2</v>
      </c>
      <c r="H829" s="2">
        <f t="shared" si="112"/>
        <v>0.90656730855810919</v>
      </c>
      <c r="I829" s="2">
        <f t="shared" si="113"/>
        <v>47.5497143210603</v>
      </c>
    </row>
    <row r="830" spans="1:9" ht="13.5" x14ac:dyDescent="0.25">
      <c r="A830" s="3">
        <f>TITRES_STAT!B833</f>
        <v>43210</v>
      </c>
      <c r="B830" s="6">
        <f>TITRES_STAT!D833</f>
        <v>3.0175000000000001</v>
      </c>
      <c r="C830" s="2">
        <f t="shared" si="108"/>
        <v>-5.7999999999998053E-3</v>
      </c>
      <c r="D830" s="2">
        <f t="shared" si="109"/>
        <v>0</v>
      </c>
      <c r="E830" s="2">
        <f t="shared" si="110"/>
        <v>5.7999999999998053E-3</v>
      </c>
      <c r="F830" s="2">
        <f t="shared" si="116"/>
        <v>1.6266302025419236E-2</v>
      </c>
      <c r="G830" s="2">
        <f t="shared" si="116"/>
        <v>1.8357026282871509E-2</v>
      </c>
      <c r="H830" s="2">
        <f t="shared" si="112"/>
        <v>0.88610768295281694</v>
      </c>
      <c r="I830" s="2">
        <f t="shared" si="113"/>
        <v>46.980757830621904</v>
      </c>
    </row>
    <row r="831" spans="1:9" ht="13.5" x14ac:dyDescent="0.25">
      <c r="A831" s="3">
        <f>TITRES_STAT!B834</f>
        <v>43213</v>
      </c>
      <c r="B831" s="6">
        <f>TITRES_STAT!D834</f>
        <v>3.0407999999999999</v>
      </c>
      <c r="C831" s="2">
        <f t="shared" si="108"/>
        <v>2.3299999999999876E-2</v>
      </c>
      <c r="D831" s="2">
        <f t="shared" si="109"/>
        <v>2.3299999999999876E-2</v>
      </c>
      <c r="E831" s="2">
        <f t="shared" si="110"/>
        <v>0</v>
      </c>
      <c r="F831" s="2">
        <f t="shared" si="116"/>
        <v>1.6768709023603567E-2</v>
      </c>
      <c r="G831" s="2">
        <f t="shared" si="116"/>
        <v>1.7045810119809258E-2</v>
      </c>
      <c r="H831" s="2">
        <f t="shared" si="112"/>
        <v>0.98374374146737287</v>
      </c>
      <c r="I831" s="2">
        <f t="shared" si="113"/>
        <v>49.59026314254173</v>
      </c>
    </row>
    <row r="832" spans="1:9" ht="13.5" x14ac:dyDescent="0.25">
      <c r="A832" s="3">
        <f>TITRES_STAT!B835</f>
        <v>43214</v>
      </c>
      <c r="B832" s="6">
        <f>TITRES_STAT!D835</f>
        <v>3.0407999999999999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1.5570944093346169E-2</v>
      </c>
      <c r="G832" s="2">
        <f t="shared" si="116"/>
        <v>1.5828252254108596E-2</v>
      </c>
      <c r="H832" s="2">
        <f t="shared" si="112"/>
        <v>0.98374374146737287</v>
      </c>
      <c r="I832" s="2">
        <f t="shared" si="113"/>
        <v>49.59026314254173</v>
      </c>
    </row>
    <row r="833" spans="1:9" ht="13.5" x14ac:dyDescent="0.25">
      <c r="A833" s="3">
        <f>TITRES_STAT!B836</f>
        <v>43215</v>
      </c>
      <c r="B833" s="6">
        <f>TITRES_STAT!D836</f>
        <v>3.0350000000000001</v>
      </c>
      <c r="C833" s="2">
        <f t="shared" si="108"/>
        <v>-5.7999999999998053E-3</v>
      </c>
      <c r="D833" s="2">
        <f t="shared" si="109"/>
        <v>0</v>
      </c>
      <c r="E833" s="2">
        <f t="shared" si="110"/>
        <v>5.7999999999998053E-3</v>
      </c>
      <c r="F833" s="2">
        <f t="shared" si="116"/>
        <v>1.44587338009643E-2</v>
      </c>
      <c r="G833" s="2">
        <f t="shared" si="116"/>
        <v>1.5111948521672256E-2</v>
      </c>
      <c r="H833" s="2">
        <f t="shared" si="112"/>
        <v>0.95677495064444062</v>
      </c>
      <c r="I833" s="2">
        <f t="shared" si="113"/>
        <v>48.895502792967491</v>
      </c>
    </row>
    <row r="834" spans="1:9" ht="13.5" x14ac:dyDescent="0.25">
      <c r="A834" s="3">
        <f>TITRES_STAT!B837</f>
        <v>43216</v>
      </c>
      <c r="B834" s="6">
        <f>TITRES_STAT!D837</f>
        <v>3.0350000000000001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1.3425967100895423E-2</v>
      </c>
      <c r="G834" s="2">
        <f t="shared" si="116"/>
        <v>1.4032523627267094E-2</v>
      </c>
      <c r="H834" s="2">
        <f t="shared" si="112"/>
        <v>0.95677495064444074</v>
      </c>
      <c r="I834" s="2">
        <f t="shared" si="113"/>
        <v>48.895502792967491</v>
      </c>
    </row>
    <row r="835" spans="1:9" ht="13.5" x14ac:dyDescent="0.25">
      <c r="A835" s="3">
        <f>TITRES_STAT!B838</f>
        <v>43217</v>
      </c>
      <c r="B835" s="6">
        <f>TITRES_STAT!D838</f>
        <v>3.0933999999999999</v>
      </c>
      <c r="C835" s="2">
        <f t="shared" ref="C835:C898" si="117">B835-B834</f>
        <v>5.8399999999999785E-2</v>
      </c>
      <c r="D835" s="2">
        <f t="shared" ref="D835:D898" si="118">IF(C835&gt;0,C835,0)</f>
        <v>5.8399999999999785E-2</v>
      </c>
      <c r="E835" s="2">
        <f t="shared" ref="E835:E898" si="119">IF(C835&lt;0,-C835,0)</f>
        <v>0</v>
      </c>
      <c r="F835" s="2">
        <f t="shared" si="116"/>
        <v>1.6638398022260019E-2</v>
      </c>
      <c r="G835" s="2">
        <f t="shared" si="116"/>
        <v>1.3030200511033731E-2</v>
      </c>
      <c r="H835" s="2">
        <f t="shared" si="112"/>
        <v>1.2769103597577744</v>
      </c>
      <c r="I835" s="2">
        <f t="shared" si="113"/>
        <v>56.080835781941659</v>
      </c>
    </row>
    <row r="836" spans="1:9" ht="13.5" x14ac:dyDescent="0.25">
      <c r="A836" s="3">
        <f>TITRES_STAT!B839</f>
        <v>43220</v>
      </c>
      <c r="B836" s="6">
        <f>TITRES_STAT!D839</f>
        <v>3.0817000000000001</v>
      </c>
      <c r="C836" s="2">
        <f t="shared" si="117"/>
        <v>-1.1699999999999822E-2</v>
      </c>
      <c r="D836" s="2">
        <f t="shared" si="118"/>
        <v>0</v>
      </c>
      <c r="E836" s="2">
        <f t="shared" si="119"/>
        <v>1.1699999999999822E-2</v>
      </c>
      <c r="F836" s="2">
        <f t="shared" si="116"/>
        <v>1.5449941020670018E-2</v>
      </c>
      <c r="G836" s="2">
        <f t="shared" si="116"/>
        <v>1.2935186188817022E-2</v>
      </c>
      <c r="H836" s="2">
        <f t="shared" si="112"/>
        <v>1.1944119547368479</v>
      </c>
      <c r="I836" s="2">
        <f t="shared" si="113"/>
        <v>54.429705058733184</v>
      </c>
    </row>
    <row r="837" spans="1:9" ht="13.5" x14ac:dyDescent="0.25">
      <c r="A837" s="3">
        <f>TITRES_STAT!B840</f>
        <v>43222</v>
      </c>
      <c r="B837" s="6">
        <f>TITRES_STAT!D840</f>
        <v>3</v>
      </c>
      <c r="C837" s="2">
        <f t="shared" si="117"/>
        <v>-8.1700000000000106E-2</v>
      </c>
      <c r="D837" s="2">
        <f t="shared" si="118"/>
        <v>0</v>
      </c>
      <c r="E837" s="2">
        <f t="shared" si="119"/>
        <v>8.1700000000000106E-2</v>
      </c>
      <c r="F837" s="2">
        <f t="shared" si="116"/>
        <v>1.4346373804907874E-2</v>
      </c>
      <c r="G837" s="2">
        <f t="shared" si="116"/>
        <v>1.7846958603901529E-2</v>
      </c>
      <c r="H837" s="2">
        <f t="shared" si="112"/>
        <v>0.80385538641702281</v>
      </c>
      <c r="I837" s="2">
        <f t="shared" si="113"/>
        <v>44.563183527350908</v>
      </c>
    </row>
    <row r="838" spans="1:9" ht="13.5" x14ac:dyDescent="0.25">
      <c r="A838" s="3">
        <f>TITRES_STAT!B841</f>
        <v>43223</v>
      </c>
      <c r="B838" s="6">
        <f>TITRES_STAT!D841</f>
        <v>3.0175000000000001</v>
      </c>
      <c r="C838" s="2">
        <f t="shared" si="117"/>
        <v>1.7500000000000071E-2</v>
      </c>
      <c r="D838" s="2">
        <f t="shared" si="118"/>
        <v>1.7500000000000071E-2</v>
      </c>
      <c r="E838" s="2">
        <f t="shared" si="119"/>
        <v>0</v>
      </c>
      <c r="F838" s="2">
        <f t="shared" si="116"/>
        <v>1.4571632818843031E-2</v>
      </c>
      <c r="G838" s="2">
        <f t="shared" si="116"/>
        <v>1.6572175846479992E-2</v>
      </c>
      <c r="H838" s="2">
        <f t="shared" si="112"/>
        <v>0.87928301955220411</v>
      </c>
      <c r="I838" s="2">
        <f t="shared" si="113"/>
        <v>46.788217123449549</v>
      </c>
    </row>
    <row r="839" spans="1:9" ht="13.5" x14ac:dyDescent="0.25">
      <c r="A839" s="3">
        <f>TITRES_STAT!B842</f>
        <v>43224</v>
      </c>
      <c r="B839" s="6">
        <f>TITRES_STAT!D842</f>
        <v>3.0350000000000001</v>
      </c>
      <c r="C839" s="2">
        <f t="shared" si="117"/>
        <v>1.7500000000000071E-2</v>
      </c>
      <c r="D839" s="2">
        <f t="shared" si="118"/>
        <v>1.7500000000000071E-2</v>
      </c>
      <c r="E839" s="2">
        <f t="shared" si="119"/>
        <v>0</v>
      </c>
      <c r="F839" s="2">
        <f t="shared" si="116"/>
        <v>1.4780801903211391E-2</v>
      </c>
      <c r="G839" s="2">
        <f t="shared" si="116"/>
        <v>1.538844900030285E-2</v>
      </c>
      <c r="H839" s="2">
        <f t="shared" si="112"/>
        <v>0.9605127783131685</v>
      </c>
      <c r="I839" s="2">
        <f t="shared" si="113"/>
        <v>48.992936385734595</v>
      </c>
    </row>
    <row r="840" spans="1:9" ht="13.5" x14ac:dyDescent="0.25">
      <c r="A840" s="3">
        <f>TITRES_STAT!B843</f>
        <v>43227</v>
      </c>
      <c r="B840" s="6">
        <f>TITRES_STAT!D843</f>
        <v>3.1225000000000001</v>
      </c>
      <c r="C840" s="2">
        <f t="shared" si="117"/>
        <v>8.7499999999999911E-2</v>
      </c>
      <c r="D840" s="2">
        <f t="shared" si="118"/>
        <v>8.7499999999999911E-2</v>
      </c>
      <c r="E840" s="2">
        <f t="shared" si="119"/>
        <v>0</v>
      </c>
      <c r="F840" s="2">
        <f t="shared" si="116"/>
        <v>1.9975030338696288E-2</v>
      </c>
      <c r="G840" s="2">
        <f t="shared" si="116"/>
        <v>1.428927407170979E-2</v>
      </c>
      <c r="H840" s="2">
        <f t="shared" si="112"/>
        <v>1.3979037870260518</v>
      </c>
      <c r="I840" s="2">
        <f t="shared" si="113"/>
        <v>58.29690893310493</v>
      </c>
    </row>
    <row r="841" spans="1:9" ht="13.5" x14ac:dyDescent="0.25">
      <c r="A841" s="3">
        <f>TITRES_STAT!B844</f>
        <v>43228</v>
      </c>
      <c r="B841" s="6">
        <f>TITRES_STAT!D844</f>
        <v>3.1983999999999999</v>
      </c>
      <c r="C841" s="2">
        <f t="shared" si="117"/>
        <v>7.5899999999999856E-2</v>
      </c>
      <c r="D841" s="2">
        <f t="shared" si="118"/>
        <v>7.5899999999999856E-2</v>
      </c>
      <c r="E841" s="2">
        <f t="shared" si="119"/>
        <v>0</v>
      </c>
      <c r="F841" s="2">
        <f t="shared" si="116"/>
        <v>2.3969671028789403E-2</v>
      </c>
      <c r="G841" s="2">
        <f t="shared" si="116"/>
        <v>1.3268611638016235E-2</v>
      </c>
      <c r="H841" s="2">
        <f t="shared" si="112"/>
        <v>1.8064942800883019</v>
      </c>
      <c r="I841" s="2">
        <f t="shared" si="113"/>
        <v>64.368357808712986</v>
      </c>
    </row>
    <row r="842" spans="1:9" ht="13.5" x14ac:dyDescent="0.25">
      <c r="A842" s="3">
        <f>TITRES_STAT!B845</f>
        <v>43229</v>
      </c>
      <c r="B842" s="6">
        <f>TITRES_STAT!D845</f>
        <v>3.1867000000000001</v>
      </c>
      <c r="C842" s="2">
        <f t="shared" si="117"/>
        <v>-1.1699999999999822E-2</v>
      </c>
      <c r="D842" s="2">
        <f t="shared" si="118"/>
        <v>0</v>
      </c>
      <c r="E842" s="2">
        <f t="shared" si="119"/>
        <v>1.1699999999999822E-2</v>
      </c>
      <c r="F842" s="2">
        <f t="shared" si="116"/>
        <v>2.2257551669590158E-2</v>
      </c>
      <c r="G842" s="2">
        <f t="shared" si="116"/>
        <v>1.315656794958649E-2</v>
      </c>
      <c r="H842" s="2">
        <f t="shared" si="112"/>
        <v>1.6917445153536192</v>
      </c>
      <c r="I842" s="2">
        <f t="shared" si="113"/>
        <v>62.849371688284904</v>
      </c>
    </row>
    <row r="843" spans="1:9" ht="13.5" x14ac:dyDescent="0.25">
      <c r="A843" s="3">
        <f>TITRES_STAT!B846</f>
        <v>43230</v>
      </c>
      <c r="B843" s="6">
        <f>TITRES_STAT!D846</f>
        <v>3.0933999999999999</v>
      </c>
      <c r="C843" s="2">
        <f t="shared" si="117"/>
        <v>-9.3300000000000161E-2</v>
      </c>
      <c r="D843" s="2">
        <f t="shared" si="118"/>
        <v>0</v>
      </c>
      <c r="E843" s="2">
        <f t="shared" si="119"/>
        <v>9.3300000000000161E-2</v>
      </c>
      <c r="F843" s="2">
        <f t="shared" si="116"/>
        <v>2.0667726550333717E-2</v>
      </c>
      <c r="G843" s="2">
        <f t="shared" si="116"/>
        <v>1.8881098810330323E-2</v>
      </c>
      <c r="H843" s="2">
        <f t="shared" si="112"/>
        <v>1.0946251994097869</v>
      </c>
      <c r="I843" s="2">
        <f t="shared" si="113"/>
        <v>52.258762079164569</v>
      </c>
    </row>
    <row r="844" spans="1:9" ht="13.5" x14ac:dyDescent="0.25">
      <c r="A844" s="3">
        <f>TITRES_STAT!B847</f>
        <v>43231</v>
      </c>
      <c r="B844" s="6">
        <f>TITRES_STAT!D847</f>
        <v>3.0933999999999999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1.9191460368167022E-2</v>
      </c>
      <c r="G844" s="2">
        <f t="shared" si="116"/>
        <v>1.7532448895306727E-2</v>
      </c>
      <c r="H844" s="2">
        <f t="shared" si="112"/>
        <v>1.0946251994097866</v>
      </c>
      <c r="I844" s="2">
        <f t="shared" si="113"/>
        <v>52.258762079164562</v>
      </c>
    </row>
    <row r="845" spans="1:9" ht="13.5" x14ac:dyDescent="0.25">
      <c r="A845" s="3">
        <f>TITRES_STAT!B848</f>
        <v>43234</v>
      </c>
      <c r="B845" s="6">
        <f>TITRES_STAT!D848</f>
        <v>3.0933999999999999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1.7820641770440807E-2</v>
      </c>
      <c r="G845" s="2">
        <f t="shared" si="120"/>
        <v>1.6280131117070534E-2</v>
      </c>
      <c r="H845" s="2">
        <f t="shared" si="112"/>
        <v>1.0946251994097866</v>
      </c>
      <c r="I845" s="2">
        <f t="shared" si="113"/>
        <v>52.258762079164562</v>
      </c>
    </row>
    <row r="846" spans="1:9" ht="13.5" x14ac:dyDescent="0.25">
      <c r="A846" s="3">
        <f>TITRES_STAT!B849</f>
        <v>43235</v>
      </c>
      <c r="B846" s="6">
        <f>TITRES_STAT!D849</f>
        <v>3.1225000000000001</v>
      </c>
      <c r="C846" s="2">
        <f t="shared" si="117"/>
        <v>2.9100000000000126E-2</v>
      </c>
      <c r="D846" s="2">
        <f t="shared" si="118"/>
        <v>2.9100000000000126E-2</v>
      </c>
      <c r="E846" s="2">
        <f t="shared" si="119"/>
        <v>0</v>
      </c>
      <c r="F846" s="2">
        <f t="shared" si="120"/>
        <v>1.8626310215409329E-2</v>
      </c>
      <c r="G846" s="2">
        <f t="shared" si="120"/>
        <v>1.5117264608708353E-2</v>
      </c>
      <c r="H846" s="2">
        <f t="shared" si="112"/>
        <v>1.2321217295276805</v>
      </c>
      <c r="I846" s="2">
        <f t="shared" si="113"/>
        <v>55.199575956298709</v>
      </c>
    </row>
    <row r="847" spans="1:9" ht="13.5" x14ac:dyDescent="0.25">
      <c r="A847" s="3">
        <f>TITRES_STAT!B850</f>
        <v>43236</v>
      </c>
      <c r="B847" s="6">
        <f>TITRES_STAT!D850</f>
        <v>3.2101000000000002</v>
      </c>
      <c r="C847" s="2">
        <f t="shared" si="117"/>
        <v>8.7600000000000122E-2</v>
      </c>
      <c r="D847" s="2">
        <f t="shared" si="118"/>
        <v>8.7600000000000122E-2</v>
      </c>
      <c r="E847" s="2">
        <f t="shared" si="119"/>
        <v>0</v>
      </c>
      <c r="F847" s="2">
        <f t="shared" si="120"/>
        <v>2.3553002342880103E-2</v>
      </c>
      <c r="G847" s="2">
        <f t="shared" si="120"/>
        <v>1.4037459993800613E-2</v>
      </c>
      <c r="H847" s="2">
        <f t="shared" si="112"/>
        <v>1.6778678160637219</v>
      </c>
      <c r="I847" s="2">
        <f t="shared" si="113"/>
        <v>62.656857295147226</v>
      </c>
    </row>
    <row r="848" spans="1:9" ht="13.5" x14ac:dyDescent="0.25">
      <c r="A848" s="3">
        <f>TITRES_STAT!B851</f>
        <v>43237</v>
      </c>
      <c r="B848" s="6">
        <f>TITRES_STAT!D851</f>
        <v>3.1166999999999998</v>
      </c>
      <c r="C848" s="2">
        <f t="shared" si="117"/>
        <v>-9.3400000000000372E-2</v>
      </c>
      <c r="D848" s="2">
        <f t="shared" si="118"/>
        <v>0</v>
      </c>
      <c r="E848" s="2">
        <f t="shared" si="119"/>
        <v>9.3400000000000372E-2</v>
      </c>
      <c r="F848" s="2">
        <f t="shared" si="120"/>
        <v>2.1870645032674382E-2</v>
      </c>
      <c r="G848" s="2">
        <f t="shared" si="120"/>
        <v>1.9706212851386313E-2</v>
      </c>
      <c r="H848" s="2">
        <f t="shared" si="112"/>
        <v>1.1098350148560281</v>
      </c>
      <c r="I848" s="2">
        <f t="shared" si="113"/>
        <v>52.60292899877583</v>
      </c>
    </row>
    <row r="849" spans="1:9" ht="13.5" x14ac:dyDescent="0.25">
      <c r="A849" s="3">
        <f>TITRES_STAT!B852</f>
        <v>43238</v>
      </c>
      <c r="B849" s="6">
        <f>TITRES_STAT!D852</f>
        <v>3.2101000000000002</v>
      </c>
      <c r="C849" s="2">
        <f t="shared" si="117"/>
        <v>9.3400000000000372E-2</v>
      </c>
      <c r="D849" s="2">
        <f t="shared" si="118"/>
        <v>9.3400000000000372E-2</v>
      </c>
      <c r="E849" s="2">
        <f t="shared" si="119"/>
        <v>0</v>
      </c>
      <c r="F849" s="2">
        <f t="shared" si="120"/>
        <v>2.6979884673197667E-2</v>
      </c>
      <c r="G849" s="2">
        <f t="shared" si="120"/>
        <v>1.8298626219144434E-2</v>
      </c>
      <c r="H849" s="2">
        <f t="shared" ref="H849:H912" si="121">F849/G849</f>
        <v>1.4744213226767102</v>
      </c>
      <c r="I849" s="2">
        <f t="shared" ref="I849:I912" si="122">IF(G849=0,100,100-(100/(1+H849)))</f>
        <v>59.586510557618055</v>
      </c>
    </row>
    <row r="850" spans="1:9" ht="13.5" x14ac:dyDescent="0.25">
      <c r="A850" s="3">
        <f>TITRES_STAT!B853</f>
        <v>43241</v>
      </c>
      <c r="B850" s="6">
        <f>TITRES_STAT!D853</f>
        <v>3.2101000000000002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2.5052750053683546E-2</v>
      </c>
      <c r="G850" s="2">
        <f t="shared" si="120"/>
        <v>1.6991581489205546E-2</v>
      </c>
      <c r="H850" s="2">
        <f t="shared" si="121"/>
        <v>1.4744213226767102</v>
      </c>
      <c r="I850" s="2">
        <f t="shared" si="122"/>
        <v>59.586510557618055</v>
      </c>
    </row>
    <row r="851" spans="1:9" ht="13.5" x14ac:dyDescent="0.25">
      <c r="A851" s="3">
        <f>TITRES_STAT!B854</f>
        <v>43242</v>
      </c>
      <c r="B851" s="6">
        <f>TITRES_STAT!D854</f>
        <v>3.2218</v>
      </c>
      <c r="C851" s="2">
        <f t="shared" si="117"/>
        <v>1.1699999999999822E-2</v>
      </c>
      <c r="D851" s="2">
        <f t="shared" si="118"/>
        <v>1.1699999999999822E-2</v>
      </c>
      <c r="E851" s="2">
        <f t="shared" si="119"/>
        <v>0</v>
      </c>
      <c r="F851" s="2">
        <f t="shared" si="120"/>
        <v>2.4098982192706137E-2</v>
      </c>
      <c r="G851" s="2">
        <f t="shared" si="120"/>
        <v>1.5777897097119437E-2</v>
      </c>
      <c r="H851" s="2">
        <f t="shared" si="121"/>
        <v>1.5273887289520907</v>
      </c>
      <c r="I851" s="2">
        <f t="shared" si="122"/>
        <v>60.433470777776982</v>
      </c>
    </row>
    <row r="852" spans="1:9" ht="13.5" x14ac:dyDescent="0.25">
      <c r="A852" s="3">
        <f>TITRES_STAT!B855</f>
        <v>43243</v>
      </c>
      <c r="B852" s="6">
        <f>TITRES_STAT!D855</f>
        <v>3.2101000000000002</v>
      </c>
      <c r="C852" s="2">
        <f t="shared" si="117"/>
        <v>-1.1699999999999822E-2</v>
      </c>
      <c r="D852" s="2">
        <f t="shared" si="118"/>
        <v>0</v>
      </c>
      <c r="E852" s="2">
        <f t="shared" si="119"/>
        <v>1.1699999999999822E-2</v>
      </c>
      <c r="F852" s="2">
        <f t="shared" si="120"/>
        <v>2.2377626321798554E-2</v>
      </c>
      <c r="G852" s="2">
        <f t="shared" si="120"/>
        <v>1.5486618733039465E-2</v>
      </c>
      <c r="H852" s="2">
        <f t="shared" si="121"/>
        <v>1.4449652766396111</v>
      </c>
      <c r="I852" s="2">
        <f t="shared" si="122"/>
        <v>59.099623640691874</v>
      </c>
    </row>
    <row r="853" spans="1:9" ht="13.5" x14ac:dyDescent="0.25">
      <c r="A853" s="3">
        <f>TITRES_STAT!B856</f>
        <v>43244</v>
      </c>
      <c r="B853" s="6">
        <f>TITRES_STAT!D856</f>
        <v>3.2101000000000002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2.0779224441670085E-2</v>
      </c>
      <c r="G853" s="2">
        <f t="shared" si="120"/>
        <v>1.4380431680679503E-2</v>
      </c>
      <c r="H853" s="2">
        <f t="shared" si="121"/>
        <v>1.4449652766396111</v>
      </c>
      <c r="I853" s="2">
        <f t="shared" si="122"/>
        <v>59.099623640691874</v>
      </c>
    </row>
    <row r="854" spans="1:9" ht="13.5" x14ac:dyDescent="0.25">
      <c r="A854" s="3">
        <f>TITRES_STAT!B857</f>
        <v>43245</v>
      </c>
      <c r="B854" s="6">
        <f>TITRES_STAT!D857</f>
        <v>3.2625999999999999</v>
      </c>
      <c r="C854" s="2">
        <f t="shared" si="117"/>
        <v>5.2499999999999769E-2</v>
      </c>
      <c r="D854" s="2">
        <f t="shared" si="118"/>
        <v>5.2499999999999769E-2</v>
      </c>
      <c r="E854" s="2">
        <f t="shared" si="119"/>
        <v>0</v>
      </c>
      <c r="F854" s="2">
        <f t="shared" si="120"/>
        <v>2.3044994124407917E-2</v>
      </c>
      <c r="G854" s="2">
        <f t="shared" si="120"/>
        <v>1.3353257989202396E-2</v>
      </c>
      <c r="H854" s="2">
        <f t="shared" si="121"/>
        <v>1.7257956180463505</v>
      </c>
      <c r="I854" s="2">
        <f t="shared" si="122"/>
        <v>63.313463658851788</v>
      </c>
    </row>
    <row r="855" spans="1:9" ht="13.5" x14ac:dyDescent="0.25">
      <c r="A855" s="3">
        <f>TITRES_STAT!B858</f>
        <v>43248</v>
      </c>
      <c r="B855" s="6">
        <f>TITRES_STAT!D858</f>
        <v>3.2568000000000001</v>
      </c>
      <c r="C855" s="2">
        <f t="shared" si="117"/>
        <v>-5.7999999999998053E-3</v>
      </c>
      <c r="D855" s="2">
        <f t="shared" si="118"/>
        <v>0</v>
      </c>
      <c r="E855" s="2">
        <f t="shared" si="119"/>
        <v>5.7999999999998053E-3</v>
      </c>
      <c r="F855" s="2">
        <f t="shared" si="120"/>
        <v>2.1398923115521638E-2</v>
      </c>
      <c r="G855" s="2">
        <f t="shared" si="120"/>
        <v>1.2813739561402211E-2</v>
      </c>
      <c r="H855" s="2">
        <f t="shared" si="121"/>
        <v>1.6699982868373475</v>
      </c>
      <c r="I855" s="2">
        <f t="shared" si="122"/>
        <v>62.546792448151159</v>
      </c>
    </row>
    <row r="856" spans="1:9" ht="13.5" x14ac:dyDescent="0.25">
      <c r="A856" s="3">
        <f>TITRES_STAT!B859</f>
        <v>43249</v>
      </c>
      <c r="B856" s="6">
        <f>TITRES_STAT!D859</f>
        <v>3.2159</v>
      </c>
      <c r="C856" s="2">
        <f t="shared" si="117"/>
        <v>-4.0900000000000158E-2</v>
      </c>
      <c r="D856" s="2">
        <f t="shared" si="118"/>
        <v>0</v>
      </c>
      <c r="E856" s="2">
        <f t="shared" si="119"/>
        <v>4.0900000000000158E-2</v>
      </c>
      <c r="F856" s="2">
        <f t="shared" si="120"/>
        <v>1.9870428607270091E-2</v>
      </c>
      <c r="G856" s="2">
        <f t="shared" si="120"/>
        <v>1.4819901021302064E-2</v>
      </c>
      <c r="H856" s="2">
        <f t="shared" si="121"/>
        <v>1.3407936111522216</v>
      </c>
      <c r="I856" s="2">
        <f t="shared" si="122"/>
        <v>57.279445943644539</v>
      </c>
    </row>
    <row r="857" spans="1:9" ht="13.5" x14ac:dyDescent="0.25">
      <c r="A857" s="3">
        <f>TITRES_STAT!B860</f>
        <v>43250</v>
      </c>
      <c r="B857" s="6">
        <f>TITRES_STAT!D860</f>
        <v>3.2625999999999999</v>
      </c>
      <c r="C857" s="2">
        <f t="shared" si="117"/>
        <v>4.6699999999999964E-2</v>
      </c>
      <c r="D857" s="2">
        <f t="shared" si="118"/>
        <v>4.6699999999999964E-2</v>
      </c>
      <c r="E857" s="2">
        <f t="shared" si="119"/>
        <v>0</v>
      </c>
      <c r="F857" s="2">
        <f t="shared" si="120"/>
        <v>2.1786826563893653E-2</v>
      </c>
      <c r="G857" s="2">
        <f t="shared" si="120"/>
        <v>1.376133666263763E-2</v>
      </c>
      <c r="H857" s="2">
        <f t="shared" si="121"/>
        <v>1.5831911607137283</v>
      </c>
      <c r="I857" s="2">
        <f t="shared" si="122"/>
        <v>61.288192093236226</v>
      </c>
    </row>
    <row r="858" spans="1:9" ht="13.5" x14ac:dyDescent="0.25">
      <c r="A858" s="3">
        <f>TITRES_STAT!B861</f>
        <v>43251</v>
      </c>
      <c r="B858" s="6">
        <f>TITRES_STAT!D861</f>
        <v>3.2625999999999999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2.0230624666472678E-2</v>
      </c>
      <c r="G858" s="2">
        <f t="shared" si="120"/>
        <v>1.2778384043877797E-2</v>
      </c>
      <c r="H858" s="2">
        <f t="shared" si="121"/>
        <v>1.5831911607137286</v>
      </c>
      <c r="I858" s="2">
        <f t="shared" si="122"/>
        <v>61.288192093236233</v>
      </c>
    </row>
    <row r="859" spans="1:9" ht="13.5" x14ac:dyDescent="0.25">
      <c r="A859" s="3">
        <f>TITRES_STAT!B862</f>
        <v>43252</v>
      </c>
      <c r="B859" s="6">
        <f>TITRES_STAT!D862</f>
        <v>3.2101000000000002</v>
      </c>
      <c r="C859" s="2">
        <f t="shared" si="117"/>
        <v>-5.2499999999999769E-2</v>
      </c>
      <c r="D859" s="2">
        <f t="shared" si="118"/>
        <v>0</v>
      </c>
      <c r="E859" s="2">
        <f t="shared" si="119"/>
        <v>5.2499999999999769E-2</v>
      </c>
      <c r="F859" s="2">
        <f t="shared" si="120"/>
        <v>1.8785580047438914E-2</v>
      </c>
      <c r="G859" s="2">
        <f t="shared" si="120"/>
        <v>1.561564232645794E-2</v>
      </c>
      <c r="H859" s="2">
        <f t="shared" si="121"/>
        <v>1.2029975875926715</v>
      </c>
      <c r="I859" s="2">
        <f t="shared" si="122"/>
        <v>54.60730390119258</v>
      </c>
    </row>
    <row r="860" spans="1:9" ht="13.5" x14ac:dyDescent="0.25">
      <c r="A860" s="3">
        <f>TITRES_STAT!B863</f>
        <v>43255</v>
      </c>
      <c r="B860" s="6">
        <f>TITRES_STAT!D863</f>
        <v>3.2101000000000002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1.7443752901193276E-2</v>
      </c>
      <c r="G860" s="2">
        <f t="shared" si="120"/>
        <v>1.4500239303139515E-2</v>
      </c>
      <c r="H860" s="2">
        <f t="shared" si="121"/>
        <v>1.2029975875926715</v>
      </c>
      <c r="I860" s="2">
        <f t="shared" si="122"/>
        <v>54.60730390119258</v>
      </c>
    </row>
    <row r="861" spans="1:9" ht="13.5" x14ac:dyDescent="0.25">
      <c r="A861" s="3">
        <f>TITRES_STAT!B864</f>
        <v>43256</v>
      </c>
      <c r="B861" s="6">
        <f>TITRES_STAT!D864</f>
        <v>3.2393000000000001</v>
      </c>
      <c r="C861" s="2">
        <f t="shared" si="117"/>
        <v>2.9199999999999893E-2</v>
      </c>
      <c r="D861" s="2">
        <f t="shared" si="118"/>
        <v>2.9199999999999893E-2</v>
      </c>
      <c r="E861" s="2">
        <f t="shared" si="119"/>
        <v>0</v>
      </c>
      <c r="F861" s="2">
        <f t="shared" ref="F861:G876" si="123">((F860*13)+D861)/14</f>
        <v>1.8283484836822319E-2</v>
      </c>
      <c r="G861" s="2">
        <f t="shared" si="123"/>
        <v>1.3464507924343836E-2</v>
      </c>
      <c r="H861" s="2">
        <f t="shared" si="121"/>
        <v>1.3579021929027031</v>
      </c>
      <c r="I861" s="2">
        <f t="shared" si="122"/>
        <v>57.589419823688836</v>
      </c>
    </row>
    <row r="862" spans="1:9" ht="13.5" x14ac:dyDescent="0.25">
      <c r="A862" s="3">
        <f>TITRES_STAT!B865</f>
        <v>43257</v>
      </c>
      <c r="B862" s="6">
        <f>TITRES_STAT!D865</f>
        <v>3.2101000000000002</v>
      </c>
      <c r="C862" s="2">
        <f t="shared" si="117"/>
        <v>-2.9199999999999893E-2</v>
      </c>
      <c r="D862" s="2">
        <f t="shared" si="118"/>
        <v>0</v>
      </c>
      <c r="E862" s="2">
        <f t="shared" si="119"/>
        <v>2.9199999999999893E-2</v>
      </c>
      <c r="F862" s="2">
        <f t="shared" si="123"/>
        <v>1.6977521634192153E-2</v>
      </c>
      <c r="G862" s="2">
        <f t="shared" si="123"/>
        <v>1.4588471644033554E-2</v>
      </c>
      <c r="H862" s="2">
        <f t="shared" si="121"/>
        <v>1.1637628703302638</v>
      </c>
      <c r="I862" s="2">
        <f t="shared" si="122"/>
        <v>53.784214817986694</v>
      </c>
    </row>
    <row r="863" spans="1:9" ht="13.5" x14ac:dyDescent="0.25">
      <c r="A863" s="3">
        <f>TITRES_STAT!B866</f>
        <v>43258</v>
      </c>
      <c r="B863" s="6">
        <f>TITRES_STAT!D866</f>
        <v>3.2101000000000002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1.5764841517464139E-2</v>
      </c>
      <c r="G863" s="2">
        <f t="shared" si="123"/>
        <v>1.3546437955174014E-2</v>
      </c>
      <c r="H863" s="2">
        <f t="shared" si="121"/>
        <v>1.1637628703302638</v>
      </c>
      <c r="I863" s="2">
        <f t="shared" si="122"/>
        <v>53.784214817986694</v>
      </c>
    </row>
    <row r="864" spans="1:9" ht="13.5" x14ac:dyDescent="0.25">
      <c r="A864" s="3">
        <f>TITRES_STAT!B867</f>
        <v>43259</v>
      </c>
      <c r="B864" s="6">
        <f>TITRES_STAT!D867</f>
        <v>3.2101000000000002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1.4638781409073844E-2</v>
      </c>
      <c r="G864" s="2">
        <f t="shared" si="123"/>
        <v>1.2578835244090156E-2</v>
      </c>
      <c r="H864" s="2">
        <f t="shared" si="121"/>
        <v>1.1637628703302638</v>
      </c>
      <c r="I864" s="2">
        <f t="shared" si="122"/>
        <v>53.784214817986694</v>
      </c>
    </row>
    <row r="865" spans="1:9" ht="13.5" x14ac:dyDescent="0.25">
      <c r="A865" s="3">
        <f>TITRES_STAT!B868</f>
        <v>43262</v>
      </c>
      <c r="B865" s="6">
        <f>TITRES_STAT!D868</f>
        <v>3.2101000000000002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1.3593154165568569E-2</v>
      </c>
      <c r="G865" s="2">
        <f t="shared" si="123"/>
        <v>1.1680347012369431E-2</v>
      </c>
      <c r="H865" s="2">
        <f t="shared" si="121"/>
        <v>1.1637628703302636</v>
      </c>
      <c r="I865" s="2">
        <f t="shared" si="122"/>
        <v>53.78421481798668</v>
      </c>
    </row>
    <row r="866" spans="1:9" ht="13.5" x14ac:dyDescent="0.25">
      <c r="A866" s="3">
        <f>TITRES_STAT!B869</f>
        <v>43263</v>
      </c>
      <c r="B866" s="6">
        <f>TITRES_STAT!D869</f>
        <v>3.2393000000000001</v>
      </c>
      <c r="C866" s="2">
        <f t="shared" si="117"/>
        <v>2.9199999999999893E-2</v>
      </c>
      <c r="D866" s="2">
        <f t="shared" si="118"/>
        <v>2.9199999999999893E-2</v>
      </c>
      <c r="E866" s="2">
        <f t="shared" si="119"/>
        <v>0</v>
      </c>
      <c r="F866" s="2">
        <f t="shared" si="123"/>
        <v>1.4707928868027948E-2</v>
      </c>
      <c r="G866" s="2">
        <f t="shared" si="123"/>
        <v>1.08460365114859E-2</v>
      </c>
      <c r="H866" s="2">
        <f t="shared" si="121"/>
        <v>1.3560648493532474</v>
      </c>
      <c r="I866" s="2">
        <f t="shared" si="122"/>
        <v>57.556346537978122</v>
      </c>
    </row>
    <row r="867" spans="1:9" ht="13.5" x14ac:dyDescent="0.25">
      <c r="A867" s="3">
        <f>TITRES_STAT!B870</f>
        <v>43264</v>
      </c>
      <c r="B867" s="6">
        <f>TITRES_STAT!D870</f>
        <v>3.2568000000000001</v>
      </c>
      <c r="C867" s="2">
        <f t="shared" si="117"/>
        <v>1.7500000000000071E-2</v>
      </c>
      <c r="D867" s="2">
        <f t="shared" si="118"/>
        <v>1.7500000000000071E-2</v>
      </c>
      <c r="E867" s="2">
        <f t="shared" si="119"/>
        <v>0</v>
      </c>
      <c r="F867" s="2">
        <f t="shared" si="123"/>
        <v>1.4907362520311673E-2</v>
      </c>
      <c r="G867" s="2">
        <f t="shared" si="123"/>
        <v>1.0071319617808336E-2</v>
      </c>
      <c r="H867" s="2">
        <f t="shared" si="121"/>
        <v>1.480179667215817</v>
      </c>
      <c r="I867" s="2">
        <f t="shared" si="122"/>
        <v>59.680340371366192</v>
      </c>
    </row>
    <row r="868" spans="1:9" ht="13.5" x14ac:dyDescent="0.25">
      <c r="A868" s="3">
        <f>TITRES_STAT!B871</f>
        <v>43265</v>
      </c>
      <c r="B868" s="6">
        <f>TITRES_STAT!D871</f>
        <v>3.2625999999999999</v>
      </c>
      <c r="C868" s="2">
        <f t="shared" si="117"/>
        <v>5.7999999999998053E-3</v>
      </c>
      <c r="D868" s="2">
        <f t="shared" si="118"/>
        <v>5.7999999999998053E-3</v>
      </c>
      <c r="E868" s="2">
        <f t="shared" si="119"/>
        <v>0</v>
      </c>
      <c r="F868" s="2">
        <f t="shared" si="123"/>
        <v>1.4256836626003683E-2</v>
      </c>
      <c r="G868" s="2">
        <f t="shared" si="123"/>
        <v>9.3519396451077399E-3</v>
      </c>
      <c r="H868" s="2">
        <f t="shared" si="121"/>
        <v>1.5244791098990711</v>
      </c>
      <c r="I868" s="2">
        <f t="shared" si="122"/>
        <v>60.387867894063099</v>
      </c>
    </row>
    <row r="869" spans="1:9" ht="13.5" x14ac:dyDescent="0.25">
      <c r="A869" s="3">
        <f>TITRES_STAT!B872</f>
        <v>43269</v>
      </c>
      <c r="B869" s="6">
        <f>TITRES_STAT!D872</f>
        <v>3.3210000000000002</v>
      </c>
      <c r="C869" s="2">
        <f t="shared" si="117"/>
        <v>5.840000000000023E-2</v>
      </c>
      <c r="D869" s="2">
        <f t="shared" si="118"/>
        <v>5.840000000000023E-2</v>
      </c>
      <c r="E869" s="2">
        <f t="shared" si="119"/>
        <v>0</v>
      </c>
      <c r="F869" s="2">
        <f t="shared" si="123"/>
        <v>1.7409919724146294E-2</v>
      </c>
      <c r="G869" s="2">
        <f t="shared" si="123"/>
        <v>8.6839439561714731E-3</v>
      </c>
      <c r="H869" s="2">
        <f t="shared" si="121"/>
        <v>2.0048401753875296</v>
      </c>
      <c r="I869" s="2">
        <f t="shared" si="122"/>
        <v>66.720359765190125</v>
      </c>
    </row>
    <row r="870" spans="1:9" ht="13.5" x14ac:dyDescent="0.25">
      <c r="A870" s="3">
        <f>TITRES_STAT!B873</f>
        <v>43270</v>
      </c>
      <c r="B870" s="6">
        <f>TITRES_STAT!D873</f>
        <v>3.2684000000000002</v>
      </c>
      <c r="C870" s="2">
        <f t="shared" si="117"/>
        <v>-5.259999999999998E-2</v>
      </c>
      <c r="D870" s="2">
        <f t="shared" si="118"/>
        <v>0</v>
      </c>
      <c r="E870" s="2">
        <f t="shared" si="119"/>
        <v>5.259999999999998E-2</v>
      </c>
      <c r="F870" s="2">
        <f t="shared" si="123"/>
        <v>1.6166354029564418E-2</v>
      </c>
      <c r="G870" s="2">
        <f t="shared" si="123"/>
        <v>1.1820805102159224E-2</v>
      </c>
      <c r="H870" s="2">
        <f t="shared" si="121"/>
        <v>1.3676186934688079</v>
      </c>
      <c r="I870" s="2">
        <f t="shared" si="122"/>
        <v>57.763469144818423</v>
      </c>
    </row>
    <row r="871" spans="1:9" ht="13.5" x14ac:dyDescent="0.25">
      <c r="A871" s="3">
        <f>TITRES_STAT!B874</f>
        <v>43271</v>
      </c>
      <c r="B871" s="6">
        <f>TITRES_STAT!D874</f>
        <v>3.3151000000000002</v>
      </c>
      <c r="C871" s="2">
        <f t="shared" si="117"/>
        <v>4.6699999999999964E-2</v>
      </c>
      <c r="D871" s="2">
        <f t="shared" si="118"/>
        <v>4.6699999999999964E-2</v>
      </c>
      <c r="E871" s="2">
        <f t="shared" si="119"/>
        <v>0</v>
      </c>
      <c r="F871" s="2">
        <f t="shared" si="123"/>
        <v>1.8347328741738386E-2</v>
      </c>
      <c r="G871" s="2">
        <f t="shared" si="123"/>
        <v>1.0976461880576422E-2</v>
      </c>
      <c r="H871" s="2">
        <f t="shared" si="121"/>
        <v>1.671515734428523</v>
      </c>
      <c r="I871" s="2">
        <f t="shared" si="122"/>
        <v>62.568066243715577</v>
      </c>
    </row>
    <row r="872" spans="1:9" ht="13.5" x14ac:dyDescent="0.25">
      <c r="A872" s="3">
        <f>TITRES_STAT!B875</f>
        <v>43272</v>
      </c>
      <c r="B872" s="6">
        <f>TITRES_STAT!D875</f>
        <v>3.2159</v>
      </c>
      <c r="C872" s="2">
        <f t="shared" si="117"/>
        <v>-9.9200000000000177E-2</v>
      </c>
      <c r="D872" s="2">
        <f t="shared" si="118"/>
        <v>0</v>
      </c>
      <c r="E872" s="2">
        <f t="shared" si="119"/>
        <v>9.9200000000000177E-2</v>
      </c>
      <c r="F872" s="2">
        <f t="shared" si="123"/>
        <v>1.7036805260185642E-2</v>
      </c>
      <c r="G872" s="2">
        <f t="shared" si="123"/>
        <v>1.7278143174820976E-2</v>
      </c>
      <c r="H872" s="2">
        <f t="shared" si="121"/>
        <v>0.98603218458178832</v>
      </c>
      <c r="I872" s="2">
        <f t="shared" si="122"/>
        <v>49.648348714420429</v>
      </c>
    </row>
    <row r="873" spans="1:9" ht="13.5" x14ac:dyDescent="0.25">
      <c r="A873" s="3">
        <f>TITRES_STAT!B876</f>
        <v>43273</v>
      </c>
      <c r="B873" s="6">
        <f>TITRES_STAT!D876</f>
        <v>3.2159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1.5819890598743811E-2</v>
      </c>
      <c r="G873" s="2">
        <f t="shared" si="123"/>
        <v>1.6043990090905191E-2</v>
      </c>
      <c r="H873" s="2">
        <f t="shared" si="121"/>
        <v>0.98603218458178843</v>
      </c>
      <c r="I873" s="2">
        <f t="shared" si="122"/>
        <v>49.648348714420429</v>
      </c>
    </row>
    <row r="874" spans="1:9" ht="13.5" x14ac:dyDescent="0.25">
      <c r="A874" s="3">
        <f>TITRES_STAT!B877</f>
        <v>43276</v>
      </c>
      <c r="B874" s="6">
        <f>TITRES_STAT!D877</f>
        <v>3.2159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1.4689898413119254E-2</v>
      </c>
      <c r="G874" s="2">
        <f t="shared" si="123"/>
        <v>1.4897990798697677E-2</v>
      </c>
      <c r="H874" s="2">
        <f t="shared" si="121"/>
        <v>0.98603218458178843</v>
      </c>
      <c r="I874" s="2">
        <f t="shared" si="122"/>
        <v>49.648348714420429</v>
      </c>
    </row>
    <row r="875" spans="1:9" ht="13.5" x14ac:dyDescent="0.25">
      <c r="A875" s="3">
        <f>TITRES_STAT!B878</f>
        <v>43277</v>
      </c>
      <c r="B875" s="6">
        <f>TITRES_STAT!D878</f>
        <v>3.2159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1.3640619955039306E-2</v>
      </c>
      <c r="G875" s="2">
        <f t="shared" si="123"/>
        <v>1.3833848598790702E-2</v>
      </c>
      <c r="H875" s="2">
        <f t="shared" si="121"/>
        <v>0.98603218458178821</v>
      </c>
      <c r="I875" s="2">
        <f t="shared" si="122"/>
        <v>49.648348714420429</v>
      </c>
    </row>
    <row r="876" spans="1:9" ht="13.5" x14ac:dyDescent="0.25">
      <c r="A876" s="3">
        <f>TITRES_STAT!B879</f>
        <v>43278</v>
      </c>
      <c r="B876" s="6">
        <f>TITRES_STAT!D879</f>
        <v>3.1634000000000002</v>
      </c>
      <c r="C876" s="2">
        <f t="shared" si="117"/>
        <v>-5.2499999999999769E-2</v>
      </c>
      <c r="D876" s="2">
        <f t="shared" si="118"/>
        <v>0</v>
      </c>
      <c r="E876" s="2">
        <f t="shared" si="119"/>
        <v>5.2499999999999769E-2</v>
      </c>
      <c r="F876" s="2">
        <f t="shared" si="123"/>
        <v>1.2666289958250783E-2</v>
      </c>
      <c r="G876" s="2">
        <f t="shared" si="123"/>
        <v>1.6595716556019921E-2</v>
      </c>
      <c r="H876" s="2">
        <f t="shared" si="121"/>
        <v>0.7632264575919272</v>
      </c>
      <c r="I876" s="2">
        <f t="shared" si="122"/>
        <v>43.285787500845494</v>
      </c>
    </row>
    <row r="877" spans="1:9" ht="13.5" x14ac:dyDescent="0.25">
      <c r="A877" s="3">
        <f>TITRES_STAT!B880</f>
        <v>43279</v>
      </c>
      <c r="B877" s="6">
        <f>TITRES_STAT!D880</f>
        <v>3.1516999999999999</v>
      </c>
      <c r="C877" s="2">
        <f t="shared" si="117"/>
        <v>-1.1700000000000266E-2</v>
      </c>
      <c r="D877" s="2">
        <f t="shared" si="118"/>
        <v>0</v>
      </c>
      <c r="E877" s="2">
        <f t="shared" si="119"/>
        <v>1.1700000000000266E-2</v>
      </c>
      <c r="F877" s="2">
        <f t="shared" ref="F877:G892" si="124">((F876*13)+D877)/14</f>
        <v>1.176155496123287E-2</v>
      </c>
      <c r="G877" s="2">
        <f t="shared" si="124"/>
        <v>1.6246022516304231E-2</v>
      </c>
      <c r="H877" s="2">
        <f t="shared" si="121"/>
        <v>0.72396520129337349</v>
      </c>
      <c r="I877" s="2">
        <f t="shared" si="122"/>
        <v>41.994188789323111</v>
      </c>
    </row>
    <row r="878" spans="1:9" ht="13.5" x14ac:dyDescent="0.25">
      <c r="A878" s="3">
        <f>TITRES_STAT!B881</f>
        <v>43280</v>
      </c>
      <c r="B878" s="6">
        <f>TITRES_STAT!D881</f>
        <v>3.1516999999999999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1.0921443892573379E-2</v>
      </c>
      <c r="G878" s="2">
        <f t="shared" si="124"/>
        <v>1.5085592336568214E-2</v>
      </c>
      <c r="H878" s="2">
        <f t="shared" si="121"/>
        <v>0.72396520129337349</v>
      </c>
      <c r="I878" s="2">
        <f t="shared" si="122"/>
        <v>41.994188789323111</v>
      </c>
    </row>
    <row r="879" spans="1:9" ht="13.5" x14ac:dyDescent="0.25">
      <c r="A879" s="3">
        <f>TITRES_STAT!B882</f>
        <v>43283</v>
      </c>
      <c r="B879" s="6">
        <f>TITRES_STAT!D882</f>
        <v>3.1516999999999999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1.0141340757389566E-2</v>
      </c>
      <c r="G879" s="2">
        <f t="shared" si="124"/>
        <v>1.4008050026813341E-2</v>
      </c>
      <c r="H879" s="2">
        <f t="shared" si="121"/>
        <v>0.72396520129337349</v>
      </c>
      <c r="I879" s="2">
        <f t="shared" si="122"/>
        <v>41.994188789323111</v>
      </c>
    </row>
    <row r="880" spans="1:9" ht="13.5" x14ac:dyDescent="0.25">
      <c r="A880" s="3">
        <f>TITRES_STAT!B883</f>
        <v>43284</v>
      </c>
      <c r="B880" s="6">
        <f>TITRES_STAT!D883</f>
        <v>3.2450999999999999</v>
      </c>
      <c r="C880" s="2">
        <f t="shared" si="117"/>
        <v>9.3399999999999928E-2</v>
      </c>
      <c r="D880" s="2">
        <f t="shared" si="118"/>
        <v>9.3399999999999928E-2</v>
      </c>
      <c r="E880" s="2">
        <f t="shared" si="119"/>
        <v>0</v>
      </c>
      <c r="F880" s="2">
        <f t="shared" si="124"/>
        <v>1.608838784614745E-2</v>
      </c>
      <c r="G880" s="2">
        <f t="shared" si="124"/>
        <v>1.3007475024898102E-2</v>
      </c>
      <c r="H880" s="2">
        <f t="shared" si="121"/>
        <v>1.2368571006557427</v>
      </c>
      <c r="I880" s="2">
        <f t="shared" si="122"/>
        <v>55.294417345352713</v>
      </c>
    </row>
    <row r="881" spans="1:9" ht="13.5" x14ac:dyDescent="0.25">
      <c r="A881" s="3">
        <f>TITRES_STAT!B884</f>
        <v>43285</v>
      </c>
      <c r="B881" s="6">
        <f>TITRES_STAT!D884</f>
        <v>3.2334000000000001</v>
      </c>
      <c r="C881" s="2">
        <f t="shared" si="117"/>
        <v>-1.1699999999999822E-2</v>
      </c>
      <c r="D881" s="2">
        <f t="shared" si="118"/>
        <v>0</v>
      </c>
      <c r="E881" s="2">
        <f t="shared" si="119"/>
        <v>1.1699999999999822E-2</v>
      </c>
      <c r="F881" s="2">
        <f t="shared" si="124"/>
        <v>1.4939217285708347E-2</v>
      </c>
      <c r="G881" s="2">
        <f t="shared" si="124"/>
        <v>1.2914083951691082E-2</v>
      </c>
      <c r="H881" s="2">
        <f t="shared" si="121"/>
        <v>1.1568158718491277</v>
      </c>
      <c r="I881" s="2">
        <f t="shared" si="122"/>
        <v>53.635356033305783</v>
      </c>
    </row>
    <row r="882" spans="1:9" ht="13.5" x14ac:dyDescent="0.25">
      <c r="A882" s="3">
        <f>TITRES_STAT!B885</f>
        <v>43286</v>
      </c>
      <c r="B882" s="6">
        <f>TITRES_STAT!D885</f>
        <v>3.2218</v>
      </c>
      <c r="C882" s="2">
        <f t="shared" si="117"/>
        <v>-1.1600000000000055E-2</v>
      </c>
      <c r="D882" s="2">
        <f t="shared" si="118"/>
        <v>0</v>
      </c>
      <c r="E882" s="2">
        <f t="shared" si="119"/>
        <v>1.1600000000000055E-2</v>
      </c>
      <c r="F882" s="2">
        <f t="shared" si="124"/>
        <v>1.3872130336729179E-2</v>
      </c>
      <c r="G882" s="2">
        <f t="shared" si="124"/>
        <v>1.282022081228458E-2</v>
      </c>
      <c r="H882" s="2">
        <f t="shared" si="121"/>
        <v>1.0820508117486276</v>
      </c>
      <c r="I882" s="2">
        <f t="shared" si="122"/>
        <v>51.970432500629428</v>
      </c>
    </row>
    <row r="883" spans="1:9" ht="13.5" x14ac:dyDescent="0.25">
      <c r="A883" s="3">
        <f>TITRES_STAT!B886</f>
        <v>43287</v>
      </c>
      <c r="B883" s="6">
        <f>TITRES_STAT!D886</f>
        <v>3.2101000000000002</v>
      </c>
      <c r="C883" s="2">
        <f t="shared" si="117"/>
        <v>-1.1699999999999822E-2</v>
      </c>
      <c r="D883" s="2">
        <f t="shared" si="118"/>
        <v>0</v>
      </c>
      <c r="E883" s="2">
        <f t="shared" si="119"/>
        <v>1.1699999999999822E-2</v>
      </c>
      <c r="F883" s="2">
        <f t="shared" si="124"/>
        <v>1.2881263884105666E-2</v>
      </c>
      <c r="G883" s="2">
        <f t="shared" si="124"/>
        <v>1.2740205039978525E-2</v>
      </c>
      <c r="H883" s="2">
        <f t="shared" si="121"/>
        <v>1.0110719445789531</v>
      </c>
      <c r="I883" s="2">
        <f t="shared" si="122"/>
        <v>50.27527470135513</v>
      </c>
    </row>
    <row r="884" spans="1:9" ht="13.5" x14ac:dyDescent="0.25">
      <c r="A884" s="3">
        <f>TITRES_STAT!B887</f>
        <v>43290</v>
      </c>
      <c r="B884" s="6">
        <f>TITRES_STAT!D887</f>
        <v>3.1516999999999999</v>
      </c>
      <c r="C884" s="2">
        <f t="shared" si="117"/>
        <v>-5.840000000000023E-2</v>
      </c>
      <c r="D884" s="2">
        <f t="shared" si="118"/>
        <v>0</v>
      </c>
      <c r="E884" s="2">
        <f t="shared" si="119"/>
        <v>5.840000000000023E-2</v>
      </c>
      <c r="F884" s="2">
        <f t="shared" si="124"/>
        <v>1.1961173606669548E-2</v>
      </c>
      <c r="G884" s="2">
        <f t="shared" si="124"/>
        <v>1.600161896569436E-2</v>
      </c>
      <c r="H884" s="2">
        <f t="shared" si="121"/>
        <v>0.74749771459456293</v>
      </c>
      <c r="I884" s="2">
        <f t="shared" si="122"/>
        <v>42.775318579915279</v>
      </c>
    </row>
    <row r="885" spans="1:9" ht="13.5" x14ac:dyDescent="0.25">
      <c r="A885" s="3">
        <f>TITRES_STAT!B888</f>
        <v>43291</v>
      </c>
      <c r="B885" s="6">
        <f>TITRES_STAT!D888</f>
        <v>3.1516999999999999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1.110680406333601E-2</v>
      </c>
      <c r="G885" s="2">
        <f t="shared" si="124"/>
        <v>1.4858646182430477E-2</v>
      </c>
      <c r="H885" s="2">
        <f t="shared" si="121"/>
        <v>0.74749771459456305</v>
      </c>
      <c r="I885" s="2">
        <f t="shared" si="122"/>
        <v>42.775318579915286</v>
      </c>
    </row>
    <row r="886" spans="1:9" ht="13.5" x14ac:dyDescent="0.25">
      <c r="A886" s="3">
        <f>TITRES_STAT!B889</f>
        <v>43292</v>
      </c>
      <c r="B886" s="6">
        <f>TITRES_STAT!D889</f>
        <v>3.2101000000000002</v>
      </c>
      <c r="C886" s="2">
        <f t="shared" si="117"/>
        <v>5.840000000000023E-2</v>
      </c>
      <c r="D886" s="2">
        <f t="shared" si="118"/>
        <v>5.840000000000023E-2</v>
      </c>
      <c r="E886" s="2">
        <f t="shared" si="119"/>
        <v>0</v>
      </c>
      <c r="F886" s="2">
        <f t="shared" si="124"/>
        <v>1.4484889487383454E-2</v>
      </c>
      <c r="G886" s="2">
        <f t="shared" si="124"/>
        <v>1.3797314312256873E-2</v>
      </c>
      <c r="H886" s="2">
        <f t="shared" si="121"/>
        <v>1.0498339864966164</v>
      </c>
      <c r="I886" s="2">
        <f t="shared" si="122"/>
        <v>51.21556152412586</v>
      </c>
    </row>
    <row r="887" spans="1:9" ht="13.5" x14ac:dyDescent="0.25">
      <c r="A887" s="3">
        <f>TITRES_STAT!B890</f>
        <v>43293</v>
      </c>
      <c r="B887" s="6">
        <f>TITRES_STAT!D890</f>
        <v>3.2101000000000002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1.3450254523998922E-2</v>
      </c>
      <c r="G887" s="2">
        <f t="shared" si="124"/>
        <v>1.2811791861381382E-2</v>
      </c>
      <c r="H887" s="2">
        <f t="shared" si="121"/>
        <v>1.0498339864966164</v>
      </c>
      <c r="I887" s="2">
        <f t="shared" si="122"/>
        <v>51.21556152412586</v>
      </c>
    </row>
    <row r="888" spans="1:9" ht="13.5" x14ac:dyDescent="0.25">
      <c r="A888" s="3">
        <f>TITRES_STAT!B891</f>
        <v>43294</v>
      </c>
      <c r="B888" s="6">
        <f>TITRES_STAT!D891</f>
        <v>3.2042000000000002</v>
      </c>
      <c r="C888" s="2">
        <f t="shared" si="117"/>
        <v>-5.9000000000000163E-3</v>
      </c>
      <c r="D888" s="2">
        <f t="shared" si="118"/>
        <v>0</v>
      </c>
      <c r="E888" s="2">
        <f t="shared" si="119"/>
        <v>5.9000000000000163E-3</v>
      </c>
      <c r="F888" s="2">
        <f t="shared" si="124"/>
        <v>1.2489522057998999E-2</v>
      </c>
      <c r="G888" s="2">
        <f t="shared" si="124"/>
        <v>1.2318092442711285E-2</v>
      </c>
      <c r="H888" s="2">
        <f t="shared" si="121"/>
        <v>1.0139168963120706</v>
      </c>
      <c r="I888" s="2">
        <f t="shared" si="122"/>
        <v>50.345518137753245</v>
      </c>
    </row>
    <row r="889" spans="1:9" ht="13.5" x14ac:dyDescent="0.25">
      <c r="A889" s="3">
        <f>TITRES_STAT!B892</f>
        <v>43297</v>
      </c>
      <c r="B889" s="6">
        <f>TITRES_STAT!D892</f>
        <v>3.2732999999999999</v>
      </c>
      <c r="C889" s="2">
        <f t="shared" si="117"/>
        <v>6.9099999999999717E-2</v>
      </c>
      <c r="D889" s="2">
        <f t="shared" si="118"/>
        <v>6.9099999999999717E-2</v>
      </c>
      <c r="E889" s="2">
        <f t="shared" si="119"/>
        <v>0</v>
      </c>
      <c r="F889" s="2">
        <f t="shared" si="124"/>
        <v>1.6533127625284767E-2</v>
      </c>
      <c r="G889" s="2">
        <f t="shared" si="124"/>
        <v>1.1438228696803335E-2</v>
      </c>
      <c r="H889" s="2">
        <f t="shared" si="121"/>
        <v>1.4454272653164657</v>
      </c>
      <c r="I889" s="2">
        <f t="shared" si="122"/>
        <v>59.107350515674042</v>
      </c>
    </row>
    <row r="890" spans="1:9" ht="13.5" x14ac:dyDescent="0.25">
      <c r="A890" s="3">
        <f>TITRES_STAT!B893</f>
        <v>43298</v>
      </c>
      <c r="B890" s="6">
        <f>TITRES_STAT!D893</f>
        <v>3.2606999999999999</v>
      </c>
      <c r="C890" s="2">
        <f t="shared" si="117"/>
        <v>-1.2599999999999945E-2</v>
      </c>
      <c r="D890" s="2">
        <f t="shared" si="118"/>
        <v>0</v>
      </c>
      <c r="E890" s="2">
        <f t="shared" si="119"/>
        <v>1.2599999999999945E-2</v>
      </c>
      <c r="F890" s="2">
        <f t="shared" si="124"/>
        <v>1.5352189937764426E-2</v>
      </c>
      <c r="G890" s="2">
        <f t="shared" si="124"/>
        <v>1.152121236131738E-2</v>
      </c>
      <c r="H890" s="2">
        <f t="shared" si="121"/>
        <v>1.3325151430512299</v>
      </c>
      <c r="I890" s="2">
        <f t="shared" si="122"/>
        <v>57.127823886627745</v>
      </c>
    </row>
    <row r="891" spans="1:9" ht="13.5" x14ac:dyDescent="0.25">
      <c r="A891" s="3">
        <f>TITRES_STAT!B894</f>
        <v>43299</v>
      </c>
      <c r="B891" s="6">
        <f>TITRES_STAT!D894</f>
        <v>3.2481</v>
      </c>
      <c r="C891" s="2">
        <f t="shared" si="117"/>
        <v>-1.2599999999999945E-2</v>
      </c>
      <c r="D891" s="2">
        <f t="shared" si="118"/>
        <v>0</v>
      </c>
      <c r="E891" s="2">
        <f t="shared" si="119"/>
        <v>1.2599999999999945E-2</v>
      </c>
      <c r="F891" s="2">
        <f t="shared" si="124"/>
        <v>1.4255604942209824E-2</v>
      </c>
      <c r="G891" s="2">
        <f t="shared" si="124"/>
        <v>1.1598268621223278E-2</v>
      </c>
      <c r="H891" s="2">
        <f t="shared" si="121"/>
        <v>1.2291149142833246</v>
      </c>
      <c r="I891" s="2">
        <f t="shared" si="122"/>
        <v>55.139145425281647</v>
      </c>
    </row>
    <row r="892" spans="1:9" ht="13.5" x14ac:dyDescent="0.25">
      <c r="A892" s="3">
        <f>TITRES_STAT!B895</f>
        <v>43300</v>
      </c>
      <c r="B892" s="6">
        <f>TITRES_STAT!D895</f>
        <v>3.2292000000000001</v>
      </c>
      <c r="C892" s="2">
        <f t="shared" si="117"/>
        <v>-1.8899999999999917E-2</v>
      </c>
      <c r="D892" s="2">
        <f t="shared" si="118"/>
        <v>0</v>
      </c>
      <c r="E892" s="2">
        <f t="shared" si="119"/>
        <v>1.8899999999999917E-2</v>
      </c>
      <c r="F892" s="2">
        <f t="shared" si="124"/>
        <v>1.3237347446337694E-2</v>
      </c>
      <c r="G892" s="2">
        <f t="shared" si="124"/>
        <v>1.2119820862564466E-2</v>
      </c>
      <c r="H892" s="2">
        <f t="shared" si="121"/>
        <v>1.0922065265193011</v>
      </c>
      <c r="I892" s="2">
        <f t="shared" si="122"/>
        <v>52.203571333674702</v>
      </c>
    </row>
    <row r="893" spans="1:9" ht="13.5" x14ac:dyDescent="0.25">
      <c r="A893" s="3">
        <f>TITRES_STAT!B896</f>
        <v>43301</v>
      </c>
      <c r="B893" s="6">
        <f>TITRES_STAT!D896</f>
        <v>3.2418</v>
      </c>
      <c r="C893" s="2">
        <f t="shared" si="117"/>
        <v>1.2599999999999945E-2</v>
      </c>
      <c r="D893" s="2">
        <f t="shared" si="118"/>
        <v>1.2599999999999945E-2</v>
      </c>
      <c r="E893" s="2">
        <f t="shared" si="119"/>
        <v>0</v>
      </c>
      <c r="F893" s="2">
        <f t="shared" ref="F893:G908" si="125">((F892*13)+D893)/14</f>
        <v>1.3191822628742142E-2</v>
      </c>
      <c r="G893" s="2">
        <f t="shared" si="125"/>
        <v>1.1254119372381289E-2</v>
      </c>
      <c r="H893" s="2">
        <f t="shared" si="121"/>
        <v>1.172177243926892</v>
      </c>
      <c r="I893" s="2">
        <f t="shared" si="122"/>
        <v>53.963241130719787</v>
      </c>
    </row>
    <row r="894" spans="1:9" ht="13.5" x14ac:dyDescent="0.25">
      <c r="A894" s="3">
        <f>TITRES_STAT!B897</f>
        <v>43304</v>
      </c>
      <c r="B894" s="6">
        <f>TITRES_STAT!D897</f>
        <v>3.2040000000000002</v>
      </c>
      <c r="C894" s="2">
        <f t="shared" si="117"/>
        <v>-3.7799999999999834E-2</v>
      </c>
      <c r="D894" s="2">
        <f t="shared" si="118"/>
        <v>0</v>
      </c>
      <c r="E894" s="2">
        <f t="shared" si="119"/>
        <v>3.7799999999999834E-2</v>
      </c>
      <c r="F894" s="2">
        <f t="shared" si="125"/>
        <v>1.224954958383199E-2</v>
      </c>
      <c r="G894" s="2">
        <f t="shared" si="125"/>
        <v>1.315025370292547E-2</v>
      </c>
      <c r="H894" s="2">
        <f t="shared" si="121"/>
        <v>0.9315067116238902</v>
      </c>
      <c r="I894" s="2">
        <f t="shared" si="122"/>
        <v>48.226946663868311</v>
      </c>
    </row>
    <row r="895" spans="1:9" ht="13.5" x14ac:dyDescent="0.25">
      <c r="A895" s="3">
        <f>TITRES_STAT!B898</f>
        <v>43305</v>
      </c>
      <c r="B895" s="6">
        <f>TITRES_STAT!D898</f>
        <v>3.1789000000000001</v>
      </c>
      <c r="C895" s="2">
        <f t="shared" si="117"/>
        <v>-2.5100000000000122E-2</v>
      </c>
      <c r="D895" s="2">
        <f t="shared" si="118"/>
        <v>0</v>
      </c>
      <c r="E895" s="2">
        <f t="shared" si="119"/>
        <v>2.5100000000000122E-2</v>
      </c>
      <c r="F895" s="2">
        <f t="shared" si="125"/>
        <v>1.137458175641542E-2</v>
      </c>
      <c r="G895" s="2">
        <f t="shared" si="125"/>
        <v>1.4003807009859374E-2</v>
      </c>
      <c r="H895" s="2">
        <f t="shared" si="121"/>
        <v>0.81224925110772739</v>
      </c>
      <c r="I895" s="2">
        <f t="shared" si="122"/>
        <v>44.819952366444326</v>
      </c>
    </row>
    <row r="896" spans="1:9" ht="13.5" x14ac:dyDescent="0.25">
      <c r="A896" s="3">
        <f>TITRES_STAT!B899</f>
        <v>43307</v>
      </c>
      <c r="B896" s="6">
        <f>TITRES_STAT!D899</f>
        <v>3.2103000000000002</v>
      </c>
      <c r="C896" s="2">
        <f t="shared" si="117"/>
        <v>3.1400000000000095E-2</v>
      </c>
      <c r="D896" s="2">
        <f t="shared" si="118"/>
        <v>3.1400000000000095E-2</v>
      </c>
      <c r="E896" s="2">
        <f t="shared" si="119"/>
        <v>0</v>
      </c>
      <c r="F896" s="2">
        <f t="shared" si="125"/>
        <v>1.2804968773814327E-2</v>
      </c>
      <c r="G896" s="2">
        <f t="shared" si="125"/>
        <v>1.3003535080583705E-2</v>
      </c>
      <c r="H896" s="2">
        <f t="shared" si="121"/>
        <v>0.98472982111873042</v>
      </c>
      <c r="I896" s="2">
        <f t="shared" si="122"/>
        <v>49.61530837298897</v>
      </c>
    </row>
    <row r="897" spans="1:9" ht="13.5" x14ac:dyDescent="0.25">
      <c r="A897" s="3">
        <f>TITRES_STAT!B900</f>
        <v>43308</v>
      </c>
      <c r="B897" s="6">
        <f>TITRES_STAT!D900</f>
        <v>3.2103000000000002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1.1890328147113303E-2</v>
      </c>
      <c r="G897" s="2">
        <f t="shared" si="125"/>
        <v>1.2074711146256297E-2</v>
      </c>
      <c r="H897" s="2">
        <f t="shared" si="121"/>
        <v>0.98472982111873031</v>
      </c>
      <c r="I897" s="2">
        <f t="shared" si="122"/>
        <v>49.615308372988963</v>
      </c>
    </row>
    <row r="898" spans="1:9" ht="13.5" x14ac:dyDescent="0.25">
      <c r="A898" s="3">
        <f>TITRES_STAT!B901</f>
        <v>43311</v>
      </c>
      <c r="B898" s="6">
        <f>TITRES_STAT!D901</f>
        <v>3.2103000000000002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1.1041018993748068E-2</v>
      </c>
      <c r="G898" s="2">
        <f t="shared" si="125"/>
        <v>1.1212231778666561E-2</v>
      </c>
      <c r="H898" s="2">
        <f t="shared" si="121"/>
        <v>0.98472982111873042</v>
      </c>
      <c r="I898" s="2">
        <f t="shared" si="122"/>
        <v>49.61530837298897</v>
      </c>
    </row>
    <row r="899" spans="1:9" ht="13.5" x14ac:dyDescent="0.25">
      <c r="A899" s="3">
        <f>TITRES_STAT!B902</f>
        <v>43312</v>
      </c>
      <c r="B899" s="6">
        <f>TITRES_STAT!D902</f>
        <v>3.2103000000000002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1.025237477990892E-2</v>
      </c>
      <c r="G899" s="2">
        <f t="shared" si="125"/>
        <v>1.0411358080190378E-2</v>
      </c>
      <c r="H899" s="2">
        <f t="shared" si="121"/>
        <v>0.98472982111873053</v>
      </c>
      <c r="I899" s="2">
        <f t="shared" si="122"/>
        <v>49.61530837298897</v>
      </c>
    </row>
    <row r="900" spans="1:9" ht="13.5" x14ac:dyDescent="0.25">
      <c r="A900" s="3">
        <f>TITRES_STAT!B903</f>
        <v>43313</v>
      </c>
      <c r="B900" s="6">
        <f>TITRES_STAT!D903</f>
        <v>3.1474000000000002</v>
      </c>
      <c r="C900" s="2">
        <f t="shared" si="126"/>
        <v>-6.2899999999999956E-2</v>
      </c>
      <c r="D900" s="2">
        <f t="shared" si="127"/>
        <v>0</v>
      </c>
      <c r="E900" s="2">
        <f t="shared" si="128"/>
        <v>6.2899999999999956E-2</v>
      </c>
      <c r="F900" s="2">
        <f t="shared" si="125"/>
        <v>9.520062295629711E-3</v>
      </c>
      <c r="G900" s="2">
        <f t="shared" si="125"/>
        <v>1.4160546788748205E-2</v>
      </c>
      <c r="H900" s="2">
        <f t="shared" si="121"/>
        <v>0.67229482290855003</v>
      </c>
      <c r="I900" s="2">
        <f t="shared" si="122"/>
        <v>40.201931722736354</v>
      </c>
    </row>
    <row r="901" spans="1:9" ht="13.5" x14ac:dyDescent="0.25">
      <c r="A901" s="3">
        <f>TITRES_STAT!B904</f>
        <v>43314</v>
      </c>
      <c r="B901" s="6">
        <f>TITRES_STAT!D904</f>
        <v>3.1474000000000002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8.840057845941874E-3</v>
      </c>
      <c r="G901" s="2">
        <f t="shared" si="125"/>
        <v>1.3149079160980476E-2</v>
      </c>
      <c r="H901" s="2">
        <f t="shared" si="121"/>
        <v>0.67229482290854992</v>
      </c>
      <c r="I901" s="2">
        <f t="shared" si="122"/>
        <v>40.201931722736347</v>
      </c>
    </row>
    <row r="902" spans="1:9" ht="13.5" x14ac:dyDescent="0.25">
      <c r="A902" s="3">
        <f>TITRES_STAT!B905</f>
        <v>43315</v>
      </c>
      <c r="B902" s="6">
        <f>TITRES_STAT!D905</f>
        <v>3.1852</v>
      </c>
      <c r="C902" s="2">
        <f t="shared" si="126"/>
        <v>3.7799999999999834E-2</v>
      </c>
      <c r="D902" s="2">
        <f t="shared" si="127"/>
        <v>3.7799999999999834E-2</v>
      </c>
      <c r="E902" s="2">
        <f t="shared" si="128"/>
        <v>0</v>
      </c>
      <c r="F902" s="2">
        <f t="shared" si="125"/>
        <v>1.09086251426603E-2</v>
      </c>
      <c r="G902" s="2">
        <f t="shared" si="125"/>
        <v>1.2209859220910443E-2</v>
      </c>
      <c r="H902" s="2">
        <f t="shared" si="121"/>
        <v>0.89342759365958402</v>
      </c>
      <c r="I902" s="2">
        <f t="shared" si="122"/>
        <v>47.185727970340956</v>
      </c>
    </row>
    <row r="903" spans="1:9" ht="13.5" x14ac:dyDescent="0.25">
      <c r="A903" s="3">
        <f>TITRES_STAT!B906</f>
        <v>43318</v>
      </c>
      <c r="B903" s="6">
        <f>TITRES_STAT!D906</f>
        <v>3.1852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1.0129437632470279E-2</v>
      </c>
      <c r="G903" s="2">
        <f t="shared" si="125"/>
        <v>1.1337726419416839E-2</v>
      </c>
      <c r="H903" s="2">
        <f t="shared" si="121"/>
        <v>0.89342759365958413</v>
      </c>
      <c r="I903" s="2">
        <f t="shared" si="122"/>
        <v>47.185727970340956</v>
      </c>
    </row>
    <row r="904" spans="1:9" ht="13.5" x14ac:dyDescent="0.25">
      <c r="A904" s="3">
        <f>TITRES_STAT!B907</f>
        <v>43319</v>
      </c>
      <c r="B904" s="6">
        <f>TITRES_STAT!D907</f>
        <v>3.1663000000000001</v>
      </c>
      <c r="C904" s="2">
        <f t="shared" si="126"/>
        <v>-1.8899999999999917E-2</v>
      </c>
      <c r="D904" s="2">
        <f t="shared" si="127"/>
        <v>0</v>
      </c>
      <c r="E904" s="2">
        <f t="shared" si="128"/>
        <v>1.8899999999999917E-2</v>
      </c>
      <c r="F904" s="2">
        <f t="shared" si="125"/>
        <v>9.4059063730081161E-3</v>
      </c>
      <c r="G904" s="2">
        <f t="shared" si="125"/>
        <v>1.1877888818029916E-2</v>
      </c>
      <c r="H904" s="2">
        <f t="shared" si="121"/>
        <v>0.79188368548546439</v>
      </c>
      <c r="I904" s="2">
        <f t="shared" si="122"/>
        <v>44.192806257451025</v>
      </c>
    </row>
    <row r="905" spans="1:9" ht="13.5" x14ac:dyDescent="0.25">
      <c r="A905" s="3">
        <f>TITRES_STAT!B908</f>
        <v>43320</v>
      </c>
      <c r="B905" s="6">
        <f>TITRES_STAT!D908</f>
        <v>3.1663000000000001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8.7340559177932504E-3</v>
      </c>
      <c r="G905" s="2">
        <f t="shared" si="125"/>
        <v>1.1029468188170636E-2</v>
      </c>
      <c r="H905" s="2">
        <f t="shared" si="121"/>
        <v>0.79188368548546439</v>
      </c>
      <c r="I905" s="2">
        <f t="shared" si="122"/>
        <v>44.192806257451025</v>
      </c>
    </row>
    <row r="906" spans="1:9" ht="13.5" x14ac:dyDescent="0.25">
      <c r="A906" s="3">
        <f>TITRES_STAT!B909</f>
        <v>43321</v>
      </c>
      <c r="B906" s="6">
        <f>TITRES_STAT!D909</f>
        <v>3.16</v>
      </c>
      <c r="C906" s="2">
        <f t="shared" si="126"/>
        <v>-6.2999999999999723E-3</v>
      </c>
      <c r="D906" s="2">
        <f t="shared" si="127"/>
        <v>0</v>
      </c>
      <c r="E906" s="2">
        <f t="shared" si="128"/>
        <v>6.2999999999999723E-3</v>
      </c>
      <c r="F906" s="2">
        <f t="shared" si="125"/>
        <v>8.1101947808080183E-3</v>
      </c>
      <c r="G906" s="2">
        <f t="shared" si="125"/>
        <v>1.0691649031872733E-2</v>
      </c>
      <c r="H906" s="2">
        <f t="shared" si="121"/>
        <v>0.75855415349220912</v>
      </c>
      <c r="I906" s="2">
        <f t="shared" si="122"/>
        <v>43.135103459045666</v>
      </c>
    </row>
    <row r="907" spans="1:9" ht="13.5" x14ac:dyDescent="0.25">
      <c r="A907" s="3">
        <f>TITRES_STAT!B910</f>
        <v>43322</v>
      </c>
      <c r="B907" s="6">
        <f>TITRES_STAT!D910</f>
        <v>3.1537000000000002</v>
      </c>
      <c r="C907" s="2">
        <f t="shared" si="126"/>
        <v>-6.2999999999999723E-3</v>
      </c>
      <c r="D907" s="2">
        <f t="shared" si="127"/>
        <v>0</v>
      </c>
      <c r="E907" s="2">
        <f t="shared" si="128"/>
        <v>6.2999999999999723E-3</v>
      </c>
      <c r="F907" s="2">
        <f t="shared" si="125"/>
        <v>7.5308951536074463E-3</v>
      </c>
      <c r="G907" s="2">
        <f t="shared" si="125"/>
        <v>1.0377959815310393E-2</v>
      </c>
      <c r="H907" s="2">
        <f t="shared" si="121"/>
        <v>0.72566239295870749</v>
      </c>
      <c r="I907" s="2">
        <f t="shared" si="122"/>
        <v>42.051237595468166</v>
      </c>
    </row>
    <row r="908" spans="1:9" ht="13.5" x14ac:dyDescent="0.25">
      <c r="A908" s="3">
        <f>TITRES_STAT!B911</f>
        <v>43326</v>
      </c>
      <c r="B908" s="6">
        <f>TITRES_STAT!D911</f>
        <v>3.1537000000000002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6.9929740712069144E-3</v>
      </c>
      <c r="G908" s="2">
        <f t="shared" si="125"/>
        <v>9.636676971359651E-3</v>
      </c>
      <c r="H908" s="2">
        <f t="shared" si="121"/>
        <v>0.72566239295870749</v>
      </c>
      <c r="I908" s="2">
        <f t="shared" si="122"/>
        <v>42.051237595468166</v>
      </c>
    </row>
    <row r="909" spans="1:9" ht="13.5" x14ac:dyDescent="0.25">
      <c r="A909" s="3">
        <f>TITRES_STAT!B912</f>
        <v>43327</v>
      </c>
      <c r="B909" s="6">
        <f>TITRES_STAT!D912</f>
        <v>3.16</v>
      </c>
      <c r="C909" s="2">
        <f t="shared" si="126"/>
        <v>6.2999999999999723E-3</v>
      </c>
      <c r="D909" s="2">
        <f t="shared" si="127"/>
        <v>6.2999999999999723E-3</v>
      </c>
      <c r="E909" s="2">
        <f t="shared" si="128"/>
        <v>0</v>
      </c>
      <c r="F909" s="2">
        <f t="shared" ref="F909:G924" si="129">((F908*13)+D909)/14</f>
        <v>6.9434759232635613E-3</v>
      </c>
      <c r="G909" s="2">
        <f t="shared" si="129"/>
        <v>8.9483429019768194E-3</v>
      </c>
      <c r="H909" s="2">
        <f t="shared" si="121"/>
        <v>0.77595103354048334</v>
      </c>
      <c r="I909" s="2">
        <f t="shared" si="122"/>
        <v>43.692141218193967</v>
      </c>
    </row>
    <row r="910" spans="1:9" ht="13.5" x14ac:dyDescent="0.25">
      <c r="A910" s="3">
        <f>TITRES_STAT!B913</f>
        <v>43328</v>
      </c>
      <c r="B910" s="6">
        <f>TITRES_STAT!D913</f>
        <v>3.1410999999999998</v>
      </c>
      <c r="C910" s="2">
        <f t="shared" si="126"/>
        <v>-1.8900000000000361E-2</v>
      </c>
      <c r="D910" s="2">
        <f t="shared" si="127"/>
        <v>0</v>
      </c>
      <c r="E910" s="2">
        <f t="shared" si="128"/>
        <v>1.8900000000000361E-2</v>
      </c>
      <c r="F910" s="2">
        <f t="shared" si="129"/>
        <v>6.4475133573161638E-3</v>
      </c>
      <c r="G910" s="2">
        <f t="shared" si="129"/>
        <v>9.6591755518356439E-3</v>
      </c>
      <c r="H910" s="2">
        <f t="shared" si="121"/>
        <v>0.66750141590405909</v>
      </c>
      <c r="I910" s="2">
        <f t="shared" si="122"/>
        <v>40.030035929064802</v>
      </c>
    </row>
    <row r="911" spans="1:9" ht="13.5" x14ac:dyDescent="0.25">
      <c r="A911" s="3">
        <f>TITRES_STAT!B914</f>
        <v>43329</v>
      </c>
      <c r="B911" s="6">
        <f>TITRES_STAT!D914</f>
        <v>3.1474000000000002</v>
      </c>
      <c r="C911" s="2">
        <f t="shared" si="126"/>
        <v>6.3000000000004164E-3</v>
      </c>
      <c r="D911" s="2">
        <f t="shared" si="127"/>
        <v>6.3000000000004164E-3</v>
      </c>
      <c r="E911" s="2">
        <f t="shared" si="128"/>
        <v>0</v>
      </c>
      <c r="F911" s="2">
        <f t="shared" si="129"/>
        <v>6.4369766889364674E-3</v>
      </c>
      <c r="G911" s="2">
        <f t="shared" si="129"/>
        <v>8.9692344409902404E-3</v>
      </c>
      <c r="H911" s="2">
        <f t="shared" si="121"/>
        <v>0.71767292195183141</v>
      </c>
      <c r="I911" s="2">
        <f t="shared" si="122"/>
        <v>41.781698528281105</v>
      </c>
    </row>
    <row r="912" spans="1:9" ht="13.5" x14ac:dyDescent="0.25">
      <c r="A912" s="3">
        <f>TITRES_STAT!B915</f>
        <v>43332</v>
      </c>
      <c r="B912" s="6">
        <f>TITRES_STAT!D915</f>
        <v>3.1474000000000002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5.9771926397267205E-3</v>
      </c>
      <c r="G912" s="2">
        <f t="shared" si="129"/>
        <v>8.3285748380623661E-3</v>
      </c>
      <c r="H912" s="2">
        <f t="shared" si="121"/>
        <v>0.71767292195183152</v>
      </c>
      <c r="I912" s="2">
        <f t="shared" si="122"/>
        <v>41.781698528281112</v>
      </c>
    </row>
    <row r="913" spans="1:9" ht="13.5" x14ac:dyDescent="0.25">
      <c r="A913" s="3">
        <f>TITRES_STAT!B916</f>
        <v>43335</v>
      </c>
      <c r="B913" s="6">
        <f>TITRES_STAT!D916</f>
        <v>3.1474000000000002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5.5502503083176688E-3</v>
      </c>
      <c r="G913" s="2">
        <f t="shared" si="129"/>
        <v>7.7336766353436259E-3</v>
      </c>
      <c r="H913" s="2">
        <f t="shared" ref="H913:H976" si="130">F913/G913</f>
        <v>0.71767292195183152</v>
      </c>
      <c r="I913" s="2">
        <f t="shared" ref="I913:I976" si="131">IF(G913=0,100,100-(100/(1+H913)))</f>
        <v>41.781698528281112</v>
      </c>
    </row>
    <row r="914" spans="1:9" ht="13.5" x14ac:dyDescent="0.25">
      <c r="A914" s="3">
        <f>TITRES_STAT!B917</f>
        <v>43336</v>
      </c>
      <c r="B914" s="6">
        <f>TITRES_STAT!D917</f>
        <v>3.0529999999999999</v>
      </c>
      <c r="C914" s="2">
        <f t="shared" si="126"/>
        <v>-9.4400000000000261E-2</v>
      </c>
      <c r="D914" s="2">
        <f t="shared" si="127"/>
        <v>0</v>
      </c>
      <c r="E914" s="2">
        <f t="shared" si="128"/>
        <v>9.4400000000000261E-2</v>
      </c>
      <c r="F914" s="2">
        <f t="shared" si="129"/>
        <v>5.1538038577235495E-3</v>
      </c>
      <c r="G914" s="2">
        <f t="shared" si="129"/>
        <v>1.3924128304247671E-2</v>
      </c>
      <c r="H914" s="2">
        <f t="shared" si="130"/>
        <v>0.37013475781829291</v>
      </c>
      <c r="I914" s="2">
        <f t="shared" si="131"/>
        <v>27.014478372015745</v>
      </c>
    </row>
    <row r="915" spans="1:9" ht="13.5" x14ac:dyDescent="0.25">
      <c r="A915" s="3">
        <f>TITRES_STAT!B918</f>
        <v>43339</v>
      </c>
      <c r="B915" s="6">
        <f>TITRES_STAT!D918</f>
        <v>3.0278</v>
      </c>
      <c r="C915" s="2">
        <f t="shared" si="126"/>
        <v>-2.5199999999999889E-2</v>
      </c>
      <c r="D915" s="2">
        <f t="shared" si="127"/>
        <v>0</v>
      </c>
      <c r="E915" s="2">
        <f t="shared" si="128"/>
        <v>2.5199999999999889E-2</v>
      </c>
      <c r="F915" s="2">
        <f t="shared" si="129"/>
        <v>4.7856750107432965E-3</v>
      </c>
      <c r="G915" s="2">
        <f t="shared" si="129"/>
        <v>1.4729547711087115E-2</v>
      </c>
      <c r="H915" s="2">
        <f t="shared" si="130"/>
        <v>0.3249030523280127</v>
      </c>
      <c r="I915" s="2">
        <f t="shared" si="131"/>
        <v>24.52277936541239</v>
      </c>
    </row>
    <row r="916" spans="1:9" ht="13.5" x14ac:dyDescent="0.25">
      <c r="A916" s="3">
        <f>TITRES_STAT!B919</f>
        <v>43340</v>
      </c>
      <c r="B916" s="6">
        <f>TITRES_STAT!D919</f>
        <v>2.9584999999999999</v>
      </c>
      <c r="C916" s="2">
        <f t="shared" si="126"/>
        <v>-6.9300000000000139E-2</v>
      </c>
      <c r="D916" s="2">
        <f t="shared" si="127"/>
        <v>0</v>
      </c>
      <c r="E916" s="2">
        <f t="shared" si="128"/>
        <v>6.9300000000000139E-2</v>
      </c>
      <c r="F916" s="2">
        <f t="shared" si="129"/>
        <v>4.4438410814044895E-3</v>
      </c>
      <c r="G916" s="2">
        <f t="shared" si="129"/>
        <v>1.862743716029519E-2</v>
      </c>
      <c r="H916" s="2">
        <f t="shared" si="130"/>
        <v>0.23856427715545533</v>
      </c>
      <c r="I916" s="2">
        <f t="shared" si="131"/>
        <v>19.261356197302348</v>
      </c>
    </row>
    <row r="917" spans="1:9" ht="13.5" x14ac:dyDescent="0.25">
      <c r="A917" s="3">
        <f>TITRES_STAT!B920</f>
        <v>43341</v>
      </c>
      <c r="B917" s="6">
        <f>TITRES_STAT!D920</f>
        <v>2.9584999999999999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4.1264238613041692E-3</v>
      </c>
      <c r="G917" s="2">
        <f t="shared" si="129"/>
        <v>1.729690593455982E-2</v>
      </c>
      <c r="H917" s="2">
        <f t="shared" si="130"/>
        <v>0.23856427715545533</v>
      </c>
      <c r="I917" s="2">
        <f t="shared" si="131"/>
        <v>19.261356197302348</v>
      </c>
    </row>
    <row r="918" spans="1:9" ht="13.5" x14ac:dyDescent="0.25">
      <c r="A918" s="3">
        <f>TITRES_STAT!B921</f>
        <v>43342</v>
      </c>
      <c r="B918" s="6">
        <f>TITRES_STAT!D921</f>
        <v>2.9584999999999999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3.831679299782443E-3</v>
      </c>
      <c r="G918" s="2">
        <f t="shared" si="129"/>
        <v>1.6061412653519833E-2</v>
      </c>
      <c r="H918" s="2">
        <f t="shared" si="130"/>
        <v>0.23856427715545536</v>
      </c>
      <c r="I918" s="2">
        <f t="shared" si="131"/>
        <v>19.261356197302348</v>
      </c>
    </row>
    <row r="919" spans="1:9" ht="13.5" x14ac:dyDescent="0.25">
      <c r="A919" s="3">
        <f>TITRES_STAT!B922</f>
        <v>43343</v>
      </c>
      <c r="B919" s="6">
        <f>TITRES_STAT!D922</f>
        <v>2.8956</v>
      </c>
      <c r="C919" s="2">
        <f t="shared" si="126"/>
        <v>-6.2899999999999956E-2</v>
      </c>
      <c r="D919" s="2">
        <f t="shared" si="127"/>
        <v>0</v>
      </c>
      <c r="E919" s="2">
        <f t="shared" si="128"/>
        <v>6.2899999999999956E-2</v>
      </c>
      <c r="F919" s="2">
        <f t="shared" si="129"/>
        <v>3.5579879212265541E-3</v>
      </c>
      <c r="G919" s="2">
        <f t="shared" si="129"/>
        <v>1.9407026035411272E-2</v>
      </c>
      <c r="H919" s="2">
        <f t="shared" si="130"/>
        <v>0.18333504137802603</v>
      </c>
      <c r="I919" s="2">
        <f t="shared" si="131"/>
        <v>15.493079725292958</v>
      </c>
    </row>
    <row r="920" spans="1:9" ht="13.5" x14ac:dyDescent="0.25">
      <c r="A920" s="3">
        <f>TITRES_STAT!B923</f>
        <v>43346</v>
      </c>
      <c r="B920" s="6">
        <f>TITRES_STAT!D923</f>
        <v>3.0215000000000001</v>
      </c>
      <c r="C920" s="2">
        <f t="shared" si="126"/>
        <v>0.12590000000000012</v>
      </c>
      <c r="D920" s="2">
        <f t="shared" si="127"/>
        <v>0.12590000000000012</v>
      </c>
      <c r="E920" s="2">
        <f t="shared" si="128"/>
        <v>0</v>
      </c>
      <c r="F920" s="2">
        <f t="shared" si="129"/>
        <v>1.2296703069710381E-2</v>
      </c>
      <c r="G920" s="2">
        <f t="shared" si="129"/>
        <v>1.8020809890024751E-2</v>
      </c>
      <c r="H920" s="2">
        <f t="shared" si="130"/>
        <v>0.68236128924023021</v>
      </c>
      <c r="I920" s="2">
        <f t="shared" si="131"/>
        <v>40.559735510105014</v>
      </c>
    </row>
    <row r="921" spans="1:9" ht="13.5" x14ac:dyDescent="0.25">
      <c r="A921" s="3">
        <f>TITRES_STAT!B924</f>
        <v>43347</v>
      </c>
      <c r="B921" s="6">
        <f>TITRES_STAT!D924</f>
        <v>3.0215000000000001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1.141836713615964E-2</v>
      </c>
      <c r="G921" s="2">
        <f t="shared" si="129"/>
        <v>1.673360918359441E-2</v>
      </c>
      <c r="H921" s="2">
        <f t="shared" si="130"/>
        <v>0.68236128924023032</v>
      </c>
      <c r="I921" s="2">
        <f t="shared" si="131"/>
        <v>40.559735510105014</v>
      </c>
    </row>
    <row r="922" spans="1:9" ht="13.5" x14ac:dyDescent="0.25">
      <c r="A922" s="3">
        <f>TITRES_STAT!B925</f>
        <v>43348</v>
      </c>
      <c r="B922" s="6">
        <f>TITRES_STAT!D925</f>
        <v>3.0152000000000001</v>
      </c>
      <c r="C922" s="2">
        <f t="shared" si="126"/>
        <v>-6.2999999999999723E-3</v>
      </c>
      <c r="D922" s="2">
        <f t="shared" si="127"/>
        <v>0</v>
      </c>
      <c r="E922" s="2">
        <f t="shared" si="128"/>
        <v>6.2999999999999723E-3</v>
      </c>
      <c r="F922" s="2">
        <f t="shared" si="129"/>
        <v>1.0602769483576807E-2</v>
      </c>
      <c r="G922" s="2">
        <f t="shared" si="129"/>
        <v>1.5988351384766238E-2</v>
      </c>
      <c r="H922" s="2">
        <f t="shared" si="130"/>
        <v>0.66315589571537481</v>
      </c>
      <c r="I922" s="2">
        <f t="shared" si="131"/>
        <v>39.873345452690174</v>
      </c>
    </row>
    <row r="923" spans="1:9" ht="13.5" x14ac:dyDescent="0.25">
      <c r="A923" s="3">
        <f>TITRES_STAT!B926</f>
        <v>43349</v>
      </c>
      <c r="B923" s="6">
        <f>TITRES_STAT!D926</f>
        <v>3.0215000000000001</v>
      </c>
      <c r="C923" s="2">
        <f t="shared" si="126"/>
        <v>6.2999999999999723E-3</v>
      </c>
      <c r="D923" s="2">
        <f t="shared" si="127"/>
        <v>6.2999999999999723E-3</v>
      </c>
      <c r="E923" s="2">
        <f t="shared" si="128"/>
        <v>0</v>
      </c>
      <c r="F923" s="2">
        <f t="shared" si="129"/>
        <v>1.0295428806178461E-2</v>
      </c>
      <c r="G923" s="2">
        <f t="shared" si="129"/>
        <v>1.4846326285854363E-2</v>
      </c>
      <c r="H923" s="2">
        <f t="shared" si="130"/>
        <v>0.69346642448428375</v>
      </c>
      <c r="I923" s="2">
        <f t="shared" si="131"/>
        <v>40.949523088151395</v>
      </c>
    </row>
    <row r="924" spans="1:9" ht="13.5" x14ac:dyDescent="0.25">
      <c r="A924" s="3">
        <f>TITRES_STAT!B927</f>
        <v>43350</v>
      </c>
      <c r="B924" s="6">
        <f>TITRES_STAT!D927</f>
        <v>2.9584999999999999</v>
      </c>
      <c r="C924" s="2">
        <f t="shared" si="126"/>
        <v>-6.3000000000000167E-2</v>
      </c>
      <c r="D924" s="2">
        <f t="shared" si="127"/>
        <v>0</v>
      </c>
      <c r="E924" s="2">
        <f t="shared" si="128"/>
        <v>6.3000000000000167E-2</v>
      </c>
      <c r="F924" s="2">
        <f t="shared" si="129"/>
        <v>9.5600410343085716E-3</v>
      </c>
      <c r="G924" s="2">
        <f t="shared" si="129"/>
        <v>1.8285874408293348E-2</v>
      </c>
      <c r="H924" s="2">
        <f t="shared" si="130"/>
        <v>0.52281016597011765</v>
      </c>
      <c r="I924" s="2">
        <f t="shared" si="131"/>
        <v>34.331933004732576</v>
      </c>
    </row>
    <row r="925" spans="1:9" ht="13.5" x14ac:dyDescent="0.25">
      <c r="A925" s="3">
        <f>TITRES_STAT!B928</f>
        <v>43353</v>
      </c>
      <c r="B925" s="6">
        <f>TITRES_STAT!D928</f>
        <v>2.9584999999999999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8.8771809604293889E-3</v>
      </c>
      <c r="G925" s="2">
        <f t="shared" si="132"/>
        <v>1.697974052198668E-2</v>
      </c>
      <c r="H925" s="2">
        <f t="shared" si="130"/>
        <v>0.52281016597011765</v>
      </c>
      <c r="I925" s="2">
        <f t="shared" si="131"/>
        <v>34.331933004732576</v>
      </c>
    </row>
    <row r="926" spans="1:9" ht="13.5" x14ac:dyDescent="0.25">
      <c r="A926" s="3">
        <f>TITRES_STAT!B929</f>
        <v>43355</v>
      </c>
      <c r="B926" s="6">
        <f>TITRES_STAT!D929</f>
        <v>2.9584999999999999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8.2430966061130036E-3</v>
      </c>
      <c r="G926" s="2">
        <f t="shared" si="132"/>
        <v>1.5766901913273346E-2</v>
      </c>
      <c r="H926" s="2">
        <f t="shared" si="130"/>
        <v>0.52281016597011765</v>
      </c>
      <c r="I926" s="2">
        <f t="shared" si="131"/>
        <v>34.331933004732576</v>
      </c>
    </row>
    <row r="927" spans="1:9" ht="13.5" x14ac:dyDescent="0.25">
      <c r="A927" s="3">
        <f>TITRES_STAT!B930</f>
        <v>43356</v>
      </c>
      <c r="B927" s="6">
        <f>TITRES_STAT!D930</f>
        <v>2.9584999999999999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7.6543039913906461E-3</v>
      </c>
      <c r="G927" s="2">
        <f t="shared" si="132"/>
        <v>1.4640694633753821E-2</v>
      </c>
      <c r="H927" s="2">
        <f t="shared" si="130"/>
        <v>0.52281016597011765</v>
      </c>
      <c r="I927" s="2">
        <f t="shared" si="131"/>
        <v>34.331933004732576</v>
      </c>
    </row>
    <row r="928" spans="1:9" ht="13.5" x14ac:dyDescent="0.25">
      <c r="A928" s="3">
        <f>TITRES_STAT!B931</f>
        <v>43357</v>
      </c>
      <c r="B928" s="6">
        <f>TITRES_STAT!D931</f>
        <v>2.9584999999999999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7.1075679920055996E-3</v>
      </c>
      <c r="G928" s="2">
        <f t="shared" si="132"/>
        <v>1.3594930731342835E-2</v>
      </c>
      <c r="H928" s="2">
        <f t="shared" si="130"/>
        <v>0.52281016597011754</v>
      </c>
      <c r="I928" s="2">
        <f t="shared" si="131"/>
        <v>34.331933004732562</v>
      </c>
    </row>
    <row r="929" spans="1:9" ht="13.5" x14ac:dyDescent="0.25">
      <c r="A929" s="3">
        <f>TITRES_STAT!B932</f>
        <v>43360</v>
      </c>
      <c r="B929" s="6">
        <f>TITRES_STAT!D932</f>
        <v>3.0215000000000001</v>
      </c>
      <c r="C929" s="2">
        <f t="shared" si="126"/>
        <v>6.3000000000000167E-2</v>
      </c>
      <c r="D929" s="2">
        <f t="shared" si="127"/>
        <v>6.3000000000000167E-2</v>
      </c>
      <c r="E929" s="2">
        <f t="shared" si="128"/>
        <v>0</v>
      </c>
      <c r="F929" s="2">
        <f t="shared" si="132"/>
        <v>1.1099884564005211E-2</v>
      </c>
      <c r="G929" s="2">
        <f t="shared" si="132"/>
        <v>1.2623864250532633E-2</v>
      </c>
      <c r="H929" s="2">
        <f t="shared" si="130"/>
        <v>0.87927787749594022</v>
      </c>
      <c r="I929" s="2">
        <f t="shared" si="131"/>
        <v>46.788071526044966</v>
      </c>
    </row>
    <row r="930" spans="1:9" ht="13.5" x14ac:dyDescent="0.25">
      <c r="A930" s="3">
        <f>TITRES_STAT!B933</f>
        <v>43361</v>
      </c>
      <c r="B930" s="6">
        <f>TITRES_STAT!D933</f>
        <v>2.99</v>
      </c>
      <c r="C930" s="2">
        <f t="shared" si="126"/>
        <v>-3.1499999999999861E-2</v>
      </c>
      <c r="D930" s="2">
        <f t="shared" si="127"/>
        <v>0</v>
      </c>
      <c r="E930" s="2">
        <f t="shared" si="128"/>
        <v>3.1499999999999861E-2</v>
      </c>
      <c r="F930" s="2">
        <f t="shared" si="132"/>
        <v>1.0307035666576269E-2</v>
      </c>
      <c r="G930" s="2">
        <f t="shared" si="132"/>
        <v>1.3972159661208863E-2</v>
      </c>
      <c r="H930" s="2">
        <f t="shared" si="130"/>
        <v>0.73768378808265855</v>
      </c>
      <c r="I930" s="2">
        <f t="shared" si="131"/>
        <v>42.452130424523951</v>
      </c>
    </row>
    <row r="931" spans="1:9" ht="13.5" x14ac:dyDescent="0.25">
      <c r="A931" s="3">
        <f>TITRES_STAT!B934</f>
        <v>43362</v>
      </c>
      <c r="B931" s="6">
        <f>TITRES_STAT!D934</f>
        <v>2.9270999999999998</v>
      </c>
      <c r="C931" s="2">
        <f t="shared" si="126"/>
        <v>-6.29000000000004E-2</v>
      </c>
      <c r="D931" s="2">
        <f t="shared" si="127"/>
        <v>0</v>
      </c>
      <c r="E931" s="2">
        <f t="shared" si="128"/>
        <v>6.29000000000004E-2</v>
      </c>
      <c r="F931" s="2">
        <f t="shared" si="132"/>
        <v>9.5708188332493931E-3</v>
      </c>
      <c r="G931" s="2">
        <f t="shared" si="132"/>
        <v>1.7467005399693973E-2</v>
      </c>
      <c r="H931" s="2">
        <f t="shared" si="130"/>
        <v>0.54793701692089003</v>
      </c>
      <c r="I931" s="2">
        <f t="shared" si="131"/>
        <v>35.397888346312044</v>
      </c>
    </row>
    <row r="932" spans="1:9" ht="13.5" x14ac:dyDescent="0.25">
      <c r="A932" s="3">
        <f>TITRES_STAT!B935</f>
        <v>43363</v>
      </c>
      <c r="B932" s="6">
        <f>TITRES_STAT!D935</f>
        <v>3.0089000000000001</v>
      </c>
      <c r="C932" s="2">
        <f t="shared" si="126"/>
        <v>8.1800000000000317E-2</v>
      </c>
      <c r="D932" s="2">
        <f t="shared" si="127"/>
        <v>8.1800000000000317E-2</v>
      </c>
      <c r="E932" s="2">
        <f t="shared" si="128"/>
        <v>0</v>
      </c>
      <c r="F932" s="2">
        <f t="shared" si="132"/>
        <v>1.4730046059445888E-2</v>
      </c>
      <c r="G932" s="2">
        <f t="shared" si="132"/>
        <v>1.621936215685869E-2</v>
      </c>
      <c r="H932" s="2">
        <f t="shared" si="130"/>
        <v>0.90817665435856765</v>
      </c>
      <c r="I932" s="2">
        <f t="shared" si="131"/>
        <v>47.593950606415454</v>
      </c>
    </row>
    <row r="933" spans="1:9" ht="13.5" x14ac:dyDescent="0.25">
      <c r="A933" s="3">
        <f>TITRES_STAT!B936</f>
        <v>43364</v>
      </c>
      <c r="B933" s="6">
        <f>TITRES_STAT!D936</f>
        <v>3.0026000000000002</v>
      </c>
      <c r="C933" s="2">
        <f t="shared" si="126"/>
        <v>-6.2999999999999723E-3</v>
      </c>
      <c r="D933" s="2">
        <f t="shared" si="127"/>
        <v>0</v>
      </c>
      <c r="E933" s="2">
        <f t="shared" si="128"/>
        <v>6.2999999999999723E-3</v>
      </c>
      <c r="F933" s="2">
        <f t="shared" si="132"/>
        <v>1.367789991234261E-2</v>
      </c>
      <c r="G933" s="2">
        <f t="shared" si="132"/>
        <v>1.551083628851164E-2</v>
      </c>
      <c r="H933" s="2">
        <f t="shared" si="130"/>
        <v>0.88182865565239543</v>
      </c>
      <c r="I933" s="2">
        <f t="shared" si="131"/>
        <v>46.860199147444789</v>
      </c>
    </row>
    <row r="934" spans="1:9" ht="13.5" x14ac:dyDescent="0.25">
      <c r="A934" s="3">
        <f>TITRES_STAT!B937</f>
        <v>43367</v>
      </c>
      <c r="B934" s="6">
        <f>TITRES_STAT!D937</f>
        <v>3.0152000000000001</v>
      </c>
      <c r="C934" s="2">
        <f t="shared" si="126"/>
        <v>1.2599999999999945E-2</v>
      </c>
      <c r="D934" s="2">
        <f t="shared" si="127"/>
        <v>1.2599999999999945E-2</v>
      </c>
      <c r="E934" s="2">
        <f t="shared" si="128"/>
        <v>0</v>
      </c>
      <c r="F934" s="2">
        <f t="shared" si="132"/>
        <v>1.360090706146099E-2</v>
      </c>
      <c r="G934" s="2">
        <f t="shared" si="132"/>
        <v>1.4402919410760809E-2</v>
      </c>
      <c r="H934" s="2">
        <f t="shared" si="130"/>
        <v>0.94431598716711462</v>
      </c>
      <c r="I934" s="2">
        <f t="shared" si="131"/>
        <v>48.568030783051441</v>
      </c>
    </row>
    <row r="935" spans="1:9" ht="13.5" x14ac:dyDescent="0.25">
      <c r="A935" s="3">
        <f>TITRES_STAT!B938</f>
        <v>43368</v>
      </c>
      <c r="B935" s="6">
        <f>TITRES_STAT!D938</f>
        <v>3.0152000000000001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1.2629413699928062E-2</v>
      </c>
      <c r="G935" s="2">
        <f t="shared" si="132"/>
        <v>1.3374139452849322E-2</v>
      </c>
      <c r="H935" s="2">
        <f t="shared" si="130"/>
        <v>0.94431598716711462</v>
      </c>
      <c r="I935" s="2">
        <f t="shared" si="131"/>
        <v>48.568030783051441</v>
      </c>
    </row>
    <row r="936" spans="1:9" ht="13.5" x14ac:dyDescent="0.25">
      <c r="A936" s="3">
        <f>TITRES_STAT!B939</f>
        <v>43369</v>
      </c>
      <c r="B936" s="6">
        <f>TITRES_STAT!D939</f>
        <v>3.0152000000000001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1.1727312721361771E-2</v>
      </c>
      <c r="G936" s="2">
        <f t="shared" si="132"/>
        <v>1.2418843777645799E-2</v>
      </c>
      <c r="H936" s="2">
        <f t="shared" si="130"/>
        <v>0.94431598716711451</v>
      </c>
      <c r="I936" s="2">
        <f t="shared" si="131"/>
        <v>48.568030783051434</v>
      </c>
    </row>
    <row r="937" spans="1:9" ht="13.5" x14ac:dyDescent="0.25">
      <c r="A937" s="3">
        <f>TITRES_STAT!B940</f>
        <v>43370</v>
      </c>
      <c r="B937" s="6">
        <f>TITRES_STAT!D940</f>
        <v>3.0152000000000001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1.0889647526978786E-2</v>
      </c>
      <c r="G937" s="2">
        <f t="shared" si="132"/>
        <v>1.1531783507813956E-2</v>
      </c>
      <c r="H937" s="2">
        <f t="shared" si="130"/>
        <v>0.9443159871671144</v>
      </c>
      <c r="I937" s="2">
        <f t="shared" si="131"/>
        <v>48.568030783051427</v>
      </c>
    </row>
    <row r="938" spans="1:9" ht="13.5" x14ac:dyDescent="0.25">
      <c r="A938" s="3">
        <f>TITRES_STAT!B941</f>
        <v>43371</v>
      </c>
      <c r="B938" s="6">
        <f>TITRES_STAT!D941</f>
        <v>3.0152000000000001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1.0111815560766015E-2</v>
      </c>
      <c r="G938" s="2">
        <f t="shared" si="132"/>
        <v>1.0708084685827245E-2</v>
      </c>
      <c r="H938" s="2">
        <f t="shared" si="130"/>
        <v>0.9443159871671144</v>
      </c>
      <c r="I938" s="2">
        <f t="shared" si="131"/>
        <v>48.568030783051427</v>
      </c>
    </row>
    <row r="939" spans="1:9" ht="13.5" x14ac:dyDescent="0.25">
      <c r="A939" s="3">
        <f>TITRES_STAT!B942</f>
        <v>43374</v>
      </c>
      <c r="B939" s="6">
        <f>TITRES_STAT!D942</f>
        <v>3.0089000000000001</v>
      </c>
      <c r="C939" s="2">
        <f t="shared" si="126"/>
        <v>-6.2999999999999723E-3</v>
      </c>
      <c r="D939" s="2">
        <f t="shared" si="127"/>
        <v>0</v>
      </c>
      <c r="E939" s="2">
        <f t="shared" si="128"/>
        <v>6.2999999999999723E-3</v>
      </c>
      <c r="F939" s="2">
        <f t="shared" si="132"/>
        <v>9.3895430207112992E-3</v>
      </c>
      <c r="G939" s="2">
        <f t="shared" si="132"/>
        <v>1.0393221493982441E-2</v>
      </c>
      <c r="H939" s="2">
        <f t="shared" si="130"/>
        <v>0.90342951183593456</v>
      </c>
      <c r="I939" s="2">
        <f t="shared" si="131"/>
        <v>47.463250213271117</v>
      </c>
    </row>
    <row r="940" spans="1:9" ht="13.5" x14ac:dyDescent="0.25">
      <c r="A940" s="3">
        <f>TITRES_STAT!B943</f>
        <v>43375</v>
      </c>
      <c r="B940" s="6">
        <f>TITRES_STAT!D943</f>
        <v>2.99</v>
      </c>
      <c r="C940" s="2">
        <f t="shared" si="126"/>
        <v>-1.8899999999999917E-2</v>
      </c>
      <c r="D940" s="2">
        <f t="shared" si="127"/>
        <v>0</v>
      </c>
      <c r="E940" s="2">
        <f t="shared" si="128"/>
        <v>1.8899999999999917E-2</v>
      </c>
      <c r="F940" s="2">
        <f t="shared" si="132"/>
        <v>8.7188613763747782E-3</v>
      </c>
      <c r="G940" s="2">
        <f t="shared" si="132"/>
        <v>1.1000848530126547E-2</v>
      </c>
      <c r="H940" s="2">
        <f t="shared" si="130"/>
        <v>0.79256262391920063</v>
      </c>
      <c r="I940" s="2">
        <f t="shared" si="131"/>
        <v>44.213943398326997</v>
      </c>
    </row>
    <row r="941" spans="1:9" ht="13.5" x14ac:dyDescent="0.25">
      <c r="A941" s="3">
        <f>TITRES_STAT!B944</f>
        <v>43376</v>
      </c>
      <c r="B941" s="6">
        <f>TITRES_STAT!D944</f>
        <v>3.0404</v>
      </c>
      <c r="C941" s="2">
        <f t="shared" si="126"/>
        <v>5.0399999999999778E-2</v>
      </c>
      <c r="D941" s="2">
        <f t="shared" si="127"/>
        <v>5.0399999999999778E-2</v>
      </c>
      <c r="E941" s="2">
        <f t="shared" si="128"/>
        <v>0</v>
      </c>
      <c r="F941" s="2">
        <f t="shared" ref="F941:G956" si="133">((F940*13)+D941)/14</f>
        <v>1.1696085563776564E-2</v>
      </c>
      <c r="G941" s="2">
        <f t="shared" si="133"/>
        <v>1.0215073635117509E-2</v>
      </c>
      <c r="H941" s="2">
        <f t="shared" si="130"/>
        <v>1.1449829909759646</v>
      </c>
      <c r="I941" s="2">
        <f t="shared" si="131"/>
        <v>53.379583698003998</v>
      </c>
    </row>
    <row r="942" spans="1:9" ht="13.5" x14ac:dyDescent="0.25">
      <c r="A942" s="3">
        <f>TITRES_STAT!B945</f>
        <v>43377</v>
      </c>
      <c r="B942" s="6">
        <f>TITRES_STAT!D945</f>
        <v>3.0215000000000001</v>
      </c>
      <c r="C942" s="2">
        <f t="shared" si="126"/>
        <v>-1.8899999999999917E-2</v>
      </c>
      <c r="D942" s="2">
        <f t="shared" si="127"/>
        <v>0</v>
      </c>
      <c r="E942" s="2">
        <f t="shared" si="128"/>
        <v>1.8899999999999917E-2</v>
      </c>
      <c r="F942" s="2">
        <f t="shared" si="133"/>
        <v>1.0860650880649666E-2</v>
      </c>
      <c r="G942" s="2">
        <f t="shared" si="133"/>
        <v>1.0835425518323396E-2</v>
      </c>
      <c r="H942" s="2">
        <f t="shared" si="130"/>
        <v>1.0023280453807386</v>
      </c>
      <c r="I942" s="2">
        <f t="shared" si="131"/>
        <v>50.058133465845152</v>
      </c>
    </row>
    <row r="943" spans="1:9" ht="13.5" x14ac:dyDescent="0.25">
      <c r="A943" s="3">
        <f>TITRES_STAT!B946</f>
        <v>43378</v>
      </c>
      <c r="B943" s="6">
        <f>TITRES_STAT!D946</f>
        <v>3.0215000000000001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1.0084890103460404E-2</v>
      </c>
      <c r="G943" s="2">
        <f t="shared" si="133"/>
        <v>1.0061466552728868E-2</v>
      </c>
      <c r="H943" s="2">
        <f t="shared" si="130"/>
        <v>1.0023280453807386</v>
      </c>
      <c r="I943" s="2">
        <f t="shared" si="131"/>
        <v>50.058133465845152</v>
      </c>
    </row>
    <row r="944" spans="1:9" ht="13.5" x14ac:dyDescent="0.25">
      <c r="A944" s="3">
        <f>TITRES_STAT!B947</f>
        <v>43381</v>
      </c>
      <c r="B944" s="6">
        <f>TITRES_STAT!D947</f>
        <v>3.0026000000000002</v>
      </c>
      <c r="C944" s="2">
        <f t="shared" si="126"/>
        <v>-1.8899999999999917E-2</v>
      </c>
      <c r="D944" s="2">
        <f t="shared" si="127"/>
        <v>0</v>
      </c>
      <c r="E944" s="2">
        <f t="shared" si="128"/>
        <v>1.8899999999999917E-2</v>
      </c>
      <c r="F944" s="2">
        <f t="shared" si="133"/>
        <v>9.3645408103560906E-3</v>
      </c>
      <c r="G944" s="2">
        <f t="shared" si="133"/>
        <v>1.0692790370391086E-2</v>
      </c>
      <c r="H944" s="2">
        <f t="shared" si="130"/>
        <v>0.87578082857464501</v>
      </c>
      <c r="I944" s="2">
        <f t="shared" si="131"/>
        <v>46.688867656256363</v>
      </c>
    </row>
    <row r="945" spans="1:9" ht="13.5" x14ac:dyDescent="0.25">
      <c r="A945" s="3">
        <f>TITRES_STAT!B948</f>
        <v>43382</v>
      </c>
      <c r="B945" s="6">
        <f>TITRES_STAT!D948</f>
        <v>3.0467</v>
      </c>
      <c r="C945" s="2">
        <f t="shared" si="126"/>
        <v>4.4099999999999806E-2</v>
      </c>
      <c r="D945" s="2">
        <f t="shared" si="127"/>
        <v>4.4099999999999806E-2</v>
      </c>
      <c r="E945" s="2">
        <f t="shared" si="128"/>
        <v>0</v>
      </c>
      <c r="F945" s="2">
        <f t="shared" si="133"/>
        <v>1.1845645038187785E-2</v>
      </c>
      <c r="G945" s="2">
        <f t="shared" si="133"/>
        <v>9.9290196296488668E-3</v>
      </c>
      <c r="H945" s="2">
        <f t="shared" si="130"/>
        <v>1.1930326940653553</v>
      </c>
      <c r="I945" s="2">
        <f t="shared" si="131"/>
        <v>54.401044603387078</v>
      </c>
    </row>
    <row r="946" spans="1:9" ht="13.5" x14ac:dyDescent="0.25">
      <c r="A946" s="3">
        <f>TITRES_STAT!B949</f>
        <v>43383</v>
      </c>
      <c r="B946" s="6">
        <f>TITRES_STAT!D949</f>
        <v>3.0844</v>
      </c>
      <c r="C946" s="2">
        <f t="shared" si="126"/>
        <v>3.7700000000000067E-2</v>
      </c>
      <c r="D946" s="2">
        <f t="shared" si="127"/>
        <v>3.7700000000000067E-2</v>
      </c>
      <c r="E946" s="2">
        <f t="shared" si="128"/>
        <v>0</v>
      </c>
      <c r="F946" s="2">
        <f t="shared" si="133"/>
        <v>1.3692384678317234E-2</v>
      </c>
      <c r="G946" s="2">
        <f t="shared" si="133"/>
        <v>9.2198039418168055E-3</v>
      </c>
      <c r="H946" s="2">
        <f t="shared" si="130"/>
        <v>1.485105840072678</v>
      </c>
      <c r="I946" s="2">
        <f t="shared" si="131"/>
        <v>59.760265181673127</v>
      </c>
    </row>
    <row r="947" spans="1:9" ht="13.5" x14ac:dyDescent="0.25">
      <c r="A947" s="3">
        <f>TITRES_STAT!B950</f>
        <v>43384</v>
      </c>
      <c r="B947" s="6">
        <f>TITRES_STAT!D950</f>
        <v>3.0718000000000001</v>
      </c>
      <c r="C947" s="2">
        <f t="shared" si="126"/>
        <v>-1.2599999999999945E-2</v>
      </c>
      <c r="D947" s="2">
        <f t="shared" si="127"/>
        <v>0</v>
      </c>
      <c r="E947" s="2">
        <f t="shared" si="128"/>
        <v>1.2599999999999945E-2</v>
      </c>
      <c r="F947" s="2">
        <f t="shared" si="133"/>
        <v>1.2714357201294574E-2</v>
      </c>
      <c r="G947" s="2">
        <f t="shared" si="133"/>
        <v>9.461246517401314E-3</v>
      </c>
      <c r="H947" s="2">
        <f t="shared" si="130"/>
        <v>1.3438353157705039</v>
      </c>
      <c r="I947" s="2">
        <f t="shared" si="131"/>
        <v>57.3348864030038</v>
      </c>
    </row>
    <row r="948" spans="1:9" ht="13.5" x14ac:dyDescent="0.25">
      <c r="A948" s="3">
        <f>TITRES_STAT!B951</f>
        <v>43385</v>
      </c>
      <c r="B948" s="6">
        <f>TITRES_STAT!D951</f>
        <v>3.0718000000000001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1.1806188829773533E-2</v>
      </c>
      <c r="G948" s="2">
        <f t="shared" si="133"/>
        <v>8.7854431947297917E-3</v>
      </c>
      <c r="H948" s="2">
        <f t="shared" si="130"/>
        <v>1.3438353157705039</v>
      </c>
      <c r="I948" s="2">
        <f t="shared" si="131"/>
        <v>57.3348864030038</v>
      </c>
    </row>
    <row r="949" spans="1:9" ht="13.5" x14ac:dyDescent="0.25">
      <c r="A949" s="3">
        <f>TITRES_STAT!B952</f>
        <v>43389</v>
      </c>
      <c r="B949" s="6">
        <f>TITRES_STAT!D952</f>
        <v>3.0844</v>
      </c>
      <c r="C949" s="2">
        <f t="shared" si="126"/>
        <v>1.2599999999999945E-2</v>
      </c>
      <c r="D949" s="2">
        <f t="shared" si="127"/>
        <v>1.2599999999999945E-2</v>
      </c>
      <c r="E949" s="2">
        <f t="shared" si="128"/>
        <v>0</v>
      </c>
      <c r="F949" s="2">
        <f t="shared" si="133"/>
        <v>1.1862889627646849E-2</v>
      </c>
      <c r="G949" s="2">
        <f t="shared" si="133"/>
        <v>8.1579115379633773E-3</v>
      </c>
      <c r="H949" s="2">
        <f t="shared" si="130"/>
        <v>1.454157669207629</v>
      </c>
      <c r="I949" s="2">
        <f t="shared" si="131"/>
        <v>59.252821750329154</v>
      </c>
    </row>
    <row r="950" spans="1:9" ht="13.5" x14ac:dyDescent="0.25">
      <c r="A950" s="3">
        <f>TITRES_STAT!B953</f>
        <v>43390</v>
      </c>
      <c r="B950" s="6">
        <f>TITRES_STAT!D953</f>
        <v>3.0781000000000001</v>
      </c>
      <c r="C950" s="2">
        <f t="shared" si="126"/>
        <v>-6.2999999999999723E-3</v>
      </c>
      <c r="D950" s="2">
        <f t="shared" si="127"/>
        <v>0</v>
      </c>
      <c r="E950" s="2">
        <f t="shared" si="128"/>
        <v>6.2999999999999723E-3</v>
      </c>
      <c r="F950" s="2">
        <f t="shared" si="133"/>
        <v>1.1015540368529217E-2</v>
      </c>
      <c r="G950" s="2">
        <f t="shared" si="133"/>
        <v>8.0252035709659914E-3</v>
      </c>
      <c r="H950" s="2">
        <f t="shared" si="130"/>
        <v>1.3726181860833817</v>
      </c>
      <c r="I950" s="2">
        <f t="shared" si="131"/>
        <v>57.852468388486983</v>
      </c>
    </row>
    <row r="951" spans="1:9" ht="13.5" x14ac:dyDescent="0.25">
      <c r="A951" s="3">
        <f>TITRES_STAT!B954</f>
        <v>43391</v>
      </c>
      <c r="B951" s="6">
        <f>TITRES_STAT!D954</f>
        <v>3.0781000000000001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1.0228716056491416E-2</v>
      </c>
      <c r="G951" s="2">
        <f t="shared" si="133"/>
        <v>7.4519747444684202E-3</v>
      </c>
      <c r="H951" s="2">
        <f t="shared" si="130"/>
        <v>1.3726181860833819</v>
      </c>
      <c r="I951" s="2">
        <f t="shared" si="131"/>
        <v>57.852468388486983</v>
      </c>
    </row>
    <row r="952" spans="1:9" ht="13.5" x14ac:dyDescent="0.25">
      <c r="A952" s="3">
        <f>TITRES_STAT!B955</f>
        <v>43392</v>
      </c>
      <c r="B952" s="6">
        <f>TITRES_STAT!D955</f>
        <v>3.0781000000000001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9.4980934810277445E-3</v>
      </c>
      <c r="G952" s="2">
        <f t="shared" si="133"/>
        <v>6.9196908341492471E-3</v>
      </c>
      <c r="H952" s="2">
        <f t="shared" si="130"/>
        <v>1.3726181860833822</v>
      </c>
      <c r="I952" s="2">
        <f t="shared" si="131"/>
        <v>57.85246838848699</v>
      </c>
    </row>
    <row r="953" spans="1:9" ht="13.5" x14ac:dyDescent="0.25">
      <c r="A953" s="3">
        <f>TITRES_STAT!B956</f>
        <v>43395</v>
      </c>
      <c r="B953" s="6">
        <f>TITRES_STAT!D956</f>
        <v>3.0215000000000001</v>
      </c>
      <c r="C953" s="2">
        <f t="shared" si="126"/>
        <v>-5.6599999999999984E-2</v>
      </c>
      <c r="D953" s="2">
        <f t="shared" si="127"/>
        <v>0</v>
      </c>
      <c r="E953" s="2">
        <f t="shared" si="128"/>
        <v>5.6599999999999984E-2</v>
      </c>
      <c r="F953" s="2">
        <f t="shared" si="133"/>
        <v>8.8196582323829056E-3</v>
      </c>
      <c r="G953" s="2">
        <f t="shared" si="133"/>
        <v>1.0468284345995728E-2</v>
      </c>
      <c r="H953" s="2">
        <f t="shared" si="130"/>
        <v>0.84251229149660556</v>
      </c>
      <c r="I953" s="2">
        <f t="shared" si="131"/>
        <v>45.726277940445307</v>
      </c>
    </row>
    <row r="954" spans="1:9" ht="13.5" x14ac:dyDescent="0.25">
      <c r="A954" s="3">
        <f>TITRES_STAT!B957</f>
        <v>43396</v>
      </c>
      <c r="B954" s="6">
        <f>TITRES_STAT!D957</f>
        <v>3.0655999999999999</v>
      </c>
      <c r="C954" s="2">
        <f t="shared" si="126"/>
        <v>4.4099999999999806E-2</v>
      </c>
      <c r="D954" s="2">
        <f t="shared" si="127"/>
        <v>4.4099999999999806E-2</v>
      </c>
      <c r="E954" s="2">
        <f t="shared" si="128"/>
        <v>0</v>
      </c>
      <c r="F954" s="2">
        <f t="shared" si="133"/>
        <v>1.1339682644355541E-2</v>
      </c>
      <c r="G954" s="2">
        <f t="shared" si="133"/>
        <v>9.7205497498531763E-3</v>
      </c>
      <c r="H954" s="2">
        <f t="shared" si="130"/>
        <v>1.1665680374226592</v>
      </c>
      <c r="I954" s="2">
        <f t="shared" si="131"/>
        <v>53.844052772531626</v>
      </c>
    </row>
    <row r="955" spans="1:9" ht="13.5" x14ac:dyDescent="0.25">
      <c r="A955" s="3">
        <f>TITRES_STAT!B958</f>
        <v>43397</v>
      </c>
      <c r="B955" s="6">
        <f>TITRES_STAT!D958</f>
        <v>2.99</v>
      </c>
      <c r="C955" s="2">
        <f t="shared" si="126"/>
        <v>-7.5599999999999667E-2</v>
      </c>
      <c r="D955" s="2">
        <f t="shared" si="127"/>
        <v>0</v>
      </c>
      <c r="E955" s="2">
        <f t="shared" si="128"/>
        <v>7.5599999999999667E-2</v>
      </c>
      <c r="F955" s="2">
        <f t="shared" si="133"/>
        <v>1.0529705312615861E-2</v>
      </c>
      <c r="G955" s="2">
        <f t="shared" si="133"/>
        <v>1.4426224767720782E-2</v>
      </c>
      <c r="H955" s="2">
        <f t="shared" si="130"/>
        <v>0.72990026719786527</v>
      </c>
      <c r="I955" s="2">
        <f t="shared" si="131"/>
        <v>42.193199286579429</v>
      </c>
    </row>
    <row r="956" spans="1:9" ht="13.5" x14ac:dyDescent="0.25">
      <c r="A956" s="3">
        <f>TITRES_STAT!B959</f>
        <v>43398</v>
      </c>
      <c r="B956" s="6">
        <f>TITRES_STAT!D959</f>
        <v>3.0718000000000001</v>
      </c>
      <c r="C956" s="2">
        <f t="shared" si="126"/>
        <v>8.1799999999999873E-2</v>
      </c>
      <c r="D956" s="2">
        <f t="shared" si="127"/>
        <v>8.1799999999999873E-2</v>
      </c>
      <c r="E956" s="2">
        <f t="shared" si="128"/>
        <v>0</v>
      </c>
      <c r="F956" s="2">
        <f t="shared" si="133"/>
        <v>1.5620440647429004E-2</v>
      </c>
      <c r="G956" s="2">
        <f t="shared" si="133"/>
        <v>1.3395780141455012E-2</v>
      </c>
      <c r="H956" s="2">
        <f t="shared" si="130"/>
        <v>1.1660717391956505</v>
      </c>
      <c r="I956" s="2">
        <f t="shared" si="131"/>
        <v>53.83347735420157</v>
      </c>
    </row>
    <row r="957" spans="1:9" ht="13.5" x14ac:dyDescent="0.25">
      <c r="A957" s="3">
        <f>TITRES_STAT!B960</f>
        <v>43399</v>
      </c>
      <c r="B957" s="6">
        <f>TITRES_STAT!D960</f>
        <v>3.0844</v>
      </c>
      <c r="C957" s="2">
        <f t="shared" si="126"/>
        <v>1.2599999999999945E-2</v>
      </c>
      <c r="D957" s="2">
        <f t="shared" si="127"/>
        <v>1.2599999999999945E-2</v>
      </c>
      <c r="E957" s="2">
        <f t="shared" si="128"/>
        <v>0</v>
      </c>
      <c r="F957" s="2">
        <f t="shared" ref="F957:G972" si="134">((F956*13)+D957)/14</f>
        <v>1.5404694886898357E-2</v>
      </c>
      <c r="G957" s="2">
        <f t="shared" si="134"/>
        <v>1.2438938702779654E-2</v>
      </c>
      <c r="H957" s="2">
        <f t="shared" si="130"/>
        <v>1.2384251787860296</v>
      </c>
      <c r="I957" s="2">
        <f t="shared" si="131"/>
        <v>55.325734830130344</v>
      </c>
    </row>
    <row r="958" spans="1:9" ht="13.5" x14ac:dyDescent="0.25">
      <c r="A958" s="3">
        <f>TITRES_STAT!B961</f>
        <v>43402</v>
      </c>
      <c r="B958" s="6">
        <f>TITRES_STAT!D961</f>
        <v>3.0844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1.4304359537834188E-2</v>
      </c>
      <c r="G958" s="2">
        <f t="shared" si="134"/>
        <v>1.1550443081152537E-2</v>
      </c>
      <c r="H958" s="2">
        <f t="shared" si="130"/>
        <v>1.2384251787860294</v>
      </c>
      <c r="I958" s="2">
        <f t="shared" si="131"/>
        <v>55.32573483013033</v>
      </c>
    </row>
    <row r="959" spans="1:9" ht="13.5" x14ac:dyDescent="0.25">
      <c r="A959" s="3">
        <f>TITRES_STAT!B962</f>
        <v>43403</v>
      </c>
      <c r="B959" s="6">
        <f>TITRES_STAT!D962</f>
        <v>3.0844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1.3282619570846031E-2</v>
      </c>
      <c r="G959" s="2">
        <f t="shared" si="134"/>
        <v>1.0725411432498786E-2</v>
      </c>
      <c r="H959" s="2">
        <f t="shared" si="130"/>
        <v>1.2384251787860292</v>
      </c>
      <c r="I959" s="2">
        <f t="shared" si="131"/>
        <v>55.325734830130322</v>
      </c>
    </row>
    <row r="960" spans="1:9" ht="13.5" x14ac:dyDescent="0.25">
      <c r="A960" s="3">
        <f>TITRES_STAT!B963</f>
        <v>43404</v>
      </c>
      <c r="B960" s="6">
        <f>TITRES_STAT!D963</f>
        <v>3.0844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1.2333861030071313E-2</v>
      </c>
      <c r="G960" s="2">
        <f t="shared" si="134"/>
        <v>9.959310615891729E-3</v>
      </c>
      <c r="H960" s="2">
        <f t="shared" si="130"/>
        <v>1.2384251787860292</v>
      </c>
      <c r="I960" s="2">
        <f t="shared" si="131"/>
        <v>55.325734830130322</v>
      </c>
    </row>
    <row r="961" spans="1:9" ht="13.5" x14ac:dyDescent="0.25">
      <c r="A961" s="3">
        <f>TITRES_STAT!B964</f>
        <v>43405</v>
      </c>
      <c r="B961" s="6">
        <f>TITRES_STAT!D964</f>
        <v>3.0844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1.145287095649479E-2</v>
      </c>
      <c r="G961" s="2">
        <f t="shared" si="134"/>
        <v>9.2479312861851772E-3</v>
      </c>
      <c r="H961" s="2">
        <f t="shared" si="130"/>
        <v>1.2384251787860292</v>
      </c>
      <c r="I961" s="2">
        <f t="shared" si="131"/>
        <v>55.325734830130322</v>
      </c>
    </row>
    <row r="962" spans="1:9" ht="13.5" x14ac:dyDescent="0.25">
      <c r="A962" s="3">
        <f>TITRES_STAT!B965</f>
        <v>43406</v>
      </c>
      <c r="B962" s="6">
        <f>TITRES_STAT!D965</f>
        <v>3.0844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1.063480874531659E-2</v>
      </c>
      <c r="G962" s="2">
        <f t="shared" si="134"/>
        <v>8.5873647657433785E-3</v>
      </c>
      <c r="H962" s="2">
        <f t="shared" si="130"/>
        <v>1.2384251787860292</v>
      </c>
      <c r="I962" s="2">
        <f t="shared" si="131"/>
        <v>55.325734830130322</v>
      </c>
    </row>
    <row r="963" spans="1:9" ht="13.5" x14ac:dyDescent="0.25">
      <c r="A963" s="3">
        <f>TITRES_STAT!B966</f>
        <v>43409</v>
      </c>
      <c r="B963" s="6">
        <f>TITRES_STAT!D966</f>
        <v>3.0529999999999999</v>
      </c>
      <c r="C963" s="2">
        <f t="shared" ref="C963:C1026" si="135">B963-B962</f>
        <v>-3.1400000000000095E-2</v>
      </c>
      <c r="D963" s="2">
        <f t="shared" ref="D963:D1026" si="136">IF(C963&gt;0,C963,0)</f>
        <v>0</v>
      </c>
      <c r="E963" s="2">
        <f t="shared" ref="E963:E1026" si="137">IF(C963&lt;0,-C963,0)</f>
        <v>3.1400000000000095E-2</v>
      </c>
      <c r="F963" s="2">
        <f t="shared" si="134"/>
        <v>9.8751795492225489E-3</v>
      </c>
      <c r="G963" s="2">
        <f t="shared" si="134"/>
        <v>1.021683871104743E-2</v>
      </c>
      <c r="H963" s="2">
        <f t="shared" si="130"/>
        <v>0.9665592096060549</v>
      </c>
      <c r="I963" s="2">
        <f t="shared" si="131"/>
        <v>49.149763957510231</v>
      </c>
    </row>
    <row r="964" spans="1:9" ht="13.5" x14ac:dyDescent="0.25">
      <c r="A964" s="3">
        <f>TITRES_STAT!B967</f>
        <v>43410</v>
      </c>
      <c r="B964" s="6">
        <f>TITRES_STAT!D967</f>
        <v>3.0718000000000001</v>
      </c>
      <c r="C964" s="2">
        <f t="shared" si="135"/>
        <v>1.880000000000015E-2</v>
      </c>
      <c r="D964" s="2">
        <f t="shared" si="136"/>
        <v>1.880000000000015E-2</v>
      </c>
      <c r="E964" s="2">
        <f t="shared" si="137"/>
        <v>0</v>
      </c>
      <c r="F964" s="2">
        <f t="shared" si="134"/>
        <v>1.0512666724278091E-2</v>
      </c>
      <c r="G964" s="2">
        <f t="shared" si="134"/>
        <v>9.4870645174011843E-3</v>
      </c>
      <c r="H964" s="2">
        <f t="shared" si="130"/>
        <v>1.1081053264680287</v>
      </c>
      <c r="I964" s="2">
        <f t="shared" si="131"/>
        <v>52.564039972546134</v>
      </c>
    </row>
    <row r="965" spans="1:9" ht="13.5" x14ac:dyDescent="0.25">
      <c r="A965" s="3">
        <f>TITRES_STAT!B968</f>
        <v>43411</v>
      </c>
      <c r="B965" s="6">
        <f>TITRES_STAT!D968</f>
        <v>3.0655999999999999</v>
      </c>
      <c r="C965" s="2">
        <f t="shared" si="135"/>
        <v>-6.2000000000002053E-3</v>
      </c>
      <c r="D965" s="2">
        <f t="shared" si="136"/>
        <v>0</v>
      </c>
      <c r="E965" s="2">
        <f t="shared" si="137"/>
        <v>6.2000000000002053E-3</v>
      </c>
      <c r="F965" s="2">
        <f t="shared" si="134"/>
        <v>9.761761958258227E-3</v>
      </c>
      <c r="G965" s="2">
        <f t="shared" si="134"/>
        <v>9.2522741947296851E-3</v>
      </c>
      <c r="H965" s="2">
        <f t="shared" si="130"/>
        <v>1.0550662196996667</v>
      </c>
      <c r="I965" s="2">
        <f t="shared" si="131"/>
        <v>51.339767526024396</v>
      </c>
    </row>
    <row r="966" spans="1:9" ht="13.5" x14ac:dyDescent="0.25">
      <c r="A966" s="3">
        <f>TITRES_STAT!B969</f>
        <v>43412</v>
      </c>
      <c r="B966" s="6">
        <f>TITRES_STAT!D969</f>
        <v>3.0718000000000001</v>
      </c>
      <c r="C966" s="2">
        <f t="shared" si="135"/>
        <v>6.2000000000002053E-3</v>
      </c>
      <c r="D966" s="2">
        <f t="shared" si="136"/>
        <v>6.2000000000002053E-3</v>
      </c>
      <c r="E966" s="2">
        <f t="shared" si="137"/>
        <v>0</v>
      </c>
      <c r="F966" s="2">
        <f t="shared" si="134"/>
        <v>9.5073503898112244E-3</v>
      </c>
      <c r="G966" s="2">
        <f t="shared" si="134"/>
        <v>8.5913974665347073E-3</v>
      </c>
      <c r="H966" s="2">
        <f t="shared" si="130"/>
        <v>1.1066127980743932</v>
      </c>
      <c r="I966" s="2">
        <f t="shared" si="131"/>
        <v>52.530431747396712</v>
      </c>
    </row>
    <row r="967" spans="1:9" ht="13.5" x14ac:dyDescent="0.25">
      <c r="A967" s="3">
        <f>TITRES_STAT!B970</f>
        <v>43413</v>
      </c>
      <c r="B967" s="6">
        <f>TITRES_STAT!D970</f>
        <v>3.0718000000000001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8.8282539333961376E-3</v>
      </c>
      <c r="G967" s="2">
        <f t="shared" si="134"/>
        <v>7.9777262189250856E-3</v>
      </c>
      <c r="H967" s="2">
        <f t="shared" si="130"/>
        <v>1.1066127980743932</v>
      </c>
      <c r="I967" s="2">
        <f t="shared" si="131"/>
        <v>52.530431747396712</v>
      </c>
    </row>
    <row r="968" spans="1:9" ht="13.5" x14ac:dyDescent="0.25">
      <c r="A968" s="3">
        <f>TITRES_STAT!B971</f>
        <v>43416</v>
      </c>
      <c r="B968" s="6">
        <f>TITRES_STAT!D971</f>
        <v>3.0718000000000001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8.1976643667249858E-3</v>
      </c>
      <c r="G968" s="2">
        <f t="shared" si="134"/>
        <v>7.4078886318590083E-3</v>
      </c>
      <c r="H968" s="2">
        <f t="shared" si="130"/>
        <v>1.1066127980743932</v>
      </c>
      <c r="I968" s="2">
        <f t="shared" si="131"/>
        <v>52.530431747396712</v>
      </c>
    </row>
    <row r="969" spans="1:9" ht="13.5" x14ac:dyDescent="0.25">
      <c r="A969" s="3">
        <f>TITRES_STAT!B972</f>
        <v>43417</v>
      </c>
      <c r="B969" s="6">
        <f>TITRES_STAT!D972</f>
        <v>3.0718000000000001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7.612116911958915E-3</v>
      </c>
      <c r="G969" s="2">
        <f t="shared" si="134"/>
        <v>6.8787537295833655E-3</v>
      </c>
      <c r="H969" s="2">
        <f t="shared" si="130"/>
        <v>1.1066127980743929</v>
      </c>
      <c r="I969" s="2">
        <f t="shared" si="131"/>
        <v>52.530431747396705</v>
      </c>
    </row>
    <row r="970" spans="1:9" ht="13.5" x14ac:dyDescent="0.25">
      <c r="A970" s="3">
        <f>TITRES_STAT!B973</f>
        <v>43418</v>
      </c>
      <c r="B970" s="6">
        <f>TITRES_STAT!D973</f>
        <v>3.0718000000000001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7.0683942753904218E-3</v>
      </c>
      <c r="G970" s="2">
        <f t="shared" si="134"/>
        <v>6.3874141774702678E-3</v>
      </c>
      <c r="H970" s="2">
        <f t="shared" si="130"/>
        <v>1.1066127980743932</v>
      </c>
      <c r="I970" s="2">
        <f t="shared" si="131"/>
        <v>52.530431747396712</v>
      </c>
    </row>
    <row r="971" spans="1:9" ht="13.5" x14ac:dyDescent="0.25">
      <c r="A971" s="3">
        <f>TITRES_STAT!B974</f>
        <v>43419</v>
      </c>
      <c r="B971" s="6">
        <f>TITRES_STAT!D974</f>
        <v>3.0529999999999999</v>
      </c>
      <c r="C971" s="2">
        <f t="shared" si="135"/>
        <v>-1.880000000000015E-2</v>
      </c>
      <c r="D971" s="2">
        <f t="shared" si="136"/>
        <v>0</v>
      </c>
      <c r="E971" s="2">
        <f t="shared" si="137"/>
        <v>1.880000000000015E-2</v>
      </c>
      <c r="F971" s="2">
        <f t="shared" si="134"/>
        <v>6.563508970005392E-3</v>
      </c>
      <c r="G971" s="2">
        <f t="shared" si="134"/>
        <v>7.2740274505081167E-3</v>
      </c>
      <c r="H971" s="2">
        <f t="shared" si="130"/>
        <v>0.90232117140923185</v>
      </c>
      <c r="I971" s="2">
        <f t="shared" si="131"/>
        <v>47.432640974120893</v>
      </c>
    </row>
    <row r="972" spans="1:9" ht="13.5" x14ac:dyDescent="0.25">
      <c r="A972" s="3">
        <f>TITRES_STAT!B975</f>
        <v>43420</v>
      </c>
      <c r="B972" s="6">
        <f>TITRES_STAT!D975</f>
        <v>3.0529999999999999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6.0946869007192928E-3</v>
      </c>
      <c r="G972" s="2">
        <f t="shared" si="134"/>
        <v>6.7544540611861091E-3</v>
      </c>
      <c r="H972" s="2">
        <f t="shared" si="130"/>
        <v>0.90232117140923174</v>
      </c>
      <c r="I972" s="2">
        <f t="shared" si="131"/>
        <v>47.432640974120893</v>
      </c>
    </row>
    <row r="973" spans="1:9" ht="13.5" x14ac:dyDescent="0.25">
      <c r="A973" s="3">
        <f>TITRES_STAT!B976</f>
        <v>43423</v>
      </c>
      <c r="B973" s="6">
        <f>TITRES_STAT!D976</f>
        <v>2.99</v>
      </c>
      <c r="C973" s="2">
        <f t="shared" si="135"/>
        <v>-6.2999999999999723E-2</v>
      </c>
      <c r="D973" s="2">
        <f t="shared" si="136"/>
        <v>0</v>
      </c>
      <c r="E973" s="2">
        <f t="shared" si="137"/>
        <v>6.2999999999999723E-2</v>
      </c>
      <c r="F973" s="2">
        <f t="shared" ref="F973:G988" si="138">((F972*13)+D973)/14</f>
        <v>5.659352122096486E-3</v>
      </c>
      <c r="G973" s="2">
        <f t="shared" si="138"/>
        <v>1.0771993056815653E-2</v>
      </c>
      <c r="H973" s="2">
        <f t="shared" si="130"/>
        <v>0.52537651038641375</v>
      </c>
      <c r="I973" s="2">
        <f t="shared" si="131"/>
        <v>34.442415155149035</v>
      </c>
    </row>
    <row r="974" spans="1:9" ht="13.5" x14ac:dyDescent="0.25">
      <c r="A974" s="3">
        <f>TITRES_STAT!B977</f>
        <v>43425</v>
      </c>
      <c r="B974" s="6">
        <f>TITRES_STAT!D977</f>
        <v>3.0529999999999999</v>
      </c>
      <c r="C974" s="2">
        <f t="shared" si="135"/>
        <v>6.2999999999999723E-2</v>
      </c>
      <c r="D974" s="2">
        <f t="shared" si="136"/>
        <v>6.2999999999999723E-2</v>
      </c>
      <c r="E974" s="2">
        <f t="shared" si="137"/>
        <v>0</v>
      </c>
      <c r="F974" s="2">
        <f t="shared" si="138"/>
        <v>9.7551126848038593E-3</v>
      </c>
      <c r="G974" s="2">
        <f t="shared" si="138"/>
        <v>1.0002564981328821E-2</v>
      </c>
      <c r="H974" s="2">
        <f t="shared" si="130"/>
        <v>0.97526111582510433</v>
      </c>
      <c r="I974" s="2">
        <f t="shared" si="131"/>
        <v>49.373781927445023</v>
      </c>
    </row>
    <row r="975" spans="1:9" ht="13.5" x14ac:dyDescent="0.25">
      <c r="A975" s="3">
        <f>TITRES_STAT!B978</f>
        <v>43426</v>
      </c>
      <c r="B975" s="6">
        <f>TITRES_STAT!D978</f>
        <v>3.0718000000000001</v>
      </c>
      <c r="C975" s="2">
        <f t="shared" si="135"/>
        <v>1.880000000000015E-2</v>
      </c>
      <c r="D975" s="2">
        <f t="shared" si="136"/>
        <v>1.880000000000015E-2</v>
      </c>
      <c r="E975" s="2">
        <f t="shared" si="137"/>
        <v>0</v>
      </c>
      <c r="F975" s="2">
        <f t="shared" si="138"/>
        <v>1.0401176064460737E-2</v>
      </c>
      <c r="G975" s="2">
        <f t="shared" si="138"/>
        <v>9.2880960540910468E-3</v>
      </c>
      <c r="H975" s="2">
        <f t="shared" si="130"/>
        <v>1.1198394163763434</v>
      </c>
      <c r="I975" s="2">
        <f t="shared" si="131"/>
        <v>52.826615437248478</v>
      </c>
    </row>
    <row r="976" spans="1:9" ht="13.5" x14ac:dyDescent="0.25">
      <c r="A976" s="3">
        <f>TITRES_STAT!B979</f>
        <v>43427</v>
      </c>
      <c r="B976" s="6">
        <f>TITRES_STAT!D979</f>
        <v>3.0529999999999999</v>
      </c>
      <c r="C976" s="2">
        <f t="shared" si="135"/>
        <v>-1.880000000000015E-2</v>
      </c>
      <c r="D976" s="2">
        <f t="shared" si="136"/>
        <v>0</v>
      </c>
      <c r="E976" s="2">
        <f t="shared" si="137"/>
        <v>1.880000000000015E-2</v>
      </c>
      <c r="F976" s="2">
        <f t="shared" si="138"/>
        <v>9.658234916999256E-3</v>
      </c>
      <c r="G976" s="2">
        <f t="shared" si="138"/>
        <v>9.9675177645131251E-3</v>
      </c>
      <c r="H976" s="2">
        <f t="shared" si="130"/>
        <v>0.96897092587936051</v>
      </c>
      <c r="I976" s="2">
        <f t="shared" si="131"/>
        <v>49.212048443356728</v>
      </c>
    </row>
    <row r="977" spans="1:9" ht="13.5" x14ac:dyDescent="0.25">
      <c r="A977" s="3">
        <f>TITRES_STAT!B980</f>
        <v>43430</v>
      </c>
      <c r="B977" s="6">
        <f>TITRES_STAT!D980</f>
        <v>3.0718000000000001</v>
      </c>
      <c r="C977" s="2">
        <f t="shared" si="135"/>
        <v>1.880000000000015E-2</v>
      </c>
      <c r="D977" s="2">
        <f t="shared" si="136"/>
        <v>1.880000000000015E-2</v>
      </c>
      <c r="E977" s="2">
        <f t="shared" si="137"/>
        <v>0</v>
      </c>
      <c r="F977" s="2">
        <f t="shared" si="138"/>
        <v>1.0311218137213604E-2</v>
      </c>
      <c r="G977" s="2">
        <f t="shared" si="138"/>
        <v>9.2555522099050432E-3</v>
      </c>
      <c r="H977" s="2">
        <f t="shared" ref="H977:H1040" si="139">F977/G977</f>
        <v>1.1140575843955389</v>
      </c>
      <c r="I977" s="2">
        <f t="shared" ref="I977:I1040" si="140">IF(G977=0,100,100-(100/(1+H977)))</f>
        <v>52.697598808032254</v>
      </c>
    </row>
    <row r="978" spans="1:9" ht="13.5" x14ac:dyDescent="0.25">
      <c r="A978" s="3">
        <f>TITRES_STAT!B981</f>
        <v>43431</v>
      </c>
      <c r="B978" s="6">
        <f>TITRES_STAT!D981</f>
        <v>3.0718000000000001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9.57470255598406E-3</v>
      </c>
      <c r="G978" s="2">
        <f t="shared" si="138"/>
        <v>8.5944413377689686E-3</v>
      </c>
      <c r="H978" s="2">
        <f t="shared" si="139"/>
        <v>1.1140575843955387</v>
      </c>
      <c r="I978" s="2">
        <f t="shared" si="140"/>
        <v>52.697598808032254</v>
      </c>
    </row>
    <row r="979" spans="1:9" ht="13.5" x14ac:dyDescent="0.25">
      <c r="A979" s="3">
        <f>TITRES_STAT!B982</f>
        <v>43432</v>
      </c>
      <c r="B979" s="6">
        <f>TITRES_STAT!D982</f>
        <v>3.0718000000000001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8.8907952305566276E-3</v>
      </c>
      <c r="G979" s="2">
        <f t="shared" si="138"/>
        <v>7.9805526707854707E-3</v>
      </c>
      <c r="H979" s="2">
        <f t="shared" si="139"/>
        <v>1.1140575843955389</v>
      </c>
      <c r="I979" s="2">
        <f t="shared" si="140"/>
        <v>52.697598808032254</v>
      </c>
    </row>
    <row r="980" spans="1:9" ht="13.5" x14ac:dyDescent="0.25">
      <c r="A980" s="3">
        <f>TITRES_STAT!B983</f>
        <v>43433</v>
      </c>
      <c r="B980" s="6">
        <f>TITRES_STAT!D983</f>
        <v>3.1410999999999998</v>
      </c>
      <c r="C980" s="2">
        <f t="shared" si="135"/>
        <v>6.9299999999999695E-2</v>
      </c>
      <c r="D980" s="2">
        <f t="shared" si="136"/>
        <v>6.9299999999999695E-2</v>
      </c>
      <c r="E980" s="2">
        <f t="shared" si="137"/>
        <v>0</v>
      </c>
      <c r="F980" s="2">
        <f t="shared" si="138"/>
        <v>1.3205738428373989E-2</v>
      </c>
      <c r="G980" s="2">
        <f t="shared" si="138"/>
        <v>7.4105131943007939E-3</v>
      </c>
      <c r="H980" s="2">
        <f t="shared" si="139"/>
        <v>1.7820275171401261</v>
      </c>
      <c r="I980" s="2">
        <f t="shared" si="140"/>
        <v>64.054992488788116</v>
      </c>
    </row>
    <row r="981" spans="1:9" ht="13.5" x14ac:dyDescent="0.25">
      <c r="A981" s="3">
        <f>TITRES_STAT!B984</f>
        <v>43434</v>
      </c>
      <c r="B981" s="6">
        <f>TITRES_STAT!D984</f>
        <v>3.2103000000000002</v>
      </c>
      <c r="C981" s="2">
        <f t="shared" si="135"/>
        <v>6.9200000000000372E-2</v>
      </c>
      <c r="D981" s="2">
        <f t="shared" si="136"/>
        <v>6.9200000000000372E-2</v>
      </c>
      <c r="E981" s="2">
        <f t="shared" si="137"/>
        <v>0</v>
      </c>
      <c r="F981" s="2">
        <f t="shared" si="138"/>
        <v>1.7205328540633016E-2</v>
      </c>
      <c r="G981" s="2">
        <f t="shared" si="138"/>
        <v>6.8811908232793081E-3</v>
      </c>
      <c r="H981" s="2">
        <f t="shared" si="139"/>
        <v>2.5003417260900238</v>
      </c>
      <c r="I981" s="2">
        <f t="shared" si="140"/>
        <v>71.431360756967379</v>
      </c>
    </row>
    <row r="982" spans="1:9" ht="13.5" x14ac:dyDescent="0.25">
      <c r="A982" s="3">
        <f>TITRES_STAT!B985</f>
        <v>43437</v>
      </c>
      <c r="B982" s="6">
        <f>TITRES_STAT!D985</f>
        <v>3.2418</v>
      </c>
      <c r="C982" s="2">
        <f t="shared" si="135"/>
        <v>3.1499999999999861E-2</v>
      </c>
      <c r="D982" s="2">
        <f t="shared" si="136"/>
        <v>3.1499999999999861E-2</v>
      </c>
      <c r="E982" s="2">
        <f t="shared" si="137"/>
        <v>0</v>
      </c>
      <c r="F982" s="2">
        <f t="shared" si="138"/>
        <v>1.8226376502016362E-2</v>
      </c>
      <c r="G982" s="2">
        <f t="shared" si="138"/>
        <v>6.389677193045072E-3</v>
      </c>
      <c r="H982" s="2">
        <f t="shared" si="139"/>
        <v>2.8524721909042761</v>
      </c>
      <c r="I982" s="2">
        <f t="shared" si="140"/>
        <v>74.042641959596494</v>
      </c>
    </row>
    <row r="983" spans="1:9" ht="13.5" x14ac:dyDescent="0.25">
      <c r="A983" s="3">
        <f>TITRES_STAT!B986</f>
        <v>43438</v>
      </c>
      <c r="B983" s="6">
        <f>TITRES_STAT!D986</f>
        <v>3.2418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1.6924492466158049E-2</v>
      </c>
      <c r="G983" s="2">
        <f t="shared" si="138"/>
        <v>5.9332716792561387E-3</v>
      </c>
      <c r="H983" s="2">
        <f t="shared" si="139"/>
        <v>2.8524721909042756</v>
      </c>
      <c r="I983" s="2">
        <f t="shared" si="140"/>
        <v>74.042641959596494</v>
      </c>
    </row>
    <row r="984" spans="1:9" ht="13.5" x14ac:dyDescent="0.25">
      <c r="A984" s="3">
        <f>TITRES_STAT!B987</f>
        <v>43439</v>
      </c>
      <c r="B984" s="6">
        <f>TITRES_STAT!D987</f>
        <v>3.2418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1.571560014714676E-2</v>
      </c>
      <c r="G984" s="2">
        <f t="shared" si="138"/>
        <v>5.5094665593092718E-3</v>
      </c>
      <c r="H984" s="2">
        <f t="shared" si="139"/>
        <v>2.8524721909042756</v>
      </c>
      <c r="I984" s="2">
        <f t="shared" si="140"/>
        <v>74.042641959596494</v>
      </c>
    </row>
    <row r="985" spans="1:9" ht="13.5" x14ac:dyDescent="0.25">
      <c r="A985" s="3">
        <f>TITRES_STAT!B988</f>
        <v>43440</v>
      </c>
      <c r="B985" s="6">
        <f>TITRES_STAT!D988</f>
        <v>3.2418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1.4593057279493419E-2</v>
      </c>
      <c r="G985" s="2">
        <f t="shared" si="138"/>
        <v>5.115933233644324E-3</v>
      </c>
      <c r="H985" s="2">
        <f t="shared" si="139"/>
        <v>2.8524721909042756</v>
      </c>
      <c r="I985" s="2">
        <f t="shared" si="140"/>
        <v>74.042641959596494</v>
      </c>
    </row>
    <row r="986" spans="1:9" ht="13.5" x14ac:dyDescent="0.25">
      <c r="A986" s="3">
        <f>TITRES_STAT!B989</f>
        <v>43441</v>
      </c>
      <c r="B986" s="6">
        <f>TITRES_STAT!D989</f>
        <v>3.1474000000000002</v>
      </c>
      <c r="C986" s="2">
        <f t="shared" si="135"/>
        <v>-9.4399999999999817E-2</v>
      </c>
      <c r="D986" s="2">
        <f t="shared" si="136"/>
        <v>0</v>
      </c>
      <c r="E986" s="2">
        <f t="shared" si="137"/>
        <v>9.4399999999999817E-2</v>
      </c>
      <c r="F986" s="2">
        <f t="shared" si="138"/>
        <v>1.3550696045243889E-2</v>
      </c>
      <c r="G986" s="2">
        <f t="shared" si="138"/>
        <v>1.1493366574098288E-2</v>
      </c>
      <c r="H986" s="2">
        <f t="shared" si="139"/>
        <v>1.1790014664443094</v>
      </c>
      <c r="I986" s="2">
        <f t="shared" si="140"/>
        <v>54.107419595646341</v>
      </c>
    </row>
    <row r="987" spans="1:9" ht="13.5" x14ac:dyDescent="0.25">
      <c r="A987" s="3">
        <f>TITRES_STAT!B990</f>
        <v>43444</v>
      </c>
      <c r="B987" s="6">
        <f>TITRES_STAT!D990</f>
        <v>3.1474000000000002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1.2582789184869325E-2</v>
      </c>
      <c r="G987" s="2">
        <f t="shared" si="138"/>
        <v>1.0672411818805553E-2</v>
      </c>
      <c r="H987" s="2">
        <f t="shared" si="139"/>
        <v>1.1790014664443094</v>
      </c>
      <c r="I987" s="2">
        <f t="shared" si="140"/>
        <v>54.107419595646341</v>
      </c>
    </row>
    <row r="988" spans="1:9" ht="13.5" x14ac:dyDescent="0.25">
      <c r="A988" s="3">
        <f>TITRES_STAT!B991</f>
        <v>43445</v>
      </c>
      <c r="B988" s="6">
        <f>TITRES_STAT!D991</f>
        <v>3.2418</v>
      </c>
      <c r="C988" s="2">
        <f t="shared" si="135"/>
        <v>9.4399999999999817E-2</v>
      </c>
      <c r="D988" s="2">
        <f t="shared" si="136"/>
        <v>9.4399999999999817E-2</v>
      </c>
      <c r="E988" s="2">
        <f t="shared" si="137"/>
        <v>0</v>
      </c>
      <c r="F988" s="2">
        <f t="shared" si="138"/>
        <v>1.8426875671664362E-2</v>
      </c>
      <c r="G988" s="2">
        <f t="shared" si="138"/>
        <v>9.9100966888908699E-3</v>
      </c>
      <c r="H988" s="2">
        <f t="shared" si="139"/>
        <v>1.8594042268347115</v>
      </c>
      <c r="I988" s="2">
        <f t="shared" si="140"/>
        <v>65.027679870678</v>
      </c>
    </row>
    <row r="989" spans="1:9" ht="13.5" x14ac:dyDescent="0.25">
      <c r="A989" s="3">
        <f>TITRES_STAT!B992</f>
        <v>43446</v>
      </c>
      <c r="B989" s="6">
        <f>TITRES_STAT!D992</f>
        <v>3.2418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1.7110670266545478E-2</v>
      </c>
      <c r="G989" s="2">
        <f t="shared" si="141"/>
        <v>9.2022326396843795E-3</v>
      </c>
      <c r="H989" s="2">
        <f t="shared" si="139"/>
        <v>1.8594042268347113</v>
      </c>
      <c r="I989" s="2">
        <f t="shared" si="140"/>
        <v>65.027679870678</v>
      </c>
    </row>
    <row r="990" spans="1:9" ht="13.5" x14ac:dyDescent="0.25">
      <c r="A990" s="3">
        <f>TITRES_STAT!B993</f>
        <v>43447</v>
      </c>
      <c r="B990" s="6">
        <f>TITRES_STAT!D993</f>
        <v>3.2292000000000001</v>
      </c>
      <c r="C990" s="2">
        <f t="shared" si="135"/>
        <v>-1.2599999999999945E-2</v>
      </c>
      <c r="D990" s="2">
        <f t="shared" si="136"/>
        <v>0</v>
      </c>
      <c r="E990" s="2">
        <f t="shared" si="137"/>
        <v>1.2599999999999945E-2</v>
      </c>
      <c r="F990" s="2">
        <f t="shared" si="141"/>
        <v>1.5888479533220801E-2</v>
      </c>
      <c r="G990" s="2">
        <f t="shared" si="141"/>
        <v>9.4449303082783497E-3</v>
      </c>
      <c r="H990" s="2">
        <f t="shared" si="139"/>
        <v>1.6822230566693299</v>
      </c>
      <c r="I990" s="2">
        <f t="shared" si="140"/>
        <v>62.717492957436683</v>
      </c>
    </row>
    <row r="991" spans="1:9" ht="13.5" x14ac:dyDescent="0.25">
      <c r="A991" s="3">
        <f>TITRES_STAT!B994</f>
        <v>43448</v>
      </c>
      <c r="B991" s="6">
        <f>TITRES_STAT!D994</f>
        <v>3.2103000000000002</v>
      </c>
      <c r="C991" s="2">
        <f t="shared" si="135"/>
        <v>-1.8899999999999917E-2</v>
      </c>
      <c r="D991" s="2">
        <f t="shared" si="136"/>
        <v>0</v>
      </c>
      <c r="E991" s="2">
        <f t="shared" si="137"/>
        <v>1.8899999999999917E-2</v>
      </c>
      <c r="F991" s="2">
        <f t="shared" si="141"/>
        <v>1.4753588137990744E-2</v>
      </c>
      <c r="G991" s="2">
        <f t="shared" si="141"/>
        <v>1.0120292429115604E-2</v>
      </c>
      <c r="H991" s="2">
        <f t="shared" si="139"/>
        <v>1.4578223150494511</v>
      </c>
      <c r="I991" s="2">
        <f t="shared" si="140"/>
        <v>59.313576336380521</v>
      </c>
    </row>
    <row r="992" spans="1:9" ht="13.5" x14ac:dyDescent="0.25">
      <c r="A992" s="3">
        <f>TITRES_STAT!B995</f>
        <v>43451</v>
      </c>
      <c r="B992" s="6">
        <f>TITRES_STAT!D995</f>
        <v>3.2103000000000002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1.3699760413848548E-2</v>
      </c>
      <c r="G992" s="2">
        <f t="shared" si="141"/>
        <v>9.3974143984644886E-3</v>
      </c>
      <c r="H992" s="2">
        <f t="shared" si="139"/>
        <v>1.4578223150494514</v>
      </c>
      <c r="I992" s="2">
        <f t="shared" si="140"/>
        <v>59.313576336380528</v>
      </c>
    </row>
    <row r="993" spans="1:9" ht="13.5" x14ac:dyDescent="0.25">
      <c r="A993" s="3">
        <f>TITRES_STAT!B996</f>
        <v>43452</v>
      </c>
      <c r="B993" s="6">
        <f>TITRES_STAT!D996</f>
        <v>3.2103000000000002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1.2721206098573652E-2</v>
      </c>
      <c r="G993" s="2">
        <f t="shared" si="141"/>
        <v>8.7261705128598814E-3</v>
      </c>
      <c r="H993" s="2">
        <f t="shared" si="139"/>
        <v>1.4578223150494514</v>
      </c>
      <c r="I993" s="2">
        <f t="shared" si="140"/>
        <v>59.313576336380528</v>
      </c>
    </row>
    <row r="994" spans="1:9" ht="13.5" x14ac:dyDescent="0.25">
      <c r="A994" s="3">
        <f>TITRES_STAT!B997</f>
        <v>43453</v>
      </c>
      <c r="B994" s="6">
        <f>TITRES_STAT!D997</f>
        <v>3.2103000000000002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1.1812548520104105E-2</v>
      </c>
      <c r="G994" s="2">
        <f t="shared" si="141"/>
        <v>8.1028726190841751E-3</v>
      </c>
      <c r="H994" s="2">
        <f t="shared" si="139"/>
        <v>1.4578223150494516</v>
      </c>
      <c r="I994" s="2">
        <f t="shared" si="140"/>
        <v>59.313576336380528</v>
      </c>
    </row>
    <row r="995" spans="1:9" ht="13.5" x14ac:dyDescent="0.25">
      <c r="A995" s="3">
        <f>TITRES_STAT!B998</f>
        <v>43454</v>
      </c>
      <c r="B995" s="6">
        <f>TITRES_STAT!D998</f>
        <v>3.2040000000000002</v>
      </c>
      <c r="C995" s="2">
        <f t="shared" si="135"/>
        <v>-6.2999999999999723E-3</v>
      </c>
      <c r="D995" s="2">
        <f t="shared" si="136"/>
        <v>0</v>
      </c>
      <c r="E995" s="2">
        <f t="shared" si="137"/>
        <v>6.2999999999999723E-3</v>
      </c>
      <c r="F995" s="2">
        <f t="shared" si="141"/>
        <v>1.0968795054382382E-2</v>
      </c>
      <c r="G995" s="2">
        <f t="shared" si="141"/>
        <v>7.9740960034353041E-3</v>
      </c>
      <c r="H995" s="2">
        <f t="shared" si="139"/>
        <v>1.3755534231914111</v>
      </c>
      <c r="I995" s="2">
        <f t="shared" si="140"/>
        <v>57.904545937065855</v>
      </c>
    </row>
    <row r="996" spans="1:9" ht="13.5" x14ac:dyDescent="0.25">
      <c r="A996" s="3">
        <f>TITRES_STAT!B999</f>
        <v>43455</v>
      </c>
      <c r="B996" s="6">
        <f>TITRES_STAT!D999</f>
        <v>3.2040000000000002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1.018530969335507E-2</v>
      </c>
      <c r="G996" s="2">
        <f t="shared" si="141"/>
        <v>7.4045177174756399E-3</v>
      </c>
      <c r="H996" s="2">
        <f t="shared" si="139"/>
        <v>1.3755534231914111</v>
      </c>
      <c r="I996" s="2">
        <f t="shared" si="140"/>
        <v>57.904545937065855</v>
      </c>
    </row>
    <row r="997" spans="1:9" ht="13.5" x14ac:dyDescent="0.25">
      <c r="A997" s="3">
        <f>TITRES_STAT!B1000</f>
        <v>43458</v>
      </c>
      <c r="B997" s="6">
        <f>TITRES_STAT!D1000</f>
        <v>3.2040000000000002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9.4577875724011357E-3</v>
      </c>
      <c r="G997" s="2">
        <f t="shared" si="141"/>
        <v>6.8756235947988091E-3</v>
      </c>
      <c r="H997" s="2">
        <f t="shared" si="139"/>
        <v>1.3755534231914108</v>
      </c>
      <c r="I997" s="2">
        <f t="shared" si="140"/>
        <v>57.904545937065855</v>
      </c>
    </row>
    <row r="998" spans="1:9" ht="13.5" x14ac:dyDescent="0.25">
      <c r="A998" s="3">
        <f>TITRES_STAT!B1001</f>
        <v>43459</v>
      </c>
      <c r="B998" s="6">
        <f>TITRES_STAT!D1001</f>
        <v>3.2418</v>
      </c>
      <c r="C998" s="2">
        <f t="shared" si="135"/>
        <v>3.7799999999999834E-2</v>
      </c>
      <c r="D998" s="2">
        <f t="shared" si="136"/>
        <v>3.7799999999999834E-2</v>
      </c>
      <c r="E998" s="2">
        <f t="shared" si="137"/>
        <v>0</v>
      </c>
      <c r="F998" s="2">
        <f t="shared" si="141"/>
        <v>1.1482231317229613E-2</v>
      </c>
      <c r="G998" s="2">
        <f t="shared" si="141"/>
        <v>6.3845076237417512E-3</v>
      </c>
      <c r="H998" s="2">
        <f t="shared" si="139"/>
        <v>1.7984521272292338</v>
      </c>
      <c r="I998" s="2">
        <f t="shared" si="140"/>
        <v>64.265960090226486</v>
      </c>
    </row>
    <row r="999" spans="1:9" ht="13.5" x14ac:dyDescent="0.25">
      <c r="A999" s="3">
        <f>TITRES_STAT!B1002</f>
        <v>43460</v>
      </c>
      <c r="B999" s="6">
        <f>TITRES_STAT!D1002</f>
        <v>3.3740000000000001</v>
      </c>
      <c r="C999" s="2">
        <f t="shared" si="135"/>
        <v>0.1322000000000001</v>
      </c>
      <c r="D999" s="2">
        <f t="shared" si="136"/>
        <v>0.1322000000000001</v>
      </c>
      <c r="E999" s="2">
        <f t="shared" si="137"/>
        <v>0</v>
      </c>
      <c r="F999" s="2">
        <f t="shared" si="141"/>
        <v>2.0104929080284644E-2</v>
      </c>
      <c r="G999" s="2">
        <f t="shared" si="141"/>
        <v>5.9284713649030551E-3</v>
      </c>
      <c r="H999" s="2">
        <f t="shared" si="139"/>
        <v>3.3912500951437772</v>
      </c>
      <c r="I999" s="2">
        <f t="shared" si="140"/>
        <v>77.227441427080493</v>
      </c>
    </row>
    <row r="1000" spans="1:9" ht="13.5" x14ac:dyDescent="0.25">
      <c r="A1000" s="3">
        <f>TITRES_STAT!B1003</f>
        <v>43461</v>
      </c>
      <c r="B1000" s="6">
        <f>TITRES_STAT!D1003</f>
        <v>3.3992</v>
      </c>
      <c r="C1000" s="2">
        <f t="shared" si="135"/>
        <v>2.5199999999999889E-2</v>
      </c>
      <c r="D1000" s="2">
        <f t="shared" si="136"/>
        <v>2.5199999999999889E-2</v>
      </c>
      <c r="E1000" s="2">
        <f t="shared" si="137"/>
        <v>0</v>
      </c>
      <c r="F1000" s="2">
        <f t="shared" si="141"/>
        <v>2.0468862717407162E-2</v>
      </c>
      <c r="G1000" s="2">
        <f t="shared" si="141"/>
        <v>5.5050091245528367E-3</v>
      </c>
      <c r="H1000" s="2">
        <f t="shared" si="139"/>
        <v>3.7182250300211477</v>
      </c>
      <c r="I1000" s="2">
        <f t="shared" si="140"/>
        <v>78.805589101045527</v>
      </c>
    </row>
    <row r="1001" spans="1:9" ht="13.5" x14ac:dyDescent="0.25">
      <c r="A1001" s="3">
        <f>TITRES_STAT!B1004</f>
        <v>43462</v>
      </c>
      <c r="B1001" s="6">
        <f>TITRES_STAT!D1004</f>
        <v>3.4369000000000001</v>
      </c>
      <c r="C1001" s="2">
        <f t="shared" si="135"/>
        <v>3.7700000000000067E-2</v>
      </c>
      <c r="D1001" s="2">
        <f t="shared" si="136"/>
        <v>3.7700000000000067E-2</v>
      </c>
      <c r="E1001" s="2">
        <f t="shared" si="137"/>
        <v>0</v>
      </c>
      <c r="F1001" s="2">
        <f t="shared" si="141"/>
        <v>2.169965823759237E-2</v>
      </c>
      <c r="G1001" s="2">
        <f t="shared" si="141"/>
        <v>5.1117941870847767E-3</v>
      </c>
      <c r="H1001" s="2">
        <f t="shared" si="139"/>
        <v>4.2450179806569137</v>
      </c>
      <c r="I1001" s="2">
        <f t="shared" si="140"/>
        <v>80.934288429746147</v>
      </c>
    </row>
    <row r="1002" spans="1:9" ht="13.5" x14ac:dyDescent="0.25">
      <c r="A1002" s="3">
        <f>TITRES_STAT!B1005</f>
        <v>43465</v>
      </c>
      <c r="B1002" s="6">
        <f>TITRES_STAT!D1005</f>
        <v>3.4117999999999999</v>
      </c>
      <c r="C1002" s="2">
        <f t="shared" si="135"/>
        <v>-2.5100000000000122E-2</v>
      </c>
      <c r="D1002" s="2">
        <f t="shared" si="136"/>
        <v>0</v>
      </c>
      <c r="E1002" s="2">
        <f t="shared" si="137"/>
        <v>2.5100000000000122E-2</v>
      </c>
      <c r="F1002" s="2">
        <f t="shared" si="141"/>
        <v>2.0149682649192917E-2</v>
      </c>
      <c r="G1002" s="2">
        <f t="shared" si="141"/>
        <v>6.5395231737215868E-3</v>
      </c>
      <c r="H1002" s="2">
        <f t="shared" si="139"/>
        <v>3.0812158798002858</v>
      </c>
      <c r="I1002" s="2">
        <f t="shared" si="140"/>
        <v>75.497498063029809</v>
      </c>
    </row>
    <row r="1003" spans="1:9" ht="13.5" x14ac:dyDescent="0.25">
      <c r="A1003" s="3">
        <f>TITRES_STAT!B1006</f>
        <v>43467</v>
      </c>
      <c r="B1003" s="6">
        <f>TITRES_STAT!D1006</f>
        <v>3.4243999999999999</v>
      </c>
      <c r="C1003" s="2">
        <f t="shared" si="135"/>
        <v>1.2599999999999945E-2</v>
      </c>
      <c r="D1003" s="2">
        <f t="shared" si="136"/>
        <v>1.2599999999999945E-2</v>
      </c>
      <c r="E1003" s="2">
        <f t="shared" si="137"/>
        <v>0</v>
      </c>
      <c r="F1003" s="2">
        <f t="shared" si="141"/>
        <v>1.9610419602821987E-2</v>
      </c>
      <c r="G1003" s="2">
        <f t="shared" si="141"/>
        <v>6.0724143755986155E-3</v>
      </c>
      <c r="H1003" s="2">
        <f t="shared" si="139"/>
        <v>3.2294271091947349</v>
      </c>
      <c r="I1003" s="2">
        <f t="shared" si="140"/>
        <v>76.356135850503023</v>
      </c>
    </row>
    <row r="1004" spans="1:9" ht="13.5" x14ac:dyDescent="0.25">
      <c r="A1004" s="3">
        <f>TITRES_STAT!B1007</f>
        <v>43468</v>
      </c>
      <c r="B1004" s="6">
        <f>TITRES_STAT!D1007</f>
        <v>3.3929</v>
      </c>
      <c r="C1004" s="2">
        <f t="shared" si="135"/>
        <v>-3.1499999999999861E-2</v>
      </c>
      <c r="D1004" s="2">
        <f t="shared" si="136"/>
        <v>0</v>
      </c>
      <c r="E1004" s="2">
        <f t="shared" si="137"/>
        <v>3.1499999999999861E-2</v>
      </c>
      <c r="F1004" s="2">
        <f t="shared" si="141"/>
        <v>1.8209675345477561E-2</v>
      </c>
      <c r="G1004" s="2">
        <f t="shared" si="141"/>
        <v>7.8886704916272758E-3</v>
      </c>
      <c r="H1004" s="2">
        <f t="shared" si="139"/>
        <v>2.3083326100138919</v>
      </c>
      <c r="I1004" s="2">
        <f t="shared" si="140"/>
        <v>69.773293139476664</v>
      </c>
    </row>
    <row r="1005" spans="1:9" ht="13.5" x14ac:dyDescent="0.25">
      <c r="A1005" s="3">
        <f>TITRES_STAT!B1008</f>
        <v>43469</v>
      </c>
      <c r="B1005" s="6">
        <f>TITRES_STAT!D1008</f>
        <v>3.3551000000000002</v>
      </c>
      <c r="C1005" s="2">
        <f t="shared" si="135"/>
        <v>-3.7799999999999834E-2</v>
      </c>
      <c r="D1005" s="2">
        <f t="shared" si="136"/>
        <v>0</v>
      </c>
      <c r="E1005" s="2">
        <f t="shared" si="137"/>
        <v>3.7799999999999834E-2</v>
      </c>
      <c r="F1005" s="2">
        <f t="shared" ref="F1005:G1020" si="142">((F1004*13)+D1005)/14</f>
        <v>1.6908984249372021E-2</v>
      </c>
      <c r="G1005" s="2">
        <f t="shared" si="142"/>
        <v>1.0025194027939601E-2</v>
      </c>
      <c r="H1005" s="2">
        <f t="shared" si="139"/>
        <v>1.6866490765413336</v>
      </c>
      <c r="I1005" s="2">
        <f t="shared" si="140"/>
        <v>62.778912633898827</v>
      </c>
    </row>
    <row r="1006" spans="1:9" ht="13.5" x14ac:dyDescent="0.25">
      <c r="A1006" s="3">
        <f>TITRES_STAT!B1009</f>
        <v>43472</v>
      </c>
      <c r="B1006" s="6">
        <f>TITRES_STAT!D1009</f>
        <v>3.3551000000000002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1.5701199660131164E-2</v>
      </c>
      <c r="G1006" s="2">
        <f t="shared" si="142"/>
        <v>9.3091087402296293E-3</v>
      </c>
      <c r="H1006" s="2">
        <f t="shared" si="139"/>
        <v>1.6866490765413338</v>
      </c>
      <c r="I1006" s="2">
        <f t="shared" si="140"/>
        <v>62.778912633898834</v>
      </c>
    </row>
    <row r="1007" spans="1:9" ht="13.5" x14ac:dyDescent="0.25">
      <c r="A1007" s="3">
        <f>TITRES_STAT!B1010</f>
        <v>43473</v>
      </c>
      <c r="B1007" s="6">
        <f>TITRES_STAT!D1010</f>
        <v>3.3740000000000001</v>
      </c>
      <c r="C1007" s="2">
        <f t="shared" si="135"/>
        <v>1.8899999999999917E-2</v>
      </c>
      <c r="D1007" s="2">
        <f t="shared" si="136"/>
        <v>1.8899999999999917E-2</v>
      </c>
      <c r="E1007" s="2">
        <f t="shared" si="137"/>
        <v>0</v>
      </c>
      <c r="F1007" s="2">
        <f t="shared" si="142"/>
        <v>1.592968539869322E-2</v>
      </c>
      <c r="G1007" s="2">
        <f t="shared" si="142"/>
        <v>8.6441724016417983E-3</v>
      </c>
      <c r="H1007" s="2">
        <f t="shared" si="139"/>
        <v>1.8428236572037451</v>
      </c>
      <c r="I1007" s="2">
        <f t="shared" si="140"/>
        <v>64.823706265916655</v>
      </c>
    </row>
    <row r="1008" spans="1:9" ht="13.5" x14ac:dyDescent="0.25">
      <c r="A1008" s="3">
        <f>TITRES_STAT!B1011</f>
        <v>43474</v>
      </c>
      <c r="B1008" s="6">
        <f>TITRES_STAT!D1011</f>
        <v>3.3803000000000001</v>
      </c>
      <c r="C1008" s="2">
        <f t="shared" si="135"/>
        <v>6.2999999999999723E-3</v>
      </c>
      <c r="D1008" s="2">
        <f t="shared" si="136"/>
        <v>6.2999999999999723E-3</v>
      </c>
      <c r="E1008" s="2">
        <f t="shared" si="137"/>
        <v>0</v>
      </c>
      <c r="F1008" s="2">
        <f t="shared" si="142"/>
        <v>1.5241850727357989E-2</v>
      </c>
      <c r="G1008" s="2">
        <f t="shared" si="142"/>
        <v>8.0267315158102405E-3</v>
      </c>
      <c r="H1008" s="2">
        <f t="shared" si="139"/>
        <v>1.8988863271851237</v>
      </c>
      <c r="I1008" s="2">
        <f t="shared" si="140"/>
        <v>65.503994046878688</v>
      </c>
    </row>
    <row r="1009" spans="1:9" ht="13.5" x14ac:dyDescent="0.25">
      <c r="A1009" s="3">
        <f>TITRES_STAT!B1012</f>
        <v>43475</v>
      </c>
      <c r="B1009" s="6">
        <f>TITRES_STAT!D1012</f>
        <v>3.3614000000000002</v>
      </c>
      <c r="C1009" s="2">
        <f t="shared" si="135"/>
        <v>-1.8899999999999917E-2</v>
      </c>
      <c r="D1009" s="2">
        <f t="shared" si="136"/>
        <v>0</v>
      </c>
      <c r="E1009" s="2">
        <f t="shared" si="137"/>
        <v>1.8899999999999917E-2</v>
      </c>
      <c r="F1009" s="2">
        <f t="shared" si="142"/>
        <v>1.4153147103975276E-2</v>
      </c>
      <c r="G1009" s="2">
        <f t="shared" si="142"/>
        <v>8.8033935503952169E-3</v>
      </c>
      <c r="H1009" s="2">
        <f t="shared" si="139"/>
        <v>1.6076921953966137</v>
      </c>
      <c r="I1009" s="2">
        <f t="shared" si="140"/>
        <v>61.651915752736826</v>
      </c>
    </row>
    <row r="1010" spans="1:9" ht="13.5" x14ac:dyDescent="0.25">
      <c r="A1010" s="3">
        <f>TITRES_STAT!B1013</f>
        <v>43476</v>
      </c>
      <c r="B1010" s="6">
        <f>TITRES_STAT!D1013</f>
        <v>3.3614000000000002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1.3142208025119898E-2</v>
      </c>
      <c r="G1010" s="2">
        <f t="shared" si="142"/>
        <v>8.1745797253669865E-3</v>
      </c>
      <c r="H1010" s="2">
        <f t="shared" si="139"/>
        <v>1.6076921953966137</v>
      </c>
      <c r="I1010" s="2">
        <f t="shared" si="140"/>
        <v>61.651915752736826</v>
      </c>
    </row>
    <row r="1011" spans="1:9" ht="13.5" x14ac:dyDescent="0.25">
      <c r="A1011" s="3">
        <f>TITRES_STAT!B1014</f>
        <v>43480</v>
      </c>
      <c r="B1011" s="6">
        <f>TITRES_STAT!D1014</f>
        <v>3.3361999999999998</v>
      </c>
      <c r="C1011" s="2">
        <f t="shared" si="135"/>
        <v>-2.5200000000000333E-2</v>
      </c>
      <c r="D1011" s="2">
        <f t="shared" si="136"/>
        <v>0</v>
      </c>
      <c r="E1011" s="2">
        <f t="shared" si="137"/>
        <v>2.5200000000000333E-2</v>
      </c>
      <c r="F1011" s="2">
        <f t="shared" si="142"/>
        <v>1.2203478880468478E-2</v>
      </c>
      <c r="G1011" s="2">
        <f t="shared" si="142"/>
        <v>9.3906811735550832E-3</v>
      </c>
      <c r="H1011" s="2">
        <f t="shared" si="139"/>
        <v>1.2995307427574541</v>
      </c>
      <c r="I1011" s="2">
        <f t="shared" si="140"/>
        <v>56.512866672925526</v>
      </c>
    </row>
    <row r="1012" spans="1:9" ht="13.5" x14ac:dyDescent="0.25">
      <c r="A1012" s="3">
        <f>TITRES_STAT!B1015</f>
        <v>43481</v>
      </c>
      <c r="B1012" s="6">
        <f>TITRES_STAT!D1015</f>
        <v>3.2669999999999999</v>
      </c>
      <c r="C1012" s="2">
        <f t="shared" si="135"/>
        <v>-6.9199999999999928E-2</v>
      </c>
      <c r="D1012" s="2">
        <f t="shared" si="136"/>
        <v>0</v>
      </c>
      <c r="E1012" s="2">
        <f t="shared" si="137"/>
        <v>6.9199999999999928E-2</v>
      </c>
      <c r="F1012" s="2">
        <f t="shared" si="142"/>
        <v>1.1331801817577872E-2</v>
      </c>
      <c r="G1012" s="2">
        <f t="shared" si="142"/>
        <v>1.3662775375444001E-2</v>
      </c>
      <c r="H1012" s="2">
        <f t="shared" si="139"/>
        <v>0.82939238230794832</v>
      </c>
      <c r="I1012" s="2">
        <f t="shared" si="140"/>
        <v>45.337041431297138</v>
      </c>
    </row>
    <row r="1013" spans="1:9" ht="13.5" x14ac:dyDescent="0.25">
      <c r="A1013" s="3">
        <f>TITRES_STAT!B1016</f>
        <v>43482</v>
      </c>
      <c r="B1013" s="6">
        <f>TITRES_STAT!D1016</f>
        <v>3.2292000000000001</v>
      </c>
      <c r="C1013" s="2">
        <f t="shared" si="135"/>
        <v>-3.7799999999999834E-2</v>
      </c>
      <c r="D1013" s="2">
        <f t="shared" si="136"/>
        <v>0</v>
      </c>
      <c r="E1013" s="2">
        <f t="shared" si="137"/>
        <v>3.7799999999999834E-2</v>
      </c>
      <c r="F1013" s="2">
        <f t="shared" si="142"/>
        <v>1.0522387402036596E-2</v>
      </c>
      <c r="G1013" s="2">
        <f t="shared" si="142"/>
        <v>1.5386862848626561E-2</v>
      </c>
      <c r="H1013" s="2">
        <f t="shared" si="139"/>
        <v>0.68385528002388285</v>
      </c>
      <c r="I1013" s="2">
        <f t="shared" si="140"/>
        <v>40.612473538354401</v>
      </c>
    </row>
    <row r="1014" spans="1:9" ht="13.5" x14ac:dyDescent="0.25">
      <c r="A1014" s="3">
        <f>TITRES_STAT!B1017</f>
        <v>43483</v>
      </c>
      <c r="B1014" s="6">
        <f>TITRES_STAT!D1017</f>
        <v>3.1474000000000002</v>
      </c>
      <c r="C1014" s="2">
        <f t="shared" si="135"/>
        <v>-8.1799999999999873E-2</v>
      </c>
      <c r="D1014" s="2">
        <f t="shared" si="136"/>
        <v>0</v>
      </c>
      <c r="E1014" s="2">
        <f t="shared" si="137"/>
        <v>8.1799999999999873E-2</v>
      </c>
      <c r="F1014" s="2">
        <f t="shared" si="142"/>
        <v>9.7707883018911257E-3</v>
      </c>
      <c r="G1014" s="2">
        <f t="shared" si="142"/>
        <v>2.013065835943894E-2</v>
      </c>
      <c r="H1014" s="2">
        <f t="shared" si="139"/>
        <v>0.48536854222205611</v>
      </c>
      <c r="I1014" s="2">
        <f t="shared" si="140"/>
        <v>32.676640741021941</v>
      </c>
    </row>
    <row r="1015" spans="1:9" ht="13.5" x14ac:dyDescent="0.25">
      <c r="A1015" s="3">
        <f>TITRES_STAT!B1018</f>
        <v>43486</v>
      </c>
      <c r="B1015" s="6">
        <f>TITRES_STAT!D1018</f>
        <v>3.2103000000000002</v>
      </c>
      <c r="C1015" s="2">
        <f t="shared" si="135"/>
        <v>6.2899999999999956E-2</v>
      </c>
      <c r="D1015" s="2">
        <f t="shared" si="136"/>
        <v>6.2899999999999956E-2</v>
      </c>
      <c r="E1015" s="2">
        <f t="shared" si="137"/>
        <v>0</v>
      </c>
      <c r="F1015" s="2">
        <f t="shared" si="142"/>
        <v>1.3565731994613184E-2</v>
      </c>
      <c r="G1015" s="2">
        <f t="shared" si="142"/>
        <v>1.8692754190907584E-2</v>
      </c>
      <c r="H1015" s="2">
        <f t="shared" si="139"/>
        <v>0.72572141355240982</v>
      </c>
      <c r="I1015" s="2">
        <f t="shared" si="140"/>
        <v>42.053219474081104</v>
      </c>
    </row>
    <row r="1016" spans="1:9" ht="13.5" x14ac:dyDescent="0.25">
      <c r="A1016" s="3">
        <f>TITRES_STAT!B1019</f>
        <v>43487</v>
      </c>
      <c r="B1016" s="6">
        <f>TITRES_STAT!D1019</f>
        <v>3.2103000000000002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1.25967511378551E-2</v>
      </c>
      <c r="G1016" s="2">
        <f t="shared" si="142"/>
        <v>1.7357557462985614E-2</v>
      </c>
      <c r="H1016" s="2">
        <f t="shared" si="139"/>
        <v>0.72572141355240982</v>
      </c>
      <c r="I1016" s="2">
        <f t="shared" si="140"/>
        <v>42.053219474081104</v>
      </c>
    </row>
    <row r="1017" spans="1:9" ht="13.5" x14ac:dyDescent="0.25">
      <c r="A1017" s="3">
        <f>TITRES_STAT!B1020</f>
        <v>43488</v>
      </c>
      <c r="B1017" s="6">
        <f>TITRES_STAT!D1020</f>
        <v>3.2103000000000002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1.169698319943688E-2</v>
      </c>
      <c r="G1017" s="2">
        <f t="shared" si="142"/>
        <v>1.6117731929915214E-2</v>
      </c>
      <c r="H1017" s="2">
        <f t="shared" si="139"/>
        <v>0.72572141355240982</v>
      </c>
      <c r="I1017" s="2">
        <f t="shared" si="140"/>
        <v>42.053219474081104</v>
      </c>
    </row>
    <row r="1018" spans="1:9" ht="13.5" x14ac:dyDescent="0.25">
      <c r="A1018" s="3">
        <f>TITRES_STAT!B1021</f>
        <v>43489</v>
      </c>
      <c r="B1018" s="6">
        <f>TITRES_STAT!D1021</f>
        <v>3.1158999999999999</v>
      </c>
      <c r="C1018" s="2">
        <f t="shared" si="135"/>
        <v>-9.4400000000000261E-2</v>
      </c>
      <c r="D1018" s="2">
        <f t="shared" si="136"/>
        <v>0</v>
      </c>
      <c r="E1018" s="2">
        <f t="shared" si="137"/>
        <v>9.4400000000000261E-2</v>
      </c>
      <c r="F1018" s="2">
        <f t="shared" si="142"/>
        <v>1.0861484399477104E-2</v>
      </c>
      <c r="G1018" s="2">
        <f t="shared" si="142"/>
        <v>2.1709322506349858E-2</v>
      </c>
      <c r="H1018" s="2">
        <f t="shared" si="139"/>
        <v>0.50031429568104568</v>
      </c>
      <c r="I1018" s="2">
        <f t="shared" si="140"/>
        <v>33.347299104014425</v>
      </c>
    </row>
    <row r="1019" spans="1:9" ht="13.5" x14ac:dyDescent="0.25">
      <c r="A1019" s="3">
        <f>TITRES_STAT!B1022</f>
        <v>43490</v>
      </c>
      <c r="B1019" s="6">
        <f>TITRES_STAT!D1022</f>
        <v>3.1158999999999999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1.0085664085228738E-2</v>
      </c>
      <c r="G1019" s="2">
        <f t="shared" si="142"/>
        <v>2.0158656613039151E-2</v>
      </c>
      <c r="H1019" s="2">
        <f t="shared" si="139"/>
        <v>0.5003142956810458</v>
      </c>
      <c r="I1019" s="2">
        <f t="shared" si="140"/>
        <v>33.347299104014425</v>
      </c>
    </row>
    <row r="1020" spans="1:9" ht="13.5" x14ac:dyDescent="0.25">
      <c r="A1020" s="3">
        <f>TITRES_STAT!B1023</f>
        <v>43493</v>
      </c>
      <c r="B1020" s="6">
        <f>TITRES_STAT!D1023</f>
        <v>3.0278</v>
      </c>
      <c r="C1020" s="2">
        <f t="shared" si="135"/>
        <v>-8.8099999999999845E-2</v>
      </c>
      <c r="D1020" s="2">
        <f t="shared" si="136"/>
        <v>0</v>
      </c>
      <c r="E1020" s="2">
        <f t="shared" si="137"/>
        <v>8.8099999999999845E-2</v>
      </c>
      <c r="F1020" s="2">
        <f t="shared" si="142"/>
        <v>9.3652595077124007E-3</v>
      </c>
      <c r="G1020" s="2">
        <f t="shared" si="142"/>
        <v>2.5011609712107773E-2</v>
      </c>
      <c r="H1020" s="2">
        <f t="shared" si="139"/>
        <v>0.37443649631150322</v>
      </c>
      <c r="I1020" s="2">
        <f t="shared" si="140"/>
        <v>27.242909899173739</v>
      </c>
    </row>
    <row r="1021" spans="1:9" ht="13.5" x14ac:dyDescent="0.25">
      <c r="A1021" s="3">
        <f>TITRES_STAT!B1024</f>
        <v>43494</v>
      </c>
      <c r="B1021" s="6">
        <f>TITRES_STAT!D1024</f>
        <v>3.0844</v>
      </c>
      <c r="C1021" s="2">
        <f t="shared" si="135"/>
        <v>5.6599999999999984E-2</v>
      </c>
      <c r="D1021" s="2">
        <f t="shared" si="136"/>
        <v>5.6599999999999984E-2</v>
      </c>
      <c r="E1021" s="2">
        <f t="shared" si="137"/>
        <v>0</v>
      </c>
      <c r="F1021" s="2">
        <f t="shared" ref="F1021:G1036" si="143">((F1020*13)+D1021)/14</f>
        <v>1.2739169542875798E-2</v>
      </c>
      <c r="G1021" s="2">
        <f t="shared" si="143"/>
        <v>2.3225066161242931E-2</v>
      </c>
      <c r="H1021" s="2">
        <f t="shared" si="139"/>
        <v>0.54850950496470141</v>
      </c>
      <c r="I1021" s="2">
        <f t="shared" si="140"/>
        <v>35.421771917196253</v>
      </c>
    </row>
    <row r="1022" spans="1:9" ht="13.5" x14ac:dyDescent="0.25">
      <c r="A1022" s="3">
        <f>TITRES_STAT!B1025</f>
        <v>43495</v>
      </c>
      <c r="B1022" s="6">
        <f>TITRES_STAT!D1025</f>
        <v>3.0844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1.1829228861241813E-2</v>
      </c>
      <c r="G1022" s="2">
        <f t="shared" si="143"/>
        <v>2.1566132864011295E-2</v>
      </c>
      <c r="H1022" s="2">
        <f t="shared" si="139"/>
        <v>0.54850950496470141</v>
      </c>
      <c r="I1022" s="2">
        <f t="shared" si="140"/>
        <v>35.421771917196253</v>
      </c>
    </row>
    <row r="1023" spans="1:9" ht="13.5" x14ac:dyDescent="0.25">
      <c r="A1023" s="3">
        <f>TITRES_STAT!B1026</f>
        <v>43496</v>
      </c>
      <c r="B1023" s="6">
        <f>TITRES_STAT!D1026</f>
        <v>3.0718000000000001</v>
      </c>
      <c r="C1023" s="2">
        <f t="shared" si="135"/>
        <v>-1.2599999999999945E-2</v>
      </c>
      <c r="D1023" s="2">
        <f t="shared" si="136"/>
        <v>0</v>
      </c>
      <c r="E1023" s="2">
        <f t="shared" si="137"/>
        <v>1.2599999999999945E-2</v>
      </c>
      <c r="F1023" s="2">
        <f t="shared" si="143"/>
        <v>1.0984283942581682E-2</v>
      </c>
      <c r="G1023" s="2">
        <f t="shared" si="143"/>
        <v>2.09256948022962E-2</v>
      </c>
      <c r="H1023" s="2">
        <f t="shared" si="139"/>
        <v>0.5249184816255833</v>
      </c>
      <c r="I1023" s="2">
        <f t="shared" si="140"/>
        <v>34.422724096439126</v>
      </c>
    </row>
    <row r="1024" spans="1:9" ht="13.5" x14ac:dyDescent="0.25">
      <c r="A1024" s="3">
        <f>TITRES_STAT!B1027</f>
        <v>43497</v>
      </c>
      <c r="B1024" s="6">
        <f>TITRES_STAT!D1027</f>
        <v>3.0781000000000001</v>
      </c>
      <c r="C1024" s="2">
        <f t="shared" si="135"/>
        <v>6.2999999999999723E-3</v>
      </c>
      <c r="D1024" s="2">
        <f t="shared" si="136"/>
        <v>6.2999999999999723E-3</v>
      </c>
      <c r="E1024" s="2">
        <f t="shared" si="137"/>
        <v>0</v>
      </c>
      <c r="F1024" s="2">
        <f t="shared" si="143"/>
        <v>1.0649692232397274E-2</v>
      </c>
      <c r="G1024" s="2">
        <f t="shared" si="143"/>
        <v>1.9431002316417898E-2</v>
      </c>
      <c r="H1024" s="2">
        <f t="shared" si="139"/>
        <v>0.5480773487119085</v>
      </c>
      <c r="I1024" s="2">
        <f t="shared" si="140"/>
        <v>35.403744468449275</v>
      </c>
    </row>
    <row r="1025" spans="1:9" ht="13.5" x14ac:dyDescent="0.25">
      <c r="A1025" s="3">
        <f>TITRES_STAT!B1028</f>
        <v>43500</v>
      </c>
      <c r="B1025" s="6">
        <f>TITRES_STAT!D1028</f>
        <v>3.0781000000000001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9.8889999300831831E-3</v>
      </c>
      <c r="G1025" s="2">
        <f t="shared" si="143"/>
        <v>1.8043073579530906E-2</v>
      </c>
      <c r="H1025" s="2">
        <f t="shared" si="139"/>
        <v>0.5480773487119085</v>
      </c>
      <c r="I1025" s="2">
        <f t="shared" si="140"/>
        <v>35.403744468449275</v>
      </c>
    </row>
    <row r="1026" spans="1:9" ht="13.5" x14ac:dyDescent="0.25">
      <c r="A1026" s="3">
        <f>TITRES_STAT!B1029</f>
        <v>43501</v>
      </c>
      <c r="B1026" s="6">
        <f>TITRES_STAT!D1029</f>
        <v>3.0781000000000001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9.1826427922200981E-3</v>
      </c>
      <c r="G1026" s="2">
        <f t="shared" si="143"/>
        <v>1.6754282609564412E-2</v>
      </c>
      <c r="H1026" s="2">
        <f t="shared" si="139"/>
        <v>0.5480773487119085</v>
      </c>
      <c r="I1026" s="2">
        <f t="shared" si="140"/>
        <v>35.403744468449275</v>
      </c>
    </row>
    <row r="1027" spans="1:9" ht="13.5" x14ac:dyDescent="0.25">
      <c r="A1027" s="3">
        <f>TITRES_STAT!B1030</f>
        <v>43502</v>
      </c>
      <c r="B1027" s="6">
        <f>TITRES_STAT!D1030</f>
        <v>3.0781000000000001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8.5267397356329471E-3</v>
      </c>
      <c r="G1027" s="2">
        <f t="shared" si="143"/>
        <v>1.5557548137452668E-2</v>
      </c>
      <c r="H1027" s="2">
        <f t="shared" si="139"/>
        <v>0.54807734871190839</v>
      </c>
      <c r="I1027" s="2">
        <f t="shared" si="140"/>
        <v>35.403744468449275</v>
      </c>
    </row>
    <row r="1028" spans="1:9" ht="13.5" x14ac:dyDescent="0.25">
      <c r="A1028" s="3">
        <f>TITRES_STAT!B1031</f>
        <v>43503</v>
      </c>
      <c r="B1028" s="6">
        <f>TITRES_STAT!D1031</f>
        <v>3.0781000000000001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7.91768689737345E-3</v>
      </c>
      <c r="G1028" s="2">
        <f t="shared" si="143"/>
        <v>1.4446294699063193E-2</v>
      </c>
      <c r="H1028" s="2">
        <f t="shared" si="139"/>
        <v>0.54807734871190827</v>
      </c>
      <c r="I1028" s="2">
        <f t="shared" si="140"/>
        <v>35.403744468449275</v>
      </c>
    </row>
    <row r="1029" spans="1:9" ht="13.5" x14ac:dyDescent="0.25">
      <c r="A1029" s="3">
        <f>TITRES_STAT!B1032</f>
        <v>43504</v>
      </c>
      <c r="B1029" s="6">
        <f>TITRES_STAT!D1032</f>
        <v>3.0215000000000001</v>
      </c>
      <c r="C1029" s="2">
        <f t="shared" si="144"/>
        <v>-5.6599999999999984E-2</v>
      </c>
      <c r="D1029" s="2">
        <f t="shared" si="145"/>
        <v>0</v>
      </c>
      <c r="E1029" s="2">
        <f t="shared" si="146"/>
        <v>5.6599999999999984E-2</v>
      </c>
      <c r="F1029" s="2">
        <f t="shared" si="143"/>
        <v>7.3521378332753462E-3</v>
      </c>
      <c r="G1029" s="2">
        <f t="shared" si="143"/>
        <v>1.7457273649130106E-2</v>
      </c>
      <c r="H1029" s="2">
        <f t="shared" si="139"/>
        <v>0.42115040303797396</v>
      </c>
      <c r="I1029" s="2">
        <f t="shared" si="140"/>
        <v>29.634470928459535</v>
      </c>
    </row>
    <row r="1030" spans="1:9" ht="13.5" x14ac:dyDescent="0.25">
      <c r="A1030" s="3">
        <f>TITRES_STAT!B1033</f>
        <v>43507</v>
      </c>
      <c r="B1030" s="6">
        <f>TITRES_STAT!D1033</f>
        <v>2.9584999999999999</v>
      </c>
      <c r="C1030" s="2">
        <f t="shared" si="144"/>
        <v>-6.3000000000000167E-2</v>
      </c>
      <c r="D1030" s="2">
        <f t="shared" si="145"/>
        <v>0</v>
      </c>
      <c r="E1030" s="2">
        <f t="shared" si="146"/>
        <v>6.3000000000000167E-2</v>
      </c>
      <c r="F1030" s="2">
        <f t="shared" si="143"/>
        <v>6.8269851308985358E-3</v>
      </c>
      <c r="G1030" s="2">
        <f t="shared" si="143"/>
        <v>2.071032553133511E-2</v>
      </c>
      <c r="H1030" s="2">
        <f t="shared" si="139"/>
        <v>0.32964161382056401</v>
      </c>
      <c r="I1030" s="2">
        <f t="shared" si="140"/>
        <v>24.791764216327351</v>
      </c>
    </row>
    <row r="1031" spans="1:9" ht="13.5" x14ac:dyDescent="0.25">
      <c r="A1031" s="3">
        <f>TITRES_STAT!B1034</f>
        <v>43508</v>
      </c>
      <c r="B1031" s="6">
        <f>TITRES_STAT!D1034</f>
        <v>2.9584999999999999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6.339343335834355E-3</v>
      </c>
      <c r="G1031" s="2">
        <f t="shared" si="143"/>
        <v>1.923101656481117E-2</v>
      </c>
      <c r="H1031" s="2">
        <f t="shared" si="139"/>
        <v>0.32964161382056412</v>
      </c>
      <c r="I1031" s="2">
        <f t="shared" si="140"/>
        <v>24.791764216327351</v>
      </c>
    </row>
    <row r="1032" spans="1:9" ht="13.5" x14ac:dyDescent="0.25">
      <c r="A1032" s="3">
        <f>TITRES_STAT!B1035</f>
        <v>43509</v>
      </c>
      <c r="B1032" s="6">
        <f>TITRES_STAT!D1035</f>
        <v>2.9584999999999999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5.8865330975604729E-3</v>
      </c>
      <c r="G1032" s="2">
        <f t="shared" si="143"/>
        <v>1.7857372524467514E-2</v>
      </c>
      <c r="H1032" s="2">
        <f t="shared" si="139"/>
        <v>0.32964161382056412</v>
      </c>
      <c r="I1032" s="2">
        <f t="shared" si="140"/>
        <v>24.791764216327351</v>
      </c>
    </row>
    <row r="1033" spans="1:9" ht="13.5" x14ac:dyDescent="0.25">
      <c r="A1033" s="3">
        <f>TITRES_STAT!B1036</f>
        <v>43510</v>
      </c>
      <c r="B1033" s="6">
        <f>TITRES_STAT!D1036</f>
        <v>2.9584999999999999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5.4660664477347246E-3</v>
      </c>
      <c r="G1033" s="2">
        <f t="shared" si="143"/>
        <v>1.6581845915576977E-2</v>
      </c>
      <c r="H1033" s="2">
        <f t="shared" si="139"/>
        <v>0.32964161382056417</v>
      </c>
      <c r="I1033" s="2">
        <f t="shared" si="140"/>
        <v>24.791764216327351</v>
      </c>
    </row>
    <row r="1034" spans="1:9" ht="13.5" x14ac:dyDescent="0.25">
      <c r="A1034" s="3">
        <f>TITRES_STAT!B1037</f>
        <v>43511</v>
      </c>
      <c r="B1034" s="6">
        <f>TITRES_STAT!D1037</f>
        <v>2.9584999999999999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5.0756331300393868E-3</v>
      </c>
      <c r="G1034" s="2">
        <f t="shared" si="143"/>
        <v>1.5397428350178622E-2</v>
      </c>
      <c r="H1034" s="2">
        <f t="shared" si="139"/>
        <v>0.32964161382056412</v>
      </c>
      <c r="I1034" s="2">
        <f t="shared" si="140"/>
        <v>24.791764216327351</v>
      </c>
    </row>
    <row r="1035" spans="1:9" ht="13.5" x14ac:dyDescent="0.25">
      <c r="A1035" s="3">
        <f>TITRES_STAT!B1038</f>
        <v>43514</v>
      </c>
      <c r="B1035" s="6">
        <f>TITRES_STAT!D1038</f>
        <v>3.0718000000000001</v>
      </c>
      <c r="C1035" s="2">
        <f t="shared" si="144"/>
        <v>0.11330000000000018</v>
      </c>
      <c r="D1035" s="2">
        <f t="shared" si="145"/>
        <v>0.11330000000000018</v>
      </c>
      <c r="E1035" s="2">
        <f t="shared" si="146"/>
        <v>0</v>
      </c>
      <c r="F1035" s="2">
        <f t="shared" si="143"/>
        <v>1.2805945049322301E-2</v>
      </c>
      <c r="G1035" s="2">
        <f t="shared" si="143"/>
        <v>1.4297612039451579E-2</v>
      </c>
      <c r="H1035" s="2">
        <f t="shared" si="139"/>
        <v>0.89567020100886063</v>
      </c>
      <c r="I1035" s="2">
        <f t="shared" si="140"/>
        <v>47.248208076077368</v>
      </c>
    </row>
    <row r="1036" spans="1:9" ht="13.5" x14ac:dyDescent="0.25">
      <c r="A1036" s="3">
        <f>TITRES_STAT!B1039</f>
        <v>43515</v>
      </c>
      <c r="B1036" s="6">
        <f>TITRES_STAT!D1039</f>
        <v>3.0404</v>
      </c>
      <c r="C1036" s="2">
        <f t="shared" si="144"/>
        <v>-3.1400000000000095E-2</v>
      </c>
      <c r="D1036" s="2">
        <f t="shared" si="145"/>
        <v>0</v>
      </c>
      <c r="E1036" s="2">
        <f t="shared" si="146"/>
        <v>3.1400000000000095E-2</v>
      </c>
      <c r="F1036" s="2">
        <f t="shared" si="143"/>
        <v>1.1891234688656422E-2</v>
      </c>
      <c r="G1036" s="2">
        <f t="shared" si="143"/>
        <v>1.5519211179490759E-2</v>
      </c>
      <c r="H1036" s="2">
        <f t="shared" si="139"/>
        <v>0.76622674639360222</v>
      </c>
      <c r="I1036" s="2">
        <f t="shared" si="140"/>
        <v>43.382127915237056</v>
      </c>
    </row>
    <row r="1037" spans="1:9" ht="13.5" x14ac:dyDescent="0.25">
      <c r="A1037" s="3">
        <f>TITRES_STAT!B1040</f>
        <v>43516</v>
      </c>
      <c r="B1037" s="6">
        <f>TITRES_STAT!D1040</f>
        <v>3.0152000000000001</v>
      </c>
      <c r="C1037" s="2">
        <f t="shared" si="144"/>
        <v>-2.5199999999999889E-2</v>
      </c>
      <c r="D1037" s="2">
        <f t="shared" si="145"/>
        <v>0</v>
      </c>
      <c r="E1037" s="2">
        <f t="shared" si="146"/>
        <v>2.5199999999999889E-2</v>
      </c>
      <c r="F1037" s="2">
        <f t="shared" ref="F1037:G1052" si="147">((F1036*13)+D1037)/14</f>
        <v>1.1041860782323821E-2</v>
      </c>
      <c r="G1037" s="2">
        <f t="shared" si="147"/>
        <v>1.6210696095241412E-2</v>
      </c>
      <c r="H1037" s="2">
        <f t="shared" si="139"/>
        <v>0.6811466156326943</v>
      </c>
      <c r="I1037" s="2">
        <f t="shared" si="140"/>
        <v>40.516788321662645</v>
      </c>
    </row>
    <row r="1038" spans="1:9" ht="13.5" x14ac:dyDescent="0.25">
      <c r="A1038" s="3">
        <f>TITRES_STAT!B1041</f>
        <v>43517</v>
      </c>
      <c r="B1038" s="6">
        <f>TITRES_STAT!D1041</f>
        <v>3.0718000000000001</v>
      </c>
      <c r="C1038" s="2">
        <f t="shared" si="144"/>
        <v>5.6599999999999984E-2</v>
      </c>
      <c r="D1038" s="2">
        <f t="shared" si="145"/>
        <v>5.6599999999999984E-2</v>
      </c>
      <c r="E1038" s="2">
        <f t="shared" si="146"/>
        <v>0</v>
      </c>
      <c r="F1038" s="2">
        <f t="shared" si="147"/>
        <v>1.4296013583586403E-2</v>
      </c>
      <c r="G1038" s="2">
        <f t="shared" si="147"/>
        <v>1.5052789231295596E-2</v>
      </c>
      <c r="H1038" s="2">
        <f t="shared" si="139"/>
        <v>0.94972522128086312</v>
      </c>
      <c r="I1038" s="2">
        <f t="shared" si="140"/>
        <v>48.710721434733529</v>
      </c>
    </row>
    <row r="1039" spans="1:9" ht="13.5" x14ac:dyDescent="0.25">
      <c r="A1039" s="3">
        <f>TITRES_STAT!B1042</f>
        <v>43518</v>
      </c>
      <c r="B1039" s="6">
        <f>TITRES_STAT!D1042</f>
        <v>3.0718000000000001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1.3274869756187373E-2</v>
      </c>
      <c r="G1039" s="2">
        <f t="shared" si="147"/>
        <v>1.3977590000488769E-2</v>
      </c>
      <c r="H1039" s="2">
        <f t="shared" si="139"/>
        <v>0.94972522128086301</v>
      </c>
      <c r="I1039" s="2">
        <f t="shared" si="140"/>
        <v>48.710721434733522</v>
      </c>
    </row>
    <row r="1040" spans="1:9" ht="13.5" x14ac:dyDescent="0.25">
      <c r="A1040" s="3">
        <f>TITRES_STAT!B1043</f>
        <v>43521</v>
      </c>
      <c r="B1040" s="6">
        <f>TITRES_STAT!D1043</f>
        <v>3.0718000000000001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1.232666477360256E-2</v>
      </c>
      <c r="G1040" s="2">
        <f t="shared" si="147"/>
        <v>1.2979190714739571E-2</v>
      </c>
      <c r="H1040" s="2">
        <f t="shared" si="139"/>
        <v>0.9497252212808629</v>
      </c>
      <c r="I1040" s="2">
        <f t="shared" si="140"/>
        <v>48.710721434733522</v>
      </c>
    </row>
    <row r="1041" spans="1:9" ht="13.5" x14ac:dyDescent="0.25">
      <c r="A1041" s="3">
        <f>TITRES_STAT!B1044</f>
        <v>43522</v>
      </c>
      <c r="B1041" s="6">
        <f>TITRES_STAT!D1044</f>
        <v>3.0718000000000001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1.1446188718345235E-2</v>
      </c>
      <c r="G1041" s="2">
        <f t="shared" si="147"/>
        <v>1.2052105663686743E-2</v>
      </c>
      <c r="H1041" s="2">
        <f t="shared" ref="H1041:H1104" si="148">F1041/G1041</f>
        <v>0.94972522128086312</v>
      </c>
      <c r="I1041" s="2">
        <f t="shared" ref="I1041:I1104" si="149">IF(G1041=0,100,100-(100/(1+H1041)))</f>
        <v>48.710721434733529</v>
      </c>
    </row>
    <row r="1042" spans="1:9" ht="13.5" x14ac:dyDescent="0.25">
      <c r="A1042" s="3">
        <f>TITRES_STAT!B1045</f>
        <v>43523</v>
      </c>
      <c r="B1042" s="6">
        <f>TITRES_STAT!D1045</f>
        <v>3.0718000000000001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1.0628603809892005E-2</v>
      </c>
      <c r="G1042" s="2">
        <f t="shared" si="147"/>
        <v>1.1191240973423404E-2</v>
      </c>
      <c r="H1042" s="2">
        <f t="shared" si="148"/>
        <v>0.94972522128086312</v>
      </c>
      <c r="I1042" s="2">
        <f t="shared" si="149"/>
        <v>48.710721434733529</v>
      </c>
    </row>
    <row r="1043" spans="1:9" ht="13.5" x14ac:dyDescent="0.25">
      <c r="A1043" s="3">
        <f>TITRES_STAT!B1046</f>
        <v>43524</v>
      </c>
      <c r="B1043" s="6">
        <f>TITRES_STAT!D1046</f>
        <v>3.0781000000000001</v>
      </c>
      <c r="C1043" s="2">
        <f t="shared" si="144"/>
        <v>6.2999999999999723E-3</v>
      </c>
      <c r="D1043" s="2">
        <f t="shared" si="145"/>
        <v>6.2999999999999723E-3</v>
      </c>
      <c r="E1043" s="2">
        <f t="shared" si="146"/>
        <v>0</v>
      </c>
      <c r="F1043" s="2">
        <f t="shared" si="147"/>
        <v>1.0319417823471146E-2</v>
      </c>
      <c r="G1043" s="2">
        <f t="shared" si="147"/>
        <v>1.0391866618178874E-2</v>
      </c>
      <c r="H1043" s="2">
        <f t="shared" si="148"/>
        <v>0.99302831749389564</v>
      </c>
      <c r="I1043" s="2">
        <f t="shared" si="149"/>
        <v>49.825098257638636</v>
      </c>
    </row>
    <row r="1044" spans="1:9" ht="13.5" x14ac:dyDescent="0.25">
      <c r="A1044" s="3">
        <f>TITRES_STAT!B1047</f>
        <v>43525</v>
      </c>
      <c r="B1044" s="6">
        <f>TITRES_STAT!D1047</f>
        <v>3.0844</v>
      </c>
      <c r="C1044" s="2">
        <f t="shared" si="144"/>
        <v>6.2999999999999723E-3</v>
      </c>
      <c r="D1044" s="2">
        <f t="shared" si="145"/>
        <v>6.2999999999999723E-3</v>
      </c>
      <c r="E1044" s="2">
        <f t="shared" si="146"/>
        <v>0</v>
      </c>
      <c r="F1044" s="2">
        <f t="shared" si="147"/>
        <v>1.0032316550366061E-2</v>
      </c>
      <c r="G1044" s="2">
        <f t="shared" si="147"/>
        <v>9.6495904311660972E-3</v>
      </c>
      <c r="H1044" s="2">
        <f t="shared" si="148"/>
        <v>1.0396624211079302</v>
      </c>
      <c r="I1044" s="2">
        <f t="shared" si="149"/>
        <v>50.972279057001643</v>
      </c>
    </row>
    <row r="1045" spans="1:9" ht="13.5" x14ac:dyDescent="0.25">
      <c r="A1045" s="3">
        <f>TITRES_STAT!B1048</f>
        <v>43528</v>
      </c>
      <c r="B1045" s="6">
        <f>TITRES_STAT!D1048</f>
        <v>3.1726000000000001</v>
      </c>
      <c r="C1045" s="2">
        <f t="shared" si="144"/>
        <v>8.8200000000000056E-2</v>
      </c>
      <c r="D1045" s="2">
        <f t="shared" si="145"/>
        <v>8.8200000000000056E-2</v>
      </c>
      <c r="E1045" s="2">
        <f t="shared" si="146"/>
        <v>0</v>
      </c>
      <c r="F1045" s="2">
        <f t="shared" si="147"/>
        <v>1.5615722511054203E-2</v>
      </c>
      <c r="G1045" s="2">
        <f t="shared" si="147"/>
        <v>8.9603339717970899E-3</v>
      </c>
      <c r="H1045" s="2">
        <f t="shared" si="148"/>
        <v>1.7427612140579962</v>
      </c>
      <c r="I1045" s="2">
        <f t="shared" si="149"/>
        <v>63.540391526812115</v>
      </c>
    </row>
    <row r="1046" spans="1:9" ht="13.5" x14ac:dyDescent="0.25">
      <c r="A1046" s="3">
        <f>TITRES_STAT!B1049</f>
        <v>43529</v>
      </c>
      <c r="B1046" s="6">
        <f>TITRES_STAT!D1049</f>
        <v>3.1474000000000002</v>
      </c>
      <c r="C1046" s="2">
        <f t="shared" si="144"/>
        <v>-2.5199999999999889E-2</v>
      </c>
      <c r="D1046" s="2">
        <f t="shared" si="145"/>
        <v>0</v>
      </c>
      <c r="E1046" s="2">
        <f t="shared" si="146"/>
        <v>2.5199999999999889E-2</v>
      </c>
      <c r="F1046" s="2">
        <f t="shared" si="147"/>
        <v>1.4500313760264616E-2</v>
      </c>
      <c r="G1046" s="2">
        <f t="shared" si="147"/>
        <v>1.012031011666872E-2</v>
      </c>
      <c r="H1046" s="2">
        <f t="shared" si="148"/>
        <v>1.432793421654321</v>
      </c>
      <c r="I1046" s="2">
        <f t="shared" si="149"/>
        <v>58.894989147085447</v>
      </c>
    </row>
    <row r="1047" spans="1:9" ht="13.5" x14ac:dyDescent="0.25">
      <c r="A1047" s="3">
        <f>TITRES_STAT!B1050</f>
        <v>43530</v>
      </c>
      <c r="B1047" s="6">
        <f>TITRES_STAT!D1050</f>
        <v>3.1789000000000001</v>
      </c>
      <c r="C1047" s="2">
        <f t="shared" si="144"/>
        <v>3.1499999999999861E-2</v>
      </c>
      <c r="D1047" s="2">
        <f t="shared" si="145"/>
        <v>3.1499999999999861E-2</v>
      </c>
      <c r="E1047" s="2">
        <f t="shared" si="146"/>
        <v>0</v>
      </c>
      <c r="F1047" s="2">
        <f t="shared" si="147"/>
        <v>1.5714577063102846E-2</v>
      </c>
      <c r="G1047" s="2">
        <f t="shared" si="147"/>
        <v>9.397430822620954E-3</v>
      </c>
      <c r="H1047" s="2">
        <f t="shared" si="148"/>
        <v>1.6722205632283689</v>
      </c>
      <c r="I1047" s="2">
        <f t="shared" si="149"/>
        <v>62.57793934525084</v>
      </c>
    </row>
    <row r="1048" spans="1:9" ht="13.5" x14ac:dyDescent="0.25">
      <c r="A1048" s="3">
        <f>TITRES_STAT!B1051</f>
        <v>43531</v>
      </c>
      <c r="B1048" s="6">
        <f>TITRES_STAT!D1051</f>
        <v>3.2103000000000002</v>
      </c>
      <c r="C1048" s="2">
        <f t="shared" si="144"/>
        <v>3.1400000000000095E-2</v>
      </c>
      <c r="D1048" s="2">
        <f t="shared" si="145"/>
        <v>3.1400000000000095E-2</v>
      </c>
      <c r="E1048" s="2">
        <f t="shared" si="146"/>
        <v>0</v>
      </c>
      <c r="F1048" s="2">
        <f t="shared" si="147"/>
        <v>1.6834964415738365E-2</v>
      </c>
      <c r="G1048" s="2">
        <f t="shared" si="147"/>
        <v>8.7261857638623146E-3</v>
      </c>
      <c r="H1048" s="2">
        <f t="shared" si="148"/>
        <v>1.9292466229010241</v>
      </c>
      <c r="I1048" s="2">
        <f t="shared" si="149"/>
        <v>65.861529303065822</v>
      </c>
    </row>
    <row r="1049" spans="1:9" ht="13.5" x14ac:dyDescent="0.25">
      <c r="A1049" s="3">
        <f>TITRES_STAT!B1052</f>
        <v>43532</v>
      </c>
      <c r="B1049" s="6">
        <f>TITRES_STAT!D1052</f>
        <v>3.3298999999999999</v>
      </c>
      <c r="C1049" s="2">
        <f t="shared" si="144"/>
        <v>0.11959999999999971</v>
      </c>
      <c r="D1049" s="2">
        <f t="shared" si="145"/>
        <v>0.11959999999999971</v>
      </c>
      <c r="E1049" s="2">
        <f t="shared" si="146"/>
        <v>0</v>
      </c>
      <c r="F1049" s="2">
        <f t="shared" si="147"/>
        <v>2.4175324100328459E-2</v>
      </c>
      <c r="G1049" s="2">
        <f t="shared" si="147"/>
        <v>8.1028867807292921E-3</v>
      </c>
      <c r="H1049" s="2">
        <f t="shared" si="148"/>
        <v>2.9835446001570052</v>
      </c>
      <c r="I1049" s="2">
        <f t="shared" si="149"/>
        <v>74.896728909208491</v>
      </c>
    </row>
    <row r="1050" spans="1:9" ht="13.5" x14ac:dyDescent="0.25">
      <c r="A1050" s="3">
        <f>TITRES_STAT!B1053</f>
        <v>43535</v>
      </c>
      <c r="B1050" s="6">
        <f>TITRES_STAT!D1053</f>
        <v>3.2418</v>
      </c>
      <c r="C1050" s="2">
        <f t="shared" si="144"/>
        <v>-8.8099999999999845E-2</v>
      </c>
      <c r="D1050" s="2">
        <f t="shared" si="145"/>
        <v>0</v>
      </c>
      <c r="E1050" s="2">
        <f t="shared" si="146"/>
        <v>8.8099999999999845E-2</v>
      </c>
      <c r="F1050" s="2">
        <f t="shared" si="147"/>
        <v>2.2448515236019283E-2</v>
      </c>
      <c r="G1050" s="2">
        <f t="shared" si="147"/>
        <v>1.3816966296391476E-2</v>
      </c>
      <c r="H1050" s="2">
        <f t="shared" si="148"/>
        <v>1.6247065205537974</v>
      </c>
      <c r="I1050" s="2">
        <f t="shared" si="149"/>
        <v>61.90050231638827</v>
      </c>
    </row>
    <row r="1051" spans="1:9" ht="13.5" x14ac:dyDescent="0.25">
      <c r="A1051" s="3">
        <f>TITRES_STAT!B1054</f>
        <v>43536</v>
      </c>
      <c r="B1051" s="6">
        <f>TITRES_STAT!D1054</f>
        <v>3.2858999999999998</v>
      </c>
      <c r="C1051" s="2">
        <f t="shared" si="144"/>
        <v>4.4099999999999806E-2</v>
      </c>
      <c r="D1051" s="2">
        <f t="shared" si="145"/>
        <v>4.4099999999999806E-2</v>
      </c>
      <c r="E1051" s="2">
        <f t="shared" si="146"/>
        <v>0</v>
      </c>
      <c r="F1051" s="2">
        <f t="shared" si="147"/>
        <v>2.3995049862017892E-2</v>
      </c>
      <c r="G1051" s="2">
        <f t="shared" si="147"/>
        <v>1.2830040132363513E-2</v>
      </c>
      <c r="H1051" s="2">
        <f t="shared" si="148"/>
        <v>1.8702240690183711</v>
      </c>
      <c r="I1051" s="2">
        <f t="shared" si="149"/>
        <v>65.159514520341816</v>
      </c>
    </row>
    <row r="1052" spans="1:9" ht="13.5" x14ac:dyDescent="0.25">
      <c r="A1052" s="3">
        <f>TITRES_STAT!B1055</f>
        <v>43537</v>
      </c>
      <c r="B1052" s="6">
        <f>TITRES_STAT!D1055</f>
        <v>3.2858999999999998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2.2281117729016614E-2</v>
      </c>
      <c r="G1052" s="2">
        <f t="shared" si="147"/>
        <v>1.1913608694337548E-2</v>
      </c>
      <c r="H1052" s="2">
        <f t="shared" si="148"/>
        <v>1.8702240690183711</v>
      </c>
      <c r="I1052" s="2">
        <f t="shared" si="149"/>
        <v>65.159514520341816</v>
      </c>
    </row>
    <row r="1053" spans="1:9" ht="13.5" x14ac:dyDescent="0.25">
      <c r="A1053" s="3">
        <f>TITRES_STAT!B1056</f>
        <v>43538</v>
      </c>
      <c r="B1053" s="6">
        <f>TITRES_STAT!D1056</f>
        <v>3.2858999999999998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2.0689609319801145E-2</v>
      </c>
      <c r="G1053" s="2">
        <f t="shared" si="150"/>
        <v>1.1062636644742009E-2</v>
      </c>
      <c r="H1053" s="2">
        <f t="shared" si="148"/>
        <v>1.8702240690183716</v>
      </c>
      <c r="I1053" s="2">
        <f t="shared" si="149"/>
        <v>65.159514520341816</v>
      </c>
    </row>
    <row r="1054" spans="1:9" ht="13.5" x14ac:dyDescent="0.25">
      <c r="A1054" s="3">
        <f>TITRES_STAT!B1057</f>
        <v>43539</v>
      </c>
      <c r="B1054" s="6">
        <f>TITRES_STAT!D1057</f>
        <v>3.2858999999999998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1.9211780082672492E-2</v>
      </c>
      <c r="G1054" s="2">
        <f t="shared" si="150"/>
        <v>1.0272448312974723E-2</v>
      </c>
      <c r="H1054" s="2">
        <f t="shared" si="148"/>
        <v>1.8702240690183716</v>
      </c>
      <c r="I1054" s="2">
        <f t="shared" si="149"/>
        <v>65.159514520341816</v>
      </c>
    </row>
    <row r="1055" spans="1:9" ht="13.5" x14ac:dyDescent="0.25">
      <c r="A1055" s="3">
        <f>TITRES_STAT!B1058</f>
        <v>43542</v>
      </c>
      <c r="B1055" s="6">
        <f>TITRES_STAT!D1058</f>
        <v>3.3361999999999998</v>
      </c>
      <c r="C1055" s="2">
        <f t="shared" si="144"/>
        <v>5.0300000000000011E-2</v>
      </c>
      <c r="D1055" s="2">
        <f t="shared" si="145"/>
        <v>5.0300000000000011E-2</v>
      </c>
      <c r="E1055" s="2">
        <f t="shared" si="146"/>
        <v>0</v>
      </c>
      <c r="F1055" s="2">
        <f t="shared" si="150"/>
        <v>2.1432367219624458E-2</v>
      </c>
      <c r="G1055" s="2">
        <f t="shared" si="150"/>
        <v>9.5387020049051002E-3</v>
      </c>
      <c r="H1055" s="2">
        <f t="shared" si="148"/>
        <v>2.246885080234529</v>
      </c>
      <c r="I1055" s="2">
        <f t="shared" si="149"/>
        <v>69.20125057435763</v>
      </c>
    </row>
    <row r="1056" spans="1:9" ht="13.5" x14ac:dyDescent="0.25">
      <c r="A1056" s="3">
        <f>TITRES_STAT!B1059</f>
        <v>43543</v>
      </c>
      <c r="B1056" s="6">
        <f>TITRES_STAT!D1059</f>
        <v>3.4306999999999999</v>
      </c>
      <c r="C1056" s="2">
        <f t="shared" si="144"/>
        <v>9.4500000000000028E-2</v>
      </c>
      <c r="D1056" s="2">
        <f t="shared" si="145"/>
        <v>9.4500000000000028E-2</v>
      </c>
      <c r="E1056" s="2">
        <f t="shared" si="146"/>
        <v>0</v>
      </c>
      <c r="F1056" s="2">
        <f t="shared" si="150"/>
        <v>2.6651483846794142E-2</v>
      </c>
      <c r="G1056" s="2">
        <f t="shared" si="150"/>
        <v>8.857366147411878E-3</v>
      </c>
      <c r="H1056" s="2">
        <f t="shared" si="148"/>
        <v>3.0089626423066753</v>
      </c>
      <c r="I1056" s="2">
        <f t="shared" si="149"/>
        <v>75.055891281026746</v>
      </c>
    </row>
    <row r="1057" spans="1:9" ht="13.5" x14ac:dyDescent="0.25">
      <c r="A1057" s="3">
        <f>TITRES_STAT!B1060</f>
        <v>43545</v>
      </c>
      <c r="B1057" s="6">
        <f>TITRES_STAT!D1060</f>
        <v>3.4306999999999999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2.4747806429165988E-2</v>
      </c>
      <c r="G1057" s="2">
        <f t="shared" si="150"/>
        <v>8.2246971368824581E-3</v>
      </c>
      <c r="H1057" s="2">
        <f t="shared" si="148"/>
        <v>3.0089626423066753</v>
      </c>
      <c r="I1057" s="2">
        <f t="shared" si="149"/>
        <v>75.055891281026746</v>
      </c>
    </row>
    <row r="1058" spans="1:9" ht="13.5" x14ac:dyDescent="0.25">
      <c r="A1058" s="3">
        <f>TITRES_STAT!B1061</f>
        <v>43546</v>
      </c>
      <c r="B1058" s="6">
        <f>TITRES_STAT!D1061</f>
        <v>3.4306999999999999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2.2980105969939848E-2</v>
      </c>
      <c r="G1058" s="2">
        <f t="shared" si="150"/>
        <v>7.6372187699622826E-3</v>
      </c>
      <c r="H1058" s="2">
        <f t="shared" si="148"/>
        <v>3.0089626423066753</v>
      </c>
      <c r="I1058" s="2">
        <f t="shared" si="149"/>
        <v>75.055891281026746</v>
      </c>
    </row>
    <row r="1059" spans="1:9" ht="13.5" x14ac:dyDescent="0.25">
      <c r="A1059" s="3">
        <f>TITRES_STAT!B1062</f>
        <v>43549</v>
      </c>
      <c r="B1059" s="6">
        <f>TITRES_STAT!D1062</f>
        <v>3.4306999999999999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2.1338669829229859E-2</v>
      </c>
      <c r="G1059" s="2">
        <f t="shared" si="150"/>
        <v>7.0917031435364054E-3</v>
      </c>
      <c r="H1059" s="2">
        <f t="shared" si="148"/>
        <v>3.0089626423066753</v>
      </c>
      <c r="I1059" s="2">
        <f t="shared" si="149"/>
        <v>75.055891281026746</v>
      </c>
    </row>
    <row r="1060" spans="1:9" ht="13.5" x14ac:dyDescent="0.25">
      <c r="A1060" s="3">
        <f>TITRES_STAT!B1063</f>
        <v>43550</v>
      </c>
      <c r="B1060" s="6">
        <f>TITRES_STAT!D1063</f>
        <v>3.3298999999999999</v>
      </c>
      <c r="C1060" s="2">
        <f t="shared" si="144"/>
        <v>-0.1008</v>
      </c>
      <c r="D1060" s="2">
        <f t="shared" si="145"/>
        <v>0</v>
      </c>
      <c r="E1060" s="2">
        <f t="shared" si="146"/>
        <v>0.1008</v>
      </c>
      <c r="F1060" s="2">
        <f t="shared" si="150"/>
        <v>1.9814479127142012E-2</v>
      </c>
      <c r="G1060" s="2">
        <f t="shared" si="150"/>
        <v>1.3785152918998091E-2</v>
      </c>
      <c r="H1060" s="2">
        <f t="shared" si="148"/>
        <v>1.4373782607688428</v>
      </c>
      <c r="I1060" s="2">
        <f t="shared" si="149"/>
        <v>58.972309875096634</v>
      </c>
    </row>
    <row r="1061" spans="1:9" ht="13.5" x14ac:dyDescent="0.25">
      <c r="A1061" s="3">
        <f>TITRES_STAT!B1064</f>
        <v>43551</v>
      </c>
      <c r="B1061" s="6">
        <f>TITRES_STAT!D1064</f>
        <v>3.4180999999999999</v>
      </c>
      <c r="C1061" s="2">
        <f t="shared" si="144"/>
        <v>8.8200000000000056E-2</v>
      </c>
      <c r="D1061" s="2">
        <f t="shared" si="145"/>
        <v>8.8200000000000056E-2</v>
      </c>
      <c r="E1061" s="2">
        <f t="shared" si="146"/>
        <v>0</v>
      </c>
      <c r="F1061" s="2">
        <f t="shared" si="150"/>
        <v>2.4699159189489013E-2</v>
      </c>
      <c r="G1061" s="2">
        <f t="shared" si="150"/>
        <v>1.2800499139069655E-2</v>
      </c>
      <c r="H1061" s="2">
        <f t="shared" si="148"/>
        <v>1.9295465685476509</v>
      </c>
      <c r="I1061" s="2">
        <f t="shared" si="149"/>
        <v>65.865024617247883</v>
      </c>
    </row>
    <row r="1062" spans="1:9" ht="13.5" x14ac:dyDescent="0.25">
      <c r="A1062" s="3">
        <f>TITRES_STAT!B1065</f>
        <v>43552</v>
      </c>
      <c r="B1062" s="6">
        <f>TITRES_STAT!D1065</f>
        <v>3.3929</v>
      </c>
      <c r="C1062" s="2">
        <f t="shared" si="144"/>
        <v>-2.5199999999999889E-2</v>
      </c>
      <c r="D1062" s="2">
        <f t="shared" si="145"/>
        <v>0</v>
      </c>
      <c r="E1062" s="2">
        <f t="shared" si="146"/>
        <v>2.5199999999999889E-2</v>
      </c>
      <c r="F1062" s="2">
        <f t="shared" si="150"/>
        <v>2.2934933533096943E-2</v>
      </c>
      <c r="G1062" s="2">
        <f t="shared" si="150"/>
        <v>1.3686177771993243E-2</v>
      </c>
      <c r="H1062" s="2">
        <f t="shared" si="148"/>
        <v>1.6757734639418409</v>
      </c>
      <c r="I1062" s="2">
        <f t="shared" si="149"/>
        <v>62.627628479174746</v>
      </c>
    </row>
    <row r="1063" spans="1:9" ht="13.5" x14ac:dyDescent="0.25">
      <c r="A1063" s="3">
        <f>TITRES_STAT!B1066</f>
        <v>43553</v>
      </c>
      <c r="B1063" s="6">
        <f>TITRES_STAT!D1066</f>
        <v>3.3929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2.1296723995018588E-2</v>
      </c>
      <c r="G1063" s="2">
        <f t="shared" si="150"/>
        <v>1.2708593645422298E-2</v>
      </c>
      <c r="H1063" s="2">
        <f t="shared" si="148"/>
        <v>1.6757734639418407</v>
      </c>
      <c r="I1063" s="2">
        <f t="shared" si="149"/>
        <v>62.627628479174746</v>
      </c>
    </row>
    <row r="1064" spans="1:9" ht="13.5" x14ac:dyDescent="0.25">
      <c r="A1064" s="3">
        <f>TITRES_STAT!B1067</f>
        <v>43556</v>
      </c>
      <c r="B1064" s="6">
        <f>TITRES_STAT!D1067</f>
        <v>3.3929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1.9775529423945833E-2</v>
      </c>
      <c r="G1064" s="2">
        <f t="shared" si="150"/>
        <v>1.1800836956463561E-2</v>
      </c>
      <c r="H1064" s="2">
        <f t="shared" si="148"/>
        <v>1.6757734639418409</v>
      </c>
      <c r="I1064" s="2">
        <f t="shared" si="149"/>
        <v>62.627628479174746</v>
      </c>
    </row>
    <row r="1065" spans="1:9" ht="13.5" x14ac:dyDescent="0.25">
      <c r="A1065" s="3">
        <f>TITRES_STAT!B1068</f>
        <v>43557</v>
      </c>
      <c r="B1065" s="6">
        <f>TITRES_STAT!D1068</f>
        <v>3.2921999999999998</v>
      </c>
      <c r="C1065" s="2">
        <f t="shared" si="144"/>
        <v>-0.10070000000000023</v>
      </c>
      <c r="D1065" s="2">
        <f t="shared" si="145"/>
        <v>0</v>
      </c>
      <c r="E1065" s="2">
        <f t="shared" si="146"/>
        <v>0.10070000000000023</v>
      </c>
      <c r="F1065" s="2">
        <f t="shared" si="150"/>
        <v>1.8362991607949703E-2</v>
      </c>
      <c r="G1065" s="2">
        <f t="shared" si="150"/>
        <v>1.8150777173859038E-2</v>
      </c>
      <c r="H1065" s="2">
        <f t="shared" si="148"/>
        <v>1.0116917546867523</v>
      </c>
      <c r="I1065" s="2">
        <f t="shared" si="149"/>
        <v>50.290595083951438</v>
      </c>
    </row>
    <row r="1066" spans="1:9" ht="13.5" x14ac:dyDescent="0.25">
      <c r="A1066" s="3">
        <f>TITRES_STAT!B1069</f>
        <v>43558</v>
      </c>
      <c r="B1066" s="6">
        <f>TITRES_STAT!D1069</f>
        <v>3.3361999999999998</v>
      </c>
      <c r="C1066" s="2">
        <f t="shared" si="144"/>
        <v>4.4000000000000039E-2</v>
      </c>
      <c r="D1066" s="2">
        <f t="shared" si="145"/>
        <v>4.4000000000000039E-2</v>
      </c>
      <c r="E1066" s="2">
        <f t="shared" si="146"/>
        <v>0</v>
      </c>
      <c r="F1066" s="2">
        <f t="shared" si="150"/>
        <v>2.0194206493096157E-2</v>
      </c>
      <c r="G1066" s="2">
        <f t="shared" si="150"/>
        <v>1.6854293090011966E-2</v>
      </c>
      <c r="H1066" s="2">
        <f t="shared" si="148"/>
        <v>1.1981639565211701</v>
      </c>
      <c r="I1066" s="2">
        <f t="shared" si="149"/>
        <v>54.507488077340362</v>
      </c>
    </row>
    <row r="1067" spans="1:9" ht="13.5" x14ac:dyDescent="0.25">
      <c r="A1067" s="3">
        <f>TITRES_STAT!B1070</f>
        <v>43559</v>
      </c>
      <c r="B1067" s="6">
        <f>TITRES_STAT!D1070</f>
        <v>3.3361999999999998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1.8751763172160717E-2</v>
      </c>
      <c r="G1067" s="2">
        <f t="shared" si="150"/>
        <v>1.565041501215397E-2</v>
      </c>
      <c r="H1067" s="2">
        <f t="shared" si="148"/>
        <v>1.1981639565211701</v>
      </c>
      <c r="I1067" s="2">
        <f t="shared" si="149"/>
        <v>54.507488077340362</v>
      </c>
    </row>
    <row r="1068" spans="1:9" ht="13.5" x14ac:dyDescent="0.25">
      <c r="A1068" s="3">
        <f>TITRES_STAT!B1071</f>
        <v>43560</v>
      </c>
      <c r="B1068" s="6">
        <f>TITRES_STAT!D1071</f>
        <v>3.3298999999999999</v>
      </c>
      <c r="C1068" s="2">
        <f t="shared" si="144"/>
        <v>-6.2999999999999723E-3</v>
      </c>
      <c r="D1068" s="2">
        <f t="shared" si="145"/>
        <v>0</v>
      </c>
      <c r="E1068" s="2">
        <f t="shared" si="146"/>
        <v>6.2999999999999723E-3</v>
      </c>
      <c r="F1068" s="2">
        <f t="shared" si="150"/>
        <v>1.7412351517006382E-2</v>
      </c>
      <c r="G1068" s="2">
        <f t="shared" si="150"/>
        <v>1.4982528225571541E-2</v>
      </c>
      <c r="H1068" s="2">
        <f t="shared" si="148"/>
        <v>1.1621771209005782</v>
      </c>
      <c r="I1068" s="2">
        <f t="shared" si="149"/>
        <v>53.750319974550216</v>
      </c>
    </row>
    <row r="1069" spans="1:9" ht="13.5" x14ac:dyDescent="0.25">
      <c r="A1069" s="3">
        <f>TITRES_STAT!B1072</f>
        <v>43563</v>
      </c>
      <c r="B1069" s="6">
        <f>TITRES_STAT!D1072</f>
        <v>3.3298999999999999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1.6168612122934498E-2</v>
      </c>
      <c r="G1069" s="2">
        <f t="shared" si="151"/>
        <v>1.3912347638030717E-2</v>
      </c>
      <c r="H1069" s="2">
        <f t="shared" si="148"/>
        <v>1.1621771209005782</v>
      </c>
      <c r="I1069" s="2">
        <f t="shared" si="149"/>
        <v>53.750319974550216</v>
      </c>
    </row>
    <row r="1070" spans="1:9" ht="13.5" x14ac:dyDescent="0.25">
      <c r="A1070" s="3">
        <f>TITRES_STAT!B1073</f>
        <v>43565</v>
      </c>
      <c r="B1070" s="6">
        <f>TITRES_STAT!D1073</f>
        <v>3.3488000000000002</v>
      </c>
      <c r="C1070" s="2">
        <f t="shared" si="144"/>
        <v>1.8900000000000361E-2</v>
      </c>
      <c r="D1070" s="2">
        <f t="shared" si="145"/>
        <v>1.8900000000000361E-2</v>
      </c>
      <c r="E1070" s="2">
        <f t="shared" si="146"/>
        <v>0</v>
      </c>
      <c r="F1070" s="2">
        <f t="shared" si="151"/>
        <v>1.6363711257010631E-2</v>
      </c>
      <c r="G1070" s="2">
        <f t="shared" si="151"/>
        <v>1.2918608521028524E-2</v>
      </c>
      <c r="H1070" s="2">
        <f t="shared" si="148"/>
        <v>1.2666775396416938</v>
      </c>
      <c r="I1070" s="2">
        <f t="shared" si="149"/>
        <v>55.882564568135457</v>
      </c>
    </row>
    <row r="1071" spans="1:9" ht="13.5" x14ac:dyDescent="0.25">
      <c r="A1071" s="3">
        <f>TITRES_STAT!B1074</f>
        <v>43566</v>
      </c>
      <c r="B1071" s="6">
        <f>TITRES_STAT!D1074</f>
        <v>3.3361999999999998</v>
      </c>
      <c r="C1071" s="2">
        <f t="shared" si="144"/>
        <v>-1.2600000000000389E-2</v>
      </c>
      <c r="D1071" s="2">
        <f t="shared" si="145"/>
        <v>0</v>
      </c>
      <c r="E1071" s="2">
        <f t="shared" si="146"/>
        <v>1.2600000000000389E-2</v>
      </c>
      <c r="F1071" s="2">
        <f t="shared" si="151"/>
        <v>1.519487473865273E-2</v>
      </c>
      <c r="G1071" s="2">
        <f t="shared" si="151"/>
        <v>1.2895850769526514E-2</v>
      </c>
      <c r="H1071" s="2">
        <f t="shared" si="148"/>
        <v>1.1782762541389604</v>
      </c>
      <c r="I1071" s="2">
        <f t="shared" si="149"/>
        <v>54.092140604301598</v>
      </c>
    </row>
    <row r="1072" spans="1:9" ht="13.5" x14ac:dyDescent="0.25">
      <c r="A1072" s="3">
        <f>TITRES_STAT!B1075</f>
        <v>43567</v>
      </c>
      <c r="B1072" s="6">
        <f>TITRES_STAT!D1075</f>
        <v>3.3048000000000002</v>
      </c>
      <c r="C1072" s="2">
        <f t="shared" si="144"/>
        <v>-3.139999999999965E-2</v>
      </c>
      <c r="D1072" s="2">
        <f t="shared" si="145"/>
        <v>0</v>
      </c>
      <c r="E1072" s="2">
        <f t="shared" si="146"/>
        <v>3.139999999999965E-2</v>
      </c>
      <c r="F1072" s="2">
        <f t="shared" si="151"/>
        <v>1.4109526543034679E-2</v>
      </c>
      <c r="G1072" s="2">
        <f t="shared" si="151"/>
        <v>1.421757571456031E-2</v>
      </c>
      <c r="H1072" s="2">
        <f t="shared" si="148"/>
        <v>0.99240030975077009</v>
      </c>
      <c r="I1072" s="2">
        <f t="shared" si="149"/>
        <v>49.809283048892404</v>
      </c>
    </row>
    <row r="1073" spans="1:9" ht="13.5" x14ac:dyDescent="0.25">
      <c r="A1073" s="3">
        <f>TITRES_STAT!B1076</f>
        <v>43570</v>
      </c>
      <c r="B1073" s="6">
        <f>TITRES_STAT!D1076</f>
        <v>3.3048000000000002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1.3101703218532202E-2</v>
      </c>
      <c r="G1073" s="2">
        <f t="shared" si="151"/>
        <v>1.3202034592091716E-2</v>
      </c>
      <c r="H1073" s="2">
        <f t="shared" si="148"/>
        <v>0.9924003097507702</v>
      </c>
      <c r="I1073" s="2">
        <f t="shared" si="149"/>
        <v>49.809283048892411</v>
      </c>
    </row>
    <row r="1074" spans="1:9" ht="13.5" x14ac:dyDescent="0.25">
      <c r="A1074" s="3">
        <f>TITRES_STAT!B1077</f>
        <v>43571</v>
      </c>
      <c r="B1074" s="6">
        <f>TITRES_STAT!D1077</f>
        <v>3.3992</v>
      </c>
      <c r="C1074" s="2">
        <f t="shared" si="144"/>
        <v>9.4399999999999817E-2</v>
      </c>
      <c r="D1074" s="2">
        <f t="shared" si="145"/>
        <v>9.4399999999999817E-2</v>
      </c>
      <c r="E1074" s="2">
        <f t="shared" si="146"/>
        <v>0</v>
      </c>
      <c r="F1074" s="2">
        <f t="shared" si="151"/>
        <v>1.8908724417208461E-2</v>
      </c>
      <c r="G1074" s="2">
        <f t="shared" si="151"/>
        <v>1.225903212122802E-2</v>
      </c>
      <c r="H1074" s="2">
        <f t="shared" si="148"/>
        <v>1.5424320802998535</v>
      </c>
      <c r="I1074" s="2">
        <f t="shared" si="149"/>
        <v>60.667582518780193</v>
      </c>
    </row>
    <row r="1075" spans="1:9" ht="13.5" x14ac:dyDescent="0.25">
      <c r="A1075" s="3">
        <f>TITRES_STAT!B1078</f>
        <v>43572</v>
      </c>
      <c r="B1075" s="6">
        <f>TITRES_STAT!D1078</f>
        <v>3.3992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1.7558101244550713E-2</v>
      </c>
      <c r="G1075" s="2">
        <f t="shared" si="151"/>
        <v>1.1383386969711733E-2</v>
      </c>
      <c r="H1075" s="2">
        <f t="shared" si="148"/>
        <v>1.5424320802998535</v>
      </c>
      <c r="I1075" s="2">
        <f t="shared" si="149"/>
        <v>60.667582518780193</v>
      </c>
    </row>
    <row r="1076" spans="1:9" ht="13.5" x14ac:dyDescent="0.25">
      <c r="A1076" s="3">
        <f>TITRES_STAT!B1079</f>
        <v>43573</v>
      </c>
      <c r="B1076" s="6">
        <f>TITRES_STAT!D1079</f>
        <v>3.3992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1.6303951155654233E-2</v>
      </c>
      <c r="G1076" s="2">
        <f t="shared" si="151"/>
        <v>1.0570287900446609E-2</v>
      </c>
      <c r="H1076" s="2">
        <f t="shared" si="148"/>
        <v>1.5424320802998535</v>
      </c>
      <c r="I1076" s="2">
        <f t="shared" si="149"/>
        <v>60.667582518780193</v>
      </c>
    </row>
    <row r="1077" spans="1:9" ht="13.5" x14ac:dyDescent="0.25">
      <c r="A1077" s="3">
        <f>TITRES_STAT!B1080</f>
        <v>43574</v>
      </c>
      <c r="B1077" s="6">
        <f>TITRES_STAT!D1080</f>
        <v>3.3992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1.5139383215964645E-2</v>
      </c>
      <c r="G1077" s="2">
        <f t="shared" si="151"/>
        <v>9.8152673361289935E-3</v>
      </c>
      <c r="H1077" s="2">
        <f t="shared" si="148"/>
        <v>1.5424320802998535</v>
      </c>
      <c r="I1077" s="2">
        <f t="shared" si="149"/>
        <v>60.667582518780193</v>
      </c>
    </row>
    <row r="1078" spans="1:9" ht="13.5" x14ac:dyDescent="0.25">
      <c r="A1078" s="3">
        <f>TITRES_STAT!B1081</f>
        <v>43577</v>
      </c>
      <c r="B1078" s="6">
        <f>TITRES_STAT!D1081</f>
        <v>3.4621</v>
      </c>
      <c r="C1078" s="2">
        <f t="shared" si="144"/>
        <v>6.2899999999999956E-2</v>
      </c>
      <c r="D1078" s="2">
        <f t="shared" si="145"/>
        <v>6.2899999999999956E-2</v>
      </c>
      <c r="E1078" s="2">
        <f t="shared" si="146"/>
        <v>0</v>
      </c>
      <c r="F1078" s="2">
        <f t="shared" si="151"/>
        <v>1.855085584339574E-2</v>
      </c>
      <c r="G1078" s="2">
        <f t="shared" si="151"/>
        <v>9.1141768121197793E-3</v>
      </c>
      <c r="H1078" s="2">
        <f t="shared" si="148"/>
        <v>2.0353846788145833</v>
      </c>
      <c r="I1078" s="2">
        <f t="shared" si="149"/>
        <v>67.055246506991907</v>
      </c>
    </row>
    <row r="1079" spans="1:9" ht="13.5" x14ac:dyDescent="0.25">
      <c r="A1079" s="3">
        <f>TITRES_STAT!B1082</f>
        <v>43578</v>
      </c>
      <c r="B1079" s="6">
        <f>TITRES_STAT!D1082</f>
        <v>3.4621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1.7225794711724616E-2</v>
      </c>
      <c r="G1079" s="2">
        <f t="shared" si="151"/>
        <v>8.4631641826826524E-3</v>
      </c>
      <c r="H1079" s="2">
        <f t="shared" si="148"/>
        <v>2.0353846788145833</v>
      </c>
      <c r="I1079" s="2">
        <f t="shared" si="149"/>
        <v>67.055246506991907</v>
      </c>
    </row>
    <row r="1080" spans="1:9" ht="13.5" x14ac:dyDescent="0.25">
      <c r="A1080" s="3">
        <f>TITRES_STAT!B1083</f>
        <v>43579</v>
      </c>
      <c r="B1080" s="6">
        <f>TITRES_STAT!D1083</f>
        <v>3.6132</v>
      </c>
      <c r="C1080" s="2">
        <f t="shared" si="144"/>
        <v>0.15110000000000001</v>
      </c>
      <c r="D1080" s="2">
        <f t="shared" si="145"/>
        <v>0.15110000000000001</v>
      </c>
      <c r="E1080" s="2">
        <f t="shared" si="146"/>
        <v>0</v>
      </c>
      <c r="F1080" s="2">
        <f t="shared" si="151"/>
        <v>2.6788237946601432E-2</v>
      </c>
      <c r="G1080" s="2">
        <f t="shared" si="151"/>
        <v>7.8586524553481783E-3</v>
      </c>
      <c r="H1080" s="2">
        <f t="shared" si="148"/>
        <v>3.4087571754583434</v>
      </c>
      <c r="I1080" s="2">
        <f t="shared" si="149"/>
        <v>77.31787076941842</v>
      </c>
    </row>
    <row r="1081" spans="1:9" ht="13.5" x14ac:dyDescent="0.25">
      <c r="A1081" s="3">
        <f>TITRES_STAT!B1084</f>
        <v>43580</v>
      </c>
      <c r="B1081" s="6">
        <f>TITRES_STAT!D1084</f>
        <v>3.7517</v>
      </c>
      <c r="C1081" s="2">
        <f t="shared" si="144"/>
        <v>0.13850000000000007</v>
      </c>
      <c r="D1081" s="2">
        <f t="shared" si="145"/>
        <v>0.13850000000000007</v>
      </c>
      <c r="E1081" s="2">
        <f t="shared" si="146"/>
        <v>0</v>
      </c>
      <c r="F1081" s="2">
        <f t="shared" si="151"/>
        <v>3.4767649521844191E-2</v>
      </c>
      <c r="G1081" s="2">
        <f t="shared" si="151"/>
        <v>7.2973201371090224E-3</v>
      </c>
      <c r="H1081" s="2">
        <f t="shared" si="148"/>
        <v>4.7644407629919447</v>
      </c>
      <c r="I1081" s="2">
        <f t="shared" si="149"/>
        <v>82.652263400466182</v>
      </c>
    </row>
    <row r="1082" spans="1:9" ht="13.5" x14ac:dyDescent="0.25">
      <c r="A1082" s="3">
        <f>TITRES_STAT!B1085</f>
        <v>43581</v>
      </c>
      <c r="B1082" s="6">
        <f>TITRES_STAT!D1085</f>
        <v>3.6383999999999999</v>
      </c>
      <c r="C1082" s="2">
        <f t="shared" si="144"/>
        <v>-0.11330000000000018</v>
      </c>
      <c r="D1082" s="2">
        <f t="shared" si="145"/>
        <v>0</v>
      </c>
      <c r="E1082" s="2">
        <f t="shared" si="146"/>
        <v>0.11330000000000018</v>
      </c>
      <c r="F1082" s="2">
        <f t="shared" si="151"/>
        <v>3.2284245984569603E-2</v>
      </c>
      <c r="G1082" s="2">
        <f t="shared" si="151"/>
        <v>1.4868940127315532E-2</v>
      </c>
      <c r="H1082" s="2">
        <f t="shared" si="148"/>
        <v>2.1712540173095891</v>
      </c>
      <c r="I1082" s="2">
        <f t="shared" si="149"/>
        <v>68.46673289046791</v>
      </c>
    </row>
    <row r="1083" spans="1:9" ht="13.5" x14ac:dyDescent="0.25">
      <c r="A1083" s="3">
        <f>TITRES_STAT!B1086</f>
        <v>43584</v>
      </c>
      <c r="B1083" s="6">
        <f>TITRES_STAT!D1086</f>
        <v>3.6006</v>
      </c>
      <c r="C1083" s="2">
        <f t="shared" si="144"/>
        <v>-3.7799999999999834E-2</v>
      </c>
      <c r="D1083" s="2">
        <f t="shared" si="145"/>
        <v>0</v>
      </c>
      <c r="E1083" s="2">
        <f t="shared" si="146"/>
        <v>3.7799999999999834E-2</v>
      </c>
      <c r="F1083" s="2">
        <f t="shared" si="151"/>
        <v>2.9978228414243201E-2</v>
      </c>
      <c r="G1083" s="2">
        <f t="shared" si="151"/>
        <v>1.650687297536441E-2</v>
      </c>
      <c r="H1083" s="2">
        <f t="shared" si="148"/>
        <v>1.8161058402148027</v>
      </c>
      <c r="I1083" s="2">
        <f t="shared" si="149"/>
        <v>64.48997101885476</v>
      </c>
    </row>
    <row r="1084" spans="1:9" ht="13.5" x14ac:dyDescent="0.25">
      <c r="A1084" s="3">
        <f>TITRES_STAT!B1087</f>
        <v>43585</v>
      </c>
      <c r="B1084" s="6">
        <f>TITRES_STAT!D1087</f>
        <v>3.5754000000000001</v>
      </c>
      <c r="C1084" s="2">
        <f t="shared" si="144"/>
        <v>-2.5199999999999889E-2</v>
      </c>
      <c r="D1084" s="2">
        <f t="shared" si="145"/>
        <v>0</v>
      </c>
      <c r="E1084" s="2">
        <f t="shared" si="146"/>
        <v>2.5199999999999889E-2</v>
      </c>
      <c r="F1084" s="2">
        <f t="shared" si="151"/>
        <v>2.78369263846544E-2</v>
      </c>
      <c r="G1084" s="2">
        <f t="shared" si="151"/>
        <v>1.712781061998123E-2</v>
      </c>
      <c r="H1084" s="2">
        <f t="shared" si="148"/>
        <v>1.6252472077300972</v>
      </c>
      <c r="I1084" s="2">
        <f t="shared" si="149"/>
        <v>61.908349162110206</v>
      </c>
    </row>
    <row r="1085" spans="1:9" ht="13.5" x14ac:dyDescent="0.25">
      <c r="A1085" s="3">
        <f>TITRES_STAT!B1088</f>
        <v>43587</v>
      </c>
      <c r="B1085" s="6">
        <f>TITRES_STAT!D1088</f>
        <v>3.5817000000000001</v>
      </c>
      <c r="C1085" s="2">
        <f t="shared" si="144"/>
        <v>6.2999999999999723E-3</v>
      </c>
      <c r="D1085" s="2">
        <f t="shared" si="145"/>
        <v>6.2999999999999723E-3</v>
      </c>
      <c r="E1085" s="2">
        <f t="shared" si="146"/>
        <v>0</v>
      </c>
      <c r="F1085" s="2">
        <f t="shared" ref="F1085:G1100" si="152">((F1084*13)+D1085)/14</f>
        <v>2.6298574500036226E-2</v>
      </c>
      <c r="G1085" s="2">
        <f t="shared" si="152"/>
        <v>1.5904395575696856E-2</v>
      </c>
      <c r="H1085" s="2">
        <f t="shared" si="148"/>
        <v>1.6535412725914889</v>
      </c>
      <c r="I1085" s="2">
        <f t="shared" si="149"/>
        <v>62.314511165549547</v>
      </c>
    </row>
    <row r="1086" spans="1:9" ht="13.5" x14ac:dyDescent="0.25">
      <c r="A1086" s="3">
        <f>TITRES_STAT!B1089</f>
        <v>43588</v>
      </c>
      <c r="B1086" s="6">
        <f>TITRES_STAT!D1089</f>
        <v>3.5628000000000002</v>
      </c>
      <c r="C1086" s="2">
        <f t="shared" si="144"/>
        <v>-1.8899999999999917E-2</v>
      </c>
      <c r="D1086" s="2">
        <f t="shared" si="145"/>
        <v>0</v>
      </c>
      <c r="E1086" s="2">
        <f t="shared" si="146"/>
        <v>1.8899999999999917E-2</v>
      </c>
      <c r="F1086" s="2">
        <f t="shared" si="152"/>
        <v>2.4420104892890784E-2</v>
      </c>
      <c r="G1086" s="2">
        <f t="shared" si="152"/>
        <v>1.6118367320289931E-2</v>
      </c>
      <c r="H1086" s="2">
        <f t="shared" si="148"/>
        <v>1.5150482928969213</v>
      </c>
      <c r="I1086" s="2">
        <f t="shared" si="149"/>
        <v>60.239332070710866</v>
      </c>
    </row>
    <row r="1087" spans="1:9" ht="13.5" x14ac:dyDescent="0.25">
      <c r="A1087" s="3">
        <f>TITRES_STAT!B1090</f>
        <v>43591</v>
      </c>
      <c r="B1087" s="6">
        <f>TITRES_STAT!D1090</f>
        <v>3.5817000000000001</v>
      </c>
      <c r="C1087" s="2">
        <f t="shared" si="144"/>
        <v>1.8899999999999917E-2</v>
      </c>
      <c r="D1087" s="2">
        <f t="shared" si="145"/>
        <v>1.8899999999999917E-2</v>
      </c>
      <c r="E1087" s="2">
        <f t="shared" si="146"/>
        <v>0</v>
      </c>
      <c r="F1087" s="2">
        <f t="shared" si="152"/>
        <v>2.4025811686255723E-2</v>
      </c>
      <c r="G1087" s="2">
        <f t="shared" si="152"/>
        <v>1.4967055368840651E-2</v>
      </c>
      <c r="H1087" s="2">
        <f t="shared" si="148"/>
        <v>1.6052463957789691</v>
      </c>
      <c r="I1087" s="2">
        <f t="shared" si="149"/>
        <v>61.615914655128044</v>
      </c>
    </row>
    <row r="1088" spans="1:9" ht="13.5" x14ac:dyDescent="0.25">
      <c r="A1088" s="3">
        <f>TITRES_STAT!B1091</f>
        <v>43592</v>
      </c>
      <c r="B1088" s="6">
        <f>TITRES_STAT!D1091</f>
        <v>3.5251000000000001</v>
      </c>
      <c r="C1088" s="2">
        <f t="shared" si="144"/>
        <v>-5.6599999999999984E-2</v>
      </c>
      <c r="D1088" s="2">
        <f t="shared" si="145"/>
        <v>0</v>
      </c>
      <c r="E1088" s="2">
        <f t="shared" si="146"/>
        <v>5.6599999999999984E-2</v>
      </c>
      <c r="F1088" s="2">
        <f t="shared" si="152"/>
        <v>2.2309682280094601E-2</v>
      </c>
      <c r="G1088" s="2">
        <f t="shared" si="152"/>
        <v>1.7940837128209177E-2</v>
      </c>
      <c r="H1088" s="2">
        <f t="shared" si="148"/>
        <v>1.2435140077725857</v>
      </c>
      <c r="I1088" s="2">
        <f t="shared" si="149"/>
        <v>55.427066800762972</v>
      </c>
    </row>
    <row r="1089" spans="1:9" ht="13.5" x14ac:dyDescent="0.25">
      <c r="A1089" s="3">
        <f>TITRES_STAT!B1092</f>
        <v>43593</v>
      </c>
      <c r="B1089" s="6">
        <f>TITRES_STAT!D1092</f>
        <v>3.4621</v>
      </c>
      <c r="C1089" s="2">
        <f t="shared" si="144"/>
        <v>-6.3000000000000167E-2</v>
      </c>
      <c r="D1089" s="2">
        <f t="shared" si="145"/>
        <v>0</v>
      </c>
      <c r="E1089" s="2">
        <f t="shared" si="146"/>
        <v>6.3000000000000167E-2</v>
      </c>
      <c r="F1089" s="2">
        <f t="shared" si="152"/>
        <v>2.071613354580213E-2</v>
      </c>
      <c r="G1089" s="2">
        <f t="shared" si="152"/>
        <v>2.1159348761908534E-2</v>
      </c>
      <c r="H1089" s="2">
        <f t="shared" si="148"/>
        <v>0.97905345664965415</v>
      </c>
      <c r="I1089" s="2">
        <f t="shared" si="149"/>
        <v>49.470793896951967</v>
      </c>
    </row>
    <row r="1090" spans="1:9" ht="13.5" x14ac:dyDescent="0.25">
      <c r="A1090" s="3">
        <f>TITRES_STAT!B1093</f>
        <v>43594</v>
      </c>
      <c r="B1090" s="6">
        <f>TITRES_STAT!D1093</f>
        <v>3.3614000000000002</v>
      </c>
      <c r="C1090" s="2">
        <f t="shared" si="144"/>
        <v>-0.10069999999999979</v>
      </c>
      <c r="D1090" s="2">
        <f t="shared" si="145"/>
        <v>0</v>
      </c>
      <c r="E1090" s="2">
        <f t="shared" si="146"/>
        <v>0.10069999999999979</v>
      </c>
      <c r="F1090" s="2">
        <f t="shared" si="152"/>
        <v>1.9236409721101976E-2</v>
      </c>
      <c r="G1090" s="2">
        <f t="shared" si="152"/>
        <v>2.6840823850343622E-2</v>
      </c>
      <c r="H1090" s="2">
        <f t="shared" si="148"/>
        <v>0.71668477198607705</v>
      </c>
      <c r="I1090" s="2">
        <f t="shared" si="149"/>
        <v>41.748187185054711</v>
      </c>
    </row>
    <row r="1091" spans="1:9" ht="13.5" x14ac:dyDescent="0.25">
      <c r="A1091" s="3">
        <f>TITRES_STAT!B1094</f>
        <v>43595</v>
      </c>
      <c r="B1091" s="6">
        <f>TITRES_STAT!D1094</f>
        <v>3.4495</v>
      </c>
      <c r="C1091" s="2">
        <f t="shared" ref="C1091:C1154" si="153">B1091-B1090</f>
        <v>8.8099999999999845E-2</v>
      </c>
      <c r="D1091" s="2">
        <f t="shared" ref="D1091:D1154" si="154">IF(C1091&gt;0,C1091,0)</f>
        <v>8.8099999999999845E-2</v>
      </c>
      <c r="E1091" s="2">
        <f t="shared" ref="E1091:E1154" si="155">IF(C1091&lt;0,-C1091,0)</f>
        <v>0</v>
      </c>
      <c r="F1091" s="2">
        <f t="shared" si="152"/>
        <v>2.4155237598166106E-2</v>
      </c>
      <c r="G1091" s="2">
        <f t="shared" si="152"/>
        <v>2.4923622146747648E-2</v>
      </c>
      <c r="H1091" s="2">
        <f t="shared" si="148"/>
        <v>0.96917043020242499</v>
      </c>
      <c r="I1091" s="2">
        <f t="shared" si="149"/>
        <v>49.217193968467072</v>
      </c>
    </row>
    <row r="1092" spans="1:9" ht="13.5" x14ac:dyDescent="0.25">
      <c r="A1092" s="3">
        <f>TITRES_STAT!B1095</f>
        <v>43598</v>
      </c>
      <c r="B1092" s="6">
        <f>TITRES_STAT!D1095</f>
        <v>3.4180999999999999</v>
      </c>
      <c r="C1092" s="2">
        <f t="shared" si="153"/>
        <v>-3.1400000000000095E-2</v>
      </c>
      <c r="D1092" s="2">
        <f t="shared" si="154"/>
        <v>0</v>
      </c>
      <c r="E1092" s="2">
        <f t="shared" si="155"/>
        <v>3.1400000000000095E-2</v>
      </c>
      <c r="F1092" s="2">
        <f t="shared" si="152"/>
        <v>2.2429863484011384E-2</v>
      </c>
      <c r="G1092" s="2">
        <f t="shared" si="152"/>
        <v>2.5386220564837109E-2</v>
      </c>
      <c r="H1092" s="2">
        <f t="shared" si="148"/>
        <v>0.88354481230181126</v>
      </c>
      <c r="I1092" s="2">
        <f t="shared" si="149"/>
        <v>46.908616483728011</v>
      </c>
    </row>
    <row r="1093" spans="1:9" ht="13.5" x14ac:dyDescent="0.25">
      <c r="A1093" s="3">
        <f>TITRES_STAT!B1096</f>
        <v>43599</v>
      </c>
      <c r="B1093" s="6">
        <f>TITRES_STAT!D1096</f>
        <v>3.3992</v>
      </c>
      <c r="C1093" s="2">
        <f t="shared" si="153"/>
        <v>-1.8899999999999917E-2</v>
      </c>
      <c r="D1093" s="2">
        <f t="shared" si="154"/>
        <v>0</v>
      </c>
      <c r="E1093" s="2">
        <f t="shared" si="155"/>
        <v>1.8899999999999917E-2</v>
      </c>
      <c r="F1093" s="2">
        <f t="shared" si="152"/>
        <v>2.0827730378010573E-2</v>
      </c>
      <c r="G1093" s="2">
        <f t="shared" si="152"/>
        <v>2.4922919095920166E-2</v>
      </c>
      <c r="H1093" s="2">
        <f t="shared" si="148"/>
        <v>0.8356858318984004</v>
      </c>
      <c r="I1093" s="2">
        <f t="shared" si="149"/>
        <v>45.524447450474902</v>
      </c>
    </row>
    <row r="1094" spans="1:9" ht="13.5" x14ac:dyDescent="0.25">
      <c r="A1094" s="3">
        <f>TITRES_STAT!B1097</f>
        <v>43600</v>
      </c>
      <c r="B1094" s="6">
        <f>TITRES_STAT!D1097</f>
        <v>3.4117999999999999</v>
      </c>
      <c r="C1094" s="2">
        <f t="shared" si="153"/>
        <v>1.2599999999999945E-2</v>
      </c>
      <c r="D1094" s="2">
        <f t="shared" si="154"/>
        <v>1.2599999999999945E-2</v>
      </c>
      <c r="E1094" s="2">
        <f t="shared" si="155"/>
        <v>0</v>
      </c>
      <c r="F1094" s="2">
        <f t="shared" si="152"/>
        <v>2.0240035351009815E-2</v>
      </c>
      <c r="G1094" s="2">
        <f t="shared" si="152"/>
        <v>2.3142710589068725E-2</v>
      </c>
      <c r="H1094" s="2">
        <f t="shared" si="148"/>
        <v>0.87457496705550275</v>
      </c>
      <c r="I1094" s="2">
        <f t="shared" si="149"/>
        <v>46.654574099495491</v>
      </c>
    </row>
    <row r="1095" spans="1:9" ht="13.5" x14ac:dyDescent="0.25">
      <c r="A1095" s="3">
        <f>TITRES_STAT!B1098</f>
        <v>43601</v>
      </c>
      <c r="B1095" s="6">
        <f>TITRES_STAT!D1098</f>
        <v>3.4306999999999999</v>
      </c>
      <c r="C1095" s="2">
        <f t="shared" si="153"/>
        <v>1.8899999999999917E-2</v>
      </c>
      <c r="D1095" s="2">
        <f t="shared" si="154"/>
        <v>1.8899999999999917E-2</v>
      </c>
      <c r="E1095" s="2">
        <f t="shared" si="155"/>
        <v>0</v>
      </c>
      <c r="F1095" s="2">
        <f t="shared" si="152"/>
        <v>2.0144318540223392E-2</v>
      </c>
      <c r="G1095" s="2">
        <f t="shared" si="152"/>
        <v>2.1489659832706672E-2</v>
      </c>
      <c r="H1095" s="2">
        <f t="shared" si="148"/>
        <v>0.93739587769389876</v>
      </c>
      <c r="I1095" s="2">
        <f t="shared" si="149"/>
        <v>48.384322919572341</v>
      </c>
    </row>
    <row r="1096" spans="1:9" ht="13.5" x14ac:dyDescent="0.25">
      <c r="A1096" s="3">
        <f>TITRES_STAT!B1099</f>
        <v>43602</v>
      </c>
      <c r="B1096" s="6">
        <f>TITRES_STAT!D1099</f>
        <v>3.4306999999999999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1.8705438644493148E-2</v>
      </c>
      <c r="G1096" s="2">
        <f t="shared" si="152"/>
        <v>1.9954684130370482E-2</v>
      </c>
      <c r="H1096" s="2">
        <f t="shared" si="148"/>
        <v>0.93739587769389865</v>
      </c>
      <c r="I1096" s="2">
        <f t="shared" si="149"/>
        <v>48.384322919572334</v>
      </c>
    </row>
    <row r="1097" spans="1:9" ht="13.5" x14ac:dyDescent="0.25">
      <c r="A1097" s="3">
        <f>TITRES_STAT!B1100</f>
        <v>43605</v>
      </c>
      <c r="B1097" s="6">
        <f>TITRES_STAT!D1100</f>
        <v>3.4243999999999999</v>
      </c>
      <c r="C1097" s="2">
        <f t="shared" si="153"/>
        <v>-6.2999999999999723E-3</v>
      </c>
      <c r="D1097" s="2">
        <f t="shared" si="154"/>
        <v>0</v>
      </c>
      <c r="E1097" s="2">
        <f t="shared" si="155"/>
        <v>6.2999999999999723E-3</v>
      </c>
      <c r="F1097" s="2">
        <f t="shared" si="152"/>
        <v>1.7369335884172211E-2</v>
      </c>
      <c r="G1097" s="2">
        <f t="shared" si="152"/>
        <v>1.8979349549629734E-2</v>
      </c>
      <c r="H1097" s="2">
        <f t="shared" si="148"/>
        <v>0.91517024009450665</v>
      </c>
      <c r="I1097" s="2">
        <f t="shared" si="149"/>
        <v>47.785320643315053</v>
      </c>
    </row>
    <row r="1098" spans="1:9" ht="13.5" x14ac:dyDescent="0.25">
      <c r="A1098" s="3">
        <f>TITRES_STAT!B1101</f>
        <v>43606</v>
      </c>
      <c r="B1098" s="6">
        <f>TITRES_STAT!D1101</f>
        <v>3.4306999999999999</v>
      </c>
      <c r="C1098" s="2">
        <f t="shared" si="153"/>
        <v>6.2999999999999723E-3</v>
      </c>
      <c r="D1098" s="2">
        <f t="shared" si="154"/>
        <v>6.2999999999999723E-3</v>
      </c>
      <c r="E1098" s="2">
        <f t="shared" si="155"/>
        <v>0</v>
      </c>
      <c r="F1098" s="2">
        <f t="shared" si="152"/>
        <v>1.6578669035302765E-2</v>
      </c>
      <c r="G1098" s="2">
        <f t="shared" si="152"/>
        <v>1.7623681724656181E-2</v>
      </c>
      <c r="H1098" s="2">
        <f t="shared" si="148"/>
        <v>0.94070406481005586</v>
      </c>
      <c r="I1098" s="2">
        <f t="shared" si="149"/>
        <v>48.472308677424557</v>
      </c>
    </row>
    <row r="1099" spans="1:9" ht="13.5" x14ac:dyDescent="0.25">
      <c r="A1099" s="3">
        <f>TITRES_STAT!B1102</f>
        <v>43607</v>
      </c>
      <c r="B1099" s="6">
        <f>TITRES_STAT!D1102</f>
        <v>3.5251000000000001</v>
      </c>
      <c r="C1099" s="2">
        <f t="shared" si="153"/>
        <v>9.4400000000000261E-2</v>
      </c>
      <c r="D1099" s="2">
        <f t="shared" si="154"/>
        <v>9.4400000000000261E-2</v>
      </c>
      <c r="E1099" s="2">
        <f t="shared" si="155"/>
        <v>0</v>
      </c>
      <c r="F1099" s="2">
        <f t="shared" si="152"/>
        <v>2.2137335532781157E-2</v>
      </c>
      <c r="G1099" s="2">
        <f t="shared" si="152"/>
        <v>1.6364847315752169E-2</v>
      </c>
      <c r="H1099" s="2">
        <f t="shared" si="148"/>
        <v>1.3527370653481512</v>
      </c>
      <c r="I1099" s="2">
        <f t="shared" si="149"/>
        <v>57.496312923007274</v>
      </c>
    </row>
    <row r="1100" spans="1:9" ht="13.5" x14ac:dyDescent="0.25">
      <c r="A1100" s="3">
        <f>TITRES_STAT!B1103</f>
        <v>43608</v>
      </c>
      <c r="B1100" s="6">
        <f>TITRES_STAT!D1103</f>
        <v>3.4369000000000001</v>
      </c>
      <c r="C1100" s="2">
        <f t="shared" si="153"/>
        <v>-8.8200000000000056E-2</v>
      </c>
      <c r="D1100" s="2">
        <f t="shared" si="154"/>
        <v>0</v>
      </c>
      <c r="E1100" s="2">
        <f t="shared" si="155"/>
        <v>8.8200000000000056E-2</v>
      </c>
      <c r="F1100" s="2">
        <f t="shared" si="152"/>
        <v>2.0556097280439646E-2</v>
      </c>
      <c r="G1100" s="2">
        <f t="shared" si="152"/>
        <v>2.1495929650341306E-2</v>
      </c>
      <c r="H1100" s="2">
        <f t="shared" si="148"/>
        <v>0.95627858924041753</v>
      </c>
      <c r="I1100" s="2">
        <f t="shared" si="149"/>
        <v>48.882536183750837</v>
      </c>
    </row>
    <row r="1101" spans="1:9" ht="13.5" x14ac:dyDescent="0.25">
      <c r="A1101" s="3">
        <f>TITRES_STAT!B1104</f>
        <v>43609</v>
      </c>
      <c r="B1101" s="6">
        <f>TITRES_STAT!D1104</f>
        <v>3.4369000000000001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1.90878046175511E-2</v>
      </c>
      <c r="G1101" s="2">
        <f t="shared" si="156"/>
        <v>1.9960506103888356E-2</v>
      </c>
      <c r="H1101" s="2">
        <f t="shared" si="148"/>
        <v>0.95627858924041753</v>
      </c>
      <c r="I1101" s="2">
        <f t="shared" si="149"/>
        <v>48.882536183750837</v>
      </c>
    </row>
    <row r="1102" spans="1:9" ht="13.5" x14ac:dyDescent="0.25">
      <c r="A1102" s="3">
        <f>TITRES_STAT!B1105</f>
        <v>43612</v>
      </c>
      <c r="B1102" s="6">
        <f>TITRES_STAT!D1105</f>
        <v>3.4935999999999998</v>
      </c>
      <c r="C1102" s="2">
        <f t="shared" si="153"/>
        <v>5.6699999999999751E-2</v>
      </c>
      <c r="D1102" s="2">
        <f t="shared" si="154"/>
        <v>5.6699999999999751E-2</v>
      </c>
      <c r="E1102" s="2">
        <f t="shared" si="155"/>
        <v>0</v>
      </c>
      <c r="F1102" s="2">
        <f t="shared" si="156"/>
        <v>2.1774390002011718E-2</v>
      </c>
      <c r="G1102" s="2">
        <f t="shared" si="156"/>
        <v>1.8534755667896332E-2</v>
      </c>
      <c r="H1102" s="2">
        <f t="shared" si="148"/>
        <v>1.1747869997405302</v>
      </c>
      <c r="I1102" s="2">
        <f t="shared" si="149"/>
        <v>54.018485482977965</v>
      </c>
    </row>
    <row r="1103" spans="1:9" ht="13.5" x14ac:dyDescent="0.25">
      <c r="A1103" s="3">
        <f>TITRES_STAT!B1106</f>
        <v>43613</v>
      </c>
      <c r="B1103" s="6">
        <f>TITRES_STAT!D1106</f>
        <v>3.4872999999999998</v>
      </c>
      <c r="C1103" s="2">
        <f t="shared" si="153"/>
        <v>-6.2999999999999723E-3</v>
      </c>
      <c r="D1103" s="2">
        <f t="shared" si="154"/>
        <v>0</v>
      </c>
      <c r="E1103" s="2">
        <f t="shared" si="155"/>
        <v>6.2999999999999723E-3</v>
      </c>
      <c r="F1103" s="2">
        <f t="shared" si="156"/>
        <v>2.0219076430439454E-2</v>
      </c>
      <c r="G1103" s="2">
        <f t="shared" si="156"/>
        <v>1.7660844548760875E-2</v>
      </c>
      <c r="H1103" s="2">
        <f t="shared" si="148"/>
        <v>1.1448533151750135</v>
      </c>
      <c r="I1103" s="2">
        <f t="shared" si="149"/>
        <v>53.37676507176888</v>
      </c>
    </row>
    <row r="1104" spans="1:9" ht="13.5" x14ac:dyDescent="0.25">
      <c r="A1104" s="3">
        <f>TITRES_STAT!B1107</f>
        <v>43614</v>
      </c>
      <c r="B1104" s="6">
        <f>TITRES_STAT!D1107</f>
        <v>3.4558</v>
      </c>
      <c r="C1104" s="2">
        <f t="shared" si="153"/>
        <v>-3.1499999999999861E-2</v>
      </c>
      <c r="D1104" s="2">
        <f t="shared" si="154"/>
        <v>0</v>
      </c>
      <c r="E1104" s="2">
        <f t="shared" si="155"/>
        <v>3.1499999999999861E-2</v>
      </c>
      <c r="F1104" s="2">
        <f t="shared" si="156"/>
        <v>1.8774856685408067E-2</v>
      </c>
      <c r="G1104" s="2">
        <f t="shared" si="156"/>
        <v>1.8649355652420801E-2</v>
      </c>
      <c r="H1104" s="2">
        <f t="shared" si="148"/>
        <v>1.0067295104091694</v>
      </c>
      <c r="I1104" s="2">
        <f t="shared" si="149"/>
        <v>50.167673579679331</v>
      </c>
    </row>
    <row r="1105" spans="1:9" ht="13.5" x14ac:dyDescent="0.25">
      <c r="A1105" s="3">
        <f>TITRES_STAT!B1108</f>
        <v>43615</v>
      </c>
      <c r="B1105" s="6">
        <f>TITRES_STAT!D1108</f>
        <v>3.4306999999999999</v>
      </c>
      <c r="C1105" s="2">
        <f t="shared" si="153"/>
        <v>-2.5100000000000122E-2</v>
      </c>
      <c r="D1105" s="2">
        <f t="shared" si="154"/>
        <v>0</v>
      </c>
      <c r="E1105" s="2">
        <f t="shared" si="155"/>
        <v>2.5100000000000122E-2</v>
      </c>
      <c r="F1105" s="2">
        <f t="shared" si="156"/>
        <v>1.7433795493593203E-2</v>
      </c>
      <c r="G1105" s="2">
        <f t="shared" si="156"/>
        <v>1.9110115962962183E-2</v>
      </c>
      <c r="H1105" s="2">
        <f t="shared" ref="H1105:H1168" si="157">F1105/G1105</f>
        <v>0.91228098915684763</v>
      </c>
      <c r="I1105" s="2">
        <f t="shared" ref="I1105:I1168" si="158">IF(G1105=0,100,100-(100/(1+H1105)))</f>
        <v>47.706429877707748</v>
      </c>
    </row>
    <row r="1106" spans="1:9" ht="13.5" x14ac:dyDescent="0.25">
      <c r="A1106" s="3">
        <f>TITRES_STAT!B1109</f>
        <v>43616</v>
      </c>
      <c r="B1106" s="6">
        <f>TITRES_STAT!D1109</f>
        <v>3.4495</v>
      </c>
      <c r="C1106" s="2">
        <f t="shared" si="153"/>
        <v>1.880000000000015E-2</v>
      </c>
      <c r="D1106" s="2">
        <f t="shared" si="154"/>
        <v>1.880000000000015E-2</v>
      </c>
      <c r="E1106" s="2">
        <f t="shared" si="155"/>
        <v>0</v>
      </c>
      <c r="F1106" s="2">
        <f t="shared" si="156"/>
        <v>1.7531381529765126E-2</v>
      </c>
      <c r="G1106" s="2">
        <f t="shared" si="156"/>
        <v>1.7745107679893454E-2</v>
      </c>
      <c r="H1106" s="2">
        <f t="shared" si="157"/>
        <v>0.98795577045889127</v>
      </c>
      <c r="I1106" s="2">
        <f t="shared" si="158"/>
        <v>49.697069982137265</v>
      </c>
    </row>
    <row r="1107" spans="1:9" ht="13.5" x14ac:dyDescent="0.25">
      <c r="A1107" s="3">
        <f>TITRES_STAT!B1110</f>
        <v>43619</v>
      </c>
      <c r="B1107" s="6">
        <f>TITRES_STAT!D1110</f>
        <v>3.4055</v>
      </c>
      <c r="C1107" s="2">
        <f t="shared" si="153"/>
        <v>-4.4000000000000039E-2</v>
      </c>
      <c r="D1107" s="2">
        <f t="shared" si="154"/>
        <v>0</v>
      </c>
      <c r="E1107" s="2">
        <f t="shared" si="155"/>
        <v>4.4000000000000039E-2</v>
      </c>
      <c r="F1107" s="2">
        <f t="shared" si="156"/>
        <v>1.6279139991924759E-2</v>
      </c>
      <c r="G1107" s="2">
        <f t="shared" si="156"/>
        <v>1.9620457131329639E-2</v>
      </c>
      <c r="H1107" s="2">
        <f t="shared" si="157"/>
        <v>0.82970238068156343</v>
      </c>
      <c r="I1107" s="2">
        <f t="shared" si="158"/>
        <v>45.346302734355056</v>
      </c>
    </row>
    <row r="1108" spans="1:9" ht="13.5" x14ac:dyDescent="0.25">
      <c r="A1108" s="3">
        <f>TITRES_STAT!B1111</f>
        <v>43623</v>
      </c>
      <c r="B1108" s="6">
        <f>TITRES_STAT!D1111</f>
        <v>3.3614000000000002</v>
      </c>
      <c r="C1108" s="2">
        <f t="shared" si="153"/>
        <v>-4.4099999999999806E-2</v>
      </c>
      <c r="D1108" s="2">
        <f t="shared" si="154"/>
        <v>0</v>
      </c>
      <c r="E1108" s="2">
        <f t="shared" si="155"/>
        <v>4.4099999999999806E-2</v>
      </c>
      <c r="F1108" s="2">
        <f t="shared" si="156"/>
        <v>1.5116344278215847E-2</v>
      </c>
      <c r="G1108" s="2">
        <f t="shared" si="156"/>
        <v>2.1368995907663224E-2</v>
      </c>
      <c r="H1108" s="2">
        <f t="shared" si="157"/>
        <v>0.70739609589212904</v>
      </c>
      <c r="I1108" s="2">
        <f t="shared" si="158"/>
        <v>41.431282266257526</v>
      </c>
    </row>
    <row r="1109" spans="1:9" ht="13.5" x14ac:dyDescent="0.25">
      <c r="A1109" s="3">
        <f>TITRES_STAT!B1112</f>
        <v>43626</v>
      </c>
      <c r="B1109" s="6">
        <f>TITRES_STAT!D1112</f>
        <v>3.4117999999999999</v>
      </c>
      <c r="C1109" s="2">
        <f t="shared" si="153"/>
        <v>5.0399999999999778E-2</v>
      </c>
      <c r="D1109" s="2">
        <f t="shared" si="154"/>
        <v>5.0399999999999778E-2</v>
      </c>
      <c r="E1109" s="2">
        <f t="shared" si="155"/>
        <v>0</v>
      </c>
      <c r="F1109" s="2">
        <f t="shared" si="156"/>
        <v>1.7636605401200413E-2</v>
      </c>
      <c r="G1109" s="2">
        <f t="shared" si="156"/>
        <v>1.9842639057115852E-2</v>
      </c>
      <c r="H1109" s="2">
        <f t="shared" si="157"/>
        <v>0.8888235758577524</v>
      </c>
      <c r="I1109" s="2">
        <f t="shared" si="158"/>
        <v>47.056992893267967</v>
      </c>
    </row>
    <row r="1110" spans="1:9" ht="13.5" x14ac:dyDescent="0.25">
      <c r="A1110" s="3">
        <f>TITRES_STAT!B1113</f>
        <v>43627</v>
      </c>
      <c r="B1110" s="6">
        <f>TITRES_STAT!D1113</f>
        <v>3.3803000000000001</v>
      </c>
      <c r="C1110" s="2">
        <f t="shared" si="153"/>
        <v>-3.1499999999999861E-2</v>
      </c>
      <c r="D1110" s="2">
        <f t="shared" si="154"/>
        <v>0</v>
      </c>
      <c r="E1110" s="2">
        <f t="shared" si="155"/>
        <v>3.1499999999999861E-2</v>
      </c>
      <c r="F1110" s="2">
        <f t="shared" si="156"/>
        <v>1.6376847872543239E-2</v>
      </c>
      <c r="G1110" s="2">
        <f t="shared" si="156"/>
        <v>2.0675307695893284E-2</v>
      </c>
      <c r="H1110" s="2">
        <f t="shared" si="157"/>
        <v>0.79209693579535723</v>
      </c>
      <c r="I1110" s="2">
        <f t="shared" si="158"/>
        <v>44.199447026218685</v>
      </c>
    </row>
    <row r="1111" spans="1:9" ht="13.5" x14ac:dyDescent="0.25">
      <c r="A1111" s="3">
        <f>TITRES_STAT!B1114</f>
        <v>43628</v>
      </c>
      <c r="B1111" s="6">
        <f>TITRES_STAT!D1114</f>
        <v>3.3424999999999998</v>
      </c>
      <c r="C1111" s="2">
        <f t="shared" si="153"/>
        <v>-3.7800000000000278E-2</v>
      </c>
      <c r="D1111" s="2">
        <f t="shared" si="154"/>
        <v>0</v>
      </c>
      <c r="E1111" s="2">
        <f t="shared" si="155"/>
        <v>3.7800000000000278E-2</v>
      </c>
      <c r="F1111" s="2">
        <f t="shared" si="156"/>
        <v>1.5207073024504436E-2</v>
      </c>
      <c r="G1111" s="2">
        <f t="shared" si="156"/>
        <v>2.1898500003329498E-2</v>
      </c>
      <c r="H1111" s="2">
        <f t="shared" si="157"/>
        <v>0.69443445999462605</v>
      </c>
      <c r="I1111" s="2">
        <f t="shared" si="158"/>
        <v>40.983258803461098</v>
      </c>
    </row>
    <row r="1112" spans="1:9" ht="13.5" x14ac:dyDescent="0.25">
      <c r="A1112" s="3">
        <f>TITRES_STAT!B1115</f>
        <v>43629</v>
      </c>
      <c r="B1112" s="6">
        <f>TITRES_STAT!D1115</f>
        <v>3.3298999999999999</v>
      </c>
      <c r="C1112" s="2">
        <f t="shared" si="153"/>
        <v>-1.2599999999999945E-2</v>
      </c>
      <c r="D1112" s="2">
        <f t="shared" si="154"/>
        <v>0</v>
      </c>
      <c r="E1112" s="2">
        <f t="shared" si="155"/>
        <v>1.2599999999999945E-2</v>
      </c>
      <c r="F1112" s="2">
        <f t="shared" si="156"/>
        <v>1.412085352275412E-2</v>
      </c>
      <c r="G1112" s="2">
        <f t="shared" si="156"/>
        <v>2.1234321431663102E-2</v>
      </c>
      <c r="H1112" s="2">
        <f t="shared" si="157"/>
        <v>0.66500140200845381</v>
      </c>
      <c r="I1112" s="2">
        <f t="shared" si="158"/>
        <v>39.939990513297921</v>
      </c>
    </row>
    <row r="1113" spans="1:9" ht="13.5" x14ac:dyDescent="0.25">
      <c r="A1113" s="3">
        <f>TITRES_STAT!B1116</f>
        <v>43630</v>
      </c>
      <c r="B1113" s="6">
        <f>TITRES_STAT!D1116</f>
        <v>3.2732999999999999</v>
      </c>
      <c r="C1113" s="2">
        <f t="shared" si="153"/>
        <v>-5.6599999999999984E-2</v>
      </c>
      <c r="D1113" s="2">
        <f t="shared" si="154"/>
        <v>0</v>
      </c>
      <c r="E1113" s="2">
        <f t="shared" si="155"/>
        <v>5.6599999999999984E-2</v>
      </c>
      <c r="F1113" s="2">
        <f t="shared" si="156"/>
        <v>1.3112221128271682E-2</v>
      </c>
      <c r="G1113" s="2">
        <f t="shared" si="156"/>
        <v>2.3760441329401451E-2</v>
      </c>
      <c r="H1113" s="2">
        <f t="shared" si="157"/>
        <v>0.55185090825928662</v>
      </c>
      <c r="I1113" s="2">
        <f t="shared" si="158"/>
        <v>35.560820006755577</v>
      </c>
    </row>
    <row r="1114" spans="1:9" ht="13.5" x14ac:dyDescent="0.25">
      <c r="A1114" s="3">
        <f>TITRES_STAT!B1117</f>
        <v>43633</v>
      </c>
      <c r="B1114" s="6">
        <f>TITRES_STAT!D1117</f>
        <v>3.2732999999999999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1.2175633904823705E-2</v>
      </c>
      <c r="G1114" s="2">
        <f t="shared" si="156"/>
        <v>2.2063266948729919E-2</v>
      </c>
      <c r="H1114" s="2">
        <f t="shared" si="157"/>
        <v>0.55185090825928662</v>
      </c>
      <c r="I1114" s="2">
        <f t="shared" si="158"/>
        <v>35.560820006755577</v>
      </c>
    </row>
    <row r="1115" spans="1:9" ht="13.5" x14ac:dyDescent="0.25">
      <c r="A1115" s="3">
        <f>TITRES_STAT!B1118</f>
        <v>43634</v>
      </c>
      <c r="B1115" s="6">
        <f>TITRES_STAT!D1118</f>
        <v>3.3361999999999998</v>
      </c>
      <c r="C1115" s="2">
        <f t="shared" si="153"/>
        <v>6.2899999999999956E-2</v>
      </c>
      <c r="D1115" s="2">
        <f t="shared" si="154"/>
        <v>6.2899999999999956E-2</v>
      </c>
      <c r="E1115" s="2">
        <f t="shared" si="155"/>
        <v>0</v>
      </c>
      <c r="F1115" s="2">
        <f t="shared" si="156"/>
        <v>1.5798802911622008E-2</v>
      </c>
      <c r="G1115" s="2">
        <f t="shared" si="156"/>
        <v>2.0487319309534926E-2</v>
      </c>
      <c r="H1115" s="2">
        <f t="shared" si="157"/>
        <v>0.77115032342318923</v>
      </c>
      <c r="I1115" s="2">
        <f t="shared" si="158"/>
        <v>43.539518539157598</v>
      </c>
    </row>
    <row r="1116" spans="1:9" ht="13.5" x14ac:dyDescent="0.25">
      <c r="A1116" s="3">
        <f>TITRES_STAT!B1119</f>
        <v>43635</v>
      </c>
      <c r="B1116" s="6">
        <f>TITRES_STAT!D1119</f>
        <v>3.2795999999999998</v>
      </c>
      <c r="C1116" s="2">
        <f t="shared" si="153"/>
        <v>-5.6599999999999984E-2</v>
      </c>
      <c r="D1116" s="2">
        <f t="shared" si="154"/>
        <v>0</v>
      </c>
      <c r="E1116" s="2">
        <f t="shared" si="155"/>
        <v>5.6599999999999984E-2</v>
      </c>
      <c r="F1116" s="2">
        <f t="shared" si="156"/>
        <v>1.4670316989363292E-2</v>
      </c>
      <c r="G1116" s="2">
        <f t="shared" si="156"/>
        <v>2.3066796501711003E-2</v>
      </c>
      <c r="H1116" s="2">
        <f t="shared" si="157"/>
        <v>0.63599282146851677</v>
      </c>
      <c r="I1116" s="2">
        <f t="shared" si="158"/>
        <v>38.875037415972905</v>
      </c>
    </row>
    <row r="1117" spans="1:9" ht="13.5" x14ac:dyDescent="0.25">
      <c r="A1117" s="3">
        <f>TITRES_STAT!B1120</f>
        <v>43636</v>
      </c>
      <c r="B1117" s="6">
        <f>TITRES_STAT!D1120</f>
        <v>3.3677000000000001</v>
      </c>
      <c r="C1117" s="2">
        <f t="shared" si="153"/>
        <v>8.8100000000000289E-2</v>
      </c>
      <c r="D1117" s="2">
        <f t="shared" si="154"/>
        <v>8.8100000000000289E-2</v>
      </c>
      <c r="E1117" s="2">
        <f t="shared" si="155"/>
        <v>0</v>
      </c>
      <c r="F1117" s="2">
        <f t="shared" ref="F1117:G1132" si="159">((F1116*13)+D1117)/14</f>
        <v>1.9915294347265935E-2</v>
      </c>
      <c r="G1117" s="2">
        <f t="shared" si="159"/>
        <v>2.1419168180160215E-2</v>
      </c>
      <c r="H1117" s="2">
        <f t="shared" si="157"/>
        <v>0.92978841100434217</v>
      </c>
      <c r="I1117" s="2">
        <f t="shared" si="158"/>
        <v>48.180847480602374</v>
      </c>
    </row>
    <row r="1118" spans="1:9" ht="13.5" x14ac:dyDescent="0.25">
      <c r="A1118" s="3">
        <f>TITRES_STAT!B1121</f>
        <v>43637</v>
      </c>
      <c r="B1118" s="6">
        <f>TITRES_STAT!D1121</f>
        <v>3.3740000000000001</v>
      </c>
      <c r="C1118" s="2">
        <f t="shared" si="153"/>
        <v>6.2999999999999723E-3</v>
      </c>
      <c r="D1118" s="2">
        <f t="shared" si="154"/>
        <v>6.2999999999999723E-3</v>
      </c>
      <c r="E1118" s="2">
        <f t="shared" si="155"/>
        <v>0</v>
      </c>
      <c r="F1118" s="2">
        <f t="shared" si="159"/>
        <v>1.8942773322461224E-2</v>
      </c>
      <c r="G1118" s="2">
        <f t="shared" si="159"/>
        <v>1.9889227595863059E-2</v>
      </c>
      <c r="H1118" s="2">
        <f t="shared" si="157"/>
        <v>0.95241372402019786</v>
      </c>
      <c r="I1118" s="2">
        <f t="shared" si="158"/>
        <v>48.781347534225034</v>
      </c>
    </row>
    <row r="1119" spans="1:9" ht="13.5" x14ac:dyDescent="0.25">
      <c r="A1119" s="3">
        <f>TITRES_STAT!B1122</f>
        <v>43640</v>
      </c>
      <c r="B1119" s="6">
        <f>TITRES_STAT!D1122</f>
        <v>3.3551000000000002</v>
      </c>
      <c r="C1119" s="2">
        <f t="shared" si="153"/>
        <v>-1.8899999999999917E-2</v>
      </c>
      <c r="D1119" s="2">
        <f t="shared" si="154"/>
        <v>0</v>
      </c>
      <c r="E1119" s="2">
        <f t="shared" si="155"/>
        <v>1.8899999999999917E-2</v>
      </c>
      <c r="F1119" s="2">
        <f t="shared" si="159"/>
        <v>1.7589718085142567E-2</v>
      </c>
      <c r="G1119" s="2">
        <f t="shared" si="159"/>
        <v>1.9818568481872835E-2</v>
      </c>
      <c r="H1119" s="2">
        <f t="shared" si="157"/>
        <v>0.88753726593477733</v>
      </c>
      <c r="I1119" s="2">
        <f t="shared" si="158"/>
        <v>47.020913544466445</v>
      </c>
    </row>
    <row r="1120" spans="1:9" ht="13.5" x14ac:dyDescent="0.25">
      <c r="A1120" s="3">
        <f>TITRES_STAT!B1123</f>
        <v>43641</v>
      </c>
      <c r="B1120" s="6">
        <f>TITRES_STAT!D1123</f>
        <v>3.3361999999999998</v>
      </c>
      <c r="C1120" s="2">
        <f t="shared" si="153"/>
        <v>-1.8900000000000361E-2</v>
      </c>
      <c r="D1120" s="2">
        <f t="shared" si="154"/>
        <v>0</v>
      </c>
      <c r="E1120" s="2">
        <f t="shared" si="155"/>
        <v>1.8900000000000361E-2</v>
      </c>
      <c r="F1120" s="2">
        <f t="shared" si="159"/>
        <v>1.6333309650489528E-2</v>
      </c>
      <c r="G1120" s="2">
        <f t="shared" si="159"/>
        <v>1.9752956447453372E-2</v>
      </c>
      <c r="H1120" s="2">
        <f t="shared" si="157"/>
        <v>0.82687924179548733</v>
      </c>
      <c r="I1120" s="2">
        <f t="shared" si="158"/>
        <v>45.261844509373077</v>
      </c>
    </row>
    <row r="1121" spans="1:9" ht="13.5" x14ac:dyDescent="0.25">
      <c r="A1121" s="3">
        <f>TITRES_STAT!B1124</f>
        <v>43642</v>
      </c>
      <c r="B1121" s="6">
        <f>TITRES_STAT!D1124</f>
        <v>3.2795999999999998</v>
      </c>
      <c r="C1121" s="2">
        <f t="shared" si="153"/>
        <v>-5.6599999999999984E-2</v>
      </c>
      <c r="D1121" s="2">
        <f t="shared" si="154"/>
        <v>0</v>
      </c>
      <c r="E1121" s="2">
        <f t="shared" si="155"/>
        <v>5.6599999999999984E-2</v>
      </c>
      <c r="F1121" s="2">
        <f t="shared" si="159"/>
        <v>1.516664467545456E-2</v>
      </c>
      <c r="G1121" s="2">
        <f t="shared" si="159"/>
        <v>2.2384888129778128E-2</v>
      </c>
      <c r="H1121" s="2">
        <f t="shared" si="157"/>
        <v>0.67753944480422501</v>
      </c>
      <c r="I1121" s="2">
        <f t="shared" si="158"/>
        <v>40.388883069351387</v>
      </c>
    </row>
    <row r="1122" spans="1:9" ht="13.5" x14ac:dyDescent="0.25">
      <c r="A1122" s="3">
        <f>TITRES_STAT!B1125</f>
        <v>43643</v>
      </c>
      <c r="B1122" s="6">
        <f>TITRES_STAT!D1125</f>
        <v>3.2418</v>
      </c>
      <c r="C1122" s="2">
        <f t="shared" si="153"/>
        <v>-3.7799999999999834E-2</v>
      </c>
      <c r="D1122" s="2">
        <f t="shared" si="154"/>
        <v>0</v>
      </c>
      <c r="E1122" s="2">
        <f t="shared" si="155"/>
        <v>3.7799999999999834E-2</v>
      </c>
      <c r="F1122" s="2">
        <f t="shared" si="159"/>
        <v>1.4083312912922091E-2</v>
      </c>
      <c r="G1122" s="2">
        <f t="shared" si="159"/>
        <v>2.3485967549079678E-2</v>
      </c>
      <c r="H1122" s="2">
        <f t="shared" si="157"/>
        <v>0.59964797632848477</v>
      </c>
      <c r="I1122" s="2">
        <f t="shared" si="158"/>
        <v>37.486246049258789</v>
      </c>
    </row>
    <row r="1123" spans="1:9" ht="13.5" x14ac:dyDescent="0.25">
      <c r="A1123" s="3">
        <f>TITRES_STAT!B1126</f>
        <v>43644</v>
      </c>
      <c r="B1123" s="6">
        <f>TITRES_STAT!D1126</f>
        <v>3.3361999999999998</v>
      </c>
      <c r="C1123" s="2">
        <f t="shared" si="153"/>
        <v>9.4399999999999817E-2</v>
      </c>
      <c r="D1123" s="2">
        <f t="shared" si="154"/>
        <v>9.4399999999999817E-2</v>
      </c>
      <c r="E1123" s="2">
        <f t="shared" si="155"/>
        <v>0</v>
      </c>
      <c r="F1123" s="2">
        <f t="shared" si="159"/>
        <v>1.982021913342764E-2</v>
      </c>
      <c r="G1123" s="2">
        <f t="shared" si="159"/>
        <v>2.1808398438431128E-2</v>
      </c>
      <c r="H1123" s="2">
        <f t="shared" si="157"/>
        <v>0.90883423601157776</v>
      </c>
      <c r="I1123" s="2">
        <f t="shared" si="158"/>
        <v>47.612004168080382</v>
      </c>
    </row>
    <row r="1124" spans="1:9" ht="13.5" x14ac:dyDescent="0.25">
      <c r="A1124" s="3">
        <f>TITRES_STAT!B1127</f>
        <v>43647</v>
      </c>
      <c r="B1124" s="6">
        <f>TITRES_STAT!D1127</f>
        <v>3.3803000000000001</v>
      </c>
      <c r="C1124" s="2">
        <f t="shared" si="153"/>
        <v>4.410000000000025E-2</v>
      </c>
      <c r="D1124" s="2">
        <f t="shared" si="154"/>
        <v>4.410000000000025E-2</v>
      </c>
      <c r="E1124" s="2">
        <f t="shared" si="155"/>
        <v>0</v>
      </c>
      <c r="F1124" s="2">
        <f t="shared" si="159"/>
        <v>2.1554489195325682E-2</v>
      </c>
      <c r="G1124" s="2">
        <f t="shared" si="159"/>
        <v>2.0250655692828905E-2</v>
      </c>
      <c r="H1124" s="2">
        <f t="shared" si="157"/>
        <v>1.0643847548580112</v>
      </c>
      <c r="I1124" s="2">
        <f t="shared" si="158"/>
        <v>51.559417514261767</v>
      </c>
    </row>
    <row r="1125" spans="1:9" ht="13.5" x14ac:dyDescent="0.25">
      <c r="A1125" s="3">
        <f>TITRES_STAT!B1128</f>
        <v>43648</v>
      </c>
      <c r="B1125" s="6">
        <f>TITRES_STAT!D1128</f>
        <v>3.3803000000000001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2.001488282423099E-2</v>
      </c>
      <c r="G1125" s="2">
        <f t="shared" si="159"/>
        <v>1.8804180286198267E-2</v>
      </c>
      <c r="H1125" s="2">
        <f t="shared" si="157"/>
        <v>1.0643847548580112</v>
      </c>
      <c r="I1125" s="2">
        <f t="shared" si="158"/>
        <v>51.559417514261767</v>
      </c>
    </row>
    <row r="1126" spans="1:9" ht="13.5" x14ac:dyDescent="0.25">
      <c r="A1126" s="3">
        <f>TITRES_STAT!B1129</f>
        <v>43649</v>
      </c>
      <c r="B1126" s="6">
        <f>TITRES_STAT!D1129</f>
        <v>3.3803000000000001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1.8585248336785921E-2</v>
      </c>
      <c r="G1126" s="2">
        <f t="shared" si="159"/>
        <v>1.746102455146982E-2</v>
      </c>
      <c r="H1126" s="2">
        <f t="shared" si="157"/>
        <v>1.0643847548580112</v>
      </c>
      <c r="I1126" s="2">
        <f t="shared" si="158"/>
        <v>51.559417514261767</v>
      </c>
    </row>
    <row r="1127" spans="1:9" ht="13.5" x14ac:dyDescent="0.25">
      <c r="A1127" s="3">
        <f>TITRES_STAT!B1130</f>
        <v>43650</v>
      </c>
      <c r="B1127" s="6">
        <f>TITRES_STAT!D1130</f>
        <v>3.3677000000000001</v>
      </c>
      <c r="C1127" s="2">
        <f t="shared" si="153"/>
        <v>-1.2599999999999945E-2</v>
      </c>
      <c r="D1127" s="2">
        <f t="shared" si="154"/>
        <v>0</v>
      </c>
      <c r="E1127" s="2">
        <f t="shared" si="155"/>
        <v>1.2599999999999945E-2</v>
      </c>
      <c r="F1127" s="2">
        <f t="shared" si="159"/>
        <v>1.7257730598444068E-2</v>
      </c>
      <c r="G1127" s="2">
        <f t="shared" si="159"/>
        <v>1.7113808512079113E-2</v>
      </c>
      <c r="H1127" s="2">
        <f t="shared" si="157"/>
        <v>1.008409705312723</v>
      </c>
      <c r="I1127" s="2">
        <f t="shared" si="158"/>
        <v>50.209362295214902</v>
      </c>
    </row>
    <row r="1128" spans="1:9" ht="13.5" x14ac:dyDescent="0.25">
      <c r="A1128" s="3">
        <f>TITRES_STAT!B1131</f>
        <v>43651</v>
      </c>
      <c r="B1128" s="6">
        <f>TITRES_STAT!D1131</f>
        <v>3.3677000000000001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1.602503555569806E-2</v>
      </c>
      <c r="G1128" s="2">
        <f t="shared" si="159"/>
        <v>1.5891393618359177E-2</v>
      </c>
      <c r="H1128" s="2">
        <f t="shared" si="157"/>
        <v>1.0084097053127228</v>
      </c>
      <c r="I1128" s="2">
        <f t="shared" si="158"/>
        <v>50.209362295214895</v>
      </c>
    </row>
    <row r="1129" spans="1:9" ht="13.5" x14ac:dyDescent="0.25">
      <c r="A1129" s="3">
        <f>TITRES_STAT!B1132</f>
        <v>43654</v>
      </c>
      <c r="B1129" s="6">
        <f>TITRES_STAT!D1132</f>
        <v>3.3614000000000002</v>
      </c>
      <c r="C1129" s="2">
        <f t="shared" si="153"/>
        <v>-6.2999999999999723E-3</v>
      </c>
      <c r="D1129" s="2">
        <f t="shared" si="154"/>
        <v>0</v>
      </c>
      <c r="E1129" s="2">
        <f t="shared" si="155"/>
        <v>6.2999999999999723E-3</v>
      </c>
      <c r="F1129" s="2">
        <f t="shared" si="159"/>
        <v>1.4880390158862484E-2</v>
      </c>
      <c r="G1129" s="2">
        <f t="shared" si="159"/>
        <v>1.5206294074190663E-2</v>
      </c>
      <c r="H1129" s="2">
        <f t="shared" si="157"/>
        <v>0.97856782765490979</v>
      </c>
      <c r="I1129" s="2">
        <f t="shared" si="158"/>
        <v>49.458391770918148</v>
      </c>
    </row>
    <row r="1130" spans="1:9" ht="13.5" x14ac:dyDescent="0.25">
      <c r="A1130" s="3">
        <f>TITRES_STAT!B1133</f>
        <v>43655</v>
      </c>
      <c r="B1130" s="6">
        <f>TITRES_STAT!D1133</f>
        <v>3.3740000000000001</v>
      </c>
      <c r="C1130" s="2">
        <f t="shared" si="153"/>
        <v>1.2599999999999945E-2</v>
      </c>
      <c r="D1130" s="2">
        <f t="shared" si="154"/>
        <v>1.2599999999999945E-2</v>
      </c>
      <c r="E1130" s="2">
        <f t="shared" si="155"/>
        <v>0</v>
      </c>
      <c r="F1130" s="2">
        <f t="shared" si="159"/>
        <v>1.471750514751516E-2</v>
      </c>
      <c r="G1130" s="2">
        <f t="shared" si="159"/>
        <v>1.4120130211748473E-2</v>
      </c>
      <c r="H1130" s="2">
        <f t="shared" si="157"/>
        <v>1.0423066166393884</v>
      </c>
      <c r="I1130" s="2">
        <f t="shared" si="158"/>
        <v>51.035755755152081</v>
      </c>
    </row>
    <row r="1131" spans="1:9" ht="13.5" x14ac:dyDescent="0.25">
      <c r="A1131" s="3">
        <f>TITRES_STAT!B1134</f>
        <v>43656</v>
      </c>
      <c r="B1131" s="6">
        <f>TITRES_STAT!D1134</f>
        <v>3.3551000000000002</v>
      </c>
      <c r="C1131" s="2">
        <f t="shared" si="153"/>
        <v>-1.8899999999999917E-2</v>
      </c>
      <c r="D1131" s="2">
        <f t="shared" si="154"/>
        <v>0</v>
      </c>
      <c r="E1131" s="2">
        <f t="shared" si="155"/>
        <v>1.8899999999999917E-2</v>
      </c>
      <c r="F1131" s="2">
        <f t="shared" si="159"/>
        <v>1.3666254779835506E-2</v>
      </c>
      <c r="G1131" s="2">
        <f t="shared" si="159"/>
        <v>1.4461549482337863E-2</v>
      </c>
      <c r="H1131" s="2">
        <f t="shared" si="157"/>
        <v>0.94500625928959658</v>
      </c>
      <c r="I1131" s="2">
        <f t="shared" si="158"/>
        <v>48.586283708657845</v>
      </c>
    </row>
    <row r="1132" spans="1:9" ht="13.5" x14ac:dyDescent="0.25">
      <c r="A1132" s="3">
        <f>TITRES_STAT!B1135</f>
        <v>43657</v>
      </c>
      <c r="B1132" s="6">
        <f>TITRES_STAT!D1135</f>
        <v>3.3551000000000002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1.269009372413297E-2</v>
      </c>
      <c r="G1132" s="2">
        <f t="shared" si="159"/>
        <v>1.3428581662170872E-2</v>
      </c>
      <c r="H1132" s="2">
        <f t="shared" si="157"/>
        <v>0.9450062592895967</v>
      </c>
      <c r="I1132" s="2">
        <f t="shared" si="158"/>
        <v>48.586283708657845</v>
      </c>
    </row>
    <row r="1133" spans="1:9" ht="13.5" x14ac:dyDescent="0.25">
      <c r="A1133" s="3">
        <f>TITRES_STAT!B1136</f>
        <v>43658</v>
      </c>
      <c r="B1133" s="6">
        <f>TITRES_STAT!D1136</f>
        <v>3.3677000000000001</v>
      </c>
      <c r="C1133" s="2">
        <f t="shared" si="153"/>
        <v>1.2599999999999945E-2</v>
      </c>
      <c r="D1133" s="2">
        <f t="shared" si="154"/>
        <v>1.2599999999999945E-2</v>
      </c>
      <c r="E1133" s="2">
        <f t="shared" si="155"/>
        <v>0</v>
      </c>
      <c r="F1133" s="2">
        <f t="shared" ref="F1133:G1148" si="160">((F1132*13)+D1133)/14</f>
        <v>1.2683658458123468E-2</v>
      </c>
      <c r="G1133" s="2">
        <f t="shared" si="160"/>
        <v>1.2469397257730096E-2</v>
      </c>
      <c r="H1133" s="2">
        <f t="shared" si="157"/>
        <v>1.0171829636962242</v>
      </c>
      <c r="I1133" s="2">
        <f t="shared" si="158"/>
        <v>50.425914852679966</v>
      </c>
    </row>
    <row r="1134" spans="1:9" ht="13.5" x14ac:dyDescent="0.25">
      <c r="A1134" s="3">
        <f>TITRES_STAT!B1137</f>
        <v>43661</v>
      </c>
      <c r="B1134" s="6">
        <f>TITRES_STAT!D1137</f>
        <v>3.3677000000000001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1.1777682853971792E-2</v>
      </c>
      <c r="G1134" s="2">
        <f t="shared" si="160"/>
        <v>1.1578726025035088E-2</v>
      </c>
      <c r="H1134" s="2">
        <f t="shared" si="157"/>
        <v>1.0171829636962242</v>
      </c>
      <c r="I1134" s="2">
        <f t="shared" si="158"/>
        <v>50.425914852679966</v>
      </c>
    </row>
    <row r="1135" spans="1:9" ht="13.5" x14ac:dyDescent="0.25">
      <c r="A1135" s="3">
        <f>TITRES_STAT!B1138</f>
        <v>43662</v>
      </c>
      <c r="B1135" s="6">
        <f>TITRES_STAT!D1138</f>
        <v>3.4495</v>
      </c>
      <c r="C1135" s="2">
        <f t="shared" si="153"/>
        <v>8.1799999999999873E-2</v>
      </c>
      <c r="D1135" s="2">
        <f t="shared" si="154"/>
        <v>8.1799999999999873E-2</v>
      </c>
      <c r="E1135" s="2">
        <f t="shared" si="155"/>
        <v>0</v>
      </c>
      <c r="F1135" s="2">
        <f t="shared" si="160"/>
        <v>1.677927693583094E-2</v>
      </c>
      <c r="G1135" s="2">
        <f t="shared" si="160"/>
        <v>1.075167416610401E-2</v>
      </c>
      <c r="H1135" s="2">
        <f t="shared" si="157"/>
        <v>1.5606199254744622</v>
      </c>
      <c r="I1135" s="2">
        <f t="shared" si="158"/>
        <v>60.946957021952095</v>
      </c>
    </row>
    <row r="1136" spans="1:9" ht="13.5" x14ac:dyDescent="0.25">
      <c r="A1136" s="3">
        <f>TITRES_STAT!B1139</f>
        <v>43663</v>
      </c>
      <c r="B1136" s="6">
        <f>TITRES_STAT!D1139</f>
        <v>3.4558</v>
      </c>
      <c r="C1136" s="2">
        <f t="shared" si="153"/>
        <v>6.2999999999999723E-3</v>
      </c>
      <c r="D1136" s="2">
        <f t="shared" si="154"/>
        <v>6.2999999999999723E-3</v>
      </c>
      <c r="E1136" s="2">
        <f t="shared" si="155"/>
        <v>0</v>
      </c>
      <c r="F1136" s="2">
        <f t="shared" si="160"/>
        <v>1.6030757154700155E-2</v>
      </c>
      <c r="G1136" s="2">
        <f t="shared" si="160"/>
        <v>9.9836974399537242E-3</v>
      </c>
      <c r="H1136" s="2">
        <f t="shared" si="157"/>
        <v>1.6056934067880226</v>
      </c>
      <c r="I1136" s="2">
        <f t="shared" si="158"/>
        <v>61.62249950838703</v>
      </c>
    </row>
    <row r="1137" spans="1:9" ht="13.5" x14ac:dyDescent="0.25">
      <c r="A1137" s="3">
        <f>TITRES_STAT!B1140</f>
        <v>43664</v>
      </c>
      <c r="B1137" s="6">
        <f>TITRES_STAT!D1140</f>
        <v>3.3992</v>
      </c>
      <c r="C1137" s="2">
        <f t="shared" si="153"/>
        <v>-5.6599999999999984E-2</v>
      </c>
      <c r="D1137" s="2">
        <f t="shared" si="154"/>
        <v>0</v>
      </c>
      <c r="E1137" s="2">
        <f t="shared" si="155"/>
        <v>5.6599999999999984E-2</v>
      </c>
      <c r="F1137" s="2">
        <f t="shared" si="160"/>
        <v>1.4885703072221573E-2</v>
      </c>
      <c r="G1137" s="2">
        <f t="shared" si="160"/>
        <v>1.3313433337099886E-2</v>
      </c>
      <c r="H1137" s="2">
        <f t="shared" si="157"/>
        <v>1.118096489110763</v>
      </c>
      <c r="I1137" s="2">
        <f t="shared" si="158"/>
        <v>52.787797669225711</v>
      </c>
    </row>
    <row r="1138" spans="1:9" ht="13.5" x14ac:dyDescent="0.25">
      <c r="A1138" s="3">
        <f>TITRES_STAT!B1141</f>
        <v>43665</v>
      </c>
      <c r="B1138" s="6">
        <f>TITRES_STAT!D1141</f>
        <v>3.3361999999999998</v>
      </c>
      <c r="C1138" s="2">
        <f t="shared" si="153"/>
        <v>-6.3000000000000167E-2</v>
      </c>
      <c r="D1138" s="2">
        <f t="shared" si="154"/>
        <v>0</v>
      </c>
      <c r="E1138" s="2">
        <f t="shared" si="155"/>
        <v>6.3000000000000167E-2</v>
      </c>
      <c r="F1138" s="2">
        <f t="shared" si="160"/>
        <v>1.3822438567062889E-2</v>
      </c>
      <c r="G1138" s="2">
        <f t="shared" si="160"/>
        <v>1.6862473813021334E-2</v>
      </c>
      <c r="H1138" s="2">
        <f t="shared" si="157"/>
        <v>0.81971593968549827</v>
      </c>
      <c r="I1138" s="2">
        <f t="shared" si="158"/>
        <v>45.046368051662498</v>
      </c>
    </row>
    <row r="1139" spans="1:9" ht="13.5" x14ac:dyDescent="0.25">
      <c r="A1139" s="3">
        <f>TITRES_STAT!B1142</f>
        <v>43668</v>
      </c>
      <c r="B1139" s="6">
        <f>TITRES_STAT!D1142</f>
        <v>3.3361999999999998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1.2835121526558397E-2</v>
      </c>
      <c r="G1139" s="2">
        <f t="shared" si="160"/>
        <v>1.5658011397805524E-2</v>
      </c>
      <c r="H1139" s="2">
        <f t="shared" si="157"/>
        <v>0.81971593968549827</v>
      </c>
      <c r="I1139" s="2">
        <f t="shared" si="158"/>
        <v>45.046368051662498</v>
      </c>
    </row>
    <row r="1140" spans="1:9" ht="13.5" x14ac:dyDescent="0.25">
      <c r="A1140" s="3">
        <f>TITRES_STAT!B1143</f>
        <v>43669</v>
      </c>
      <c r="B1140" s="6">
        <f>TITRES_STAT!D1143</f>
        <v>3.3361999999999998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1.1918327131804227E-2</v>
      </c>
      <c r="G1140" s="2">
        <f t="shared" si="160"/>
        <v>1.4539582012247988E-2</v>
      </c>
      <c r="H1140" s="2">
        <f t="shared" si="157"/>
        <v>0.81971593968549827</v>
      </c>
      <c r="I1140" s="2">
        <f t="shared" si="158"/>
        <v>45.046368051662498</v>
      </c>
    </row>
    <row r="1141" spans="1:9" ht="13.5" x14ac:dyDescent="0.25">
      <c r="A1141" s="3">
        <f>TITRES_STAT!B1144</f>
        <v>43670</v>
      </c>
      <c r="B1141" s="6">
        <f>TITRES_STAT!D1144</f>
        <v>3.3361999999999998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1.1067018050961068E-2</v>
      </c>
      <c r="G1141" s="2">
        <f t="shared" si="160"/>
        <v>1.3501040439944561E-2</v>
      </c>
      <c r="H1141" s="2">
        <f t="shared" si="157"/>
        <v>0.81971593968549827</v>
      </c>
      <c r="I1141" s="2">
        <f t="shared" si="158"/>
        <v>45.046368051662498</v>
      </c>
    </row>
    <row r="1142" spans="1:9" ht="13.5" x14ac:dyDescent="0.25">
      <c r="A1142" s="3">
        <f>TITRES_STAT!B1145</f>
        <v>43672</v>
      </c>
      <c r="B1142" s="6">
        <f>TITRES_STAT!D1145</f>
        <v>3.4306999999999999</v>
      </c>
      <c r="C1142" s="2">
        <f t="shared" si="153"/>
        <v>9.4500000000000028E-2</v>
      </c>
      <c r="D1142" s="2">
        <f t="shared" si="154"/>
        <v>9.4500000000000028E-2</v>
      </c>
      <c r="E1142" s="2">
        <f t="shared" si="155"/>
        <v>0</v>
      </c>
      <c r="F1142" s="2">
        <f t="shared" si="160"/>
        <v>1.7026516761606707E-2</v>
      </c>
      <c r="G1142" s="2">
        <f t="shared" si="160"/>
        <v>1.2536680408519948E-2</v>
      </c>
      <c r="H1142" s="2">
        <f t="shared" si="157"/>
        <v>1.3581359823159773</v>
      </c>
      <c r="I1142" s="2">
        <f t="shared" si="158"/>
        <v>57.593624477165307</v>
      </c>
    </row>
    <row r="1143" spans="1:9" ht="13.5" x14ac:dyDescent="0.25">
      <c r="A1143" s="3">
        <f>TITRES_STAT!B1146</f>
        <v>43675</v>
      </c>
      <c r="B1143" s="6">
        <f>TITRES_STAT!D1146</f>
        <v>3.4306999999999999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1.5810336992920514E-2</v>
      </c>
      <c r="G1143" s="2">
        <f t="shared" si="160"/>
        <v>1.164120323648281E-2</v>
      </c>
      <c r="H1143" s="2">
        <f t="shared" si="157"/>
        <v>1.3581359823159773</v>
      </c>
      <c r="I1143" s="2">
        <f t="shared" si="158"/>
        <v>57.593624477165307</v>
      </c>
    </row>
    <row r="1144" spans="1:9" ht="13.5" x14ac:dyDescent="0.25">
      <c r="A1144" s="3">
        <f>TITRES_STAT!B1147</f>
        <v>43676</v>
      </c>
      <c r="B1144" s="6">
        <f>TITRES_STAT!D1147</f>
        <v>3.4306999999999999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1.4681027207711906E-2</v>
      </c>
      <c r="G1144" s="2">
        <f t="shared" si="160"/>
        <v>1.080968871959118E-2</v>
      </c>
      <c r="H1144" s="2">
        <f t="shared" si="157"/>
        <v>1.3581359823159773</v>
      </c>
      <c r="I1144" s="2">
        <f t="shared" si="158"/>
        <v>57.593624477165307</v>
      </c>
    </row>
    <row r="1145" spans="1:9" ht="13.5" x14ac:dyDescent="0.25">
      <c r="A1145" s="3">
        <f>TITRES_STAT!B1148</f>
        <v>43677</v>
      </c>
      <c r="B1145" s="6">
        <f>TITRES_STAT!D1148</f>
        <v>3.4306999999999999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1.3632382407161055E-2</v>
      </c>
      <c r="G1145" s="2">
        <f t="shared" si="160"/>
        <v>1.0037568096763238E-2</v>
      </c>
      <c r="H1145" s="2">
        <f t="shared" si="157"/>
        <v>1.3581359823159773</v>
      </c>
      <c r="I1145" s="2">
        <f t="shared" si="158"/>
        <v>57.593624477165307</v>
      </c>
    </row>
    <row r="1146" spans="1:9" ht="13.5" x14ac:dyDescent="0.25">
      <c r="A1146" s="3">
        <f>TITRES_STAT!B1149</f>
        <v>43678</v>
      </c>
      <c r="B1146" s="6">
        <f>TITRES_STAT!D1149</f>
        <v>3.3929</v>
      </c>
      <c r="C1146" s="2">
        <f t="shared" si="153"/>
        <v>-3.7799999999999834E-2</v>
      </c>
      <c r="D1146" s="2">
        <f t="shared" si="154"/>
        <v>0</v>
      </c>
      <c r="E1146" s="2">
        <f t="shared" si="155"/>
        <v>3.7799999999999834E-2</v>
      </c>
      <c r="F1146" s="2">
        <f t="shared" si="160"/>
        <v>1.2658640806649551E-2</v>
      </c>
      <c r="G1146" s="2">
        <f t="shared" si="160"/>
        <v>1.2020598946994423E-2</v>
      </c>
      <c r="H1146" s="2">
        <f t="shared" si="157"/>
        <v>1.0530790406092587</v>
      </c>
      <c r="I1146" s="2">
        <f t="shared" si="158"/>
        <v>51.292669194886599</v>
      </c>
    </row>
    <row r="1147" spans="1:9" ht="13.5" x14ac:dyDescent="0.25">
      <c r="A1147" s="3">
        <f>TITRES_STAT!B1150</f>
        <v>43679</v>
      </c>
      <c r="B1147" s="6">
        <f>TITRES_STAT!D1150</f>
        <v>3.4306999999999999</v>
      </c>
      <c r="C1147" s="2">
        <f t="shared" si="153"/>
        <v>3.7799999999999834E-2</v>
      </c>
      <c r="D1147" s="2">
        <f t="shared" si="154"/>
        <v>3.7799999999999834E-2</v>
      </c>
      <c r="E1147" s="2">
        <f t="shared" si="155"/>
        <v>0</v>
      </c>
      <c r="F1147" s="2">
        <f t="shared" si="160"/>
        <v>1.4454452177603144E-2</v>
      </c>
      <c r="G1147" s="2">
        <f t="shared" si="160"/>
        <v>1.1161984736494822E-2</v>
      </c>
      <c r="H1147" s="2">
        <f t="shared" si="157"/>
        <v>1.2949715054118816</v>
      </c>
      <c r="I1147" s="2">
        <f t="shared" si="158"/>
        <v>56.426474244152821</v>
      </c>
    </row>
    <row r="1148" spans="1:9" ht="13.5" x14ac:dyDescent="0.25">
      <c r="A1148" s="3">
        <f>TITRES_STAT!B1151</f>
        <v>43682</v>
      </c>
      <c r="B1148" s="6">
        <f>TITRES_STAT!D1151</f>
        <v>3.4180999999999999</v>
      </c>
      <c r="C1148" s="2">
        <f t="shared" si="153"/>
        <v>-1.2599999999999945E-2</v>
      </c>
      <c r="D1148" s="2">
        <f t="shared" si="154"/>
        <v>0</v>
      </c>
      <c r="E1148" s="2">
        <f t="shared" si="155"/>
        <v>1.2599999999999945E-2</v>
      </c>
      <c r="F1148" s="2">
        <f t="shared" si="160"/>
        <v>1.3421991307774347E-2</v>
      </c>
      <c r="G1148" s="2">
        <f t="shared" si="160"/>
        <v>1.1264700112459473E-2</v>
      </c>
      <c r="H1148" s="2">
        <f t="shared" si="157"/>
        <v>1.1915089770502432</v>
      </c>
      <c r="I1148" s="2">
        <f t="shared" si="158"/>
        <v>54.369340464852051</v>
      </c>
    </row>
    <row r="1149" spans="1:9" ht="13.5" x14ac:dyDescent="0.25">
      <c r="A1149" s="3">
        <f>TITRES_STAT!B1152</f>
        <v>43683</v>
      </c>
      <c r="B1149" s="6">
        <f>TITRES_STAT!D1152</f>
        <v>3.4306999999999999</v>
      </c>
      <c r="C1149" s="2">
        <f t="shared" si="153"/>
        <v>1.2599999999999945E-2</v>
      </c>
      <c r="D1149" s="2">
        <f t="shared" si="154"/>
        <v>1.2599999999999945E-2</v>
      </c>
      <c r="E1149" s="2">
        <f t="shared" si="155"/>
        <v>0</v>
      </c>
      <c r="F1149" s="2">
        <f t="shared" ref="F1149:G1164" si="161">((F1148*13)+D1149)/14</f>
        <v>1.3363277642933319E-2</v>
      </c>
      <c r="G1149" s="2">
        <f t="shared" si="161"/>
        <v>1.0460078675855225E-2</v>
      </c>
      <c r="H1149" s="2">
        <f t="shared" si="157"/>
        <v>1.2775503948913391</v>
      </c>
      <c r="I1149" s="2">
        <f t="shared" si="158"/>
        <v>56.093177905391215</v>
      </c>
    </row>
    <row r="1150" spans="1:9" ht="13.5" x14ac:dyDescent="0.25">
      <c r="A1150" s="3">
        <f>TITRES_STAT!B1153</f>
        <v>43684</v>
      </c>
      <c r="B1150" s="6">
        <f>TITRES_STAT!D1153</f>
        <v>3.3298999999999999</v>
      </c>
      <c r="C1150" s="2">
        <f t="shared" si="153"/>
        <v>-0.1008</v>
      </c>
      <c r="D1150" s="2">
        <f t="shared" si="154"/>
        <v>0</v>
      </c>
      <c r="E1150" s="2">
        <f t="shared" si="155"/>
        <v>0.1008</v>
      </c>
      <c r="F1150" s="2">
        <f t="shared" si="161"/>
        <v>1.2408757811295227E-2</v>
      </c>
      <c r="G1150" s="2">
        <f t="shared" si="161"/>
        <v>1.6912930199008424E-2</v>
      </c>
      <c r="H1150" s="2">
        <f t="shared" si="157"/>
        <v>0.73368468179586832</v>
      </c>
      <c r="I1150" s="2">
        <f t="shared" si="158"/>
        <v>42.319384228270849</v>
      </c>
    </row>
    <row r="1151" spans="1:9" ht="13.5" x14ac:dyDescent="0.25">
      <c r="A1151" s="3">
        <f>TITRES_STAT!B1154</f>
        <v>43685</v>
      </c>
      <c r="B1151" s="6">
        <f>TITRES_STAT!D1154</f>
        <v>3.4243999999999999</v>
      </c>
      <c r="C1151" s="2">
        <f t="shared" si="153"/>
        <v>9.4500000000000028E-2</v>
      </c>
      <c r="D1151" s="2">
        <f t="shared" si="154"/>
        <v>9.4500000000000028E-2</v>
      </c>
      <c r="E1151" s="2">
        <f t="shared" si="155"/>
        <v>0</v>
      </c>
      <c r="F1151" s="2">
        <f t="shared" si="161"/>
        <v>1.8272417967631287E-2</v>
      </c>
      <c r="G1151" s="2">
        <f t="shared" si="161"/>
        <v>1.5704863756222109E-2</v>
      </c>
      <c r="H1151" s="2">
        <f t="shared" si="157"/>
        <v>1.1634878373517847</v>
      </c>
      <c r="I1151" s="2">
        <f t="shared" si="158"/>
        <v>53.778339645114478</v>
      </c>
    </row>
    <row r="1152" spans="1:9" ht="13.5" x14ac:dyDescent="0.25">
      <c r="A1152" s="3">
        <f>TITRES_STAT!B1155</f>
        <v>43686</v>
      </c>
      <c r="B1152" s="6">
        <f>TITRES_STAT!D1155</f>
        <v>3.4117999999999999</v>
      </c>
      <c r="C1152" s="2">
        <f t="shared" si="153"/>
        <v>-1.2599999999999945E-2</v>
      </c>
      <c r="D1152" s="2">
        <f t="shared" si="154"/>
        <v>0</v>
      </c>
      <c r="E1152" s="2">
        <f t="shared" si="155"/>
        <v>1.2599999999999945E-2</v>
      </c>
      <c r="F1152" s="2">
        <f t="shared" si="161"/>
        <v>1.6967245255657622E-2</v>
      </c>
      <c r="G1152" s="2">
        <f t="shared" si="161"/>
        <v>1.5483087773634812E-2</v>
      </c>
      <c r="H1152" s="2">
        <f t="shared" si="157"/>
        <v>1.0958566859350942</v>
      </c>
      <c r="I1152" s="2">
        <f t="shared" si="158"/>
        <v>52.286813945303855</v>
      </c>
    </row>
    <row r="1153" spans="1:9" ht="13.5" x14ac:dyDescent="0.25">
      <c r="A1153" s="3">
        <f>TITRES_STAT!B1156</f>
        <v>43691</v>
      </c>
      <c r="B1153" s="6">
        <f>TITRES_STAT!D1156</f>
        <v>3.5375999999999999</v>
      </c>
      <c r="C1153" s="2">
        <f t="shared" si="153"/>
        <v>0.12579999999999991</v>
      </c>
      <c r="D1153" s="2">
        <f t="shared" si="154"/>
        <v>0.12579999999999991</v>
      </c>
      <c r="E1153" s="2">
        <f t="shared" si="155"/>
        <v>0</v>
      </c>
      <c r="F1153" s="2">
        <f t="shared" si="161"/>
        <v>2.4741013451682069E-2</v>
      </c>
      <c r="G1153" s="2">
        <f t="shared" si="161"/>
        <v>1.4377152932660897E-2</v>
      </c>
      <c r="H1153" s="2">
        <f t="shared" si="157"/>
        <v>1.7208562479346909</v>
      </c>
      <c r="I1153" s="2">
        <f t="shared" si="158"/>
        <v>63.246863895912696</v>
      </c>
    </row>
    <row r="1154" spans="1:9" ht="13.5" x14ac:dyDescent="0.25">
      <c r="A1154" s="3">
        <f>TITRES_STAT!B1157</f>
        <v>43692</v>
      </c>
      <c r="B1154" s="6">
        <f>TITRES_STAT!D1157</f>
        <v>3.5375999999999999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2.2973798205133348E-2</v>
      </c>
      <c r="G1154" s="2">
        <f t="shared" si="161"/>
        <v>1.3350213437470834E-2</v>
      </c>
      <c r="H1154" s="2">
        <f t="shared" si="157"/>
        <v>1.7208562479346907</v>
      </c>
      <c r="I1154" s="2">
        <f t="shared" si="158"/>
        <v>63.246863895912696</v>
      </c>
    </row>
    <row r="1155" spans="1:9" ht="13.5" x14ac:dyDescent="0.25">
      <c r="A1155" s="3">
        <f>TITRES_STAT!B1158</f>
        <v>43693</v>
      </c>
      <c r="B1155" s="6">
        <f>TITRES_STAT!D1158</f>
        <v>3.5305</v>
      </c>
      <c r="C1155" s="2">
        <f t="shared" ref="C1155:C1218" si="162">B1155-B1154</f>
        <v>-7.0999999999998842E-3</v>
      </c>
      <c r="D1155" s="2">
        <f t="shared" ref="D1155:D1218" si="163">IF(C1155&gt;0,C1155,0)</f>
        <v>0</v>
      </c>
      <c r="E1155" s="2">
        <f t="shared" ref="E1155:E1218" si="164">IF(C1155&lt;0,-C1155,0)</f>
        <v>7.0999999999998842E-3</v>
      </c>
      <c r="F1155" s="2">
        <f t="shared" si="161"/>
        <v>2.1332812619052396E-2</v>
      </c>
      <c r="G1155" s="2">
        <f t="shared" si="161"/>
        <v>1.2903769620508623E-2</v>
      </c>
      <c r="H1155" s="2">
        <f t="shared" si="157"/>
        <v>1.6532233019060618</v>
      </c>
      <c r="I1155" s="2">
        <f t="shared" si="158"/>
        <v>62.309994817186883</v>
      </c>
    </row>
    <row r="1156" spans="1:9" ht="13.5" x14ac:dyDescent="0.25">
      <c r="A1156" s="3">
        <f>TITRES_STAT!B1159</f>
        <v>43696</v>
      </c>
      <c r="B1156" s="6">
        <f>TITRES_STAT!D1159</f>
        <v>3.5234000000000001</v>
      </c>
      <c r="C1156" s="2">
        <f t="shared" si="162"/>
        <v>-7.0999999999998842E-3</v>
      </c>
      <c r="D1156" s="2">
        <f t="shared" si="163"/>
        <v>0</v>
      </c>
      <c r="E1156" s="2">
        <f t="shared" si="164"/>
        <v>7.0999999999998842E-3</v>
      </c>
      <c r="F1156" s="2">
        <f t="shared" si="161"/>
        <v>1.9809040289120082E-2</v>
      </c>
      <c r="G1156" s="2">
        <f t="shared" si="161"/>
        <v>1.2489214647615141E-2</v>
      </c>
      <c r="H1156" s="2">
        <f t="shared" si="157"/>
        <v>1.5860917478027883</v>
      </c>
      <c r="I1156" s="2">
        <f t="shared" si="158"/>
        <v>61.331611654937362</v>
      </c>
    </row>
    <row r="1157" spans="1:9" ht="13.5" x14ac:dyDescent="0.25">
      <c r="A1157" s="3">
        <f>TITRES_STAT!B1160</f>
        <v>43697</v>
      </c>
      <c r="B1157" s="6">
        <f>TITRES_STAT!D1160</f>
        <v>3.5234000000000001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1.8394108839897221E-2</v>
      </c>
      <c r="G1157" s="2">
        <f t="shared" si="161"/>
        <v>1.1597127887071203E-2</v>
      </c>
      <c r="H1157" s="2">
        <f t="shared" si="157"/>
        <v>1.5860917478027881</v>
      </c>
      <c r="I1157" s="2">
        <f t="shared" si="158"/>
        <v>61.331611654937362</v>
      </c>
    </row>
    <row r="1158" spans="1:9" ht="13.5" x14ac:dyDescent="0.25">
      <c r="A1158" s="3">
        <f>TITRES_STAT!B1161</f>
        <v>43698</v>
      </c>
      <c r="B1158" s="6">
        <f>TITRES_STAT!D1161</f>
        <v>3.5164</v>
      </c>
      <c r="C1158" s="2">
        <f t="shared" si="162"/>
        <v>-7.0000000000001172E-3</v>
      </c>
      <c r="D1158" s="2">
        <f t="shared" si="163"/>
        <v>0</v>
      </c>
      <c r="E1158" s="2">
        <f t="shared" si="164"/>
        <v>7.0000000000001172E-3</v>
      </c>
      <c r="F1158" s="2">
        <f t="shared" si="161"/>
        <v>1.7080243922761706E-2</v>
      </c>
      <c r="G1158" s="2">
        <f t="shared" si="161"/>
        <v>1.1268761609423267E-2</v>
      </c>
      <c r="H1158" s="2">
        <f t="shared" si="157"/>
        <v>1.5157161465265807</v>
      </c>
      <c r="I1158" s="2">
        <f t="shared" si="158"/>
        <v>60.2498874373928</v>
      </c>
    </row>
    <row r="1159" spans="1:9" ht="13.5" x14ac:dyDescent="0.25">
      <c r="A1159" s="3">
        <f>TITRES_STAT!B1162</f>
        <v>43699</v>
      </c>
      <c r="B1159" s="6">
        <f>TITRES_STAT!D1162</f>
        <v>3.5093000000000001</v>
      </c>
      <c r="C1159" s="2">
        <f t="shared" si="162"/>
        <v>-7.0999999999998842E-3</v>
      </c>
      <c r="D1159" s="2">
        <f t="shared" si="163"/>
        <v>0</v>
      </c>
      <c r="E1159" s="2">
        <f t="shared" si="164"/>
        <v>7.0999999999998842E-3</v>
      </c>
      <c r="F1159" s="2">
        <f t="shared" si="161"/>
        <v>1.5860226499707298E-2</v>
      </c>
      <c r="G1159" s="2">
        <f t="shared" si="161"/>
        <v>1.0970992923035883E-2</v>
      </c>
      <c r="H1159" s="2">
        <f t="shared" si="157"/>
        <v>1.4456509644086499</v>
      </c>
      <c r="I1159" s="2">
        <f t="shared" si="158"/>
        <v>59.111090889382226</v>
      </c>
    </row>
    <row r="1160" spans="1:9" ht="13.5" x14ac:dyDescent="0.25">
      <c r="A1160" s="3">
        <f>TITRES_STAT!B1163</f>
        <v>43700</v>
      </c>
      <c r="B1160" s="6">
        <f>TITRES_STAT!D1163</f>
        <v>3.5375999999999999</v>
      </c>
      <c r="C1160" s="2">
        <f t="shared" si="162"/>
        <v>2.829999999999977E-2</v>
      </c>
      <c r="D1160" s="2">
        <f t="shared" si="163"/>
        <v>2.829999999999977E-2</v>
      </c>
      <c r="E1160" s="2">
        <f t="shared" si="164"/>
        <v>0</v>
      </c>
      <c r="F1160" s="2">
        <f t="shared" si="161"/>
        <v>1.674878174972819E-2</v>
      </c>
      <c r="G1160" s="2">
        <f t="shared" si="161"/>
        <v>1.0187350571390462E-2</v>
      </c>
      <c r="H1160" s="2">
        <f t="shared" si="157"/>
        <v>1.6440763113389318</v>
      </c>
      <c r="I1160" s="2">
        <f t="shared" si="158"/>
        <v>62.179608973025033</v>
      </c>
    </row>
    <row r="1161" spans="1:9" ht="13.5" x14ac:dyDescent="0.25">
      <c r="A1161" s="3">
        <f>TITRES_STAT!B1164</f>
        <v>43703</v>
      </c>
      <c r="B1161" s="6">
        <f>TITRES_STAT!D1164</f>
        <v>3.5022000000000002</v>
      </c>
      <c r="C1161" s="2">
        <f t="shared" si="162"/>
        <v>-3.5399999999999654E-2</v>
      </c>
      <c r="D1161" s="2">
        <f t="shared" si="163"/>
        <v>0</v>
      </c>
      <c r="E1161" s="2">
        <f t="shared" si="164"/>
        <v>3.5399999999999654E-2</v>
      </c>
      <c r="F1161" s="2">
        <f t="shared" si="161"/>
        <v>1.5552440196176177E-2</v>
      </c>
      <c r="G1161" s="2">
        <f t="shared" si="161"/>
        <v>1.1988254102005404E-2</v>
      </c>
      <c r="H1161" s="2">
        <f t="shared" si="157"/>
        <v>1.2973065188511939</v>
      </c>
      <c r="I1161" s="2">
        <f t="shared" si="158"/>
        <v>56.470762965489406</v>
      </c>
    </row>
    <row r="1162" spans="1:9" ht="13.5" x14ac:dyDescent="0.25">
      <c r="A1162" s="3">
        <f>TITRES_STAT!B1165</f>
        <v>43704</v>
      </c>
      <c r="B1162" s="6">
        <f>TITRES_STAT!D1165</f>
        <v>3.573</v>
      </c>
      <c r="C1162" s="2">
        <f t="shared" si="162"/>
        <v>7.0799999999999752E-2</v>
      </c>
      <c r="D1162" s="2">
        <f t="shared" si="163"/>
        <v>7.0799999999999752E-2</v>
      </c>
      <c r="E1162" s="2">
        <f t="shared" si="164"/>
        <v>0</v>
      </c>
      <c r="F1162" s="2">
        <f t="shared" si="161"/>
        <v>1.9498694467877862E-2</v>
      </c>
      <c r="G1162" s="2">
        <f t="shared" si="161"/>
        <v>1.1131950237576446E-2</v>
      </c>
      <c r="H1162" s="2">
        <f t="shared" si="157"/>
        <v>1.7515973438381947</v>
      </c>
      <c r="I1162" s="2">
        <f t="shared" si="158"/>
        <v>63.657473276773011</v>
      </c>
    </row>
    <row r="1163" spans="1:9" ht="13.5" x14ac:dyDescent="0.25">
      <c r="A1163" s="3">
        <f>TITRES_STAT!B1166</f>
        <v>43705</v>
      </c>
      <c r="B1163" s="6">
        <f>TITRES_STAT!D1166</f>
        <v>3.6791</v>
      </c>
      <c r="C1163" s="2">
        <f t="shared" si="162"/>
        <v>0.10610000000000008</v>
      </c>
      <c r="D1163" s="2">
        <f t="shared" si="163"/>
        <v>0.10610000000000008</v>
      </c>
      <c r="E1163" s="2">
        <f t="shared" si="164"/>
        <v>0</v>
      </c>
      <c r="F1163" s="2">
        <f t="shared" si="161"/>
        <v>2.5684502005886591E-2</v>
      </c>
      <c r="G1163" s="2">
        <f t="shared" si="161"/>
        <v>1.0336810934892415E-2</v>
      </c>
      <c r="H1163" s="2">
        <f t="shared" si="157"/>
        <v>2.4847607417474658</v>
      </c>
      <c r="I1163" s="2">
        <f t="shared" si="158"/>
        <v>71.303625295705643</v>
      </c>
    </row>
    <row r="1164" spans="1:9" ht="13.5" x14ac:dyDescent="0.25">
      <c r="A1164" s="3">
        <f>TITRES_STAT!B1167</f>
        <v>43706</v>
      </c>
      <c r="B1164" s="6">
        <f>TITRES_STAT!D1167</f>
        <v>3.6791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2.3849894719751834E-2</v>
      </c>
      <c r="G1164" s="2">
        <f t="shared" si="161"/>
        <v>9.5984672966858142E-3</v>
      </c>
      <c r="H1164" s="2">
        <f t="shared" si="157"/>
        <v>2.4847607417474658</v>
      </c>
      <c r="I1164" s="2">
        <f t="shared" si="158"/>
        <v>71.303625295705643</v>
      </c>
    </row>
    <row r="1165" spans="1:9" ht="13.5" x14ac:dyDescent="0.25">
      <c r="A1165" s="3">
        <f>TITRES_STAT!B1168</f>
        <v>43707</v>
      </c>
      <c r="B1165" s="6">
        <f>TITRES_STAT!D1168</f>
        <v>3.7145000000000001</v>
      </c>
      <c r="C1165" s="2">
        <f t="shared" si="162"/>
        <v>3.5400000000000098E-2</v>
      </c>
      <c r="D1165" s="2">
        <f t="shared" si="163"/>
        <v>3.5400000000000098E-2</v>
      </c>
      <c r="E1165" s="2">
        <f t="shared" si="164"/>
        <v>0</v>
      </c>
      <c r="F1165" s="2">
        <f t="shared" ref="F1165:G1180" si="165">((F1164*13)+D1165)/14</f>
        <v>2.4674902239769567E-2</v>
      </c>
      <c r="G1165" s="2">
        <f t="shared" si="165"/>
        <v>8.9128624897796844E-3</v>
      </c>
      <c r="H1165" s="2">
        <f t="shared" si="157"/>
        <v>2.7684598823401685</v>
      </c>
      <c r="I1165" s="2">
        <f t="shared" si="158"/>
        <v>73.463960577470388</v>
      </c>
    </row>
    <row r="1166" spans="1:9" ht="13.5" x14ac:dyDescent="0.25">
      <c r="A1166" s="3">
        <f>TITRES_STAT!B1169</f>
        <v>43710</v>
      </c>
      <c r="B1166" s="6">
        <f>TITRES_STAT!D1169</f>
        <v>3.6791</v>
      </c>
      <c r="C1166" s="2">
        <f t="shared" si="162"/>
        <v>-3.5400000000000098E-2</v>
      </c>
      <c r="D1166" s="2">
        <f t="shared" si="163"/>
        <v>0</v>
      </c>
      <c r="E1166" s="2">
        <f t="shared" si="164"/>
        <v>3.5400000000000098E-2</v>
      </c>
      <c r="F1166" s="2">
        <f t="shared" si="165"/>
        <v>2.2912409222643169E-2</v>
      </c>
      <c r="G1166" s="2">
        <f t="shared" si="165"/>
        <v>1.0804800883366857E-2</v>
      </c>
      <c r="H1166" s="2">
        <f t="shared" si="157"/>
        <v>2.1205767204757122</v>
      </c>
      <c r="I1166" s="2">
        <f t="shared" si="158"/>
        <v>67.95464141488705</v>
      </c>
    </row>
    <row r="1167" spans="1:9" ht="13.5" x14ac:dyDescent="0.25">
      <c r="A1167" s="3">
        <f>TITRES_STAT!B1170</f>
        <v>43711</v>
      </c>
      <c r="B1167" s="6">
        <f>TITRES_STAT!D1170</f>
        <v>3.7002999999999999</v>
      </c>
      <c r="C1167" s="2">
        <f t="shared" si="162"/>
        <v>2.1199999999999886E-2</v>
      </c>
      <c r="D1167" s="2">
        <f t="shared" si="163"/>
        <v>2.1199999999999886E-2</v>
      </c>
      <c r="E1167" s="2">
        <f t="shared" si="164"/>
        <v>0</v>
      </c>
      <c r="F1167" s="2">
        <f t="shared" si="165"/>
        <v>2.2790094278168648E-2</v>
      </c>
      <c r="G1167" s="2">
        <f t="shared" si="165"/>
        <v>1.0033029391697796E-2</v>
      </c>
      <c r="H1167" s="2">
        <f t="shared" si="157"/>
        <v>2.2715067791017498</v>
      </c>
      <c r="I1167" s="2">
        <f t="shared" si="158"/>
        <v>69.433045152528535</v>
      </c>
    </row>
    <row r="1168" spans="1:9" ht="13.5" x14ac:dyDescent="0.25">
      <c r="A1168" s="3">
        <f>TITRES_STAT!B1171</f>
        <v>43712</v>
      </c>
      <c r="B1168" s="6">
        <f>TITRES_STAT!D1171</f>
        <v>3.6791</v>
      </c>
      <c r="C1168" s="2">
        <f t="shared" si="162"/>
        <v>-2.1199999999999886E-2</v>
      </c>
      <c r="D1168" s="2">
        <f t="shared" si="163"/>
        <v>0</v>
      </c>
      <c r="E1168" s="2">
        <f t="shared" si="164"/>
        <v>2.1199999999999886E-2</v>
      </c>
      <c r="F1168" s="2">
        <f t="shared" si="165"/>
        <v>2.1162230401156602E-2</v>
      </c>
      <c r="G1168" s="2">
        <f t="shared" si="165"/>
        <v>1.083067014943366E-2</v>
      </c>
      <c r="H1168" s="2">
        <f t="shared" si="157"/>
        <v>1.9539169884389085</v>
      </c>
      <c r="I1168" s="2">
        <f t="shared" si="158"/>
        <v>66.146645152391983</v>
      </c>
    </row>
    <row r="1169" spans="1:9" ht="13.5" x14ac:dyDescent="0.25">
      <c r="A1169" s="3">
        <f>TITRES_STAT!B1172</f>
        <v>43713</v>
      </c>
      <c r="B1169" s="6">
        <f>TITRES_STAT!D1172</f>
        <v>3.573</v>
      </c>
      <c r="C1169" s="2">
        <f t="shared" si="162"/>
        <v>-0.10610000000000008</v>
      </c>
      <c r="D1169" s="2">
        <f t="shared" si="163"/>
        <v>0</v>
      </c>
      <c r="E1169" s="2">
        <f t="shared" si="164"/>
        <v>0.10610000000000008</v>
      </c>
      <c r="F1169" s="2">
        <f t="shared" si="165"/>
        <v>1.9650642515359702E-2</v>
      </c>
      <c r="G1169" s="2">
        <f t="shared" si="165"/>
        <v>1.7635622281616976E-2</v>
      </c>
      <c r="H1169" s="2">
        <f t="shared" ref="H1169:H1232" si="166">F1169/G1169</f>
        <v>1.1142585275169532</v>
      </c>
      <c r="I1169" s="2">
        <f t="shared" ref="I1169:I1232" si="167">IF(G1169=0,100,100-(100/(1+H1169)))</f>
        <v>52.702094517531442</v>
      </c>
    </row>
    <row r="1170" spans="1:9" ht="13.5" x14ac:dyDescent="0.25">
      <c r="A1170" s="3">
        <f>TITRES_STAT!B1173</f>
        <v>43714</v>
      </c>
      <c r="B1170" s="6">
        <f>TITRES_STAT!D1173</f>
        <v>3.6013000000000002</v>
      </c>
      <c r="C1170" s="2">
        <f t="shared" si="162"/>
        <v>2.8300000000000214E-2</v>
      </c>
      <c r="D1170" s="2">
        <f t="shared" si="163"/>
        <v>2.8300000000000214E-2</v>
      </c>
      <c r="E1170" s="2">
        <f t="shared" si="164"/>
        <v>0</v>
      </c>
      <c r="F1170" s="2">
        <f t="shared" si="165"/>
        <v>2.0268453764262596E-2</v>
      </c>
      <c r="G1170" s="2">
        <f t="shared" si="165"/>
        <v>1.6375934975787192E-2</v>
      </c>
      <c r="H1170" s="2">
        <f t="shared" si="166"/>
        <v>1.2376974990576555</v>
      </c>
      <c r="I1170" s="2">
        <f t="shared" si="167"/>
        <v>55.311207148369142</v>
      </c>
    </row>
    <row r="1171" spans="1:9" ht="13.5" x14ac:dyDescent="0.25">
      <c r="A1171" s="3">
        <f>TITRES_STAT!B1174</f>
        <v>43717</v>
      </c>
      <c r="B1171" s="6">
        <f>TITRES_STAT!D1174</f>
        <v>3.5941999999999998</v>
      </c>
      <c r="C1171" s="2">
        <f t="shared" si="162"/>
        <v>-7.1000000000003283E-3</v>
      </c>
      <c r="D1171" s="2">
        <f t="shared" si="163"/>
        <v>0</v>
      </c>
      <c r="E1171" s="2">
        <f t="shared" si="164"/>
        <v>7.1000000000003283E-3</v>
      </c>
      <c r="F1171" s="2">
        <f t="shared" si="165"/>
        <v>1.8820707066815268E-2</v>
      </c>
      <c r="G1171" s="2">
        <f t="shared" si="165"/>
        <v>1.5713368191802416E-2</v>
      </c>
      <c r="H1171" s="2">
        <f t="shared" si="166"/>
        <v>1.1977512928535547</v>
      </c>
      <c r="I1171" s="2">
        <f t="shared" si="167"/>
        <v>54.498946115890917</v>
      </c>
    </row>
    <row r="1172" spans="1:9" ht="13.5" x14ac:dyDescent="0.25">
      <c r="A1172" s="3">
        <f>TITRES_STAT!B1175</f>
        <v>43718</v>
      </c>
      <c r="B1172" s="6">
        <f>TITRES_STAT!D1175</f>
        <v>3.573</v>
      </c>
      <c r="C1172" s="2">
        <f t="shared" si="162"/>
        <v>-2.1199999999999886E-2</v>
      </c>
      <c r="D1172" s="2">
        <f t="shared" si="163"/>
        <v>0</v>
      </c>
      <c r="E1172" s="2">
        <f t="shared" si="164"/>
        <v>2.1199999999999886E-2</v>
      </c>
      <c r="F1172" s="2">
        <f t="shared" si="165"/>
        <v>1.7476370847757033E-2</v>
      </c>
      <c r="G1172" s="2">
        <f t="shared" si="165"/>
        <v>1.6105270463816521E-2</v>
      </c>
      <c r="H1172" s="2">
        <f t="shared" si="166"/>
        <v>1.0851336453505045</v>
      </c>
      <c r="I1172" s="2">
        <f t="shared" si="167"/>
        <v>52.041443375592209</v>
      </c>
    </row>
    <row r="1173" spans="1:9" ht="13.5" x14ac:dyDescent="0.25">
      <c r="A1173" s="3">
        <f>TITRES_STAT!B1176</f>
        <v>43719</v>
      </c>
      <c r="B1173" s="6">
        <f>TITRES_STAT!D1176</f>
        <v>3.573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1.6228058644345816E-2</v>
      </c>
      <c r="G1173" s="2">
        <f t="shared" si="165"/>
        <v>1.4954894002115342E-2</v>
      </c>
      <c r="H1173" s="2">
        <f t="shared" si="166"/>
        <v>1.0851336453505045</v>
      </c>
      <c r="I1173" s="2">
        <f t="shared" si="167"/>
        <v>52.041443375592209</v>
      </c>
    </row>
    <row r="1174" spans="1:9" ht="13.5" x14ac:dyDescent="0.25">
      <c r="A1174" s="3">
        <f>TITRES_STAT!B1177</f>
        <v>43720</v>
      </c>
      <c r="B1174" s="6">
        <f>TITRES_STAT!D1177</f>
        <v>3.5447000000000002</v>
      </c>
      <c r="C1174" s="2">
        <f t="shared" si="162"/>
        <v>-2.829999999999977E-2</v>
      </c>
      <c r="D1174" s="2">
        <f t="shared" si="163"/>
        <v>0</v>
      </c>
      <c r="E1174" s="2">
        <f t="shared" si="164"/>
        <v>2.829999999999977E-2</v>
      </c>
      <c r="F1174" s="2">
        <f t="shared" si="165"/>
        <v>1.5068911598321116E-2</v>
      </c>
      <c r="G1174" s="2">
        <f t="shared" si="165"/>
        <v>1.5908115859107088E-2</v>
      </c>
      <c r="H1174" s="2">
        <f t="shared" si="166"/>
        <v>0.94724678470923107</v>
      </c>
      <c r="I1174" s="2">
        <f t="shared" si="167"/>
        <v>48.645440945004665</v>
      </c>
    </row>
    <row r="1175" spans="1:9" ht="13.5" x14ac:dyDescent="0.25">
      <c r="A1175" s="3">
        <f>TITRES_STAT!B1178</f>
        <v>43721</v>
      </c>
      <c r="B1175" s="6">
        <f>TITRES_STAT!D1178</f>
        <v>3.5305</v>
      </c>
      <c r="C1175" s="2">
        <f t="shared" si="162"/>
        <v>-1.4200000000000212E-2</v>
      </c>
      <c r="D1175" s="2">
        <f t="shared" si="163"/>
        <v>0</v>
      </c>
      <c r="E1175" s="2">
        <f t="shared" si="164"/>
        <v>1.4200000000000212E-2</v>
      </c>
      <c r="F1175" s="2">
        <f t="shared" si="165"/>
        <v>1.3992560769869608E-2</v>
      </c>
      <c r="G1175" s="2">
        <f t="shared" si="165"/>
        <v>1.5786107583456596E-2</v>
      </c>
      <c r="H1175" s="2">
        <f t="shared" si="166"/>
        <v>0.88638448052472574</v>
      </c>
      <c r="I1175" s="2">
        <f t="shared" si="167"/>
        <v>46.988537579473984</v>
      </c>
    </row>
    <row r="1176" spans="1:9" ht="13.5" x14ac:dyDescent="0.25">
      <c r="A1176" s="3">
        <f>TITRES_STAT!B1179</f>
        <v>43724</v>
      </c>
      <c r="B1176" s="6">
        <f>TITRES_STAT!D1179</f>
        <v>3.5305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1.299309214345035E-2</v>
      </c>
      <c r="G1176" s="2">
        <f t="shared" si="165"/>
        <v>1.4658528470352554E-2</v>
      </c>
      <c r="H1176" s="2">
        <f t="shared" si="166"/>
        <v>0.88638448052472563</v>
      </c>
      <c r="I1176" s="2">
        <f t="shared" si="167"/>
        <v>46.988537579473977</v>
      </c>
    </row>
    <row r="1177" spans="1:9" ht="13.5" x14ac:dyDescent="0.25">
      <c r="A1177" s="3">
        <f>TITRES_STAT!B1180</f>
        <v>43725</v>
      </c>
      <c r="B1177" s="6">
        <f>TITRES_STAT!D1180</f>
        <v>3.5659000000000001</v>
      </c>
      <c r="C1177" s="2">
        <f t="shared" si="162"/>
        <v>3.5400000000000098E-2</v>
      </c>
      <c r="D1177" s="2">
        <f t="shared" si="163"/>
        <v>3.5400000000000098E-2</v>
      </c>
      <c r="E1177" s="2">
        <f t="shared" si="164"/>
        <v>0</v>
      </c>
      <c r="F1177" s="2">
        <f t="shared" si="165"/>
        <v>1.4593585561775332E-2</v>
      </c>
      <c r="G1177" s="2">
        <f t="shared" si="165"/>
        <v>1.3611490722470228E-2</v>
      </c>
      <c r="H1177" s="2">
        <f t="shared" si="166"/>
        <v>1.0721518942582706</v>
      </c>
      <c r="I1177" s="2">
        <f t="shared" si="167"/>
        <v>51.740989510908847</v>
      </c>
    </row>
    <row r="1178" spans="1:9" ht="13.5" x14ac:dyDescent="0.25">
      <c r="A1178" s="3">
        <f>TITRES_STAT!B1181</f>
        <v>43726</v>
      </c>
      <c r="B1178" s="6">
        <f>TITRES_STAT!D1181</f>
        <v>3.6082999999999998</v>
      </c>
      <c r="C1178" s="2">
        <f t="shared" si="162"/>
        <v>4.2399999999999771E-2</v>
      </c>
      <c r="D1178" s="2">
        <f t="shared" si="163"/>
        <v>4.2399999999999771E-2</v>
      </c>
      <c r="E1178" s="2">
        <f t="shared" si="164"/>
        <v>0</v>
      </c>
      <c r="F1178" s="2">
        <f t="shared" si="165"/>
        <v>1.6579758021648506E-2</v>
      </c>
      <c r="G1178" s="2">
        <f t="shared" si="165"/>
        <v>1.2639241385150926E-2</v>
      </c>
      <c r="H1178" s="2">
        <f t="shared" si="166"/>
        <v>1.3117684453061442</v>
      </c>
      <c r="I1178" s="2">
        <f t="shared" si="167"/>
        <v>56.743072515311049</v>
      </c>
    </row>
    <row r="1179" spans="1:9" ht="13.5" x14ac:dyDescent="0.25">
      <c r="A1179" s="3">
        <f>TITRES_STAT!B1182</f>
        <v>43727</v>
      </c>
      <c r="B1179" s="6">
        <f>TITRES_STAT!D1182</f>
        <v>3.6225000000000001</v>
      </c>
      <c r="C1179" s="2">
        <f t="shared" si="162"/>
        <v>1.4200000000000212E-2</v>
      </c>
      <c r="D1179" s="2">
        <f t="shared" si="163"/>
        <v>1.4200000000000212E-2</v>
      </c>
      <c r="E1179" s="2">
        <f t="shared" si="164"/>
        <v>0</v>
      </c>
      <c r="F1179" s="2">
        <f t="shared" si="165"/>
        <v>1.6409775305816485E-2</v>
      </c>
      <c r="G1179" s="2">
        <f t="shared" si="165"/>
        <v>1.1736438429068716E-2</v>
      </c>
      <c r="H1179" s="2">
        <f t="shared" si="166"/>
        <v>1.3981903799003355</v>
      </c>
      <c r="I1179" s="2">
        <f t="shared" si="167"/>
        <v>58.301892611146322</v>
      </c>
    </row>
    <row r="1180" spans="1:9" ht="13.5" x14ac:dyDescent="0.25">
      <c r="A1180" s="3">
        <f>TITRES_STAT!B1183</f>
        <v>43728</v>
      </c>
      <c r="B1180" s="6">
        <f>TITRES_STAT!D1183</f>
        <v>3.6082999999999998</v>
      </c>
      <c r="C1180" s="2">
        <f t="shared" si="162"/>
        <v>-1.4200000000000212E-2</v>
      </c>
      <c r="D1180" s="2">
        <f t="shared" si="163"/>
        <v>0</v>
      </c>
      <c r="E1180" s="2">
        <f t="shared" si="164"/>
        <v>1.4200000000000212E-2</v>
      </c>
      <c r="F1180" s="2">
        <f t="shared" si="165"/>
        <v>1.5237648498258165E-2</v>
      </c>
      <c r="G1180" s="2">
        <f t="shared" si="165"/>
        <v>1.1912407112706681E-2</v>
      </c>
      <c r="H1180" s="2">
        <f t="shared" si="166"/>
        <v>1.2791410127349097</v>
      </c>
      <c r="I1180" s="2">
        <f t="shared" si="167"/>
        <v>56.123820579226638</v>
      </c>
    </row>
    <row r="1181" spans="1:9" ht="13.5" x14ac:dyDescent="0.25">
      <c r="A1181" s="3">
        <f>TITRES_STAT!B1184</f>
        <v>43731</v>
      </c>
      <c r="B1181" s="6">
        <f>TITRES_STAT!D1184</f>
        <v>3.6082999999999998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1.4149245034096867E-2</v>
      </c>
      <c r="G1181" s="2">
        <f t="shared" si="168"/>
        <v>1.1061520890370489E-2</v>
      </c>
      <c r="H1181" s="2">
        <f t="shared" si="166"/>
        <v>1.2791410127349097</v>
      </c>
      <c r="I1181" s="2">
        <f t="shared" si="167"/>
        <v>56.123820579226638</v>
      </c>
    </row>
    <row r="1182" spans="1:9" ht="13.5" x14ac:dyDescent="0.25">
      <c r="A1182" s="3">
        <f>TITRES_STAT!B1185</f>
        <v>43732</v>
      </c>
      <c r="B1182" s="6">
        <f>TITRES_STAT!D1185</f>
        <v>3.573</v>
      </c>
      <c r="C1182" s="2">
        <f t="shared" si="162"/>
        <v>-3.5299999999999887E-2</v>
      </c>
      <c r="D1182" s="2">
        <f t="shared" si="163"/>
        <v>0</v>
      </c>
      <c r="E1182" s="2">
        <f t="shared" si="164"/>
        <v>3.5299999999999887E-2</v>
      </c>
      <c r="F1182" s="2">
        <f t="shared" si="168"/>
        <v>1.3138584674518519E-2</v>
      </c>
      <c r="G1182" s="2">
        <f t="shared" si="168"/>
        <v>1.2792840826772589E-2</v>
      </c>
      <c r="H1182" s="2">
        <f t="shared" si="166"/>
        <v>1.0270263542263705</v>
      </c>
      <c r="I1182" s="2">
        <f t="shared" si="167"/>
        <v>50.666650292188358</v>
      </c>
    </row>
    <row r="1183" spans="1:9" ht="13.5" x14ac:dyDescent="0.25">
      <c r="A1183" s="3">
        <f>TITRES_STAT!B1186</f>
        <v>43733</v>
      </c>
      <c r="B1183" s="6">
        <f>TITRES_STAT!D1186</f>
        <v>3.573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1.2200114340624338E-2</v>
      </c>
      <c r="G1183" s="2">
        <f t="shared" si="168"/>
        <v>1.187906648200312E-2</v>
      </c>
      <c r="H1183" s="2">
        <f t="shared" si="166"/>
        <v>1.0270263542263702</v>
      </c>
      <c r="I1183" s="2">
        <f t="shared" si="167"/>
        <v>50.666650292188358</v>
      </c>
    </row>
    <row r="1184" spans="1:9" ht="13.5" x14ac:dyDescent="0.25">
      <c r="A1184" s="3">
        <f>TITRES_STAT!B1187</f>
        <v>43734</v>
      </c>
      <c r="B1184" s="6">
        <f>TITRES_STAT!D1187</f>
        <v>3.573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1.1328677602008314E-2</v>
      </c>
      <c r="G1184" s="2">
        <f t="shared" si="168"/>
        <v>1.1030561733288613E-2</v>
      </c>
      <c r="H1184" s="2">
        <f t="shared" si="166"/>
        <v>1.02702635422637</v>
      </c>
      <c r="I1184" s="2">
        <f t="shared" si="167"/>
        <v>50.666650292188358</v>
      </c>
    </row>
    <row r="1185" spans="1:9" ht="13.5" x14ac:dyDescent="0.25">
      <c r="A1185" s="3">
        <f>TITRES_STAT!B1188</f>
        <v>43735</v>
      </c>
      <c r="B1185" s="6">
        <f>TITRES_STAT!D1188</f>
        <v>3.5941999999999998</v>
      </c>
      <c r="C1185" s="2">
        <f t="shared" si="162"/>
        <v>2.1199999999999886E-2</v>
      </c>
      <c r="D1185" s="2">
        <f t="shared" si="163"/>
        <v>2.1199999999999886E-2</v>
      </c>
      <c r="E1185" s="2">
        <f t="shared" si="164"/>
        <v>0</v>
      </c>
      <c r="F1185" s="2">
        <f t="shared" si="168"/>
        <v>1.2033772059007712E-2</v>
      </c>
      <c r="G1185" s="2">
        <f t="shared" si="168"/>
        <v>1.0242664466625142E-2</v>
      </c>
      <c r="H1185" s="2">
        <f t="shared" si="166"/>
        <v>1.1748673500160767</v>
      </c>
      <c r="I1185" s="2">
        <f t="shared" si="167"/>
        <v>54.020184265830828</v>
      </c>
    </row>
    <row r="1186" spans="1:9" ht="13.5" x14ac:dyDescent="0.25">
      <c r="A1186" s="3">
        <f>TITRES_STAT!B1189</f>
        <v>43738</v>
      </c>
      <c r="B1186" s="6">
        <f>TITRES_STAT!D1189</f>
        <v>3.6013000000000002</v>
      </c>
      <c r="C1186" s="2">
        <f t="shared" si="162"/>
        <v>7.1000000000003283E-3</v>
      </c>
      <c r="D1186" s="2">
        <f t="shared" si="163"/>
        <v>7.1000000000003283E-3</v>
      </c>
      <c r="E1186" s="2">
        <f t="shared" si="164"/>
        <v>0</v>
      </c>
      <c r="F1186" s="2">
        <f t="shared" si="168"/>
        <v>1.1681359769078612E-2</v>
      </c>
      <c r="G1186" s="2">
        <f t="shared" si="168"/>
        <v>9.5110455761519171E-3</v>
      </c>
      <c r="H1186" s="2">
        <f t="shared" si="166"/>
        <v>1.2281888122130926</v>
      </c>
      <c r="I1186" s="2">
        <f t="shared" si="167"/>
        <v>55.120499909216619</v>
      </c>
    </row>
    <row r="1187" spans="1:9" ht="13.5" x14ac:dyDescent="0.25">
      <c r="A1187" s="3">
        <f>TITRES_STAT!B1190</f>
        <v>43739</v>
      </c>
      <c r="B1187" s="6">
        <f>TITRES_STAT!D1190</f>
        <v>3.573</v>
      </c>
      <c r="C1187" s="2">
        <f t="shared" si="162"/>
        <v>-2.8300000000000214E-2</v>
      </c>
      <c r="D1187" s="2">
        <f t="shared" si="163"/>
        <v>0</v>
      </c>
      <c r="E1187" s="2">
        <f t="shared" si="164"/>
        <v>2.8300000000000214E-2</v>
      </c>
      <c r="F1187" s="2">
        <f t="shared" si="168"/>
        <v>1.0846976928430141E-2</v>
      </c>
      <c r="G1187" s="2">
        <f t="shared" si="168"/>
        <v>1.0853113749283938E-2</v>
      </c>
      <c r="H1187" s="2">
        <f t="shared" si="166"/>
        <v>0.99943455666313263</v>
      </c>
      <c r="I1187" s="2">
        <f t="shared" si="167"/>
        <v>49.985859918870986</v>
      </c>
    </row>
    <row r="1188" spans="1:9" ht="13.5" x14ac:dyDescent="0.25">
      <c r="A1188" s="3">
        <f>TITRES_STAT!B1191</f>
        <v>43740</v>
      </c>
      <c r="B1188" s="6">
        <f>TITRES_STAT!D1191</f>
        <v>3.5659000000000001</v>
      </c>
      <c r="C1188" s="2">
        <f t="shared" si="162"/>
        <v>-7.0999999999998842E-3</v>
      </c>
      <c r="D1188" s="2">
        <f t="shared" si="163"/>
        <v>0</v>
      </c>
      <c r="E1188" s="2">
        <f t="shared" si="164"/>
        <v>7.0999999999998842E-3</v>
      </c>
      <c r="F1188" s="2">
        <f t="shared" si="168"/>
        <v>1.0072192862113704E-2</v>
      </c>
      <c r="G1188" s="2">
        <f t="shared" si="168"/>
        <v>1.0585034195763648E-2</v>
      </c>
      <c r="H1188" s="2">
        <f t="shared" si="166"/>
        <v>0.95155033756478613</v>
      </c>
      <c r="I1188" s="2">
        <f t="shared" si="167"/>
        <v>48.758687862090426</v>
      </c>
    </row>
    <row r="1189" spans="1:9" ht="13.5" x14ac:dyDescent="0.25">
      <c r="A1189" s="3">
        <f>TITRES_STAT!B1192</f>
        <v>43741</v>
      </c>
      <c r="B1189" s="6">
        <f>TITRES_STAT!D1192</f>
        <v>3.5659000000000001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9.352750514819869E-3</v>
      </c>
      <c r="G1189" s="2">
        <f t="shared" si="168"/>
        <v>9.8289603246376738E-3</v>
      </c>
      <c r="H1189" s="2">
        <f t="shared" si="166"/>
        <v>0.95155033756478624</v>
      </c>
      <c r="I1189" s="2">
        <f t="shared" si="167"/>
        <v>48.758687862090433</v>
      </c>
    </row>
    <row r="1190" spans="1:9" ht="13.5" x14ac:dyDescent="0.25">
      <c r="A1190" s="3">
        <f>TITRES_STAT!B1193</f>
        <v>43742</v>
      </c>
      <c r="B1190" s="6">
        <f>TITRES_STAT!D1193</f>
        <v>3.573</v>
      </c>
      <c r="C1190" s="2">
        <f t="shared" si="162"/>
        <v>7.0999999999998842E-3</v>
      </c>
      <c r="D1190" s="2">
        <f t="shared" si="163"/>
        <v>7.0999999999998842E-3</v>
      </c>
      <c r="E1190" s="2">
        <f t="shared" si="164"/>
        <v>0</v>
      </c>
      <c r="F1190" s="2">
        <f t="shared" si="168"/>
        <v>9.1918397637612993E-3</v>
      </c>
      <c r="G1190" s="2">
        <f t="shared" si="168"/>
        <v>9.1268917300206965E-3</v>
      </c>
      <c r="H1190" s="2">
        <f t="shared" si="166"/>
        <v>1.0071161174758951</v>
      </c>
      <c r="I1190" s="2">
        <f t="shared" si="167"/>
        <v>50.177272192025548</v>
      </c>
    </row>
    <row r="1191" spans="1:9" ht="13.5" x14ac:dyDescent="0.25">
      <c r="A1191" s="3">
        <f>TITRES_STAT!B1194</f>
        <v>43745</v>
      </c>
      <c r="B1191" s="6">
        <f>TITRES_STAT!D1194</f>
        <v>3.573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8.5352797806354918E-3</v>
      </c>
      <c r="G1191" s="2">
        <f t="shared" si="168"/>
        <v>8.4749708921620752E-3</v>
      </c>
      <c r="H1191" s="2">
        <f t="shared" si="166"/>
        <v>1.0071161174758951</v>
      </c>
      <c r="I1191" s="2">
        <f t="shared" si="167"/>
        <v>50.177272192025548</v>
      </c>
    </row>
    <row r="1192" spans="1:9" ht="13.5" x14ac:dyDescent="0.25">
      <c r="A1192" s="3">
        <f>TITRES_STAT!B1195</f>
        <v>43746</v>
      </c>
      <c r="B1192" s="6">
        <f>TITRES_STAT!D1195</f>
        <v>3.573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7.925616939161528E-3</v>
      </c>
      <c r="G1192" s="2">
        <f t="shared" si="168"/>
        <v>7.8696158284362137E-3</v>
      </c>
      <c r="H1192" s="2">
        <f t="shared" si="166"/>
        <v>1.0071161174758949</v>
      </c>
      <c r="I1192" s="2">
        <f t="shared" si="167"/>
        <v>50.177272192025534</v>
      </c>
    </row>
    <row r="1193" spans="1:9" ht="13.5" x14ac:dyDescent="0.25">
      <c r="A1193" s="3">
        <f>TITRES_STAT!B1196</f>
        <v>43747</v>
      </c>
      <c r="B1193" s="6">
        <f>TITRES_STAT!D1196</f>
        <v>3.573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7.359501443507133E-3</v>
      </c>
      <c r="G1193" s="2">
        <f t="shared" si="168"/>
        <v>7.307500412119341E-3</v>
      </c>
      <c r="H1193" s="2">
        <f t="shared" si="166"/>
        <v>1.0071161174758949</v>
      </c>
      <c r="I1193" s="2">
        <f t="shared" si="167"/>
        <v>50.177272192025534</v>
      </c>
    </row>
    <row r="1194" spans="1:9" ht="13.5" x14ac:dyDescent="0.25">
      <c r="A1194" s="3">
        <f>TITRES_STAT!B1197</f>
        <v>43748</v>
      </c>
      <c r="B1194" s="6">
        <f>TITRES_STAT!D1197</f>
        <v>3.5375999999999999</v>
      </c>
      <c r="C1194" s="2">
        <f t="shared" si="162"/>
        <v>-3.5400000000000098E-2</v>
      </c>
      <c r="D1194" s="2">
        <f t="shared" si="163"/>
        <v>0</v>
      </c>
      <c r="E1194" s="2">
        <f t="shared" si="164"/>
        <v>3.5400000000000098E-2</v>
      </c>
      <c r="F1194" s="2">
        <f t="shared" si="168"/>
        <v>6.8338227689709093E-3</v>
      </c>
      <c r="G1194" s="2">
        <f t="shared" si="168"/>
        <v>9.3141075255393935E-3</v>
      </c>
      <c r="H1194" s="2">
        <f t="shared" si="166"/>
        <v>0.73370666488791181</v>
      </c>
      <c r="I1194" s="2">
        <f t="shared" si="167"/>
        <v>42.320115608216092</v>
      </c>
    </row>
    <row r="1195" spans="1:9" ht="13.5" x14ac:dyDescent="0.25">
      <c r="A1195" s="3">
        <f>TITRES_STAT!B1198</f>
        <v>43749</v>
      </c>
      <c r="B1195" s="6">
        <f>TITRES_STAT!D1198</f>
        <v>3.5659000000000001</v>
      </c>
      <c r="C1195" s="2">
        <f t="shared" si="162"/>
        <v>2.8300000000000214E-2</v>
      </c>
      <c r="D1195" s="2">
        <f t="shared" si="163"/>
        <v>2.8300000000000214E-2</v>
      </c>
      <c r="E1195" s="2">
        <f t="shared" si="164"/>
        <v>0</v>
      </c>
      <c r="F1195" s="2">
        <f t="shared" si="168"/>
        <v>8.36712114261586E-3</v>
      </c>
      <c r="G1195" s="2">
        <f t="shared" si="168"/>
        <v>8.6488141308580079E-3</v>
      </c>
      <c r="H1195" s="2">
        <f t="shared" si="166"/>
        <v>0.96742987142744818</v>
      </c>
      <c r="I1195" s="2">
        <f t="shared" si="167"/>
        <v>49.172267102234223</v>
      </c>
    </row>
    <row r="1196" spans="1:9" ht="13.5" x14ac:dyDescent="0.25">
      <c r="A1196" s="3">
        <f>TITRES_STAT!B1199</f>
        <v>43752</v>
      </c>
      <c r="B1196" s="6">
        <f>TITRES_STAT!D1199</f>
        <v>3.5659000000000001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7.769469632429013E-3</v>
      </c>
      <c r="G1196" s="2">
        <f t="shared" si="168"/>
        <v>8.0310416929395782E-3</v>
      </c>
      <c r="H1196" s="2">
        <f t="shared" si="166"/>
        <v>0.9674298714274483</v>
      </c>
      <c r="I1196" s="2">
        <f t="shared" si="167"/>
        <v>49.17226710223423</v>
      </c>
    </row>
    <row r="1197" spans="1:9" ht="13.5" x14ac:dyDescent="0.25">
      <c r="A1197" s="3">
        <f>TITRES_STAT!B1200</f>
        <v>43754</v>
      </c>
      <c r="B1197" s="6">
        <f>TITRES_STAT!D1200</f>
        <v>3.5659000000000001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7.2145075158269404E-3</v>
      </c>
      <c r="G1197" s="2">
        <f t="shared" si="169"/>
        <v>7.4573958577296082E-3</v>
      </c>
      <c r="H1197" s="2">
        <f t="shared" si="166"/>
        <v>0.9674298714274483</v>
      </c>
      <c r="I1197" s="2">
        <f t="shared" si="167"/>
        <v>49.17226710223423</v>
      </c>
    </row>
    <row r="1198" spans="1:9" ht="13.5" x14ac:dyDescent="0.25">
      <c r="A1198" s="3">
        <f>TITRES_STAT!B1201</f>
        <v>43755</v>
      </c>
      <c r="B1198" s="6">
        <f>TITRES_STAT!D1201</f>
        <v>3.5659000000000001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6.6991855504107299E-3</v>
      </c>
      <c r="G1198" s="2">
        <f t="shared" si="169"/>
        <v>6.9247247250346367E-3</v>
      </c>
      <c r="H1198" s="2">
        <f t="shared" si="166"/>
        <v>0.96742987142744818</v>
      </c>
      <c r="I1198" s="2">
        <f t="shared" si="167"/>
        <v>49.172267102234223</v>
      </c>
    </row>
    <row r="1199" spans="1:9" ht="13.5" x14ac:dyDescent="0.25">
      <c r="A1199" s="3">
        <f>TITRES_STAT!B1202</f>
        <v>43756</v>
      </c>
      <c r="B1199" s="6">
        <f>TITRES_STAT!D1202</f>
        <v>3.5659000000000001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6.2206722968099629E-3</v>
      </c>
      <c r="G1199" s="2">
        <f t="shared" si="169"/>
        <v>6.4301015303893051E-3</v>
      </c>
      <c r="H1199" s="2">
        <f t="shared" si="166"/>
        <v>0.96742987142744818</v>
      </c>
      <c r="I1199" s="2">
        <f t="shared" si="167"/>
        <v>49.172267102234223</v>
      </c>
    </row>
    <row r="1200" spans="1:9" ht="13.5" x14ac:dyDescent="0.25">
      <c r="A1200" s="3">
        <f>TITRES_STAT!B1203</f>
        <v>43759</v>
      </c>
      <c r="B1200" s="6">
        <f>TITRES_STAT!D1203</f>
        <v>3.5375999999999999</v>
      </c>
      <c r="C1200" s="2">
        <f t="shared" si="162"/>
        <v>-2.8300000000000214E-2</v>
      </c>
      <c r="D1200" s="2">
        <f t="shared" si="163"/>
        <v>0</v>
      </c>
      <c r="E1200" s="2">
        <f t="shared" si="164"/>
        <v>2.8300000000000214E-2</v>
      </c>
      <c r="F1200" s="2">
        <f t="shared" si="169"/>
        <v>5.7763385613235369E-3</v>
      </c>
      <c r="G1200" s="2">
        <f t="shared" si="169"/>
        <v>7.9922371353615129E-3</v>
      </c>
      <c r="H1200" s="2">
        <f t="shared" si="166"/>
        <v>0.72274364029643567</v>
      </c>
      <c r="I1200" s="2">
        <f t="shared" si="167"/>
        <v>41.953058098189928</v>
      </c>
    </row>
    <row r="1201" spans="1:9" ht="13.5" x14ac:dyDescent="0.25">
      <c r="A1201" s="3">
        <f>TITRES_STAT!B1204</f>
        <v>43760</v>
      </c>
      <c r="B1201" s="6">
        <f>TITRES_STAT!D1204</f>
        <v>3.5375999999999999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5.3637429498004279E-3</v>
      </c>
      <c r="G1201" s="2">
        <f t="shared" si="169"/>
        <v>7.4213630542642618E-3</v>
      </c>
      <c r="H1201" s="2">
        <f t="shared" si="166"/>
        <v>0.72274364029643579</v>
      </c>
      <c r="I1201" s="2">
        <f t="shared" si="167"/>
        <v>41.953058098189928</v>
      </c>
    </row>
    <row r="1202" spans="1:9" ht="13.5" x14ac:dyDescent="0.25">
      <c r="A1202" s="3">
        <f>TITRES_STAT!B1205</f>
        <v>43761</v>
      </c>
      <c r="B1202" s="6">
        <f>TITRES_STAT!D1205</f>
        <v>3.5305</v>
      </c>
      <c r="C1202" s="2">
        <f t="shared" si="162"/>
        <v>-7.0999999999998842E-3</v>
      </c>
      <c r="D1202" s="2">
        <f t="shared" si="163"/>
        <v>0</v>
      </c>
      <c r="E1202" s="2">
        <f t="shared" si="164"/>
        <v>7.0999999999998842E-3</v>
      </c>
      <c r="F1202" s="2">
        <f t="shared" si="169"/>
        <v>4.9806184533861117E-3</v>
      </c>
      <c r="G1202" s="2">
        <f t="shared" si="169"/>
        <v>7.3984085503882354E-3</v>
      </c>
      <c r="H1202" s="2">
        <f t="shared" si="166"/>
        <v>0.67320132694277224</v>
      </c>
      <c r="I1202" s="2">
        <f t="shared" si="167"/>
        <v>40.234329013641606</v>
      </c>
    </row>
    <row r="1203" spans="1:9" ht="13.5" x14ac:dyDescent="0.25">
      <c r="A1203" s="3">
        <f>TITRES_STAT!B1206</f>
        <v>43762</v>
      </c>
      <c r="B1203" s="6">
        <f>TITRES_STAT!D1206</f>
        <v>3.5375999999999999</v>
      </c>
      <c r="C1203" s="2">
        <f t="shared" si="162"/>
        <v>7.0999999999998842E-3</v>
      </c>
      <c r="D1203" s="2">
        <f t="shared" si="163"/>
        <v>7.0999999999998842E-3</v>
      </c>
      <c r="E1203" s="2">
        <f t="shared" si="164"/>
        <v>0</v>
      </c>
      <c r="F1203" s="2">
        <f t="shared" si="169"/>
        <v>5.1320028495728098E-3</v>
      </c>
      <c r="G1203" s="2">
        <f t="shared" si="169"/>
        <v>6.8699507967890762E-3</v>
      </c>
      <c r="H1203" s="2">
        <f t="shared" si="166"/>
        <v>0.74702177662923575</v>
      </c>
      <c r="I1203" s="2">
        <f t="shared" si="167"/>
        <v>42.759728964029598</v>
      </c>
    </row>
    <row r="1204" spans="1:9" ht="13.5" x14ac:dyDescent="0.25">
      <c r="A1204" s="3">
        <f>TITRES_STAT!B1207</f>
        <v>43763</v>
      </c>
      <c r="B1204" s="6">
        <f>TITRES_STAT!D1207</f>
        <v>3.5375999999999999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4.765431217460466E-3</v>
      </c>
      <c r="G1204" s="2">
        <f t="shared" si="169"/>
        <v>6.3792400255898571E-3</v>
      </c>
      <c r="H1204" s="2">
        <f t="shared" si="166"/>
        <v>0.74702177662923563</v>
      </c>
      <c r="I1204" s="2">
        <f t="shared" si="167"/>
        <v>42.759728964029598</v>
      </c>
    </row>
    <row r="1205" spans="1:9" ht="13.5" x14ac:dyDescent="0.25">
      <c r="A1205" s="3">
        <f>TITRES_STAT!B1208</f>
        <v>43766</v>
      </c>
      <c r="B1205" s="6">
        <f>TITRES_STAT!D1208</f>
        <v>3.4315000000000002</v>
      </c>
      <c r="C1205" s="2">
        <f t="shared" si="162"/>
        <v>-0.10609999999999964</v>
      </c>
      <c r="D1205" s="2">
        <f t="shared" si="163"/>
        <v>0</v>
      </c>
      <c r="E1205" s="2">
        <f t="shared" si="164"/>
        <v>0.10609999999999964</v>
      </c>
      <c r="F1205" s="2">
        <f t="shared" si="169"/>
        <v>4.4250432733561468E-3</v>
      </c>
      <c r="G1205" s="2">
        <f t="shared" si="169"/>
        <v>1.3502151452333412E-2</v>
      </c>
      <c r="H1205" s="2">
        <f t="shared" si="166"/>
        <v>0.32772875411580576</v>
      </c>
      <c r="I1205" s="2">
        <f t="shared" si="167"/>
        <v>24.683411660693835</v>
      </c>
    </row>
    <row r="1206" spans="1:9" ht="13.5" x14ac:dyDescent="0.25">
      <c r="A1206" s="3">
        <f>TITRES_STAT!B1209</f>
        <v>43767</v>
      </c>
      <c r="B1206" s="6">
        <f>TITRES_STAT!D1209</f>
        <v>3.5234000000000001</v>
      </c>
      <c r="C1206" s="2">
        <f t="shared" si="162"/>
        <v>9.1899999999999871E-2</v>
      </c>
      <c r="D1206" s="2">
        <f t="shared" si="163"/>
        <v>9.1899999999999871E-2</v>
      </c>
      <c r="E1206" s="2">
        <f t="shared" si="164"/>
        <v>0</v>
      </c>
      <c r="F1206" s="2">
        <f t="shared" si="169"/>
        <v>1.0673254468116412E-2</v>
      </c>
      <c r="G1206" s="2">
        <f t="shared" si="169"/>
        <v>1.2537712062881026E-2</v>
      </c>
      <c r="H1206" s="2">
        <f t="shared" si="166"/>
        <v>0.8512920391365103</v>
      </c>
      <c r="I1206" s="2">
        <f t="shared" si="167"/>
        <v>45.983670924959775</v>
      </c>
    </row>
    <row r="1207" spans="1:9" ht="13.5" x14ac:dyDescent="0.25">
      <c r="A1207" s="3">
        <f>TITRES_STAT!B1210</f>
        <v>43768</v>
      </c>
      <c r="B1207" s="6">
        <f>TITRES_STAT!D1210</f>
        <v>3.5234000000000001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9.9108791489652404E-3</v>
      </c>
      <c r="G1207" s="2">
        <f t="shared" si="169"/>
        <v>1.1642161201246667E-2</v>
      </c>
      <c r="H1207" s="2">
        <f t="shared" si="166"/>
        <v>0.85129203913651041</v>
      </c>
      <c r="I1207" s="2">
        <f t="shared" si="167"/>
        <v>45.983670924959775</v>
      </c>
    </row>
    <row r="1208" spans="1:9" ht="13.5" x14ac:dyDescent="0.25">
      <c r="A1208" s="3">
        <f>TITRES_STAT!B1211</f>
        <v>43769</v>
      </c>
      <c r="B1208" s="6">
        <f>TITRES_STAT!D1211</f>
        <v>3.5234000000000001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9.202959209753437E-3</v>
      </c>
      <c r="G1208" s="2">
        <f t="shared" si="169"/>
        <v>1.0810578258300476E-2</v>
      </c>
      <c r="H1208" s="2">
        <f t="shared" si="166"/>
        <v>0.85129203913651041</v>
      </c>
      <c r="I1208" s="2">
        <f t="shared" si="167"/>
        <v>45.983670924959775</v>
      </c>
    </row>
    <row r="1209" spans="1:9" ht="13.5" x14ac:dyDescent="0.25">
      <c r="A1209" s="3">
        <f>TITRES_STAT!B1212</f>
        <v>43770</v>
      </c>
      <c r="B1209" s="6">
        <f>TITRES_STAT!D1212</f>
        <v>3.5234000000000001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8.5456049804853336E-3</v>
      </c>
      <c r="G1209" s="2">
        <f t="shared" si="169"/>
        <v>1.0038394096993298E-2</v>
      </c>
      <c r="H1209" s="2">
        <f t="shared" si="166"/>
        <v>0.85129203913651041</v>
      </c>
      <c r="I1209" s="2">
        <f t="shared" si="167"/>
        <v>45.983670924959775</v>
      </c>
    </row>
    <row r="1210" spans="1:9" ht="13.5" x14ac:dyDescent="0.25">
      <c r="A1210" s="3">
        <f>TITRES_STAT!B1213</f>
        <v>43773</v>
      </c>
      <c r="B1210" s="6">
        <f>TITRES_STAT!D1213</f>
        <v>3.5234000000000001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7.9352046247363802E-3</v>
      </c>
      <c r="G1210" s="2">
        <f t="shared" si="169"/>
        <v>9.3213659472080618E-3</v>
      </c>
      <c r="H1210" s="2">
        <f t="shared" si="166"/>
        <v>0.8512920391365103</v>
      </c>
      <c r="I1210" s="2">
        <f t="shared" si="167"/>
        <v>45.983670924959775</v>
      </c>
    </row>
    <row r="1211" spans="1:9" ht="13.5" x14ac:dyDescent="0.25">
      <c r="A1211" s="3">
        <f>TITRES_STAT!B1214</f>
        <v>43774</v>
      </c>
      <c r="B1211" s="6">
        <f>TITRES_STAT!D1214</f>
        <v>3.5234000000000001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7.3684042943980678E-3</v>
      </c>
      <c r="G1211" s="2">
        <f t="shared" si="169"/>
        <v>8.655554093836058E-3</v>
      </c>
      <c r="H1211" s="2">
        <f t="shared" si="166"/>
        <v>0.8512920391365103</v>
      </c>
      <c r="I1211" s="2">
        <f t="shared" si="167"/>
        <v>45.983670924959775</v>
      </c>
    </row>
    <row r="1212" spans="1:9" ht="13.5" x14ac:dyDescent="0.25">
      <c r="A1212" s="3">
        <f>TITRES_STAT!B1215</f>
        <v>43775</v>
      </c>
      <c r="B1212" s="6">
        <f>TITRES_STAT!D1215</f>
        <v>3.5234000000000001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6.8420897019410634E-3</v>
      </c>
      <c r="G1212" s="2">
        <f t="shared" si="169"/>
        <v>8.0373002299906245E-3</v>
      </c>
      <c r="H1212" s="2">
        <f t="shared" si="166"/>
        <v>0.85129203913651053</v>
      </c>
      <c r="I1212" s="2">
        <f t="shared" si="167"/>
        <v>45.983670924959775</v>
      </c>
    </row>
    <row r="1213" spans="1:9" ht="13.5" x14ac:dyDescent="0.25">
      <c r="A1213" s="3">
        <f>TITRES_STAT!B1216</f>
        <v>43776</v>
      </c>
      <c r="B1213" s="6">
        <f>TITRES_STAT!D1216</f>
        <v>3.5516999999999999</v>
      </c>
      <c r="C1213" s="2">
        <f t="shared" si="162"/>
        <v>2.829999999999977E-2</v>
      </c>
      <c r="D1213" s="2">
        <f t="shared" si="163"/>
        <v>2.829999999999977E-2</v>
      </c>
      <c r="E1213" s="2">
        <f t="shared" si="164"/>
        <v>0</v>
      </c>
      <c r="F1213" s="2">
        <f t="shared" ref="F1213:G1228" si="170">((F1212*13)+D1213)/14</f>
        <v>8.3747975803738269E-3</v>
      </c>
      <c r="G1213" s="2">
        <f t="shared" si="170"/>
        <v>7.4632073564198653E-3</v>
      </c>
      <c r="H1213" s="2">
        <f t="shared" si="166"/>
        <v>1.1221445660584266</v>
      </c>
      <c r="I1213" s="2">
        <f t="shared" si="167"/>
        <v>52.87785686262864</v>
      </c>
    </row>
    <row r="1214" spans="1:9" ht="13.5" x14ac:dyDescent="0.25">
      <c r="A1214" s="3">
        <f>TITRES_STAT!B1217</f>
        <v>43777</v>
      </c>
      <c r="B1214" s="6">
        <f>TITRES_STAT!D1217</f>
        <v>3.5516999999999999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7.7765977532042677E-3</v>
      </c>
      <c r="G1214" s="2">
        <f t="shared" si="170"/>
        <v>6.9301211166755894E-3</v>
      </c>
      <c r="H1214" s="2">
        <f t="shared" si="166"/>
        <v>1.1221445660584266</v>
      </c>
      <c r="I1214" s="2">
        <f t="shared" si="167"/>
        <v>52.87785686262864</v>
      </c>
    </row>
    <row r="1215" spans="1:9" ht="13.5" x14ac:dyDescent="0.25">
      <c r="A1215" s="3">
        <f>TITRES_STAT!B1218</f>
        <v>43780</v>
      </c>
      <c r="B1215" s="6">
        <f>TITRES_STAT!D1218</f>
        <v>3.5516999999999999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7.2211264851182481E-3</v>
      </c>
      <c r="G1215" s="2">
        <f t="shared" si="170"/>
        <v>6.4351124654844763E-3</v>
      </c>
      <c r="H1215" s="2">
        <f t="shared" si="166"/>
        <v>1.1221445660584264</v>
      </c>
      <c r="I1215" s="2">
        <f t="shared" si="167"/>
        <v>52.87785686262864</v>
      </c>
    </row>
    <row r="1216" spans="1:9" ht="13.5" x14ac:dyDescent="0.25">
      <c r="A1216" s="3">
        <f>TITRES_STAT!B1219</f>
        <v>43781</v>
      </c>
      <c r="B1216" s="6">
        <f>TITRES_STAT!D1219</f>
        <v>3.5871</v>
      </c>
      <c r="C1216" s="2">
        <f t="shared" si="162"/>
        <v>3.5400000000000098E-2</v>
      </c>
      <c r="D1216" s="2">
        <f t="shared" si="163"/>
        <v>3.5400000000000098E-2</v>
      </c>
      <c r="E1216" s="2">
        <f t="shared" si="164"/>
        <v>0</v>
      </c>
      <c r="F1216" s="2">
        <f t="shared" si="170"/>
        <v>9.2339031647526663E-3</v>
      </c>
      <c r="G1216" s="2">
        <f t="shared" si="170"/>
        <v>5.9754615750927274E-3</v>
      </c>
      <c r="H1216" s="2">
        <f t="shared" si="166"/>
        <v>1.5453037474530784</v>
      </c>
      <c r="I1216" s="2">
        <f t="shared" si="167"/>
        <v>60.711958209285022</v>
      </c>
    </row>
    <row r="1217" spans="1:9" ht="13.5" x14ac:dyDescent="0.25">
      <c r="A1217" s="3">
        <f>TITRES_STAT!B1220</f>
        <v>43782</v>
      </c>
      <c r="B1217" s="6">
        <f>TITRES_STAT!D1220</f>
        <v>3.5871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8.5743386529846186E-3</v>
      </c>
      <c r="G1217" s="2">
        <f t="shared" si="170"/>
        <v>5.5486428911575318E-3</v>
      </c>
      <c r="H1217" s="2">
        <f t="shared" si="166"/>
        <v>1.5453037474530786</v>
      </c>
      <c r="I1217" s="2">
        <f t="shared" si="167"/>
        <v>60.711958209285022</v>
      </c>
    </row>
    <row r="1218" spans="1:9" ht="13.5" x14ac:dyDescent="0.25">
      <c r="A1218" s="3">
        <f>TITRES_STAT!B1221</f>
        <v>43783</v>
      </c>
      <c r="B1218" s="6">
        <f>TITRES_STAT!D1221</f>
        <v>3.5871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7.961885892057147E-3</v>
      </c>
      <c r="G1218" s="2">
        <f t="shared" si="170"/>
        <v>5.1523112560748503E-3</v>
      </c>
      <c r="H1218" s="2">
        <f t="shared" si="166"/>
        <v>1.5453037474530791</v>
      </c>
      <c r="I1218" s="2">
        <f t="shared" si="167"/>
        <v>60.711958209285029</v>
      </c>
    </row>
    <row r="1219" spans="1:9" ht="13.5" x14ac:dyDescent="0.25">
      <c r="A1219" s="3">
        <f>TITRES_STAT!B1222</f>
        <v>43784</v>
      </c>
      <c r="B1219" s="6">
        <f>TITRES_STAT!D1222</f>
        <v>3.5871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7.3931797569102078E-3</v>
      </c>
      <c r="G1219" s="2">
        <f t="shared" si="170"/>
        <v>4.7842890234980756E-3</v>
      </c>
      <c r="H1219" s="2">
        <f t="shared" si="166"/>
        <v>1.5453037474530789</v>
      </c>
      <c r="I1219" s="2">
        <f t="shared" si="167"/>
        <v>60.711958209285022</v>
      </c>
    </row>
    <row r="1220" spans="1:9" ht="13.5" x14ac:dyDescent="0.25">
      <c r="A1220" s="3">
        <f>TITRES_STAT!B1223</f>
        <v>43787</v>
      </c>
      <c r="B1220" s="6">
        <f>TITRES_STAT!D1223</f>
        <v>3.58</v>
      </c>
      <c r="C1220" s="2">
        <f t="shared" si="171"/>
        <v>-7.0999999999998842E-3</v>
      </c>
      <c r="D1220" s="2">
        <f t="shared" si="172"/>
        <v>0</v>
      </c>
      <c r="E1220" s="2">
        <f t="shared" si="173"/>
        <v>7.0999999999998842E-3</v>
      </c>
      <c r="F1220" s="2">
        <f t="shared" si="170"/>
        <v>6.8650954885594783E-3</v>
      </c>
      <c r="G1220" s="2">
        <f t="shared" si="170"/>
        <v>4.9496969503910618E-3</v>
      </c>
      <c r="H1220" s="2">
        <f t="shared" si="166"/>
        <v>1.3869728909397345</v>
      </c>
      <c r="I1220" s="2">
        <f t="shared" si="167"/>
        <v>58.105933930137475</v>
      </c>
    </row>
    <row r="1221" spans="1:9" ht="13.5" x14ac:dyDescent="0.25">
      <c r="A1221" s="3">
        <f>TITRES_STAT!B1224</f>
        <v>43788</v>
      </c>
      <c r="B1221" s="6">
        <f>TITRES_STAT!D1224</f>
        <v>3.58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6.3747315250909445E-3</v>
      </c>
      <c r="G1221" s="2">
        <f t="shared" si="170"/>
        <v>4.596147168220272E-3</v>
      </c>
      <c r="H1221" s="2">
        <f t="shared" si="166"/>
        <v>1.3869728909397345</v>
      </c>
      <c r="I1221" s="2">
        <f t="shared" si="167"/>
        <v>58.105933930137475</v>
      </c>
    </row>
    <row r="1222" spans="1:9" ht="13.5" x14ac:dyDescent="0.25">
      <c r="A1222" s="3">
        <f>TITRES_STAT!B1225</f>
        <v>43789</v>
      </c>
      <c r="B1222" s="6">
        <f>TITRES_STAT!D1225</f>
        <v>3.58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5.9193935590130193E-3</v>
      </c>
      <c r="G1222" s="2">
        <f t="shared" si="170"/>
        <v>4.2678509419188234E-3</v>
      </c>
      <c r="H1222" s="2">
        <f t="shared" si="166"/>
        <v>1.3869728909397345</v>
      </c>
      <c r="I1222" s="2">
        <f t="shared" si="167"/>
        <v>58.105933930137475</v>
      </c>
    </row>
    <row r="1223" spans="1:9" ht="13.5" x14ac:dyDescent="0.25">
      <c r="A1223" s="3">
        <f>TITRES_STAT!B1226</f>
        <v>43790</v>
      </c>
      <c r="B1223" s="6">
        <f>TITRES_STAT!D1226</f>
        <v>3.58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5.4965797333692322E-3</v>
      </c>
      <c r="G1223" s="2">
        <f t="shared" si="170"/>
        <v>3.963004446067479E-3</v>
      </c>
      <c r="H1223" s="2">
        <f t="shared" si="166"/>
        <v>1.3869728909397345</v>
      </c>
      <c r="I1223" s="2">
        <f t="shared" si="167"/>
        <v>58.105933930137475</v>
      </c>
    </row>
    <row r="1224" spans="1:9" ht="13.5" x14ac:dyDescent="0.25">
      <c r="A1224" s="3">
        <f>TITRES_STAT!B1227</f>
        <v>43791</v>
      </c>
      <c r="B1224" s="6">
        <f>TITRES_STAT!D1227</f>
        <v>3.5659000000000001</v>
      </c>
      <c r="C1224" s="2">
        <f t="shared" si="171"/>
        <v>-1.4100000000000001E-2</v>
      </c>
      <c r="D1224" s="2">
        <f t="shared" si="172"/>
        <v>0</v>
      </c>
      <c r="E1224" s="2">
        <f t="shared" si="173"/>
        <v>1.4100000000000001E-2</v>
      </c>
      <c r="F1224" s="2">
        <f t="shared" si="170"/>
        <v>5.1039668952714296E-3</v>
      </c>
      <c r="G1224" s="2">
        <f t="shared" si="170"/>
        <v>4.6870755570626588E-3</v>
      </c>
      <c r="H1224" s="2">
        <f t="shared" si="166"/>
        <v>1.0889448725827737</v>
      </c>
      <c r="I1224" s="2">
        <f t="shared" si="167"/>
        <v>52.128942552533765</v>
      </c>
    </row>
    <row r="1225" spans="1:9" ht="13.5" x14ac:dyDescent="0.25">
      <c r="A1225" s="3">
        <f>TITRES_STAT!B1228</f>
        <v>43794</v>
      </c>
      <c r="B1225" s="6">
        <f>TITRES_STAT!D1228</f>
        <v>3.5659000000000001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4.7393978313234704E-3</v>
      </c>
      <c r="G1225" s="2">
        <f t="shared" si="170"/>
        <v>4.3522844458438971E-3</v>
      </c>
      <c r="H1225" s="2">
        <f t="shared" si="166"/>
        <v>1.0889448725827737</v>
      </c>
      <c r="I1225" s="2">
        <f t="shared" si="167"/>
        <v>52.128942552533765</v>
      </c>
    </row>
    <row r="1226" spans="1:9" ht="13.5" x14ac:dyDescent="0.25">
      <c r="A1226" s="3">
        <f>TITRES_STAT!B1229</f>
        <v>43795</v>
      </c>
      <c r="B1226" s="6">
        <f>TITRES_STAT!D1229</f>
        <v>3.5659000000000001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4.400869414800365E-3</v>
      </c>
      <c r="G1226" s="2">
        <f t="shared" si="170"/>
        <v>4.0414069854264757E-3</v>
      </c>
      <c r="H1226" s="2">
        <f t="shared" si="166"/>
        <v>1.0889448725827737</v>
      </c>
      <c r="I1226" s="2">
        <f t="shared" si="167"/>
        <v>52.128942552533765</v>
      </c>
    </row>
    <row r="1227" spans="1:9" ht="13.5" x14ac:dyDescent="0.25">
      <c r="A1227" s="3">
        <f>TITRES_STAT!B1230</f>
        <v>43796</v>
      </c>
      <c r="B1227" s="6">
        <f>TITRES_STAT!D1230</f>
        <v>3.5588000000000002</v>
      </c>
      <c r="C1227" s="2">
        <f t="shared" si="171"/>
        <v>-7.0999999999998842E-3</v>
      </c>
      <c r="D1227" s="2">
        <f t="shared" si="172"/>
        <v>0</v>
      </c>
      <c r="E1227" s="2">
        <f t="shared" si="173"/>
        <v>7.0999999999998842E-3</v>
      </c>
      <c r="F1227" s="2">
        <f t="shared" si="170"/>
        <v>4.086521599457482E-3</v>
      </c>
      <c r="G1227" s="2">
        <f t="shared" si="170"/>
        <v>4.259877915038862E-3</v>
      </c>
      <c r="H1227" s="2">
        <f t="shared" si="166"/>
        <v>0.95930486294704098</v>
      </c>
      <c r="I1227" s="2">
        <f t="shared" si="167"/>
        <v>48.961490429015001</v>
      </c>
    </row>
    <row r="1228" spans="1:9" ht="13.5" x14ac:dyDescent="0.25">
      <c r="A1228" s="3">
        <f>TITRES_STAT!B1231</f>
        <v>43797</v>
      </c>
      <c r="B1228" s="6">
        <f>TITRES_STAT!D1231</f>
        <v>3.5588000000000002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3.7946271994962334E-3</v>
      </c>
      <c r="G1228" s="2">
        <f t="shared" si="170"/>
        <v>3.955600921107515E-3</v>
      </c>
      <c r="H1228" s="2">
        <f t="shared" si="166"/>
        <v>0.95930486294704087</v>
      </c>
      <c r="I1228" s="2">
        <f t="shared" si="167"/>
        <v>48.961490429015001</v>
      </c>
    </row>
    <row r="1229" spans="1:9" ht="13.5" x14ac:dyDescent="0.25">
      <c r="A1229" s="3">
        <f>TITRES_STAT!B1232</f>
        <v>43798</v>
      </c>
      <c r="B1229" s="6">
        <f>TITRES_STAT!D1232</f>
        <v>3.5588000000000002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3.5235823995322167E-3</v>
      </c>
      <c r="G1229" s="2">
        <f t="shared" si="174"/>
        <v>3.6730579981712639E-3</v>
      </c>
      <c r="H1229" s="2">
        <f t="shared" si="166"/>
        <v>0.95930486294704087</v>
      </c>
      <c r="I1229" s="2">
        <f t="shared" si="167"/>
        <v>48.961490429015001</v>
      </c>
    </row>
    <row r="1230" spans="1:9" ht="13.5" x14ac:dyDescent="0.25">
      <c r="A1230" s="3">
        <f>TITRES_STAT!B1233</f>
        <v>43801</v>
      </c>
      <c r="B1230" s="6">
        <f>TITRES_STAT!D1233</f>
        <v>3.5447000000000002</v>
      </c>
      <c r="C1230" s="2">
        <f t="shared" si="171"/>
        <v>-1.4100000000000001E-2</v>
      </c>
      <c r="D1230" s="2">
        <f t="shared" si="172"/>
        <v>0</v>
      </c>
      <c r="E1230" s="2">
        <f t="shared" si="173"/>
        <v>1.4100000000000001E-2</v>
      </c>
      <c r="F1230" s="2">
        <f t="shared" si="174"/>
        <v>3.2718979424227724E-3</v>
      </c>
      <c r="G1230" s="2">
        <f t="shared" si="174"/>
        <v>4.4178395697304597E-3</v>
      </c>
      <c r="H1230" s="2">
        <f t="shared" si="166"/>
        <v>0.74061040261414401</v>
      </c>
      <c r="I1230" s="2">
        <f t="shared" si="167"/>
        <v>42.54888983208734</v>
      </c>
    </row>
    <row r="1231" spans="1:9" ht="13.5" x14ac:dyDescent="0.25">
      <c r="A1231" s="3">
        <f>TITRES_STAT!B1234</f>
        <v>43802</v>
      </c>
      <c r="B1231" s="6">
        <f>TITRES_STAT!D1234</f>
        <v>3.5234000000000001</v>
      </c>
      <c r="C1231" s="2">
        <f t="shared" si="171"/>
        <v>-2.1300000000000097E-2</v>
      </c>
      <c r="D1231" s="2">
        <f t="shared" si="172"/>
        <v>0</v>
      </c>
      <c r="E1231" s="2">
        <f t="shared" si="173"/>
        <v>2.1300000000000097E-2</v>
      </c>
      <c r="F1231" s="2">
        <f t="shared" si="174"/>
        <v>3.0381909465354317E-3</v>
      </c>
      <c r="G1231" s="2">
        <f t="shared" si="174"/>
        <v>5.6237081718925764E-3</v>
      </c>
      <c r="H1231" s="2">
        <f t="shared" si="166"/>
        <v>0.54024690714222701</v>
      </c>
      <c r="I1231" s="2">
        <f t="shared" si="167"/>
        <v>35.07534439037444</v>
      </c>
    </row>
    <row r="1232" spans="1:9" ht="13.5" x14ac:dyDescent="0.25">
      <c r="A1232" s="3">
        <f>TITRES_STAT!B1235</f>
        <v>43803</v>
      </c>
      <c r="B1232" s="6">
        <f>TITRES_STAT!D1235</f>
        <v>3.5305</v>
      </c>
      <c r="C1232" s="2">
        <f t="shared" si="171"/>
        <v>7.0999999999998842E-3</v>
      </c>
      <c r="D1232" s="2">
        <f t="shared" si="172"/>
        <v>7.0999999999998842E-3</v>
      </c>
      <c r="E1232" s="2">
        <f t="shared" si="173"/>
        <v>0</v>
      </c>
      <c r="F1232" s="2">
        <f t="shared" si="174"/>
        <v>3.3283201646400356E-3</v>
      </c>
      <c r="G1232" s="2">
        <f t="shared" si="174"/>
        <v>5.2220147310431068E-3</v>
      </c>
      <c r="H1232" s="2">
        <f t="shared" si="166"/>
        <v>0.6373632278082827</v>
      </c>
      <c r="I1232" s="2">
        <f t="shared" si="167"/>
        <v>38.926196520330727</v>
      </c>
    </row>
    <row r="1233" spans="1:9" ht="13.5" x14ac:dyDescent="0.25">
      <c r="A1233" s="3">
        <f>TITRES_STAT!B1236</f>
        <v>43804</v>
      </c>
      <c r="B1233" s="6">
        <f>TITRES_STAT!D1236</f>
        <v>3.5305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3.0905830100228901E-3</v>
      </c>
      <c r="G1233" s="2">
        <f t="shared" si="174"/>
        <v>4.8490136788257423E-3</v>
      </c>
      <c r="H1233" s="2">
        <f t="shared" ref="H1233:H1296" si="175">F1233/G1233</f>
        <v>0.63736322780828258</v>
      </c>
      <c r="I1233" s="2">
        <f t="shared" ref="I1233:I1296" si="176">IF(G1233=0,100,100-(100/(1+H1233)))</f>
        <v>38.926196520330727</v>
      </c>
    </row>
    <row r="1234" spans="1:9" ht="13.5" x14ac:dyDescent="0.25">
      <c r="A1234" s="3">
        <f>TITRES_STAT!B1237</f>
        <v>43805</v>
      </c>
      <c r="B1234" s="6">
        <f>TITRES_STAT!D1237</f>
        <v>3.5375999999999999</v>
      </c>
      <c r="C1234" s="2">
        <f t="shared" si="171"/>
        <v>7.0999999999998842E-3</v>
      </c>
      <c r="D1234" s="2">
        <f t="shared" si="172"/>
        <v>7.0999999999998842E-3</v>
      </c>
      <c r="E1234" s="2">
        <f t="shared" si="173"/>
        <v>0</v>
      </c>
      <c r="F1234" s="2">
        <f t="shared" si="174"/>
        <v>3.3769699378783896E-3</v>
      </c>
      <c r="G1234" s="2">
        <f t="shared" si="174"/>
        <v>4.5026555589096186E-3</v>
      </c>
      <c r="H1234" s="2">
        <f t="shared" si="175"/>
        <v>0.74999517366950674</v>
      </c>
      <c r="I1234" s="2">
        <f t="shared" si="176"/>
        <v>42.856985262243143</v>
      </c>
    </row>
    <row r="1235" spans="1:9" ht="13.5" x14ac:dyDescent="0.25">
      <c r="A1235" s="3">
        <f>TITRES_STAT!B1238</f>
        <v>43808</v>
      </c>
      <c r="B1235" s="6">
        <f>TITRES_STAT!D1238</f>
        <v>3.5375999999999999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3.1357577994585049E-3</v>
      </c>
      <c r="G1235" s="2">
        <f t="shared" si="174"/>
        <v>4.1810373047017884E-3</v>
      </c>
      <c r="H1235" s="2">
        <f t="shared" si="175"/>
        <v>0.74999517366950696</v>
      </c>
      <c r="I1235" s="2">
        <f t="shared" si="176"/>
        <v>42.85698526224315</v>
      </c>
    </row>
    <row r="1236" spans="1:9" ht="13.5" x14ac:dyDescent="0.25">
      <c r="A1236" s="3">
        <f>TITRES_STAT!B1239</f>
        <v>43809</v>
      </c>
      <c r="B1236" s="6">
        <f>TITRES_STAT!D1239</f>
        <v>3.5375999999999999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2.9117750994971832E-3</v>
      </c>
      <c r="G1236" s="2">
        <f t="shared" si="174"/>
        <v>3.8823917829373749E-3</v>
      </c>
      <c r="H1236" s="2">
        <f t="shared" si="175"/>
        <v>0.74999517366950696</v>
      </c>
      <c r="I1236" s="2">
        <f t="shared" si="176"/>
        <v>42.85698526224315</v>
      </c>
    </row>
    <row r="1237" spans="1:9" ht="13.5" x14ac:dyDescent="0.25">
      <c r="A1237" s="3">
        <f>TITRES_STAT!B1240</f>
        <v>43810</v>
      </c>
      <c r="B1237" s="6">
        <f>TITRES_STAT!D1240</f>
        <v>3.5375999999999999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2.7037911638188128E-3</v>
      </c>
      <c r="G1237" s="2">
        <f t="shared" si="174"/>
        <v>3.6050780841561337E-3</v>
      </c>
      <c r="H1237" s="2">
        <f t="shared" si="175"/>
        <v>0.74999517366950696</v>
      </c>
      <c r="I1237" s="2">
        <f t="shared" si="176"/>
        <v>42.85698526224315</v>
      </c>
    </row>
    <row r="1238" spans="1:9" ht="13.5" x14ac:dyDescent="0.25">
      <c r="A1238" s="3">
        <f>TITRES_STAT!B1241</f>
        <v>43811</v>
      </c>
      <c r="B1238" s="6">
        <f>TITRES_STAT!D1241</f>
        <v>3.5305</v>
      </c>
      <c r="C1238" s="2">
        <f t="shared" si="171"/>
        <v>-7.0999999999998842E-3</v>
      </c>
      <c r="D1238" s="2">
        <f t="shared" si="172"/>
        <v>0</v>
      </c>
      <c r="E1238" s="2">
        <f t="shared" si="173"/>
        <v>7.0999999999998842E-3</v>
      </c>
      <c r="F1238" s="2">
        <f t="shared" si="174"/>
        <v>2.5106632235460404E-3</v>
      </c>
      <c r="G1238" s="2">
        <f t="shared" si="174"/>
        <v>3.854715363859259E-3</v>
      </c>
      <c r="H1238" s="2">
        <f t="shared" si="175"/>
        <v>0.65132259753478083</v>
      </c>
      <c r="I1238" s="2">
        <f t="shared" si="176"/>
        <v>39.442480742837553</v>
      </c>
    </row>
    <row r="1239" spans="1:9" ht="13.5" x14ac:dyDescent="0.25">
      <c r="A1239" s="3">
        <f>TITRES_STAT!B1242</f>
        <v>43812</v>
      </c>
      <c r="B1239" s="6">
        <f>TITRES_STAT!D1242</f>
        <v>3.5164</v>
      </c>
      <c r="C1239" s="2">
        <f t="shared" si="171"/>
        <v>-1.4100000000000001E-2</v>
      </c>
      <c r="D1239" s="2">
        <f t="shared" si="172"/>
        <v>0</v>
      </c>
      <c r="E1239" s="2">
        <f t="shared" si="173"/>
        <v>1.4100000000000001E-2</v>
      </c>
      <c r="F1239" s="2">
        <f t="shared" si="174"/>
        <v>2.3313301361498943E-3</v>
      </c>
      <c r="G1239" s="2">
        <f t="shared" si="174"/>
        <v>4.5865214092978834E-3</v>
      </c>
      <c r="H1239" s="2">
        <f t="shared" si="175"/>
        <v>0.50830028426854768</v>
      </c>
      <c r="I1239" s="2">
        <f t="shared" si="176"/>
        <v>33.700204764931712</v>
      </c>
    </row>
    <row r="1240" spans="1:9" ht="13.5" x14ac:dyDescent="0.25">
      <c r="A1240" s="3">
        <f>TITRES_STAT!B1243</f>
        <v>43815</v>
      </c>
      <c r="B1240" s="6">
        <f>TITRES_STAT!D1243</f>
        <v>3.4173</v>
      </c>
      <c r="C1240" s="2">
        <f t="shared" si="171"/>
        <v>-9.9099999999999966E-2</v>
      </c>
      <c r="D1240" s="2">
        <f t="shared" si="172"/>
        <v>0</v>
      </c>
      <c r="E1240" s="2">
        <f t="shared" si="173"/>
        <v>9.9099999999999966E-2</v>
      </c>
      <c r="F1240" s="2">
        <f t="shared" si="174"/>
        <v>2.1648065549963306E-3</v>
      </c>
      <c r="G1240" s="2">
        <f t="shared" si="174"/>
        <v>1.1337484165776604E-2</v>
      </c>
      <c r="H1240" s="2">
        <f t="shared" si="175"/>
        <v>0.19094241044508165</v>
      </c>
      <c r="I1240" s="2">
        <f t="shared" si="176"/>
        <v>16.032883602971381</v>
      </c>
    </row>
    <row r="1241" spans="1:9" ht="13.5" x14ac:dyDescent="0.25">
      <c r="A1241" s="3">
        <f>TITRES_STAT!B1244</f>
        <v>43816</v>
      </c>
      <c r="B1241" s="6">
        <f>TITRES_STAT!D1244</f>
        <v>3.5022000000000002</v>
      </c>
      <c r="C1241" s="2">
        <f t="shared" si="171"/>
        <v>8.4900000000000198E-2</v>
      </c>
      <c r="D1241" s="2">
        <f t="shared" si="172"/>
        <v>8.4900000000000198E-2</v>
      </c>
      <c r="E1241" s="2">
        <f t="shared" si="173"/>
        <v>0</v>
      </c>
      <c r="F1241" s="2">
        <f t="shared" si="174"/>
        <v>8.0744632296394642E-3</v>
      </c>
      <c r="G1241" s="2">
        <f t="shared" si="174"/>
        <v>1.0527663868221132E-2</v>
      </c>
      <c r="H1241" s="2">
        <f t="shared" si="175"/>
        <v>0.76697578215933415</v>
      </c>
      <c r="I1241" s="2">
        <f t="shared" si="176"/>
        <v>43.406128703249728</v>
      </c>
    </row>
    <row r="1242" spans="1:9" ht="13.5" x14ac:dyDescent="0.25">
      <c r="A1242" s="3">
        <f>TITRES_STAT!B1245</f>
        <v>43817</v>
      </c>
      <c r="B1242" s="6">
        <f>TITRES_STAT!D1245</f>
        <v>3.4668000000000001</v>
      </c>
      <c r="C1242" s="2">
        <f t="shared" si="171"/>
        <v>-3.5400000000000098E-2</v>
      </c>
      <c r="D1242" s="2">
        <f t="shared" si="172"/>
        <v>0</v>
      </c>
      <c r="E1242" s="2">
        <f t="shared" si="173"/>
        <v>3.5400000000000098E-2</v>
      </c>
      <c r="F1242" s="2">
        <f t="shared" si="174"/>
        <v>7.4977158560937882E-3</v>
      </c>
      <c r="G1242" s="2">
        <f t="shared" si="174"/>
        <v>1.2304259306205342E-2</v>
      </c>
      <c r="H1242" s="2">
        <f t="shared" si="175"/>
        <v>0.60935938275557189</v>
      </c>
      <c r="I1242" s="2">
        <f t="shared" si="176"/>
        <v>37.863474702102685</v>
      </c>
    </row>
    <row r="1243" spans="1:9" ht="13.5" x14ac:dyDescent="0.25">
      <c r="A1243" s="3">
        <f>TITRES_STAT!B1246</f>
        <v>43818</v>
      </c>
      <c r="B1243" s="6">
        <f>TITRES_STAT!D1246</f>
        <v>3.4032</v>
      </c>
      <c r="C1243" s="2">
        <f t="shared" si="171"/>
        <v>-6.3600000000000101E-2</v>
      </c>
      <c r="D1243" s="2">
        <f t="shared" si="172"/>
        <v>0</v>
      </c>
      <c r="E1243" s="2">
        <f t="shared" si="173"/>
        <v>6.3600000000000101E-2</v>
      </c>
      <c r="F1243" s="2">
        <f t="shared" si="174"/>
        <v>6.9621647235156613E-3</v>
      </c>
      <c r="G1243" s="2">
        <f t="shared" si="174"/>
        <v>1.5968240784333541E-2</v>
      </c>
      <c r="H1243" s="2">
        <f t="shared" si="175"/>
        <v>0.4360007353061866</v>
      </c>
      <c r="I1243" s="2">
        <f t="shared" si="176"/>
        <v>30.362152649818924</v>
      </c>
    </row>
    <row r="1244" spans="1:9" ht="13.5" x14ac:dyDescent="0.25">
      <c r="A1244" s="3">
        <f>TITRES_STAT!B1247</f>
        <v>43819</v>
      </c>
      <c r="B1244" s="6">
        <f>TITRES_STAT!D1247</f>
        <v>3.4032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6.4648672432645422E-3</v>
      </c>
      <c r="G1244" s="2">
        <f t="shared" si="174"/>
        <v>1.4827652156881145E-2</v>
      </c>
      <c r="H1244" s="2">
        <f t="shared" si="175"/>
        <v>0.43600073530618655</v>
      </c>
      <c r="I1244" s="2">
        <f t="shared" si="176"/>
        <v>30.362152649818924</v>
      </c>
    </row>
    <row r="1245" spans="1:9" ht="13.5" x14ac:dyDescent="0.25">
      <c r="A1245" s="3">
        <f>TITRES_STAT!B1248</f>
        <v>43822</v>
      </c>
      <c r="B1245" s="6">
        <f>TITRES_STAT!D1248</f>
        <v>3.4032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6.0030910116027894E-3</v>
      </c>
      <c r="G1245" s="2">
        <f t="shared" si="177"/>
        <v>1.3768534145675349E-2</v>
      </c>
      <c r="H1245" s="2">
        <f t="shared" si="175"/>
        <v>0.43600073530618655</v>
      </c>
      <c r="I1245" s="2">
        <f t="shared" si="176"/>
        <v>30.362152649818924</v>
      </c>
    </row>
    <row r="1246" spans="1:9" ht="13.5" x14ac:dyDescent="0.25">
      <c r="A1246" s="3">
        <f>TITRES_STAT!B1249</f>
        <v>43823</v>
      </c>
      <c r="B1246" s="6">
        <f>TITRES_STAT!D1249</f>
        <v>3.4598</v>
      </c>
      <c r="C1246" s="2">
        <f t="shared" si="171"/>
        <v>5.6599999999999984E-2</v>
      </c>
      <c r="D1246" s="2">
        <f t="shared" si="172"/>
        <v>5.6599999999999984E-2</v>
      </c>
      <c r="E1246" s="2">
        <f t="shared" si="173"/>
        <v>0</v>
      </c>
      <c r="F1246" s="2">
        <f t="shared" si="177"/>
        <v>9.6171559393454474E-3</v>
      </c>
      <c r="G1246" s="2">
        <f t="shared" si="177"/>
        <v>1.2785067420984253E-2</v>
      </c>
      <c r="H1246" s="2">
        <f t="shared" si="175"/>
        <v>0.75221785092511262</v>
      </c>
      <c r="I1246" s="2">
        <f t="shared" si="176"/>
        <v>42.929470814828569</v>
      </c>
    </row>
    <row r="1247" spans="1:9" ht="13.5" x14ac:dyDescent="0.25">
      <c r="A1247" s="3">
        <f>TITRES_STAT!B1250</f>
        <v>43824</v>
      </c>
      <c r="B1247" s="6">
        <f>TITRES_STAT!D1250</f>
        <v>3.4598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8.9302162293922009E-3</v>
      </c>
      <c r="G1247" s="2">
        <f t="shared" si="177"/>
        <v>1.1871848319485378E-2</v>
      </c>
      <c r="H1247" s="2">
        <f t="shared" si="175"/>
        <v>0.75221785092511262</v>
      </c>
      <c r="I1247" s="2">
        <f t="shared" si="176"/>
        <v>42.929470814828569</v>
      </c>
    </row>
    <row r="1248" spans="1:9" ht="13.5" x14ac:dyDescent="0.25">
      <c r="A1248" s="3">
        <f>TITRES_STAT!B1251</f>
        <v>43825</v>
      </c>
      <c r="B1248" s="6">
        <f>TITRES_STAT!D1251</f>
        <v>3.3961000000000001</v>
      </c>
      <c r="C1248" s="2">
        <f t="shared" si="171"/>
        <v>-6.3699999999999868E-2</v>
      </c>
      <c r="D1248" s="2">
        <f t="shared" si="172"/>
        <v>0</v>
      </c>
      <c r="E1248" s="2">
        <f t="shared" si="173"/>
        <v>6.3699999999999868E-2</v>
      </c>
      <c r="F1248" s="2">
        <f t="shared" si="177"/>
        <v>8.2923436415784733E-3</v>
      </c>
      <c r="G1248" s="2">
        <f t="shared" si="177"/>
        <v>1.557385915380784E-2</v>
      </c>
      <c r="H1248" s="2">
        <f t="shared" si="175"/>
        <v>0.53245271834572727</v>
      </c>
      <c r="I1248" s="2">
        <f t="shared" si="176"/>
        <v>34.74513190335206</v>
      </c>
    </row>
    <row r="1249" spans="1:9" ht="13.5" x14ac:dyDescent="0.25">
      <c r="A1249" s="3">
        <f>TITRES_STAT!B1252</f>
        <v>43826</v>
      </c>
      <c r="B1249" s="6">
        <f>TITRES_STAT!D1252</f>
        <v>3.4315000000000002</v>
      </c>
      <c r="C1249" s="2">
        <f t="shared" si="171"/>
        <v>3.5400000000000098E-2</v>
      </c>
      <c r="D1249" s="2">
        <f t="shared" si="172"/>
        <v>3.5400000000000098E-2</v>
      </c>
      <c r="E1249" s="2">
        <f t="shared" si="173"/>
        <v>0</v>
      </c>
      <c r="F1249" s="2">
        <f t="shared" si="177"/>
        <v>1.0228604810037161E-2</v>
      </c>
      <c r="G1249" s="2">
        <f t="shared" si="177"/>
        <v>1.4461440642821566E-2</v>
      </c>
      <c r="H1249" s="2">
        <f t="shared" si="175"/>
        <v>0.70730192535240133</v>
      </c>
      <c r="I1249" s="2">
        <f t="shared" si="176"/>
        <v>41.428051761050305</v>
      </c>
    </row>
    <row r="1250" spans="1:9" ht="13.5" x14ac:dyDescent="0.25">
      <c r="A1250" s="3">
        <f>TITRES_STAT!B1253</f>
        <v>43829</v>
      </c>
      <c r="B1250" s="6">
        <f>TITRES_STAT!D1253</f>
        <v>3.5305</v>
      </c>
      <c r="C1250" s="2">
        <f t="shared" si="171"/>
        <v>9.8999999999999755E-2</v>
      </c>
      <c r="D1250" s="2">
        <f t="shared" si="172"/>
        <v>9.8999999999999755E-2</v>
      </c>
      <c r="E1250" s="2">
        <f t="shared" si="173"/>
        <v>0</v>
      </c>
      <c r="F1250" s="2">
        <f t="shared" si="177"/>
        <v>1.6569418752177347E-2</v>
      </c>
      <c r="G1250" s="2">
        <f t="shared" si="177"/>
        <v>1.342848059690574E-2</v>
      </c>
      <c r="H1250" s="2">
        <f t="shared" si="175"/>
        <v>1.2339012319826681</v>
      </c>
      <c r="I1250" s="2">
        <f t="shared" si="176"/>
        <v>55.235263507488924</v>
      </c>
    </row>
    <row r="1251" spans="1:9" ht="13.5" x14ac:dyDescent="0.25">
      <c r="A1251" s="3">
        <f>TITRES_STAT!B1254</f>
        <v>43830</v>
      </c>
      <c r="B1251" s="6">
        <f>TITRES_STAT!D1254</f>
        <v>3.5305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1.5385888841307536E-2</v>
      </c>
      <c r="G1251" s="2">
        <f t="shared" si="177"/>
        <v>1.2469303411412473E-2</v>
      </c>
      <c r="H1251" s="2">
        <f t="shared" si="175"/>
        <v>1.2339012319826681</v>
      </c>
      <c r="I1251" s="2">
        <f t="shared" si="176"/>
        <v>55.235263507488924</v>
      </c>
    </row>
    <row r="1252" spans="1:9" ht="13.5" x14ac:dyDescent="0.25">
      <c r="A1252" s="3">
        <f>TITRES_STAT!B1255</f>
        <v>43832</v>
      </c>
      <c r="B1252" s="6">
        <f>TITRES_STAT!D1255</f>
        <v>3.5305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1.4286896781214141E-2</v>
      </c>
      <c r="G1252" s="2">
        <f t="shared" si="177"/>
        <v>1.1578638882025868E-2</v>
      </c>
      <c r="H1252" s="2">
        <f t="shared" si="175"/>
        <v>1.2339012319826681</v>
      </c>
      <c r="I1252" s="2">
        <f t="shared" si="176"/>
        <v>55.235263507488924</v>
      </c>
    </row>
    <row r="1253" spans="1:9" ht="13.5" x14ac:dyDescent="0.25">
      <c r="A1253" s="3">
        <f>TITRES_STAT!B1256</f>
        <v>43833</v>
      </c>
      <c r="B1253" s="6">
        <f>TITRES_STAT!D1256</f>
        <v>3.4315000000000002</v>
      </c>
      <c r="C1253" s="2">
        <f t="shared" si="171"/>
        <v>-9.8999999999999755E-2</v>
      </c>
      <c r="D1253" s="2">
        <f t="shared" si="172"/>
        <v>0</v>
      </c>
      <c r="E1253" s="2">
        <f t="shared" si="173"/>
        <v>9.8999999999999755E-2</v>
      </c>
      <c r="F1253" s="2">
        <f t="shared" si="177"/>
        <v>1.3266404153984558E-2</v>
      </c>
      <c r="G1253" s="2">
        <f t="shared" si="177"/>
        <v>1.7823021819024003E-2</v>
      </c>
      <c r="H1253" s="2">
        <f t="shared" si="175"/>
        <v>0.74434090294521293</v>
      </c>
      <c r="I1253" s="2">
        <f t="shared" si="176"/>
        <v>42.671756517802166</v>
      </c>
    </row>
    <row r="1254" spans="1:9" ht="13.5" x14ac:dyDescent="0.25">
      <c r="A1254" s="3">
        <f>TITRES_STAT!B1257</f>
        <v>43836</v>
      </c>
      <c r="B1254" s="6">
        <f>TITRES_STAT!D1257</f>
        <v>3.5305</v>
      </c>
      <c r="C1254" s="2">
        <f t="shared" si="171"/>
        <v>9.8999999999999755E-2</v>
      </c>
      <c r="D1254" s="2">
        <f t="shared" si="172"/>
        <v>9.8999999999999755E-2</v>
      </c>
      <c r="E1254" s="2">
        <f t="shared" si="173"/>
        <v>0</v>
      </c>
      <c r="F1254" s="2">
        <f t="shared" si="177"/>
        <v>1.9390232428699933E-2</v>
      </c>
      <c r="G1254" s="2">
        <f t="shared" si="177"/>
        <v>1.6549948831950861E-2</v>
      </c>
      <c r="H1254" s="2">
        <f t="shared" si="175"/>
        <v>1.1716188748128153</v>
      </c>
      <c r="I1254" s="2">
        <f t="shared" si="176"/>
        <v>53.951404106938618</v>
      </c>
    </row>
    <row r="1255" spans="1:9" ht="13.5" x14ac:dyDescent="0.25">
      <c r="A1255" s="3">
        <f>TITRES_STAT!B1258</f>
        <v>43837</v>
      </c>
      <c r="B1255" s="6">
        <f>TITRES_STAT!D1258</f>
        <v>3.5093000000000001</v>
      </c>
      <c r="C1255" s="2">
        <f t="shared" si="171"/>
        <v>-2.1199999999999886E-2</v>
      </c>
      <c r="D1255" s="2">
        <f t="shared" si="172"/>
        <v>0</v>
      </c>
      <c r="E1255" s="2">
        <f t="shared" si="173"/>
        <v>2.1199999999999886E-2</v>
      </c>
      <c r="F1255" s="2">
        <f t="shared" si="177"/>
        <v>1.8005215826649937E-2</v>
      </c>
      <c r="G1255" s="2">
        <f t="shared" si="177"/>
        <v>1.6882095343954361E-2</v>
      </c>
      <c r="H1255" s="2">
        <f t="shared" si="175"/>
        <v>1.0665273154672579</v>
      </c>
      <c r="I1255" s="2">
        <f t="shared" si="176"/>
        <v>51.609640360650531</v>
      </c>
    </row>
    <row r="1256" spans="1:9" ht="13.5" x14ac:dyDescent="0.25">
      <c r="A1256" s="3">
        <f>TITRES_STAT!B1259</f>
        <v>43838</v>
      </c>
      <c r="B1256" s="6">
        <f>TITRES_STAT!D1259</f>
        <v>3.4950999999999999</v>
      </c>
      <c r="C1256" s="2">
        <f t="shared" si="171"/>
        <v>-1.4200000000000212E-2</v>
      </c>
      <c r="D1256" s="2">
        <f t="shared" si="172"/>
        <v>0</v>
      </c>
      <c r="E1256" s="2">
        <f t="shared" si="173"/>
        <v>1.4200000000000212E-2</v>
      </c>
      <c r="F1256" s="2">
        <f t="shared" si="177"/>
        <v>1.6719128981889229E-2</v>
      </c>
      <c r="G1256" s="2">
        <f t="shared" si="177"/>
        <v>1.6690517105100493E-2</v>
      </c>
      <c r="H1256" s="2">
        <f t="shared" si="175"/>
        <v>1.0017142594569459</v>
      </c>
      <c r="I1256" s="2">
        <f t="shared" si="176"/>
        <v>50.042819784313544</v>
      </c>
    </row>
    <row r="1257" spans="1:9" ht="13.5" x14ac:dyDescent="0.25">
      <c r="A1257" s="3">
        <f>TITRES_STAT!B1260</f>
        <v>43839</v>
      </c>
      <c r="B1257" s="6">
        <f>TITRES_STAT!D1260</f>
        <v>3.5022000000000002</v>
      </c>
      <c r="C1257" s="2">
        <f t="shared" si="171"/>
        <v>7.1000000000003283E-3</v>
      </c>
      <c r="D1257" s="2">
        <f t="shared" si="172"/>
        <v>7.1000000000003283E-3</v>
      </c>
      <c r="E1257" s="2">
        <f t="shared" si="173"/>
        <v>0</v>
      </c>
      <c r="F1257" s="2">
        <f t="shared" si="177"/>
        <v>1.6032048340325736E-2</v>
      </c>
      <c r="G1257" s="2">
        <f t="shared" si="177"/>
        <v>1.5498337311879029E-2</v>
      </c>
      <c r="H1257" s="2">
        <f t="shared" si="175"/>
        <v>1.0344366636050457</v>
      </c>
      <c r="I1257" s="2">
        <f t="shared" si="176"/>
        <v>50.846343959020672</v>
      </c>
    </row>
    <row r="1258" spans="1:9" ht="13.5" x14ac:dyDescent="0.25">
      <c r="A1258" s="3">
        <f>TITRES_STAT!B1261</f>
        <v>43840</v>
      </c>
      <c r="B1258" s="6">
        <f>TITRES_STAT!D1261</f>
        <v>3.4809999999999999</v>
      </c>
      <c r="C1258" s="2">
        <f t="shared" si="171"/>
        <v>-2.120000000000033E-2</v>
      </c>
      <c r="D1258" s="2">
        <f t="shared" si="172"/>
        <v>0</v>
      </c>
      <c r="E1258" s="2">
        <f t="shared" si="173"/>
        <v>2.120000000000033E-2</v>
      </c>
      <c r="F1258" s="2">
        <f t="shared" si="177"/>
        <v>1.4886902030302471E-2</v>
      </c>
      <c r="G1258" s="2">
        <f t="shared" si="177"/>
        <v>1.590559893245912E-2</v>
      </c>
      <c r="H1258" s="2">
        <f t="shared" si="175"/>
        <v>0.93595356537767604</v>
      </c>
      <c r="I1258" s="2">
        <f t="shared" si="176"/>
        <v>48.34586852268253</v>
      </c>
    </row>
    <row r="1259" spans="1:9" ht="13.5" x14ac:dyDescent="0.25">
      <c r="A1259" s="3">
        <f>TITRES_STAT!B1262</f>
        <v>43843</v>
      </c>
      <c r="B1259" s="6">
        <f>TITRES_STAT!D1262</f>
        <v>3.4881000000000002</v>
      </c>
      <c r="C1259" s="2">
        <f t="shared" si="171"/>
        <v>7.1000000000003283E-3</v>
      </c>
      <c r="D1259" s="2">
        <f t="shared" si="172"/>
        <v>7.1000000000003283E-3</v>
      </c>
      <c r="E1259" s="2">
        <f t="shared" si="173"/>
        <v>0</v>
      </c>
      <c r="F1259" s="2">
        <f t="shared" si="177"/>
        <v>1.4330694742423747E-2</v>
      </c>
      <c r="G1259" s="2">
        <f t="shared" si="177"/>
        <v>1.4769484722997755E-2</v>
      </c>
      <c r="H1259" s="2">
        <f t="shared" si="175"/>
        <v>0.97029077257578511</v>
      </c>
      <c r="I1259" s="2">
        <f t="shared" si="176"/>
        <v>49.246069975108909</v>
      </c>
    </row>
    <row r="1260" spans="1:9" ht="13.5" x14ac:dyDescent="0.25">
      <c r="A1260" s="3">
        <f>TITRES_STAT!B1263</f>
        <v>43845</v>
      </c>
      <c r="B1260" s="6">
        <f>TITRES_STAT!D1263</f>
        <v>3.4809999999999999</v>
      </c>
      <c r="C1260" s="2">
        <f t="shared" si="171"/>
        <v>-7.1000000000003283E-3</v>
      </c>
      <c r="D1260" s="2">
        <f t="shared" si="172"/>
        <v>0</v>
      </c>
      <c r="E1260" s="2">
        <f t="shared" si="173"/>
        <v>7.1000000000003283E-3</v>
      </c>
      <c r="F1260" s="2">
        <f t="shared" si="177"/>
        <v>1.3307073689393479E-2</v>
      </c>
      <c r="G1260" s="2">
        <f t="shared" si="177"/>
        <v>1.4221664385640796E-2</v>
      </c>
      <c r="H1260" s="2">
        <f t="shared" si="175"/>
        <v>0.9356903192589221</v>
      </c>
      <c r="I1260" s="2">
        <f t="shared" si="176"/>
        <v>48.338843768002654</v>
      </c>
    </row>
    <row r="1261" spans="1:9" ht="13.5" x14ac:dyDescent="0.25">
      <c r="A1261" s="3">
        <f>TITRES_STAT!B1264</f>
        <v>43846</v>
      </c>
      <c r="B1261" s="6">
        <f>TITRES_STAT!D1264</f>
        <v>3.4809999999999999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1.2356568425865373E-2</v>
      </c>
      <c r="G1261" s="2">
        <f t="shared" si="178"/>
        <v>1.3205831215237883E-2</v>
      </c>
      <c r="H1261" s="2">
        <f t="shared" si="175"/>
        <v>0.93569031925892199</v>
      </c>
      <c r="I1261" s="2">
        <f t="shared" si="176"/>
        <v>48.338843768002654</v>
      </c>
    </row>
    <row r="1262" spans="1:9" ht="13.5" x14ac:dyDescent="0.25">
      <c r="A1262" s="3">
        <f>TITRES_STAT!B1265</f>
        <v>43847</v>
      </c>
      <c r="B1262" s="6">
        <f>TITRES_STAT!D1265</f>
        <v>3.4809999999999999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1.1473956395446417E-2</v>
      </c>
      <c r="G1262" s="2">
        <f t="shared" si="178"/>
        <v>1.2262557557006604E-2</v>
      </c>
      <c r="H1262" s="2">
        <f t="shared" si="175"/>
        <v>0.9356903192589221</v>
      </c>
      <c r="I1262" s="2">
        <f t="shared" si="176"/>
        <v>48.338843768002654</v>
      </c>
    </row>
    <row r="1263" spans="1:9" ht="13.5" x14ac:dyDescent="0.25">
      <c r="A1263" s="3">
        <f>TITRES_STAT!B1266</f>
        <v>43850</v>
      </c>
      <c r="B1263" s="6">
        <f>TITRES_STAT!D1266</f>
        <v>3.4809999999999999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1.0654388081485959E-2</v>
      </c>
      <c r="G1263" s="2">
        <f t="shared" si="178"/>
        <v>1.1386660588648989E-2</v>
      </c>
      <c r="H1263" s="2">
        <f t="shared" si="175"/>
        <v>0.93569031925892221</v>
      </c>
      <c r="I1263" s="2">
        <f t="shared" si="176"/>
        <v>48.338843768002654</v>
      </c>
    </row>
    <row r="1264" spans="1:9" ht="13.5" x14ac:dyDescent="0.25">
      <c r="A1264" s="3">
        <f>TITRES_STAT!B1267</f>
        <v>43851</v>
      </c>
      <c r="B1264" s="6">
        <f>TITRES_STAT!D1267</f>
        <v>3.3395000000000001</v>
      </c>
      <c r="C1264" s="2">
        <f t="shared" si="171"/>
        <v>-0.14149999999999974</v>
      </c>
      <c r="D1264" s="2">
        <f t="shared" si="172"/>
        <v>0</v>
      </c>
      <c r="E1264" s="2">
        <f t="shared" si="173"/>
        <v>0.14149999999999974</v>
      </c>
      <c r="F1264" s="2">
        <f t="shared" si="178"/>
        <v>9.8933603613798188E-3</v>
      </c>
      <c r="G1264" s="2">
        <f t="shared" si="178"/>
        <v>2.068047054660261E-2</v>
      </c>
      <c r="H1264" s="2">
        <f t="shared" si="175"/>
        <v>0.47839145338040201</v>
      </c>
      <c r="I1264" s="2">
        <f t="shared" si="176"/>
        <v>32.358916326696857</v>
      </c>
    </row>
    <row r="1265" spans="1:9" ht="13.5" x14ac:dyDescent="0.25">
      <c r="A1265" s="3">
        <f>TITRES_STAT!B1268</f>
        <v>43852</v>
      </c>
      <c r="B1265" s="6">
        <f>TITRES_STAT!D1268</f>
        <v>3.3395000000000001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9.1866917641384039E-3</v>
      </c>
      <c r="G1265" s="2">
        <f t="shared" si="178"/>
        <v>1.9203294078988138E-2</v>
      </c>
      <c r="H1265" s="2">
        <f t="shared" si="175"/>
        <v>0.47839145338040201</v>
      </c>
      <c r="I1265" s="2">
        <f t="shared" si="176"/>
        <v>32.358916326696857</v>
      </c>
    </row>
    <row r="1266" spans="1:9" ht="13.5" x14ac:dyDescent="0.25">
      <c r="A1266" s="3">
        <f>TITRES_STAT!B1269</f>
        <v>43853</v>
      </c>
      <c r="B1266" s="6">
        <f>TITRES_STAT!D1269</f>
        <v>3.3607</v>
      </c>
      <c r="C1266" s="2">
        <f t="shared" si="171"/>
        <v>2.1199999999999886E-2</v>
      </c>
      <c r="D1266" s="2">
        <f t="shared" si="172"/>
        <v>2.1199999999999886E-2</v>
      </c>
      <c r="E1266" s="2">
        <f t="shared" si="173"/>
        <v>0</v>
      </c>
      <c r="F1266" s="2">
        <f t="shared" si="178"/>
        <v>1.0044785209557082E-2</v>
      </c>
      <c r="G1266" s="2">
        <f t="shared" si="178"/>
        <v>1.7831630216203272E-2</v>
      </c>
      <c r="H1266" s="2">
        <f t="shared" si="175"/>
        <v>0.56331278115163985</v>
      </c>
      <c r="I1266" s="2">
        <f t="shared" si="176"/>
        <v>36.033274207396062</v>
      </c>
    </row>
    <row r="1267" spans="1:9" ht="13.5" x14ac:dyDescent="0.25">
      <c r="A1267" s="3">
        <f>TITRES_STAT!B1270</f>
        <v>43854</v>
      </c>
      <c r="B1267" s="6">
        <f>TITRES_STAT!D1270</f>
        <v>3.3607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9.3273005517315755E-3</v>
      </c>
      <c r="G1267" s="2">
        <f t="shared" si="178"/>
        <v>1.6557942343617325E-2</v>
      </c>
      <c r="H1267" s="2">
        <f t="shared" si="175"/>
        <v>0.56331278115163974</v>
      </c>
      <c r="I1267" s="2">
        <f t="shared" si="176"/>
        <v>36.033274207396047</v>
      </c>
    </row>
    <row r="1268" spans="1:9" ht="13.5" x14ac:dyDescent="0.25">
      <c r="A1268" s="3">
        <f>TITRES_STAT!B1271</f>
        <v>43857</v>
      </c>
      <c r="B1268" s="6">
        <f>TITRES_STAT!D1271</f>
        <v>3.3607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8.6610647980364629E-3</v>
      </c>
      <c r="G1268" s="2">
        <f t="shared" si="178"/>
        <v>1.5375232176216088E-2</v>
      </c>
      <c r="H1268" s="2">
        <f t="shared" si="175"/>
        <v>0.56331278115163974</v>
      </c>
      <c r="I1268" s="2">
        <f t="shared" si="176"/>
        <v>36.033274207396047</v>
      </c>
    </row>
    <row r="1269" spans="1:9" ht="13.5" x14ac:dyDescent="0.25">
      <c r="A1269" s="3">
        <f>TITRES_STAT!B1272</f>
        <v>43858</v>
      </c>
      <c r="B1269" s="6">
        <f>TITRES_STAT!D1272</f>
        <v>3.3961000000000001</v>
      </c>
      <c r="C1269" s="2">
        <f t="shared" si="171"/>
        <v>3.5400000000000098E-2</v>
      </c>
      <c r="D1269" s="2">
        <f t="shared" si="172"/>
        <v>3.5400000000000098E-2</v>
      </c>
      <c r="E1269" s="2">
        <f t="shared" si="173"/>
        <v>0</v>
      </c>
      <c r="F1269" s="2">
        <f t="shared" si="178"/>
        <v>1.0570988741033864E-2</v>
      </c>
      <c r="G1269" s="2">
        <f t="shared" si="178"/>
        <v>1.4277001306486367E-2</v>
      </c>
      <c r="H1269" s="2">
        <f t="shared" si="175"/>
        <v>0.74042080084640904</v>
      </c>
      <c r="I1269" s="2">
        <f t="shared" si="176"/>
        <v>42.542631097394626</v>
      </c>
    </row>
    <row r="1270" spans="1:9" ht="13.5" x14ac:dyDescent="0.25">
      <c r="A1270" s="3">
        <f>TITRES_STAT!B1273</f>
        <v>43859</v>
      </c>
      <c r="B1270" s="6">
        <f>TITRES_STAT!D1273</f>
        <v>3.3607</v>
      </c>
      <c r="C1270" s="2">
        <f t="shared" si="171"/>
        <v>-3.5400000000000098E-2</v>
      </c>
      <c r="D1270" s="2">
        <f t="shared" si="172"/>
        <v>0</v>
      </c>
      <c r="E1270" s="2">
        <f t="shared" si="173"/>
        <v>3.5400000000000098E-2</v>
      </c>
      <c r="F1270" s="2">
        <f t="shared" si="178"/>
        <v>9.815918116674302E-3</v>
      </c>
      <c r="G1270" s="2">
        <f t="shared" si="178"/>
        <v>1.5785786927451632E-2</v>
      </c>
      <c r="H1270" s="2">
        <f t="shared" si="175"/>
        <v>0.62182000566625717</v>
      </c>
      <c r="I1270" s="2">
        <f t="shared" si="176"/>
        <v>38.340876514888492</v>
      </c>
    </row>
    <row r="1271" spans="1:9" ht="13.5" x14ac:dyDescent="0.25">
      <c r="A1271" s="3">
        <f>TITRES_STAT!B1274</f>
        <v>43860</v>
      </c>
      <c r="B1271" s="6">
        <f>TITRES_STAT!D1274</f>
        <v>3.2616999999999998</v>
      </c>
      <c r="C1271" s="2">
        <f t="shared" si="171"/>
        <v>-9.9000000000000199E-2</v>
      </c>
      <c r="D1271" s="2">
        <f t="shared" si="172"/>
        <v>0</v>
      </c>
      <c r="E1271" s="2">
        <f t="shared" si="173"/>
        <v>9.9000000000000199E-2</v>
      </c>
      <c r="F1271" s="2">
        <f t="shared" si="178"/>
        <v>9.1147811083404241E-3</v>
      </c>
      <c r="G1271" s="2">
        <f t="shared" si="178"/>
        <v>2.1729659289776531E-2</v>
      </c>
      <c r="H1271" s="2">
        <f t="shared" si="175"/>
        <v>0.41946267940928039</v>
      </c>
      <c r="I1271" s="2">
        <f t="shared" si="176"/>
        <v>29.550807181759993</v>
      </c>
    </row>
    <row r="1272" spans="1:9" ht="13.5" x14ac:dyDescent="0.25">
      <c r="A1272" s="3">
        <f>TITRES_STAT!B1275</f>
        <v>43861</v>
      </c>
      <c r="B1272" s="6">
        <f>TITRES_STAT!D1275</f>
        <v>3.3395000000000001</v>
      </c>
      <c r="C1272" s="2">
        <f t="shared" si="171"/>
        <v>7.7800000000000313E-2</v>
      </c>
      <c r="D1272" s="2">
        <f t="shared" si="172"/>
        <v>7.7800000000000313E-2</v>
      </c>
      <c r="E1272" s="2">
        <f t="shared" si="173"/>
        <v>0</v>
      </c>
      <c r="F1272" s="2">
        <f t="shared" si="178"/>
        <v>1.4020868172030418E-2</v>
      </c>
      <c r="G1272" s="2">
        <f t="shared" si="178"/>
        <v>2.0177540769078208E-2</v>
      </c>
      <c r="H1272" s="2">
        <f t="shared" si="175"/>
        <v>0.69487497671258325</v>
      </c>
      <c r="I1272" s="2">
        <f t="shared" si="176"/>
        <v>40.998597906046029</v>
      </c>
    </row>
    <row r="1273" spans="1:9" ht="13.5" x14ac:dyDescent="0.25">
      <c r="A1273" s="3">
        <f>TITRES_STAT!B1276</f>
        <v>43864</v>
      </c>
      <c r="B1273" s="6">
        <f>TITRES_STAT!D1276</f>
        <v>3.3252999999999999</v>
      </c>
      <c r="C1273" s="2">
        <f t="shared" si="171"/>
        <v>-1.4200000000000212E-2</v>
      </c>
      <c r="D1273" s="2">
        <f t="shared" si="172"/>
        <v>0</v>
      </c>
      <c r="E1273" s="2">
        <f t="shared" si="173"/>
        <v>1.4200000000000212E-2</v>
      </c>
      <c r="F1273" s="2">
        <f t="shared" si="178"/>
        <v>1.301937758831396E-2</v>
      </c>
      <c r="G1273" s="2">
        <f t="shared" si="178"/>
        <v>1.9750573571286924E-2</v>
      </c>
      <c r="H1273" s="2">
        <f t="shared" si="175"/>
        <v>0.65918984789592783</v>
      </c>
      <c r="I1273" s="2">
        <f t="shared" si="176"/>
        <v>39.729621581994834</v>
      </c>
    </row>
    <row r="1274" spans="1:9" ht="13.5" x14ac:dyDescent="0.25">
      <c r="A1274" s="3">
        <f>TITRES_STAT!B1277</f>
        <v>43865</v>
      </c>
      <c r="B1274" s="6">
        <f>TITRES_STAT!D1277</f>
        <v>3.3182999999999998</v>
      </c>
      <c r="C1274" s="2">
        <f t="shared" si="171"/>
        <v>-7.0000000000001172E-3</v>
      </c>
      <c r="D1274" s="2">
        <f t="shared" si="172"/>
        <v>0</v>
      </c>
      <c r="E1274" s="2">
        <f t="shared" si="173"/>
        <v>7.0000000000001172E-3</v>
      </c>
      <c r="F1274" s="2">
        <f t="shared" si="178"/>
        <v>1.2089422046291534E-2</v>
      </c>
      <c r="G1274" s="2">
        <f t="shared" si="178"/>
        <v>1.8839818316195012E-2</v>
      </c>
      <c r="H1274" s="2">
        <f t="shared" si="175"/>
        <v>0.64169525647172887</v>
      </c>
      <c r="I1274" s="2">
        <f t="shared" si="176"/>
        <v>39.087355216633611</v>
      </c>
    </row>
    <row r="1275" spans="1:9" ht="13.5" x14ac:dyDescent="0.25">
      <c r="A1275" s="3">
        <f>TITRES_STAT!B1278</f>
        <v>43866</v>
      </c>
      <c r="B1275" s="6">
        <f>TITRES_STAT!D1278</f>
        <v>3.3182999999999998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1.1225891900127852E-2</v>
      </c>
      <c r="G1275" s="2">
        <f t="shared" si="178"/>
        <v>1.7494117007895368E-2</v>
      </c>
      <c r="H1275" s="2">
        <f t="shared" si="175"/>
        <v>0.64169525647172887</v>
      </c>
      <c r="I1275" s="2">
        <f t="shared" si="176"/>
        <v>39.087355216633611</v>
      </c>
    </row>
    <row r="1276" spans="1:9" ht="13.5" x14ac:dyDescent="0.25">
      <c r="A1276" s="3">
        <f>TITRES_STAT!B1279</f>
        <v>43867</v>
      </c>
      <c r="B1276" s="6">
        <f>TITRES_STAT!D1279</f>
        <v>3.3041</v>
      </c>
      <c r="C1276" s="2">
        <f t="shared" si="171"/>
        <v>-1.4199999999999768E-2</v>
      </c>
      <c r="D1276" s="2">
        <f t="shared" si="172"/>
        <v>0</v>
      </c>
      <c r="E1276" s="2">
        <f t="shared" si="173"/>
        <v>1.4199999999999768E-2</v>
      </c>
      <c r="F1276" s="2">
        <f t="shared" si="178"/>
        <v>1.042404247869015E-2</v>
      </c>
      <c r="G1276" s="2">
        <f t="shared" si="178"/>
        <v>1.7258822935902828E-2</v>
      </c>
      <c r="H1276" s="2">
        <f t="shared" si="175"/>
        <v>0.60398339547278379</v>
      </c>
      <c r="I1276" s="2">
        <f t="shared" si="176"/>
        <v>37.655214959052365</v>
      </c>
    </row>
    <row r="1277" spans="1:9" ht="13.5" x14ac:dyDescent="0.25">
      <c r="A1277" s="3">
        <f>TITRES_STAT!B1280</f>
        <v>43868</v>
      </c>
      <c r="B1277" s="6">
        <f>TITRES_STAT!D1280</f>
        <v>3.3041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9.6794680159265675E-3</v>
      </c>
      <c r="G1277" s="2">
        <f t="shared" si="179"/>
        <v>1.6026049869052626E-2</v>
      </c>
      <c r="H1277" s="2">
        <f t="shared" si="175"/>
        <v>0.60398339547278379</v>
      </c>
      <c r="I1277" s="2">
        <f t="shared" si="176"/>
        <v>37.655214959052365</v>
      </c>
    </row>
    <row r="1278" spans="1:9" ht="13.5" x14ac:dyDescent="0.25">
      <c r="A1278" s="3">
        <f>TITRES_STAT!B1281</f>
        <v>43871</v>
      </c>
      <c r="B1278" s="6">
        <f>TITRES_STAT!D1281</f>
        <v>3.2970000000000002</v>
      </c>
      <c r="C1278" s="2">
        <f t="shared" si="171"/>
        <v>-7.0999999999998842E-3</v>
      </c>
      <c r="D1278" s="2">
        <f t="shared" si="172"/>
        <v>0</v>
      </c>
      <c r="E1278" s="2">
        <f t="shared" si="173"/>
        <v>7.0999999999998842E-3</v>
      </c>
      <c r="F1278" s="2">
        <f t="shared" si="179"/>
        <v>8.9880774433603837E-3</v>
      </c>
      <c r="G1278" s="2">
        <f t="shared" si="179"/>
        <v>1.5388474878406002E-2</v>
      </c>
      <c r="H1278" s="2">
        <f t="shared" si="175"/>
        <v>0.58407850773912451</v>
      </c>
      <c r="I1278" s="2">
        <f t="shared" si="176"/>
        <v>36.871815688778597</v>
      </c>
    </row>
    <row r="1279" spans="1:9" ht="13.5" x14ac:dyDescent="0.25">
      <c r="A1279" s="3">
        <f>TITRES_STAT!B1282</f>
        <v>43872</v>
      </c>
      <c r="B1279" s="6">
        <f>TITRES_STAT!D1282</f>
        <v>3.2970000000000002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8.3460719116917846E-3</v>
      </c>
      <c r="G1279" s="2">
        <f t="shared" si="179"/>
        <v>1.4289298101377001E-2</v>
      </c>
      <c r="H1279" s="2">
        <f t="shared" si="175"/>
        <v>0.58407850773912451</v>
      </c>
      <c r="I1279" s="2">
        <f t="shared" si="176"/>
        <v>36.871815688778597</v>
      </c>
    </row>
    <row r="1280" spans="1:9" ht="13.5" x14ac:dyDescent="0.25">
      <c r="A1280" s="3">
        <f>TITRES_STAT!B1283</f>
        <v>43873</v>
      </c>
      <c r="B1280" s="6">
        <f>TITRES_STAT!D1283</f>
        <v>3.2970000000000002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7.7499239179995147E-3</v>
      </c>
      <c r="G1280" s="2">
        <f t="shared" si="179"/>
        <v>1.3268633951278643E-2</v>
      </c>
      <c r="H1280" s="2">
        <f t="shared" si="175"/>
        <v>0.58407850773912462</v>
      </c>
      <c r="I1280" s="2">
        <f t="shared" si="176"/>
        <v>36.871815688778611</v>
      </c>
    </row>
    <row r="1281" spans="1:9" ht="13.5" x14ac:dyDescent="0.25">
      <c r="A1281" s="3">
        <f>TITRES_STAT!B1284</f>
        <v>43874</v>
      </c>
      <c r="B1281" s="6">
        <f>TITRES_STAT!D1284</f>
        <v>3.3041</v>
      </c>
      <c r="C1281" s="2">
        <f t="shared" si="171"/>
        <v>7.0999999999998842E-3</v>
      </c>
      <c r="D1281" s="2">
        <f t="shared" si="172"/>
        <v>7.0999999999998842E-3</v>
      </c>
      <c r="E1281" s="2">
        <f t="shared" si="173"/>
        <v>0</v>
      </c>
      <c r="F1281" s="2">
        <f t="shared" si="179"/>
        <v>7.7035007809995405E-3</v>
      </c>
      <c r="G1281" s="2">
        <f t="shared" si="179"/>
        <v>1.2320874383330169E-2</v>
      </c>
      <c r="H1281" s="2">
        <f t="shared" si="175"/>
        <v>0.6252397793635639</v>
      </c>
      <c r="I1281" s="2">
        <f t="shared" si="176"/>
        <v>38.470617523797308</v>
      </c>
    </row>
    <row r="1282" spans="1:9" ht="13.5" x14ac:dyDescent="0.25">
      <c r="A1282" s="3">
        <f>TITRES_STAT!B1285</f>
        <v>43875</v>
      </c>
      <c r="B1282" s="6">
        <f>TITRES_STAT!D1285</f>
        <v>3.2050000000000001</v>
      </c>
      <c r="C1282" s="2">
        <f t="shared" si="171"/>
        <v>-9.9099999999999966E-2</v>
      </c>
      <c r="D1282" s="2">
        <f t="shared" si="172"/>
        <v>0</v>
      </c>
      <c r="E1282" s="2">
        <f t="shared" si="173"/>
        <v>9.9099999999999966E-2</v>
      </c>
      <c r="F1282" s="2">
        <f t="shared" si="179"/>
        <v>7.1532507252138593E-3</v>
      </c>
      <c r="G1282" s="2">
        <f t="shared" si="179"/>
        <v>1.851938335594944E-2</v>
      </c>
      <c r="H1282" s="2">
        <f t="shared" si="175"/>
        <v>0.38625750046455209</v>
      </c>
      <c r="I1282" s="2">
        <f t="shared" si="176"/>
        <v>27.863329888935667</v>
      </c>
    </row>
    <row r="1283" spans="1:9" ht="13.5" x14ac:dyDescent="0.25">
      <c r="A1283" s="3">
        <f>TITRES_STAT!B1286</f>
        <v>43878</v>
      </c>
      <c r="B1283" s="6">
        <f>TITRES_STAT!D1286</f>
        <v>3.29</v>
      </c>
      <c r="C1283" s="2">
        <f t="shared" ref="C1283:C1346" si="180">B1283-B1282</f>
        <v>8.4999999999999964E-2</v>
      </c>
      <c r="D1283" s="2">
        <f t="shared" ref="D1283:D1346" si="181">IF(C1283&gt;0,C1283,0)</f>
        <v>8.4999999999999964E-2</v>
      </c>
      <c r="E1283" s="2">
        <f t="shared" ref="E1283:E1346" si="182">IF(C1283&lt;0,-C1283,0)</f>
        <v>0</v>
      </c>
      <c r="F1283" s="2">
        <f t="shared" si="179"/>
        <v>1.271373281627001E-2</v>
      </c>
      <c r="G1283" s="2">
        <f t="shared" si="179"/>
        <v>1.7196570259095909E-2</v>
      </c>
      <c r="H1283" s="2">
        <f t="shared" si="175"/>
        <v>0.73931793518799138</v>
      </c>
      <c r="I1283" s="2">
        <f t="shared" si="176"/>
        <v>42.50619856386885</v>
      </c>
    </row>
    <row r="1284" spans="1:9" ht="13.5" x14ac:dyDescent="0.25">
      <c r="A1284" s="3">
        <f>TITRES_STAT!B1287</f>
        <v>43879</v>
      </c>
      <c r="B1284" s="6">
        <f>TITRES_STAT!D1287</f>
        <v>3.29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1.1805609043679294E-2</v>
      </c>
      <c r="G1284" s="2">
        <f t="shared" si="179"/>
        <v>1.596824381201763E-2</v>
      </c>
      <c r="H1284" s="2">
        <f t="shared" si="175"/>
        <v>0.73931793518799138</v>
      </c>
      <c r="I1284" s="2">
        <f t="shared" si="176"/>
        <v>42.50619856386885</v>
      </c>
    </row>
    <row r="1285" spans="1:9" ht="13.5" x14ac:dyDescent="0.25">
      <c r="A1285" s="3">
        <f>TITRES_STAT!B1288</f>
        <v>43880</v>
      </c>
      <c r="B1285" s="6">
        <f>TITRES_STAT!D1288</f>
        <v>3.29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1.0962351254845059E-2</v>
      </c>
      <c r="G1285" s="2">
        <f t="shared" si="179"/>
        <v>1.4827654968302085E-2</v>
      </c>
      <c r="H1285" s="2">
        <f t="shared" si="175"/>
        <v>0.73931793518799138</v>
      </c>
      <c r="I1285" s="2">
        <f t="shared" si="176"/>
        <v>42.50619856386885</v>
      </c>
    </row>
    <row r="1286" spans="1:9" ht="13.5" x14ac:dyDescent="0.25">
      <c r="A1286" s="3">
        <f>TITRES_STAT!B1289</f>
        <v>43881</v>
      </c>
      <c r="B1286" s="6">
        <f>TITRES_STAT!D1289</f>
        <v>3.29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1.0179326165213267E-2</v>
      </c>
      <c r="G1286" s="2">
        <f t="shared" si="179"/>
        <v>1.3768536756280508E-2</v>
      </c>
      <c r="H1286" s="2">
        <f t="shared" si="175"/>
        <v>0.73931793518799116</v>
      </c>
      <c r="I1286" s="2">
        <f t="shared" si="176"/>
        <v>42.50619856386885</v>
      </c>
    </row>
    <row r="1287" spans="1:9" ht="13.5" x14ac:dyDescent="0.25">
      <c r="A1287" s="3">
        <f>TITRES_STAT!B1290</f>
        <v>43882</v>
      </c>
      <c r="B1287" s="6">
        <f>TITRES_STAT!D1290</f>
        <v>3.29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9.452231439126605E-3</v>
      </c>
      <c r="G1287" s="2">
        <f t="shared" si="179"/>
        <v>1.2785069845117614E-2</v>
      </c>
      <c r="H1287" s="2">
        <f t="shared" si="175"/>
        <v>0.73931793518799116</v>
      </c>
      <c r="I1287" s="2">
        <f t="shared" si="176"/>
        <v>42.50619856386885</v>
      </c>
    </row>
    <row r="1288" spans="1:9" ht="13.5" x14ac:dyDescent="0.25">
      <c r="A1288" s="3">
        <f>TITRES_STAT!B1291</f>
        <v>43885</v>
      </c>
      <c r="B1288" s="6">
        <f>TITRES_STAT!D1291</f>
        <v>3.2475000000000001</v>
      </c>
      <c r="C1288" s="2">
        <f t="shared" si="180"/>
        <v>-4.2499999999999982E-2</v>
      </c>
      <c r="D1288" s="2">
        <f t="shared" si="181"/>
        <v>0</v>
      </c>
      <c r="E1288" s="2">
        <f t="shared" si="182"/>
        <v>4.2499999999999982E-2</v>
      </c>
      <c r="F1288" s="2">
        <f t="shared" si="179"/>
        <v>8.7770720506175608E-3</v>
      </c>
      <c r="G1288" s="2">
        <f t="shared" si="179"/>
        <v>1.490756485618064E-2</v>
      </c>
      <c r="H1288" s="2">
        <f t="shared" si="175"/>
        <v>0.58876631665154944</v>
      </c>
      <c r="I1288" s="2">
        <f t="shared" si="176"/>
        <v>37.058081511472437</v>
      </c>
    </row>
    <row r="1289" spans="1:9" ht="13.5" x14ac:dyDescent="0.25">
      <c r="A1289" s="3">
        <f>TITRES_STAT!B1292</f>
        <v>43886</v>
      </c>
      <c r="B1289" s="6">
        <f>TITRES_STAT!D1292</f>
        <v>3.2404000000000002</v>
      </c>
      <c r="C1289" s="2">
        <f t="shared" si="180"/>
        <v>-7.0999999999998842E-3</v>
      </c>
      <c r="D1289" s="2">
        <f t="shared" si="181"/>
        <v>0</v>
      </c>
      <c r="E1289" s="2">
        <f t="shared" si="182"/>
        <v>7.0999999999998842E-3</v>
      </c>
      <c r="F1289" s="2">
        <f t="shared" si="179"/>
        <v>8.1501383327163054E-3</v>
      </c>
      <c r="G1289" s="2">
        <f t="shared" si="179"/>
        <v>1.434988165216773E-2</v>
      </c>
      <c r="H1289" s="2">
        <f t="shared" si="175"/>
        <v>0.5679585748698579</v>
      </c>
      <c r="I1289" s="2">
        <f t="shared" si="176"/>
        <v>36.222804860581157</v>
      </c>
    </row>
    <row r="1290" spans="1:9" ht="13.5" x14ac:dyDescent="0.25">
      <c r="A1290" s="3">
        <f>TITRES_STAT!B1293</f>
        <v>43887</v>
      </c>
      <c r="B1290" s="6">
        <f>TITRES_STAT!D1293</f>
        <v>3.2829000000000002</v>
      </c>
      <c r="C1290" s="2">
        <f t="shared" si="180"/>
        <v>4.2499999999999982E-2</v>
      </c>
      <c r="D1290" s="2">
        <f t="shared" si="181"/>
        <v>4.2499999999999982E-2</v>
      </c>
      <c r="E1290" s="2">
        <f t="shared" si="182"/>
        <v>0</v>
      </c>
      <c r="F1290" s="2">
        <f t="shared" si="179"/>
        <v>1.0603699880379427E-2</v>
      </c>
      <c r="G1290" s="2">
        <f t="shared" si="179"/>
        <v>1.3324890105584321E-2</v>
      </c>
      <c r="H1290" s="2">
        <f t="shared" si="175"/>
        <v>0.79578141330678043</v>
      </c>
      <c r="I1290" s="2">
        <f t="shared" si="176"/>
        <v>44.313935282435956</v>
      </c>
    </row>
    <row r="1291" spans="1:9" ht="13.5" x14ac:dyDescent="0.25">
      <c r="A1291" s="3">
        <f>TITRES_STAT!B1294</f>
        <v>43888</v>
      </c>
      <c r="B1291" s="6">
        <f>TITRES_STAT!D1294</f>
        <v>3.2545999999999999</v>
      </c>
      <c r="C1291" s="2">
        <f t="shared" si="180"/>
        <v>-2.8300000000000214E-2</v>
      </c>
      <c r="D1291" s="2">
        <f t="shared" si="181"/>
        <v>0</v>
      </c>
      <c r="E1291" s="2">
        <f t="shared" si="182"/>
        <v>2.8300000000000214E-2</v>
      </c>
      <c r="F1291" s="2">
        <f t="shared" si="179"/>
        <v>9.8462927460666091E-3</v>
      </c>
      <c r="G1291" s="2">
        <f t="shared" si="179"/>
        <v>1.4394540812328313E-2</v>
      </c>
      <c r="H1291" s="2">
        <f t="shared" si="175"/>
        <v>0.68402965224383383</v>
      </c>
      <c r="I1291" s="2">
        <f t="shared" si="176"/>
        <v>40.618622797551069</v>
      </c>
    </row>
    <row r="1292" spans="1:9" ht="13.5" x14ac:dyDescent="0.25">
      <c r="A1292" s="3">
        <f>TITRES_STAT!B1295</f>
        <v>43889</v>
      </c>
      <c r="B1292" s="6">
        <f>TITRES_STAT!D1295</f>
        <v>3.2191999999999998</v>
      </c>
      <c r="C1292" s="2">
        <f t="shared" si="180"/>
        <v>-3.5400000000000098E-2</v>
      </c>
      <c r="D1292" s="2">
        <f t="shared" si="181"/>
        <v>0</v>
      </c>
      <c r="E1292" s="2">
        <f t="shared" si="182"/>
        <v>3.5400000000000098E-2</v>
      </c>
      <c r="F1292" s="2">
        <f t="shared" si="179"/>
        <v>9.1429861213475645E-3</v>
      </c>
      <c r="G1292" s="2">
        <f t="shared" si="179"/>
        <v>1.589493075430487E-2</v>
      </c>
      <c r="H1292" s="2">
        <f t="shared" si="175"/>
        <v>0.57521396366394006</v>
      </c>
      <c r="I1292" s="2">
        <f t="shared" si="176"/>
        <v>36.516560729692564</v>
      </c>
    </row>
    <row r="1293" spans="1:9" ht="13.5" x14ac:dyDescent="0.25">
      <c r="A1293" s="3">
        <f>TITRES_STAT!B1296</f>
        <v>43892</v>
      </c>
      <c r="B1293" s="6">
        <f>TITRES_STAT!D1296</f>
        <v>3.3111999999999999</v>
      </c>
      <c r="C1293" s="2">
        <f t="shared" si="180"/>
        <v>9.2000000000000082E-2</v>
      </c>
      <c r="D1293" s="2">
        <f t="shared" si="181"/>
        <v>9.2000000000000082E-2</v>
      </c>
      <c r="E1293" s="2">
        <f t="shared" si="182"/>
        <v>0</v>
      </c>
      <c r="F1293" s="2">
        <f t="shared" ref="F1293:G1308" si="183">((F1292*13)+D1293)/14</f>
        <v>1.506134425553703E-2</v>
      </c>
      <c r="G1293" s="2">
        <f t="shared" si="183"/>
        <v>1.4759578557568808E-2</v>
      </c>
      <c r="H1293" s="2">
        <f t="shared" si="175"/>
        <v>1.0204454142637749</v>
      </c>
      <c r="I1293" s="2">
        <f t="shared" si="176"/>
        <v>50.505963044570173</v>
      </c>
    </row>
    <row r="1294" spans="1:9" ht="13.5" x14ac:dyDescent="0.25">
      <c r="A1294" s="3">
        <f>TITRES_STAT!B1297</f>
        <v>43893</v>
      </c>
      <c r="B1294" s="6">
        <f>TITRES_STAT!D1297</f>
        <v>3.2191999999999998</v>
      </c>
      <c r="C1294" s="2">
        <f t="shared" si="180"/>
        <v>-9.2000000000000082E-2</v>
      </c>
      <c r="D1294" s="2">
        <f t="shared" si="181"/>
        <v>0</v>
      </c>
      <c r="E1294" s="2">
        <f t="shared" si="182"/>
        <v>9.2000000000000082E-2</v>
      </c>
      <c r="F1294" s="2">
        <f t="shared" si="183"/>
        <v>1.3985533951570098E-2</v>
      </c>
      <c r="G1294" s="2">
        <f t="shared" si="183"/>
        <v>2.027675151774247E-2</v>
      </c>
      <c r="H1294" s="2">
        <f t="shared" si="175"/>
        <v>0.68973247215327071</v>
      </c>
      <c r="I1294" s="2">
        <f t="shared" si="176"/>
        <v>40.819033990293526</v>
      </c>
    </row>
    <row r="1295" spans="1:9" ht="13.5" x14ac:dyDescent="0.25">
      <c r="A1295" s="3">
        <f>TITRES_STAT!B1298</f>
        <v>43894</v>
      </c>
      <c r="B1295" s="6">
        <f>TITRES_STAT!D1298</f>
        <v>3.2191999999999998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1.2986567240743664E-2</v>
      </c>
      <c r="G1295" s="2">
        <f t="shared" si="183"/>
        <v>1.8828412123618004E-2</v>
      </c>
      <c r="H1295" s="2">
        <f t="shared" si="175"/>
        <v>0.68973247215327094</v>
      </c>
      <c r="I1295" s="2">
        <f t="shared" si="176"/>
        <v>40.819033990293534</v>
      </c>
    </row>
    <row r="1296" spans="1:9" ht="13.5" x14ac:dyDescent="0.25">
      <c r="A1296" s="3">
        <f>TITRES_STAT!B1299</f>
        <v>43895</v>
      </c>
      <c r="B1296" s="6">
        <f>TITRES_STAT!D1299</f>
        <v>3.2829000000000002</v>
      </c>
      <c r="C1296" s="2">
        <f t="shared" si="180"/>
        <v>6.3700000000000312E-2</v>
      </c>
      <c r="D1296" s="2">
        <f t="shared" si="181"/>
        <v>6.3700000000000312E-2</v>
      </c>
      <c r="E1296" s="2">
        <f t="shared" si="182"/>
        <v>0</v>
      </c>
      <c r="F1296" s="2">
        <f t="shared" si="183"/>
        <v>1.6608955294976281E-2</v>
      </c>
      <c r="G1296" s="2">
        <f t="shared" si="183"/>
        <v>1.7483525543359576E-2</v>
      </c>
      <c r="H1296" s="2">
        <f t="shared" si="175"/>
        <v>0.94997746614581036</v>
      </c>
      <c r="I1296" s="2">
        <f t="shared" si="176"/>
        <v>48.717356104810264</v>
      </c>
    </row>
    <row r="1297" spans="1:9" ht="13.5" x14ac:dyDescent="0.25">
      <c r="A1297" s="3">
        <f>TITRES_STAT!B1300</f>
        <v>43896</v>
      </c>
      <c r="B1297" s="6">
        <f>TITRES_STAT!D1300</f>
        <v>3.29</v>
      </c>
      <c r="C1297" s="2">
        <f t="shared" si="180"/>
        <v>7.0999999999998842E-3</v>
      </c>
      <c r="D1297" s="2">
        <f t="shared" si="181"/>
        <v>7.0999999999998842E-3</v>
      </c>
      <c r="E1297" s="2">
        <f t="shared" si="182"/>
        <v>0</v>
      </c>
      <c r="F1297" s="2">
        <f t="shared" si="183"/>
        <v>1.5929744202477968E-2</v>
      </c>
      <c r="G1297" s="2">
        <f t="shared" si="183"/>
        <v>1.6234702290262464E-2</v>
      </c>
      <c r="H1297" s="2">
        <f t="shared" ref="H1297:H1360" si="184">F1297/G1297</f>
        <v>0.9812156649175261</v>
      </c>
      <c r="I1297" s="2">
        <f t="shared" ref="I1297:I1360" si="185">IF(G1297=0,100,100-(100/(1+H1297)))</f>
        <v>49.525939164143047</v>
      </c>
    </row>
    <row r="1298" spans="1:9" ht="13.5" x14ac:dyDescent="0.25">
      <c r="A1298" s="3">
        <f>TITRES_STAT!B1301</f>
        <v>43899</v>
      </c>
      <c r="B1298" s="6">
        <f>TITRES_STAT!D1301</f>
        <v>3.198</v>
      </c>
      <c r="C1298" s="2">
        <f t="shared" si="180"/>
        <v>-9.2000000000000082E-2</v>
      </c>
      <c r="D1298" s="2">
        <f t="shared" si="181"/>
        <v>0</v>
      </c>
      <c r="E1298" s="2">
        <f t="shared" si="182"/>
        <v>9.2000000000000082E-2</v>
      </c>
      <c r="F1298" s="2">
        <f t="shared" si="183"/>
        <v>1.4791905330872398E-2</v>
      </c>
      <c r="G1298" s="2">
        <f t="shared" si="183"/>
        <v>2.1646509269529435E-2</v>
      </c>
      <c r="H1298" s="2">
        <f t="shared" si="184"/>
        <v>0.68333906158690105</v>
      </c>
      <c r="I1298" s="2">
        <f t="shared" si="185"/>
        <v>40.594261559089013</v>
      </c>
    </row>
    <row r="1299" spans="1:9" ht="13.5" x14ac:dyDescent="0.25">
      <c r="A1299" s="3">
        <f>TITRES_STAT!B1302</f>
        <v>43900</v>
      </c>
      <c r="B1299" s="6">
        <f>TITRES_STAT!D1302</f>
        <v>3.0777000000000001</v>
      </c>
      <c r="C1299" s="2">
        <f t="shared" si="180"/>
        <v>-0.12029999999999985</v>
      </c>
      <c r="D1299" s="2">
        <f t="shared" si="181"/>
        <v>0</v>
      </c>
      <c r="E1299" s="2">
        <f t="shared" si="182"/>
        <v>0.12029999999999985</v>
      </c>
      <c r="F1299" s="2">
        <f t="shared" si="183"/>
        <v>1.3735340664381512E-2</v>
      </c>
      <c r="G1299" s="2">
        <f t="shared" si="183"/>
        <v>2.869318717884875E-2</v>
      </c>
      <c r="H1299" s="2">
        <f t="shared" si="184"/>
        <v>0.47869693174087508</v>
      </c>
      <c r="I1299" s="2">
        <f t="shared" si="185"/>
        <v>32.372890040239923</v>
      </c>
    </row>
    <row r="1300" spans="1:9" ht="13.5" x14ac:dyDescent="0.25">
      <c r="A1300" s="3">
        <f>TITRES_STAT!B1303</f>
        <v>43901</v>
      </c>
      <c r="B1300" s="6">
        <f>TITRES_STAT!D1303</f>
        <v>3.1697000000000002</v>
      </c>
      <c r="C1300" s="2">
        <f t="shared" si="180"/>
        <v>9.2000000000000082E-2</v>
      </c>
      <c r="D1300" s="2">
        <f t="shared" si="181"/>
        <v>9.2000000000000082E-2</v>
      </c>
      <c r="E1300" s="2">
        <f t="shared" si="182"/>
        <v>0</v>
      </c>
      <c r="F1300" s="2">
        <f t="shared" si="183"/>
        <v>1.932567347406855E-2</v>
      </c>
      <c r="G1300" s="2">
        <f t="shared" si="183"/>
        <v>2.6643673808930981E-2</v>
      </c>
      <c r="H1300" s="2">
        <f t="shared" si="184"/>
        <v>0.72533816517414984</v>
      </c>
      <c r="I1300" s="2">
        <f t="shared" si="185"/>
        <v>42.040347788918041</v>
      </c>
    </row>
    <row r="1301" spans="1:9" ht="13.5" x14ac:dyDescent="0.25">
      <c r="A1301" s="3">
        <f>TITRES_STAT!B1304</f>
        <v>43902</v>
      </c>
      <c r="B1301" s="6">
        <f>TITRES_STAT!D1304</f>
        <v>3.1697000000000002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1.7945268225920796E-2</v>
      </c>
      <c r="G1301" s="2">
        <f t="shared" si="183"/>
        <v>2.4740554251150199E-2</v>
      </c>
      <c r="H1301" s="2">
        <f t="shared" si="184"/>
        <v>0.72533816517414973</v>
      </c>
      <c r="I1301" s="2">
        <f t="shared" si="185"/>
        <v>42.040347788918041</v>
      </c>
    </row>
    <row r="1302" spans="1:9" ht="13.5" x14ac:dyDescent="0.25">
      <c r="A1302" s="3">
        <f>TITRES_STAT!B1305</f>
        <v>43903</v>
      </c>
      <c r="B1302" s="6">
        <f>TITRES_STAT!D1305</f>
        <v>3.0777000000000001</v>
      </c>
      <c r="C1302" s="2">
        <f t="shared" si="180"/>
        <v>-9.2000000000000082E-2</v>
      </c>
      <c r="D1302" s="2">
        <f t="shared" si="181"/>
        <v>0</v>
      </c>
      <c r="E1302" s="2">
        <f t="shared" si="182"/>
        <v>9.2000000000000082E-2</v>
      </c>
      <c r="F1302" s="2">
        <f t="shared" si="183"/>
        <v>1.6663463352640739E-2</v>
      </c>
      <c r="G1302" s="2">
        <f t="shared" si="183"/>
        <v>2.9544800376068048E-2</v>
      </c>
      <c r="H1302" s="2">
        <f t="shared" si="184"/>
        <v>0.56400663198044554</v>
      </c>
      <c r="I1302" s="2">
        <f t="shared" si="185"/>
        <v>36.061652198128094</v>
      </c>
    </row>
    <row r="1303" spans="1:9" ht="13.5" x14ac:dyDescent="0.25">
      <c r="A1303" s="3">
        <f>TITRES_STAT!B1306</f>
        <v>43906</v>
      </c>
      <c r="B1303" s="6">
        <f>TITRES_STAT!D1306</f>
        <v>2.9857</v>
      </c>
      <c r="C1303" s="2">
        <f t="shared" si="180"/>
        <v>-9.2000000000000082E-2</v>
      </c>
      <c r="D1303" s="2">
        <f t="shared" si="181"/>
        <v>0</v>
      </c>
      <c r="E1303" s="2">
        <f t="shared" si="182"/>
        <v>9.2000000000000082E-2</v>
      </c>
      <c r="F1303" s="2">
        <f t="shared" si="183"/>
        <v>1.5473215970309259E-2</v>
      </c>
      <c r="G1303" s="2">
        <f t="shared" si="183"/>
        <v>3.4005886063491766E-2</v>
      </c>
      <c r="H1303" s="2">
        <f t="shared" si="184"/>
        <v>0.45501581524502849</v>
      </c>
      <c r="I1303" s="2">
        <f t="shared" si="185"/>
        <v>31.272224705571517</v>
      </c>
    </row>
    <row r="1304" spans="1:9" ht="13.5" x14ac:dyDescent="0.25">
      <c r="A1304" s="3">
        <f>TITRES_STAT!B1307</f>
        <v>43907</v>
      </c>
      <c r="B1304" s="6">
        <f>TITRES_STAT!D1307</f>
        <v>2.9007999999999998</v>
      </c>
      <c r="C1304" s="2">
        <f t="shared" si="180"/>
        <v>-8.4900000000000198E-2</v>
      </c>
      <c r="D1304" s="2">
        <f t="shared" si="181"/>
        <v>0</v>
      </c>
      <c r="E1304" s="2">
        <f t="shared" si="182"/>
        <v>8.4900000000000198E-2</v>
      </c>
      <c r="F1304" s="2">
        <f t="shared" si="183"/>
        <v>1.4367986258144311E-2</v>
      </c>
      <c r="G1304" s="2">
        <f t="shared" si="183"/>
        <v>3.7641179916099513E-2</v>
      </c>
      <c r="H1304" s="2">
        <f t="shared" si="184"/>
        <v>0.38170924211647728</v>
      </c>
      <c r="I1304" s="2">
        <f t="shared" si="185"/>
        <v>27.625873120149507</v>
      </c>
    </row>
    <row r="1305" spans="1:9" ht="13.5" x14ac:dyDescent="0.25">
      <c r="A1305" s="3">
        <f>TITRES_STAT!B1308</f>
        <v>43908</v>
      </c>
      <c r="B1305" s="6">
        <f>TITRES_STAT!D1308</f>
        <v>2.8300999999999998</v>
      </c>
      <c r="C1305" s="2">
        <f t="shared" si="180"/>
        <v>-7.0699999999999985E-2</v>
      </c>
      <c r="D1305" s="2">
        <f t="shared" si="181"/>
        <v>0</v>
      </c>
      <c r="E1305" s="2">
        <f t="shared" si="182"/>
        <v>7.0699999999999985E-2</v>
      </c>
      <c r="F1305" s="2">
        <f t="shared" si="183"/>
        <v>1.3341701525419717E-2</v>
      </c>
      <c r="G1305" s="2">
        <f t="shared" si="183"/>
        <v>4.0002524207806686E-2</v>
      </c>
      <c r="H1305" s="2">
        <f t="shared" si="184"/>
        <v>0.33352149119669855</v>
      </c>
      <c r="I1305" s="2">
        <f t="shared" si="185"/>
        <v>25.010582386444881</v>
      </c>
    </row>
    <row r="1306" spans="1:9" ht="13.5" x14ac:dyDescent="0.25">
      <c r="A1306" s="3">
        <f>TITRES_STAT!B1309</f>
        <v>43909</v>
      </c>
      <c r="B1306" s="6">
        <f>TITRES_STAT!D1309</f>
        <v>2.8300999999999998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1.2388722845032594E-2</v>
      </c>
      <c r="G1306" s="2">
        <f t="shared" si="183"/>
        <v>3.7145201050106207E-2</v>
      </c>
      <c r="H1306" s="2">
        <f t="shared" si="184"/>
        <v>0.33352149119669849</v>
      </c>
      <c r="I1306" s="2">
        <f t="shared" si="185"/>
        <v>25.010582386444881</v>
      </c>
    </row>
    <row r="1307" spans="1:9" ht="13.5" x14ac:dyDescent="0.25">
      <c r="A1307" s="3">
        <f>TITRES_STAT!B1310</f>
        <v>43913</v>
      </c>
      <c r="B1307" s="6">
        <f>TITRES_STAT!D1310</f>
        <v>2.8300999999999998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1.1503814070387409E-2</v>
      </c>
      <c r="G1307" s="2">
        <f t="shared" si="183"/>
        <v>3.4491972403670045E-2</v>
      </c>
      <c r="H1307" s="2">
        <f t="shared" si="184"/>
        <v>0.33352149119669855</v>
      </c>
      <c r="I1307" s="2">
        <f t="shared" si="185"/>
        <v>25.010582386444881</v>
      </c>
    </row>
    <row r="1308" spans="1:9" ht="13.5" x14ac:dyDescent="0.25">
      <c r="A1308" s="3">
        <f>TITRES_STAT!B1311</f>
        <v>43914</v>
      </c>
      <c r="B1308" s="6">
        <f>TITRES_STAT!D1311</f>
        <v>2.915</v>
      </c>
      <c r="C1308" s="2">
        <f t="shared" si="180"/>
        <v>8.4900000000000198E-2</v>
      </c>
      <c r="D1308" s="2">
        <f t="shared" si="181"/>
        <v>8.4900000000000198E-2</v>
      </c>
      <c r="E1308" s="2">
        <f t="shared" si="182"/>
        <v>0</v>
      </c>
      <c r="F1308" s="2">
        <f t="shared" si="183"/>
        <v>1.6746398779645465E-2</v>
      </c>
      <c r="G1308" s="2">
        <f t="shared" si="183"/>
        <v>3.2028260089122185E-2</v>
      </c>
      <c r="H1308" s="2">
        <f t="shared" si="184"/>
        <v>0.52286320683817211</v>
      </c>
      <c r="I1308" s="2">
        <f t="shared" si="185"/>
        <v>34.334220203780546</v>
      </c>
    </row>
    <row r="1309" spans="1:9" ht="13.5" x14ac:dyDescent="0.25">
      <c r="A1309" s="3">
        <f>TITRES_STAT!B1312</f>
        <v>43915</v>
      </c>
      <c r="B1309" s="6">
        <f>TITRES_STAT!D1312</f>
        <v>2.9998999999999998</v>
      </c>
      <c r="C1309" s="2">
        <f t="shared" si="180"/>
        <v>8.4899999999999753E-2</v>
      </c>
      <c r="D1309" s="2">
        <f t="shared" si="181"/>
        <v>8.4899999999999753E-2</v>
      </c>
      <c r="E1309" s="2">
        <f t="shared" si="182"/>
        <v>0</v>
      </c>
      <c r="F1309" s="2">
        <f t="shared" ref="F1309:G1324" si="186">((F1308*13)+D1309)/14</f>
        <v>2.1614513152527912E-2</v>
      </c>
      <c r="G1309" s="2">
        <f t="shared" si="186"/>
        <v>2.9740527225613458E-2</v>
      </c>
      <c r="H1309" s="2">
        <f t="shared" si="184"/>
        <v>0.7267696698366809</v>
      </c>
      <c r="I1309" s="2">
        <f t="shared" si="185"/>
        <v>42.08839676373394</v>
      </c>
    </row>
    <row r="1310" spans="1:9" ht="13.5" x14ac:dyDescent="0.25">
      <c r="A1310" s="3">
        <f>TITRES_STAT!B1313</f>
        <v>43916</v>
      </c>
      <c r="B1310" s="6">
        <f>TITRES_STAT!D1313</f>
        <v>3.0848</v>
      </c>
      <c r="C1310" s="2">
        <f t="shared" si="180"/>
        <v>8.4900000000000198E-2</v>
      </c>
      <c r="D1310" s="2">
        <f t="shared" si="181"/>
        <v>8.4900000000000198E-2</v>
      </c>
      <c r="E1310" s="2">
        <f t="shared" si="182"/>
        <v>0</v>
      </c>
      <c r="F1310" s="2">
        <f t="shared" si="186"/>
        <v>2.6134905070204502E-2</v>
      </c>
      <c r="G1310" s="2">
        <f t="shared" si="186"/>
        <v>2.7616203852355355E-2</v>
      </c>
      <c r="H1310" s="2">
        <f t="shared" si="184"/>
        <v>0.94636124537353761</v>
      </c>
      <c r="I1310" s="2">
        <f t="shared" si="185"/>
        <v>48.622076072621134</v>
      </c>
    </row>
    <row r="1311" spans="1:9" ht="13.5" x14ac:dyDescent="0.25">
      <c r="A1311" s="3">
        <f>TITRES_STAT!B1314</f>
        <v>43917</v>
      </c>
      <c r="B1311" s="6">
        <f>TITRES_STAT!D1314</f>
        <v>3.0848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2.4268126136618468E-2</v>
      </c>
      <c r="G1311" s="2">
        <f t="shared" si="186"/>
        <v>2.56436178629014E-2</v>
      </c>
      <c r="H1311" s="2">
        <f t="shared" si="184"/>
        <v>0.94636124537353772</v>
      </c>
      <c r="I1311" s="2">
        <f t="shared" si="185"/>
        <v>48.622076072621141</v>
      </c>
    </row>
    <row r="1312" spans="1:9" ht="13.5" x14ac:dyDescent="0.25">
      <c r="A1312" s="3">
        <f>TITRES_STAT!B1315</f>
        <v>43920</v>
      </c>
      <c r="B1312" s="6">
        <f>TITRES_STAT!D1315</f>
        <v>3.0848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2.2534688555431431E-2</v>
      </c>
      <c r="G1312" s="2">
        <f t="shared" si="186"/>
        <v>2.3811930872694155E-2</v>
      </c>
      <c r="H1312" s="2">
        <f t="shared" si="184"/>
        <v>0.94636124537353772</v>
      </c>
      <c r="I1312" s="2">
        <f t="shared" si="185"/>
        <v>48.622076072621141</v>
      </c>
    </row>
    <row r="1313" spans="1:9" ht="13.5" x14ac:dyDescent="0.25">
      <c r="A1313" s="3">
        <f>TITRES_STAT!B1316</f>
        <v>43921</v>
      </c>
      <c r="B1313" s="6">
        <f>TITRES_STAT!D1316</f>
        <v>3.0848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2.0925067944329186E-2</v>
      </c>
      <c r="G1313" s="2">
        <f t="shared" si="186"/>
        <v>2.2111078667501716E-2</v>
      </c>
      <c r="H1313" s="2">
        <f t="shared" si="184"/>
        <v>0.94636124537353772</v>
      </c>
      <c r="I1313" s="2">
        <f t="shared" si="185"/>
        <v>48.622076072621141</v>
      </c>
    </row>
    <row r="1314" spans="1:9" ht="13.5" x14ac:dyDescent="0.25">
      <c r="A1314" s="3">
        <f>TITRES_STAT!B1317</f>
        <v>43922</v>
      </c>
      <c r="B1314" s="6">
        <f>TITRES_STAT!D1317</f>
        <v>3.1059999999999999</v>
      </c>
      <c r="C1314" s="2">
        <f t="shared" si="180"/>
        <v>2.1199999999999886E-2</v>
      </c>
      <c r="D1314" s="2">
        <f t="shared" si="181"/>
        <v>2.1199999999999886E-2</v>
      </c>
      <c r="E1314" s="2">
        <f t="shared" si="182"/>
        <v>0</v>
      </c>
      <c r="F1314" s="2">
        <f t="shared" si="186"/>
        <v>2.0944705948305664E-2</v>
      </c>
      <c r="G1314" s="2">
        <f t="shared" si="186"/>
        <v>2.0531715905537311E-2</v>
      </c>
      <c r="H1314" s="2">
        <f t="shared" si="184"/>
        <v>1.0201147358880498</v>
      </c>
      <c r="I1314" s="2">
        <f t="shared" si="185"/>
        <v>50.497861223689533</v>
      </c>
    </row>
    <row r="1315" spans="1:9" ht="13.5" x14ac:dyDescent="0.25">
      <c r="A1315" s="3">
        <f>TITRES_STAT!B1318</f>
        <v>43923</v>
      </c>
      <c r="B1315" s="6">
        <f>TITRES_STAT!D1318</f>
        <v>3.0139999999999998</v>
      </c>
      <c r="C1315" s="2">
        <f t="shared" si="180"/>
        <v>-9.2000000000000082E-2</v>
      </c>
      <c r="D1315" s="2">
        <f t="shared" si="181"/>
        <v>0</v>
      </c>
      <c r="E1315" s="2">
        <f t="shared" si="182"/>
        <v>9.2000000000000082E-2</v>
      </c>
      <c r="F1315" s="2">
        <f t="shared" si="186"/>
        <v>1.944865552342669E-2</v>
      </c>
      <c r="G1315" s="2">
        <f t="shared" si="186"/>
        <v>2.5636593340856079E-2</v>
      </c>
      <c r="H1315" s="2">
        <f t="shared" si="184"/>
        <v>0.75862870174845332</v>
      </c>
      <c r="I1315" s="2">
        <f t="shared" si="185"/>
        <v>43.137513961543675</v>
      </c>
    </row>
    <row r="1316" spans="1:9" ht="13.5" x14ac:dyDescent="0.25">
      <c r="A1316" s="3">
        <f>TITRES_STAT!B1319</f>
        <v>43924</v>
      </c>
      <c r="B1316" s="6">
        <f>TITRES_STAT!D1319</f>
        <v>3.0989</v>
      </c>
      <c r="C1316" s="2">
        <f t="shared" si="180"/>
        <v>8.4900000000000198E-2</v>
      </c>
      <c r="D1316" s="2">
        <f t="shared" si="181"/>
        <v>8.4900000000000198E-2</v>
      </c>
      <c r="E1316" s="2">
        <f t="shared" si="182"/>
        <v>0</v>
      </c>
      <c r="F1316" s="2">
        <f t="shared" si="186"/>
        <v>2.4123751557467654E-2</v>
      </c>
      <c r="G1316" s="2">
        <f t="shared" si="186"/>
        <v>2.3805408102223504E-2</v>
      </c>
      <c r="H1316" s="2">
        <f t="shared" si="184"/>
        <v>1.0133727367276018</v>
      </c>
      <c r="I1316" s="2">
        <f t="shared" si="185"/>
        <v>50.332097889368889</v>
      </c>
    </row>
    <row r="1317" spans="1:9" ht="13.5" x14ac:dyDescent="0.25">
      <c r="A1317" s="3">
        <f>TITRES_STAT!B1320</f>
        <v>43927</v>
      </c>
      <c r="B1317" s="6">
        <f>TITRES_STAT!D1320</f>
        <v>3.0068999999999999</v>
      </c>
      <c r="C1317" s="2">
        <f t="shared" si="180"/>
        <v>-9.2000000000000082E-2</v>
      </c>
      <c r="D1317" s="2">
        <f t="shared" si="181"/>
        <v>0</v>
      </c>
      <c r="E1317" s="2">
        <f t="shared" si="182"/>
        <v>9.2000000000000082E-2</v>
      </c>
      <c r="F1317" s="2">
        <f t="shared" si="186"/>
        <v>2.2400626446219964E-2</v>
      </c>
      <c r="G1317" s="2">
        <f t="shared" si="186"/>
        <v>2.8676450380636119E-2</v>
      </c>
      <c r="H1317" s="2">
        <f t="shared" si="184"/>
        <v>0.7811506008897835</v>
      </c>
      <c r="I1317" s="2">
        <f t="shared" si="185"/>
        <v>43.856516147458585</v>
      </c>
    </row>
    <row r="1318" spans="1:9" ht="13.5" x14ac:dyDescent="0.25">
      <c r="A1318" s="3">
        <f>TITRES_STAT!B1321</f>
        <v>43928</v>
      </c>
      <c r="B1318" s="6">
        <f>TITRES_STAT!D1321</f>
        <v>3.0918000000000001</v>
      </c>
      <c r="C1318" s="2">
        <f t="shared" si="180"/>
        <v>8.4900000000000198E-2</v>
      </c>
      <c r="D1318" s="2">
        <f t="shared" si="181"/>
        <v>8.4900000000000198E-2</v>
      </c>
      <c r="E1318" s="2">
        <f t="shared" si="182"/>
        <v>0</v>
      </c>
      <c r="F1318" s="2">
        <f t="shared" si="186"/>
        <v>2.6864867414347123E-2</v>
      </c>
      <c r="G1318" s="2">
        <f t="shared" si="186"/>
        <v>2.6628132496304968E-2</v>
      </c>
      <c r="H1318" s="2">
        <f t="shared" si="184"/>
        <v>1.0088904063428032</v>
      </c>
      <c r="I1318" s="2">
        <f t="shared" si="185"/>
        <v>50.221276539395397</v>
      </c>
    </row>
    <row r="1319" spans="1:9" ht="13.5" x14ac:dyDescent="0.25">
      <c r="A1319" s="3">
        <f>TITRES_STAT!B1322</f>
        <v>43929</v>
      </c>
      <c r="B1319" s="6">
        <f>TITRES_STAT!D1322</f>
        <v>3.0918000000000001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2.4945948313322329E-2</v>
      </c>
      <c r="G1319" s="2">
        <f t="shared" si="186"/>
        <v>2.4726123032283186E-2</v>
      </c>
      <c r="H1319" s="2">
        <f t="shared" si="184"/>
        <v>1.0088904063428032</v>
      </c>
      <c r="I1319" s="2">
        <f t="shared" si="185"/>
        <v>50.221276539395397</v>
      </c>
    </row>
    <row r="1320" spans="1:9" ht="13.5" x14ac:dyDescent="0.25">
      <c r="A1320" s="3">
        <f>TITRES_STAT!B1323</f>
        <v>43934</v>
      </c>
      <c r="B1320" s="6">
        <f>TITRES_STAT!D1323</f>
        <v>3.0918000000000001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2.3164094862370734E-2</v>
      </c>
      <c r="G1320" s="2">
        <f t="shared" si="186"/>
        <v>2.2959971387120102E-2</v>
      </c>
      <c r="H1320" s="2">
        <f t="shared" si="184"/>
        <v>1.008890406342803</v>
      </c>
      <c r="I1320" s="2">
        <f t="shared" si="185"/>
        <v>50.221276539395397</v>
      </c>
    </row>
    <row r="1321" spans="1:9" ht="13.5" x14ac:dyDescent="0.25">
      <c r="A1321" s="3">
        <f>TITRES_STAT!B1324</f>
        <v>43935</v>
      </c>
      <c r="B1321" s="6">
        <f>TITRES_STAT!D1324</f>
        <v>3.0918000000000001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2.150951665791568E-2</v>
      </c>
      <c r="G1321" s="2">
        <f t="shared" si="186"/>
        <v>2.1319973430897237E-2</v>
      </c>
      <c r="H1321" s="2">
        <f t="shared" si="184"/>
        <v>1.008890406342803</v>
      </c>
      <c r="I1321" s="2">
        <f t="shared" si="185"/>
        <v>50.221276539395397</v>
      </c>
    </row>
    <row r="1322" spans="1:9" ht="13.5" x14ac:dyDescent="0.25">
      <c r="A1322" s="3">
        <f>TITRES_STAT!B1325</f>
        <v>43936</v>
      </c>
      <c r="B1322" s="6">
        <f>TITRES_STAT!D1325</f>
        <v>3.0989</v>
      </c>
      <c r="C1322" s="2">
        <f t="shared" si="180"/>
        <v>7.0999999999998842E-3</v>
      </c>
      <c r="D1322" s="2">
        <f t="shared" si="181"/>
        <v>7.0999999999998842E-3</v>
      </c>
      <c r="E1322" s="2">
        <f t="shared" si="182"/>
        <v>0</v>
      </c>
      <c r="F1322" s="2">
        <f t="shared" si="186"/>
        <v>2.0480265468064553E-2</v>
      </c>
      <c r="G1322" s="2">
        <f t="shared" si="186"/>
        <v>1.979711818583315E-2</v>
      </c>
      <c r="H1322" s="2">
        <f t="shared" si="184"/>
        <v>1.0345074104129086</v>
      </c>
      <c r="I1322" s="2">
        <f t="shared" si="185"/>
        <v>50.848053200403562</v>
      </c>
    </row>
    <row r="1323" spans="1:9" ht="13.5" x14ac:dyDescent="0.25">
      <c r="A1323" s="3">
        <f>TITRES_STAT!B1326</f>
        <v>43937</v>
      </c>
      <c r="B1323" s="6">
        <f>TITRES_STAT!D1326</f>
        <v>3.0989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1.90173893632028E-2</v>
      </c>
      <c r="G1323" s="2">
        <f t="shared" si="186"/>
        <v>1.8383038315416496E-2</v>
      </c>
      <c r="H1323" s="2">
        <f t="shared" si="184"/>
        <v>1.0345074104129088</v>
      </c>
      <c r="I1323" s="2">
        <f t="shared" si="185"/>
        <v>50.848053200403562</v>
      </c>
    </row>
    <row r="1324" spans="1:9" ht="13.5" x14ac:dyDescent="0.25">
      <c r="A1324" s="3">
        <f>TITRES_STAT!B1327</f>
        <v>43938</v>
      </c>
      <c r="B1324" s="6">
        <f>TITRES_STAT!D1327</f>
        <v>3.0068999999999999</v>
      </c>
      <c r="C1324" s="2">
        <f t="shared" si="180"/>
        <v>-9.2000000000000082E-2</v>
      </c>
      <c r="D1324" s="2">
        <f t="shared" si="181"/>
        <v>0</v>
      </c>
      <c r="E1324" s="2">
        <f t="shared" si="182"/>
        <v>9.2000000000000082E-2</v>
      </c>
      <c r="F1324" s="2">
        <f t="shared" si="186"/>
        <v>1.7659004408688315E-2</v>
      </c>
      <c r="G1324" s="2">
        <f t="shared" si="186"/>
        <v>2.3641392721458179E-2</v>
      </c>
      <c r="H1324" s="2">
        <f t="shared" si="184"/>
        <v>0.74695279659476521</v>
      </c>
      <c r="I1324" s="2">
        <f t="shared" si="185"/>
        <v>42.757468779394458</v>
      </c>
    </row>
    <row r="1325" spans="1:9" ht="13.5" x14ac:dyDescent="0.25">
      <c r="A1325" s="3">
        <f>TITRES_STAT!B1328</f>
        <v>43941</v>
      </c>
      <c r="B1325" s="6">
        <f>TITRES_STAT!D1328</f>
        <v>2.9220000000000002</v>
      </c>
      <c r="C1325" s="2">
        <f t="shared" si="180"/>
        <v>-8.4899999999999753E-2</v>
      </c>
      <c r="D1325" s="2">
        <f t="shared" si="181"/>
        <v>0</v>
      </c>
      <c r="E1325" s="2">
        <f t="shared" si="182"/>
        <v>8.4899999999999753E-2</v>
      </c>
      <c r="F1325" s="2">
        <f t="shared" ref="F1325:G1340" si="187">((F1324*13)+D1325)/14</f>
        <v>1.6397646950924865E-2</v>
      </c>
      <c r="G1325" s="2">
        <f t="shared" si="187"/>
        <v>2.8017007527068292E-2</v>
      </c>
      <c r="H1325" s="2">
        <f t="shared" si="184"/>
        <v>0.58527474553028114</v>
      </c>
      <c r="I1325" s="2">
        <f t="shared" si="185"/>
        <v>36.919451797265857</v>
      </c>
    </row>
    <row r="1326" spans="1:9" ht="13.5" x14ac:dyDescent="0.25">
      <c r="A1326" s="3">
        <f>TITRES_STAT!B1329</f>
        <v>43942</v>
      </c>
      <c r="B1326" s="6">
        <f>TITRES_STAT!D1329</f>
        <v>2.9716</v>
      </c>
      <c r="C1326" s="2">
        <f t="shared" si="180"/>
        <v>4.9599999999999866E-2</v>
      </c>
      <c r="D1326" s="2">
        <f t="shared" si="181"/>
        <v>4.9599999999999866E-2</v>
      </c>
      <c r="E1326" s="2">
        <f t="shared" si="182"/>
        <v>0</v>
      </c>
      <c r="F1326" s="2">
        <f t="shared" si="187"/>
        <v>1.8769243597287367E-2</v>
      </c>
      <c r="G1326" s="2">
        <f t="shared" si="187"/>
        <v>2.601579270370627E-2</v>
      </c>
      <c r="H1326" s="2">
        <f t="shared" si="184"/>
        <v>0.72145576385275612</v>
      </c>
      <c r="I1326" s="2">
        <f t="shared" si="185"/>
        <v>41.909631313329847</v>
      </c>
    </row>
    <row r="1327" spans="1:9" ht="13.5" x14ac:dyDescent="0.25">
      <c r="A1327" s="3">
        <f>TITRES_STAT!B1330</f>
        <v>43943</v>
      </c>
      <c r="B1327" s="6">
        <f>TITRES_STAT!D1330</f>
        <v>2.9716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1.7428583340338269E-2</v>
      </c>
      <c r="G1327" s="2">
        <f t="shared" si="187"/>
        <v>2.4157521796298678E-2</v>
      </c>
      <c r="H1327" s="2">
        <f t="shared" si="184"/>
        <v>0.72145576385275623</v>
      </c>
      <c r="I1327" s="2">
        <f t="shared" si="185"/>
        <v>41.909631313329854</v>
      </c>
    </row>
    <row r="1328" spans="1:9" ht="13.5" x14ac:dyDescent="0.25">
      <c r="A1328" s="3">
        <f>TITRES_STAT!B1331</f>
        <v>43944</v>
      </c>
      <c r="B1328" s="6">
        <f>TITRES_STAT!D1331</f>
        <v>2.8866999999999998</v>
      </c>
      <c r="C1328" s="2">
        <f t="shared" si="180"/>
        <v>-8.4900000000000198E-2</v>
      </c>
      <c r="D1328" s="2">
        <f t="shared" si="181"/>
        <v>0</v>
      </c>
      <c r="E1328" s="2">
        <f t="shared" si="182"/>
        <v>8.4900000000000198E-2</v>
      </c>
      <c r="F1328" s="2">
        <f t="shared" si="187"/>
        <v>1.6183684530314105E-2</v>
      </c>
      <c r="G1328" s="2">
        <f t="shared" si="187"/>
        <v>2.8496270239420217E-2</v>
      </c>
      <c r="H1328" s="2">
        <f t="shared" si="184"/>
        <v>0.56792290339549278</v>
      </c>
      <c r="I1328" s="2">
        <f t="shared" si="185"/>
        <v>36.221353879428598</v>
      </c>
    </row>
    <row r="1329" spans="1:9" ht="13.5" x14ac:dyDescent="0.25">
      <c r="A1329" s="3">
        <f>TITRES_STAT!B1332</f>
        <v>43945</v>
      </c>
      <c r="B1329" s="6">
        <f>TITRES_STAT!D1332</f>
        <v>2.8018000000000001</v>
      </c>
      <c r="C1329" s="2">
        <f t="shared" si="180"/>
        <v>-8.4899999999999753E-2</v>
      </c>
      <c r="D1329" s="2">
        <f t="shared" si="181"/>
        <v>0</v>
      </c>
      <c r="E1329" s="2">
        <f t="shared" si="182"/>
        <v>8.4899999999999753E-2</v>
      </c>
      <c r="F1329" s="2">
        <f t="shared" si="187"/>
        <v>1.5027707063863098E-2</v>
      </c>
      <c r="G1329" s="2">
        <f t="shared" si="187"/>
        <v>3.2525108079461615E-2</v>
      </c>
      <c r="H1329" s="2">
        <f t="shared" si="184"/>
        <v>0.46203403927664521</v>
      </c>
      <c r="I1329" s="2">
        <f t="shared" si="185"/>
        <v>31.602139681046054</v>
      </c>
    </row>
    <row r="1330" spans="1:9" ht="13.5" x14ac:dyDescent="0.25">
      <c r="A1330" s="3">
        <f>TITRES_STAT!B1333</f>
        <v>43948</v>
      </c>
      <c r="B1330" s="6">
        <f>TITRES_STAT!D1333</f>
        <v>2.7239</v>
      </c>
      <c r="C1330" s="2">
        <f t="shared" si="180"/>
        <v>-7.790000000000008E-2</v>
      </c>
      <c r="D1330" s="2">
        <f t="shared" si="181"/>
        <v>0</v>
      </c>
      <c r="E1330" s="2">
        <f t="shared" si="182"/>
        <v>7.790000000000008E-2</v>
      </c>
      <c r="F1330" s="2">
        <f t="shared" si="187"/>
        <v>1.3954299416444304E-2</v>
      </c>
      <c r="G1330" s="2">
        <f t="shared" si="187"/>
        <v>3.576617178807151E-2</v>
      </c>
      <c r="H1330" s="2">
        <f t="shared" si="184"/>
        <v>0.39015356463445289</v>
      </c>
      <c r="I1330" s="2">
        <f t="shared" si="185"/>
        <v>28.065501147497002</v>
      </c>
    </row>
    <row r="1331" spans="1:9" ht="13.5" x14ac:dyDescent="0.25">
      <c r="A1331" s="3">
        <f>TITRES_STAT!B1334</f>
        <v>43949</v>
      </c>
      <c r="B1331" s="6">
        <f>TITRES_STAT!D1334</f>
        <v>2.7239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1.2957563743841138E-2</v>
      </c>
      <c r="G1331" s="2">
        <f t="shared" si="187"/>
        <v>3.3211445231780691E-2</v>
      </c>
      <c r="H1331" s="2">
        <f t="shared" si="184"/>
        <v>0.39015356463445283</v>
      </c>
      <c r="I1331" s="2">
        <f t="shared" si="185"/>
        <v>28.065501147497002</v>
      </c>
    </row>
    <row r="1332" spans="1:9" ht="13.5" x14ac:dyDescent="0.25">
      <c r="A1332" s="3">
        <f>TITRES_STAT!B1335</f>
        <v>43950</v>
      </c>
      <c r="B1332" s="6">
        <f>TITRES_STAT!D1335</f>
        <v>2.8018000000000001</v>
      </c>
      <c r="C1332" s="2">
        <f t="shared" si="180"/>
        <v>7.790000000000008E-2</v>
      </c>
      <c r="D1332" s="2">
        <f t="shared" si="181"/>
        <v>7.790000000000008E-2</v>
      </c>
      <c r="E1332" s="2">
        <f t="shared" si="182"/>
        <v>0</v>
      </c>
      <c r="F1332" s="2">
        <f t="shared" si="187"/>
        <v>1.7596309190709633E-2</v>
      </c>
      <c r="G1332" s="2">
        <f t="shared" si="187"/>
        <v>3.0839199143796354E-2</v>
      </c>
      <c r="H1332" s="2">
        <f t="shared" si="184"/>
        <v>0.57058255983438289</v>
      </c>
      <c r="I1332" s="2">
        <f t="shared" si="185"/>
        <v>36.329357935475258</v>
      </c>
    </row>
    <row r="1333" spans="1:9" ht="13.5" x14ac:dyDescent="0.25">
      <c r="A1333" s="3">
        <f>TITRES_STAT!B1336</f>
        <v>43951</v>
      </c>
      <c r="B1333" s="6">
        <f>TITRES_STAT!D1336</f>
        <v>2.8795999999999999</v>
      </c>
      <c r="C1333" s="2">
        <f t="shared" si="180"/>
        <v>7.7799999999999869E-2</v>
      </c>
      <c r="D1333" s="2">
        <f t="shared" si="181"/>
        <v>7.7799999999999869E-2</v>
      </c>
      <c r="E1333" s="2">
        <f t="shared" si="182"/>
        <v>0</v>
      </c>
      <c r="F1333" s="2">
        <f t="shared" si="187"/>
        <v>2.189657281994465E-2</v>
      </c>
      <c r="G1333" s="2">
        <f t="shared" si="187"/>
        <v>2.8636399204953759E-2</v>
      </c>
      <c r="H1333" s="2">
        <f t="shared" si="184"/>
        <v>0.76464127571446905</v>
      </c>
      <c r="I1333" s="2">
        <f t="shared" si="185"/>
        <v>43.331258666432397</v>
      </c>
    </row>
    <row r="1334" spans="1:9" ht="13.5" x14ac:dyDescent="0.25">
      <c r="A1334" s="3">
        <f>TITRES_STAT!B1337</f>
        <v>43955</v>
      </c>
      <c r="B1334" s="6">
        <f>TITRES_STAT!D1337</f>
        <v>2.8795999999999999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2.0332531904234317E-2</v>
      </c>
      <c r="G1334" s="2">
        <f t="shared" si="187"/>
        <v>2.6590942118885633E-2</v>
      </c>
      <c r="H1334" s="2">
        <f t="shared" si="184"/>
        <v>0.76464127571446905</v>
      </c>
      <c r="I1334" s="2">
        <f t="shared" si="185"/>
        <v>43.331258666432397</v>
      </c>
    </row>
    <row r="1335" spans="1:9" ht="13.5" x14ac:dyDescent="0.25">
      <c r="A1335" s="3">
        <f>TITRES_STAT!B1338</f>
        <v>43956</v>
      </c>
      <c r="B1335" s="6">
        <f>TITRES_STAT!D1338</f>
        <v>2.8795999999999999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1.8880208196789008E-2</v>
      </c>
      <c r="G1335" s="2">
        <f t="shared" si="187"/>
        <v>2.4691589110393802E-2</v>
      </c>
      <c r="H1335" s="2">
        <f t="shared" si="184"/>
        <v>0.76464127571446905</v>
      </c>
      <c r="I1335" s="2">
        <f t="shared" si="185"/>
        <v>43.331258666432397</v>
      </c>
    </row>
    <row r="1336" spans="1:9" ht="13.5" x14ac:dyDescent="0.25">
      <c r="A1336" s="3">
        <f>TITRES_STAT!B1339</f>
        <v>43957</v>
      </c>
      <c r="B1336" s="6">
        <f>TITRES_STAT!D1339</f>
        <v>2.9645000000000001</v>
      </c>
      <c r="C1336" s="2">
        <f t="shared" si="180"/>
        <v>8.4900000000000198E-2</v>
      </c>
      <c r="D1336" s="2">
        <f t="shared" si="181"/>
        <v>8.4900000000000198E-2</v>
      </c>
      <c r="E1336" s="2">
        <f t="shared" si="182"/>
        <v>0</v>
      </c>
      <c r="F1336" s="2">
        <f t="shared" si="187"/>
        <v>2.359590761130409E-2</v>
      </c>
      <c r="G1336" s="2">
        <f t="shared" si="187"/>
        <v>2.2927904173937103E-2</v>
      </c>
      <c r="H1336" s="2">
        <f t="shared" si="184"/>
        <v>1.0291349541719703</v>
      </c>
      <c r="I1336" s="2">
        <f t="shared" si="185"/>
        <v>50.717915634740507</v>
      </c>
    </row>
    <row r="1337" spans="1:9" ht="13.5" x14ac:dyDescent="0.25">
      <c r="A1337" s="3">
        <f>TITRES_STAT!B1340</f>
        <v>43958</v>
      </c>
      <c r="B1337" s="6">
        <f>TITRES_STAT!D1340</f>
        <v>3.0493999999999999</v>
      </c>
      <c r="C1337" s="2">
        <f t="shared" si="180"/>
        <v>8.4899999999999753E-2</v>
      </c>
      <c r="D1337" s="2">
        <f t="shared" si="181"/>
        <v>8.4899999999999753E-2</v>
      </c>
      <c r="E1337" s="2">
        <f t="shared" si="182"/>
        <v>0</v>
      </c>
      <c r="F1337" s="2">
        <f t="shared" si="187"/>
        <v>2.7974771353353779E-2</v>
      </c>
      <c r="G1337" s="2">
        <f t="shared" si="187"/>
        <v>2.1290196732941597E-2</v>
      </c>
      <c r="H1337" s="2">
        <f t="shared" si="184"/>
        <v>1.3139743002031243</v>
      </c>
      <c r="I1337" s="2">
        <f t="shared" si="185"/>
        <v>56.78430828241185</v>
      </c>
    </row>
    <row r="1338" spans="1:9" ht="13.5" x14ac:dyDescent="0.25">
      <c r="A1338" s="3">
        <f>TITRES_STAT!B1341</f>
        <v>43959</v>
      </c>
      <c r="B1338" s="6">
        <f>TITRES_STAT!D1341</f>
        <v>3.0423</v>
      </c>
      <c r="C1338" s="2">
        <f t="shared" si="180"/>
        <v>-7.0999999999998842E-3</v>
      </c>
      <c r="D1338" s="2">
        <f t="shared" si="181"/>
        <v>0</v>
      </c>
      <c r="E1338" s="2">
        <f t="shared" si="182"/>
        <v>7.0999999999998842E-3</v>
      </c>
      <c r="F1338" s="2">
        <f t="shared" si="187"/>
        <v>2.5976573399542794E-2</v>
      </c>
      <c r="G1338" s="2">
        <f t="shared" si="187"/>
        <v>2.0276611252017188E-2</v>
      </c>
      <c r="H1338" s="2">
        <f t="shared" si="184"/>
        <v>1.2811101952235018</v>
      </c>
      <c r="I1338" s="2">
        <f t="shared" si="185"/>
        <v>56.161696962560782</v>
      </c>
    </row>
    <row r="1339" spans="1:9" ht="13.5" x14ac:dyDescent="0.25">
      <c r="A1339" s="3">
        <f>TITRES_STAT!B1342</f>
        <v>43962</v>
      </c>
      <c r="B1339" s="6">
        <f>TITRES_STAT!D1342</f>
        <v>3.1272000000000002</v>
      </c>
      <c r="C1339" s="2">
        <f t="shared" si="180"/>
        <v>8.4900000000000198E-2</v>
      </c>
      <c r="D1339" s="2">
        <f t="shared" si="181"/>
        <v>8.4900000000000198E-2</v>
      </c>
      <c r="E1339" s="2">
        <f t="shared" si="182"/>
        <v>0</v>
      </c>
      <c r="F1339" s="2">
        <f t="shared" si="187"/>
        <v>3.0185389585289751E-2</v>
      </c>
      <c r="G1339" s="2">
        <f t="shared" si="187"/>
        <v>1.8828281876873104E-2</v>
      </c>
      <c r="H1339" s="2">
        <f t="shared" si="184"/>
        <v>1.6031940557660045</v>
      </c>
      <c r="I1339" s="2">
        <f t="shared" si="185"/>
        <v>61.585652910315041</v>
      </c>
    </row>
    <row r="1340" spans="1:9" ht="13.5" x14ac:dyDescent="0.25">
      <c r="A1340" s="3">
        <f>TITRES_STAT!B1343</f>
        <v>43963</v>
      </c>
      <c r="B1340" s="6">
        <f>TITRES_STAT!D1343</f>
        <v>3.2191999999999998</v>
      </c>
      <c r="C1340" s="2">
        <f t="shared" si="180"/>
        <v>9.1999999999999638E-2</v>
      </c>
      <c r="D1340" s="2">
        <f t="shared" si="181"/>
        <v>9.1999999999999638E-2</v>
      </c>
      <c r="E1340" s="2">
        <f t="shared" si="182"/>
        <v>0</v>
      </c>
      <c r="F1340" s="2">
        <f t="shared" si="187"/>
        <v>3.4600718900626173E-2</v>
      </c>
      <c r="G1340" s="2">
        <f t="shared" si="187"/>
        <v>1.7483404599953598E-2</v>
      </c>
      <c r="H1340" s="2">
        <f t="shared" si="184"/>
        <v>1.9790606974066141</v>
      </c>
      <c r="I1340" s="2">
        <f t="shared" si="185"/>
        <v>66.432372429654151</v>
      </c>
    </row>
    <row r="1341" spans="1:9" ht="13.5" x14ac:dyDescent="0.25">
      <c r="A1341" s="3">
        <f>TITRES_STAT!B1344</f>
        <v>43964</v>
      </c>
      <c r="B1341" s="6">
        <f>TITRES_STAT!D1344</f>
        <v>3.1272000000000002</v>
      </c>
      <c r="C1341" s="2">
        <f t="shared" si="180"/>
        <v>-9.1999999999999638E-2</v>
      </c>
      <c r="D1341" s="2">
        <f t="shared" si="181"/>
        <v>0</v>
      </c>
      <c r="E1341" s="2">
        <f t="shared" si="182"/>
        <v>9.1999999999999638E-2</v>
      </c>
      <c r="F1341" s="2">
        <f t="shared" ref="F1341:G1356" si="188">((F1340*13)+D1341)/14</f>
        <v>3.2129238979152874E-2</v>
      </c>
      <c r="G1341" s="2">
        <f t="shared" si="188"/>
        <v>2.2806018557099746E-2</v>
      </c>
      <c r="H1341" s="2">
        <f t="shared" si="184"/>
        <v>1.4088052633435535</v>
      </c>
      <c r="I1341" s="2">
        <f t="shared" si="185"/>
        <v>58.485643683294455</v>
      </c>
    </row>
    <row r="1342" spans="1:9" ht="13.5" x14ac:dyDescent="0.25">
      <c r="A1342" s="3">
        <f>TITRES_STAT!B1345</f>
        <v>43965</v>
      </c>
      <c r="B1342" s="6">
        <f>TITRES_STAT!D1345</f>
        <v>3.2121</v>
      </c>
      <c r="C1342" s="2">
        <f t="shared" si="180"/>
        <v>8.4899999999999753E-2</v>
      </c>
      <c r="D1342" s="2">
        <f t="shared" si="181"/>
        <v>8.4899999999999753E-2</v>
      </c>
      <c r="E1342" s="2">
        <f t="shared" si="182"/>
        <v>0</v>
      </c>
      <c r="F1342" s="2">
        <f t="shared" si="188"/>
        <v>3.5898579052070508E-2</v>
      </c>
      <c r="G1342" s="2">
        <f t="shared" si="188"/>
        <v>2.1177017231592623E-2</v>
      </c>
      <c r="H1342" s="2">
        <f t="shared" si="184"/>
        <v>1.6951669189046954</v>
      </c>
      <c r="I1342" s="2">
        <f t="shared" si="185"/>
        <v>62.896546667083769</v>
      </c>
    </row>
    <row r="1343" spans="1:9" ht="13.5" x14ac:dyDescent="0.25">
      <c r="A1343" s="3">
        <f>TITRES_STAT!B1346</f>
        <v>43966</v>
      </c>
      <c r="B1343" s="6">
        <f>TITRES_STAT!D1346</f>
        <v>3.2191999999999998</v>
      </c>
      <c r="C1343" s="2">
        <f t="shared" si="180"/>
        <v>7.0999999999998842E-3</v>
      </c>
      <c r="D1343" s="2">
        <f t="shared" si="181"/>
        <v>7.0999999999998842E-3</v>
      </c>
      <c r="E1343" s="2">
        <f t="shared" si="182"/>
        <v>0</v>
      </c>
      <c r="F1343" s="2">
        <f t="shared" si="188"/>
        <v>3.3841537691208325E-2</v>
      </c>
      <c r="G1343" s="2">
        <f t="shared" si="188"/>
        <v>1.9664373143621721E-2</v>
      </c>
      <c r="H1343" s="2">
        <f t="shared" si="184"/>
        <v>1.7209568514613478</v>
      </c>
      <c r="I1343" s="2">
        <f t="shared" si="185"/>
        <v>63.248222791077019</v>
      </c>
    </row>
    <row r="1344" spans="1:9" ht="13.5" x14ac:dyDescent="0.25">
      <c r="A1344" s="3">
        <f>TITRES_STAT!B1347</f>
        <v>43969</v>
      </c>
      <c r="B1344" s="6">
        <f>TITRES_STAT!D1347</f>
        <v>3.2121</v>
      </c>
      <c r="C1344" s="2">
        <f t="shared" si="180"/>
        <v>-7.0999999999998842E-3</v>
      </c>
      <c r="D1344" s="2">
        <f t="shared" si="181"/>
        <v>0</v>
      </c>
      <c r="E1344" s="2">
        <f t="shared" si="182"/>
        <v>7.0999999999998842E-3</v>
      </c>
      <c r="F1344" s="2">
        <f t="shared" si="188"/>
        <v>3.142428499897916E-2</v>
      </c>
      <c r="G1344" s="2">
        <f t="shared" si="188"/>
        <v>1.8766917919077305E-2</v>
      </c>
      <c r="H1344" s="2">
        <f t="shared" si="184"/>
        <v>1.6744510278395339</v>
      </c>
      <c r="I1344" s="2">
        <f t="shared" si="185"/>
        <v>62.609148958400752</v>
      </c>
    </row>
    <row r="1345" spans="1:9" ht="13.5" x14ac:dyDescent="0.25">
      <c r="A1345" s="3">
        <f>TITRES_STAT!B1348</f>
        <v>43970</v>
      </c>
      <c r="B1345" s="6">
        <f>TITRES_STAT!D1348</f>
        <v>3.1697000000000002</v>
      </c>
      <c r="C1345" s="2">
        <f t="shared" si="180"/>
        <v>-4.2399999999999771E-2</v>
      </c>
      <c r="D1345" s="2">
        <f t="shared" si="181"/>
        <v>0</v>
      </c>
      <c r="E1345" s="2">
        <f t="shared" si="182"/>
        <v>4.2399999999999771E-2</v>
      </c>
      <c r="F1345" s="2">
        <f t="shared" si="188"/>
        <v>2.9179693213337791E-2</v>
      </c>
      <c r="G1345" s="2">
        <f t="shared" si="188"/>
        <v>2.0454995210571765E-2</v>
      </c>
      <c r="H1345" s="2">
        <f t="shared" si="184"/>
        <v>1.4265314126427582</v>
      </c>
      <c r="I1345" s="2">
        <f t="shared" si="185"/>
        <v>58.788911827401783</v>
      </c>
    </row>
    <row r="1346" spans="1:9" ht="13.5" x14ac:dyDescent="0.25">
      <c r="A1346" s="3">
        <f>TITRES_STAT!B1349</f>
        <v>43971</v>
      </c>
      <c r="B1346" s="6">
        <f>TITRES_STAT!D1349</f>
        <v>3.1697000000000002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2.7095429412385092E-2</v>
      </c>
      <c r="G1346" s="2">
        <f t="shared" si="188"/>
        <v>1.8993924124102356E-2</v>
      </c>
      <c r="H1346" s="2">
        <f t="shared" si="184"/>
        <v>1.426531412642758</v>
      </c>
      <c r="I1346" s="2">
        <f t="shared" si="185"/>
        <v>58.788911827401783</v>
      </c>
    </row>
    <row r="1347" spans="1:9" ht="13.5" x14ac:dyDescent="0.25">
      <c r="A1347" s="3">
        <f>TITRES_STAT!B1350</f>
        <v>43972</v>
      </c>
      <c r="B1347" s="6">
        <f>TITRES_STAT!D1350</f>
        <v>3.1414</v>
      </c>
      <c r="C1347" s="2">
        <f t="shared" ref="C1347:C1410" si="189">B1347-B1346</f>
        <v>-2.8300000000000214E-2</v>
      </c>
      <c r="D1347" s="2">
        <f t="shared" ref="D1347:D1410" si="190">IF(C1347&gt;0,C1347,0)</f>
        <v>0</v>
      </c>
      <c r="E1347" s="2">
        <f t="shared" ref="E1347:E1410" si="191">IF(C1347&lt;0,-C1347,0)</f>
        <v>2.8300000000000214E-2</v>
      </c>
      <c r="F1347" s="2">
        <f t="shared" si="188"/>
        <v>2.5160041597214727E-2</v>
      </c>
      <c r="G1347" s="2">
        <f t="shared" si="188"/>
        <v>1.965864382952363E-2</v>
      </c>
      <c r="H1347" s="2">
        <f t="shared" si="184"/>
        <v>1.2798462506060067</v>
      </c>
      <c r="I1347" s="2">
        <f t="shared" si="185"/>
        <v>56.137393048579938</v>
      </c>
    </row>
    <row r="1348" spans="1:9" ht="13.5" x14ac:dyDescent="0.25">
      <c r="A1348" s="3">
        <f>TITRES_STAT!B1351</f>
        <v>43973</v>
      </c>
      <c r="B1348" s="6">
        <f>TITRES_STAT!D1351</f>
        <v>3.1838000000000002</v>
      </c>
      <c r="C1348" s="2">
        <f t="shared" si="189"/>
        <v>4.2400000000000215E-2</v>
      </c>
      <c r="D1348" s="2">
        <f t="shared" si="190"/>
        <v>4.2400000000000215E-2</v>
      </c>
      <c r="E1348" s="2">
        <f t="shared" si="191"/>
        <v>0</v>
      </c>
      <c r="F1348" s="2">
        <f t="shared" si="188"/>
        <v>2.6391467197413691E-2</v>
      </c>
      <c r="G1348" s="2">
        <f t="shared" si="188"/>
        <v>1.8254454984557657E-2</v>
      </c>
      <c r="H1348" s="2">
        <f t="shared" si="184"/>
        <v>1.445754870235213</v>
      </c>
      <c r="I1348" s="2">
        <f t="shared" si="185"/>
        <v>59.112828020093929</v>
      </c>
    </row>
    <row r="1349" spans="1:9" ht="13.5" x14ac:dyDescent="0.25">
      <c r="A1349" s="3">
        <f>TITRES_STAT!B1352</f>
        <v>43977</v>
      </c>
      <c r="B1349" s="6">
        <f>TITRES_STAT!D1352</f>
        <v>3.2404000000000002</v>
      </c>
      <c r="C1349" s="2">
        <f t="shared" si="189"/>
        <v>5.6599999999999984E-2</v>
      </c>
      <c r="D1349" s="2">
        <f t="shared" si="190"/>
        <v>5.6599999999999984E-2</v>
      </c>
      <c r="E1349" s="2">
        <f t="shared" si="191"/>
        <v>0</v>
      </c>
      <c r="F1349" s="2">
        <f t="shared" si="188"/>
        <v>2.8549219540455566E-2</v>
      </c>
      <c r="G1349" s="2">
        <f t="shared" si="188"/>
        <v>1.695056534280354E-2</v>
      </c>
      <c r="H1349" s="2">
        <f t="shared" si="184"/>
        <v>1.6842635607181269</v>
      </c>
      <c r="I1349" s="2">
        <f t="shared" si="185"/>
        <v>62.745834103843812</v>
      </c>
    </row>
    <row r="1350" spans="1:9" ht="13.5" x14ac:dyDescent="0.25">
      <c r="A1350" s="3">
        <f>TITRES_STAT!B1353</f>
        <v>43978</v>
      </c>
      <c r="B1350" s="6">
        <f>TITRES_STAT!D1353</f>
        <v>3.2263000000000002</v>
      </c>
      <c r="C1350" s="2">
        <f t="shared" si="189"/>
        <v>-1.4100000000000001E-2</v>
      </c>
      <c r="D1350" s="2">
        <f t="shared" si="190"/>
        <v>0</v>
      </c>
      <c r="E1350" s="2">
        <f t="shared" si="191"/>
        <v>1.4100000000000001E-2</v>
      </c>
      <c r="F1350" s="2">
        <f t="shared" si="188"/>
        <v>2.6509989573280168E-2</v>
      </c>
      <c r="G1350" s="2">
        <f t="shared" si="188"/>
        <v>1.6746953532603286E-2</v>
      </c>
      <c r="H1350" s="2">
        <f t="shared" si="184"/>
        <v>1.5829738538218321</v>
      </c>
      <c r="I1350" s="2">
        <f t="shared" si="185"/>
        <v>61.284935249329941</v>
      </c>
    </row>
    <row r="1351" spans="1:9" ht="13.5" x14ac:dyDescent="0.25">
      <c r="A1351" s="3">
        <f>TITRES_STAT!B1354</f>
        <v>43979</v>
      </c>
      <c r="B1351" s="6">
        <f>TITRES_STAT!D1354</f>
        <v>3.1343000000000001</v>
      </c>
      <c r="C1351" s="2">
        <f t="shared" si="189"/>
        <v>-9.2000000000000082E-2</v>
      </c>
      <c r="D1351" s="2">
        <f t="shared" si="190"/>
        <v>0</v>
      </c>
      <c r="E1351" s="2">
        <f t="shared" si="191"/>
        <v>9.2000000000000082E-2</v>
      </c>
      <c r="F1351" s="2">
        <f t="shared" si="188"/>
        <v>2.461641888947444E-2</v>
      </c>
      <c r="G1351" s="2">
        <f t="shared" si="188"/>
        <v>2.2122171137417344E-2</v>
      </c>
      <c r="H1351" s="2">
        <f t="shared" si="184"/>
        <v>1.1127487775301736</v>
      </c>
      <c r="I1351" s="2">
        <f t="shared" si="185"/>
        <v>52.668295888495983</v>
      </c>
    </row>
    <row r="1352" spans="1:9" ht="13.5" x14ac:dyDescent="0.25">
      <c r="A1352" s="3">
        <f>TITRES_STAT!B1355</f>
        <v>43980</v>
      </c>
      <c r="B1352" s="6">
        <f>TITRES_STAT!D1355</f>
        <v>3.1838000000000002</v>
      </c>
      <c r="C1352" s="2">
        <f t="shared" si="189"/>
        <v>4.9500000000000099E-2</v>
      </c>
      <c r="D1352" s="2">
        <f t="shared" si="190"/>
        <v>4.9500000000000099E-2</v>
      </c>
      <c r="E1352" s="2">
        <f t="shared" si="191"/>
        <v>0</v>
      </c>
      <c r="F1352" s="2">
        <f t="shared" si="188"/>
        <v>2.639381754022627E-2</v>
      </c>
      <c r="G1352" s="2">
        <f t="shared" si="188"/>
        <v>2.054201605617325E-2</v>
      </c>
      <c r="H1352" s="2">
        <f t="shared" si="184"/>
        <v>1.2848698719760978</v>
      </c>
      <c r="I1352" s="2">
        <f t="shared" si="185"/>
        <v>56.233831420117696</v>
      </c>
    </row>
    <row r="1353" spans="1:9" ht="13.5" x14ac:dyDescent="0.25">
      <c r="A1353" s="3">
        <f>TITRES_STAT!B1356</f>
        <v>43983</v>
      </c>
      <c r="B1353" s="6">
        <f>TITRES_STAT!D1356</f>
        <v>3.1838000000000002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2.4508544858781536E-2</v>
      </c>
      <c r="G1353" s="2">
        <f t="shared" si="188"/>
        <v>1.9074729195018018E-2</v>
      </c>
      <c r="H1353" s="2">
        <f t="shared" si="184"/>
        <v>1.2848698719760978</v>
      </c>
      <c r="I1353" s="2">
        <f t="shared" si="185"/>
        <v>56.233831420117696</v>
      </c>
    </row>
    <row r="1354" spans="1:9" ht="13.5" x14ac:dyDescent="0.25">
      <c r="A1354" s="3">
        <f>TITRES_STAT!B1357</f>
        <v>43984</v>
      </c>
      <c r="B1354" s="6">
        <f>TITRES_STAT!D1357</f>
        <v>3.1838000000000002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2.2757934511725714E-2</v>
      </c>
      <c r="G1354" s="2">
        <f t="shared" si="188"/>
        <v>1.7712248538231019E-2</v>
      </c>
      <c r="H1354" s="2">
        <f t="shared" si="184"/>
        <v>1.2848698719760978</v>
      </c>
      <c r="I1354" s="2">
        <f t="shared" si="185"/>
        <v>56.233831420117696</v>
      </c>
    </row>
    <row r="1355" spans="1:9" ht="13.5" x14ac:dyDescent="0.25">
      <c r="A1355" s="3">
        <f>TITRES_STAT!B1358</f>
        <v>43985</v>
      </c>
      <c r="B1355" s="6">
        <f>TITRES_STAT!D1358</f>
        <v>3.1838000000000002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2.1132367760888164E-2</v>
      </c>
      <c r="G1355" s="2">
        <f t="shared" si="188"/>
        <v>1.6447087928357373E-2</v>
      </c>
      <c r="H1355" s="2">
        <f t="shared" si="184"/>
        <v>1.284869871976098</v>
      </c>
      <c r="I1355" s="2">
        <f t="shared" si="185"/>
        <v>56.233831420117696</v>
      </c>
    </row>
    <row r="1356" spans="1:9" ht="13.5" x14ac:dyDescent="0.25">
      <c r="A1356" s="3">
        <f>TITRES_STAT!B1359</f>
        <v>43986</v>
      </c>
      <c r="B1356" s="6">
        <f>TITRES_STAT!D1359</f>
        <v>3.1838000000000002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1.9622912920824721E-2</v>
      </c>
      <c r="G1356" s="2">
        <f t="shared" si="188"/>
        <v>1.5272295933474704E-2</v>
      </c>
      <c r="H1356" s="2">
        <f t="shared" si="184"/>
        <v>1.2848698719760978</v>
      </c>
      <c r="I1356" s="2">
        <f t="shared" si="185"/>
        <v>56.233831420117696</v>
      </c>
    </row>
    <row r="1357" spans="1:9" ht="13.5" x14ac:dyDescent="0.25">
      <c r="A1357" s="3">
        <f>TITRES_STAT!B1360</f>
        <v>43987</v>
      </c>
      <c r="B1357" s="6">
        <f>TITRES_STAT!D1360</f>
        <v>3.1555</v>
      </c>
      <c r="C1357" s="2">
        <f t="shared" si="189"/>
        <v>-2.8300000000000214E-2</v>
      </c>
      <c r="D1357" s="2">
        <f t="shared" si="190"/>
        <v>0</v>
      </c>
      <c r="E1357" s="2">
        <f t="shared" si="191"/>
        <v>2.8300000000000214E-2</v>
      </c>
      <c r="F1357" s="2">
        <f t="shared" ref="F1357:G1372" si="192">((F1356*13)+D1357)/14</f>
        <v>1.8221276283622957E-2</v>
      </c>
      <c r="G1357" s="2">
        <f t="shared" si="192"/>
        <v>1.620284622394081E-2</v>
      </c>
      <c r="H1357" s="2">
        <f t="shared" si="184"/>
        <v>1.1245725616219069</v>
      </c>
      <c r="I1357" s="2">
        <f t="shared" si="185"/>
        <v>52.931708802800493</v>
      </c>
    </row>
    <row r="1358" spans="1:9" ht="13.5" x14ac:dyDescent="0.25">
      <c r="A1358" s="3">
        <f>TITRES_STAT!B1361</f>
        <v>43990</v>
      </c>
      <c r="B1358" s="6">
        <f>TITRES_STAT!D1361</f>
        <v>3.1059999999999999</v>
      </c>
      <c r="C1358" s="2">
        <f t="shared" si="189"/>
        <v>-4.9500000000000099E-2</v>
      </c>
      <c r="D1358" s="2">
        <f t="shared" si="190"/>
        <v>0</v>
      </c>
      <c r="E1358" s="2">
        <f t="shared" si="191"/>
        <v>4.9500000000000099E-2</v>
      </c>
      <c r="F1358" s="2">
        <f t="shared" si="192"/>
        <v>1.6919756549078461E-2</v>
      </c>
      <c r="G1358" s="2">
        <f t="shared" si="192"/>
        <v>1.8581214350802185E-2</v>
      </c>
      <c r="H1358" s="2">
        <f t="shared" si="184"/>
        <v>0.91058400326499678</v>
      </c>
      <c r="I1358" s="2">
        <f t="shared" si="185"/>
        <v>47.659982586942</v>
      </c>
    </row>
    <row r="1359" spans="1:9" ht="13.5" x14ac:dyDescent="0.25">
      <c r="A1359" s="3">
        <f>TITRES_STAT!B1362</f>
        <v>43991</v>
      </c>
      <c r="B1359" s="6">
        <f>TITRES_STAT!D1362</f>
        <v>3.1059999999999999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1.5711202509858573E-2</v>
      </c>
      <c r="G1359" s="2">
        <f t="shared" si="192"/>
        <v>1.7253984754316314E-2</v>
      </c>
      <c r="H1359" s="2">
        <f t="shared" si="184"/>
        <v>0.91058400326499689</v>
      </c>
      <c r="I1359" s="2">
        <f t="shared" si="185"/>
        <v>47.659982586942</v>
      </c>
    </row>
    <row r="1360" spans="1:9" ht="13.5" x14ac:dyDescent="0.25">
      <c r="A1360" s="3">
        <f>TITRES_STAT!B1363</f>
        <v>43992</v>
      </c>
      <c r="B1360" s="6">
        <f>TITRES_STAT!D1363</f>
        <v>3.1131000000000002</v>
      </c>
      <c r="C1360" s="2">
        <f t="shared" si="189"/>
        <v>7.1000000000003283E-3</v>
      </c>
      <c r="D1360" s="2">
        <f t="shared" si="190"/>
        <v>7.1000000000003283E-3</v>
      </c>
      <c r="E1360" s="2">
        <f t="shared" si="191"/>
        <v>0</v>
      </c>
      <c r="F1360" s="2">
        <f t="shared" si="192"/>
        <v>1.509611661629727E-2</v>
      </c>
      <c r="G1360" s="2">
        <f t="shared" si="192"/>
        <v>1.6021557271865151E-2</v>
      </c>
      <c r="H1360" s="2">
        <f t="shared" si="184"/>
        <v>0.94223778376444012</v>
      </c>
      <c r="I1360" s="2">
        <f t="shared" si="185"/>
        <v>48.512998338349554</v>
      </c>
    </row>
    <row r="1361" spans="1:9" ht="13.5" x14ac:dyDescent="0.25">
      <c r="A1361" s="3">
        <f>TITRES_STAT!B1364</f>
        <v>43993</v>
      </c>
      <c r="B1361" s="6">
        <f>TITRES_STAT!D1364</f>
        <v>3.1272000000000002</v>
      </c>
      <c r="C1361" s="2">
        <f t="shared" si="189"/>
        <v>1.4100000000000001E-2</v>
      </c>
      <c r="D1361" s="2">
        <f t="shared" si="190"/>
        <v>1.4100000000000001E-2</v>
      </c>
      <c r="E1361" s="2">
        <f t="shared" si="191"/>
        <v>0</v>
      </c>
      <c r="F1361" s="2">
        <f t="shared" si="192"/>
        <v>1.5024965429418894E-2</v>
      </c>
      <c r="G1361" s="2">
        <f t="shared" si="192"/>
        <v>1.4877160323874783E-2</v>
      </c>
      <c r="H1361" s="2">
        <f t="shared" ref="H1361:H1424" si="193">F1361/G1361</f>
        <v>1.0099350348000831</v>
      </c>
      <c r="I1361" s="2">
        <f t="shared" ref="I1361:I1424" si="194">IF(G1361=0,100,100-(100/(1+H1361)))</f>
        <v>50.247148157230647</v>
      </c>
    </row>
    <row r="1362" spans="1:9" ht="13.5" x14ac:dyDescent="0.25">
      <c r="A1362" s="3">
        <f>TITRES_STAT!B1365</f>
        <v>43994</v>
      </c>
      <c r="B1362" s="6">
        <f>TITRES_STAT!D1365</f>
        <v>3.2191999999999998</v>
      </c>
      <c r="C1362" s="2">
        <f t="shared" si="189"/>
        <v>9.1999999999999638E-2</v>
      </c>
      <c r="D1362" s="2">
        <f t="shared" si="190"/>
        <v>9.1999999999999638E-2</v>
      </c>
      <c r="E1362" s="2">
        <f t="shared" si="191"/>
        <v>0</v>
      </c>
      <c r="F1362" s="2">
        <f t="shared" si="192"/>
        <v>2.0523182184460375E-2</v>
      </c>
      <c r="G1362" s="2">
        <f t="shared" si="192"/>
        <v>1.3814506015026585E-2</v>
      </c>
      <c r="H1362" s="2">
        <f t="shared" si="193"/>
        <v>1.4856254839757932</v>
      </c>
      <c r="I1362" s="2">
        <f t="shared" si="194"/>
        <v>59.768677685083688</v>
      </c>
    </row>
    <row r="1363" spans="1:9" ht="13.5" x14ac:dyDescent="0.25">
      <c r="A1363" s="3">
        <f>TITRES_STAT!B1366</f>
        <v>43997</v>
      </c>
      <c r="B1363" s="6">
        <f>TITRES_STAT!D1366</f>
        <v>3.2050000000000001</v>
      </c>
      <c r="C1363" s="2">
        <f t="shared" si="189"/>
        <v>-1.4199999999999768E-2</v>
      </c>
      <c r="D1363" s="2">
        <f t="shared" si="190"/>
        <v>0</v>
      </c>
      <c r="E1363" s="2">
        <f t="shared" si="191"/>
        <v>1.4199999999999768E-2</v>
      </c>
      <c r="F1363" s="2">
        <f t="shared" si="192"/>
        <v>1.905724059985606E-2</v>
      </c>
      <c r="G1363" s="2">
        <f t="shared" si="192"/>
        <v>1.3842041299667526E-2</v>
      </c>
      <c r="H1363" s="2">
        <f t="shared" si="193"/>
        <v>1.3767651885501742</v>
      </c>
      <c r="I1363" s="2">
        <f t="shared" si="194"/>
        <v>57.926007801805632</v>
      </c>
    </row>
    <row r="1364" spans="1:9" ht="13.5" x14ac:dyDescent="0.25">
      <c r="A1364" s="3">
        <f>TITRES_STAT!B1367</f>
        <v>43998</v>
      </c>
      <c r="B1364" s="6">
        <f>TITRES_STAT!D1367</f>
        <v>3.0139999999999998</v>
      </c>
      <c r="C1364" s="2">
        <f t="shared" si="189"/>
        <v>-0.19100000000000028</v>
      </c>
      <c r="D1364" s="2">
        <f t="shared" si="190"/>
        <v>0</v>
      </c>
      <c r="E1364" s="2">
        <f t="shared" si="191"/>
        <v>0.19100000000000028</v>
      </c>
      <c r="F1364" s="2">
        <f t="shared" si="192"/>
        <v>1.7696009128437769E-2</v>
      </c>
      <c r="G1364" s="2">
        <f t="shared" si="192"/>
        <v>2.6496181206834151E-2</v>
      </c>
      <c r="H1364" s="2">
        <f t="shared" si="193"/>
        <v>0.66787017307510876</v>
      </c>
      <c r="I1364" s="2">
        <f t="shared" si="194"/>
        <v>40.043294967241593</v>
      </c>
    </row>
    <row r="1365" spans="1:9" ht="13.5" x14ac:dyDescent="0.25">
      <c r="A1365" s="3">
        <f>TITRES_STAT!B1368</f>
        <v>43999</v>
      </c>
      <c r="B1365" s="6">
        <f>TITRES_STAT!D1368</f>
        <v>3.0282</v>
      </c>
      <c r="C1365" s="2">
        <f t="shared" si="189"/>
        <v>1.4200000000000212E-2</v>
      </c>
      <c r="D1365" s="2">
        <f t="shared" si="190"/>
        <v>1.4200000000000212E-2</v>
      </c>
      <c r="E1365" s="2">
        <f t="shared" si="191"/>
        <v>0</v>
      </c>
      <c r="F1365" s="2">
        <f t="shared" si="192"/>
        <v>1.744629419069223E-2</v>
      </c>
      <c r="G1365" s="2">
        <f t="shared" si="192"/>
        <v>2.4603596834917425E-2</v>
      </c>
      <c r="H1365" s="2">
        <f t="shared" si="193"/>
        <v>0.70909527203487777</v>
      </c>
      <c r="I1365" s="2">
        <f t="shared" si="194"/>
        <v>41.489511066905997</v>
      </c>
    </row>
    <row r="1366" spans="1:9" ht="13.5" x14ac:dyDescent="0.25">
      <c r="A1366" s="3">
        <f>TITRES_STAT!B1369</f>
        <v>44000</v>
      </c>
      <c r="B1366" s="6">
        <f>TITRES_STAT!D1369</f>
        <v>3.0282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1.62001303199285E-2</v>
      </c>
      <c r="G1366" s="2">
        <f t="shared" si="192"/>
        <v>2.2846197060994753E-2</v>
      </c>
      <c r="H1366" s="2">
        <f t="shared" si="193"/>
        <v>0.70909527203487777</v>
      </c>
      <c r="I1366" s="2">
        <f t="shared" si="194"/>
        <v>41.489511066905997</v>
      </c>
    </row>
    <row r="1367" spans="1:9" ht="13.5" x14ac:dyDescent="0.25">
      <c r="A1367" s="3">
        <f>TITRES_STAT!B1370</f>
        <v>44001</v>
      </c>
      <c r="B1367" s="6">
        <f>TITRES_STAT!D1370</f>
        <v>3.0282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1.5042978154219322E-2</v>
      </c>
      <c r="G1367" s="2">
        <f t="shared" si="192"/>
        <v>2.121432584235227E-2</v>
      </c>
      <c r="H1367" s="2">
        <f t="shared" si="193"/>
        <v>0.70909527203487777</v>
      </c>
      <c r="I1367" s="2">
        <f t="shared" si="194"/>
        <v>41.489511066905997</v>
      </c>
    </row>
    <row r="1368" spans="1:9" ht="13.5" x14ac:dyDescent="0.25">
      <c r="A1368" s="3">
        <f>TITRES_STAT!B1371</f>
        <v>44004</v>
      </c>
      <c r="B1368" s="6">
        <f>TITRES_STAT!D1371</f>
        <v>3.0139999999999998</v>
      </c>
      <c r="C1368" s="2">
        <f t="shared" si="189"/>
        <v>-1.4200000000000212E-2</v>
      </c>
      <c r="D1368" s="2">
        <f t="shared" si="190"/>
        <v>0</v>
      </c>
      <c r="E1368" s="2">
        <f t="shared" si="191"/>
        <v>1.4200000000000212E-2</v>
      </c>
      <c r="F1368" s="2">
        <f t="shared" si="192"/>
        <v>1.3968479714632226E-2</v>
      </c>
      <c r="G1368" s="2">
        <f t="shared" si="192"/>
        <v>2.0713302567898551E-2</v>
      </c>
      <c r="H1368" s="2">
        <f t="shared" si="193"/>
        <v>0.67437240724135206</v>
      </c>
      <c r="I1368" s="2">
        <f t="shared" si="194"/>
        <v>40.276129989052365</v>
      </c>
    </row>
    <row r="1369" spans="1:9" ht="13.5" x14ac:dyDescent="0.25">
      <c r="A1369" s="3">
        <f>TITRES_STAT!B1372</f>
        <v>44005</v>
      </c>
      <c r="B1369" s="6">
        <f>TITRES_STAT!D1372</f>
        <v>2.9998999999999998</v>
      </c>
      <c r="C1369" s="2">
        <f t="shared" si="189"/>
        <v>-1.4100000000000001E-2</v>
      </c>
      <c r="D1369" s="2">
        <f t="shared" si="190"/>
        <v>0</v>
      </c>
      <c r="E1369" s="2">
        <f t="shared" si="191"/>
        <v>1.4100000000000001E-2</v>
      </c>
      <c r="F1369" s="2">
        <f t="shared" si="192"/>
        <v>1.2970731163587065E-2</v>
      </c>
      <c r="G1369" s="2">
        <f t="shared" si="192"/>
        <v>2.0240923813048654E-2</v>
      </c>
      <c r="H1369" s="2">
        <f t="shared" si="193"/>
        <v>0.64081715258595384</v>
      </c>
      <c r="I1369" s="2">
        <f t="shared" si="194"/>
        <v>39.054757050535208</v>
      </c>
    </row>
    <row r="1370" spans="1:9" ht="13.5" x14ac:dyDescent="0.25">
      <c r="A1370" s="3">
        <f>TITRES_STAT!B1373</f>
        <v>44006</v>
      </c>
      <c r="B1370" s="6">
        <f>TITRES_STAT!D1373</f>
        <v>2.9573999999999998</v>
      </c>
      <c r="C1370" s="2">
        <f t="shared" si="189"/>
        <v>-4.2499999999999982E-2</v>
      </c>
      <c r="D1370" s="2">
        <f t="shared" si="190"/>
        <v>0</v>
      </c>
      <c r="E1370" s="2">
        <f t="shared" si="191"/>
        <v>4.2499999999999982E-2</v>
      </c>
      <c r="F1370" s="2">
        <f t="shared" si="192"/>
        <v>1.2044250366187989E-2</v>
      </c>
      <c r="G1370" s="2">
        <f t="shared" si="192"/>
        <v>2.183085782640232E-2</v>
      </c>
      <c r="H1370" s="2">
        <f t="shared" si="193"/>
        <v>0.55170760865024859</v>
      </c>
      <c r="I1370" s="2">
        <f t="shared" si="194"/>
        <v>35.554869072927403</v>
      </c>
    </row>
    <row r="1371" spans="1:9" ht="13.5" x14ac:dyDescent="0.25">
      <c r="A1371" s="3">
        <f>TITRES_STAT!B1374</f>
        <v>44007</v>
      </c>
      <c r="B1371" s="6">
        <f>TITRES_STAT!D1374</f>
        <v>3.0423</v>
      </c>
      <c r="C1371" s="2">
        <f t="shared" si="189"/>
        <v>8.4900000000000198E-2</v>
      </c>
      <c r="D1371" s="2">
        <f t="shared" si="190"/>
        <v>8.4900000000000198E-2</v>
      </c>
      <c r="E1371" s="2">
        <f t="shared" si="191"/>
        <v>0</v>
      </c>
      <c r="F1371" s="2">
        <f t="shared" si="192"/>
        <v>1.7248232482888863E-2</v>
      </c>
      <c r="G1371" s="2">
        <f t="shared" si="192"/>
        <v>2.0271510838802156E-2</v>
      </c>
      <c r="H1371" s="2">
        <f t="shared" si="193"/>
        <v>0.85086072863763229</v>
      </c>
      <c r="I1371" s="2">
        <f t="shared" si="194"/>
        <v>45.97108337070437</v>
      </c>
    </row>
    <row r="1372" spans="1:9" ht="13.5" x14ac:dyDescent="0.25">
      <c r="A1372" s="3">
        <f>TITRES_STAT!B1375</f>
        <v>44008</v>
      </c>
      <c r="B1372" s="6">
        <f>TITRES_STAT!D1375</f>
        <v>3.1272000000000002</v>
      </c>
      <c r="C1372" s="2">
        <f t="shared" si="189"/>
        <v>8.4900000000000198E-2</v>
      </c>
      <c r="D1372" s="2">
        <f t="shared" si="190"/>
        <v>8.4900000000000198E-2</v>
      </c>
      <c r="E1372" s="2">
        <f t="shared" si="191"/>
        <v>0</v>
      </c>
      <c r="F1372" s="2">
        <f t="shared" si="192"/>
        <v>2.2080501591253958E-2</v>
      </c>
      <c r="G1372" s="2">
        <f t="shared" si="192"/>
        <v>1.8823545778887719E-2</v>
      </c>
      <c r="H1372" s="2">
        <f t="shared" si="193"/>
        <v>1.1730256270855837</v>
      </c>
      <c r="I1372" s="2">
        <f t="shared" si="194"/>
        <v>53.981214600714161</v>
      </c>
    </row>
    <row r="1373" spans="1:9" ht="13.5" x14ac:dyDescent="0.25">
      <c r="A1373" s="3">
        <f>TITRES_STAT!B1376</f>
        <v>44011</v>
      </c>
      <c r="B1373" s="6">
        <f>TITRES_STAT!D1376</f>
        <v>3.0777000000000001</v>
      </c>
      <c r="C1373" s="2">
        <f t="shared" si="189"/>
        <v>-4.9500000000000099E-2</v>
      </c>
      <c r="D1373" s="2">
        <f t="shared" si="190"/>
        <v>0</v>
      </c>
      <c r="E1373" s="2">
        <f t="shared" si="191"/>
        <v>4.9500000000000099E-2</v>
      </c>
      <c r="F1373" s="2">
        <f t="shared" ref="F1373:G1388" si="195">((F1372*13)+D1373)/14</f>
        <v>2.0503322906164387E-2</v>
      </c>
      <c r="G1373" s="2">
        <f t="shared" si="195"/>
        <v>2.1014721080395742E-2</v>
      </c>
      <c r="H1373" s="2">
        <f t="shared" si="193"/>
        <v>0.97566476508182498</v>
      </c>
      <c r="I1373" s="2">
        <f t="shared" si="194"/>
        <v>49.384125400516339</v>
      </c>
    </row>
    <row r="1374" spans="1:9" ht="13.5" x14ac:dyDescent="0.25">
      <c r="A1374" s="3">
        <f>TITRES_STAT!B1377</f>
        <v>44012</v>
      </c>
      <c r="B1374" s="6">
        <f>TITRES_STAT!D1377</f>
        <v>3.0777000000000001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1.9038799841438359E-2</v>
      </c>
      <c r="G1374" s="2">
        <f t="shared" si="195"/>
        <v>1.951366957465319E-2</v>
      </c>
      <c r="H1374" s="2">
        <f t="shared" si="193"/>
        <v>0.97566476508182487</v>
      </c>
      <c r="I1374" s="2">
        <f t="shared" si="194"/>
        <v>49.384125400516339</v>
      </c>
    </row>
    <row r="1375" spans="1:9" ht="13.5" x14ac:dyDescent="0.25">
      <c r="A1375" s="3">
        <f>TITRES_STAT!B1378</f>
        <v>44013</v>
      </c>
      <c r="B1375" s="6">
        <f>TITRES_STAT!D1378</f>
        <v>3.1131000000000002</v>
      </c>
      <c r="C1375" s="2">
        <f t="shared" si="189"/>
        <v>3.5400000000000098E-2</v>
      </c>
      <c r="D1375" s="2">
        <f t="shared" si="190"/>
        <v>3.5400000000000098E-2</v>
      </c>
      <c r="E1375" s="2">
        <f t="shared" si="191"/>
        <v>0</v>
      </c>
      <c r="F1375" s="2">
        <f t="shared" si="195"/>
        <v>2.0207456995621341E-2</v>
      </c>
      <c r="G1375" s="2">
        <f t="shared" si="195"/>
        <v>1.8119836033606534E-2</v>
      </c>
      <c r="H1375" s="2">
        <f t="shared" si="193"/>
        <v>1.1152119124115105</v>
      </c>
      <c r="I1375" s="2">
        <f t="shared" si="194"/>
        <v>52.723413000264344</v>
      </c>
    </row>
    <row r="1376" spans="1:9" ht="13.5" x14ac:dyDescent="0.25">
      <c r="A1376" s="3">
        <f>TITRES_STAT!B1379</f>
        <v>44014</v>
      </c>
      <c r="B1376" s="6">
        <f>TITRES_STAT!D1379</f>
        <v>3.1131000000000002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1.8764067210219816E-2</v>
      </c>
      <c r="G1376" s="2">
        <f t="shared" si="195"/>
        <v>1.6825562031206068E-2</v>
      </c>
      <c r="H1376" s="2">
        <f t="shared" si="193"/>
        <v>1.1152119124115103</v>
      </c>
      <c r="I1376" s="2">
        <f t="shared" si="194"/>
        <v>52.723413000264344</v>
      </c>
    </row>
    <row r="1377" spans="1:9" ht="13.5" x14ac:dyDescent="0.25">
      <c r="A1377" s="3">
        <f>TITRES_STAT!B1380</f>
        <v>44015</v>
      </c>
      <c r="B1377" s="6">
        <f>TITRES_STAT!D1380</f>
        <v>3.1838000000000002</v>
      </c>
      <c r="C1377" s="2">
        <f t="shared" si="189"/>
        <v>7.0699999999999985E-2</v>
      </c>
      <c r="D1377" s="2">
        <f t="shared" si="190"/>
        <v>7.0699999999999985E-2</v>
      </c>
      <c r="E1377" s="2">
        <f t="shared" si="191"/>
        <v>0</v>
      </c>
      <c r="F1377" s="2">
        <f t="shared" si="195"/>
        <v>2.2473776695204114E-2</v>
      </c>
      <c r="G1377" s="2">
        <f t="shared" si="195"/>
        <v>1.5623736171834204E-2</v>
      </c>
      <c r="H1377" s="2">
        <f t="shared" si="193"/>
        <v>1.4384380565590238</v>
      </c>
      <c r="I1377" s="2">
        <f t="shared" si="194"/>
        <v>58.990141360771759</v>
      </c>
    </row>
    <row r="1378" spans="1:9" ht="13.5" x14ac:dyDescent="0.25">
      <c r="A1378" s="3">
        <f>TITRES_STAT!B1381</f>
        <v>44018</v>
      </c>
      <c r="B1378" s="6">
        <f>TITRES_STAT!D1381</f>
        <v>3.1838000000000002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2.0868506931260963E-2</v>
      </c>
      <c r="G1378" s="2">
        <f t="shared" si="195"/>
        <v>1.450775501670319E-2</v>
      </c>
      <c r="H1378" s="2">
        <f t="shared" si="193"/>
        <v>1.4384380565590238</v>
      </c>
      <c r="I1378" s="2">
        <f t="shared" si="194"/>
        <v>58.990141360771759</v>
      </c>
    </row>
    <row r="1379" spans="1:9" ht="13.5" x14ac:dyDescent="0.25">
      <c r="A1379" s="3">
        <f>TITRES_STAT!B1382</f>
        <v>44019</v>
      </c>
      <c r="B1379" s="6">
        <f>TITRES_STAT!D1382</f>
        <v>3.1838000000000002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1.9377899293313749E-2</v>
      </c>
      <c r="G1379" s="2">
        <f t="shared" si="195"/>
        <v>1.3471486801224392E-2</v>
      </c>
      <c r="H1379" s="2">
        <f t="shared" si="193"/>
        <v>1.4384380565590233</v>
      </c>
      <c r="I1379" s="2">
        <f t="shared" si="194"/>
        <v>58.990141360771752</v>
      </c>
    </row>
    <row r="1380" spans="1:9" ht="13.5" x14ac:dyDescent="0.25">
      <c r="A1380" s="3">
        <f>TITRES_STAT!B1383</f>
        <v>44020</v>
      </c>
      <c r="B1380" s="6">
        <f>TITRES_STAT!D1383</f>
        <v>3.1838000000000002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1.7993763629505621E-2</v>
      </c>
      <c r="G1380" s="2">
        <f t="shared" si="195"/>
        <v>1.2509237743994079E-2</v>
      </c>
      <c r="H1380" s="2">
        <f t="shared" si="193"/>
        <v>1.4384380565590229</v>
      </c>
      <c r="I1380" s="2">
        <f t="shared" si="194"/>
        <v>58.990141360771744</v>
      </c>
    </row>
    <row r="1381" spans="1:9" ht="13.5" x14ac:dyDescent="0.25">
      <c r="A1381" s="3">
        <f>TITRES_STAT!B1384</f>
        <v>44021</v>
      </c>
      <c r="B1381" s="6">
        <f>TITRES_STAT!D1384</f>
        <v>3.1131000000000002</v>
      </c>
      <c r="C1381" s="2">
        <f t="shared" si="189"/>
        <v>-7.0699999999999985E-2</v>
      </c>
      <c r="D1381" s="2">
        <f t="shared" si="190"/>
        <v>0</v>
      </c>
      <c r="E1381" s="2">
        <f t="shared" si="191"/>
        <v>7.0699999999999985E-2</v>
      </c>
      <c r="F1381" s="2">
        <f t="shared" si="195"/>
        <v>1.6708494798826648E-2</v>
      </c>
      <c r="G1381" s="2">
        <f t="shared" si="195"/>
        <v>1.6665720762280217E-2</v>
      </c>
      <c r="H1381" s="2">
        <f t="shared" si="193"/>
        <v>1.0025665878575887</v>
      </c>
      <c r="I1381" s="2">
        <f t="shared" si="194"/>
        <v>50.064082459808105</v>
      </c>
    </row>
    <row r="1382" spans="1:9" ht="13.5" x14ac:dyDescent="0.25">
      <c r="A1382" s="3">
        <f>TITRES_STAT!B1385</f>
        <v>44022</v>
      </c>
      <c r="B1382" s="6">
        <f>TITRES_STAT!D1385</f>
        <v>3.1131000000000002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1.5515030884624744E-2</v>
      </c>
      <c r="G1382" s="2">
        <f t="shared" si="195"/>
        <v>1.5475312136403059E-2</v>
      </c>
      <c r="H1382" s="2">
        <f t="shared" si="193"/>
        <v>1.0025665878575887</v>
      </c>
      <c r="I1382" s="2">
        <f t="shared" si="194"/>
        <v>50.064082459808105</v>
      </c>
    </row>
    <row r="1383" spans="1:9" ht="13.5" x14ac:dyDescent="0.25">
      <c r="A1383" s="3">
        <f>TITRES_STAT!B1386</f>
        <v>44025</v>
      </c>
      <c r="B1383" s="6">
        <f>TITRES_STAT!D1386</f>
        <v>3.1059999999999999</v>
      </c>
      <c r="C1383" s="2">
        <f t="shared" si="189"/>
        <v>-7.1000000000003283E-3</v>
      </c>
      <c r="D1383" s="2">
        <f t="shared" si="190"/>
        <v>0</v>
      </c>
      <c r="E1383" s="2">
        <f t="shared" si="191"/>
        <v>7.1000000000003283E-3</v>
      </c>
      <c r="F1383" s="2">
        <f t="shared" si="195"/>
        <v>1.4406814392865832E-2</v>
      </c>
      <c r="G1383" s="2">
        <f t="shared" si="195"/>
        <v>1.4877075555231436E-2</v>
      </c>
      <c r="H1383" s="2">
        <f t="shared" si="193"/>
        <v>0.96839021482281584</v>
      </c>
      <c r="I1383" s="2">
        <f t="shared" si="194"/>
        <v>49.197065070250069</v>
      </c>
    </row>
    <row r="1384" spans="1:9" ht="13.5" x14ac:dyDescent="0.25">
      <c r="A1384" s="3">
        <f>TITRES_STAT!B1387</f>
        <v>44026</v>
      </c>
      <c r="B1384" s="6">
        <f>TITRES_STAT!D1387</f>
        <v>3.1059999999999999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1.3377756221946844E-2</v>
      </c>
      <c r="G1384" s="2">
        <f t="shared" si="195"/>
        <v>1.3814427301286333E-2</v>
      </c>
      <c r="H1384" s="2">
        <f t="shared" si="193"/>
        <v>0.96839021482281584</v>
      </c>
      <c r="I1384" s="2">
        <f t="shared" si="194"/>
        <v>49.197065070250069</v>
      </c>
    </row>
    <row r="1385" spans="1:9" ht="13.5" x14ac:dyDescent="0.25">
      <c r="A1385" s="3">
        <f>TITRES_STAT!B1388</f>
        <v>44027</v>
      </c>
      <c r="B1385" s="6">
        <f>TITRES_STAT!D1388</f>
        <v>3.1059999999999999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1.2422202206093498E-2</v>
      </c>
      <c r="G1385" s="2">
        <f t="shared" si="195"/>
        <v>1.2827682494051596E-2</v>
      </c>
      <c r="H1385" s="2">
        <f t="shared" si="193"/>
        <v>0.96839021482281573</v>
      </c>
      <c r="I1385" s="2">
        <f t="shared" si="194"/>
        <v>49.197065070250069</v>
      </c>
    </row>
    <row r="1386" spans="1:9" ht="13.5" x14ac:dyDescent="0.25">
      <c r="A1386" s="3">
        <f>TITRES_STAT!B1389</f>
        <v>44028</v>
      </c>
      <c r="B1386" s="6">
        <f>TITRES_STAT!D1389</f>
        <v>3.1838000000000002</v>
      </c>
      <c r="C1386" s="2">
        <f t="shared" si="189"/>
        <v>7.7800000000000313E-2</v>
      </c>
      <c r="D1386" s="2">
        <f t="shared" si="190"/>
        <v>7.7800000000000313E-2</v>
      </c>
      <c r="E1386" s="2">
        <f t="shared" si="191"/>
        <v>0</v>
      </c>
      <c r="F1386" s="2">
        <f t="shared" si="195"/>
        <v>1.7092044905658271E-2</v>
      </c>
      <c r="G1386" s="2">
        <f t="shared" si="195"/>
        <v>1.1911419458762198E-2</v>
      </c>
      <c r="H1386" s="2">
        <f t="shared" si="193"/>
        <v>1.4349293100483618</v>
      </c>
      <c r="I1386" s="2">
        <f t="shared" si="194"/>
        <v>58.93104592920858</v>
      </c>
    </row>
    <row r="1387" spans="1:9" ht="13.5" x14ac:dyDescent="0.25">
      <c r="A1387" s="3">
        <f>TITRES_STAT!B1390</f>
        <v>44029</v>
      </c>
      <c r="B1387" s="6">
        <f>TITRES_STAT!D1390</f>
        <v>3.1766999999999999</v>
      </c>
      <c r="C1387" s="2">
        <f t="shared" si="189"/>
        <v>-7.1000000000003283E-3</v>
      </c>
      <c r="D1387" s="2">
        <f t="shared" si="190"/>
        <v>0</v>
      </c>
      <c r="E1387" s="2">
        <f t="shared" si="191"/>
        <v>7.1000000000003283E-3</v>
      </c>
      <c r="F1387" s="2">
        <f t="shared" si="195"/>
        <v>1.587118455525411E-2</v>
      </c>
      <c r="G1387" s="2">
        <f t="shared" si="195"/>
        <v>1.1567746640279207E-2</v>
      </c>
      <c r="H1387" s="2">
        <f t="shared" si="193"/>
        <v>1.3720204157990645</v>
      </c>
      <c r="I1387" s="2">
        <f t="shared" si="194"/>
        <v>57.841846834900487</v>
      </c>
    </row>
    <row r="1388" spans="1:9" ht="13.5" x14ac:dyDescent="0.25">
      <c r="A1388" s="3">
        <f>TITRES_STAT!B1391</f>
        <v>44032</v>
      </c>
      <c r="B1388" s="6">
        <f>TITRES_STAT!D1391</f>
        <v>3.1766999999999999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1.4737528515593101E-2</v>
      </c>
      <c r="G1388" s="2">
        <f t="shared" si="195"/>
        <v>1.0741479023116406E-2</v>
      </c>
      <c r="H1388" s="2">
        <f t="shared" si="193"/>
        <v>1.3720204157990645</v>
      </c>
      <c r="I1388" s="2">
        <f t="shared" si="194"/>
        <v>57.841846834900487</v>
      </c>
    </row>
    <row r="1389" spans="1:9" ht="13.5" x14ac:dyDescent="0.25">
      <c r="A1389" s="3">
        <f>TITRES_STAT!B1392</f>
        <v>44033</v>
      </c>
      <c r="B1389" s="6">
        <f>TITRES_STAT!D1392</f>
        <v>3.1766999999999999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1.3684847907336451E-2</v>
      </c>
      <c r="G1389" s="2">
        <f t="shared" si="196"/>
        <v>9.9742305214652344E-3</v>
      </c>
      <c r="H1389" s="2">
        <f t="shared" si="193"/>
        <v>1.3720204157990645</v>
      </c>
      <c r="I1389" s="2">
        <f t="shared" si="194"/>
        <v>57.841846834900487</v>
      </c>
    </row>
    <row r="1390" spans="1:9" ht="13.5" x14ac:dyDescent="0.25">
      <c r="A1390" s="3">
        <f>TITRES_STAT!B1393</f>
        <v>44034</v>
      </c>
      <c r="B1390" s="6">
        <f>TITRES_STAT!D1393</f>
        <v>3.1766999999999999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1.2707358771098133E-2</v>
      </c>
      <c r="G1390" s="2">
        <f t="shared" si="196"/>
        <v>9.2617854842177178E-3</v>
      </c>
      <c r="H1390" s="2">
        <f t="shared" si="193"/>
        <v>1.3720204157990645</v>
      </c>
      <c r="I1390" s="2">
        <f t="shared" si="194"/>
        <v>57.841846834900487</v>
      </c>
    </row>
    <row r="1391" spans="1:9" ht="13.5" x14ac:dyDescent="0.25">
      <c r="A1391" s="3">
        <f>TITRES_STAT!B1394</f>
        <v>44035</v>
      </c>
      <c r="B1391" s="6">
        <f>TITRES_STAT!D1394</f>
        <v>3.1766999999999999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1.1799690287448266E-2</v>
      </c>
      <c r="G1391" s="2">
        <f t="shared" si="196"/>
        <v>8.6002293782021667E-3</v>
      </c>
      <c r="H1391" s="2">
        <f t="shared" si="193"/>
        <v>1.3720204157990645</v>
      </c>
      <c r="I1391" s="2">
        <f t="shared" si="194"/>
        <v>57.841846834900487</v>
      </c>
    </row>
    <row r="1392" spans="1:9" ht="13.5" x14ac:dyDescent="0.25">
      <c r="A1392" s="3">
        <f>TITRES_STAT!B1395</f>
        <v>44036</v>
      </c>
      <c r="B1392" s="6">
        <f>TITRES_STAT!D1395</f>
        <v>3.1766999999999999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1.0956855266916246E-2</v>
      </c>
      <c r="G1392" s="2">
        <f t="shared" si="196"/>
        <v>7.9859272797591554E-3</v>
      </c>
      <c r="H1392" s="2">
        <f t="shared" si="193"/>
        <v>1.3720204157990641</v>
      </c>
      <c r="I1392" s="2">
        <f t="shared" si="194"/>
        <v>57.84184683490048</v>
      </c>
    </row>
    <row r="1393" spans="1:9" ht="13.5" x14ac:dyDescent="0.25">
      <c r="A1393" s="3">
        <f>TITRES_STAT!B1396</f>
        <v>44039</v>
      </c>
      <c r="B1393" s="6">
        <f>TITRES_STAT!D1396</f>
        <v>3.1766999999999999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1.0174222747850801E-2</v>
      </c>
      <c r="G1393" s="2">
        <f t="shared" si="196"/>
        <v>7.4155039026335013E-3</v>
      </c>
      <c r="H1393" s="2">
        <f t="shared" si="193"/>
        <v>1.3720204157990643</v>
      </c>
      <c r="I1393" s="2">
        <f t="shared" si="194"/>
        <v>57.841846834900487</v>
      </c>
    </row>
    <row r="1394" spans="1:9" ht="13.5" x14ac:dyDescent="0.25">
      <c r="A1394" s="3">
        <f>TITRES_STAT!B1397</f>
        <v>44040</v>
      </c>
      <c r="B1394" s="6">
        <f>TITRES_STAT!D1397</f>
        <v>3.1697000000000002</v>
      </c>
      <c r="C1394" s="2">
        <f t="shared" si="189"/>
        <v>-6.9999999999996732E-3</v>
      </c>
      <c r="D1394" s="2">
        <f t="shared" si="190"/>
        <v>0</v>
      </c>
      <c r="E1394" s="2">
        <f t="shared" si="191"/>
        <v>6.9999999999996732E-3</v>
      </c>
      <c r="F1394" s="2">
        <f t="shared" si="196"/>
        <v>9.4474925515757435E-3</v>
      </c>
      <c r="G1394" s="2">
        <f t="shared" si="196"/>
        <v>7.3858250524453713E-3</v>
      </c>
      <c r="H1394" s="2">
        <f t="shared" si="193"/>
        <v>1.2791384150708762</v>
      </c>
      <c r="I1394" s="2">
        <f t="shared" si="194"/>
        <v>56.123770571042641</v>
      </c>
    </row>
    <row r="1395" spans="1:9" ht="13.5" x14ac:dyDescent="0.25">
      <c r="A1395" s="3">
        <f>TITRES_STAT!B1398</f>
        <v>44041</v>
      </c>
      <c r="B1395" s="6">
        <f>TITRES_STAT!D1398</f>
        <v>3.1697000000000002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8.7726716550346178E-3</v>
      </c>
      <c r="G1395" s="2">
        <f t="shared" si="196"/>
        <v>6.8582661201278452E-3</v>
      </c>
      <c r="H1395" s="2">
        <f t="shared" si="193"/>
        <v>1.279138415070876</v>
      </c>
      <c r="I1395" s="2">
        <f t="shared" si="194"/>
        <v>56.123770571042641</v>
      </c>
    </row>
    <row r="1396" spans="1:9" ht="13.5" x14ac:dyDescent="0.25">
      <c r="A1396" s="3">
        <f>TITRES_STAT!B1399</f>
        <v>44042</v>
      </c>
      <c r="B1396" s="6">
        <f>TITRES_STAT!D1399</f>
        <v>3.1697000000000002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8.1460522511035728E-3</v>
      </c>
      <c r="G1396" s="2">
        <f t="shared" si="196"/>
        <v>6.3683899686901423E-3</v>
      </c>
      <c r="H1396" s="2">
        <f t="shared" si="193"/>
        <v>1.2791384150708758</v>
      </c>
      <c r="I1396" s="2">
        <f t="shared" si="194"/>
        <v>56.123770571042641</v>
      </c>
    </row>
    <row r="1397" spans="1:9" ht="13.5" x14ac:dyDescent="0.25">
      <c r="A1397" s="3">
        <f>TITRES_STAT!B1400</f>
        <v>44046</v>
      </c>
      <c r="B1397" s="6">
        <f>TITRES_STAT!D1400</f>
        <v>3.1697000000000002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7.5641913760247457E-3</v>
      </c>
      <c r="G1397" s="2">
        <f t="shared" si="196"/>
        <v>5.9135049709265605E-3</v>
      </c>
      <c r="H1397" s="2">
        <f t="shared" si="193"/>
        <v>1.2791384150708758</v>
      </c>
      <c r="I1397" s="2">
        <f t="shared" si="194"/>
        <v>56.123770571042641</v>
      </c>
    </row>
    <row r="1398" spans="1:9" ht="13.5" x14ac:dyDescent="0.25">
      <c r="A1398" s="3">
        <f>TITRES_STAT!B1401</f>
        <v>44047</v>
      </c>
      <c r="B1398" s="6">
        <f>TITRES_STAT!D1401</f>
        <v>3.1131000000000002</v>
      </c>
      <c r="C1398" s="2">
        <f t="shared" si="189"/>
        <v>-5.6599999999999984E-2</v>
      </c>
      <c r="D1398" s="2">
        <f t="shared" si="190"/>
        <v>0</v>
      </c>
      <c r="E1398" s="2">
        <f t="shared" si="191"/>
        <v>5.6599999999999984E-2</v>
      </c>
      <c r="F1398" s="2">
        <f t="shared" si="196"/>
        <v>7.0238919920229776E-3</v>
      </c>
      <c r="G1398" s="2">
        <f t="shared" si="196"/>
        <v>9.5339689015746625E-3</v>
      </c>
      <c r="H1398" s="2">
        <f t="shared" si="193"/>
        <v>0.73672277144336895</v>
      </c>
      <c r="I1398" s="2">
        <f t="shared" si="194"/>
        <v>42.42028627465325</v>
      </c>
    </row>
    <row r="1399" spans="1:9" ht="13.5" x14ac:dyDescent="0.25">
      <c r="A1399" s="3">
        <f>TITRES_STAT!B1402</f>
        <v>44048</v>
      </c>
      <c r="B1399" s="6">
        <f>TITRES_STAT!D1402</f>
        <v>3.1131000000000002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6.5221854211641936E-3</v>
      </c>
      <c r="G1399" s="2">
        <f t="shared" si="196"/>
        <v>8.8529711228907577E-3</v>
      </c>
      <c r="H1399" s="2">
        <f t="shared" si="193"/>
        <v>0.73672277144336895</v>
      </c>
      <c r="I1399" s="2">
        <f t="shared" si="194"/>
        <v>42.42028627465325</v>
      </c>
    </row>
    <row r="1400" spans="1:9" ht="13.5" x14ac:dyDescent="0.25">
      <c r="A1400" s="3">
        <f>TITRES_STAT!B1403</f>
        <v>44049</v>
      </c>
      <c r="B1400" s="6">
        <f>TITRES_STAT!D1403</f>
        <v>3.1838000000000002</v>
      </c>
      <c r="C1400" s="2">
        <f t="shared" si="189"/>
        <v>7.0699999999999985E-2</v>
      </c>
      <c r="D1400" s="2">
        <f t="shared" si="190"/>
        <v>7.0699999999999985E-2</v>
      </c>
      <c r="E1400" s="2">
        <f t="shared" si="191"/>
        <v>0</v>
      </c>
      <c r="F1400" s="2">
        <f t="shared" si="196"/>
        <v>1.1106315033938179E-2</v>
      </c>
      <c r="G1400" s="2">
        <f t="shared" si="196"/>
        <v>8.2206160426842746E-3</v>
      </c>
      <c r="H1400" s="2">
        <f t="shared" si="193"/>
        <v>1.3510319635743062</v>
      </c>
      <c r="I1400" s="2">
        <f t="shared" si="194"/>
        <v>57.465486837546599</v>
      </c>
    </row>
    <row r="1401" spans="1:9" ht="13.5" x14ac:dyDescent="0.25">
      <c r="A1401" s="3">
        <f>TITRES_STAT!B1404</f>
        <v>44050</v>
      </c>
      <c r="B1401" s="6">
        <f>TITRES_STAT!D1404</f>
        <v>3.1838000000000002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1.0313006817228309E-2</v>
      </c>
      <c r="G1401" s="2">
        <f t="shared" si="196"/>
        <v>7.6334291824925408E-3</v>
      </c>
      <c r="H1401" s="2">
        <f t="shared" si="193"/>
        <v>1.3510319635743062</v>
      </c>
      <c r="I1401" s="2">
        <f t="shared" si="194"/>
        <v>57.465486837546599</v>
      </c>
    </row>
    <row r="1402" spans="1:9" ht="13.5" x14ac:dyDescent="0.25">
      <c r="A1402" s="3">
        <f>TITRES_STAT!B1405</f>
        <v>44053</v>
      </c>
      <c r="B1402" s="6">
        <f>TITRES_STAT!D1405</f>
        <v>3.1697000000000002</v>
      </c>
      <c r="C1402" s="2">
        <f t="shared" si="189"/>
        <v>-1.4100000000000001E-2</v>
      </c>
      <c r="D1402" s="2">
        <f t="shared" si="190"/>
        <v>0</v>
      </c>
      <c r="E1402" s="2">
        <f t="shared" si="191"/>
        <v>1.4100000000000001E-2</v>
      </c>
      <c r="F1402" s="2">
        <f t="shared" si="196"/>
        <v>9.5763634731405728E-3</v>
      </c>
      <c r="G1402" s="2">
        <f t="shared" si="196"/>
        <v>8.0953270980287876E-3</v>
      </c>
      <c r="H1402" s="2">
        <f t="shared" si="193"/>
        <v>1.1829495407878476</v>
      </c>
      <c r="I1402" s="2">
        <f t="shared" si="194"/>
        <v>54.190420744260983</v>
      </c>
    </row>
    <row r="1403" spans="1:9" ht="13.5" x14ac:dyDescent="0.25">
      <c r="A1403" s="3">
        <f>TITRES_STAT!B1406</f>
        <v>44054</v>
      </c>
      <c r="B1403" s="6">
        <f>TITRES_STAT!D1406</f>
        <v>3.2404000000000002</v>
      </c>
      <c r="C1403" s="2">
        <f t="shared" si="189"/>
        <v>7.0699999999999985E-2</v>
      </c>
      <c r="D1403" s="2">
        <f t="shared" si="190"/>
        <v>7.0699999999999985E-2</v>
      </c>
      <c r="E1403" s="2">
        <f t="shared" si="191"/>
        <v>0</v>
      </c>
      <c r="F1403" s="2">
        <f t="shared" si="196"/>
        <v>1.3942337510773386E-2</v>
      </c>
      <c r="G1403" s="2">
        <f t="shared" si="196"/>
        <v>7.5170894481695885E-3</v>
      </c>
      <c r="H1403" s="2">
        <f t="shared" si="193"/>
        <v>1.854752109430911</v>
      </c>
      <c r="I1403" s="2">
        <f t="shared" si="194"/>
        <v>64.970688814050902</v>
      </c>
    </row>
    <row r="1404" spans="1:9" ht="13.5" x14ac:dyDescent="0.25">
      <c r="A1404" s="3">
        <f>TITRES_STAT!B1407</f>
        <v>44055</v>
      </c>
      <c r="B1404" s="6">
        <f>TITRES_STAT!D1407</f>
        <v>3.2404000000000002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1.2946456260003859E-2</v>
      </c>
      <c r="G1404" s="2">
        <f t="shared" si="196"/>
        <v>6.9801544875860459E-3</v>
      </c>
      <c r="H1404" s="2">
        <f t="shared" si="193"/>
        <v>1.8547521094309112</v>
      </c>
      <c r="I1404" s="2">
        <f t="shared" si="194"/>
        <v>64.970688814050902</v>
      </c>
    </row>
    <row r="1405" spans="1:9" ht="13.5" x14ac:dyDescent="0.25">
      <c r="A1405" s="3">
        <f>TITRES_STAT!B1408</f>
        <v>44057</v>
      </c>
      <c r="B1405" s="6">
        <f>TITRES_STAT!D1408</f>
        <v>3.2404000000000002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1.2021709384289299E-2</v>
      </c>
      <c r="G1405" s="2">
        <f t="shared" si="197"/>
        <v>6.4815720241870418E-3</v>
      </c>
      <c r="H1405" s="2">
        <f t="shared" si="193"/>
        <v>1.8547521094309114</v>
      </c>
      <c r="I1405" s="2">
        <f t="shared" si="194"/>
        <v>64.970688814050902</v>
      </c>
    </row>
    <row r="1406" spans="1:9" ht="13.5" x14ac:dyDescent="0.25">
      <c r="A1406" s="3">
        <f>TITRES_STAT!B1409</f>
        <v>44060</v>
      </c>
      <c r="B1406" s="6">
        <f>TITRES_STAT!D1409</f>
        <v>3.2404000000000002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1.1163015856840064E-2</v>
      </c>
      <c r="G1406" s="2">
        <f t="shared" si="197"/>
        <v>6.0186025938879671E-3</v>
      </c>
      <c r="H1406" s="2">
        <f t="shared" si="193"/>
        <v>1.8547521094309118</v>
      </c>
      <c r="I1406" s="2">
        <f t="shared" si="194"/>
        <v>64.970688814050902</v>
      </c>
    </row>
    <row r="1407" spans="1:9" ht="13.5" x14ac:dyDescent="0.25">
      <c r="A1407" s="3">
        <f>TITRES_STAT!B1410</f>
        <v>44061</v>
      </c>
      <c r="B1407" s="6">
        <f>TITRES_STAT!D1410</f>
        <v>3.2404000000000002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1.036565758135149E-2</v>
      </c>
      <c r="G1407" s="2">
        <f t="shared" si="197"/>
        <v>5.5887024086102551E-3</v>
      </c>
      <c r="H1407" s="2">
        <f t="shared" si="193"/>
        <v>1.8547521094309121</v>
      </c>
      <c r="I1407" s="2">
        <f t="shared" si="194"/>
        <v>64.970688814050902</v>
      </c>
    </row>
    <row r="1408" spans="1:9" ht="13.5" x14ac:dyDescent="0.25">
      <c r="A1408" s="3">
        <f>TITRES_STAT!B1411</f>
        <v>44062</v>
      </c>
      <c r="B1408" s="6">
        <f>TITRES_STAT!D1411</f>
        <v>3.2404000000000002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9.6252534683978121E-3</v>
      </c>
      <c r="G1408" s="2">
        <f t="shared" si="197"/>
        <v>5.1895093794238085E-3</v>
      </c>
      <c r="H1408" s="2">
        <f t="shared" si="193"/>
        <v>1.8547521094309121</v>
      </c>
      <c r="I1408" s="2">
        <f t="shared" si="194"/>
        <v>64.970688814050902</v>
      </c>
    </row>
    <row r="1409" spans="1:9" ht="13.5" x14ac:dyDescent="0.25">
      <c r="A1409" s="3">
        <f>TITRES_STAT!B1412</f>
        <v>44064</v>
      </c>
      <c r="B1409" s="6">
        <f>TITRES_STAT!D1412</f>
        <v>3.2404000000000002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8.9377353635122538E-3</v>
      </c>
      <c r="G1409" s="2">
        <f t="shared" si="197"/>
        <v>4.8188301380363936E-3</v>
      </c>
      <c r="H1409" s="2">
        <f t="shared" si="193"/>
        <v>1.8547521094309121</v>
      </c>
      <c r="I1409" s="2">
        <f t="shared" si="194"/>
        <v>64.970688814050902</v>
      </c>
    </row>
    <row r="1410" spans="1:9" ht="13.5" x14ac:dyDescent="0.25">
      <c r="A1410" s="3">
        <f>TITRES_STAT!B1413</f>
        <v>44067</v>
      </c>
      <c r="B1410" s="6">
        <f>TITRES_STAT!D1413</f>
        <v>3.2404000000000002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8.2993256946899494E-3</v>
      </c>
      <c r="G1410" s="2">
        <f t="shared" si="197"/>
        <v>4.4746279853195084E-3</v>
      </c>
      <c r="H1410" s="2">
        <f t="shared" si="193"/>
        <v>1.8547521094309118</v>
      </c>
      <c r="I1410" s="2">
        <f t="shared" si="194"/>
        <v>64.970688814050902</v>
      </c>
    </row>
    <row r="1411" spans="1:9" ht="13.5" x14ac:dyDescent="0.25">
      <c r="A1411" s="3">
        <f>TITRES_STAT!B1414</f>
        <v>44068</v>
      </c>
      <c r="B1411" s="6">
        <f>TITRES_STAT!D1414</f>
        <v>3.2404000000000002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7.7065167164978099E-3</v>
      </c>
      <c r="G1411" s="2">
        <f t="shared" si="197"/>
        <v>4.1550117006538293E-3</v>
      </c>
      <c r="H1411" s="2">
        <f t="shared" si="193"/>
        <v>1.8547521094309116</v>
      </c>
      <c r="I1411" s="2">
        <f t="shared" si="194"/>
        <v>64.970688814050902</v>
      </c>
    </row>
    <row r="1412" spans="1:9" ht="13.5" x14ac:dyDescent="0.25">
      <c r="A1412" s="3">
        <f>TITRES_STAT!B1415</f>
        <v>44069</v>
      </c>
      <c r="B1412" s="6">
        <f>TITRES_STAT!D1415</f>
        <v>3.2404000000000002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7.1560512367479659E-3</v>
      </c>
      <c r="G1412" s="2">
        <f t="shared" si="197"/>
        <v>3.8582251506071273E-3</v>
      </c>
      <c r="H1412" s="2">
        <f t="shared" si="193"/>
        <v>1.8547521094309116</v>
      </c>
      <c r="I1412" s="2">
        <f t="shared" si="194"/>
        <v>64.970688814050902</v>
      </c>
    </row>
    <row r="1413" spans="1:9" ht="13.5" x14ac:dyDescent="0.25">
      <c r="A1413" s="3">
        <f>TITRES_STAT!B1416</f>
        <v>44070</v>
      </c>
      <c r="B1413" s="6">
        <f>TITRES_STAT!D1416</f>
        <v>3.2404000000000002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6.6449047198373972E-3</v>
      </c>
      <c r="G1413" s="2">
        <f t="shared" si="197"/>
        <v>3.5826376398494755E-3</v>
      </c>
      <c r="H1413" s="2">
        <f t="shared" si="193"/>
        <v>1.8547521094309116</v>
      </c>
      <c r="I1413" s="2">
        <f t="shared" si="194"/>
        <v>64.970688814050902</v>
      </c>
    </row>
    <row r="1414" spans="1:9" ht="13.5" x14ac:dyDescent="0.25">
      <c r="A1414" s="3">
        <f>TITRES_STAT!B1417</f>
        <v>44071</v>
      </c>
      <c r="B1414" s="6">
        <f>TITRES_STAT!D1417</f>
        <v>3.2404000000000002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6.170268668420441E-3</v>
      </c>
      <c r="G1414" s="2">
        <f t="shared" si="197"/>
        <v>3.3267349512887986E-3</v>
      </c>
      <c r="H1414" s="2">
        <f t="shared" si="193"/>
        <v>1.8547521094309118</v>
      </c>
      <c r="I1414" s="2">
        <f t="shared" si="194"/>
        <v>64.970688814050902</v>
      </c>
    </row>
    <row r="1415" spans="1:9" ht="13.5" x14ac:dyDescent="0.25">
      <c r="A1415" s="3">
        <f>TITRES_STAT!B1418</f>
        <v>44074</v>
      </c>
      <c r="B1415" s="6">
        <f>TITRES_STAT!D1418</f>
        <v>3.2404000000000002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5.729535192104695E-3</v>
      </c>
      <c r="G1415" s="2">
        <f t="shared" si="197"/>
        <v>3.0891110261967417E-3</v>
      </c>
      <c r="H1415" s="2">
        <f t="shared" si="193"/>
        <v>1.8547521094309116</v>
      </c>
      <c r="I1415" s="2">
        <f t="shared" si="194"/>
        <v>64.970688814050902</v>
      </c>
    </row>
    <row r="1416" spans="1:9" ht="13.5" x14ac:dyDescent="0.25">
      <c r="A1416" s="3">
        <f>TITRES_STAT!B1419</f>
        <v>44075</v>
      </c>
      <c r="B1416" s="6">
        <f>TITRES_STAT!D1419</f>
        <v>3.2404000000000002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5.3202826783829305E-3</v>
      </c>
      <c r="G1416" s="2">
        <f t="shared" si="197"/>
        <v>2.8684602386112599E-3</v>
      </c>
      <c r="H1416" s="2">
        <f t="shared" si="193"/>
        <v>1.8547521094309116</v>
      </c>
      <c r="I1416" s="2">
        <f t="shared" si="194"/>
        <v>64.970688814050902</v>
      </c>
    </row>
    <row r="1417" spans="1:9" ht="13.5" x14ac:dyDescent="0.25">
      <c r="A1417" s="3">
        <f>TITRES_STAT!B1420</f>
        <v>44076</v>
      </c>
      <c r="B1417" s="6">
        <f>TITRES_STAT!D1420</f>
        <v>3.2404000000000002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4.9402624870698644E-3</v>
      </c>
      <c r="G1417" s="2">
        <f t="shared" si="197"/>
        <v>2.6635702215675986E-3</v>
      </c>
      <c r="H1417" s="2">
        <f t="shared" si="193"/>
        <v>1.8547521094309118</v>
      </c>
      <c r="I1417" s="2">
        <f t="shared" si="194"/>
        <v>64.970688814050902</v>
      </c>
    </row>
    <row r="1418" spans="1:9" ht="13.5" x14ac:dyDescent="0.25">
      <c r="A1418" s="3">
        <f>TITRES_STAT!B1421</f>
        <v>44077</v>
      </c>
      <c r="B1418" s="6">
        <f>TITRES_STAT!D1421</f>
        <v>3.2404000000000002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4.5873865951363019E-3</v>
      </c>
      <c r="G1418" s="2">
        <f t="shared" si="197"/>
        <v>2.4733152057413413E-3</v>
      </c>
      <c r="H1418" s="2">
        <f t="shared" si="193"/>
        <v>1.8547521094309116</v>
      </c>
      <c r="I1418" s="2">
        <f t="shared" si="194"/>
        <v>64.970688814050902</v>
      </c>
    </row>
    <row r="1419" spans="1:9" ht="13.5" x14ac:dyDescent="0.25">
      <c r="A1419" s="3">
        <f>TITRES_STAT!B1422</f>
        <v>44078</v>
      </c>
      <c r="B1419" s="6">
        <f>TITRES_STAT!D1422</f>
        <v>3.2404000000000002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4.259716124055137E-3</v>
      </c>
      <c r="G1419" s="2">
        <f t="shared" si="197"/>
        <v>2.2966498339026739E-3</v>
      </c>
      <c r="H1419" s="2">
        <f t="shared" si="193"/>
        <v>1.8547521094309116</v>
      </c>
      <c r="I1419" s="2">
        <f t="shared" si="194"/>
        <v>64.970688814050902</v>
      </c>
    </row>
    <row r="1420" spans="1:9" ht="13.5" x14ac:dyDescent="0.25">
      <c r="A1420" s="3">
        <f>TITRES_STAT!B1423</f>
        <v>44081</v>
      </c>
      <c r="B1420" s="6">
        <f>TITRES_STAT!D1423</f>
        <v>3.2404000000000002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3.9554506866226269E-3</v>
      </c>
      <c r="G1420" s="2">
        <f t="shared" si="197"/>
        <v>2.1326034171953402E-3</v>
      </c>
      <c r="H1420" s="2">
        <f t="shared" si="193"/>
        <v>1.8547521094309112</v>
      </c>
      <c r="I1420" s="2">
        <f t="shared" si="194"/>
        <v>64.970688814050902</v>
      </c>
    </row>
    <row r="1421" spans="1:9" ht="13.5" x14ac:dyDescent="0.25">
      <c r="A1421" s="3">
        <f>TITRES_STAT!B1424</f>
        <v>44082</v>
      </c>
      <c r="B1421" s="6">
        <f>TITRES_STAT!D1424</f>
        <v>3.1838000000000002</v>
      </c>
      <c r="C1421" s="2">
        <f t="shared" si="198"/>
        <v>-5.6599999999999984E-2</v>
      </c>
      <c r="D1421" s="2">
        <f t="shared" si="199"/>
        <v>0</v>
      </c>
      <c r="E1421" s="2">
        <f t="shared" si="200"/>
        <v>5.6599999999999984E-2</v>
      </c>
      <c r="F1421" s="2">
        <f t="shared" ref="F1421:G1436" si="201">((F1420*13)+D1421)/14</f>
        <v>3.672918494721011E-3</v>
      </c>
      <c r="G1421" s="2">
        <f t="shared" si="201"/>
        <v>6.0231317445385291E-3</v>
      </c>
      <c r="H1421" s="2">
        <f t="shared" si="193"/>
        <v>0.60980211798478878</v>
      </c>
      <c r="I1421" s="2">
        <f t="shared" si="194"/>
        <v>37.88056377687974</v>
      </c>
    </row>
    <row r="1422" spans="1:9" ht="13.5" x14ac:dyDescent="0.25">
      <c r="A1422" s="3">
        <f>TITRES_STAT!B1425</f>
        <v>44083</v>
      </c>
      <c r="B1422" s="6">
        <f>TITRES_STAT!D1425</f>
        <v>3.1838000000000002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3.41056717366951E-3</v>
      </c>
      <c r="G1422" s="2">
        <f t="shared" si="201"/>
        <v>5.5929080485000631E-3</v>
      </c>
      <c r="H1422" s="2">
        <f t="shared" si="193"/>
        <v>0.60980211798478878</v>
      </c>
      <c r="I1422" s="2">
        <f t="shared" si="194"/>
        <v>37.88056377687974</v>
      </c>
    </row>
    <row r="1423" spans="1:9" ht="13.5" x14ac:dyDescent="0.25">
      <c r="A1423" s="3">
        <f>TITRES_STAT!B1426</f>
        <v>44084</v>
      </c>
      <c r="B1423" s="6">
        <f>TITRES_STAT!D1426</f>
        <v>3.1414</v>
      </c>
      <c r="C1423" s="2">
        <f t="shared" si="198"/>
        <v>-4.2400000000000215E-2</v>
      </c>
      <c r="D1423" s="2">
        <f t="shared" si="199"/>
        <v>0</v>
      </c>
      <c r="E1423" s="2">
        <f t="shared" si="200"/>
        <v>4.2400000000000215E-2</v>
      </c>
      <c r="F1423" s="2">
        <f t="shared" si="201"/>
        <v>3.1669552326931165E-3</v>
      </c>
      <c r="G1423" s="2">
        <f t="shared" si="201"/>
        <v>8.2219860450357882E-3</v>
      </c>
      <c r="H1423" s="2">
        <f t="shared" si="193"/>
        <v>0.38518129504795717</v>
      </c>
      <c r="I1423" s="2">
        <f t="shared" si="194"/>
        <v>27.807283885870092</v>
      </c>
    </row>
    <row r="1424" spans="1:9" ht="13.5" x14ac:dyDescent="0.25">
      <c r="A1424" s="3">
        <f>TITRES_STAT!B1427</f>
        <v>44085</v>
      </c>
      <c r="B1424" s="6">
        <f>TITRES_STAT!D1427</f>
        <v>3.1484000000000001</v>
      </c>
      <c r="C1424" s="2">
        <f t="shared" si="198"/>
        <v>7.0000000000001172E-3</v>
      </c>
      <c r="D1424" s="2">
        <f t="shared" si="199"/>
        <v>7.0000000000001172E-3</v>
      </c>
      <c r="E1424" s="2">
        <f t="shared" si="200"/>
        <v>0</v>
      </c>
      <c r="F1424" s="2">
        <f t="shared" si="201"/>
        <v>3.4407441446436164E-3</v>
      </c>
      <c r="G1424" s="2">
        <f t="shared" si="201"/>
        <v>7.6347013275332321E-3</v>
      </c>
      <c r="H1424" s="2">
        <f t="shared" si="193"/>
        <v>0.45067174170064345</v>
      </c>
      <c r="I1424" s="2">
        <f t="shared" si="194"/>
        <v>31.066417628864428</v>
      </c>
    </row>
    <row r="1425" spans="1:9" ht="13.5" x14ac:dyDescent="0.25">
      <c r="A1425" s="3">
        <f>TITRES_STAT!B1428</f>
        <v>44088</v>
      </c>
      <c r="B1425" s="6">
        <f>TITRES_STAT!D1428</f>
        <v>3.1131000000000002</v>
      </c>
      <c r="C1425" s="2">
        <f t="shared" si="198"/>
        <v>-3.5299999999999887E-2</v>
      </c>
      <c r="D1425" s="2">
        <f t="shared" si="199"/>
        <v>0</v>
      </c>
      <c r="E1425" s="2">
        <f t="shared" si="200"/>
        <v>3.5299999999999887E-2</v>
      </c>
      <c r="F1425" s="2">
        <f t="shared" si="201"/>
        <v>3.1949767057405007E-3</v>
      </c>
      <c r="G1425" s="2">
        <f t="shared" si="201"/>
        <v>9.610794089852279E-3</v>
      </c>
      <c r="H1425" s="2">
        <f t="shared" ref="H1425:H1488" si="202">F1425/G1425</f>
        <v>0.33243628735256864</v>
      </c>
      <c r="I1425" s="2">
        <f t="shared" ref="I1425:I1488" si="203">IF(G1425=0,100,100-(100/(1+H1425)))</f>
        <v>24.949507192804674</v>
      </c>
    </row>
    <row r="1426" spans="1:9" ht="13.5" x14ac:dyDescent="0.25">
      <c r="A1426" s="3">
        <f>TITRES_STAT!B1429</f>
        <v>44089</v>
      </c>
      <c r="B1426" s="6">
        <f>TITRES_STAT!D1429</f>
        <v>3.0777000000000001</v>
      </c>
      <c r="C1426" s="2">
        <f t="shared" si="198"/>
        <v>-3.5400000000000098E-2</v>
      </c>
      <c r="D1426" s="2">
        <f t="shared" si="199"/>
        <v>0</v>
      </c>
      <c r="E1426" s="2">
        <f t="shared" si="200"/>
        <v>3.5400000000000098E-2</v>
      </c>
      <c r="F1426" s="2">
        <f t="shared" si="201"/>
        <v>2.9667640839018935E-3</v>
      </c>
      <c r="G1426" s="2">
        <f t="shared" si="201"/>
        <v>1.145288022629141E-2</v>
      </c>
      <c r="H1426" s="2">
        <f t="shared" si="202"/>
        <v>0.25904087227694428</v>
      </c>
      <c r="I1426" s="2">
        <f t="shared" si="203"/>
        <v>20.57446092345478</v>
      </c>
    </row>
    <row r="1427" spans="1:9" ht="13.5" x14ac:dyDescent="0.25">
      <c r="A1427" s="3">
        <f>TITRES_STAT!B1430</f>
        <v>44090</v>
      </c>
      <c r="B1427" s="6">
        <f>TITRES_STAT!D1430</f>
        <v>3.0423</v>
      </c>
      <c r="C1427" s="2">
        <f t="shared" si="198"/>
        <v>-3.5400000000000098E-2</v>
      </c>
      <c r="D1427" s="2">
        <f t="shared" si="199"/>
        <v>0</v>
      </c>
      <c r="E1427" s="2">
        <f t="shared" si="200"/>
        <v>3.5400000000000098E-2</v>
      </c>
      <c r="F1427" s="2">
        <f t="shared" si="201"/>
        <v>2.7548523636231866E-3</v>
      </c>
      <c r="G1427" s="2">
        <f t="shared" si="201"/>
        <v>1.3163388781556316E-2</v>
      </c>
      <c r="H1427" s="2">
        <f t="shared" si="202"/>
        <v>0.20928139473348281</v>
      </c>
      <c r="I1427" s="2">
        <f t="shared" si="203"/>
        <v>17.306261027823638</v>
      </c>
    </row>
    <row r="1428" spans="1:9" ht="13.5" x14ac:dyDescent="0.25">
      <c r="A1428" s="3">
        <f>TITRES_STAT!B1431</f>
        <v>44091</v>
      </c>
      <c r="B1428" s="6">
        <f>TITRES_STAT!D1431</f>
        <v>3.0423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2.5580771947929589E-3</v>
      </c>
      <c r="G1428" s="2">
        <f t="shared" si="201"/>
        <v>1.2223146725730865E-2</v>
      </c>
      <c r="H1428" s="2">
        <f t="shared" si="202"/>
        <v>0.20928139473348278</v>
      </c>
      <c r="I1428" s="2">
        <f t="shared" si="203"/>
        <v>17.306261027823638</v>
      </c>
    </row>
    <row r="1429" spans="1:9" ht="13.5" x14ac:dyDescent="0.25">
      <c r="A1429" s="3">
        <f>TITRES_STAT!B1432</f>
        <v>44092</v>
      </c>
      <c r="B1429" s="6">
        <f>TITRES_STAT!D1432</f>
        <v>3.0423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2.3753573951648906E-3</v>
      </c>
      <c r="G1429" s="2">
        <f t="shared" si="201"/>
        <v>1.1350064816750089E-2</v>
      </c>
      <c r="H1429" s="2">
        <f t="shared" si="202"/>
        <v>0.20928139473348281</v>
      </c>
      <c r="I1429" s="2">
        <f t="shared" si="203"/>
        <v>17.306261027823638</v>
      </c>
    </row>
    <row r="1430" spans="1:9" ht="13.5" x14ac:dyDescent="0.25">
      <c r="A1430" s="3">
        <f>TITRES_STAT!B1433</f>
        <v>44095</v>
      </c>
      <c r="B1430" s="6">
        <f>TITRES_STAT!D1433</f>
        <v>3.0423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2.2056890097959699E-3</v>
      </c>
      <c r="G1430" s="2">
        <f t="shared" si="201"/>
        <v>1.0539345901267941E-2</v>
      </c>
      <c r="H1430" s="2">
        <f t="shared" si="202"/>
        <v>0.20928139473348278</v>
      </c>
      <c r="I1430" s="2">
        <f t="shared" si="203"/>
        <v>17.306261027823638</v>
      </c>
    </row>
    <row r="1431" spans="1:9" ht="13.5" x14ac:dyDescent="0.25">
      <c r="A1431" s="3">
        <f>TITRES_STAT!B1434</f>
        <v>44096</v>
      </c>
      <c r="B1431" s="6">
        <f>TITRES_STAT!D1434</f>
        <v>3.0423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2.0481397948105434E-3</v>
      </c>
      <c r="G1431" s="2">
        <f t="shared" si="201"/>
        <v>9.7865354797488004E-3</v>
      </c>
      <c r="H1431" s="2">
        <f t="shared" si="202"/>
        <v>0.20928139473348281</v>
      </c>
      <c r="I1431" s="2">
        <f t="shared" si="203"/>
        <v>17.306261027823638</v>
      </c>
    </row>
    <row r="1432" spans="1:9" ht="13.5" x14ac:dyDescent="0.25">
      <c r="A1432" s="3">
        <f>TITRES_STAT!B1435</f>
        <v>44097</v>
      </c>
      <c r="B1432" s="6">
        <f>TITRES_STAT!D1435</f>
        <v>3.0139999999999998</v>
      </c>
      <c r="C1432" s="2">
        <f t="shared" si="198"/>
        <v>-2.8300000000000214E-2</v>
      </c>
      <c r="D1432" s="2">
        <f t="shared" si="199"/>
        <v>0</v>
      </c>
      <c r="E1432" s="2">
        <f t="shared" si="200"/>
        <v>2.8300000000000214E-2</v>
      </c>
      <c r="F1432" s="2">
        <f t="shared" si="201"/>
        <v>1.9018440951812188E-3</v>
      </c>
      <c r="G1432" s="2">
        <f t="shared" si="201"/>
        <v>1.1108925802623902E-2</v>
      </c>
      <c r="H1432" s="2">
        <f t="shared" si="202"/>
        <v>0.17119963972862323</v>
      </c>
      <c r="I1432" s="2">
        <f t="shared" si="203"/>
        <v>14.617460074380801</v>
      </c>
    </row>
    <row r="1433" spans="1:9" ht="13.5" x14ac:dyDescent="0.25">
      <c r="A1433" s="3">
        <f>TITRES_STAT!B1436</f>
        <v>44098</v>
      </c>
      <c r="B1433" s="6">
        <f>TITRES_STAT!D1436</f>
        <v>3.1025999999999998</v>
      </c>
      <c r="C1433" s="2">
        <f t="shared" si="198"/>
        <v>8.8600000000000012E-2</v>
      </c>
      <c r="D1433" s="2">
        <f t="shared" si="199"/>
        <v>8.8600000000000012E-2</v>
      </c>
      <c r="E1433" s="2">
        <f t="shared" si="200"/>
        <v>0</v>
      </c>
      <c r="F1433" s="2">
        <f t="shared" si="201"/>
        <v>8.0945695169539894E-3</v>
      </c>
      <c r="G1433" s="2">
        <f t="shared" si="201"/>
        <v>1.0315431102436479E-2</v>
      </c>
      <c r="H1433" s="2">
        <f t="shared" si="202"/>
        <v>0.78470491795947062</v>
      </c>
      <c r="I1433" s="2">
        <f t="shared" si="203"/>
        <v>43.968328324923164</v>
      </c>
    </row>
    <row r="1434" spans="1:9" ht="13.5" x14ac:dyDescent="0.25">
      <c r="A1434" s="3">
        <f>TITRES_STAT!B1437</f>
        <v>44099</v>
      </c>
      <c r="B1434" s="6">
        <f>TITRES_STAT!D1437</f>
        <v>3.1777000000000002</v>
      </c>
      <c r="C1434" s="2">
        <f t="shared" si="198"/>
        <v>7.5100000000000389E-2</v>
      </c>
      <c r="D1434" s="2">
        <f t="shared" si="199"/>
        <v>7.5100000000000389E-2</v>
      </c>
      <c r="E1434" s="2">
        <f t="shared" si="200"/>
        <v>0</v>
      </c>
      <c r="F1434" s="2">
        <f t="shared" si="201"/>
        <v>1.2880671694314446E-2</v>
      </c>
      <c r="G1434" s="2">
        <f t="shared" si="201"/>
        <v>9.5786145951195882E-3</v>
      </c>
      <c r="H1434" s="2">
        <f t="shared" si="202"/>
        <v>1.3447322226407661</v>
      </c>
      <c r="I1434" s="2">
        <f t="shared" si="203"/>
        <v>57.351206660445634</v>
      </c>
    </row>
    <row r="1435" spans="1:9" ht="13.5" x14ac:dyDescent="0.25">
      <c r="A1435" s="3">
        <f>TITRES_STAT!B1438</f>
        <v>44102</v>
      </c>
      <c r="B1435" s="6">
        <f>TITRES_STAT!D1438</f>
        <v>3.1777000000000002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1.1960623716149128E-2</v>
      </c>
      <c r="G1435" s="2">
        <f t="shared" si="201"/>
        <v>8.8944278383253327E-3</v>
      </c>
      <c r="H1435" s="2">
        <f t="shared" si="202"/>
        <v>1.3447322226407659</v>
      </c>
      <c r="I1435" s="2">
        <f t="shared" si="203"/>
        <v>57.351206660445634</v>
      </c>
    </row>
    <row r="1436" spans="1:9" ht="13.5" x14ac:dyDescent="0.25">
      <c r="A1436" s="3">
        <f>TITRES_STAT!B1439</f>
        <v>44103</v>
      </c>
      <c r="B1436" s="6">
        <f>TITRES_STAT!D1439</f>
        <v>3.1777000000000002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1.1106293450709905E-2</v>
      </c>
      <c r="G1436" s="2">
        <f t="shared" si="201"/>
        <v>8.259111564159238E-3</v>
      </c>
      <c r="H1436" s="2">
        <f t="shared" si="202"/>
        <v>1.3447322226407659</v>
      </c>
      <c r="I1436" s="2">
        <f t="shared" si="203"/>
        <v>57.351206660445634</v>
      </c>
    </row>
    <row r="1437" spans="1:9" ht="13.5" x14ac:dyDescent="0.25">
      <c r="A1437" s="3">
        <f>TITRES_STAT!B1440</f>
        <v>44104</v>
      </c>
      <c r="B1437" s="6">
        <f>TITRES_STAT!D1440</f>
        <v>3.1777000000000002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1.0312986775659198E-2</v>
      </c>
      <c r="G1437" s="2">
        <f t="shared" si="204"/>
        <v>7.6691750238621495E-3</v>
      </c>
      <c r="H1437" s="2">
        <f t="shared" si="202"/>
        <v>1.3447322226407661</v>
      </c>
      <c r="I1437" s="2">
        <f t="shared" si="203"/>
        <v>57.351206660445634</v>
      </c>
    </row>
    <row r="1438" spans="1:9" ht="13.5" x14ac:dyDescent="0.25">
      <c r="A1438" s="3">
        <f>TITRES_STAT!B1441</f>
        <v>44105</v>
      </c>
      <c r="B1438" s="6">
        <f>TITRES_STAT!D1441</f>
        <v>3.1551999999999998</v>
      </c>
      <c r="C1438" s="2">
        <f t="shared" si="198"/>
        <v>-2.2500000000000409E-2</v>
      </c>
      <c r="D1438" s="2">
        <f t="shared" si="199"/>
        <v>0</v>
      </c>
      <c r="E1438" s="2">
        <f t="shared" si="200"/>
        <v>2.2500000000000409E-2</v>
      </c>
      <c r="F1438" s="2">
        <f t="shared" si="204"/>
        <v>9.5763448631121118E-3</v>
      </c>
      <c r="G1438" s="2">
        <f t="shared" si="204"/>
        <v>8.7285196650148823E-3</v>
      </c>
      <c r="H1438" s="2">
        <f t="shared" si="202"/>
        <v>1.0971327591201325</v>
      </c>
      <c r="I1438" s="2">
        <f t="shared" si="203"/>
        <v>52.315846688716192</v>
      </c>
    </row>
    <row r="1439" spans="1:9" ht="13.5" x14ac:dyDescent="0.25">
      <c r="A1439" s="3">
        <f>TITRES_STAT!B1442</f>
        <v>44106</v>
      </c>
      <c r="B1439" s="6">
        <f>TITRES_STAT!D1442</f>
        <v>3.1402000000000001</v>
      </c>
      <c r="C1439" s="2">
        <f t="shared" si="198"/>
        <v>-1.499999999999968E-2</v>
      </c>
      <c r="D1439" s="2">
        <f t="shared" si="199"/>
        <v>0</v>
      </c>
      <c r="E1439" s="2">
        <f t="shared" si="200"/>
        <v>1.499999999999968E-2</v>
      </c>
      <c r="F1439" s="2">
        <f t="shared" si="204"/>
        <v>8.8923202300326756E-3</v>
      </c>
      <c r="G1439" s="2">
        <f t="shared" si="204"/>
        <v>9.1764825460852271E-3</v>
      </c>
      <c r="H1439" s="2">
        <f t="shared" si="202"/>
        <v>0.96903363411574539</v>
      </c>
      <c r="I1439" s="2">
        <f t="shared" si="203"/>
        <v>49.213665898140917</v>
      </c>
    </row>
    <row r="1440" spans="1:9" ht="13.5" x14ac:dyDescent="0.25">
      <c r="A1440" s="3">
        <f>TITRES_STAT!B1443</f>
        <v>44109</v>
      </c>
      <c r="B1440" s="6">
        <f>TITRES_STAT!D1443</f>
        <v>3.1402000000000001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8.2571544993160547E-3</v>
      </c>
      <c r="G1440" s="2">
        <f t="shared" si="204"/>
        <v>8.5210195070791386E-3</v>
      </c>
      <c r="H1440" s="2">
        <f t="shared" si="202"/>
        <v>0.96903363411574539</v>
      </c>
      <c r="I1440" s="2">
        <f t="shared" si="203"/>
        <v>49.213665898140917</v>
      </c>
    </row>
    <row r="1441" spans="1:9" ht="13.5" x14ac:dyDescent="0.25">
      <c r="A1441" s="3">
        <f>TITRES_STAT!B1444</f>
        <v>44110</v>
      </c>
      <c r="B1441" s="6">
        <f>TITRES_STAT!D1444</f>
        <v>3.1402000000000001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7.6673577493649083E-3</v>
      </c>
      <c r="G1441" s="2">
        <f t="shared" si="204"/>
        <v>7.9123752565734857E-3</v>
      </c>
      <c r="H1441" s="2">
        <f t="shared" si="202"/>
        <v>0.96903363411574539</v>
      </c>
      <c r="I1441" s="2">
        <f t="shared" si="203"/>
        <v>49.213665898140917</v>
      </c>
    </row>
    <row r="1442" spans="1:9" ht="13.5" x14ac:dyDescent="0.25">
      <c r="A1442" s="3">
        <f>TITRES_STAT!B1445</f>
        <v>44111</v>
      </c>
      <c r="B1442" s="6">
        <f>TITRES_STAT!D1445</f>
        <v>3.1402000000000001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7.1196893386959864E-3</v>
      </c>
      <c r="G1442" s="2">
        <f t="shared" si="204"/>
        <v>7.3472055953896654E-3</v>
      </c>
      <c r="H1442" s="2">
        <f t="shared" si="202"/>
        <v>0.96903363411574539</v>
      </c>
      <c r="I1442" s="2">
        <f t="shared" si="203"/>
        <v>49.213665898140917</v>
      </c>
    </row>
    <row r="1443" spans="1:9" ht="13.5" x14ac:dyDescent="0.25">
      <c r="A1443" s="3">
        <f>TITRES_STAT!B1446</f>
        <v>44112</v>
      </c>
      <c r="B1443" s="6">
        <f>TITRES_STAT!D1446</f>
        <v>3.1551999999999998</v>
      </c>
      <c r="C1443" s="2">
        <f t="shared" si="198"/>
        <v>1.499999999999968E-2</v>
      </c>
      <c r="D1443" s="2">
        <f t="shared" si="199"/>
        <v>1.499999999999968E-2</v>
      </c>
      <c r="E1443" s="2">
        <f t="shared" si="200"/>
        <v>0</v>
      </c>
      <c r="F1443" s="2">
        <f t="shared" si="204"/>
        <v>7.6825686716462506E-3</v>
      </c>
      <c r="G1443" s="2">
        <f t="shared" si="204"/>
        <v>6.822405195718975E-3</v>
      </c>
      <c r="H1443" s="2">
        <f t="shared" si="202"/>
        <v>1.1260792127191483</v>
      </c>
      <c r="I1443" s="2">
        <f t="shared" si="203"/>
        <v>52.965063859448101</v>
      </c>
    </row>
    <row r="1444" spans="1:9" ht="13.5" x14ac:dyDescent="0.25">
      <c r="A1444" s="3">
        <f>TITRES_STAT!B1447</f>
        <v>44113</v>
      </c>
      <c r="B1444" s="6">
        <f>TITRES_STAT!D1447</f>
        <v>3.1551999999999998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7.1338137665286619E-3</v>
      </c>
      <c r="G1444" s="2">
        <f t="shared" si="204"/>
        <v>6.3350905388819051E-3</v>
      </c>
      <c r="H1444" s="2">
        <f t="shared" si="202"/>
        <v>1.1260792127191486</v>
      </c>
      <c r="I1444" s="2">
        <f t="shared" si="203"/>
        <v>52.965063859448108</v>
      </c>
    </row>
    <row r="1445" spans="1:9" ht="13.5" x14ac:dyDescent="0.25">
      <c r="A1445" s="3">
        <f>TITRES_STAT!B1448</f>
        <v>44116</v>
      </c>
      <c r="B1445" s="6">
        <f>TITRES_STAT!D1448</f>
        <v>3.1551999999999998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6.6242556403480427E-3</v>
      </c>
      <c r="G1445" s="2">
        <f t="shared" si="204"/>
        <v>5.8825840718189125E-3</v>
      </c>
      <c r="H1445" s="2">
        <f t="shared" si="202"/>
        <v>1.1260792127191483</v>
      </c>
      <c r="I1445" s="2">
        <f t="shared" si="203"/>
        <v>52.965063859448101</v>
      </c>
    </row>
    <row r="1446" spans="1:9" ht="13.5" x14ac:dyDescent="0.25">
      <c r="A1446" s="3">
        <f>TITRES_STAT!B1449</f>
        <v>44117</v>
      </c>
      <c r="B1446" s="6">
        <f>TITRES_STAT!D1449</f>
        <v>3.1551999999999998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6.1510945231803256E-3</v>
      </c>
      <c r="G1446" s="2">
        <f t="shared" si="204"/>
        <v>5.4623994952604183E-3</v>
      </c>
      <c r="H1446" s="2">
        <f t="shared" si="202"/>
        <v>1.1260792127191483</v>
      </c>
      <c r="I1446" s="2">
        <f t="shared" si="203"/>
        <v>52.965063859448101</v>
      </c>
    </row>
    <row r="1447" spans="1:9" ht="13.5" x14ac:dyDescent="0.25">
      <c r="A1447" s="3">
        <f>TITRES_STAT!B1450</f>
        <v>44118</v>
      </c>
      <c r="B1447" s="6">
        <f>TITRES_STAT!D1450</f>
        <v>3.1551999999999998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5.7117306286674453E-3</v>
      </c>
      <c r="G1447" s="2">
        <f t="shared" si="204"/>
        <v>5.0722281027418175E-3</v>
      </c>
      <c r="H1447" s="2">
        <f t="shared" si="202"/>
        <v>1.1260792127191483</v>
      </c>
      <c r="I1447" s="2">
        <f t="shared" si="203"/>
        <v>52.965063859448101</v>
      </c>
    </row>
    <row r="1448" spans="1:9" ht="13.5" x14ac:dyDescent="0.25">
      <c r="A1448" s="3">
        <f>TITRES_STAT!B1451</f>
        <v>44120</v>
      </c>
      <c r="B1448" s="6">
        <f>TITRES_STAT!D1451</f>
        <v>3.1551999999999998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5.3037498694769132E-3</v>
      </c>
      <c r="G1448" s="2">
        <f t="shared" si="204"/>
        <v>4.7099260954031165E-3</v>
      </c>
      <c r="H1448" s="2">
        <f t="shared" si="202"/>
        <v>1.1260792127191481</v>
      </c>
      <c r="I1448" s="2">
        <f t="shared" si="203"/>
        <v>52.965063859448094</v>
      </c>
    </row>
    <row r="1449" spans="1:9" ht="13.5" x14ac:dyDescent="0.25">
      <c r="A1449" s="3">
        <f>TITRES_STAT!B1452</f>
        <v>44123</v>
      </c>
      <c r="B1449" s="6">
        <f>TITRES_STAT!D1452</f>
        <v>3.1402000000000001</v>
      </c>
      <c r="C1449" s="2">
        <f t="shared" si="198"/>
        <v>-1.499999999999968E-2</v>
      </c>
      <c r="D1449" s="2">
        <f t="shared" si="199"/>
        <v>0</v>
      </c>
      <c r="E1449" s="2">
        <f t="shared" si="200"/>
        <v>1.499999999999968E-2</v>
      </c>
      <c r="F1449" s="2">
        <f t="shared" si="204"/>
        <v>4.9249105930857049E-3</v>
      </c>
      <c r="G1449" s="2">
        <f t="shared" si="204"/>
        <v>5.4449313743028709E-3</v>
      </c>
      <c r="H1449" s="2">
        <f t="shared" si="202"/>
        <v>0.90449452059737934</v>
      </c>
      <c r="I1449" s="2">
        <f t="shared" si="203"/>
        <v>47.492629189275284</v>
      </c>
    </row>
    <row r="1450" spans="1:9" ht="13.5" x14ac:dyDescent="0.25">
      <c r="A1450" s="3">
        <f>TITRES_STAT!B1453</f>
        <v>44124</v>
      </c>
      <c r="B1450" s="6">
        <f>TITRES_STAT!D1453</f>
        <v>3.1402000000000001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4.5731312650081546E-3</v>
      </c>
      <c r="G1450" s="2">
        <f t="shared" si="204"/>
        <v>5.0560077047098083E-3</v>
      </c>
      <c r="H1450" s="2">
        <f t="shared" si="202"/>
        <v>0.90449452059737934</v>
      </c>
      <c r="I1450" s="2">
        <f t="shared" si="203"/>
        <v>47.492629189275284</v>
      </c>
    </row>
    <row r="1451" spans="1:9" ht="13.5" x14ac:dyDescent="0.25">
      <c r="A1451" s="3">
        <f>TITRES_STAT!B1454</f>
        <v>44125</v>
      </c>
      <c r="B1451" s="6">
        <f>TITRES_STAT!D1454</f>
        <v>3.1402000000000001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4.2464790317932859E-3</v>
      </c>
      <c r="G1451" s="2">
        <f t="shared" si="204"/>
        <v>4.6948642972305362E-3</v>
      </c>
      <c r="H1451" s="2">
        <f t="shared" si="202"/>
        <v>0.90449452059737934</v>
      </c>
      <c r="I1451" s="2">
        <f t="shared" si="203"/>
        <v>47.492629189275284</v>
      </c>
    </row>
    <row r="1452" spans="1:9" ht="13.5" x14ac:dyDescent="0.25">
      <c r="A1452" s="3">
        <f>TITRES_STAT!B1455</f>
        <v>44126</v>
      </c>
      <c r="B1452" s="6">
        <f>TITRES_STAT!D1455</f>
        <v>3.1402000000000001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3.9431591009509081E-3</v>
      </c>
      <c r="G1452" s="2">
        <f t="shared" si="204"/>
        <v>4.3595168474283548E-3</v>
      </c>
      <c r="H1452" s="2">
        <f t="shared" si="202"/>
        <v>0.90449452059737934</v>
      </c>
      <c r="I1452" s="2">
        <f t="shared" si="203"/>
        <v>47.492629189275284</v>
      </c>
    </row>
    <row r="1453" spans="1:9" ht="13.5" x14ac:dyDescent="0.25">
      <c r="A1453" s="3">
        <f>TITRES_STAT!B1456</f>
        <v>44127</v>
      </c>
      <c r="B1453" s="6">
        <f>TITRES_STAT!D1456</f>
        <v>3.1402000000000001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3.6615048794544146E-3</v>
      </c>
      <c r="G1453" s="2">
        <f t="shared" si="205"/>
        <v>4.0481227868977582E-3</v>
      </c>
      <c r="H1453" s="2">
        <f t="shared" si="202"/>
        <v>0.90449452059737923</v>
      </c>
      <c r="I1453" s="2">
        <f t="shared" si="203"/>
        <v>47.492629189275277</v>
      </c>
    </row>
    <row r="1454" spans="1:9" ht="13.5" x14ac:dyDescent="0.25">
      <c r="A1454" s="3">
        <f>TITRES_STAT!B1457</f>
        <v>44130</v>
      </c>
      <c r="B1454" s="6">
        <f>TITRES_STAT!D1457</f>
        <v>3.1402000000000001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3.3999688166362419E-3</v>
      </c>
      <c r="G1454" s="2">
        <f t="shared" si="205"/>
        <v>3.758971159262204E-3</v>
      </c>
      <c r="H1454" s="2">
        <f t="shared" si="202"/>
        <v>0.90449452059737923</v>
      </c>
      <c r="I1454" s="2">
        <f t="shared" si="203"/>
        <v>47.492629189275277</v>
      </c>
    </row>
    <row r="1455" spans="1:9" ht="13.5" x14ac:dyDescent="0.25">
      <c r="A1455" s="3">
        <f>TITRES_STAT!B1458</f>
        <v>44131</v>
      </c>
      <c r="B1455" s="6">
        <f>TITRES_STAT!D1458</f>
        <v>3.1175999999999999</v>
      </c>
      <c r="C1455" s="2">
        <f t="shared" si="198"/>
        <v>-2.2600000000000176E-2</v>
      </c>
      <c r="D1455" s="2">
        <f t="shared" si="199"/>
        <v>0</v>
      </c>
      <c r="E1455" s="2">
        <f t="shared" si="200"/>
        <v>2.2600000000000176E-2</v>
      </c>
      <c r="F1455" s="2">
        <f t="shared" si="205"/>
        <v>3.1571139011622247E-3</v>
      </c>
      <c r="G1455" s="2">
        <f t="shared" si="205"/>
        <v>5.10475893360063E-3</v>
      </c>
      <c r="H1455" s="2">
        <f t="shared" si="202"/>
        <v>0.61846483687631493</v>
      </c>
      <c r="I1455" s="2">
        <f t="shared" si="203"/>
        <v>38.213053678074978</v>
      </c>
    </row>
    <row r="1456" spans="1:9" ht="13.5" x14ac:dyDescent="0.25">
      <c r="A1456" s="3">
        <f>TITRES_STAT!B1459</f>
        <v>44132</v>
      </c>
      <c r="B1456" s="6">
        <f>TITRES_STAT!D1459</f>
        <v>3.1175999999999999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2.9316057653649232E-3</v>
      </c>
      <c r="G1456" s="2">
        <f t="shared" si="205"/>
        <v>4.7401332954863E-3</v>
      </c>
      <c r="H1456" s="2">
        <f t="shared" si="202"/>
        <v>0.61846483687631482</v>
      </c>
      <c r="I1456" s="2">
        <f t="shared" si="203"/>
        <v>38.213053678074978</v>
      </c>
    </row>
    <row r="1457" spans="1:9" ht="13.5" x14ac:dyDescent="0.25">
      <c r="A1457" s="3">
        <f>TITRES_STAT!B1460</f>
        <v>44134</v>
      </c>
      <c r="B1457" s="6">
        <f>TITRES_STAT!D1460</f>
        <v>3.1175999999999999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2.722205353553143E-3</v>
      </c>
      <c r="G1457" s="2">
        <f t="shared" si="205"/>
        <v>4.4015523458087067E-3</v>
      </c>
      <c r="H1457" s="2">
        <f t="shared" si="202"/>
        <v>0.61846483687631493</v>
      </c>
      <c r="I1457" s="2">
        <f t="shared" si="203"/>
        <v>38.213053678074978</v>
      </c>
    </row>
    <row r="1458" spans="1:9" ht="13.5" x14ac:dyDescent="0.25">
      <c r="A1458" s="3">
        <f>TITRES_STAT!B1461</f>
        <v>44137</v>
      </c>
      <c r="B1458" s="6">
        <f>TITRES_STAT!D1461</f>
        <v>3.1175999999999999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2.5277621140136325E-3</v>
      </c>
      <c r="G1458" s="2">
        <f t="shared" si="205"/>
        <v>4.0871557496795132E-3</v>
      </c>
      <c r="H1458" s="2">
        <f t="shared" si="202"/>
        <v>0.61846483687631482</v>
      </c>
      <c r="I1458" s="2">
        <f t="shared" si="203"/>
        <v>38.213053678074978</v>
      </c>
    </row>
    <row r="1459" spans="1:9" ht="13.5" x14ac:dyDescent="0.25">
      <c r="A1459" s="3">
        <f>TITRES_STAT!B1462</f>
        <v>44138</v>
      </c>
      <c r="B1459" s="6">
        <f>TITRES_STAT!D1462</f>
        <v>3.1101000000000001</v>
      </c>
      <c r="C1459" s="2">
        <f t="shared" si="198"/>
        <v>-7.4999999999998401E-3</v>
      </c>
      <c r="D1459" s="2">
        <f t="shared" si="199"/>
        <v>0</v>
      </c>
      <c r="E1459" s="2">
        <f t="shared" si="200"/>
        <v>7.4999999999998401E-3</v>
      </c>
      <c r="F1459" s="2">
        <f t="shared" si="205"/>
        <v>2.3472076772983732E-3</v>
      </c>
      <c r="G1459" s="2">
        <f t="shared" si="205"/>
        <v>4.3309303389881077E-3</v>
      </c>
      <c r="H1459" s="2">
        <f t="shared" si="202"/>
        <v>0.54196384923770957</v>
      </c>
      <c r="I1459" s="2">
        <f t="shared" si="203"/>
        <v>35.147636535424397</v>
      </c>
    </row>
    <row r="1460" spans="1:9" ht="13.5" x14ac:dyDescent="0.25">
      <c r="A1460" s="3">
        <f>TITRES_STAT!B1463</f>
        <v>44139</v>
      </c>
      <c r="B1460" s="6">
        <f>TITRES_STAT!D1463</f>
        <v>3.1101000000000001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2.1795499860627751E-3</v>
      </c>
      <c r="G1460" s="2">
        <f t="shared" si="205"/>
        <v>4.0215781719175284E-3</v>
      </c>
      <c r="H1460" s="2">
        <f t="shared" si="202"/>
        <v>0.54196384923770957</v>
      </c>
      <c r="I1460" s="2">
        <f t="shared" si="203"/>
        <v>35.147636535424397</v>
      </c>
    </row>
    <row r="1461" spans="1:9" ht="13.5" x14ac:dyDescent="0.25">
      <c r="A1461" s="3">
        <f>TITRES_STAT!B1464</f>
        <v>44140</v>
      </c>
      <c r="B1461" s="6">
        <f>TITRES_STAT!D1464</f>
        <v>3.1101000000000001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2.0238678442011482E-3</v>
      </c>
      <c r="G1461" s="2">
        <f t="shared" si="205"/>
        <v>3.7343225882091333E-3</v>
      </c>
      <c r="H1461" s="2">
        <f t="shared" si="202"/>
        <v>0.54196384923770957</v>
      </c>
      <c r="I1461" s="2">
        <f t="shared" si="203"/>
        <v>35.147636535424397</v>
      </c>
    </row>
    <row r="1462" spans="1:9" ht="13.5" x14ac:dyDescent="0.25">
      <c r="A1462" s="3">
        <f>TITRES_STAT!B1465</f>
        <v>44141</v>
      </c>
      <c r="B1462" s="6">
        <f>TITRES_STAT!D1465</f>
        <v>3.0800999999999998</v>
      </c>
      <c r="C1462" s="2">
        <f t="shared" si="198"/>
        <v>-3.0000000000000249E-2</v>
      </c>
      <c r="D1462" s="2">
        <f t="shared" si="199"/>
        <v>0</v>
      </c>
      <c r="E1462" s="2">
        <f t="shared" si="200"/>
        <v>3.0000000000000249E-2</v>
      </c>
      <c r="F1462" s="2">
        <f t="shared" si="205"/>
        <v>1.8793058553296376E-3</v>
      </c>
      <c r="G1462" s="2">
        <f t="shared" si="205"/>
        <v>5.6104424033370705E-3</v>
      </c>
      <c r="H1462" s="2">
        <f t="shared" si="202"/>
        <v>0.33496571575386519</v>
      </c>
      <c r="I1462" s="2">
        <f t="shared" si="203"/>
        <v>25.091709232750418</v>
      </c>
    </row>
    <row r="1463" spans="1:9" ht="13.5" x14ac:dyDescent="0.25">
      <c r="A1463" s="3">
        <f>TITRES_STAT!B1466</f>
        <v>44144</v>
      </c>
      <c r="B1463" s="6">
        <f>TITRES_STAT!D1466</f>
        <v>3.1101000000000001</v>
      </c>
      <c r="C1463" s="2">
        <f t="shared" si="198"/>
        <v>3.0000000000000249E-2</v>
      </c>
      <c r="D1463" s="2">
        <f t="shared" si="199"/>
        <v>3.0000000000000249E-2</v>
      </c>
      <c r="E1463" s="2">
        <f t="shared" si="200"/>
        <v>0</v>
      </c>
      <c r="F1463" s="2">
        <f t="shared" si="205"/>
        <v>3.8879268656632528E-3</v>
      </c>
      <c r="G1463" s="2">
        <f t="shared" si="205"/>
        <v>5.2096965173844224E-3</v>
      </c>
      <c r="H1463" s="2">
        <f t="shared" si="202"/>
        <v>0.74628663160886455</v>
      </c>
      <c r="I1463" s="2">
        <f t="shared" si="203"/>
        <v>42.735632175189139</v>
      </c>
    </row>
    <row r="1464" spans="1:9" ht="13.5" x14ac:dyDescent="0.25">
      <c r="A1464" s="3">
        <f>TITRES_STAT!B1467</f>
        <v>44145</v>
      </c>
      <c r="B1464" s="6">
        <f>TITRES_STAT!D1467</f>
        <v>3.2002999999999999</v>
      </c>
      <c r="C1464" s="2">
        <f t="shared" si="198"/>
        <v>9.0199999999999836E-2</v>
      </c>
      <c r="D1464" s="2">
        <f t="shared" si="199"/>
        <v>9.0199999999999836E-2</v>
      </c>
      <c r="E1464" s="2">
        <f t="shared" si="200"/>
        <v>0</v>
      </c>
      <c r="F1464" s="2">
        <f t="shared" si="205"/>
        <v>1.0053074946687295E-2</v>
      </c>
      <c r="G1464" s="2">
        <f t="shared" si="205"/>
        <v>4.8375753375712498E-3</v>
      </c>
      <c r="H1464" s="2">
        <f t="shared" si="202"/>
        <v>2.0781226637670382</v>
      </c>
      <c r="I1464" s="2">
        <f t="shared" si="203"/>
        <v>67.512665698117772</v>
      </c>
    </row>
    <row r="1465" spans="1:9" ht="13.5" x14ac:dyDescent="0.25">
      <c r="A1465" s="3">
        <f>TITRES_STAT!B1468</f>
        <v>44146</v>
      </c>
      <c r="B1465" s="6">
        <f>TITRES_STAT!D1468</f>
        <v>3.2904</v>
      </c>
      <c r="C1465" s="2">
        <f t="shared" si="198"/>
        <v>9.0100000000000069E-2</v>
      </c>
      <c r="D1465" s="2">
        <f t="shared" si="199"/>
        <v>9.0100000000000069E-2</v>
      </c>
      <c r="E1465" s="2">
        <f t="shared" si="200"/>
        <v>0</v>
      </c>
      <c r="F1465" s="2">
        <f t="shared" si="205"/>
        <v>1.5770712450495349E-2</v>
      </c>
      <c r="G1465" s="2">
        <f t="shared" si="205"/>
        <v>4.4920342420304458E-3</v>
      </c>
      <c r="H1465" s="2">
        <f t="shared" si="202"/>
        <v>3.5108175051147481</v>
      </c>
      <c r="I1465" s="2">
        <f t="shared" si="203"/>
        <v>77.831069448805778</v>
      </c>
    </row>
    <row r="1466" spans="1:9" ht="13.5" x14ac:dyDescent="0.25">
      <c r="A1466" s="3">
        <f>TITRES_STAT!B1469</f>
        <v>44147</v>
      </c>
      <c r="B1466" s="6">
        <f>TITRES_STAT!D1469</f>
        <v>3.3731</v>
      </c>
      <c r="C1466" s="2">
        <f t="shared" si="198"/>
        <v>8.2699999999999996E-2</v>
      </c>
      <c r="D1466" s="2">
        <f t="shared" si="199"/>
        <v>8.2699999999999996E-2</v>
      </c>
      <c r="E1466" s="2">
        <f t="shared" si="200"/>
        <v>0</v>
      </c>
      <c r="F1466" s="2">
        <f t="shared" si="205"/>
        <v>2.0551375846888539E-2</v>
      </c>
      <c r="G1466" s="2">
        <f t="shared" si="205"/>
        <v>4.1711746533139851E-3</v>
      </c>
      <c r="H1466" s="2">
        <f t="shared" si="202"/>
        <v>4.926999599635689</v>
      </c>
      <c r="I1466" s="2">
        <f t="shared" si="203"/>
        <v>83.128056899793506</v>
      </c>
    </row>
    <row r="1467" spans="1:9" ht="13.5" x14ac:dyDescent="0.25">
      <c r="A1467" s="3">
        <f>TITRES_STAT!B1470</f>
        <v>44148</v>
      </c>
      <c r="B1467" s="6">
        <f>TITRES_STAT!D1470</f>
        <v>3.3580000000000001</v>
      </c>
      <c r="C1467" s="2">
        <f t="shared" si="198"/>
        <v>-1.5099999999999891E-2</v>
      </c>
      <c r="D1467" s="2">
        <f t="shared" si="199"/>
        <v>0</v>
      </c>
      <c r="E1467" s="2">
        <f t="shared" si="200"/>
        <v>1.5099999999999891E-2</v>
      </c>
      <c r="F1467" s="2">
        <f t="shared" si="205"/>
        <v>1.9083420429253643E-2</v>
      </c>
      <c r="G1467" s="2">
        <f t="shared" si="205"/>
        <v>4.9518050352201212E-3</v>
      </c>
      <c r="H1467" s="2">
        <f t="shared" si="202"/>
        <v>3.8538311370341205</v>
      </c>
      <c r="I1467" s="2">
        <f t="shared" si="203"/>
        <v>79.397717560256154</v>
      </c>
    </row>
    <row r="1468" spans="1:9" ht="13.5" x14ac:dyDescent="0.25">
      <c r="A1468" s="3">
        <f>TITRES_STAT!B1471</f>
        <v>44151</v>
      </c>
      <c r="B1468" s="6">
        <f>TITRES_STAT!D1471</f>
        <v>3.3580000000000001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1.7720318970021239E-2</v>
      </c>
      <c r="G1468" s="2">
        <f t="shared" si="205"/>
        <v>4.5981046755615412E-3</v>
      </c>
      <c r="H1468" s="2">
        <f t="shared" si="202"/>
        <v>3.8538311370341205</v>
      </c>
      <c r="I1468" s="2">
        <f t="shared" si="203"/>
        <v>79.397717560256154</v>
      </c>
    </row>
    <row r="1469" spans="1:9" ht="13.5" x14ac:dyDescent="0.25">
      <c r="A1469" s="3">
        <f>TITRES_STAT!B1472</f>
        <v>44152</v>
      </c>
      <c r="B1469" s="6">
        <f>TITRES_STAT!D1472</f>
        <v>3.3580000000000001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1.6454581900734008E-2</v>
      </c>
      <c r="G1469" s="2">
        <f t="shared" si="206"/>
        <v>4.2696686273071454E-3</v>
      </c>
      <c r="H1469" s="2">
        <f t="shared" si="202"/>
        <v>3.8538311370341205</v>
      </c>
      <c r="I1469" s="2">
        <f t="shared" si="203"/>
        <v>79.397717560256154</v>
      </c>
    </row>
    <row r="1470" spans="1:9" ht="13.5" x14ac:dyDescent="0.25">
      <c r="A1470" s="3">
        <f>TITRES_STAT!B1473</f>
        <v>44153</v>
      </c>
      <c r="B1470" s="6">
        <f>TITRES_STAT!D1473</f>
        <v>3.2604000000000002</v>
      </c>
      <c r="C1470" s="2">
        <f t="shared" si="198"/>
        <v>-9.7599999999999909E-2</v>
      </c>
      <c r="D1470" s="2">
        <f t="shared" si="199"/>
        <v>0</v>
      </c>
      <c r="E1470" s="2">
        <f t="shared" si="200"/>
        <v>9.7599999999999909E-2</v>
      </c>
      <c r="F1470" s="2">
        <f t="shared" si="206"/>
        <v>1.5279254622110149E-2</v>
      </c>
      <c r="G1470" s="2">
        <f t="shared" si="206"/>
        <v>1.0936120868213772E-2</v>
      </c>
      <c r="H1470" s="2">
        <f t="shared" si="202"/>
        <v>1.3971365904083823</v>
      </c>
      <c r="I1470" s="2">
        <f t="shared" si="203"/>
        <v>58.28356197968521</v>
      </c>
    </row>
    <row r="1471" spans="1:9" ht="13.5" x14ac:dyDescent="0.25">
      <c r="A1471" s="3">
        <f>TITRES_STAT!B1474</f>
        <v>44154</v>
      </c>
      <c r="B1471" s="6">
        <f>TITRES_STAT!D1474</f>
        <v>3.2904</v>
      </c>
      <c r="C1471" s="2">
        <f t="shared" si="198"/>
        <v>2.9999999999999805E-2</v>
      </c>
      <c r="D1471" s="2">
        <f t="shared" si="199"/>
        <v>2.9999999999999805E-2</v>
      </c>
      <c r="E1471" s="2">
        <f t="shared" si="200"/>
        <v>0</v>
      </c>
      <c r="F1471" s="2">
        <f t="shared" si="206"/>
        <v>1.6330736434816553E-2</v>
      </c>
      <c r="G1471" s="2">
        <f t="shared" si="206"/>
        <v>1.0154969377627074E-2</v>
      </c>
      <c r="H1471" s="2">
        <f t="shared" si="202"/>
        <v>1.6081522087890905</v>
      </c>
      <c r="I1471" s="2">
        <f t="shared" si="203"/>
        <v>61.658679404133444</v>
      </c>
    </row>
    <row r="1472" spans="1:9" ht="13.5" x14ac:dyDescent="0.25">
      <c r="A1472" s="3">
        <f>TITRES_STAT!B1475</f>
        <v>44155</v>
      </c>
      <c r="B1472" s="6">
        <f>TITRES_STAT!D1475</f>
        <v>3.2904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1.5164255260901083E-2</v>
      </c>
      <c r="G1472" s="2">
        <f t="shared" si="206"/>
        <v>9.4296144220822834E-3</v>
      </c>
      <c r="H1472" s="2">
        <f t="shared" si="202"/>
        <v>1.60815220878909</v>
      </c>
      <c r="I1472" s="2">
        <f t="shared" si="203"/>
        <v>61.658679404133437</v>
      </c>
    </row>
    <row r="1473" spans="1:9" ht="13.5" x14ac:dyDescent="0.25">
      <c r="A1473" s="3">
        <f>TITRES_STAT!B1476</f>
        <v>44158</v>
      </c>
      <c r="B1473" s="6">
        <f>TITRES_STAT!D1476</f>
        <v>3.2904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1.408109417083672E-2</v>
      </c>
      <c r="G1473" s="2">
        <f t="shared" si="206"/>
        <v>8.7560705347906921E-3</v>
      </c>
      <c r="H1473" s="2">
        <f t="shared" si="202"/>
        <v>1.60815220878909</v>
      </c>
      <c r="I1473" s="2">
        <f t="shared" si="203"/>
        <v>61.658679404133437</v>
      </c>
    </row>
    <row r="1474" spans="1:9" ht="13.5" x14ac:dyDescent="0.25">
      <c r="A1474" s="3">
        <f>TITRES_STAT!B1477</f>
        <v>44159</v>
      </c>
      <c r="B1474" s="6">
        <f>TITRES_STAT!D1477</f>
        <v>3.2904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1.3075301730062669E-2</v>
      </c>
      <c r="G1474" s="2">
        <f t="shared" si="206"/>
        <v>8.130636925162785E-3</v>
      </c>
      <c r="H1474" s="2">
        <f t="shared" si="202"/>
        <v>1.6081522087890903</v>
      </c>
      <c r="I1474" s="2">
        <f t="shared" si="203"/>
        <v>61.658679404133444</v>
      </c>
    </row>
    <row r="1475" spans="1:9" ht="13.5" x14ac:dyDescent="0.25">
      <c r="A1475" s="3">
        <f>TITRES_STAT!B1478</f>
        <v>44160</v>
      </c>
      <c r="B1475" s="6">
        <f>TITRES_STAT!D1478</f>
        <v>3.2904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1.2141351606486763E-2</v>
      </c>
      <c r="G1475" s="2">
        <f t="shared" si="206"/>
        <v>7.5498771447940144E-3</v>
      </c>
      <c r="H1475" s="2">
        <f t="shared" si="202"/>
        <v>1.60815220878909</v>
      </c>
      <c r="I1475" s="2">
        <f t="shared" si="203"/>
        <v>61.658679404133437</v>
      </c>
    </row>
    <row r="1476" spans="1:9" ht="13.5" x14ac:dyDescent="0.25">
      <c r="A1476" s="3">
        <f>TITRES_STAT!B1479</f>
        <v>44161</v>
      </c>
      <c r="B1476" s="6">
        <f>TITRES_STAT!D1479</f>
        <v>3.1928000000000001</v>
      </c>
      <c r="C1476" s="2">
        <f t="shared" si="207"/>
        <v>-9.7599999999999909E-2</v>
      </c>
      <c r="D1476" s="2">
        <f t="shared" si="208"/>
        <v>0</v>
      </c>
      <c r="E1476" s="2">
        <f t="shared" si="209"/>
        <v>9.7599999999999909E-2</v>
      </c>
      <c r="F1476" s="2">
        <f t="shared" si="206"/>
        <v>1.1274112206023423E-2</v>
      </c>
      <c r="G1476" s="2">
        <f t="shared" si="206"/>
        <v>1.3982028777308721E-2</v>
      </c>
      <c r="H1476" s="2">
        <f t="shared" si="202"/>
        <v>0.80632878000652197</v>
      </c>
      <c r="I1476" s="2">
        <f t="shared" si="203"/>
        <v>44.639092779311781</v>
      </c>
    </row>
    <row r="1477" spans="1:9" ht="13.5" x14ac:dyDescent="0.25">
      <c r="A1477" s="3">
        <f>TITRES_STAT!B1480</f>
        <v>44162</v>
      </c>
      <c r="B1477" s="6">
        <f>TITRES_STAT!D1480</f>
        <v>3.2303000000000002</v>
      </c>
      <c r="C1477" s="2">
        <f t="shared" si="207"/>
        <v>3.7500000000000089E-2</v>
      </c>
      <c r="D1477" s="2">
        <f t="shared" si="208"/>
        <v>3.7500000000000089E-2</v>
      </c>
      <c r="E1477" s="2">
        <f t="shared" si="209"/>
        <v>0</v>
      </c>
      <c r="F1477" s="2">
        <f t="shared" si="206"/>
        <v>1.3147389905593184E-2</v>
      </c>
      <c r="G1477" s="2">
        <f t="shared" si="206"/>
        <v>1.2983312436072383E-2</v>
      </c>
      <c r="H1477" s="2">
        <f t="shared" si="202"/>
        <v>1.0126375661318088</v>
      </c>
      <c r="I1477" s="2">
        <f t="shared" si="203"/>
        <v>50.313955337624385</v>
      </c>
    </row>
    <row r="1478" spans="1:9" ht="13.5" x14ac:dyDescent="0.25">
      <c r="A1478" s="3">
        <f>TITRES_STAT!B1481</f>
        <v>44165</v>
      </c>
      <c r="B1478" s="6">
        <f>TITRES_STAT!D1481</f>
        <v>3.2303000000000002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1.2208290626622242E-2</v>
      </c>
      <c r="G1478" s="2">
        <f t="shared" si="206"/>
        <v>1.2055932976352926E-2</v>
      </c>
      <c r="H1478" s="2">
        <f t="shared" si="202"/>
        <v>1.012637566131809</v>
      </c>
      <c r="I1478" s="2">
        <f t="shared" si="203"/>
        <v>50.313955337624385</v>
      </c>
    </row>
    <row r="1479" spans="1:9" ht="13.5" x14ac:dyDescent="0.25">
      <c r="A1479" s="3">
        <f>TITRES_STAT!B1482</f>
        <v>44166</v>
      </c>
      <c r="B1479" s="6">
        <f>TITRES_STAT!D1482</f>
        <v>3.2303000000000002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1.1336269867577796E-2</v>
      </c>
      <c r="G1479" s="2">
        <f t="shared" si="206"/>
        <v>1.1194794906613431E-2</v>
      </c>
      <c r="H1479" s="2">
        <f t="shared" si="202"/>
        <v>1.0126375661318088</v>
      </c>
      <c r="I1479" s="2">
        <f t="shared" si="203"/>
        <v>50.313955337624385</v>
      </c>
    </row>
    <row r="1480" spans="1:9" ht="13.5" x14ac:dyDescent="0.25">
      <c r="A1480" s="3">
        <f>TITRES_STAT!B1483</f>
        <v>44167</v>
      </c>
      <c r="B1480" s="6">
        <f>TITRES_STAT!D1483</f>
        <v>3.2303000000000002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1.0526536305607953E-2</v>
      </c>
      <c r="G1480" s="2">
        <f t="shared" si="206"/>
        <v>1.0395166698998187E-2</v>
      </c>
      <c r="H1480" s="2">
        <f t="shared" si="202"/>
        <v>1.0126375661318088</v>
      </c>
      <c r="I1480" s="2">
        <f t="shared" si="203"/>
        <v>50.313955337624385</v>
      </c>
    </row>
    <row r="1481" spans="1:9" ht="13.5" x14ac:dyDescent="0.25">
      <c r="A1481" s="3">
        <f>TITRES_STAT!B1484</f>
        <v>44168</v>
      </c>
      <c r="B1481" s="6">
        <f>TITRES_STAT!D1484</f>
        <v>3.2303000000000002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9.7746408552073869E-3</v>
      </c>
      <c r="G1481" s="2">
        <f t="shared" si="206"/>
        <v>9.652654791926887E-3</v>
      </c>
      <c r="H1481" s="2">
        <f t="shared" si="202"/>
        <v>1.012637566131809</v>
      </c>
      <c r="I1481" s="2">
        <f t="shared" si="203"/>
        <v>50.313955337624385</v>
      </c>
    </row>
    <row r="1482" spans="1:9" ht="13.5" x14ac:dyDescent="0.25">
      <c r="A1482" s="3">
        <f>TITRES_STAT!B1485</f>
        <v>44169</v>
      </c>
      <c r="B1482" s="6">
        <f>TITRES_STAT!D1485</f>
        <v>3.1551999999999998</v>
      </c>
      <c r="C1482" s="2">
        <f t="shared" si="207"/>
        <v>-7.5100000000000389E-2</v>
      </c>
      <c r="D1482" s="2">
        <f t="shared" si="208"/>
        <v>0</v>
      </c>
      <c r="E1482" s="2">
        <f t="shared" si="209"/>
        <v>7.5100000000000389E-2</v>
      </c>
      <c r="F1482" s="2">
        <f t="shared" si="206"/>
        <v>9.0764522226925732E-3</v>
      </c>
      <c r="G1482" s="2">
        <f t="shared" si="206"/>
        <v>1.4327465163932138E-2</v>
      </c>
      <c r="H1482" s="2">
        <f t="shared" si="202"/>
        <v>0.63350021227352704</v>
      </c>
      <c r="I1482" s="2">
        <f t="shared" si="203"/>
        <v>38.781764918892364</v>
      </c>
    </row>
    <row r="1483" spans="1:9" ht="13.5" x14ac:dyDescent="0.25">
      <c r="A1483" s="3">
        <f>TITRES_STAT!B1486</f>
        <v>44172</v>
      </c>
      <c r="B1483" s="6">
        <f>TITRES_STAT!D1486</f>
        <v>3.1175999999999999</v>
      </c>
      <c r="C1483" s="2">
        <f t="shared" si="207"/>
        <v>-3.7599999999999856E-2</v>
      </c>
      <c r="D1483" s="2">
        <f t="shared" si="208"/>
        <v>0</v>
      </c>
      <c r="E1483" s="2">
        <f t="shared" si="209"/>
        <v>3.7599999999999856E-2</v>
      </c>
      <c r="F1483" s="2">
        <f t="shared" si="206"/>
        <v>8.4281342067859619E-3</v>
      </c>
      <c r="G1483" s="2">
        <f t="shared" si="206"/>
        <v>1.5989789080794119E-2</v>
      </c>
      <c r="H1483" s="2">
        <f t="shared" si="202"/>
        <v>0.52709477055637222</v>
      </c>
      <c r="I1483" s="2">
        <f t="shared" si="203"/>
        <v>34.516179396275049</v>
      </c>
    </row>
    <row r="1484" spans="1:9" ht="13.5" x14ac:dyDescent="0.25">
      <c r="A1484" s="3">
        <f>TITRES_STAT!B1487</f>
        <v>44173</v>
      </c>
      <c r="B1484" s="6">
        <f>TITRES_STAT!D1487</f>
        <v>3.0800999999999998</v>
      </c>
      <c r="C1484" s="2">
        <f t="shared" si="207"/>
        <v>-3.7500000000000089E-2</v>
      </c>
      <c r="D1484" s="2">
        <f t="shared" si="208"/>
        <v>0</v>
      </c>
      <c r="E1484" s="2">
        <f t="shared" si="209"/>
        <v>3.7500000000000089E-2</v>
      </c>
      <c r="F1484" s="2">
        <f t="shared" si="206"/>
        <v>7.826124620586964E-3</v>
      </c>
      <c r="G1484" s="2">
        <f t="shared" si="206"/>
        <v>1.7526232717880261E-2</v>
      </c>
      <c r="H1484" s="2">
        <f t="shared" si="202"/>
        <v>0.44653775552134212</v>
      </c>
      <c r="I1484" s="2">
        <f t="shared" si="203"/>
        <v>30.869415873656678</v>
      </c>
    </row>
    <row r="1485" spans="1:9" ht="13.5" x14ac:dyDescent="0.25">
      <c r="A1485" s="3">
        <f>TITRES_STAT!B1488</f>
        <v>44174</v>
      </c>
      <c r="B1485" s="6">
        <f>TITRES_STAT!D1488</f>
        <v>3.0800999999999998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7.2671157191164662E-3</v>
      </c>
      <c r="G1485" s="2">
        <f t="shared" si="210"/>
        <v>1.6274358952317387E-2</v>
      </c>
      <c r="H1485" s="2">
        <f t="shared" si="202"/>
        <v>0.44653775552134206</v>
      </c>
      <c r="I1485" s="2">
        <f t="shared" si="203"/>
        <v>30.869415873656678</v>
      </c>
    </row>
    <row r="1486" spans="1:9" ht="13.5" x14ac:dyDescent="0.25">
      <c r="A1486" s="3">
        <f>TITRES_STAT!B1489</f>
        <v>44175</v>
      </c>
      <c r="B1486" s="6">
        <f>TITRES_STAT!D1489</f>
        <v>3.0800999999999998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6.7480360248938619E-3</v>
      </c>
      <c r="G1486" s="2">
        <f t="shared" si="210"/>
        <v>1.5111904741437573E-2</v>
      </c>
      <c r="H1486" s="2">
        <f t="shared" si="202"/>
        <v>0.44653775552134212</v>
      </c>
      <c r="I1486" s="2">
        <f t="shared" si="203"/>
        <v>30.869415873656678</v>
      </c>
    </row>
    <row r="1487" spans="1:9" ht="13.5" x14ac:dyDescent="0.25">
      <c r="A1487" s="3">
        <f>TITRES_STAT!B1490</f>
        <v>44176</v>
      </c>
      <c r="B1487" s="6">
        <f>TITRES_STAT!D1490</f>
        <v>3.2153</v>
      </c>
      <c r="C1487" s="2">
        <f t="shared" si="207"/>
        <v>0.13520000000000021</v>
      </c>
      <c r="D1487" s="2">
        <f t="shared" si="208"/>
        <v>0.13520000000000021</v>
      </c>
      <c r="E1487" s="2">
        <f t="shared" si="209"/>
        <v>0</v>
      </c>
      <c r="F1487" s="2">
        <f t="shared" si="210"/>
        <v>1.5923176308830028E-2</v>
      </c>
      <c r="G1487" s="2">
        <f t="shared" si="210"/>
        <v>1.4032482974192033E-2</v>
      </c>
      <c r="H1487" s="2">
        <f t="shared" si="202"/>
        <v>1.1347369056577714</v>
      </c>
      <c r="I1487" s="2">
        <f t="shared" si="203"/>
        <v>53.155819935015714</v>
      </c>
    </row>
    <row r="1488" spans="1:9" ht="13.5" x14ac:dyDescent="0.25">
      <c r="A1488" s="3">
        <f>TITRES_STAT!B1491</f>
        <v>44179</v>
      </c>
      <c r="B1488" s="6">
        <f>TITRES_STAT!D1491</f>
        <v>3.2528999999999999</v>
      </c>
      <c r="C1488" s="2">
        <f t="shared" si="207"/>
        <v>3.7599999999999856E-2</v>
      </c>
      <c r="D1488" s="2">
        <f t="shared" si="208"/>
        <v>3.7599999999999856E-2</v>
      </c>
      <c r="E1488" s="2">
        <f t="shared" si="209"/>
        <v>0</v>
      </c>
      <c r="F1488" s="2">
        <f t="shared" si="210"/>
        <v>1.7471520858199301E-2</v>
      </c>
      <c r="G1488" s="2">
        <f t="shared" si="210"/>
        <v>1.3030162761749745E-2</v>
      </c>
      <c r="H1488" s="2">
        <f t="shared" si="202"/>
        <v>1.3408520812562092</v>
      </c>
      <c r="I1488" s="2">
        <f t="shared" si="203"/>
        <v>57.280513023131569</v>
      </c>
    </row>
    <row r="1489" spans="1:9" ht="13.5" x14ac:dyDescent="0.25">
      <c r="A1489" s="3">
        <f>TITRES_STAT!B1492</f>
        <v>44180</v>
      </c>
      <c r="B1489" s="6">
        <f>TITRES_STAT!D1492</f>
        <v>3.2679</v>
      </c>
      <c r="C1489" s="2">
        <f t="shared" si="207"/>
        <v>1.5000000000000124E-2</v>
      </c>
      <c r="D1489" s="2">
        <f t="shared" si="208"/>
        <v>1.5000000000000124E-2</v>
      </c>
      <c r="E1489" s="2">
        <f t="shared" si="209"/>
        <v>0</v>
      </c>
      <c r="F1489" s="2">
        <f t="shared" si="210"/>
        <v>1.7294983654042216E-2</v>
      </c>
      <c r="G1489" s="2">
        <f t="shared" si="210"/>
        <v>1.2099436850196191E-2</v>
      </c>
      <c r="H1489" s="2">
        <f t="shared" ref="H1489:H1552" si="211">F1489/G1489</f>
        <v>1.4294040183995653</v>
      </c>
      <c r="I1489" s="2">
        <f t="shared" ref="I1489:I1552" si="212">IF(G1489=0,100,100-(100/(1+H1489)))</f>
        <v>58.837641148763034</v>
      </c>
    </row>
    <row r="1490" spans="1:9" ht="13.5" x14ac:dyDescent="0.25">
      <c r="A1490" s="3">
        <f>TITRES_STAT!B1493</f>
        <v>44181</v>
      </c>
      <c r="B1490" s="6">
        <f>TITRES_STAT!D1493</f>
        <v>3.2679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1.6059627678753487E-2</v>
      </c>
      <c r="G1490" s="2">
        <f t="shared" si="210"/>
        <v>1.1235191360896462E-2</v>
      </c>
      <c r="H1490" s="2">
        <f t="shared" si="211"/>
        <v>1.4294040183995655</v>
      </c>
      <c r="I1490" s="2">
        <f t="shared" si="212"/>
        <v>58.837641148763034</v>
      </c>
    </row>
    <row r="1491" spans="1:9" ht="13.5" x14ac:dyDescent="0.25">
      <c r="A1491" s="3">
        <f>TITRES_STAT!B1494</f>
        <v>44182</v>
      </c>
      <c r="B1491" s="6">
        <f>TITRES_STAT!D1494</f>
        <v>3.2303000000000002</v>
      </c>
      <c r="C1491" s="2">
        <f t="shared" si="207"/>
        <v>-3.7599999999999856E-2</v>
      </c>
      <c r="D1491" s="2">
        <f t="shared" si="208"/>
        <v>0</v>
      </c>
      <c r="E1491" s="2">
        <f t="shared" si="209"/>
        <v>3.7599999999999856E-2</v>
      </c>
      <c r="F1491" s="2">
        <f t="shared" si="210"/>
        <v>1.491251141598538E-2</v>
      </c>
      <c r="G1491" s="2">
        <f t="shared" si="210"/>
        <v>1.3118391977975275E-2</v>
      </c>
      <c r="H1491" s="2">
        <f t="shared" si="211"/>
        <v>1.1367636705033883</v>
      </c>
      <c r="I1491" s="2">
        <f t="shared" si="212"/>
        <v>53.200252615469843</v>
      </c>
    </row>
    <row r="1492" spans="1:9" ht="13.5" x14ac:dyDescent="0.25">
      <c r="A1492" s="3">
        <f>TITRES_STAT!B1495</f>
        <v>44183</v>
      </c>
      <c r="B1492" s="6">
        <f>TITRES_STAT!D1495</f>
        <v>3.2303000000000002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1.3847332029129281E-2</v>
      </c>
      <c r="G1492" s="2">
        <f t="shared" si="210"/>
        <v>1.2181363979548471E-2</v>
      </c>
      <c r="H1492" s="2">
        <f t="shared" si="211"/>
        <v>1.1367636705033883</v>
      </c>
      <c r="I1492" s="2">
        <f t="shared" si="212"/>
        <v>53.200252615469843</v>
      </c>
    </row>
    <row r="1493" spans="1:9" ht="13.5" x14ac:dyDescent="0.25">
      <c r="A1493" s="3">
        <f>TITRES_STAT!B1496</f>
        <v>44186</v>
      </c>
      <c r="B1493" s="6">
        <f>TITRES_STAT!D1496</f>
        <v>3.2303000000000002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1.2858236884191476E-2</v>
      </c>
      <c r="G1493" s="2">
        <f t="shared" si="210"/>
        <v>1.1311266552437865E-2</v>
      </c>
      <c r="H1493" s="2">
        <f t="shared" si="211"/>
        <v>1.1367636705033883</v>
      </c>
      <c r="I1493" s="2">
        <f t="shared" si="212"/>
        <v>53.200252615469843</v>
      </c>
    </row>
    <row r="1494" spans="1:9" ht="13.5" x14ac:dyDescent="0.25">
      <c r="A1494" s="3">
        <f>TITRES_STAT!B1497</f>
        <v>44187</v>
      </c>
      <c r="B1494" s="6">
        <f>TITRES_STAT!D1497</f>
        <v>3.2303000000000002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1.1939791392463513E-2</v>
      </c>
      <c r="G1494" s="2">
        <f t="shared" si="210"/>
        <v>1.0503318941549445E-2</v>
      </c>
      <c r="H1494" s="2">
        <f t="shared" si="211"/>
        <v>1.1367636705033886</v>
      </c>
      <c r="I1494" s="2">
        <f t="shared" si="212"/>
        <v>53.20025261546985</v>
      </c>
    </row>
    <row r="1495" spans="1:9" ht="13.5" x14ac:dyDescent="0.25">
      <c r="A1495" s="3">
        <f>TITRES_STAT!B1498</f>
        <v>44188</v>
      </c>
      <c r="B1495" s="6">
        <f>TITRES_STAT!D1498</f>
        <v>3.2153</v>
      </c>
      <c r="C1495" s="2">
        <f t="shared" si="207"/>
        <v>-1.5000000000000124E-2</v>
      </c>
      <c r="D1495" s="2">
        <f t="shared" si="208"/>
        <v>0</v>
      </c>
      <c r="E1495" s="2">
        <f t="shared" si="209"/>
        <v>1.5000000000000124E-2</v>
      </c>
      <c r="F1495" s="2">
        <f t="shared" si="210"/>
        <v>1.1086949150144691E-2</v>
      </c>
      <c r="G1495" s="2">
        <f t="shared" si="210"/>
        <v>1.0824510445724495E-2</v>
      </c>
      <c r="H1495" s="2">
        <f t="shared" si="211"/>
        <v>1.0242448566829971</v>
      </c>
      <c r="I1495" s="2">
        <f t="shared" si="212"/>
        <v>50.598861758323189</v>
      </c>
    </row>
    <row r="1496" spans="1:9" ht="13.5" x14ac:dyDescent="0.25">
      <c r="A1496" s="3">
        <f>TITRES_STAT!B1499</f>
        <v>44189</v>
      </c>
      <c r="B1496" s="6">
        <f>TITRES_STAT!D1499</f>
        <v>3.2078000000000002</v>
      </c>
      <c r="C1496" s="2">
        <f t="shared" si="207"/>
        <v>-7.4999999999998401E-3</v>
      </c>
      <c r="D1496" s="2">
        <f t="shared" si="208"/>
        <v>0</v>
      </c>
      <c r="E1496" s="2">
        <f t="shared" si="209"/>
        <v>7.4999999999998401E-3</v>
      </c>
      <c r="F1496" s="2">
        <f t="shared" si="210"/>
        <v>1.0295024210848642E-2</v>
      </c>
      <c r="G1496" s="2">
        <f t="shared" si="210"/>
        <v>1.058704541388702E-2</v>
      </c>
      <c r="H1496" s="2">
        <f t="shared" si="211"/>
        <v>0.97241712001581349</v>
      </c>
      <c r="I1496" s="2">
        <f t="shared" si="212"/>
        <v>49.300784816145644</v>
      </c>
    </row>
    <row r="1497" spans="1:9" ht="13.5" x14ac:dyDescent="0.25">
      <c r="A1497" s="3">
        <f>TITRES_STAT!B1500</f>
        <v>44190</v>
      </c>
      <c r="B1497" s="6">
        <f>TITRES_STAT!D1500</f>
        <v>3.2303000000000002</v>
      </c>
      <c r="C1497" s="2">
        <f t="shared" si="207"/>
        <v>2.2499999999999964E-2</v>
      </c>
      <c r="D1497" s="2">
        <f t="shared" si="208"/>
        <v>2.2499999999999964E-2</v>
      </c>
      <c r="E1497" s="2">
        <f t="shared" si="209"/>
        <v>0</v>
      </c>
      <c r="F1497" s="2">
        <f t="shared" si="210"/>
        <v>1.1166808195788023E-2</v>
      </c>
      <c r="G1497" s="2">
        <f t="shared" si="210"/>
        <v>9.8308278843236615E-3</v>
      </c>
      <c r="H1497" s="2">
        <f t="shared" si="211"/>
        <v>1.1358970299535738</v>
      </c>
      <c r="I1497" s="2">
        <f t="shared" si="212"/>
        <v>53.181263610739876</v>
      </c>
    </row>
    <row r="1498" spans="1:9" ht="13.5" x14ac:dyDescent="0.25">
      <c r="A1498" s="3">
        <f>TITRES_STAT!B1501</f>
        <v>44193</v>
      </c>
      <c r="B1498" s="6">
        <f>TITRES_STAT!D1501</f>
        <v>3.2303000000000002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1.0369179038946021E-2</v>
      </c>
      <c r="G1498" s="2">
        <f t="shared" si="210"/>
        <v>9.1286258925862562E-3</v>
      </c>
      <c r="H1498" s="2">
        <f t="shared" si="211"/>
        <v>1.135897029953574</v>
      </c>
      <c r="I1498" s="2">
        <f t="shared" si="212"/>
        <v>53.181263610739876</v>
      </c>
    </row>
    <row r="1499" spans="1:9" ht="13.5" x14ac:dyDescent="0.25">
      <c r="A1499" s="3">
        <f>TITRES_STAT!B1502</f>
        <v>44194</v>
      </c>
      <c r="B1499" s="6">
        <f>TITRES_STAT!D1502</f>
        <v>3.2303000000000002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9.6285233933070206E-3</v>
      </c>
      <c r="G1499" s="2">
        <f t="shared" si="210"/>
        <v>8.4765811859729527E-3</v>
      </c>
      <c r="H1499" s="2">
        <f t="shared" si="211"/>
        <v>1.135897029953574</v>
      </c>
      <c r="I1499" s="2">
        <f t="shared" si="212"/>
        <v>53.181263610739876</v>
      </c>
    </row>
    <row r="1500" spans="1:9" ht="13.5" x14ac:dyDescent="0.25">
      <c r="A1500" s="3">
        <f>TITRES_STAT!B1503</f>
        <v>44195</v>
      </c>
      <c r="B1500" s="6">
        <f>TITRES_STAT!D1503</f>
        <v>3.2303000000000002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8.9407717223565202E-3</v>
      </c>
      <c r="G1500" s="2">
        <f t="shared" si="210"/>
        <v>7.8711111012605989E-3</v>
      </c>
      <c r="H1500" s="2">
        <f t="shared" si="211"/>
        <v>1.135897029953574</v>
      </c>
      <c r="I1500" s="2">
        <f t="shared" si="212"/>
        <v>53.181263610739876</v>
      </c>
    </row>
    <row r="1501" spans="1:9" ht="13.5" x14ac:dyDescent="0.25">
      <c r="A1501" s="3">
        <f>TITRES_STAT!B1504</f>
        <v>44196</v>
      </c>
      <c r="B1501" s="6">
        <f>TITRES_STAT!D1504</f>
        <v>3.2904</v>
      </c>
      <c r="C1501" s="2">
        <f t="shared" si="207"/>
        <v>6.009999999999982E-2</v>
      </c>
      <c r="D1501" s="2">
        <f t="shared" si="208"/>
        <v>6.009999999999982E-2</v>
      </c>
      <c r="E1501" s="2">
        <f t="shared" si="209"/>
        <v>0</v>
      </c>
      <c r="F1501" s="2">
        <f t="shared" ref="F1501:G1516" si="213">((F1500*13)+D1501)/14</f>
        <v>1.2595002313616755E-2</v>
      </c>
      <c r="G1501" s="2">
        <f t="shared" si="213"/>
        <v>7.3088888797419854E-3</v>
      </c>
      <c r="H1501" s="2">
        <f t="shared" si="211"/>
        <v>1.7232444658621457</v>
      </c>
      <c r="I1501" s="2">
        <f t="shared" si="212"/>
        <v>63.279095485707252</v>
      </c>
    </row>
    <row r="1502" spans="1:9" ht="13.5" x14ac:dyDescent="0.25">
      <c r="A1502" s="3">
        <f>TITRES_STAT!B1505</f>
        <v>44200</v>
      </c>
      <c r="B1502" s="6">
        <f>TITRES_STAT!D1505</f>
        <v>3.2904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1.1695359291215558E-2</v>
      </c>
      <c r="G1502" s="2">
        <f t="shared" si="213"/>
        <v>6.786825388331843E-3</v>
      </c>
      <c r="H1502" s="2">
        <f t="shared" si="211"/>
        <v>1.723244465862146</v>
      </c>
      <c r="I1502" s="2">
        <f t="shared" si="212"/>
        <v>63.279095485707259</v>
      </c>
    </row>
    <row r="1503" spans="1:9" ht="13.5" x14ac:dyDescent="0.25">
      <c r="A1503" s="3">
        <f>TITRES_STAT!B1506</f>
        <v>44201</v>
      </c>
      <c r="B1503" s="6">
        <f>TITRES_STAT!D1506</f>
        <v>3.1928000000000001</v>
      </c>
      <c r="C1503" s="2">
        <f t="shared" si="207"/>
        <v>-9.7599999999999909E-2</v>
      </c>
      <c r="D1503" s="2">
        <f t="shared" si="208"/>
        <v>0</v>
      </c>
      <c r="E1503" s="2">
        <f t="shared" si="209"/>
        <v>9.7599999999999909E-2</v>
      </c>
      <c r="F1503" s="2">
        <f t="shared" si="213"/>
        <v>1.0859976484700161E-2</v>
      </c>
      <c r="G1503" s="2">
        <f t="shared" si="213"/>
        <v>1.3273480717736704E-2</v>
      </c>
      <c r="H1503" s="2">
        <f t="shared" si="211"/>
        <v>0.81817096175749171</v>
      </c>
      <c r="I1503" s="2">
        <f t="shared" si="212"/>
        <v>44.999671591203182</v>
      </c>
    </row>
    <row r="1504" spans="1:9" ht="13.5" x14ac:dyDescent="0.25">
      <c r="A1504" s="3">
        <f>TITRES_STAT!B1507</f>
        <v>44202</v>
      </c>
      <c r="B1504" s="6">
        <f>TITRES_STAT!D1507</f>
        <v>3.2679</v>
      </c>
      <c r="C1504" s="2">
        <f t="shared" si="207"/>
        <v>7.5099999999999945E-2</v>
      </c>
      <c r="D1504" s="2">
        <f t="shared" si="208"/>
        <v>7.5099999999999945E-2</v>
      </c>
      <c r="E1504" s="2">
        <f t="shared" si="209"/>
        <v>0</v>
      </c>
      <c r="F1504" s="2">
        <f t="shared" si="213"/>
        <v>1.5448549592935859E-2</v>
      </c>
      <c r="G1504" s="2">
        <f t="shared" si="213"/>
        <v>1.2325374952184082E-2</v>
      </c>
      <c r="H1504" s="2">
        <f t="shared" si="211"/>
        <v>1.2533938848001005</v>
      </c>
      <c r="I1504" s="2">
        <f t="shared" si="212"/>
        <v>55.622494285382764</v>
      </c>
    </row>
    <row r="1505" spans="1:9" ht="13.5" x14ac:dyDescent="0.25">
      <c r="A1505" s="3">
        <f>TITRES_STAT!B1508</f>
        <v>44203</v>
      </c>
      <c r="B1505" s="6">
        <f>TITRES_STAT!D1508</f>
        <v>3.2604000000000002</v>
      </c>
      <c r="C1505" s="2">
        <f t="shared" si="207"/>
        <v>-7.4999999999998401E-3</v>
      </c>
      <c r="D1505" s="2">
        <f t="shared" si="208"/>
        <v>0</v>
      </c>
      <c r="E1505" s="2">
        <f t="shared" si="209"/>
        <v>7.4999999999998401E-3</v>
      </c>
      <c r="F1505" s="2">
        <f t="shared" si="213"/>
        <v>1.4345081764869011E-2</v>
      </c>
      <c r="G1505" s="2">
        <f t="shared" si="213"/>
        <v>1.1980705312742351E-2</v>
      </c>
      <c r="H1505" s="2">
        <f t="shared" si="211"/>
        <v>1.1973486861088198</v>
      </c>
      <c r="I1505" s="2">
        <f t="shared" si="212"/>
        <v>54.490609236404239</v>
      </c>
    </row>
    <row r="1506" spans="1:9" ht="13.5" x14ac:dyDescent="0.25">
      <c r="A1506" s="3">
        <f>TITRES_STAT!B1509</f>
        <v>44204</v>
      </c>
      <c r="B1506" s="6">
        <f>TITRES_STAT!D1509</f>
        <v>3.2303000000000002</v>
      </c>
      <c r="C1506" s="2">
        <f t="shared" si="207"/>
        <v>-3.0100000000000016E-2</v>
      </c>
      <c r="D1506" s="2">
        <f t="shared" si="208"/>
        <v>0</v>
      </c>
      <c r="E1506" s="2">
        <f t="shared" si="209"/>
        <v>3.0100000000000016E-2</v>
      </c>
      <c r="F1506" s="2">
        <f t="shared" si="213"/>
        <v>1.3320433067378368E-2</v>
      </c>
      <c r="G1506" s="2">
        <f t="shared" si="213"/>
        <v>1.327494064754647E-2</v>
      </c>
      <c r="H1506" s="2">
        <f t="shared" si="211"/>
        <v>1.0034269396029507</v>
      </c>
      <c r="I1506" s="2">
        <f t="shared" si="212"/>
        <v>50.085526942241025</v>
      </c>
    </row>
    <row r="1507" spans="1:9" ht="13.5" x14ac:dyDescent="0.25">
      <c r="A1507" s="3">
        <f>TITRES_STAT!B1510</f>
        <v>44207</v>
      </c>
      <c r="B1507" s="6">
        <f>TITRES_STAT!D1510</f>
        <v>3.1852999999999998</v>
      </c>
      <c r="C1507" s="2">
        <f t="shared" si="207"/>
        <v>-4.5000000000000373E-2</v>
      </c>
      <c r="D1507" s="2">
        <f t="shared" si="208"/>
        <v>0</v>
      </c>
      <c r="E1507" s="2">
        <f t="shared" si="209"/>
        <v>4.5000000000000373E-2</v>
      </c>
      <c r="F1507" s="2">
        <f t="shared" si="213"/>
        <v>1.2368973562565628E-2</v>
      </c>
      <c r="G1507" s="2">
        <f t="shared" si="213"/>
        <v>1.5541016315578891E-2</v>
      </c>
      <c r="H1507" s="2">
        <f t="shared" si="211"/>
        <v>0.79589219336746408</v>
      </c>
      <c r="I1507" s="2">
        <f t="shared" si="212"/>
        <v>44.317370291314234</v>
      </c>
    </row>
    <row r="1508" spans="1:9" ht="13.5" x14ac:dyDescent="0.25">
      <c r="A1508" s="3">
        <f>TITRES_STAT!B1511</f>
        <v>44208</v>
      </c>
      <c r="B1508" s="6">
        <f>TITRES_STAT!D1511</f>
        <v>3.1777000000000002</v>
      </c>
      <c r="C1508" s="2">
        <f t="shared" si="207"/>
        <v>-7.5999999999996071E-3</v>
      </c>
      <c r="D1508" s="2">
        <f t="shared" si="208"/>
        <v>0</v>
      </c>
      <c r="E1508" s="2">
        <f t="shared" si="209"/>
        <v>7.5999999999996071E-3</v>
      </c>
      <c r="F1508" s="2">
        <f t="shared" si="213"/>
        <v>1.1485475450953797E-2</v>
      </c>
      <c r="G1508" s="2">
        <f t="shared" si="213"/>
        <v>1.4973800864466086E-2</v>
      </c>
      <c r="H1508" s="2">
        <f t="shared" si="211"/>
        <v>0.76703807903640964</v>
      </c>
      <c r="I1508" s="2">
        <f t="shared" si="212"/>
        <v>43.40812391856808</v>
      </c>
    </row>
    <row r="1509" spans="1:9" ht="13.5" x14ac:dyDescent="0.25">
      <c r="A1509" s="3">
        <f>TITRES_STAT!B1512</f>
        <v>44209</v>
      </c>
      <c r="B1509" s="6">
        <f>TITRES_STAT!D1512</f>
        <v>3.1701999999999999</v>
      </c>
      <c r="C1509" s="2">
        <f t="shared" si="207"/>
        <v>-7.5000000000002842E-3</v>
      </c>
      <c r="D1509" s="2">
        <f t="shared" si="208"/>
        <v>0</v>
      </c>
      <c r="E1509" s="2">
        <f t="shared" si="209"/>
        <v>7.5000000000002842E-3</v>
      </c>
      <c r="F1509" s="2">
        <f t="shared" si="213"/>
        <v>1.066508434731424E-2</v>
      </c>
      <c r="G1509" s="2">
        <f t="shared" si="213"/>
        <v>1.4439957945575673E-2</v>
      </c>
      <c r="H1509" s="2">
        <f t="shared" si="211"/>
        <v>0.73858139944112267</v>
      </c>
      <c r="I1509" s="2">
        <f t="shared" si="212"/>
        <v>42.481841786559094</v>
      </c>
    </row>
    <row r="1510" spans="1:9" ht="13.5" x14ac:dyDescent="0.25">
      <c r="A1510" s="3">
        <f>TITRES_STAT!B1513</f>
        <v>44211</v>
      </c>
      <c r="B1510" s="6">
        <f>TITRES_STAT!D1513</f>
        <v>3.1701999999999999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9.9032926082203657E-3</v>
      </c>
      <c r="G1510" s="2">
        <f t="shared" si="213"/>
        <v>1.3408532378034552E-2</v>
      </c>
      <c r="H1510" s="2">
        <f t="shared" si="211"/>
        <v>0.73858139944112278</v>
      </c>
      <c r="I1510" s="2">
        <f t="shared" si="212"/>
        <v>42.481841786559094</v>
      </c>
    </row>
    <row r="1511" spans="1:9" ht="13.5" x14ac:dyDescent="0.25">
      <c r="A1511" s="3">
        <f>TITRES_STAT!B1514</f>
        <v>44214</v>
      </c>
      <c r="B1511" s="6">
        <f>TITRES_STAT!D1514</f>
        <v>3.1777000000000002</v>
      </c>
      <c r="C1511" s="2">
        <f t="shared" si="207"/>
        <v>7.5000000000002842E-3</v>
      </c>
      <c r="D1511" s="2">
        <f t="shared" si="208"/>
        <v>7.5000000000002842E-3</v>
      </c>
      <c r="E1511" s="2">
        <f t="shared" si="209"/>
        <v>0</v>
      </c>
      <c r="F1511" s="2">
        <f t="shared" si="213"/>
        <v>9.7316288504903613E-3</v>
      </c>
      <c r="G1511" s="2">
        <f t="shared" si="213"/>
        <v>1.24507800653178E-2</v>
      </c>
      <c r="H1511" s="2">
        <f t="shared" si="211"/>
        <v>0.78160796347196315</v>
      </c>
      <c r="I1511" s="2">
        <f t="shared" si="212"/>
        <v>43.870928930334408</v>
      </c>
    </row>
    <row r="1512" spans="1:9" ht="13.5" x14ac:dyDescent="0.25">
      <c r="A1512" s="3">
        <f>TITRES_STAT!B1515</f>
        <v>44215</v>
      </c>
      <c r="B1512" s="6">
        <f>TITRES_STAT!D1515</f>
        <v>3.2227999999999999</v>
      </c>
      <c r="C1512" s="2">
        <f t="shared" si="207"/>
        <v>4.5099999999999696E-2</v>
      </c>
      <c r="D1512" s="2">
        <f t="shared" si="208"/>
        <v>4.5099999999999696E-2</v>
      </c>
      <c r="E1512" s="2">
        <f t="shared" si="209"/>
        <v>0</v>
      </c>
      <c r="F1512" s="2">
        <f t="shared" si="213"/>
        <v>1.2257941075455314E-2</v>
      </c>
      <c r="G1512" s="2">
        <f t="shared" si="213"/>
        <v>1.1561438632080813E-2</v>
      </c>
      <c r="H1512" s="2">
        <f t="shared" si="211"/>
        <v>1.0602435791547462</v>
      </c>
      <c r="I1512" s="2">
        <f t="shared" si="212"/>
        <v>51.462049918861105</v>
      </c>
    </row>
    <row r="1513" spans="1:9" ht="13.5" x14ac:dyDescent="0.25">
      <c r="A1513" s="3">
        <f>TITRES_STAT!B1516</f>
        <v>44216</v>
      </c>
      <c r="B1513" s="6">
        <f>TITRES_STAT!D1516</f>
        <v>3.1326999999999998</v>
      </c>
      <c r="C1513" s="2">
        <f t="shared" si="207"/>
        <v>-9.0100000000000069E-2</v>
      </c>
      <c r="D1513" s="2">
        <f t="shared" si="208"/>
        <v>0</v>
      </c>
      <c r="E1513" s="2">
        <f t="shared" si="209"/>
        <v>9.0100000000000069E-2</v>
      </c>
      <c r="F1513" s="2">
        <f t="shared" si="213"/>
        <v>1.1382373855779934E-2</v>
      </c>
      <c r="G1513" s="2">
        <f t="shared" si="213"/>
        <v>1.7171335872646475E-2</v>
      </c>
      <c r="H1513" s="2">
        <f t="shared" si="211"/>
        <v>0.66287060833233025</v>
      </c>
      <c r="I1513" s="2">
        <f t="shared" si="212"/>
        <v>39.863029932143299</v>
      </c>
    </row>
    <row r="1514" spans="1:9" ht="13.5" x14ac:dyDescent="0.25">
      <c r="A1514" s="3">
        <f>TITRES_STAT!B1517</f>
        <v>44217</v>
      </c>
      <c r="B1514" s="6">
        <f>TITRES_STAT!D1517</f>
        <v>3.1101000000000001</v>
      </c>
      <c r="C1514" s="2">
        <f t="shared" si="207"/>
        <v>-2.2599999999999731E-2</v>
      </c>
      <c r="D1514" s="2">
        <f t="shared" si="208"/>
        <v>0</v>
      </c>
      <c r="E1514" s="2">
        <f t="shared" si="209"/>
        <v>2.2599999999999731E-2</v>
      </c>
      <c r="F1514" s="2">
        <f t="shared" si="213"/>
        <v>1.0569347151795654E-2</v>
      </c>
      <c r="G1514" s="2">
        <f t="shared" si="213"/>
        <v>1.755909759602885E-2</v>
      </c>
      <c r="H1514" s="2">
        <f t="shared" si="211"/>
        <v>0.60192997356458733</v>
      </c>
      <c r="I1514" s="2">
        <f t="shared" si="212"/>
        <v>37.575298764476138</v>
      </c>
    </row>
    <row r="1515" spans="1:9" ht="13.5" x14ac:dyDescent="0.25">
      <c r="A1515" s="3">
        <f>TITRES_STAT!B1518</f>
        <v>44218</v>
      </c>
      <c r="B1515" s="6">
        <f>TITRES_STAT!D1518</f>
        <v>3.0951</v>
      </c>
      <c r="C1515" s="2">
        <f t="shared" si="207"/>
        <v>-1.5000000000000124E-2</v>
      </c>
      <c r="D1515" s="2">
        <f t="shared" si="208"/>
        <v>0</v>
      </c>
      <c r="E1515" s="2">
        <f t="shared" si="209"/>
        <v>1.5000000000000124E-2</v>
      </c>
      <c r="F1515" s="2">
        <f t="shared" si="213"/>
        <v>9.8143937838102487E-3</v>
      </c>
      <c r="G1515" s="2">
        <f t="shared" si="213"/>
        <v>1.7376304910598227E-2</v>
      </c>
      <c r="H1515" s="2">
        <f t="shared" si="211"/>
        <v>0.56481477703721772</v>
      </c>
      <c r="I1515" s="2">
        <f t="shared" si="212"/>
        <v>36.094673013417243</v>
      </c>
    </row>
    <row r="1516" spans="1:9" ht="13.5" x14ac:dyDescent="0.25">
      <c r="A1516" s="3">
        <f>TITRES_STAT!B1519</f>
        <v>44221</v>
      </c>
      <c r="B1516" s="6">
        <f>TITRES_STAT!D1519</f>
        <v>3.0951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9.1133656563952298E-3</v>
      </c>
      <c r="G1516" s="2">
        <f t="shared" si="213"/>
        <v>1.6135140274126925E-2</v>
      </c>
      <c r="H1516" s="2">
        <f t="shared" si="211"/>
        <v>0.56481477703721761</v>
      </c>
      <c r="I1516" s="2">
        <f t="shared" si="212"/>
        <v>36.094673013417228</v>
      </c>
    </row>
    <row r="1517" spans="1:9" ht="13.5" x14ac:dyDescent="0.25">
      <c r="A1517" s="3">
        <f>TITRES_STAT!B1520</f>
        <v>44222</v>
      </c>
      <c r="B1517" s="6">
        <f>TITRES_STAT!D1520</f>
        <v>3.0951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8.4624109666527145E-3</v>
      </c>
      <c r="G1517" s="2">
        <f t="shared" si="214"/>
        <v>1.4982630254546431E-2</v>
      </c>
      <c r="H1517" s="2">
        <f t="shared" si="211"/>
        <v>0.56481477703721772</v>
      </c>
      <c r="I1517" s="2">
        <f t="shared" si="212"/>
        <v>36.094673013417243</v>
      </c>
    </row>
    <row r="1518" spans="1:9" ht="13.5" x14ac:dyDescent="0.25">
      <c r="A1518" s="3">
        <f>TITRES_STAT!B1521</f>
        <v>44223</v>
      </c>
      <c r="B1518" s="6">
        <f>TITRES_STAT!D1521</f>
        <v>3.0951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7.8579530404632343E-3</v>
      </c>
      <c r="G1518" s="2">
        <f t="shared" si="214"/>
        <v>1.3912442379221688E-2</v>
      </c>
      <c r="H1518" s="2">
        <f t="shared" si="211"/>
        <v>0.56481477703721761</v>
      </c>
      <c r="I1518" s="2">
        <f t="shared" si="212"/>
        <v>36.094673013417228</v>
      </c>
    </row>
    <row r="1519" spans="1:9" ht="13.5" x14ac:dyDescent="0.25">
      <c r="A1519" s="3">
        <f>TITRES_STAT!B1522</f>
        <v>44224</v>
      </c>
      <c r="B1519" s="6">
        <f>TITRES_STAT!D1522</f>
        <v>3.1476999999999999</v>
      </c>
      <c r="C1519" s="2">
        <f t="shared" si="207"/>
        <v>5.259999999999998E-2</v>
      </c>
      <c r="D1519" s="2">
        <f t="shared" si="208"/>
        <v>5.259999999999998E-2</v>
      </c>
      <c r="E1519" s="2">
        <f t="shared" si="209"/>
        <v>0</v>
      </c>
      <c r="F1519" s="2">
        <f t="shared" si="214"/>
        <v>1.1053813537573001E-2</v>
      </c>
      <c r="G1519" s="2">
        <f t="shared" si="214"/>
        <v>1.2918696494991567E-2</v>
      </c>
      <c r="H1519" s="2">
        <f t="shared" si="211"/>
        <v>0.85564464974143795</v>
      </c>
      <c r="I1519" s="2">
        <f t="shared" si="212"/>
        <v>46.110371932506681</v>
      </c>
    </row>
    <row r="1520" spans="1:9" ht="13.5" x14ac:dyDescent="0.25">
      <c r="A1520" s="3">
        <f>TITRES_STAT!B1523</f>
        <v>44225</v>
      </c>
      <c r="B1520" s="6">
        <f>TITRES_STAT!D1523</f>
        <v>3.1852999999999998</v>
      </c>
      <c r="C1520" s="2">
        <f t="shared" si="207"/>
        <v>3.7599999999999856E-2</v>
      </c>
      <c r="D1520" s="2">
        <f t="shared" si="208"/>
        <v>3.7599999999999856E-2</v>
      </c>
      <c r="E1520" s="2">
        <f t="shared" si="209"/>
        <v>0</v>
      </c>
      <c r="F1520" s="2">
        <f t="shared" si="214"/>
        <v>1.2949969713460633E-2</v>
      </c>
      <c r="G1520" s="2">
        <f t="shared" si="214"/>
        <v>1.1995932459635027E-2</v>
      </c>
      <c r="H1520" s="2">
        <f t="shared" si="211"/>
        <v>1.0795300621302959</v>
      </c>
      <c r="I1520" s="2">
        <f t="shared" si="212"/>
        <v>51.912212369000912</v>
      </c>
    </row>
    <row r="1521" spans="1:9" ht="13.5" x14ac:dyDescent="0.25">
      <c r="A1521" s="3">
        <f>TITRES_STAT!B1524</f>
        <v>44228</v>
      </c>
      <c r="B1521" s="6">
        <f>TITRES_STAT!D1524</f>
        <v>3.0951</v>
      </c>
      <c r="C1521" s="2">
        <f t="shared" si="207"/>
        <v>-9.0199999999999836E-2</v>
      </c>
      <c r="D1521" s="2">
        <f t="shared" si="208"/>
        <v>0</v>
      </c>
      <c r="E1521" s="2">
        <f t="shared" si="209"/>
        <v>9.0199999999999836E-2</v>
      </c>
      <c r="F1521" s="2">
        <f t="shared" si="214"/>
        <v>1.2024971876784874E-2</v>
      </c>
      <c r="G1521" s="2">
        <f t="shared" si="214"/>
        <v>1.7581937283946799E-2</v>
      </c>
      <c r="H1521" s="2">
        <f t="shared" si="211"/>
        <v>0.6839389586359339</v>
      </c>
      <c r="I1521" s="2">
        <f t="shared" si="212"/>
        <v>40.615424634510219</v>
      </c>
    </row>
    <row r="1522" spans="1:9" ht="13.5" x14ac:dyDescent="0.25">
      <c r="A1522" s="3">
        <f>TITRES_STAT!B1525</f>
        <v>44229</v>
      </c>
      <c r="B1522" s="6">
        <f>TITRES_STAT!D1525</f>
        <v>3.0350000000000001</v>
      </c>
      <c r="C1522" s="2">
        <f t="shared" si="207"/>
        <v>-6.009999999999982E-2</v>
      </c>
      <c r="D1522" s="2">
        <f t="shared" si="208"/>
        <v>0</v>
      </c>
      <c r="E1522" s="2">
        <f t="shared" si="209"/>
        <v>6.009999999999982E-2</v>
      </c>
      <c r="F1522" s="2">
        <f t="shared" si="214"/>
        <v>1.1166045314157384E-2</v>
      </c>
      <c r="G1522" s="2">
        <f t="shared" si="214"/>
        <v>2.0618941763664873E-2</v>
      </c>
      <c r="H1522" s="2">
        <f t="shared" si="211"/>
        <v>0.54154308412832419</v>
      </c>
      <c r="I1522" s="2">
        <f t="shared" si="212"/>
        <v>35.129935043920185</v>
      </c>
    </row>
    <row r="1523" spans="1:9" ht="13.5" x14ac:dyDescent="0.25">
      <c r="A1523" s="3">
        <f>TITRES_STAT!B1526</f>
        <v>44230</v>
      </c>
      <c r="B1523" s="6">
        <f>TITRES_STAT!D1526</f>
        <v>3.0800999999999998</v>
      </c>
      <c r="C1523" s="2">
        <f t="shared" si="207"/>
        <v>4.5099999999999696E-2</v>
      </c>
      <c r="D1523" s="2">
        <f t="shared" si="208"/>
        <v>4.5099999999999696E-2</v>
      </c>
      <c r="E1523" s="2">
        <f t="shared" si="209"/>
        <v>0</v>
      </c>
      <c r="F1523" s="2">
        <f t="shared" si="214"/>
        <v>1.3589899220288979E-2</v>
      </c>
      <c r="G1523" s="2">
        <f t="shared" si="214"/>
        <v>1.9146160209117382E-2</v>
      </c>
      <c r="H1523" s="2">
        <f t="shared" si="211"/>
        <v>0.70979763419181474</v>
      </c>
      <c r="I1523" s="2">
        <f t="shared" si="212"/>
        <v>41.513546398566696</v>
      </c>
    </row>
    <row r="1524" spans="1:9" ht="13.5" x14ac:dyDescent="0.25">
      <c r="A1524" s="3">
        <f>TITRES_STAT!B1527</f>
        <v>44231</v>
      </c>
      <c r="B1524" s="6">
        <f>TITRES_STAT!D1527</f>
        <v>3.1777000000000002</v>
      </c>
      <c r="C1524" s="2">
        <f t="shared" si="207"/>
        <v>9.7600000000000353E-2</v>
      </c>
      <c r="D1524" s="2">
        <f t="shared" si="208"/>
        <v>9.7600000000000353E-2</v>
      </c>
      <c r="E1524" s="2">
        <f t="shared" si="209"/>
        <v>0</v>
      </c>
      <c r="F1524" s="2">
        <f t="shared" si="214"/>
        <v>1.9590620704554078E-2</v>
      </c>
      <c r="G1524" s="2">
        <f t="shared" si="214"/>
        <v>1.7778577337037568E-2</v>
      </c>
      <c r="H1524" s="2">
        <f t="shared" si="211"/>
        <v>1.1019228554211442</v>
      </c>
      <c r="I1524" s="2">
        <f t="shared" si="212"/>
        <v>52.424514657097696</v>
      </c>
    </row>
    <row r="1525" spans="1:9" ht="13.5" x14ac:dyDescent="0.25">
      <c r="A1525" s="3">
        <f>TITRES_STAT!B1528</f>
        <v>44232</v>
      </c>
      <c r="B1525" s="6">
        <f>TITRES_STAT!D1528</f>
        <v>3.1777000000000002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1.8191290654228785E-2</v>
      </c>
      <c r="G1525" s="2">
        <f t="shared" si="214"/>
        <v>1.6508678955820599E-2</v>
      </c>
      <c r="H1525" s="2">
        <f t="shared" si="211"/>
        <v>1.101922855421144</v>
      </c>
      <c r="I1525" s="2">
        <f t="shared" si="212"/>
        <v>52.424514657097689</v>
      </c>
    </row>
    <row r="1526" spans="1:9" ht="13.5" x14ac:dyDescent="0.25">
      <c r="A1526" s="3">
        <f>TITRES_STAT!B1529</f>
        <v>44235</v>
      </c>
      <c r="B1526" s="6">
        <f>TITRES_STAT!D1529</f>
        <v>3.1777000000000002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1.6891912750355301E-2</v>
      </c>
      <c r="G1526" s="2">
        <f t="shared" si="214"/>
        <v>1.5329487601833414E-2</v>
      </c>
      <c r="H1526" s="2">
        <f t="shared" si="211"/>
        <v>1.101922855421144</v>
      </c>
      <c r="I1526" s="2">
        <f t="shared" si="212"/>
        <v>52.424514657097689</v>
      </c>
    </row>
    <row r="1527" spans="1:9" ht="13.5" x14ac:dyDescent="0.25">
      <c r="A1527" s="3">
        <f>TITRES_STAT!B1530</f>
        <v>44236</v>
      </c>
      <c r="B1527" s="6">
        <f>TITRES_STAT!D1530</f>
        <v>3.1777000000000002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1.5685347553901351E-2</v>
      </c>
      <c r="G1527" s="2">
        <f t="shared" si="214"/>
        <v>1.4234524201702457E-2</v>
      </c>
      <c r="H1527" s="2">
        <f t="shared" si="211"/>
        <v>1.101922855421144</v>
      </c>
      <c r="I1527" s="2">
        <f t="shared" si="212"/>
        <v>52.424514657097689</v>
      </c>
    </row>
    <row r="1528" spans="1:9" ht="13.5" x14ac:dyDescent="0.25">
      <c r="A1528" s="3">
        <f>TITRES_STAT!B1531</f>
        <v>44237</v>
      </c>
      <c r="B1528" s="6">
        <f>TITRES_STAT!D1531</f>
        <v>3.1777000000000002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1.4564965585765541E-2</v>
      </c>
      <c r="G1528" s="2">
        <f t="shared" si="214"/>
        <v>1.3217772473009424E-2</v>
      </c>
      <c r="H1528" s="2">
        <f t="shared" si="211"/>
        <v>1.101922855421144</v>
      </c>
      <c r="I1528" s="2">
        <f t="shared" si="212"/>
        <v>52.424514657097689</v>
      </c>
    </row>
    <row r="1529" spans="1:9" ht="13.5" x14ac:dyDescent="0.25">
      <c r="A1529" s="3">
        <f>TITRES_STAT!B1532</f>
        <v>44238</v>
      </c>
      <c r="B1529" s="6">
        <f>TITRES_STAT!D1532</f>
        <v>3.1777000000000002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1.3524610901068003E-2</v>
      </c>
      <c r="G1529" s="2">
        <f t="shared" si="214"/>
        <v>1.2273645867794464E-2</v>
      </c>
      <c r="H1529" s="2">
        <f t="shared" si="211"/>
        <v>1.1019228554211442</v>
      </c>
      <c r="I1529" s="2">
        <f t="shared" si="212"/>
        <v>52.424514657097696</v>
      </c>
    </row>
    <row r="1530" spans="1:9" ht="13.5" x14ac:dyDescent="0.25">
      <c r="A1530" s="3">
        <f>TITRES_STAT!B1533</f>
        <v>44239</v>
      </c>
      <c r="B1530" s="6">
        <f>TITRES_STAT!D1533</f>
        <v>3.1777000000000002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1.2558567265277432E-2</v>
      </c>
      <c r="G1530" s="2">
        <f t="shared" si="214"/>
        <v>1.1396956877237716E-2</v>
      </c>
      <c r="H1530" s="2">
        <f t="shared" si="211"/>
        <v>1.1019228554211442</v>
      </c>
      <c r="I1530" s="2">
        <f t="shared" si="212"/>
        <v>52.424514657097696</v>
      </c>
    </row>
    <row r="1531" spans="1:9" ht="13.5" x14ac:dyDescent="0.25">
      <c r="A1531" s="3">
        <f>TITRES_STAT!B1534</f>
        <v>44242</v>
      </c>
      <c r="B1531" s="6">
        <f>TITRES_STAT!D1534</f>
        <v>3.1777000000000002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1.1661526746329044E-2</v>
      </c>
      <c r="G1531" s="2">
        <f t="shared" si="214"/>
        <v>1.0582888528863594E-2</v>
      </c>
      <c r="H1531" s="2">
        <f t="shared" si="211"/>
        <v>1.1019228554211442</v>
      </c>
      <c r="I1531" s="2">
        <f t="shared" si="212"/>
        <v>52.424514657097696</v>
      </c>
    </row>
    <row r="1532" spans="1:9" ht="13.5" x14ac:dyDescent="0.25">
      <c r="A1532" s="3">
        <f>TITRES_STAT!B1535</f>
        <v>44243</v>
      </c>
      <c r="B1532" s="6">
        <f>TITRES_STAT!D1535</f>
        <v>3.1701999999999999</v>
      </c>
      <c r="C1532" s="2">
        <f t="shared" si="207"/>
        <v>-7.5000000000002842E-3</v>
      </c>
      <c r="D1532" s="2">
        <f t="shared" si="208"/>
        <v>0</v>
      </c>
      <c r="E1532" s="2">
        <f t="shared" si="209"/>
        <v>7.5000000000002842E-3</v>
      </c>
      <c r="F1532" s="2">
        <f t="shared" si="214"/>
        <v>1.0828560550162684E-2</v>
      </c>
      <c r="G1532" s="2">
        <f t="shared" si="214"/>
        <v>1.0362682205373357E-2</v>
      </c>
      <c r="H1532" s="2">
        <f t="shared" si="211"/>
        <v>1.0449573127455125</v>
      </c>
      <c r="I1532" s="2">
        <f t="shared" si="212"/>
        <v>51.099223745779653</v>
      </c>
    </row>
    <row r="1533" spans="1:9" ht="13.5" x14ac:dyDescent="0.25">
      <c r="A1533" s="3">
        <f>TITRES_STAT!B1536</f>
        <v>44244</v>
      </c>
      <c r="B1533" s="6">
        <f>TITRES_STAT!D1536</f>
        <v>3.1701999999999999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1.0055091939436779E-2</v>
      </c>
      <c r="G1533" s="2">
        <f t="shared" si="215"/>
        <v>9.6224906192752587E-3</v>
      </c>
      <c r="H1533" s="2">
        <f t="shared" si="211"/>
        <v>1.0449573127455127</v>
      </c>
      <c r="I1533" s="2">
        <f t="shared" si="212"/>
        <v>51.099223745779661</v>
      </c>
    </row>
    <row r="1534" spans="1:9" ht="13.5" x14ac:dyDescent="0.25">
      <c r="A1534" s="3">
        <f>TITRES_STAT!B1537</f>
        <v>44245</v>
      </c>
      <c r="B1534" s="6">
        <f>TITRES_STAT!D1537</f>
        <v>3.1701999999999999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9.3368710866198659E-3</v>
      </c>
      <c r="G1534" s="2">
        <f t="shared" si="215"/>
        <v>8.9351698607555968E-3</v>
      </c>
      <c r="H1534" s="2">
        <f t="shared" si="211"/>
        <v>1.0449573127455127</v>
      </c>
      <c r="I1534" s="2">
        <f t="shared" si="212"/>
        <v>51.099223745779661</v>
      </c>
    </row>
    <row r="1535" spans="1:9" ht="13.5" x14ac:dyDescent="0.25">
      <c r="A1535" s="3">
        <f>TITRES_STAT!B1538</f>
        <v>44246</v>
      </c>
      <c r="B1535" s="6">
        <f>TITRES_STAT!D1538</f>
        <v>3.1701999999999999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8.6699517232898763E-3</v>
      </c>
      <c r="G1535" s="2">
        <f t="shared" si="215"/>
        <v>8.2969434421301964E-3</v>
      </c>
      <c r="H1535" s="2">
        <f t="shared" si="211"/>
        <v>1.044957312745513</v>
      </c>
      <c r="I1535" s="2">
        <f t="shared" si="212"/>
        <v>51.099223745779675</v>
      </c>
    </row>
    <row r="1536" spans="1:9" ht="13.5" x14ac:dyDescent="0.25">
      <c r="A1536" s="3">
        <f>TITRES_STAT!B1539</f>
        <v>44249</v>
      </c>
      <c r="B1536" s="6">
        <f>TITRES_STAT!D1539</f>
        <v>3.1852999999999998</v>
      </c>
      <c r="C1536" s="2">
        <f t="shared" si="207"/>
        <v>1.5099999999999891E-2</v>
      </c>
      <c r="D1536" s="2">
        <f t="shared" si="208"/>
        <v>1.5099999999999891E-2</v>
      </c>
      <c r="E1536" s="2">
        <f t="shared" si="209"/>
        <v>0</v>
      </c>
      <c r="F1536" s="2">
        <f t="shared" si="215"/>
        <v>9.1292408859120211E-3</v>
      </c>
      <c r="G1536" s="2">
        <f t="shared" si="215"/>
        <v>7.7043046248351831E-3</v>
      </c>
      <c r="H1536" s="2">
        <f t="shared" si="211"/>
        <v>1.1849532606075168</v>
      </c>
      <c r="I1536" s="2">
        <f t="shared" si="212"/>
        <v>54.232430595702802</v>
      </c>
    </row>
    <row r="1537" spans="1:9" ht="13.5" x14ac:dyDescent="0.25">
      <c r="A1537" s="3">
        <f>TITRES_STAT!B1540</f>
        <v>44250</v>
      </c>
      <c r="B1537" s="6">
        <f>TITRES_STAT!D1540</f>
        <v>3.1852999999999998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8.4771522512040193E-3</v>
      </c>
      <c r="G1537" s="2">
        <f t="shared" si="215"/>
        <v>7.1539971516326696E-3</v>
      </c>
      <c r="H1537" s="2">
        <f t="shared" si="211"/>
        <v>1.1849532606075168</v>
      </c>
      <c r="I1537" s="2">
        <f t="shared" si="212"/>
        <v>54.232430595702802</v>
      </c>
    </row>
    <row r="1538" spans="1:9" ht="13.5" x14ac:dyDescent="0.25">
      <c r="A1538" s="3">
        <f>TITRES_STAT!B1541</f>
        <v>44251</v>
      </c>
      <c r="B1538" s="6">
        <f>TITRES_STAT!D1541</f>
        <v>3.1852999999999998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7.8716413761180191E-3</v>
      </c>
      <c r="G1538" s="2">
        <f t="shared" si="215"/>
        <v>6.6429973550874788E-3</v>
      </c>
      <c r="H1538" s="2">
        <f t="shared" si="211"/>
        <v>1.184953260607517</v>
      </c>
      <c r="I1538" s="2">
        <f t="shared" si="212"/>
        <v>54.232430595702802</v>
      </c>
    </row>
    <row r="1539" spans="1:9" ht="13.5" x14ac:dyDescent="0.25">
      <c r="A1539" s="3">
        <f>TITRES_STAT!B1542</f>
        <v>44252</v>
      </c>
      <c r="B1539" s="6">
        <f>TITRES_STAT!D1542</f>
        <v>3.1852999999999998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7.3093812778238744E-3</v>
      </c>
      <c r="G1539" s="2">
        <f t="shared" si="215"/>
        <v>6.1684975440098018E-3</v>
      </c>
      <c r="H1539" s="2">
        <f t="shared" si="211"/>
        <v>1.1849532606075168</v>
      </c>
      <c r="I1539" s="2">
        <f t="shared" si="212"/>
        <v>54.232430595702802</v>
      </c>
    </row>
    <row r="1540" spans="1:9" ht="13.5" x14ac:dyDescent="0.25">
      <c r="A1540" s="3">
        <f>TITRES_STAT!B1543</f>
        <v>44253</v>
      </c>
      <c r="B1540" s="6">
        <f>TITRES_STAT!D1543</f>
        <v>3.1852999999999998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6.7872826151221689E-3</v>
      </c>
      <c r="G1540" s="2">
        <f t="shared" si="215"/>
        <v>5.727890576580531E-3</v>
      </c>
      <c r="H1540" s="2">
        <f t="shared" si="211"/>
        <v>1.1849532606075166</v>
      </c>
      <c r="I1540" s="2">
        <f t="shared" si="212"/>
        <v>54.232430595702795</v>
      </c>
    </row>
    <row r="1541" spans="1:9" ht="13.5" x14ac:dyDescent="0.25">
      <c r="A1541" s="3">
        <f>TITRES_STAT!B1544</f>
        <v>44256</v>
      </c>
      <c r="B1541" s="6">
        <f>TITRES_STAT!D1544</f>
        <v>3.1852999999999998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6.3024767140420143E-3</v>
      </c>
      <c r="G1541" s="2">
        <f t="shared" si="215"/>
        <v>5.3187555353962071E-3</v>
      </c>
      <c r="H1541" s="2">
        <f t="shared" si="211"/>
        <v>1.1849532606075168</v>
      </c>
      <c r="I1541" s="2">
        <f t="shared" si="212"/>
        <v>54.232430595702802</v>
      </c>
    </row>
    <row r="1542" spans="1:9" ht="13.5" x14ac:dyDescent="0.25">
      <c r="A1542" s="3">
        <f>TITRES_STAT!B1545</f>
        <v>44257</v>
      </c>
      <c r="B1542" s="6">
        <f>TITRES_STAT!D1545</f>
        <v>3.1852999999999998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5.8522998058961563E-3</v>
      </c>
      <c r="G1542" s="2">
        <f t="shared" si="215"/>
        <v>4.9388444257250494E-3</v>
      </c>
      <c r="H1542" s="2">
        <f t="shared" si="211"/>
        <v>1.1849532606075168</v>
      </c>
      <c r="I1542" s="2">
        <f t="shared" si="212"/>
        <v>54.232430595702802</v>
      </c>
    </row>
    <row r="1543" spans="1:9" ht="13.5" x14ac:dyDescent="0.25">
      <c r="A1543" s="3">
        <f>TITRES_STAT!B1546</f>
        <v>44258</v>
      </c>
      <c r="B1543" s="6">
        <f>TITRES_STAT!D1546</f>
        <v>3.1852999999999998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5.4342783911892883E-3</v>
      </c>
      <c r="G1543" s="2">
        <f t="shared" si="215"/>
        <v>4.5860698238875458E-3</v>
      </c>
      <c r="H1543" s="2">
        <f t="shared" si="211"/>
        <v>1.1849532606075168</v>
      </c>
      <c r="I1543" s="2">
        <f t="shared" si="212"/>
        <v>54.232430595702802</v>
      </c>
    </row>
    <row r="1544" spans="1:9" ht="13.5" x14ac:dyDescent="0.25">
      <c r="A1544" s="3">
        <f>TITRES_STAT!B1547</f>
        <v>44259</v>
      </c>
      <c r="B1544" s="6">
        <f>TITRES_STAT!D1547</f>
        <v>3.1852999999999998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5.0461156489614812E-3</v>
      </c>
      <c r="G1544" s="2">
        <f t="shared" si="215"/>
        <v>4.2584934078955779E-3</v>
      </c>
      <c r="H1544" s="2">
        <f t="shared" si="211"/>
        <v>1.1849532606075168</v>
      </c>
      <c r="I1544" s="2">
        <f t="shared" si="212"/>
        <v>54.232430595702802</v>
      </c>
    </row>
    <row r="1545" spans="1:9" ht="13.5" x14ac:dyDescent="0.25">
      <c r="A1545" s="3">
        <f>TITRES_STAT!B1548</f>
        <v>44260</v>
      </c>
      <c r="B1545" s="6">
        <f>TITRES_STAT!D1548</f>
        <v>3.1852999999999998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4.6856788168928038E-3</v>
      </c>
      <c r="G1545" s="2">
        <f t="shared" si="215"/>
        <v>3.954315307331608E-3</v>
      </c>
      <c r="H1545" s="2">
        <f t="shared" si="211"/>
        <v>1.1849532606075168</v>
      </c>
      <c r="I1545" s="2">
        <f t="shared" si="212"/>
        <v>54.232430595702802</v>
      </c>
    </row>
    <row r="1546" spans="1:9" ht="13.5" x14ac:dyDescent="0.25">
      <c r="A1546" s="3">
        <f>TITRES_STAT!B1549</f>
        <v>44263</v>
      </c>
      <c r="B1546" s="6">
        <f>TITRES_STAT!D1549</f>
        <v>3.1852999999999998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4.3509874728290317E-3</v>
      </c>
      <c r="G1546" s="2">
        <f t="shared" si="215"/>
        <v>3.6718642139507785E-3</v>
      </c>
      <c r="H1546" s="2">
        <f t="shared" si="211"/>
        <v>1.1849532606075168</v>
      </c>
      <c r="I1546" s="2">
        <f t="shared" si="212"/>
        <v>54.232430595702802</v>
      </c>
    </row>
    <row r="1547" spans="1:9" ht="13.5" x14ac:dyDescent="0.25">
      <c r="A1547" s="3">
        <f>TITRES_STAT!B1550</f>
        <v>44264</v>
      </c>
      <c r="B1547" s="6">
        <f>TITRES_STAT!D1550</f>
        <v>3.1852999999999998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4.0402026533412436E-3</v>
      </c>
      <c r="G1547" s="2">
        <f t="shared" si="215"/>
        <v>3.4095881986685801E-3</v>
      </c>
      <c r="H1547" s="2">
        <f t="shared" si="211"/>
        <v>1.1849532606075168</v>
      </c>
      <c r="I1547" s="2">
        <f t="shared" si="212"/>
        <v>54.232430595702802</v>
      </c>
    </row>
    <row r="1548" spans="1:9" ht="13.5" x14ac:dyDescent="0.25">
      <c r="A1548" s="3">
        <f>TITRES_STAT!B1551</f>
        <v>44265</v>
      </c>
      <c r="B1548" s="6">
        <f>TITRES_STAT!D1551</f>
        <v>3.1852999999999998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3.7516167495311547E-3</v>
      </c>
      <c r="G1548" s="2">
        <f t="shared" si="215"/>
        <v>3.1660461844779672E-3</v>
      </c>
      <c r="H1548" s="2">
        <f t="shared" si="211"/>
        <v>1.1849532606075168</v>
      </c>
      <c r="I1548" s="2">
        <f t="shared" si="212"/>
        <v>54.232430595702802</v>
      </c>
    </row>
    <row r="1549" spans="1:9" ht="13.5" x14ac:dyDescent="0.25">
      <c r="A1549" s="3">
        <f>TITRES_STAT!B1552</f>
        <v>44266</v>
      </c>
      <c r="B1549" s="6">
        <f>TITRES_STAT!D1552</f>
        <v>3.1852999999999998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3.4836441245646439E-3</v>
      </c>
      <c r="G1549" s="2">
        <f t="shared" si="219"/>
        <v>2.9399000284438268E-3</v>
      </c>
      <c r="H1549" s="2">
        <f t="shared" si="211"/>
        <v>1.1849532606075168</v>
      </c>
      <c r="I1549" s="2">
        <f t="shared" si="212"/>
        <v>54.232430595702802</v>
      </c>
    </row>
    <row r="1550" spans="1:9" ht="13.5" x14ac:dyDescent="0.25">
      <c r="A1550" s="3">
        <f>TITRES_STAT!B1553</f>
        <v>44267</v>
      </c>
      <c r="B1550" s="6">
        <f>TITRES_STAT!D1553</f>
        <v>3.1852999999999998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3.2348124013814551E-3</v>
      </c>
      <c r="G1550" s="2">
        <f t="shared" si="219"/>
        <v>2.729907169269268E-3</v>
      </c>
      <c r="H1550" s="2">
        <f t="shared" si="211"/>
        <v>1.1849532606075166</v>
      </c>
      <c r="I1550" s="2">
        <f t="shared" si="212"/>
        <v>54.232430595702795</v>
      </c>
    </row>
    <row r="1551" spans="1:9" ht="13.5" x14ac:dyDescent="0.25">
      <c r="A1551" s="3">
        <f>TITRES_STAT!B1554</f>
        <v>44270</v>
      </c>
      <c r="B1551" s="6">
        <f>TITRES_STAT!D1554</f>
        <v>3.1252</v>
      </c>
      <c r="C1551" s="2">
        <f t="shared" si="216"/>
        <v>-6.009999999999982E-2</v>
      </c>
      <c r="D1551" s="2">
        <f t="shared" si="217"/>
        <v>0</v>
      </c>
      <c r="E1551" s="2">
        <f t="shared" si="218"/>
        <v>6.009999999999982E-2</v>
      </c>
      <c r="F1551" s="2">
        <f t="shared" si="219"/>
        <v>3.0037543727113513E-3</v>
      </c>
      <c r="G1551" s="2">
        <f t="shared" si="219"/>
        <v>6.8277709428928787E-3</v>
      </c>
      <c r="H1551" s="2">
        <f t="shared" si="211"/>
        <v>0.43993191889924205</v>
      </c>
      <c r="I1551" s="2">
        <f t="shared" si="212"/>
        <v>30.552272168225059</v>
      </c>
    </row>
    <row r="1552" spans="1:9" ht="13.5" x14ac:dyDescent="0.25">
      <c r="A1552" s="3">
        <f>TITRES_STAT!B1555</f>
        <v>44271</v>
      </c>
      <c r="B1552" s="6">
        <f>TITRES_STAT!D1555</f>
        <v>3.0350000000000001</v>
      </c>
      <c r="C1552" s="2">
        <f t="shared" si="216"/>
        <v>-9.0199999999999836E-2</v>
      </c>
      <c r="D1552" s="2">
        <f t="shared" si="217"/>
        <v>0</v>
      </c>
      <c r="E1552" s="2">
        <f t="shared" si="218"/>
        <v>9.0199999999999836E-2</v>
      </c>
      <c r="F1552" s="2">
        <f t="shared" si="219"/>
        <v>2.7892004889462545E-3</v>
      </c>
      <c r="G1552" s="2">
        <f t="shared" si="219"/>
        <v>1.2782930161257661E-2</v>
      </c>
      <c r="H1552" s="2">
        <f t="shared" si="211"/>
        <v>0.21819727196818511</v>
      </c>
      <c r="I1552" s="2">
        <f t="shared" si="212"/>
        <v>17.911489131448619</v>
      </c>
    </row>
    <row r="1553" spans="1:9" ht="13.5" x14ac:dyDescent="0.25">
      <c r="A1553" s="3">
        <f>TITRES_STAT!B1556</f>
        <v>44272</v>
      </c>
      <c r="B1553" s="6">
        <f>TITRES_STAT!D1556</f>
        <v>3.0125000000000002</v>
      </c>
      <c r="C1553" s="2">
        <f t="shared" si="216"/>
        <v>-2.2499999999999964E-2</v>
      </c>
      <c r="D1553" s="2">
        <f t="shared" si="217"/>
        <v>0</v>
      </c>
      <c r="E1553" s="2">
        <f t="shared" si="218"/>
        <v>2.2499999999999964E-2</v>
      </c>
      <c r="F1553" s="2">
        <f t="shared" si="219"/>
        <v>2.5899718825929505E-3</v>
      </c>
      <c r="G1553" s="2">
        <f t="shared" si="219"/>
        <v>1.3477006578310682E-2</v>
      </c>
      <c r="H1553" s="2">
        <f t="shared" ref="H1553:H1616" si="220">F1553/G1553</f>
        <v>0.19217708825349544</v>
      </c>
      <c r="I1553" s="2">
        <f t="shared" ref="I1553:I1616" si="221">IF(G1553=0,100,100-(100/(1+H1553)))</f>
        <v>16.11984411938576</v>
      </c>
    </row>
    <row r="1554" spans="1:9" ht="13.5" x14ac:dyDescent="0.25">
      <c r="A1554" s="3">
        <f>TITRES_STAT!B1557</f>
        <v>44273</v>
      </c>
      <c r="B1554" s="6">
        <f>TITRES_STAT!D1557</f>
        <v>3.0049999999999999</v>
      </c>
      <c r="C1554" s="2">
        <f t="shared" si="216"/>
        <v>-7.5000000000002842E-3</v>
      </c>
      <c r="D1554" s="2">
        <f t="shared" si="217"/>
        <v>0</v>
      </c>
      <c r="E1554" s="2">
        <f t="shared" si="218"/>
        <v>7.5000000000002842E-3</v>
      </c>
      <c r="F1554" s="2">
        <f t="shared" si="219"/>
        <v>2.404973890979168E-3</v>
      </c>
      <c r="G1554" s="2">
        <f t="shared" si="219"/>
        <v>1.3050077537002797E-2</v>
      </c>
      <c r="H1554" s="2">
        <f t="shared" si="220"/>
        <v>0.18428809209447172</v>
      </c>
      <c r="I1554" s="2">
        <f t="shared" si="221"/>
        <v>15.561086303633189</v>
      </c>
    </row>
    <row r="1555" spans="1:9" ht="13.5" x14ac:dyDescent="0.25">
      <c r="A1555" s="3">
        <f>TITRES_STAT!B1558</f>
        <v>44274</v>
      </c>
      <c r="B1555" s="6">
        <f>TITRES_STAT!D1558</f>
        <v>2.9899</v>
      </c>
      <c r="C1555" s="2">
        <f t="shared" si="216"/>
        <v>-1.5099999999999891E-2</v>
      </c>
      <c r="D1555" s="2">
        <f t="shared" si="217"/>
        <v>0</v>
      </c>
      <c r="E1555" s="2">
        <f t="shared" si="218"/>
        <v>1.5099999999999891E-2</v>
      </c>
      <c r="F1555" s="2">
        <f t="shared" si="219"/>
        <v>2.2331900416235131E-3</v>
      </c>
      <c r="G1555" s="2">
        <f t="shared" si="219"/>
        <v>1.3196500570074017E-2</v>
      </c>
      <c r="H1555" s="2">
        <f t="shared" si="220"/>
        <v>0.16922592696186178</v>
      </c>
      <c r="I1555" s="2">
        <f t="shared" si="221"/>
        <v>14.473330009160989</v>
      </c>
    </row>
    <row r="1556" spans="1:9" ht="13.5" x14ac:dyDescent="0.25">
      <c r="A1556" s="3">
        <f>TITRES_STAT!B1559</f>
        <v>44277</v>
      </c>
      <c r="B1556" s="6">
        <f>TITRES_STAT!D1559</f>
        <v>3.0049999999999999</v>
      </c>
      <c r="C1556" s="2">
        <f t="shared" si="216"/>
        <v>1.5099999999999891E-2</v>
      </c>
      <c r="D1556" s="2">
        <f t="shared" si="217"/>
        <v>1.5099999999999891E-2</v>
      </c>
      <c r="E1556" s="2">
        <f t="shared" si="218"/>
        <v>0</v>
      </c>
      <c r="F1556" s="2">
        <f t="shared" si="219"/>
        <v>3.1522478957932546E-3</v>
      </c>
      <c r="G1556" s="2">
        <f t="shared" si="219"/>
        <v>1.2253893386497303E-2</v>
      </c>
      <c r="H1556" s="2">
        <f t="shared" si="220"/>
        <v>0.25724459944026856</v>
      </c>
      <c r="I1556" s="2">
        <f t="shared" si="221"/>
        <v>20.460982656421436</v>
      </c>
    </row>
    <row r="1557" spans="1:9" ht="13.5" x14ac:dyDescent="0.25">
      <c r="A1557" s="3">
        <f>TITRES_STAT!B1560</f>
        <v>44278</v>
      </c>
      <c r="B1557" s="6">
        <f>TITRES_STAT!D1560</f>
        <v>3.0049999999999999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2.9270873318080226E-3</v>
      </c>
      <c r="G1557" s="2">
        <f t="shared" si="219"/>
        <v>1.1378615287461782E-2</v>
      </c>
      <c r="H1557" s="2">
        <f t="shared" si="220"/>
        <v>0.25724459944026856</v>
      </c>
      <c r="I1557" s="2">
        <f t="shared" si="221"/>
        <v>20.460982656421436</v>
      </c>
    </row>
    <row r="1558" spans="1:9" ht="13.5" x14ac:dyDescent="0.25">
      <c r="A1558" s="3">
        <f>TITRES_STAT!B1561</f>
        <v>44279</v>
      </c>
      <c r="B1558" s="6">
        <f>TITRES_STAT!D1561</f>
        <v>3.0049999999999999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2.7180096652503066E-3</v>
      </c>
      <c r="G1558" s="2">
        <f t="shared" si="219"/>
        <v>1.0565857052643082E-2</v>
      </c>
      <c r="H1558" s="2">
        <f t="shared" si="220"/>
        <v>0.25724459944026862</v>
      </c>
      <c r="I1558" s="2">
        <f t="shared" si="221"/>
        <v>20.460982656421436</v>
      </c>
    </row>
    <row r="1559" spans="1:9" ht="13.5" x14ac:dyDescent="0.25">
      <c r="A1559" s="3">
        <f>TITRES_STAT!B1562</f>
        <v>44280</v>
      </c>
      <c r="B1559" s="6">
        <f>TITRES_STAT!D1562</f>
        <v>3.0049999999999999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2.5238661177324276E-3</v>
      </c>
      <c r="G1559" s="2">
        <f t="shared" si="219"/>
        <v>9.8111529774542895E-3</v>
      </c>
      <c r="H1559" s="2">
        <f t="shared" si="220"/>
        <v>0.25724459944026862</v>
      </c>
      <c r="I1559" s="2">
        <f t="shared" si="221"/>
        <v>20.460982656421436</v>
      </c>
    </row>
    <row r="1560" spans="1:9" ht="13.5" x14ac:dyDescent="0.25">
      <c r="A1560" s="3">
        <f>TITRES_STAT!B1563</f>
        <v>44281</v>
      </c>
      <c r="B1560" s="6">
        <f>TITRES_STAT!D1563</f>
        <v>3.0049999999999999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2.3435899664658254E-3</v>
      </c>
      <c r="G1560" s="2">
        <f t="shared" si="219"/>
        <v>9.1103563362075531E-3</v>
      </c>
      <c r="H1560" s="2">
        <f t="shared" si="220"/>
        <v>0.25724459944026862</v>
      </c>
      <c r="I1560" s="2">
        <f t="shared" si="221"/>
        <v>20.460982656421436</v>
      </c>
    </row>
    <row r="1561" spans="1:9" ht="13.5" x14ac:dyDescent="0.25">
      <c r="A1561" s="3">
        <f>TITRES_STAT!B1564</f>
        <v>44284</v>
      </c>
      <c r="B1561" s="6">
        <f>TITRES_STAT!D1564</f>
        <v>3.0049999999999999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2.1761906831468379E-3</v>
      </c>
      <c r="G1561" s="2">
        <f t="shared" si="219"/>
        <v>8.4596165979070135E-3</v>
      </c>
      <c r="H1561" s="2">
        <f t="shared" si="220"/>
        <v>0.25724459944026867</v>
      </c>
      <c r="I1561" s="2">
        <f t="shared" si="221"/>
        <v>20.460982656421436</v>
      </c>
    </row>
    <row r="1562" spans="1:9" ht="13.5" x14ac:dyDescent="0.25">
      <c r="A1562" s="3">
        <f>TITRES_STAT!B1565</f>
        <v>44285</v>
      </c>
      <c r="B1562" s="6">
        <f>TITRES_STAT!D1565</f>
        <v>3.0049999999999999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2.0207484914934923E-3</v>
      </c>
      <c r="G1562" s="2">
        <f t="shared" si="219"/>
        <v>7.8553582694850833E-3</v>
      </c>
      <c r="H1562" s="2">
        <f t="shared" si="220"/>
        <v>0.25724459944026867</v>
      </c>
      <c r="I1562" s="2">
        <f t="shared" si="221"/>
        <v>20.460982656421436</v>
      </c>
    </row>
    <row r="1563" spans="1:9" ht="13.5" x14ac:dyDescent="0.25">
      <c r="A1563" s="3">
        <f>TITRES_STAT!B1566</f>
        <v>44286</v>
      </c>
      <c r="B1563" s="6">
        <f>TITRES_STAT!D1566</f>
        <v>3.0049999999999999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1.8764093135296715E-3</v>
      </c>
      <c r="G1563" s="2">
        <f t="shared" si="219"/>
        <v>7.2942612502361484E-3</v>
      </c>
      <c r="H1563" s="2">
        <f t="shared" si="220"/>
        <v>0.25724459944026867</v>
      </c>
      <c r="I1563" s="2">
        <f t="shared" si="221"/>
        <v>20.460982656421436</v>
      </c>
    </row>
    <row r="1564" spans="1:9" ht="13.5" x14ac:dyDescent="0.25">
      <c r="A1564" s="3">
        <f>TITRES_STAT!B1567</f>
        <v>44287</v>
      </c>
      <c r="B1564" s="6">
        <f>TITRES_STAT!D1567</f>
        <v>3.0049999999999999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1.7423800768489807E-3</v>
      </c>
      <c r="G1564" s="2">
        <f t="shared" si="219"/>
        <v>6.7732425895049948E-3</v>
      </c>
      <c r="H1564" s="2">
        <f t="shared" si="220"/>
        <v>0.25724459944026867</v>
      </c>
      <c r="I1564" s="2">
        <f t="shared" si="221"/>
        <v>20.460982656421436</v>
      </c>
    </row>
    <row r="1565" spans="1:9" ht="13.5" x14ac:dyDescent="0.25">
      <c r="A1565" s="3">
        <f>TITRES_STAT!B1568</f>
        <v>44288</v>
      </c>
      <c r="B1565" s="6">
        <f>TITRES_STAT!D1568</f>
        <v>3.0049999999999999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1.6179243570740537E-3</v>
      </c>
      <c r="G1565" s="2">
        <f t="shared" si="222"/>
        <v>6.2894395473974954E-3</v>
      </c>
      <c r="H1565" s="2">
        <f t="shared" si="220"/>
        <v>0.25724459944026873</v>
      </c>
      <c r="I1565" s="2">
        <f t="shared" si="221"/>
        <v>20.46098265642145</v>
      </c>
    </row>
    <row r="1566" spans="1:9" ht="13.5" x14ac:dyDescent="0.25">
      <c r="A1566" s="3">
        <f>TITRES_STAT!B1569</f>
        <v>44291</v>
      </c>
      <c r="B1566" s="6">
        <f>TITRES_STAT!D1569</f>
        <v>2.9148000000000001</v>
      </c>
      <c r="C1566" s="2">
        <f t="shared" si="216"/>
        <v>-9.0199999999999836E-2</v>
      </c>
      <c r="D1566" s="2">
        <f t="shared" si="217"/>
        <v>0</v>
      </c>
      <c r="E1566" s="2">
        <f t="shared" si="218"/>
        <v>9.0199999999999836E-2</v>
      </c>
      <c r="F1566" s="2">
        <f t="shared" si="222"/>
        <v>1.5023583315687641E-3</v>
      </c>
      <c r="G1566" s="2">
        <f t="shared" si="222"/>
        <v>1.2283051008297661E-2</v>
      </c>
      <c r="H1566" s="2">
        <f t="shared" si="220"/>
        <v>0.12231149496601983</v>
      </c>
      <c r="I1566" s="2">
        <f t="shared" si="221"/>
        <v>10.898177156220157</v>
      </c>
    </row>
    <row r="1567" spans="1:9" ht="13.5" x14ac:dyDescent="0.25">
      <c r="A1567" s="3">
        <f>TITRES_STAT!B1570</f>
        <v>44292</v>
      </c>
      <c r="B1567" s="6">
        <f>TITRES_STAT!D1570</f>
        <v>2.9222999999999999</v>
      </c>
      <c r="C1567" s="2">
        <f t="shared" si="216"/>
        <v>7.4999999999998401E-3</v>
      </c>
      <c r="D1567" s="2">
        <f t="shared" si="217"/>
        <v>7.4999999999998401E-3</v>
      </c>
      <c r="E1567" s="2">
        <f t="shared" si="218"/>
        <v>0</v>
      </c>
      <c r="F1567" s="2">
        <f t="shared" si="222"/>
        <v>1.9307613078852694E-3</v>
      </c>
      <c r="G1567" s="2">
        <f t="shared" si="222"/>
        <v>1.1405690221990686E-2</v>
      </c>
      <c r="H1567" s="2">
        <f t="shared" si="220"/>
        <v>0.16928053193682871</v>
      </c>
      <c r="I1567" s="2">
        <f t="shared" si="221"/>
        <v>14.477324073499091</v>
      </c>
    </row>
    <row r="1568" spans="1:9" ht="13.5" x14ac:dyDescent="0.25">
      <c r="A1568" s="3">
        <f>TITRES_STAT!B1571</f>
        <v>44293</v>
      </c>
      <c r="B1568" s="6">
        <f>TITRES_STAT!D1571</f>
        <v>2.8546999999999998</v>
      </c>
      <c r="C1568" s="2">
        <f t="shared" si="216"/>
        <v>-6.7600000000000104E-2</v>
      </c>
      <c r="D1568" s="2">
        <f t="shared" si="217"/>
        <v>0</v>
      </c>
      <c r="E1568" s="2">
        <f t="shared" si="218"/>
        <v>6.7600000000000104E-2</v>
      </c>
      <c r="F1568" s="2">
        <f t="shared" si="222"/>
        <v>1.7928497858934645E-3</v>
      </c>
      <c r="G1568" s="2">
        <f t="shared" si="222"/>
        <v>1.54195694918485E-2</v>
      </c>
      <c r="H1568" s="2">
        <f t="shared" si="220"/>
        <v>0.11627106624742331</v>
      </c>
      <c r="I1568" s="2">
        <f t="shared" si="221"/>
        <v>10.416024365685004</v>
      </c>
    </row>
    <row r="1569" spans="1:9" ht="13.5" x14ac:dyDescent="0.25">
      <c r="A1569" s="3">
        <f>TITRES_STAT!B1572</f>
        <v>44294</v>
      </c>
      <c r="B1569" s="6">
        <f>TITRES_STAT!D1572</f>
        <v>2.9148000000000001</v>
      </c>
      <c r="C1569" s="2">
        <f t="shared" si="216"/>
        <v>6.0100000000000264E-2</v>
      </c>
      <c r="D1569" s="2">
        <f t="shared" si="217"/>
        <v>6.0100000000000264E-2</v>
      </c>
      <c r="E1569" s="2">
        <f t="shared" si="218"/>
        <v>0</v>
      </c>
      <c r="F1569" s="2">
        <f t="shared" si="222"/>
        <v>5.9576462297582363E-3</v>
      </c>
      <c r="G1569" s="2">
        <f t="shared" si="222"/>
        <v>1.4318171671002178E-2</v>
      </c>
      <c r="H1569" s="2">
        <f t="shared" si="220"/>
        <v>0.41608987283089616</v>
      </c>
      <c r="I1569" s="2">
        <f t="shared" si="221"/>
        <v>29.383013099238795</v>
      </c>
    </row>
    <row r="1570" spans="1:9" ht="13.5" x14ac:dyDescent="0.25">
      <c r="A1570" s="3">
        <f>TITRES_STAT!B1573</f>
        <v>44298</v>
      </c>
      <c r="B1570" s="6">
        <f>TITRES_STAT!D1573</f>
        <v>2.8997999999999999</v>
      </c>
      <c r="C1570" s="2">
        <f t="shared" si="216"/>
        <v>-1.5000000000000124E-2</v>
      </c>
      <c r="D1570" s="2">
        <f t="shared" si="217"/>
        <v>0</v>
      </c>
      <c r="E1570" s="2">
        <f t="shared" si="218"/>
        <v>1.5000000000000124E-2</v>
      </c>
      <c r="F1570" s="2">
        <f t="shared" si="222"/>
        <v>5.532100070489791E-3</v>
      </c>
      <c r="G1570" s="2">
        <f t="shared" si="222"/>
        <v>1.4366873694502031E-2</v>
      </c>
      <c r="H1570" s="2">
        <f t="shared" si="220"/>
        <v>0.38505942128570642</v>
      </c>
      <c r="I1570" s="2">
        <f t="shared" si="221"/>
        <v>27.800931524531123</v>
      </c>
    </row>
    <row r="1571" spans="1:9" ht="13.5" x14ac:dyDescent="0.25">
      <c r="A1571" s="3">
        <f>TITRES_STAT!B1574</f>
        <v>44299</v>
      </c>
      <c r="B1571" s="6">
        <f>TITRES_STAT!D1574</f>
        <v>3.0726</v>
      </c>
      <c r="C1571" s="2">
        <f t="shared" si="216"/>
        <v>0.17280000000000006</v>
      </c>
      <c r="D1571" s="2">
        <f t="shared" si="217"/>
        <v>0.17280000000000006</v>
      </c>
      <c r="E1571" s="2">
        <f t="shared" si="218"/>
        <v>0</v>
      </c>
      <c r="F1571" s="2">
        <f t="shared" si="222"/>
        <v>1.7479807208311954E-2</v>
      </c>
      <c r="G1571" s="2">
        <f t="shared" si="222"/>
        <v>1.3340668430609029E-2</v>
      </c>
      <c r="H1571" s="2">
        <f t="shared" si="220"/>
        <v>1.3102647216841117</v>
      </c>
      <c r="I1571" s="2">
        <f t="shared" si="221"/>
        <v>56.714917099585413</v>
      </c>
    </row>
    <row r="1572" spans="1:9" ht="13.5" x14ac:dyDescent="0.25">
      <c r="A1572" s="3">
        <f>TITRES_STAT!B1575</f>
        <v>44300</v>
      </c>
      <c r="B1572" s="6">
        <f>TITRES_STAT!D1575</f>
        <v>3.1252</v>
      </c>
      <c r="C1572" s="2">
        <f t="shared" si="216"/>
        <v>5.259999999999998E-2</v>
      </c>
      <c r="D1572" s="2">
        <f t="shared" si="217"/>
        <v>5.259999999999998E-2</v>
      </c>
      <c r="E1572" s="2">
        <f t="shared" si="218"/>
        <v>0</v>
      </c>
      <c r="F1572" s="2">
        <f t="shared" si="222"/>
        <v>1.9988392407718242E-2</v>
      </c>
      <c r="G1572" s="2">
        <f t="shared" si="222"/>
        <v>1.2387763542708385E-2</v>
      </c>
      <c r="H1572" s="2">
        <f t="shared" si="220"/>
        <v>1.6135594079436313</v>
      </c>
      <c r="I1572" s="2">
        <f t="shared" si="221"/>
        <v>61.738003851735371</v>
      </c>
    </row>
    <row r="1573" spans="1:9" ht="13.5" x14ac:dyDescent="0.25">
      <c r="A1573" s="3">
        <f>TITRES_STAT!B1576</f>
        <v>44301</v>
      </c>
      <c r="B1573" s="6">
        <f>TITRES_STAT!D1576</f>
        <v>3.0726</v>
      </c>
      <c r="C1573" s="2">
        <f t="shared" si="216"/>
        <v>-5.259999999999998E-2</v>
      </c>
      <c r="D1573" s="2">
        <f t="shared" si="217"/>
        <v>0</v>
      </c>
      <c r="E1573" s="2">
        <f t="shared" si="218"/>
        <v>5.259999999999998E-2</v>
      </c>
      <c r="F1573" s="2">
        <f t="shared" si="222"/>
        <v>1.8560650092881222E-2</v>
      </c>
      <c r="G1573" s="2">
        <f t="shared" si="222"/>
        <v>1.5260066146800642E-2</v>
      </c>
      <c r="H1573" s="2">
        <f t="shared" si="220"/>
        <v>1.2162889671859363</v>
      </c>
      <c r="I1573" s="2">
        <f t="shared" si="221"/>
        <v>54.879529934685422</v>
      </c>
    </row>
    <row r="1574" spans="1:9" ht="13.5" x14ac:dyDescent="0.25">
      <c r="A1574" s="3">
        <f>TITRES_STAT!B1577</f>
        <v>44302</v>
      </c>
      <c r="B1574" s="6">
        <f>TITRES_STAT!D1577</f>
        <v>3.0651000000000002</v>
      </c>
      <c r="C1574" s="2">
        <f t="shared" si="216"/>
        <v>-7.4999999999998401E-3</v>
      </c>
      <c r="D1574" s="2">
        <f t="shared" si="217"/>
        <v>0</v>
      </c>
      <c r="E1574" s="2">
        <f t="shared" si="218"/>
        <v>7.4999999999998401E-3</v>
      </c>
      <c r="F1574" s="2">
        <f t="shared" si="222"/>
        <v>1.7234889371961135E-2</v>
      </c>
      <c r="G1574" s="2">
        <f t="shared" si="222"/>
        <v>1.4705775707743441E-2</v>
      </c>
      <c r="H1574" s="2">
        <f t="shared" si="220"/>
        <v>1.1719809763510789</v>
      </c>
      <c r="I1574" s="2">
        <f t="shared" si="221"/>
        <v>53.959081092874172</v>
      </c>
    </row>
    <row r="1575" spans="1:9" ht="13.5" x14ac:dyDescent="0.25">
      <c r="A1575" s="3">
        <f>TITRES_STAT!B1578</f>
        <v>44305</v>
      </c>
      <c r="B1575" s="6">
        <f>TITRES_STAT!D1578</f>
        <v>3.2303000000000002</v>
      </c>
      <c r="C1575" s="2">
        <f t="shared" si="216"/>
        <v>0.16520000000000001</v>
      </c>
      <c r="D1575" s="2">
        <f t="shared" si="217"/>
        <v>0.16520000000000001</v>
      </c>
      <c r="E1575" s="2">
        <f t="shared" si="218"/>
        <v>0</v>
      </c>
      <c r="F1575" s="2">
        <f t="shared" si="222"/>
        <v>2.7803825845392482E-2</v>
      </c>
      <c r="G1575" s="2">
        <f t="shared" si="222"/>
        <v>1.3655363157190337E-2</v>
      </c>
      <c r="H1575" s="2">
        <f t="shared" si="220"/>
        <v>2.0361103198307959</v>
      </c>
      <c r="I1575" s="2">
        <f t="shared" si="221"/>
        <v>67.063120418637141</v>
      </c>
    </row>
    <row r="1576" spans="1:9" ht="13.5" x14ac:dyDescent="0.25">
      <c r="A1576" s="3">
        <f>TITRES_STAT!B1579</f>
        <v>44306</v>
      </c>
      <c r="B1576" s="6">
        <f>TITRES_STAT!D1579</f>
        <v>3.1551999999999998</v>
      </c>
      <c r="C1576" s="2">
        <f t="shared" si="216"/>
        <v>-7.5100000000000389E-2</v>
      </c>
      <c r="D1576" s="2">
        <f t="shared" si="217"/>
        <v>0</v>
      </c>
      <c r="E1576" s="2">
        <f t="shared" si="218"/>
        <v>7.5100000000000389E-2</v>
      </c>
      <c r="F1576" s="2">
        <f t="shared" si="222"/>
        <v>2.5817838285007305E-2</v>
      </c>
      <c r="G1576" s="2">
        <f t="shared" si="222"/>
        <v>1.8044265788819625E-2</v>
      </c>
      <c r="H1576" s="2">
        <f t="shared" si="220"/>
        <v>1.4308056967884086</v>
      </c>
      <c r="I1576" s="2">
        <f t="shared" si="221"/>
        <v>58.861376648853323</v>
      </c>
    </row>
    <row r="1577" spans="1:9" ht="13.5" x14ac:dyDescent="0.25">
      <c r="A1577" s="3">
        <f>TITRES_STAT!B1580</f>
        <v>44307</v>
      </c>
      <c r="B1577" s="6">
        <f>TITRES_STAT!D1580</f>
        <v>3.2454000000000001</v>
      </c>
      <c r="C1577" s="2">
        <f t="shared" si="216"/>
        <v>9.020000000000028E-2</v>
      </c>
      <c r="D1577" s="2">
        <f t="shared" si="217"/>
        <v>9.020000000000028E-2</v>
      </c>
      <c r="E1577" s="2">
        <f t="shared" si="218"/>
        <v>0</v>
      </c>
      <c r="F1577" s="2">
        <f t="shared" si="222"/>
        <v>3.0416564121792517E-2</v>
      </c>
      <c r="G1577" s="2">
        <f t="shared" si="222"/>
        <v>1.6755389661046793E-2</v>
      </c>
      <c r="H1577" s="2">
        <f t="shared" si="220"/>
        <v>1.8153301556755466</v>
      </c>
      <c r="I1577" s="2">
        <f t="shared" si="221"/>
        <v>64.480187235445328</v>
      </c>
    </row>
    <row r="1578" spans="1:9" ht="13.5" x14ac:dyDescent="0.25">
      <c r="A1578" s="3">
        <f>TITRES_STAT!B1581</f>
        <v>44308</v>
      </c>
      <c r="B1578" s="6">
        <f>TITRES_STAT!D1581</f>
        <v>3.1777000000000002</v>
      </c>
      <c r="C1578" s="2">
        <f t="shared" si="216"/>
        <v>-6.7699999999999871E-2</v>
      </c>
      <c r="D1578" s="2">
        <f t="shared" si="217"/>
        <v>0</v>
      </c>
      <c r="E1578" s="2">
        <f t="shared" si="218"/>
        <v>6.7699999999999871E-2</v>
      </c>
      <c r="F1578" s="2">
        <f t="shared" si="222"/>
        <v>2.8243952398807337E-2</v>
      </c>
      <c r="G1578" s="2">
        <f t="shared" si="222"/>
        <v>2.0394290399543442E-2</v>
      </c>
      <c r="H1578" s="2">
        <f t="shared" si="220"/>
        <v>1.3848950782538441</v>
      </c>
      <c r="I1578" s="2">
        <f t="shared" si="221"/>
        <v>58.069434202020616</v>
      </c>
    </row>
    <row r="1579" spans="1:9" ht="13.5" x14ac:dyDescent="0.25">
      <c r="A1579" s="3">
        <f>TITRES_STAT!B1582</f>
        <v>44309</v>
      </c>
      <c r="B1579" s="6">
        <f>TITRES_STAT!D1582</f>
        <v>3.1701999999999999</v>
      </c>
      <c r="C1579" s="2">
        <f t="shared" si="216"/>
        <v>-7.5000000000002842E-3</v>
      </c>
      <c r="D1579" s="2">
        <f t="shared" si="217"/>
        <v>0</v>
      </c>
      <c r="E1579" s="2">
        <f t="shared" si="218"/>
        <v>7.5000000000002842E-3</v>
      </c>
      <c r="F1579" s="2">
        <f t="shared" si="222"/>
        <v>2.6226527227463957E-2</v>
      </c>
      <c r="G1579" s="2">
        <f t="shared" si="222"/>
        <v>1.9473269656718934E-2</v>
      </c>
      <c r="H1579" s="2">
        <f t="shared" si="220"/>
        <v>1.3467962848455151</v>
      </c>
      <c r="I1579" s="2">
        <f t="shared" si="221"/>
        <v>57.38871727139162</v>
      </c>
    </row>
    <row r="1580" spans="1:9" ht="13.5" x14ac:dyDescent="0.25">
      <c r="A1580" s="3">
        <f>TITRES_STAT!B1583</f>
        <v>44312</v>
      </c>
      <c r="B1580" s="6">
        <f>TITRES_STAT!D1583</f>
        <v>3.1701999999999999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2.4353203854073673E-2</v>
      </c>
      <c r="G1580" s="2">
        <f t="shared" si="222"/>
        <v>1.8082321824096154E-2</v>
      </c>
      <c r="H1580" s="2">
        <f t="shared" si="220"/>
        <v>1.3467962848455148</v>
      </c>
      <c r="I1580" s="2">
        <f t="shared" si="221"/>
        <v>57.388717271391613</v>
      </c>
    </row>
    <row r="1581" spans="1:9" ht="13.5" x14ac:dyDescent="0.25">
      <c r="A1581" s="3">
        <f>TITRES_STAT!B1584</f>
        <v>44313</v>
      </c>
      <c r="B1581" s="6">
        <f>TITRES_STAT!D1584</f>
        <v>3.1476999999999999</v>
      </c>
      <c r="C1581" s="2">
        <f t="shared" si="216"/>
        <v>-2.2499999999999964E-2</v>
      </c>
      <c r="D1581" s="2">
        <f t="shared" si="217"/>
        <v>0</v>
      </c>
      <c r="E1581" s="2">
        <f t="shared" si="218"/>
        <v>2.2499999999999964E-2</v>
      </c>
      <c r="F1581" s="2">
        <f t="shared" ref="F1581:G1596" si="223">((F1580*13)+D1581)/14</f>
        <v>2.2613689293068413E-2</v>
      </c>
      <c r="G1581" s="2">
        <f t="shared" si="223"/>
        <v>1.8397870265232142E-2</v>
      </c>
      <c r="H1581" s="2">
        <f t="shared" si="220"/>
        <v>1.2291471223059565</v>
      </c>
      <c r="I1581" s="2">
        <f t="shared" si="221"/>
        <v>55.139793601171419</v>
      </c>
    </row>
    <row r="1582" spans="1:9" ht="13.5" x14ac:dyDescent="0.25">
      <c r="A1582" s="3">
        <f>TITRES_STAT!B1585</f>
        <v>44314</v>
      </c>
      <c r="B1582" s="6">
        <f>TITRES_STAT!D1585</f>
        <v>3.2378</v>
      </c>
      <c r="C1582" s="2">
        <f t="shared" si="216"/>
        <v>9.0100000000000069E-2</v>
      </c>
      <c r="D1582" s="2">
        <f t="shared" si="217"/>
        <v>9.0100000000000069E-2</v>
      </c>
      <c r="E1582" s="2">
        <f t="shared" si="218"/>
        <v>0</v>
      </c>
      <c r="F1582" s="2">
        <f t="shared" si="223"/>
        <v>2.7434140057849245E-2</v>
      </c>
      <c r="G1582" s="2">
        <f t="shared" si="223"/>
        <v>1.7083736674858418E-2</v>
      </c>
      <c r="H1582" s="2">
        <f t="shared" si="220"/>
        <v>1.6058629666320707</v>
      </c>
      <c r="I1582" s="2">
        <f t="shared" si="221"/>
        <v>61.624996678453776</v>
      </c>
    </row>
    <row r="1583" spans="1:9" ht="13.5" x14ac:dyDescent="0.25">
      <c r="A1583" s="3">
        <f>TITRES_STAT!B1586</f>
        <v>44315</v>
      </c>
      <c r="B1583" s="6">
        <f>TITRES_STAT!D1586</f>
        <v>3.2679</v>
      </c>
      <c r="C1583" s="2">
        <f t="shared" si="216"/>
        <v>3.0100000000000016E-2</v>
      </c>
      <c r="D1583" s="2">
        <f t="shared" si="217"/>
        <v>3.0100000000000016E-2</v>
      </c>
      <c r="E1583" s="2">
        <f t="shared" si="218"/>
        <v>0</v>
      </c>
      <c r="F1583" s="2">
        <f t="shared" si="223"/>
        <v>2.7624558625145731E-2</v>
      </c>
      <c r="G1583" s="2">
        <f t="shared" si="223"/>
        <v>1.5863469769511387E-2</v>
      </c>
      <c r="H1583" s="2">
        <f t="shared" si="220"/>
        <v>1.74139447589445</v>
      </c>
      <c r="I1583" s="2">
        <f t="shared" si="221"/>
        <v>63.522214376910327</v>
      </c>
    </row>
    <row r="1584" spans="1:9" ht="13.5" x14ac:dyDescent="0.25">
      <c r="A1584" s="3">
        <f>TITRES_STAT!B1587</f>
        <v>44316</v>
      </c>
      <c r="B1584" s="6">
        <f>TITRES_STAT!D1587</f>
        <v>3.3654999999999999</v>
      </c>
      <c r="C1584" s="2">
        <f t="shared" si="216"/>
        <v>9.7599999999999909E-2</v>
      </c>
      <c r="D1584" s="2">
        <f t="shared" si="217"/>
        <v>9.7599999999999909E-2</v>
      </c>
      <c r="E1584" s="2">
        <f t="shared" si="218"/>
        <v>0</v>
      </c>
      <c r="F1584" s="2">
        <f t="shared" si="223"/>
        <v>3.2622804437635315E-2</v>
      </c>
      <c r="G1584" s="2">
        <f t="shared" si="223"/>
        <v>1.4730364785974859E-2</v>
      </c>
      <c r="H1584" s="2">
        <f t="shared" si="220"/>
        <v>2.2146637175405384</v>
      </c>
      <c r="I1584" s="2">
        <f t="shared" si="221"/>
        <v>68.892547156843023</v>
      </c>
    </row>
    <row r="1585" spans="1:9" ht="13.5" x14ac:dyDescent="0.25">
      <c r="A1585" s="3">
        <f>TITRES_STAT!B1588</f>
        <v>44319</v>
      </c>
      <c r="B1585" s="6">
        <f>TITRES_STAT!D1588</f>
        <v>3.3054000000000001</v>
      </c>
      <c r="C1585" s="2">
        <f t="shared" si="216"/>
        <v>-6.009999999999982E-2</v>
      </c>
      <c r="D1585" s="2">
        <f t="shared" si="217"/>
        <v>0</v>
      </c>
      <c r="E1585" s="2">
        <f t="shared" si="218"/>
        <v>6.009999999999982E-2</v>
      </c>
      <c r="F1585" s="2">
        <f t="shared" si="223"/>
        <v>3.0292604120661364E-2</v>
      </c>
      <c r="G1585" s="2">
        <f t="shared" si="223"/>
        <v>1.797105301554807E-2</v>
      </c>
      <c r="H1585" s="2">
        <f t="shared" si="220"/>
        <v>1.6856332288627172</v>
      </c>
      <c r="I1585" s="2">
        <f t="shared" si="221"/>
        <v>62.764833661837393</v>
      </c>
    </row>
    <row r="1586" spans="1:9" ht="13.5" x14ac:dyDescent="0.25">
      <c r="A1586" s="3">
        <f>TITRES_STAT!B1589</f>
        <v>44320</v>
      </c>
      <c r="B1586" s="6">
        <f>TITRES_STAT!D1589</f>
        <v>3.4632000000000001</v>
      </c>
      <c r="C1586" s="2">
        <f t="shared" si="216"/>
        <v>0.15779999999999994</v>
      </c>
      <c r="D1586" s="2">
        <f t="shared" si="217"/>
        <v>0.15779999999999994</v>
      </c>
      <c r="E1586" s="2">
        <f t="shared" si="218"/>
        <v>0</v>
      </c>
      <c r="F1586" s="2">
        <f t="shared" si="223"/>
        <v>3.9400275254899829E-2</v>
      </c>
      <c r="G1586" s="2">
        <f t="shared" si="223"/>
        <v>1.6687406371580352E-2</v>
      </c>
      <c r="H1586" s="2">
        <f t="shared" si="220"/>
        <v>2.3610784310976478</v>
      </c>
      <c r="I1586" s="2">
        <f t="shared" si="221"/>
        <v>70.247644602764481</v>
      </c>
    </row>
    <row r="1587" spans="1:9" ht="13.5" x14ac:dyDescent="0.25">
      <c r="A1587" s="3">
        <f>TITRES_STAT!B1590</f>
        <v>44321</v>
      </c>
      <c r="B1587" s="6">
        <f>TITRES_STAT!D1590</f>
        <v>3.4857</v>
      </c>
      <c r="C1587" s="2">
        <f t="shared" si="216"/>
        <v>2.2499999999999964E-2</v>
      </c>
      <c r="D1587" s="2">
        <f t="shared" si="217"/>
        <v>2.2499999999999964E-2</v>
      </c>
      <c r="E1587" s="2">
        <f t="shared" si="218"/>
        <v>0</v>
      </c>
      <c r="F1587" s="2">
        <f t="shared" si="223"/>
        <v>3.8193112736692694E-2</v>
      </c>
      <c r="G1587" s="2">
        <f t="shared" si="223"/>
        <v>1.5495448773610325E-2</v>
      </c>
      <c r="H1587" s="2">
        <f t="shared" si="220"/>
        <v>2.4647955212331665</v>
      </c>
      <c r="I1587" s="2">
        <f t="shared" si="221"/>
        <v>71.138267933223176</v>
      </c>
    </row>
    <row r="1588" spans="1:9" ht="13.5" x14ac:dyDescent="0.25">
      <c r="A1588" s="3">
        <f>TITRES_STAT!B1591</f>
        <v>44322</v>
      </c>
      <c r="B1588" s="6">
        <f>TITRES_STAT!D1591</f>
        <v>3.5308000000000002</v>
      </c>
      <c r="C1588" s="2">
        <f t="shared" si="216"/>
        <v>4.510000000000014E-2</v>
      </c>
      <c r="D1588" s="2">
        <f t="shared" si="217"/>
        <v>4.510000000000014E-2</v>
      </c>
      <c r="E1588" s="2">
        <f t="shared" si="218"/>
        <v>0</v>
      </c>
      <c r="F1588" s="2">
        <f t="shared" si="223"/>
        <v>3.8686461826928933E-2</v>
      </c>
      <c r="G1588" s="2">
        <f t="shared" si="223"/>
        <v>1.438863100406673E-2</v>
      </c>
      <c r="H1588" s="2">
        <f t="shared" si="220"/>
        <v>2.6886826005889501</v>
      </c>
      <c r="I1588" s="2">
        <f t="shared" si="221"/>
        <v>72.89005023527001</v>
      </c>
    </row>
    <row r="1589" spans="1:9" ht="13.5" x14ac:dyDescent="0.25">
      <c r="A1589" s="3">
        <f>TITRES_STAT!B1592</f>
        <v>44323</v>
      </c>
      <c r="B1589" s="6">
        <f>TITRES_STAT!D1592</f>
        <v>3.4557000000000002</v>
      </c>
      <c r="C1589" s="2">
        <f t="shared" si="216"/>
        <v>-7.5099999999999945E-2</v>
      </c>
      <c r="D1589" s="2">
        <f t="shared" si="217"/>
        <v>0</v>
      </c>
      <c r="E1589" s="2">
        <f t="shared" si="218"/>
        <v>7.5099999999999945E-2</v>
      </c>
      <c r="F1589" s="2">
        <f t="shared" si="223"/>
        <v>3.5923143125005441E-2</v>
      </c>
      <c r="G1589" s="2">
        <f t="shared" si="223"/>
        <v>1.8725157360919103E-2</v>
      </c>
      <c r="H1589" s="2">
        <f t="shared" si="220"/>
        <v>1.918442789697453</v>
      </c>
      <c r="I1589" s="2">
        <f t="shared" si="221"/>
        <v>65.735151515385127</v>
      </c>
    </row>
    <row r="1590" spans="1:9" ht="13.5" x14ac:dyDescent="0.25">
      <c r="A1590" s="3">
        <f>TITRES_STAT!B1593</f>
        <v>44326</v>
      </c>
      <c r="B1590" s="6">
        <f>TITRES_STAT!D1593</f>
        <v>3.4331999999999998</v>
      </c>
      <c r="C1590" s="2">
        <f t="shared" si="216"/>
        <v>-2.2500000000000409E-2</v>
      </c>
      <c r="D1590" s="2">
        <f t="shared" si="217"/>
        <v>0</v>
      </c>
      <c r="E1590" s="2">
        <f t="shared" si="218"/>
        <v>2.2500000000000409E-2</v>
      </c>
      <c r="F1590" s="2">
        <f t="shared" si="223"/>
        <v>3.3357204330362197E-2</v>
      </c>
      <c r="G1590" s="2">
        <f t="shared" si="223"/>
        <v>1.8994788977996339E-2</v>
      </c>
      <c r="H1590" s="2">
        <f t="shared" si="220"/>
        <v>1.7561239753178282</v>
      </c>
      <c r="I1590" s="2">
        <f t="shared" si="221"/>
        <v>63.717161892738041</v>
      </c>
    </row>
    <row r="1591" spans="1:9" ht="13.5" x14ac:dyDescent="0.25">
      <c r="A1591" s="3">
        <f>TITRES_STAT!B1594</f>
        <v>44327</v>
      </c>
      <c r="B1591" s="6">
        <f>TITRES_STAT!D1594</f>
        <v>3.3654999999999999</v>
      </c>
      <c r="C1591" s="2">
        <f t="shared" si="216"/>
        <v>-6.7699999999999871E-2</v>
      </c>
      <c r="D1591" s="2">
        <f t="shared" si="217"/>
        <v>0</v>
      </c>
      <c r="E1591" s="2">
        <f t="shared" si="218"/>
        <v>6.7699999999999871E-2</v>
      </c>
      <c r="F1591" s="2">
        <f t="shared" si="223"/>
        <v>3.0974546878193471E-2</v>
      </c>
      <c r="G1591" s="2">
        <f t="shared" si="223"/>
        <v>2.2473732622425163E-2</v>
      </c>
      <c r="H1591" s="2">
        <f t="shared" si="220"/>
        <v>1.378255557213752</v>
      </c>
      <c r="I1591" s="2">
        <f t="shared" si="221"/>
        <v>57.952374084997359</v>
      </c>
    </row>
    <row r="1592" spans="1:9" ht="13.5" x14ac:dyDescent="0.25">
      <c r="A1592" s="3">
        <f>TITRES_STAT!B1595</f>
        <v>44333</v>
      </c>
      <c r="B1592" s="6">
        <f>TITRES_STAT!D1595</f>
        <v>3.2904</v>
      </c>
      <c r="C1592" s="2">
        <f t="shared" si="216"/>
        <v>-7.5099999999999945E-2</v>
      </c>
      <c r="D1592" s="2">
        <f t="shared" si="217"/>
        <v>0</v>
      </c>
      <c r="E1592" s="2">
        <f t="shared" si="218"/>
        <v>7.5099999999999945E-2</v>
      </c>
      <c r="F1592" s="2">
        <f t="shared" si="223"/>
        <v>2.8762079244036794E-2</v>
      </c>
      <c r="G1592" s="2">
        <f t="shared" si="223"/>
        <v>2.6232751720823361E-2</v>
      </c>
      <c r="H1592" s="2">
        <f t="shared" si="220"/>
        <v>1.0964186887495173</v>
      </c>
      <c r="I1592" s="2">
        <f t="shared" si="221"/>
        <v>52.29960477997431</v>
      </c>
    </row>
    <row r="1593" spans="1:9" ht="13.5" x14ac:dyDescent="0.25">
      <c r="A1593" s="3">
        <f>TITRES_STAT!B1596</f>
        <v>44334</v>
      </c>
      <c r="B1593" s="6">
        <f>TITRES_STAT!D1596</f>
        <v>3.3731</v>
      </c>
      <c r="C1593" s="2">
        <f t="shared" si="216"/>
        <v>8.2699999999999996E-2</v>
      </c>
      <c r="D1593" s="2">
        <f t="shared" si="217"/>
        <v>8.2699999999999996E-2</v>
      </c>
      <c r="E1593" s="2">
        <f t="shared" si="218"/>
        <v>0</v>
      </c>
      <c r="F1593" s="2">
        <f t="shared" si="223"/>
        <v>3.2614787869462737E-2</v>
      </c>
      <c r="G1593" s="2">
        <f t="shared" si="223"/>
        <v>2.4358983740764551E-2</v>
      </c>
      <c r="H1593" s="2">
        <f t="shared" si="220"/>
        <v>1.3389223547484113</v>
      </c>
      <c r="I1593" s="2">
        <f t="shared" si="221"/>
        <v>57.245267335624483</v>
      </c>
    </row>
    <row r="1594" spans="1:9" ht="13.5" x14ac:dyDescent="0.25">
      <c r="A1594" s="3">
        <f>TITRES_STAT!B1597</f>
        <v>44335</v>
      </c>
      <c r="B1594" s="6">
        <f>TITRES_STAT!D1597</f>
        <v>3.3731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3.0285160164501113E-2</v>
      </c>
      <c r="G1594" s="2">
        <f t="shared" si="223"/>
        <v>2.2619056330709941E-2</v>
      </c>
      <c r="H1594" s="2">
        <f t="shared" si="220"/>
        <v>1.3389223547484113</v>
      </c>
      <c r="I1594" s="2">
        <f t="shared" si="221"/>
        <v>57.245267335624483</v>
      </c>
    </row>
    <row r="1595" spans="1:9" ht="13.5" x14ac:dyDescent="0.25">
      <c r="A1595" s="3">
        <f>TITRES_STAT!B1598</f>
        <v>44336</v>
      </c>
      <c r="B1595" s="6">
        <f>TITRES_STAT!D1598</f>
        <v>3.3805999999999998</v>
      </c>
      <c r="C1595" s="2">
        <f t="shared" si="216"/>
        <v>7.4999999999998401E-3</v>
      </c>
      <c r="D1595" s="2">
        <f t="shared" si="217"/>
        <v>7.4999999999998401E-3</v>
      </c>
      <c r="E1595" s="2">
        <f t="shared" si="218"/>
        <v>0</v>
      </c>
      <c r="F1595" s="2">
        <f t="shared" si="223"/>
        <v>2.8657648724179592E-2</v>
      </c>
      <c r="G1595" s="2">
        <f t="shared" si="223"/>
        <v>2.1003409449944943E-2</v>
      </c>
      <c r="H1595" s="2">
        <f t="shared" si="220"/>
        <v>1.3644284177993165</v>
      </c>
      <c r="I1595" s="2">
        <f t="shared" si="221"/>
        <v>57.706480243933683</v>
      </c>
    </row>
    <row r="1596" spans="1:9" ht="13.5" x14ac:dyDescent="0.25">
      <c r="A1596" s="3">
        <f>TITRES_STAT!B1599</f>
        <v>44337</v>
      </c>
      <c r="B1596" s="6">
        <f>TITRES_STAT!D1599</f>
        <v>3.4180999999999999</v>
      </c>
      <c r="C1596" s="2">
        <f t="shared" si="216"/>
        <v>3.7500000000000089E-2</v>
      </c>
      <c r="D1596" s="2">
        <f t="shared" si="217"/>
        <v>3.7500000000000089E-2</v>
      </c>
      <c r="E1596" s="2">
        <f t="shared" si="218"/>
        <v>0</v>
      </c>
      <c r="F1596" s="2">
        <f t="shared" si="223"/>
        <v>2.9289245243881056E-2</v>
      </c>
      <c r="G1596" s="2">
        <f t="shared" si="223"/>
        <v>1.9503165917806018E-2</v>
      </c>
      <c r="H1596" s="2">
        <f t="shared" si="220"/>
        <v>1.501768757304194</v>
      </c>
      <c r="I1596" s="2">
        <f t="shared" si="221"/>
        <v>60.028280108607632</v>
      </c>
    </row>
    <row r="1597" spans="1:9" ht="13.5" x14ac:dyDescent="0.25">
      <c r="A1597" s="3">
        <f>TITRES_STAT!B1600</f>
        <v>44340</v>
      </c>
      <c r="B1597" s="6">
        <f>TITRES_STAT!D1600</f>
        <v>3.4030999999999998</v>
      </c>
      <c r="C1597" s="2">
        <f t="shared" si="216"/>
        <v>-1.5000000000000124E-2</v>
      </c>
      <c r="D1597" s="2">
        <f t="shared" si="217"/>
        <v>0</v>
      </c>
      <c r="E1597" s="2">
        <f t="shared" si="218"/>
        <v>1.5000000000000124E-2</v>
      </c>
      <c r="F1597" s="2">
        <f t="shared" ref="F1597:G1612" si="224">((F1596*13)+D1597)/14</f>
        <v>2.719715629788955E-2</v>
      </c>
      <c r="G1597" s="2">
        <f t="shared" si="224"/>
        <v>1.9181511209391312E-2</v>
      </c>
      <c r="H1597" s="2">
        <f t="shared" si="220"/>
        <v>1.4178839196243183</v>
      </c>
      <c r="I1597" s="2">
        <f t="shared" si="221"/>
        <v>58.641521543541415</v>
      </c>
    </row>
    <row r="1598" spans="1:9" ht="13.5" x14ac:dyDescent="0.25">
      <c r="A1598" s="3">
        <f>TITRES_STAT!B1601</f>
        <v>44341</v>
      </c>
      <c r="B1598" s="6">
        <f>TITRES_STAT!D1601</f>
        <v>3.3504999999999998</v>
      </c>
      <c r="C1598" s="2">
        <f t="shared" si="216"/>
        <v>-5.259999999999998E-2</v>
      </c>
      <c r="D1598" s="2">
        <f t="shared" si="217"/>
        <v>0</v>
      </c>
      <c r="E1598" s="2">
        <f t="shared" si="218"/>
        <v>5.259999999999998E-2</v>
      </c>
      <c r="F1598" s="2">
        <f t="shared" si="224"/>
        <v>2.5254502276611725E-2</v>
      </c>
      <c r="G1598" s="2">
        <f t="shared" si="224"/>
        <v>2.1568546123006214E-2</v>
      </c>
      <c r="H1598" s="2">
        <f t="shared" si="220"/>
        <v>1.1708949751450268</v>
      </c>
      <c r="I1598" s="2">
        <f t="shared" si="221"/>
        <v>53.936048890011598</v>
      </c>
    </row>
    <row r="1599" spans="1:9" ht="13.5" x14ac:dyDescent="0.25">
      <c r="A1599" s="3">
        <f>TITRES_STAT!B1602</f>
        <v>44342</v>
      </c>
      <c r="B1599" s="6">
        <f>TITRES_STAT!D1602</f>
        <v>3.4256000000000002</v>
      </c>
      <c r="C1599" s="2">
        <f t="shared" si="216"/>
        <v>7.5100000000000389E-2</v>
      </c>
      <c r="D1599" s="2">
        <f t="shared" si="217"/>
        <v>7.5100000000000389E-2</v>
      </c>
      <c r="E1599" s="2">
        <f t="shared" si="218"/>
        <v>0</v>
      </c>
      <c r="F1599" s="2">
        <f t="shared" si="224"/>
        <v>2.8814894971139485E-2</v>
      </c>
      <c r="G1599" s="2">
        <f t="shared" si="224"/>
        <v>2.0027935685648625E-2</v>
      </c>
      <c r="H1599" s="2">
        <f t="shared" si="220"/>
        <v>1.4387351459185738</v>
      </c>
      <c r="I1599" s="2">
        <f t="shared" si="221"/>
        <v>58.995137226214034</v>
      </c>
    </row>
    <row r="1600" spans="1:9" ht="13.5" x14ac:dyDescent="0.25">
      <c r="A1600" s="3">
        <f>TITRES_STAT!B1603</f>
        <v>44343</v>
      </c>
      <c r="B1600" s="6">
        <f>TITRES_STAT!D1603</f>
        <v>3.3805999999999998</v>
      </c>
      <c r="C1600" s="2">
        <f t="shared" si="216"/>
        <v>-4.5000000000000373E-2</v>
      </c>
      <c r="D1600" s="2">
        <f t="shared" si="217"/>
        <v>0</v>
      </c>
      <c r="E1600" s="2">
        <f t="shared" si="218"/>
        <v>4.5000000000000373E-2</v>
      </c>
      <c r="F1600" s="2">
        <f t="shared" si="224"/>
        <v>2.6756688187486666E-2</v>
      </c>
      <c r="G1600" s="2">
        <f t="shared" si="224"/>
        <v>2.1811654565245177E-2</v>
      </c>
      <c r="H1600" s="2">
        <f t="shared" si="220"/>
        <v>1.2267151997776884</v>
      </c>
      <c r="I1600" s="2">
        <f t="shared" si="221"/>
        <v>55.090799214024386</v>
      </c>
    </row>
    <row r="1601" spans="1:9" ht="13.5" x14ac:dyDescent="0.25">
      <c r="A1601" s="3">
        <f>TITRES_STAT!B1604</f>
        <v>44344</v>
      </c>
      <c r="B1601" s="6">
        <f>TITRES_STAT!D1604</f>
        <v>3.3805999999999998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2.4845496174094761E-2</v>
      </c>
      <c r="G1601" s="2">
        <f t="shared" si="224"/>
        <v>2.0253679239156237E-2</v>
      </c>
      <c r="H1601" s="2">
        <f t="shared" si="220"/>
        <v>1.2267151997776884</v>
      </c>
      <c r="I1601" s="2">
        <f t="shared" si="221"/>
        <v>55.090799214024386</v>
      </c>
    </row>
    <row r="1602" spans="1:9" ht="13.5" x14ac:dyDescent="0.25">
      <c r="A1602" s="3">
        <f>TITRES_STAT!B1605</f>
        <v>44347</v>
      </c>
      <c r="B1602" s="6">
        <f>TITRES_STAT!D1605</f>
        <v>3.4180999999999999</v>
      </c>
      <c r="C1602" s="2">
        <f t="shared" si="216"/>
        <v>3.7500000000000089E-2</v>
      </c>
      <c r="D1602" s="2">
        <f t="shared" si="217"/>
        <v>3.7500000000000089E-2</v>
      </c>
      <c r="E1602" s="2">
        <f t="shared" si="218"/>
        <v>0</v>
      </c>
      <c r="F1602" s="2">
        <f t="shared" si="224"/>
        <v>2.5749389304516569E-2</v>
      </c>
      <c r="G1602" s="2">
        <f t="shared" si="224"/>
        <v>1.8806987864930791E-2</v>
      </c>
      <c r="H1602" s="2">
        <f t="shared" si="220"/>
        <v>1.3691394650459263</v>
      </c>
      <c r="I1602" s="2">
        <f t="shared" si="221"/>
        <v>57.790581147546973</v>
      </c>
    </row>
    <row r="1603" spans="1:9" ht="13.5" x14ac:dyDescent="0.25">
      <c r="A1603" s="3">
        <f>TITRES_STAT!B1606</f>
        <v>44348</v>
      </c>
      <c r="B1603" s="6">
        <f>TITRES_STAT!D1606</f>
        <v>3.3805999999999998</v>
      </c>
      <c r="C1603" s="2">
        <f t="shared" ref="C1603:C1666" si="225">B1603-B1602</f>
        <v>-3.7500000000000089E-2</v>
      </c>
      <c r="D1603" s="2">
        <f t="shared" ref="D1603:D1666" si="226">IF(C1603&gt;0,C1603,0)</f>
        <v>0</v>
      </c>
      <c r="E1603" s="2">
        <f t="shared" ref="E1603:E1666" si="227">IF(C1603&lt;0,-C1603,0)</f>
        <v>3.7500000000000089E-2</v>
      </c>
      <c r="F1603" s="2">
        <f t="shared" si="224"/>
        <v>2.3910147211336812E-2</v>
      </c>
      <c r="G1603" s="2">
        <f t="shared" si="224"/>
        <v>2.0142203017435741E-2</v>
      </c>
      <c r="H1603" s="2">
        <f t="shared" si="220"/>
        <v>1.1870671341481076</v>
      </c>
      <c r="I1603" s="2">
        <f t="shared" si="221"/>
        <v>54.276666482416253</v>
      </c>
    </row>
    <row r="1604" spans="1:9" ht="13.5" x14ac:dyDescent="0.25">
      <c r="A1604" s="3">
        <f>TITRES_STAT!B1607</f>
        <v>44349</v>
      </c>
      <c r="B1604" s="6">
        <f>TITRES_STAT!D1607</f>
        <v>3.3504999999999998</v>
      </c>
      <c r="C1604" s="2">
        <f t="shared" si="225"/>
        <v>-3.0100000000000016E-2</v>
      </c>
      <c r="D1604" s="2">
        <f t="shared" si="226"/>
        <v>0</v>
      </c>
      <c r="E1604" s="2">
        <f t="shared" si="227"/>
        <v>3.0100000000000016E-2</v>
      </c>
      <c r="F1604" s="2">
        <f t="shared" si="224"/>
        <v>2.2202279553384184E-2</v>
      </c>
      <c r="G1604" s="2">
        <f t="shared" si="224"/>
        <v>2.0853474230476045E-2</v>
      </c>
      <c r="H1604" s="2">
        <f t="shared" si="220"/>
        <v>1.0646801251437013</v>
      </c>
      <c r="I1604" s="2">
        <f t="shared" si="221"/>
        <v>51.566347357056081</v>
      </c>
    </row>
    <row r="1605" spans="1:9" ht="13.5" x14ac:dyDescent="0.25">
      <c r="A1605" s="3">
        <f>TITRES_STAT!B1608</f>
        <v>44350</v>
      </c>
      <c r="B1605" s="6">
        <f>TITRES_STAT!D1608</f>
        <v>3.2978999999999998</v>
      </c>
      <c r="C1605" s="2">
        <f t="shared" si="225"/>
        <v>-5.259999999999998E-2</v>
      </c>
      <c r="D1605" s="2">
        <f t="shared" si="226"/>
        <v>0</v>
      </c>
      <c r="E1605" s="2">
        <f t="shared" si="227"/>
        <v>5.259999999999998E-2</v>
      </c>
      <c r="F1605" s="2">
        <f t="shared" si="224"/>
        <v>2.0616402442428173E-2</v>
      </c>
      <c r="G1605" s="2">
        <f t="shared" si="224"/>
        <v>2.3121083214013467E-2</v>
      </c>
      <c r="H1605" s="2">
        <f t="shared" si="220"/>
        <v>0.89167113199665182</v>
      </c>
      <c r="I1605" s="2">
        <f t="shared" si="221"/>
        <v>47.136688661918541</v>
      </c>
    </row>
    <row r="1606" spans="1:9" ht="13.5" x14ac:dyDescent="0.25">
      <c r="A1606" s="3">
        <f>TITRES_STAT!B1609</f>
        <v>44351</v>
      </c>
      <c r="B1606" s="6">
        <f>TITRES_STAT!D1609</f>
        <v>3.2904</v>
      </c>
      <c r="C1606" s="2">
        <f t="shared" si="225"/>
        <v>-7.4999999999998401E-3</v>
      </c>
      <c r="D1606" s="2">
        <f t="shared" si="226"/>
        <v>0</v>
      </c>
      <c r="E1606" s="2">
        <f t="shared" si="227"/>
        <v>7.4999999999998401E-3</v>
      </c>
      <c r="F1606" s="2">
        <f t="shared" si="224"/>
        <v>1.914380226796902E-2</v>
      </c>
      <c r="G1606" s="2">
        <f t="shared" si="224"/>
        <v>2.2005291555869638E-2</v>
      </c>
      <c r="H1606" s="2">
        <f t="shared" si="220"/>
        <v>0.86996358213952629</v>
      </c>
      <c r="I1606" s="2">
        <f t="shared" si="221"/>
        <v>46.52302271812983</v>
      </c>
    </row>
    <row r="1607" spans="1:9" ht="13.5" x14ac:dyDescent="0.25">
      <c r="A1607" s="3">
        <f>TITRES_STAT!B1610</f>
        <v>44354</v>
      </c>
      <c r="B1607" s="6">
        <f>TITRES_STAT!D1610</f>
        <v>3.3654999999999999</v>
      </c>
      <c r="C1607" s="2">
        <f t="shared" si="225"/>
        <v>7.5099999999999945E-2</v>
      </c>
      <c r="D1607" s="2">
        <f t="shared" si="226"/>
        <v>7.5099999999999945E-2</v>
      </c>
      <c r="E1607" s="2">
        <f t="shared" si="227"/>
        <v>0</v>
      </c>
      <c r="F1607" s="2">
        <f t="shared" si="224"/>
        <v>2.3140673534542657E-2</v>
      </c>
      <c r="G1607" s="2">
        <f t="shared" si="224"/>
        <v>2.0433485016164661E-2</v>
      </c>
      <c r="H1607" s="2">
        <f t="shared" si="220"/>
        <v>1.1324878510071275</v>
      </c>
      <c r="I1607" s="2">
        <f t="shared" si="221"/>
        <v>53.106415141932843</v>
      </c>
    </row>
    <row r="1608" spans="1:9" ht="13.5" x14ac:dyDescent="0.25">
      <c r="A1608" s="3">
        <f>TITRES_STAT!B1611</f>
        <v>44355</v>
      </c>
      <c r="B1608" s="6">
        <f>TITRES_STAT!D1611</f>
        <v>3.4632000000000001</v>
      </c>
      <c r="C1608" s="2">
        <f t="shared" si="225"/>
        <v>9.770000000000012E-2</v>
      </c>
      <c r="D1608" s="2">
        <f t="shared" si="226"/>
        <v>9.770000000000012E-2</v>
      </c>
      <c r="E1608" s="2">
        <f t="shared" si="227"/>
        <v>0</v>
      </c>
      <c r="F1608" s="2">
        <f t="shared" si="224"/>
        <v>2.8466339710646764E-2</v>
      </c>
      <c r="G1608" s="2">
        <f t="shared" si="224"/>
        <v>1.8973950372152902E-2</v>
      </c>
      <c r="H1608" s="2">
        <f t="shared" si="220"/>
        <v>1.5002853466100214</v>
      </c>
      <c r="I1608" s="2">
        <f t="shared" si="221"/>
        <v>60.004565024714616</v>
      </c>
    </row>
    <row r="1609" spans="1:9" ht="13.5" x14ac:dyDescent="0.25">
      <c r="A1609" s="3">
        <f>TITRES_STAT!B1612</f>
        <v>44356</v>
      </c>
      <c r="B1609" s="6">
        <f>TITRES_STAT!D1612</f>
        <v>3.4632000000000001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2.6433029731314849E-2</v>
      </c>
      <c r="G1609" s="2">
        <f t="shared" si="224"/>
        <v>1.7618668202713409E-2</v>
      </c>
      <c r="H1609" s="2">
        <f t="shared" si="220"/>
        <v>1.5002853466100214</v>
      </c>
      <c r="I1609" s="2">
        <f t="shared" si="221"/>
        <v>60.004565024714616</v>
      </c>
    </row>
    <row r="1610" spans="1:9" ht="13.5" x14ac:dyDescent="0.25">
      <c r="A1610" s="3">
        <f>TITRES_STAT!B1613</f>
        <v>44357</v>
      </c>
      <c r="B1610" s="6">
        <f>TITRES_STAT!D1613</f>
        <v>3.4632000000000001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2.4544956179078072E-2</v>
      </c>
      <c r="G1610" s="2">
        <f t="shared" si="224"/>
        <v>1.6360191902519593E-2</v>
      </c>
      <c r="H1610" s="2">
        <f t="shared" si="220"/>
        <v>1.5002853466100212</v>
      </c>
      <c r="I1610" s="2">
        <f t="shared" si="221"/>
        <v>60.004565024714616</v>
      </c>
    </row>
    <row r="1611" spans="1:9" ht="13.5" x14ac:dyDescent="0.25">
      <c r="A1611" s="3">
        <f>TITRES_STAT!B1614</f>
        <v>44358</v>
      </c>
      <c r="B1611" s="6">
        <f>TITRES_STAT!D1614</f>
        <v>3.4933000000000001</v>
      </c>
      <c r="C1611" s="2">
        <f t="shared" si="225"/>
        <v>3.0100000000000016E-2</v>
      </c>
      <c r="D1611" s="2">
        <f t="shared" si="226"/>
        <v>3.0100000000000016E-2</v>
      </c>
      <c r="E1611" s="2">
        <f t="shared" si="227"/>
        <v>0</v>
      </c>
      <c r="F1611" s="2">
        <f t="shared" si="224"/>
        <v>2.4941745023429638E-2</v>
      </c>
      <c r="G1611" s="2">
        <f t="shared" si="224"/>
        <v>1.5191606766625338E-2</v>
      </c>
      <c r="H1611" s="2">
        <f t="shared" si="220"/>
        <v>1.6418108634976336</v>
      </c>
      <c r="I1611" s="2">
        <f t="shared" si="221"/>
        <v>62.147176627321201</v>
      </c>
    </row>
    <row r="1612" spans="1:9" ht="13.5" x14ac:dyDescent="0.25">
      <c r="A1612" s="3">
        <f>TITRES_STAT!B1615</f>
        <v>44361</v>
      </c>
      <c r="B1612" s="6">
        <f>TITRES_STAT!D1615</f>
        <v>3.4557000000000002</v>
      </c>
      <c r="C1612" s="2">
        <f t="shared" si="225"/>
        <v>-3.7599999999999856E-2</v>
      </c>
      <c r="D1612" s="2">
        <f t="shared" si="226"/>
        <v>0</v>
      </c>
      <c r="E1612" s="2">
        <f t="shared" si="227"/>
        <v>3.7599999999999856E-2</v>
      </c>
      <c r="F1612" s="2">
        <f t="shared" si="224"/>
        <v>2.3160191807470375E-2</v>
      </c>
      <c r="G1612" s="2">
        <f t="shared" si="224"/>
        <v>1.6792206283294947E-2</v>
      </c>
      <c r="H1612" s="2">
        <f t="shared" si="220"/>
        <v>1.3792226832343266</v>
      </c>
      <c r="I1612" s="2">
        <f t="shared" si="221"/>
        <v>57.969465950089408</v>
      </c>
    </row>
    <row r="1613" spans="1:9" ht="13.5" x14ac:dyDescent="0.25">
      <c r="A1613" s="3">
        <f>TITRES_STAT!B1616</f>
        <v>44362</v>
      </c>
      <c r="B1613" s="6">
        <f>TITRES_STAT!D1616</f>
        <v>3.4933000000000001</v>
      </c>
      <c r="C1613" s="2">
        <f t="shared" si="225"/>
        <v>3.7599999999999856E-2</v>
      </c>
      <c r="D1613" s="2">
        <f t="shared" si="226"/>
        <v>3.7599999999999856E-2</v>
      </c>
      <c r="E1613" s="2">
        <f t="shared" si="227"/>
        <v>0</v>
      </c>
      <c r="F1613" s="2">
        <f t="shared" ref="F1613:G1628" si="228">((F1612*13)+D1613)/14</f>
        <v>2.4191606678365337E-2</v>
      </c>
      <c r="G1613" s="2">
        <f t="shared" si="228"/>
        <v>1.5592762977345308E-2</v>
      </c>
      <c r="H1613" s="2">
        <f t="shared" si="220"/>
        <v>1.5514637600477394</v>
      </c>
      <c r="I1613" s="2">
        <f t="shared" si="221"/>
        <v>60.806811538593465</v>
      </c>
    </row>
    <row r="1614" spans="1:9" ht="13.5" x14ac:dyDescent="0.25">
      <c r="A1614" s="3">
        <f>TITRES_STAT!B1617</f>
        <v>44363</v>
      </c>
      <c r="B1614" s="6">
        <f>TITRES_STAT!D1617</f>
        <v>3.4557000000000002</v>
      </c>
      <c r="C1614" s="2">
        <f t="shared" si="225"/>
        <v>-3.7599999999999856E-2</v>
      </c>
      <c r="D1614" s="2">
        <f t="shared" si="226"/>
        <v>0</v>
      </c>
      <c r="E1614" s="2">
        <f t="shared" si="227"/>
        <v>3.7599999999999856E-2</v>
      </c>
      <c r="F1614" s="2">
        <f t="shared" si="228"/>
        <v>2.2463634772767811E-2</v>
      </c>
      <c r="G1614" s="2">
        <f t="shared" si="228"/>
        <v>1.7164708478963491E-2</v>
      </c>
      <c r="H1614" s="2">
        <f t="shared" si="220"/>
        <v>1.3087105324450172</v>
      </c>
      <c r="I1614" s="2">
        <f t="shared" si="221"/>
        <v>56.685778232190948</v>
      </c>
    </row>
    <row r="1615" spans="1:9" ht="13.5" x14ac:dyDescent="0.25">
      <c r="A1615" s="3">
        <f>TITRES_STAT!B1618</f>
        <v>44364</v>
      </c>
      <c r="B1615" s="6">
        <f>TITRES_STAT!D1618</f>
        <v>3.4706999999999999</v>
      </c>
      <c r="C1615" s="2">
        <f t="shared" si="225"/>
        <v>1.499999999999968E-2</v>
      </c>
      <c r="D1615" s="2">
        <f t="shared" si="226"/>
        <v>1.499999999999968E-2</v>
      </c>
      <c r="E1615" s="2">
        <f t="shared" si="227"/>
        <v>0</v>
      </c>
      <c r="F1615" s="2">
        <f t="shared" si="228"/>
        <v>2.1930518003284376E-2</v>
      </c>
      <c r="G1615" s="2">
        <f t="shared" si="228"/>
        <v>1.5938657873323242E-2</v>
      </c>
      <c r="H1615" s="2">
        <f t="shared" si="220"/>
        <v>1.3759325394636768</v>
      </c>
      <c r="I1615" s="2">
        <f t="shared" si="221"/>
        <v>57.911262908763746</v>
      </c>
    </row>
    <row r="1616" spans="1:9" ht="13.5" x14ac:dyDescent="0.25">
      <c r="A1616" s="3">
        <f>TITRES_STAT!B1619</f>
        <v>44365</v>
      </c>
      <c r="B1616" s="6">
        <f>TITRES_STAT!D1619</f>
        <v>3.4782000000000002</v>
      </c>
      <c r="C1616" s="2">
        <f t="shared" si="225"/>
        <v>7.5000000000002842E-3</v>
      </c>
      <c r="D1616" s="2">
        <f t="shared" si="226"/>
        <v>7.5000000000002842E-3</v>
      </c>
      <c r="E1616" s="2">
        <f t="shared" si="227"/>
        <v>0</v>
      </c>
      <c r="F1616" s="2">
        <f t="shared" si="228"/>
        <v>2.0899766717335511E-2</v>
      </c>
      <c r="G1616" s="2">
        <f t="shared" si="228"/>
        <v>1.4800182310943011E-2</v>
      </c>
      <c r="H1616" s="2">
        <f t="shared" si="220"/>
        <v>1.4121290047814186</v>
      </c>
      <c r="I1616" s="2">
        <f t="shared" si="221"/>
        <v>58.542847500371664</v>
      </c>
    </row>
    <row r="1617" spans="1:9" ht="13.5" x14ac:dyDescent="0.25">
      <c r="A1617" s="3">
        <f>TITRES_STAT!B1620</f>
        <v>44368</v>
      </c>
      <c r="B1617" s="6">
        <f>TITRES_STAT!D1620</f>
        <v>3.4632000000000001</v>
      </c>
      <c r="C1617" s="2">
        <f t="shared" si="225"/>
        <v>-1.5000000000000124E-2</v>
      </c>
      <c r="D1617" s="2">
        <f t="shared" si="226"/>
        <v>0</v>
      </c>
      <c r="E1617" s="2">
        <f t="shared" si="227"/>
        <v>1.5000000000000124E-2</v>
      </c>
      <c r="F1617" s="2">
        <f t="shared" si="228"/>
        <v>1.940692623752583E-2</v>
      </c>
      <c r="G1617" s="2">
        <f t="shared" si="228"/>
        <v>1.481445500301852E-2</v>
      </c>
      <c r="H1617" s="2">
        <f t="shared" ref="H1617:H1680" si="229">F1617/G1617</f>
        <v>1.3099993373749876</v>
      </c>
      <c r="I1617" s="2">
        <f t="shared" ref="I1617:I1680" si="230">IF(G1617=0,100,100-(100/(1+H1617)))</f>
        <v>56.709944292175891</v>
      </c>
    </row>
    <row r="1618" spans="1:9" ht="13.5" x14ac:dyDescent="0.25">
      <c r="A1618" s="3">
        <f>TITRES_STAT!B1621</f>
        <v>44369</v>
      </c>
      <c r="B1618" s="6">
        <f>TITRES_STAT!D1621</f>
        <v>3.4632000000000001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1.8020717220559701E-2</v>
      </c>
      <c r="G1618" s="2">
        <f t="shared" si="228"/>
        <v>1.3756279645660055E-2</v>
      </c>
      <c r="H1618" s="2">
        <f t="shared" si="229"/>
        <v>1.3099993373749876</v>
      </c>
      <c r="I1618" s="2">
        <f t="shared" si="230"/>
        <v>56.709944292175891</v>
      </c>
    </row>
    <row r="1619" spans="1:9" ht="13.5" x14ac:dyDescent="0.25">
      <c r="A1619" s="3">
        <f>TITRES_STAT!B1622</f>
        <v>44370</v>
      </c>
      <c r="B1619" s="6">
        <f>TITRES_STAT!D1622</f>
        <v>3.4557000000000002</v>
      </c>
      <c r="C1619" s="2">
        <f t="shared" si="225"/>
        <v>-7.4999999999998401E-3</v>
      </c>
      <c r="D1619" s="2">
        <f t="shared" si="226"/>
        <v>0</v>
      </c>
      <c r="E1619" s="2">
        <f t="shared" si="227"/>
        <v>7.4999999999998401E-3</v>
      </c>
      <c r="F1619" s="2">
        <f t="shared" si="228"/>
        <v>1.6733523133376865E-2</v>
      </c>
      <c r="G1619" s="2">
        <f t="shared" si="228"/>
        <v>1.3309402528112897E-2</v>
      </c>
      <c r="H1619" s="2">
        <f t="shared" si="229"/>
        <v>1.2572707976959403</v>
      </c>
      <c r="I1619" s="2">
        <f t="shared" si="230"/>
        <v>55.698713640351528</v>
      </c>
    </row>
    <row r="1620" spans="1:9" ht="13.5" x14ac:dyDescent="0.25">
      <c r="A1620" s="3">
        <f>TITRES_STAT!B1623</f>
        <v>44371</v>
      </c>
      <c r="B1620" s="6">
        <f>TITRES_STAT!D1623</f>
        <v>3.4557000000000002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1.5538271480992804E-2</v>
      </c>
      <c r="G1620" s="2">
        <f t="shared" si="228"/>
        <v>1.2358730918961976E-2</v>
      </c>
      <c r="H1620" s="2">
        <f t="shared" si="229"/>
        <v>1.2572707976959403</v>
      </c>
      <c r="I1620" s="2">
        <f t="shared" si="230"/>
        <v>55.698713640351528</v>
      </c>
    </row>
    <row r="1621" spans="1:9" ht="13.5" x14ac:dyDescent="0.25">
      <c r="A1621" s="3">
        <f>TITRES_STAT!B1624</f>
        <v>44372</v>
      </c>
      <c r="B1621" s="6">
        <f>TITRES_STAT!D1624</f>
        <v>3.4407000000000001</v>
      </c>
      <c r="C1621" s="2">
        <f t="shared" si="225"/>
        <v>-1.5000000000000124E-2</v>
      </c>
      <c r="D1621" s="2">
        <f t="shared" si="226"/>
        <v>0</v>
      </c>
      <c r="E1621" s="2">
        <f t="shared" si="227"/>
        <v>1.5000000000000124E-2</v>
      </c>
      <c r="F1621" s="2">
        <f t="shared" si="228"/>
        <v>1.4428394946636175E-2</v>
      </c>
      <c r="G1621" s="2">
        <f t="shared" si="228"/>
        <v>1.2547392996178987E-2</v>
      </c>
      <c r="H1621" s="2">
        <f t="shared" si="229"/>
        <v>1.1499117745837724</v>
      </c>
      <c r="I1621" s="2">
        <f t="shared" si="230"/>
        <v>53.486463406452941</v>
      </c>
    </row>
    <row r="1622" spans="1:9" ht="13.5" x14ac:dyDescent="0.25">
      <c r="A1622" s="3">
        <f>TITRES_STAT!B1625</f>
        <v>44375</v>
      </c>
      <c r="B1622" s="6">
        <f>TITRES_STAT!D1625</f>
        <v>3.4407000000000001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1.3397795307590733E-2</v>
      </c>
      <c r="G1622" s="2">
        <f t="shared" si="228"/>
        <v>1.165115063930906E-2</v>
      </c>
      <c r="H1622" s="2">
        <f t="shared" si="229"/>
        <v>1.1499117745837721</v>
      </c>
      <c r="I1622" s="2">
        <f t="shared" si="230"/>
        <v>53.486463406452934</v>
      </c>
    </row>
    <row r="1623" spans="1:9" ht="13.5" x14ac:dyDescent="0.25">
      <c r="A1623" s="3">
        <f>TITRES_STAT!B1626</f>
        <v>44376</v>
      </c>
      <c r="B1623" s="6">
        <f>TITRES_STAT!D1626</f>
        <v>3.4331999999999998</v>
      </c>
      <c r="C1623" s="2">
        <f t="shared" si="225"/>
        <v>-7.5000000000002842E-3</v>
      </c>
      <c r="D1623" s="2">
        <f t="shared" si="226"/>
        <v>0</v>
      </c>
      <c r="E1623" s="2">
        <f t="shared" si="227"/>
        <v>7.5000000000002842E-3</v>
      </c>
      <c r="F1623" s="2">
        <f t="shared" si="228"/>
        <v>1.244080992847711E-2</v>
      </c>
      <c r="G1623" s="2">
        <f t="shared" si="228"/>
        <v>1.1354639879358433E-2</v>
      </c>
      <c r="H1623" s="2">
        <f t="shared" si="229"/>
        <v>1.0956586964147776</v>
      </c>
      <c r="I1623" s="2">
        <f t="shared" si="230"/>
        <v>52.282306192760039</v>
      </c>
    </row>
    <row r="1624" spans="1:9" ht="13.5" x14ac:dyDescent="0.25">
      <c r="A1624" s="3">
        <f>TITRES_STAT!B1627</f>
        <v>44377</v>
      </c>
      <c r="B1624" s="6">
        <f>TITRES_STAT!D1627</f>
        <v>3.4933000000000001</v>
      </c>
      <c r="C1624" s="2">
        <f t="shared" si="225"/>
        <v>6.0100000000000264E-2</v>
      </c>
      <c r="D1624" s="2">
        <f t="shared" si="226"/>
        <v>6.0100000000000264E-2</v>
      </c>
      <c r="E1624" s="2">
        <f t="shared" si="227"/>
        <v>0</v>
      </c>
      <c r="F1624" s="2">
        <f t="shared" si="228"/>
        <v>1.5845037790728763E-2</v>
      </c>
      <c r="G1624" s="2">
        <f t="shared" si="228"/>
        <v>1.0543594173689972E-2</v>
      </c>
      <c r="H1624" s="2">
        <f t="shared" si="229"/>
        <v>1.5028118049410308</v>
      </c>
      <c r="I1624" s="2">
        <f t="shared" si="230"/>
        <v>60.044938335922495</v>
      </c>
    </row>
    <row r="1625" spans="1:9" ht="13.5" x14ac:dyDescent="0.25">
      <c r="A1625" s="3">
        <f>TITRES_STAT!B1628</f>
        <v>44378</v>
      </c>
      <c r="B1625" s="6">
        <f>TITRES_STAT!D1628</f>
        <v>3.4933000000000001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1.4713249377105279E-2</v>
      </c>
      <c r="G1625" s="2">
        <f t="shared" si="228"/>
        <v>9.790480304140689E-3</v>
      </c>
      <c r="H1625" s="2">
        <f t="shared" si="229"/>
        <v>1.5028118049410306</v>
      </c>
      <c r="I1625" s="2">
        <f t="shared" si="230"/>
        <v>60.044938335922495</v>
      </c>
    </row>
    <row r="1626" spans="1:9" ht="13.5" x14ac:dyDescent="0.25">
      <c r="A1626" s="3">
        <f>TITRES_STAT!B1629</f>
        <v>44379</v>
      </c>
      <c r="B1626" s="6">
        <f>TITRES_STAT!D1629</f>
        <v>3.5083000000000002</v>
      </c>
      <c r="C1626" s="2">
        <f t="shared" si="225"/>
        <v>1.5000000000000124E-2</v>
      </c>
      <c r="D1626" s="2">
        <f t="shared" si="226"/>
        <v>1.5000000000000124E-2</v>
      </c>
      <c r="E1626" s="2">
        <f t="shared" si="227"/>
        <v>0</v>
      </c>
      <c r="F1626" s="2">
        <f t="shared" si="228"/>
        <v>1.4733731564454912E-2</v>
      </c>
      <c r="G1626" s="2">
        <f t="shared" si="228"/>
        <v>9.0911602824163551E-3</v>
      </c>
      <c r="H1626" s="2">
        <f t="shared" si="229"/>
        <v>1.6206656913696837</v>
      </c>
      <c r="I1626" s="2">
        <f t="shared" si="230"/>
        <v>61.841756341025217</v>
      </c>
    </row>
    <row r="1627" spans="1:9" ht="13.5" x14ac:dyDescent="0.25">
      <c r="A1627" s="3">
        <f>TITRES_STAT!B1630</f>
        <v>44382</v>
      </c>
      <c r="B1627" s="6">
        <f>TITRES_STAT!D1630</f>
        <v>3.5083000000000002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1.3681322166993847E-2</v>
      </c>
      <c r="G1627" s="2">
        <f t="shared" si="228"/>
        <v>8.4417916908151869E-3</v>
      </c>
      <c r="H1627" s="2">
        <f t="shared" si="229"/>
        <v>1.6206656913696837</v>
      </c>
      <c r="I1627" s="2">
        <f t="shared" si="230"/>
        <v>61.841756341025217</v>
      </c>
    </row>
    <row r="1628" spans="1:9" ht="13.5" x14ac:dyDescent="0.25">
      <c r="A1628" s="3">
        <f>TITRES_STAT!B1631</f>
        <v>44383</v>
      </c>
      <c r="B1628" s="6">
        <f>TITRES_STAT!D1631</f>
        <v>3.5158</v>
      </c>
      <c r="C1628" s="2">
        <f t="shared" si="225"/>
        <v>7.4999999999998401E-3</v>
      </c>
      <c r="D1628" s="2">
        <f t="shared" si="226"/>
        <v>7.4999999999998401E-3</v>
      </c>
      <c r="E1628" s="2">
        <f t="shared" si="227"/>
        <v>0</v>
      </c>
      <c r="F1628" s="2">
        <f t="shared" si="228"/>
        <v>1.3239799155065703E-2</v>
      </c>
      <c r="G1628" s="2">
        <f t="shared" si="228"/>
        <v>7.838806570042673E-3</v>
      </c>
      <c r="H1628" s="2">
        <f t="shared" si="229"/>
        <v>1.6890069982928062</v>
      </c>
      <c r="I1628" s="2">
        <f t="shared" si="230"/>
        <v>62.811550857439983</v>
      </c>
    </row>
    <row r="1629" spans="1:9" ht="13.5" x14ac:dyDescent="0.25">
      <c r="A1629" s="3">
        <f>TITRES_STAT!B1632</f>
        <v>44384</v>
      </c>
      <c r="B1629" s="6">
        <f>TITRES_STAT!D1632</f>
        <v>3.5083000000000002</v>
      </c>
      <c r="C1629" s="2">
        <f t="shared" si="225"/>
        <v>-7.4999999999998401E-3</v>
      </c>
      <c r="D1629" s="2">
        <f t="shared" si="226"/>
        <v>0</v>
      </c>
      <c r="E1629" s="2">
        <f t="shared" si="227"/>
        <v>7.4999999999998401E-3</v>
      </c>
      <c r="F1629" s="2">
        <f t="shared" ref="F1629:G1644" si="231">((F1628*13)+D1629)/14</f>
        <v>1.2294099215418153E-2</v>
      </c>
      <c r="G1629" s="2">
        <f t="shared" si="231"/>
        <v>7.8146061007538983E-3</v>
      </c>
      <c r="H1629" s="2">
        <f t="shared" si="229"/>
        <v>1.5732205893566542</v>
      </c>
      <c r="I1629" s="2">
        <f t="shared" si="230"/>
        <v>61.138193743039501</v>
      </c>
    </row>
    <row r="1630" spans="1:9" ht="13.5" x14ac:dyDescent="0.25">
      <c r="A1630" s="3">
        <f>TITRES_STAT!B1633</f>
        <v>44385</v>
      </c>
      <c r="B1630" s="6">
        <f>TITRES_STAT!D1633</f>
        <v>3.5158</v>
      </c>
      <c r="C1630" s="2">
        <f t="shared" si="225"/>
        <v>7.4999999999998401E-3</v>
      </c>
      <c r="D1630" s="2">
        <f t="shared" si="226"/>
        <v>7.4999999999998401E-3</v>
      </c>
      <c r="E1630" s="2">
        <f t="shared" si="227"/>
        <v>0</v>
      </c>
      <c r="F1630" s="2">
        <f t="shared" si="231"/>
        <v>1.1951663557173989E-2</v>
      </c>
      <c r="G1630" s="2">
        <f t="shared" si="231"/>
        <v>7.2564199507000483E-3</v>
      </c>
      <c r="H1630" s="2">
        <f t="shared" si="229"/>
        <v>1.6470468410556884</v>
      </c>
      <c r="I1630" s="2">
        <f t="shared" si="230"/>
        <v>62.222051212316948</v>
      </c>
    </row>
    <row r="1631" spans="1:9" ht="13.5" x14ac:dyDescent="0.25">
      <c r="A1631" s="3">
        <f>TITRES_STAT!B1634</f>
        <v>44386</v>
      </c>
      <c r="B1631" s="6">
        <f>TITRES_STAT!D1634</f>
        <v>3.5158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1.1097973303090132E-2</v>
      </c>
      <c r="G1631" s="2">
        <f t="shared" si="231"/>
        <v>6.7381042399357596E-3</v>
      </c>
      <c r="H1631" s="2">
        <f t="shared" si="229"/>
        <v>1.6470468410556882</v>
      </c>
      <c r="I1631" s="2">
        <f t="shared" si="230"/>
        <v>62.222051212316941</v>
      </c>
    </row>
    <row r="1632" spans="1:9" ht="13.5" x14ac:dyDescent="0.25">
      <c r="A1632" s="3">
        <f>TITRES_STAT!B1635</f>
        <v>44389</v>
      </c>
      <c r="B1632" s="6">
        <f>TITRES_STAT!D1635</f>
        <v>3.5158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1.030526092429798E-2</v>
      </c>
      <c r="G1632" s="2">
        <f t="shared" si="231"/>
        <v>6.2568110799403479E-3</v>
      </c>
      <c r="H1632" s="2">
        <f t="shared" si="229"/>
        <v>1.6470468410556884</v>
      </c>
      <c r="I1632" s="2">
        <f t="shared" si="230"/>
        <v>62.222051212316948</v>
      </c>
    </row>
    <row r="1633" spans="1:9" ht="13.5" x14ac:dyDescent="0.25">
      <c r="A1633" s="3">
        <f>TITRES_STAT!B1636</f>
        <v>44390</v>
      </c>
      <c r="B1633" s="6">
        <f>TITRES_STAT!D1636</f>
        <v>3.5007999999999999</v>
      </c>
      <c r="C1633" s="2">
        <f t="shared" si="225"/>
        <v>-1.5000000000000124E-2</v>
      </c>
      <c r="D1633" s="2">
        <f t="shared" si="226"/>
        <v>0</v>
      </c>
      <c r="E1633" s="2">
        <f t="shared" si="227"/>
        <v>1.5000000000000124E-2</v>
      </c>
      <c r="F1633" s="2">
        <f t="shared" si="231"/>
        <v>9.5691708582766963E-3</v>
      </c>
      <c r="G1633" s="2">
        <f t="shared" si="231"/>
        <v>6.881324574230332E-3</v>
      </c>
      <c r="H1633" s="2">
        <f t="shared" si="229"/>
        <v>1.3906001315665302</v>
      </c>
      <c r="I1633" s="2">
        <f t="shared" si="230"/>
        <v>58.169499499495444</v>
      </c>
    </row>
    <row r="1634" spans="1:9" ht="13.5" x14ac:dyDescent="0.25">
      <c r="A1634" s="3">
        <f>TITRES_STAT!B1637</f>
        <v>44391</v>
      </c>
      <c r="B1634" s="6">
        <f>TITRES_STAT!D1637</f>
        <v>3.5158</v>
      </c>
      <c r="C1634" s="2">
        <f t="shared" si="225"/>
        <v>1.5000000000000124E-2</v>
      </c>
      <c r="D1634" s="2">
        <f t="shared" si="226"/>
        <v>1.5000000000000124E-2</v>
      </c>
      <c r="E1634" s="2">
        <f t="shared" si="227"/>
        <v>0</v>
      </c>
      <c r="F1634" s="2">
        <f t="shared" si="231"/>
        <v>9.9570872255426556E-3</v>
      </c>
      <c r="G1634" s="2">
        <f t="shared" si="231"/>
        <v>6.3898013903567362E-3</v>
      </c>
      <c r="H1634" s="2">
        <f t="shared" si="229"/>
        <v>1.5582780461016428</v>
      </c>
      <c r="I1634" s="2">
        <f t="shared" si="230"/>
        <v>60.911207383270138</v>
      </c>
    </row>
    <row r="1635" spans="1:9" ht="13.5" x14ac:dyDescent="0.25">
      <c r="A1635" s="3">
        <f>TITRES_STAT!B1638</f>
        <v>44392</v>
      </c>
      <c r="B1635" s="6">
        <f>TITRES_STAT!D1638</f>
        <v>3.5158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9.2458667094324661E-3</v>
      </c>
      <c r="G1635" s="2">
        <f t="shared" si="231"/>
        <v>5.9333870053312546E-3</v>
      </c>
      <c r="H1635" s="2">
        <f t="shared" si="229"/>
        <v>1.558278046101643</v>
      </c>
      <c r="I1635" s="2">
        <f t="shared" si="230"/>
        <v>60.911207383270138</v>
      </c>
    </row>
    <row r="1636" spans="1:9" ht="13.5" x14ac:dyDescent="0.25">
      <c r="A1636" s="3">
        <f>TITRES_STAT!B1639</f>
        <v>44393</v>
      </c>
      <c r="B1636" s="6">
        <f>TITRES_STAT!D1639</f>
        <v>3.5158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8.585447658758719E-3</v>
      </c>
      <c r="G1636" s="2">
        <f t="shared" si="231"/>
        <v>5.5095736478075934E-3</v>
      </c>
      <c r="H1636" s="2">
        <f t="shared" si="229"/>
        <v>1.558278046101643</v>
      </c>
      <c r="I1636" s="2">
        <f t="shared" si="230"/>
        <v>60.911207383270138</v>
      </c>
    </row>
    <row r="1637" spans="1:9" ht="13.5" x14ac:dyDescent="0.25">
      <c r="A1637" s="3">
        <f>TITRES_STAT!B1640</f>
        <v>44396</v>
      </c>
      <c r="B1637" s="6">
        <f>TITRES_STAT!D1640</f>
        <v>3.621</v>
      </c>
      <c r="C1637" s="2">
        <f t="shared" si="225"/>
        <v>0.10519999999999996</v>
      </c>
      <c r="D1637" s="2">
        <f t="shared" si="226"/>
        <v>0.10519999999999996</v>
      </c>
      <c r="E1637" s="2">
        <f t="shared" si="227"/>
        <v>0</v>
      </c>
      <c r="F1637" s="2">
        <f t="shared" si="231"/>
        <v>1.5486487111704523E-2</v>
      </c>
      <c r="G1637" s="2">
        <f t="shared" si="231"/>
        <v>5.1160326729641934E-3</v>
      </c>
      <c r="H1637" s="2">
        <f t="shared" si="229"/>
        <v>3.027050079946374</v>
      </c>
      <c r="I1637" s="2">
        <f t="shared" si="230"/>
        <v>75.167927387351568</v>
      </c>
    </row>
    <row r="1638" spans="1:9" ht="13.5" x14ac:dyDescent="0.25">
      <c r="A1638" s="3">
        <f>TITRES_STAT!B1641</f>
        <v>44399</v>
      </c>
      <c r="B1638" s="6">
        <f>TITRES_STAT!D1641</f>
        <v>3.6435</v>
      </c>
      <c r="C1638" s="2">
        <f t="shared" si="225"/>
        <v>2.2499999999999964E-2</v>
      </c>
      <c r="D1638" s="2">
        <f t="shared" si="226"/>
        <v>2.2499999999999964E-2</v>
      </c>
      <c r="E1638" s="2">
        <f t="shared" si="227"/>
        <v>0</v>
      </c>
      <c r="F1638" s="2">
        <f t="shared" si="231"/>
        <v>1.5987452318011342E-2</v>
      </c>
      <c r="G1638" s="2">
        <f t="shared" si="231"/>
        <v>4.750601767752465E-3</v>
      </c>
      <c r="H1638" s="2">
        <f t="shared" si="229"/>
        <v>3.365353085694466</v>
      </c>
      <c r="I1638" s="2">
        <f t="shared" si="230"/>
        <v>77.092345559009601</v>
      </c>
    </row>
    <row r="1639" spans="1:9" ht="13.5" x14ac:dyDescent="0.25">
      <c r="A1639" s="3">
        <f>TITRES_STAT!B1642</f>
        <v>44400</v>
      </c>
      <c r="B1639" s="6">
        <f>TITRES_STAT!D1642</f>
        <v>3.6435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1.4845491438153389E-2</v>
      </c>
      <c r="G1639" s="2">
        <f t="shared" si="231"/>
        <v>4.4112730700558598E-3</v>
      </c>
      <c r="H1639" s="2">
        <f t="shared" si="229"/>
        <v>3.365353085694466</v>
      </c>
      <c r="I1639" s="2">
        <f t="shared" si="230"/>
        <v>77.092345559009601</v>
      </c>
    </row>
    <row r="1640" spans="1:9" ht="13.5" x14ac:dyDescent="0.25">
      <c r="A1640" s="3">
        <f>TITRES_STAT!B1643</f>
        <v>44403</v>
      </c>
      <c r="B1640" s="6">
        <f>TITRES_STAT!D1643</f>
        <v>3.6059000000000001</v>
      </c>
      <c r="C1640" s="2">
        <f t="shared" si="225"/>
        <v>-3.7599999999999856E-2</v>
      </c>
      <c r="D1640" s="2">
        <f t="shared" si="226"/>
        <v>0</v>
      </c>
      <c r="E1640" s="2">
        <f t="shared" si="227"/>
        <v>3.7599999999999856E-2</v>
      </c>
      <c r="F1640" s="2">
        <f t="shared" si="231"/>
        <v>1.3785099192571005E-2</v>
      </c>
      <c r="G1640" s="2">
        <f t="shared" si="231"/>
        <v>6.7818964221947175E-3</v>
      </c>
      <c r="H1640" s="2">
        <f t="shared" si="229"/>
        <v>2.0326319268836537</v>
      </c>
      <c r="I1640" s="2">
        <f t="shared" si="230"/>
        <v>67.025342207367558</v>
      </c>
    </row>
    <row r="1641" spans="1:9" ht="13.5" x14ac:dyDescent="0.25">
      <c r="A1641" s="3">
        <f>TITRES_STAT!B1644</f>
        <v>44404</v>
      </c>
      <c r="B1641" s="6">
        <f>TITRES_STAT!D1644</f>
        <v>3.6059000000000001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1.2800449250244506E-2</v>
      </c>
      <c r="G1641" s="2">
        <f t="shared" si="231"/>
        <v>6.2974752491808091E-3</v>
      </c>
      <c r="H1641" s="2">
        <f t="shared" si="229"/>
        <v>2.0326319268836537</v>
      </c>
      <c r="I1641" s="2">
        <f t="shared" si="230"/>
        <v>67.025342207367558</v>
      </c>
    </row>
    <row r="1642" spans="1:9" ht="13.5" x14ac:dyDescent="0.25">
      <c r="A1642" s="3">
        <f>TITRES_STAT!B1645</f>
        <v>44405</v>
      </c>
      <c r="B1642" s="6">
        <f>TITRES_STAT!D1645</f>
        <v>3.5983999999999998</v>
      </c>
      <c r="C1642" s="2">
        <f t="shared" si="225"/>
        <v>-7.5000000000002842E-3</v>
      </c>
      <c r="D1642" s="2">
        <f t="shared" si="226"/>
        <v>0</v>
      </c>
      <c r="E1642" s="2">
        <f t="shared" si="227"/>
        <v>7.5000000000002842E-3</v>
      </c>
      <c r="F1642" s="2">
        <f t="shared" si="231"/>
        <v>1.1886131446655613E-2</v>
      </c>
      <c r="G1642" s="2">
        <f t="shared" si="231"/>
        <v>6.3833698742393431E-3</v>
      </c>
      <c r="H1642" s="2">
        <f t="shared" si="229"/>
        <v>1.8620464865467303</v>
      </c>
      <c r="I1642" s="2">
        <f t="shared" si="230"/>
        <v>65.059966541403952</v>
      </c>
    </row>
    <row r="1643" spans="1:9" ht="13.5" x14ac:dyDescent="0.25">
      <c r="A1643" s="3">
        <f>TITRES_STAT!B1646</f>
        <v>44406</v>
      </c>
      <c r="B1643" s="6">
        <f>TITRES_STAT!D1646</f>
        <v>3.5684</v>
      </c>
      <c r="C1643" s="2">
        <f t="shared" si="225"/>
        <v>-2.9999999999999805E-2</v>
      </c>
      <c r="D1643" s="2">
        <f t="shared" si="226"/>
        <v>0</v>
      </c>
      <c r="E1643" s="2">
        <f t="shared" si="227"/>
        <v>2.9999999999999805E-2</v>
      </c>
      <c r="F1643" s="2">
        <f t="shared" si="231"/>
        <v>1.1037122057608784E-2</v>
      </c>
      <c r="G1643" s="2">
        <f t="shared" si="231"/>
        <v>8.0702720260793764E-3</v>
      </c>
      <c r="H1643" s="2">
        <f t="shared" si="229"/>
        <v>1.3676270170251912</v>
      </c>
      <c r="I1643" s="2">
        <f t="shared" si="230"/>
        <v>57.763617630261223</v>
      </c>
    </row>
    <row r="1644" spans="1:9" ht="13.5" x14ac:dyDescent="0.25">
      <c r="A1644" s="3">
        <f>TITRES_STAT!B1647</f>
        <v>44407</v>
      </c>
      <c r="B1644" s="6">
        <f>TITRES_STAT!D1647</f>
        <v>3.5983999999999998</v>
      </c>
      <c r="C1644" s="2">
        <f t="shared" si="225"/>
        <v>2.9999999999999805E-2</v>
      </c>
      <c r="D1644" s="2">
        <f t="shared" si="226"/>
        <v>2.9999999999999805E-2</v>
      </c>
      <c r="E1644" s="2">
        <f t="shared" si="227"/>
        <v>0</v>
      </c>
      <c r="F1644" s="2">
        <f t="shared" si="231"/>
        <v>1.2391613339208143E-2</v>
      </c>
      <c r="G1644" s="2">
        <f t="shared" si="231"/>
        <v>7.4938240242165633E-3</v>
      </c>
      <c r="H1644" s="2">
        <f t="shared" si="229"/>
        <v>1.6535767719076664</v>
      </c>
      <c r="I1644" s="2">
        <f t="shared" si="230"/>
        <v>62.315015318697704</v>
      </c>
    </row>
    <row r="1645" spans="1:9" ht="13.5" x14ac:dyDescent="0.25">
      <c r="A1645" s="3">
        <f>TITRES_STAT!B1648</f>
        <v>44410</v>
      </c>
      <c r="B1645" s="6">
        <f>TITRES_STAT!D1648</f>
        <v>3.6960999999999999</v>
      </c>
      <c r="C1645" s="2">
        <f t="shared" si="225"/>
        <v>9.770000000000012E-2</v>
      </c>
      <c r="D1645" s="2">
        <f t="shared" si="226"/>
        <v>9.770000000000012E-2</v>
      </c>
      <c r="E1645" s="2">
        <f t="shared" si="227"/>
        <v>0</v>
      </c>
      <c r="F1645" s="2">
        <f t="shared" ref="F1645:G1660" si="232">((F1644*13)+D1645)/14</f>
        <v>1.8485069529264712E-2</v>
      </c>
      <c r="G1645" s="2">
        <f t="shared" si="232"/>
        <v>6.958550879629666E-3</v>
      </c>
      <c r="H1645" s="2">
        <f t="shared" si="229"/>
        <v>2.656453886595493</v>
      </c>
      <c r="I1645" s="2">
        <f t="shared" si="230"/>
        <v>72.65109772979811</v>
      </c>
    </row>
    <row r="1646" spans="1:9" ht="13.5" x14ac:dyDescent="0.25">
      <c r="A1646" s="3">
        <f>TITRES_STAT!B1649</f>
        <v>44411</v>
      </c>
      <c r="B1646" s="6">
        <f>TITRES_STAT!D1649</f>
        <v>3.8012999999999999</v>
      </c>
      <c r="C1646" s="2">
        <f t="shared" si="225"/>
        <v>0.10519999999999996</v>
      </c>
      <c r="D1646" s="2">
        <f t="shared" si="226"/>
        <v>0.10519999999999996</v>
      </c>
      <c r="E1646" s="2">
        <f t="shared" si="227"/>
        <v>0</v>
      </c>
      <c r="F1646" s="2">
        <f t="shared" si="232"/>
        <v>2.4678993134317231E-2</v>
      </c>
      <c r="G1646" s="2">
        <f t="shared" si="232"/>
        <v>6.4615115310846906E-3</v>
      </c>
      <c r="H1646" s="2">
        <f t="shared" si="229"/>
        <v>3.8193839035329216</v>
      </c>
      <c r="I1646" s="2">
        <f t="shared" si="230"/>
        <v>79.250459809459571</v>
      </c>
    </row>
    <row r="1647" spans="1:9" ht="13.5" x14ac:dyDescent="0.25">
      <c r="A1647" s="3">
        <f>TITRES_STAT!B1650</f>
        <v>44412</v>
      </c>
      <c r="B1647" s="6">
        <f>TITRES_STAT!D1650</f>
        <v>3.7562000000000002</v>
      </c>
      <c r="C1647" s="2">
        <f t="shared" si="225"/>
        <v>-4.5099999999999696E-2</v>
      </c>
      <c r="D1647" s="2">
        <f t="shared" si="226"/>
        <v>0</v>
      </c>
      <c r="E1647" s="2">
        <f t="shared" si="227"/>
        <v>4.5099999999999696E-2</v>
      </c>
      <c r="F1647" s="2">
        <f t="shared" si="232"/>
        <v>2.2916207910437431E-2</v>
      </c>
      <c r="G1647" s="2">
        <f t="shared" si="232"/>
        <v>9.2214035645786195E-3</v>
      </c>
      <c r="H1647" s="2">
        <f t="shared" si="229"/>
        <v>2.4851106179175892</v>
      </c>
      <c r="I1647" s="2">
        <f t="shared" si="230"/>
        <v>71.306506173467852</v>
      </c>
    </row>
    <row r="1648" spans="1:9" ht="13.5" x14ac:dyDescent="0.25">
      <c r="A1648" s="3">
        <f>TITRES_STAT!B1651</f>
        <v>44413</v>
      </c>
      <c r="B1648" s="6">
        <f>TITRES_STAT!D1651</f>
        <v>3.7711999999999999</v>
      </c>
      <c r="C1648" s="2">
        <f t="shared" si="225"/>
        <v>1.499999999999968E-2</v>
      </c>
      <c r="D1648" s="2">
        <f t="shared" si="226"/>
        <v>1.499999999999968E-2</v>
      </c>
      <c r="E1648" s="2">
        <f t="shared" si="227"/>
        <v>0</v>
      </c>
      <c r="F1648" s="2">
        <f t="shared" si="232"/>
        <v>2.2350764488263307E-2</v>
      </c>
      <c r="G1648" s="2">
        <f t="shared" si="232"/>
        <v>8.5627318813944319E-3</v>
      </c>
      <c r="H1648" s="2">
        <f t="shared" si="229"/>
        <v>2.6102375734580994</v>
      </c>
      <c r="I1648" s="2">
        <f t="shared" si="230"/>
        <v>72.300991841870925</v>
      </c>
    </row>
    <row r="1649" spans="1:9" ht="13.5" x14ac:dyDescent="0.25">
      <c r="A1649" s="3">
        <f>TITRES_STAT!B1652</f>
        <v>44414</v>
      </c>
      <c r="B1649" s="6">
        <f>TITRES_STAT!D1652</f>
        <v>3.9365000000000001</v>
      </c>
      <c r="C1649" s="2">
        <f t="shared" si="225"/>
        <v>0.16530000000000022</v>
      </c>
      <c r="D1649" s="2">
        <f t="shared" si="226"/>
        <v>0.16530000000000022</v>
      </c>
      <c r="E1649" s="2">
        <f t="shared" si="227"/>
        <v>0</v>
      </c>
      <c r="F1649" s="2">
        <f t="shared" si="232"/>
        <v>3.2561424167673089E-2</v>
      </c>
      <c r="G1649" s="2">
        <f t="shared" si="232"/>
        <v>7.9511081755805433E-3</v>
      </c>
      <c r="H1649" s="2">
        <f t="shared" si="229"/>
        <v>4.0952057812112015</v>
      </c>
      <c r="I1649" s="2">
        <f t="shared" si="230"/>
        <v>80.373707305649077</v>
      </c>
    </row>
    <row r="1650" spans="1:9" ht="13.5" x14ac:dyDescent="0.25">
      <c r="A1650" s="3">
        <f>TITRES_STAT!B1653</f>
        <v>44417</v>
      </c>
      <c r="B1650" s="6">
        <f>TITRES_STAT!D1653</f>
        <v>3.944</v>
      </c>
      <c r="C1650" s="2">
        <f t="shared" si="225"/>
        <v>7.4999999999998401E-3</v>
      </c>
      <c r="D1650" s="2">
        <f t="shared" si="226"/>
        <v>7.4999999999998401E-3</v>
      </c>
      <c r="E1650" s="2">
        <f t="shared" si="227"/>
        <v>0</v>
      </c>
      <c r="F1650" s="2">
        <f t="shared" si="232"/>
        <v>3.0771322441410714E-2</v>
      </c>
      <c r="G1650" s="2">
        <f t="shared" si="232"/>
        <v>7.3831718773247901E-3</v>
      </c>
      <c r="H1650" s="2">
        <f t="shared" si="229"/>
        <v>4.1677646075009642</v>
      </c>
      <c r="I1650" s="2">
        <f t="shared" si="230"/>
        <v>80.649273410237981</v>
      </c>
    </row>
    <row r="1651" spans="1:9" ht="13.5" x14ac:dyDescent="0.25">
      <c r="A1651" s="3">
        <f>TITRES_STAT!B1654</f>
        <v>44419</v>
      </c>
      <c r="B1651" s="6">
        <f>TITRES_STAT!D1654</f>
        <v>3.944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2.8573370838452804E-2</v>
      </c>
      <c r="G1651" s="2">
        <f t="shared" si="232"/>
        <v>6.8558024575158761E-3</v>
      </c>
      <c r="H1651" s="2">
        <f t="shared" si="229"/>
        <v>4.1677646075009642</v>
      </c>
      <c r="I1651" s="2">
        <f t="shared" si="230"/>
        <v>80.649273410237981</v>
      </c>
    </row>
    <row r="1652" spans="1:9" ht="13.5" x14ac:dyDescent="0.25">
      <c r="A1652" s="3">
        <f>TITRES_STAT!B1655</f>
        <v>44420</v>
      </c>
      <c r="B1652" s="6">
        <f>TITRES_STAT!D1655</f>
        <v>3.944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2.6532415778563318E-2</v>
      </c>
      <c r="G1652" s="2">
        <f t="shared" si="232"/>
        <v>6.366102281979028E-3</v>
      </c>
      <c r="H1652" s="2">
        <f t="shared" si="229"/>
        <v>4.1677646075009642</v>
      </c>
      <c r="I1652" s="2">
        <f t="shared" si="230"/>
        <v>80.649273410237981</v>
      </c>
    </row>
    <row r="1653" spans="1:9" ht="13.5" x14ac:dyDescent="0.25">
      <c r="A1653" s="3">
        <f>TITRES_STAT!B1656</f>
        <v>44424</v>
      </c>
      <c r="B1653" s="6">
        <f>TITRES_STAT!D1656</f>
        <v>3.944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2.4637243222951653E-2</v>
      </c>
      <c r="G1653" s="2">
        <f t="shared" si="232"/>
        <v>5.9113806904090979E-3</v>
      </c>
      <c r="H1653" s="2">
        <f t="shared" si="229"/>
        <v>4.1677646075009642</v>
      </c>
      <c r="I1653" s="2">
        <f t="shared" si="230"/>
        <v>80.649273410237981</v>
      </c>
    </row>
    <row r="1654" spans="1:9" ht="13.5" x14ac:dyDescent="0.25">
      <c r="A1654" s="3">
        <f>TITRES_STAT!B1657</f>
        <v>44425</v>
      </c>
      <c r="B1654" s="6">
        <f>TITRES_STAT!D1657</f>
        <v>3.9215</v>
      </c>
      <c r="C1654" s="2">
        <f t="shared" si="225"/>
        <v>-2.2499999999999964E-2</v>
      </c>
      <c r="D1654" s="2">
        <f t="shared" si="226"/>
        <v>0</v>
      </c>
      <c r="E1654" s="2">
        <f t="shared" si="227"/>
        <v>2.2499999999999964E-2</v>
      </c>
      <c r="F1654" s="2">
        <f t="shared" si="232"/>
        <v>2.2877440135597966E-2</v>
      </c>
      <c r="G1654" s="2">
        <f t="shared" si="232"/>
        <v>7.0962820696655882E-3</v>
      </c>
      <c r="H1654" s="2">
        <f t="shared" si="229"/>
        <v>3.2238628497297124</v>
      </c>
      <c r="I1654" s="2">
        <f t="shared" si="230"/>
        <v>76.324988865015101</v>
      </c>
    </row>
    <row r="1655" spans="1:9" ht="13.5" x14ac:dyDescent="0.25">
      <c r="A1655" s="3">
        <f>TITRES_STAT!B1658</f>
        <v>44426</v>
      </c>
      <c r="B1655" s="6">
        <f>TITRES_STAT!D1658</f>
        <v>3.9365000000000001</v>
      </c>
      <c r="C1655" s="2">
        <f t="shared" si="225"/>
        <v>1.5000000000000124E-2</v>
      </c>
      <c r="D1655" s="2">
        <f t="shared" si="226"/>
        <v>1.5000000000000124E-2</v>
      </c>
      <c r="E1655" s="2">
        <f t="shared" si="227"/>
        <v>0</v>
      </c>
      <c r="F1655" s="2">
        <f t="shared" si="232"/>
        <v>2.231476584019812E-2</v>
      </c>
      <c r="G1655" s="2">
        <f t="shared" si="232"/>
        <v>6.5894047789751891E-3</v>
      </c>
      <c r="H1655" s="2">
        <f t="shared" si="229"/>
        <v>3.3864615376790681</v>
      </c>
      <c r="I1655" s="2">
        <f t="shared" si="230"/>
        <v>77.202581365181359</v>
      </c>
    </row>
    <row r="1656" spans="1:9" ht="13.5" x14ac:dyDescent="0.25">
      <c r="A1656" s="3">
        <f>TITRES_STAT!B1659</f>
        <v>44427</v>
      </c>
      <c r="B1656" s="6">
        <f>TITRES_STAT!D1659</f>
        <v>4.0491999999999999</v>
      </c>
      <c r="C1656" s="2">
        <f t="shared" si="225"/>
        <v>0.1126999999999998</v>
      </c>
      <c r="D1656" s="2">
        <f t="shared" si="226"/>
        <v>0.1126999999999998</v>
      </c>
      <c r="E1656" s="2">
        <f t="shared" si="227"/>
        <v>0</v>
      </c>
      <c r="F1656" s="2">
        <f t="shared" si="232"/>
        <v>2.8770853994469665E-2</v>
      </c>
      <c r="G1656" s="2">
        <f t="shared" si="232"/>
        <v>6.11873300904839E-3</v>
      </c>
      <c r="H1656" s="2">
        <f t="shared" si="229"/>
        <v>4.7020933830456881</v>
      </c>
      <c r="I1656" s="2">
        <f t="shared" si="230"/>
        <v>82.462581146542618</v>
      </c>
    </row>
    <row r="1657" spans="1:9" ht="13.5" x14ac:dyDescent="0.25">
      <c r="A1657" s="3">
        <f>TITRES_STAT!B1660</f>
        <v>44428</v>
      </c>
      <c r="B1657" s="6">
        <f>TITRES_STAT!D1660</f>
        <v>4.2220000000000004</v>
      </c>
      <c r="C1657" s="2">
        <f t="shared" si="225"/>
        <v>0.17280000000000051</v>
      </c>
      <c r="D1657" s="2">
        <f t="shared" si="226"/>
        <v>0.17280000000000051</v>
      </c>
      <c r="E1657" s="2">
        <f t="shared" si="227"/>
        <v>0</v>
      </c>
      <c r="F1657" s="2">
        <f t="shared" si="232"/>
        <v>3.9058650137721869E-2</v>
      </c>
      <c r="G1657" s="2">
        <f t="shared" si="232"/>
        <v>5.6816806512592199E-3</v>
      </c>
      <c r="H1657" s="2">
        <f t="shared" si="229"/>
        <v>6.8744888238421806</v>
      </c>
      <c r="I1657" s="2">
        <f t="shared" si="230"/>
        <v>87.300762978134856</v>
      </c>
    </row>
    <row r="1658" spans="1:9" ht="13.5" x14ac:dyDescent="0.25">
      <c r="A1658" s="3">
        <f>TITRES_STAT!B1661</f>
        <v>44431</v>
      </c>
      <c r="B1658" s="6">
        <f>TITRES_STAT!D1661</f>
        <v>4.4759000000000002</v>
      </c>
      <c r="C1658" s="2">
        <f t="shared" si="225"/>
        <v>0.25389999999999979</v>
      </c>
      <c r="D1658" s="2">
        <f t="shared" si="226"/>
        <v>0.25389999999999979</v>
      </c>
      <c r="E1658" s="2">
        <f t="shared" si="227"/>
        <v>0</v>
      </c>
      <c r="F1658" s="2">
        <f t="shared" si="232"/>
        <v>5.4404460842170287E-2</v>
      </c>
      <c r="G1658" s="2">
        <f t="shared" si="232"/>
        <v>5.275846319026418E-3</v>
      </c>
      <c r="H1658" s="2">
        <f t="shared" si="229"/>
        <v>10.311987414411618</v>
      </c>
      <c r="I1658" s="2">
        <f t="shared" si="230"/>
        <v>91.15982043326899</v>
      </c>
    </row>
    <row r="1659" spans="1:9" ht="13.5" x14ac:dyDescent="0.25">
      <c r="A1659" s="3">
        <f>TITRES_STAT!B1662</f>
        <v>44432</v>
      </c>
      <c r="B1659" s="6">
        <f>TITRES_STAT!D1662</f>
        <v>4.6852</v>
      </c>
      <c r="C1659" s="2">
        <f t="shared" si="225"/>
        <v>0.20929999999999982</v>
      </c>
      <c r="D1659" s="2">
        <f t="shared" si="226"/>
        <v>0.20929999999999982</v>
      </c>
      <c r="E1659" s="2">
        <f t="shared" si="227"/>
        <v>0</v>
      </c>
      <c r="F1659" s="2">
        <f t="shared" si="232"/>
        <v>6.5468427924872397E-2</v>
      </c>
      <c r="G1659" s="2">
        <f t="shared" si="232"/>
        <v>4.8990001533816743E-3</v>
      </c>
      <c r="H1659" s="2">
        <f t="shared" si="229"/>
        <v>13.36363051135668</v>
      </c>
      <c r="I1659" s="2">
        <f t="shared" si="230"/>
        <v>93.037971846955088</v>
      </c>
    </row>
    <row r="1660" spans="1:9" ht="13.5" x14ac:dyDescent="0.25">
      <c r="A1660" s="3">
        <f>TITRES_STAT!B1663</f>
        <v>44433</v>
      </c>
      <c r="B1660" s="6">
        <f>TITRES_STAT!D1663</f>
        <v>4.6691000000000003</v>
      </c>
      <c r="C1660" s="2">
        <f t="shared" si="225"/>
        <v>-1.6099999999999781E-2</v>
      </c>
      <c r="D1660" s="2">
        <f t="shared" si="226"/>
        <v>0</v>
      </c>
      <c r="E1660" s="2">
        <f t="shared" si="227"/>
        <v>1.6099999999999781E-2</v>
      </c>
      <c r="F1660" s="2">
        <f t="shared" si="232"/>
        <v>6.0792111644524367E-2</v>
      </c>
      <c r="G1660" s="2">
        <f t="shared" si="232"/>
        <v>5.6990715709972538E-3</v>
      </c>
      <c r="H1660" s="2">
        <f t="shared" si="229"/>
        <v>10.66702021323916</v>
      </c>
      <c r="I1660" s="2">
        <f t="shared" si="230"/>
        <v>91.428831169202496</v>
      </c>
    </row>
    <row r="1661" spans="1:9" ht="13.5" x14ac:dyDescent="0.25">
      <c r="A1661" s="3">
        <f>TITRES_STAT!B1664</f>
        <v>44434</v>
      </c>
      <c r="B1661" s="6">
        <f>TITRES_STAT!D1664</f>
        <v>4.7335000000000003</v>
      </c>
      <c r="C1661" s="2">
        <f t="shared" si="225"/>
        <v>6.4400000000000013E-2</v>
      </c>
      <c r="D1661" s="2">
        <f t="shared" si="226"/>
        <v>6.4400000000000013E-2</v>
      </c>
      <c r="E1661" s="2">
        <f t="shared" si="227"/>
        <v>0</v>
      </c>
      <c r="F1661" s="2">
        <f t="shared" ref="F1661:G1676" si="233">((F1660*13)+D1661)/14</f>
        <v>6.1049817955629769E-2</v>
      </c>
      <c r="G1661" s="2">
        <f t="shared" si="233"/>
        <v>5.2919950302117357E-3</v>
      </c>
      <c r="H1661" s="2">
        <f t="shared" si="229"/>
        <v>11.536257613073973</v>
      </c>
      <c r="I1661" s="2">
        <f t="shared" si="230"/>
        <v>92.023137758774936</v>
      </c>
    </row>
    <row r="1662" spans="1:9" ht="13.5" x14ac:dyDescent="0.25">
      <c r="A1662" s="3">
        <f>TITRES_STAT!B1665</f>
        <v>44435</v>
      </c>
      <c r="B1662" s="6">
        <f>TITRES_STAT!D1665</f>
        <v>4.6609999999999996</v>
      </c>
      <c r="C1662" s="2">
        <f t="shared" si="225"/>
        <v>-7.2500000000000675E-2</v>
      </c>
      <c r="D1662" s="2">
        <f t="shared" si="226"/>
        <v>0</v>
      </c>
      <c r="E1662" s="2">
        <f t="shared" si="227"/>
        <v>7.2500000000000675E-2</v>
      </c>
      <c r="F1662" s="2">
        <f t="shared" si="233"/>
        <v>5.6689116673084787E-2</v>
      </c>
      <c r="G1662" s="2">
        <f t="shared" si="233"/>
        <v>1.009256681376809E-2</v>
      </c>
      <c r="H1662" s="2">
        <f t="shared" si="229"/>
        <v>5.6169176502998779</v>
      </c>
      <c r="I1662" s="2">
        <f t="shared" si="230"/>
        <v>84.887223132440226</v>
      </c>
    </row>
    <row r="1663" spans="1:9" ht="13.5" x14ac:dyDescent="0.25">
      <c r="A1663" s="3">
        <f>TITRES_STAT!B1666</f>
        <v>44438</v>
      </c>
      <c r="B1663" s="6">
        <f>TITRES_STAT!D1666</f>
        <v>4.6691000000000003</v>
      </c>
      <c r="C1663" s="2">
        <f t="shared" si="225"/>
        <v>8.1000000000006622E-3</v>
      </c>
      <c r="D1663" s="2">
        <f t="shared" si="226"/>
        <v>8.1000000000006622E-3</v>
      </c>
      <c r="E1663" s="2">
        <f t="shared" si="227"/>
        <v>0</v>
      </c>
      <c r="F1663" s="2">
        <f t="shared" si="233"/>
        <v>5.3218465482150208E-2</v>
      </c>
      <c r="G1663" s="2">
        <f t="shared" si="233"/>
        <v>9.3716691842132271E-3</v>
      </c>
      <c r="H1663" s="2">
        <f t="shared" si="229"/>
        <v>5.678653870091555</v>
      </c>
      <c r="I1663" s="2">
        <f t="shared" si="230"/>
        <v>85.026922798346916</v>
      </c>
    </row>
    <row r="1664" spans="1:9" ht="13.5" x14ac:dyDescent="0.25">
      <c r="A1664" s="3">
        <f>TITRES_STAT!B1667</f>
        <v>44439</v>
      </c>
      <c r="B1664" s="6">
        <f>TITRES_STAT!D1667</f>
        <v>4.5885999999999996</v>
      </c>
      <c r="C1664" s="2">
        <f t="shared" si="225"/>
        <v>-8.0500000000000682E-2</v>
      </c>
      <c r="D1664" s="2">
        <f t="shared" si="226"/>
        <v>0</v>
      </c>
      <c r="E1664" s="2">
        <f t="shared" si="227"/>
        <v>8.0500000000000682E-2</v>
      </c>
      <c r="F1664" s="2">
        <f t="shared" si="233"/>
        <v>4.9417146519139477E-2</v>
      </c>
      <c r="G1664" s="2">
        <f t="shared" si="233"/>
        <v>1.445226424248376E-2</v>
      </c>
      <c r="H1664" s="2">
        <f t="shared" si="229"/>
        <v>3.4193359386464324</v>
      </c>
      <c r="I1664" s="2">
        <f t="shared" si="230"/>
        <v>77.372166002245962</v>
      </c>
    </row>
    <row r="1665" spans="1:9" ht="13.5" x14ac:dyDescent="0.25">
      <c r="A1665" s="3">
        <f>TITRES_STAT!B1668</f>
        <v>44440</v>
      </c>
      <c r="B1665" s="6">
        <f>TITRES_STAT!D1668</f>
        <v>4.3792999999999997</v>
      </c>
      <c r="C1665" s="2">
        <f t="shared" si="225"/>
        <v>-0.20929999999999982</v>
      </c>
      <c r="D1665" s="2">
        <f t="shared" si="226"/>
        <v>0</v>
      </c>
      <c r="E1665" s="2">
        <f t="shared" si="227"/>
        <v>0.20929999999999982</v>
      </c>
      <c r="F1665" s="2">
        <f t="shared" si="233"/>
        <v>4.5887350339200945E-2</v>
      </c>
      <c r="G1665" s="2">
        <f t="shared" si="233"/>
        <v>2.8369959653734907E-2</v>
      </c>
      <c r="H1665" s="2">
        <f t="shared" si="229"/>
        <v>1.6174626576587279</v>
      </c>
      <c r="I1665" s="2">
        <f t="shared" si="230"/>
        <v>61.795061447238318</v>
      </c>
    </row>
    <row r="1666" spans="1:9" ht="13.5" x14ac:dyDescent="0.25">
      <c r="A1666" s="3">
        <f>TITRES_STAT!B1669</f>
        <v>44441</v>
      </c>
      <c r="B1666" s="6">
        <f>TITRES_STAT!D1669</f>
        <v>4.3471000000000002</v>
      </c>
      <c r="C1666" s="2">
        <f t="shared" si="225"/>
        <v>-3.2199999999999562E-2</v>
      </c>
      <c r="D1666" s="2">
        <f t="shared" si="226"/>
        <v>0</v>
      </c>
      <c r="E1666" s="2">
        <f t="shared" si="227"/>
        <v>3.2199999999999562E-2</v>
      </c>
      <c r="F1666" s="2">
        <f t="shared" si="233"/>
        <v>4.2609682457829444E-2</v>
      </c>
      <c r="G1666" s="2">
        <f t="shared" si="233"/>
        <v>2.8643533964182382E-2</v>
      </c>
      <c r="H1666" s="2">
        <f t="shared" si="229"/>
        <v>1.4875846852944608</v>
      </c>
      <c r="I1666" s="2">
        <f t="shared" si="230"/>
        <v>59.800363544944886</v>
      </c>
    </row>
    <row r="1667" spans="1:9" ht="13.5" x14ac:dyDescent="0.25">
      <c r="A1667" s="3">
        <f>TITRES_STAT!B1670</f>
        <v>44442</v>
      </c>
      <c r="B1667" s="6">
        <f>TITRES_STAT!D1670</f>
        <v>4.3310000000000004</v>
      </c>
      <c r="C1667" s="2">
        <f t="shared" ref="C1667:C1730" si="234">B1667-B1666</f>
        <v>-1.6099999999999781E-2</v>
      </c>
      <c r="D1667" s="2">
        <f t="shared" ref="D1667:D1730" si="235">IF(C1667&gt;0,C1667,0)</f>
        <v>0</v>
      </c>
      <c r="E1667" s="2">
        <f t="shared" ref="E1667:E1730" si="236">IF(C1667&lt;0,-C1667,0)</f>
        <v>1.6099999999999781E-2</v>
      </c>
      <c r="F1667" s="2">
        <f t="shared" si="233"/>
        <v>3.9566133710841625E-2</v>
      </c>
      <c r="G1667" s="2">
        <f t="shared" si="233"/>
        <v>2.7747567252455054E-2</v>
      </c>
      <c r="H1667" s="2">
        <f t="shared" si="229"/>
        <v>1.4259316267569686</v>
      </c>
      <c r="I1667" s="2">
        <f t="shared" si="230"/>
        <v>58.778722822587582</v>
      </c>
    </row>
    <row r="1668" spans="1:9" ht="13.5" x14ac:dyDescent="0.25">
      <c r="A1668" s="3">
        <f>TITRES_STAT!B1671</f>
        <v>44445</v>
      </c>
      <c r="B1668" s="6">
        <f>TITRES_STAT!D1671</f>
        <v>4.3310000000000004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3.6739981302924371E-2</v>
      </c>
      <c r="G1668" s="2">
        <f t="shared" si="233"/>
        <v>2.576559816299398E-2</v>
      </c>
      <c r="H1668" s="2">
        <f t="shared" si="229"/>
        <v>1.4259316267569688</v>
      </c>
      <c r="I1668" s="2">
        <f t="shared" si="230"/>
        <v>58.778722822587589</v>
      </c>
    </row>
    <row r="1669" spans="1:9" ht="13.5" x14ac:dyDescent="0.25">
      <c r="A1669" s="3">
        <f>TITRES_STAT!B1672</f>
        <v>44446</v>
      </c>
      <c r="B1669" s="6">
        <f>TITRES_STAT!D1672</f>
        <v>4.3310000000000004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3.4115696924144061E-2</v>
      </c>
      <c r="G1669" s="2">
        <f t="shared" si="233"/>
        <v>2.3925198294208694E-2</v>
      </c>
      <c r="H1669" s="2">
        <f t="shared" si="229"/>
        <v>1.4259316267569688</v>
      </c>
      <c r="I1669" s="2">
        <f t="shared" si="230"/>
        <v>58.778722822587589</v>
      </c>
    </row>
    <row r="1670" spans="1:9" ht="13.5" x14ac:dyDescent="0.25">
      <c r="A1670" s="3">
        <f>TITRES_STAT!B1673</f>
        <v>44447</v>
      </c>
      <c r="B1670" s="6">
        <f>TITRES_STAT!D1673</f>
        <v>4.2263000000000002</v>
      </c>
      <c r="C1670" s="2">
        <f t="shared" si="234"/>
        <v>-0.10470000000000024</v>
      </c>
      <c r="D1670" s="2">
        <f t="shared" si="235"/>
        <v>0</v>
      </c>
      <c r="E1670" s="2">
        <f t="shared" si="236"/>
        <v>0.10470000000000024</v>
      </c>
      <c r="F1670" s="2">
        <f t="shared" si="233"/>
        <v>3.167886142956234E-2</v>
      </c>
      <c r="G1670" s="2">
        <f t="shared" si="233"/>
        <v>2.9694826987479519E-2</v>
      </c>
      <c r="H1670" s="2">
        <f t="shared" si="229"/>
        <v>1.0668141438547316</v>
      </c>
      <c r="I1670" s="2">
        <f t="shared" si="230"/>
        <v>51.616355879249966</v>
      </c>
    </row>
    <row r="1671" spans="1:9" ht="13.5" x14ac:dyDescent="0.25">
      <c r="A1671" s="3">
        <f>TITRES_STAT!B1674</f>
        <v>44448</v>
      </c>
      <c r="B1671" s="6">
        <f>TITRES_STAT!D1674</f>
        <v>4.3068</v>
      </c>
      <c r="C1671" s="2">
        <f t="shared" si="234"/>
        <v>8.0499999999999794E-2</v>
      </c>
      <c r="D1671" s="2">
        <f t="shared" si="235"/>
        <v>8.0499999999999794E-2</v>
      </c>
      <c r="E1671" s="2">
        <f t="shared" si="236"/>
        <v>0</v>
      </c>
      <c r="F1671" s="2">
        <f t="shared" si="233"/>
        <v>3.5166085613165018E-2</v>
      </c>
      <c r="G1671" s="2">
        <f t="shared" si="233"/>
        <v>2.7573767916945269E-2</v>
      </c>
      <c r="H1671" s="2">
        <f t="shared" si="229"/>
        <v>1.275345673434567</v>
      </c>
      <c r="I1671" s="2">
        <f t="shared" si="230"/>
        <v>56.050633902560854</v>
      </c>
    </row>
    <row r="1672" spans="1:9" ht="13.5" x14ac:dyDescent="0.25">
      <c r="A1672" s="3">
        <f>TITRES_STAT!B1675</f>
        <v>44449</v>
      </c>
      <c r="B1672" s="6">
        <f>TITRES_STAT!D1675</f>
        <v>4.2263000000000002</v>
      </c>
      <c r="C1672" s="2">
        <f t="shared" si="234"/>
        <v>-8.0499999999999794E-2</v>
      </c>
      <c r="D1672" s="2">
        <f t="shared" si="235"/>
        <v>0</v>
      </c>
      <c r="E1672" s="2">
        <f t="shared" si="236"/>
        <v>8.0499999999999794E-2</v>
      </c>
      <c r="F1672" s="2">
        <f t="shared" si="233"/>
        <v>3.2654222355081801E-2</v>
      </c>
      <c r="G1672" s="2">
        <f t="shared" si="233"/>
        <v>3.1354213065734875E-2</v>
      </c>
      <c r="H1672" s="2">
        <f t="shared" si="229"/>
        <v>1.0414620289344028</v>
      </c>
      <c r="I1672" s="2">
        <f t="shared" si="230"/>
        <v>51.015498411107963</v>
      </c>
    </row>
    <row r="1673" spans="1:9" ht="13.5" x14ac:dyDescent="0.25">
      <c r="A1673" s="3">
        <f>TITRES_STAT!B1676</f>
        <v>44452</v>
      </c>
      <c r="B1673" s="6">
        <f>TITRES_STAT!D1676</f>
        <v>4.2183000000000002</v>
      </c>
      <c r="C1673" s="2">
        <f t="shared" si="234"/>
        <v>-8.0000000000000071E-3</v>
      </c>
      <c r="D1673" s="2">
        <f t="shared" si="235"/>
        <v>0</v>
      </c>
      <c r="E1673" s="2">
        <f t="shared" si="236"/>
        <v>8.0000000000000071E-3</v>
      </c>
      <c r="F1673" s="2">
        <f t="shared" si="233"/>
        <v>3.0321777901147384E-2</v>
      </c>
      <c r="G1673" s="2">
        <f t="shared" si="233"/>
        <v>2.9686054989610956E-2</v>
      </c>
      <c r="H1673" s="2">
        <f t="shared" si="229"/>
        <v>1.0214148667365506</v>
      </c>
      <c r="I1673" s="2">
        <f t="shared" si="230"/>
        <v>50.52969994158407</v>
      </c>
    </row>
    <row r="1674" spans="1:9" ht="13.5" x14ac:dyDescent="0.25">
      <c r="A1674" s="3">
        <f>TITRES_STAT!B1677</f>
        <v>44453</v>
      </c>
      <c r="B1674" s="6">
        <f>TITRES_STAT!D1677</f>
        <v>4.1860999999999997</v>
      </c>
      <c r="C1674" s="2">
        <f t="shared" si="234"/>
        <v>-3.220000000000045E-2</v>
      </c>
      <c r="D1674" s="2">
        <f t="shared" si="235"/>
        <v>0</v>
      </c>
      <c r="E1674" s="2">
        <f t="shared" si="236"/>
        <v>3.220000000000045E-2</v>
      </c>
      <c r="F1674" s="2">
        <f t="shared" si="233"/>
        <v>2.8155936622493997E-2</v>
      </c>
      <c r="G1674" s="2">
        <f t="shared" si="233"/>
        <v>2.9865622490353065E-2</v>
      </c>
      <c r="H1674" s="2">
        <f t="shared" si="229"/>
        <v>0.94275405214100871</v>
      </c>
      <c r="I1674" s="2">
        <f t="shared" si="230"/>
        <v>48.526680518413961</v>
      </c>
    </row>
    <row r="1675" spans="1:9" ht="13.5" x14ac:dyDescent="0.25">
      <c r="A1675" s="3">
        <f>TITRES_STAT!B1678</f>
        <v>44454</v>
      </c>
      <c r="B1675" s="6">
        <f>TITRES_STAT!D1678</f>
        <v>4.1055999999999999</v>
      </c>
      <c r="C1675" s="2">
        <f t="shared" si="234"/>
        <v>-8.0499999999999794E-2</v>
      </c>
      <c r="D1675" s="2">
        <f t="shared" si="235"/>
        <v>0</v>
      </c>
      <c r="E1675" s="2">
        <f t="shared" si="236"/>
        <v>8.0499999999999794E-2</v>
      </c>
      <c r="F1675" s="2">
        <f t="shared" si="233"/>
        <v>2.6144798292315856E-2</v>
      </c>
      <c r="G1675" s="2">
        <f t="shared" si="233"/>
        <v>3.3482363741042118E-2</v>
      </c>
      <c r="H1675" s="2">
        <f t="shared" si="229"/>
        <v>0.78085282432637815</v>
      </c>
      <c r="I1675" s="2">
        <f t="shared" si="230"/>
        <v>43.847128390395874</v>
      </c>
    </row>
    <row r="1676" spans="1:9" ht="13.5" x14ac:dyDescent="0.25">
      <c r="A1676" s="3">
        <f>TITRES_STAT!B1679</f>
        <v>44455</v>
      </c>
      <c r="B1676" s="6">
        <f>TITRES_STAT!D1679</f>
        <v>4.0975000000000001</v>
      </c>
      <c r="C1676" s="2">
        <f t="shared" si="234"/>
        <v>-8.099999999999774E-3</v>
      </c>
      <c r="D1676" s="2">
        <f t="shared" si="235"/>
        <v>0</v>
      </c>
      <c r="E1676" s="2">
        <f t="shared" si="236"/>
        <v>8.099999999999774E-3</v>
      </c>
      <c r="F1676" s="2">
        <f t="shared" si="233"/>
        <v>2.4277312700007578E-2</v>
      </c>
      <c r="G1676" s="2">
        <f t="shared" si="233"/>
        <v>3.1669337759539097E-2</v>
      </c>
      <c r="H1676" s="2">
        <f t="shared" si="229"/>
        <v>0.76658731812903247</v>
      </c>
      <c r="I1676" s="2">
        <f t="shared" si="230"/>
        <v>43.393683983926373</v>
      </c>
    </row>
    <row r="1677" spans="1:9" ht="13.5" x14ac:dyDescent="0.25">
      <c r="A1677" s="3">
        <f>TITRES_STAT!B1680</f>
        <v>44456</v>
      </c>
      <c r="B1677" s="6">
        <f>TITRES_STAT!D1680</f>
        <v>4.3228999999999997</v>
      </c>
      <c r="C1677" s="2">
        <f t="shared" si="234"/>
        <v>0.2253999999999996</v>
      </c>
      <c r="D1677" s="2">
        <f t="shared" si="235"/>
        <v>0.2253999999999996</v>
      </c>
      <c r="E1677" s="2">
        <f t="shared" si="236"/>
        <v>0</v>
      </c>
      <c r="F1677" s="2">
        <f t="shared" ref="F1677:G1692" si="237">((F1676*13)+D1677)/14</f>
        <v>3.8643218935721299E-2</v>
      </c>
      <c r="G1677" s="2">
        <f t="shared" si="237"/>
        <v>2.9407242205286305E-2</v>
      </c>
      <c r="H1677" s="2">
        <f t="shared" si="229"/>
        <v>1.3140715020456666</v>
      </c>
      <c r="I1677" s="2">
        <f t="shared" si="230"/>
        <v>56.786123543892735</v>
      </c>
    </row>
    <row r="1678" spans="1:9" ht="13.5" x14ac:dyDescent="0.25">
      <c r="A1678" s="3">
        <f>TITRES_STAT!B1681</f>
        <v>44459</v>
      </c>
      <c r="B1678" s="6">
        <f>TITRES_STAT!D1681</f>
        <v>4.1860999999999997</v>
      </c>
      <c r="C1678" s="2">
        <f t="shared" si="234"/>
        <v>-0.13680000000000003</v>
      </c>
      <c r="D1678" s="2">
        <f t="shared" si="235"/>
        <v>0</v>
      </c>
      <c r="E1678" s="2">
        <f t="shared" si="236"/>
        <v>0.13680000000000003</v>
      </c>
      <c r="F1678" s="2">
        <f t="shared" si="237"/>
        <v>3.5882989011741202E-2</v>
      </c>
      <c r="G1678" s="2">
        <f t="shared" si="237"/>
        <v>3.7078153476337285E-2</v>
      </c>
      <c r="H1678" s="2">
        <f t="shared" si="229"/>
        <v>0.96776634345184376</v>
      </c>
      <c r="I1678" s="2">
        <f t="shared" si="230"/>
        <v>49.180958230751827</v>
      </c>
    </row>
    <row r="1679" spans="1:9" ht="13.5" x14ac:dyDescent="0.25">
      <c r="A1679" s="3">
        <f>TITRES_STAT!B1682</f>
        <v>44460</v>
      </c>
      <c r="B1679" s="6">
        <f>TITRES_STAT!D1682</f>
        <v>4.3390000000000004</v>
      </c>
      <c r="C1679" s="2">
        <f t="shared" si="234"/>
        <v>0.1529000000000007</v>
      </c>
      <c r="D1679" s="2">
        <f t="shared" si="235"/>
        <v>0.1529000000000007</v>
      </c>
      <c r="E1679" s="2">
        <f t="shared" si="236"/>
        <v>0</v>
      </c>
      <c r="F1679" s="2">
        <f t="shared" si="237"/>
        <v>4.4241346939474027E-2</v>
      </c>
      <c r="G1679" s="2">
        <f t="shared" si="237"/>
        <v>3.4429713942313193E-2</v>
      </c>
      <c r="H1679" s="2">
        <f t="shared" si="229"/>
        <v>1.2849757338559413</v>
      </c>
      <c r="I1679" s="2">
        <f t="shared" si="230"/>
        <v>56.235859086674836</v>
      </c>
    </row>
    <row r="1680" spans="1:9" ht="13.5" x14ac:dyDescent="0.25">
      <c r="A1680" s="3">
        <f>TITRES_STAT!B1683</f>
        <v>44461</v>
      </c>
      <c r="B1680" s="6">
        <f>TITRES_STAT!D1683</f>
        <v>4.3390000000000004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4.1081250729511597E-2</v>
      </c>
      <c r="G1680" s="2">
        <f t="shared" si="237"/>
        <v>3.1970448660719394E-2</v>
      </c>
      <c r="H1680" s="2">
        <f t="shared" si="229"/>
        <v>1.2849757338559411</v>
      </c>
      <c r="I1680" s="2">
        <f t="shared" si="230"/>
        <v>56.235859086674829</v>
      </c>
    </row>
    <row r="1681" spans="1:9" ht="13.5" x14ac:dyDescent="0.25">
      <c r="A1681" s="3">
        <f>TITRES_STAT!B1684</f>
        <v>44462</v>
      </c>
      <c r="B1681" s="6">
        <f>TITRES_STAT!D1684</f>
        <v>4.3390000000000004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3.8146875677403623E-2</v>
      </c>
      <c r="G1681" s="2">
        <f t="shared" si="237"/>
        <v>2.9686845184953726E-2</v>
      </c>
      <c r="H1681" s="2">
        <f t="shared" ref="H1681:H1744" si="238">F1681/G1681</f>
        <v>1.2849757338559411</v>
      </c>
      <c r="I1681" s="2">
        <f t="shared" ref="I1681:I1744" si="239">IF(G1681=0,100,100-(100/(1+H1681)))</f>
        <v>56.235859086674829</v>
      </c>
    </row>
    <row r="1682" spans="1:9" ht="13.5" x14ac:dyDescent="0.25">
      <c r="A1682" s="3">
        <f>TITRES_STAT!B1685</f>
        <v>44463</v>
      </c>
      <c r="B1682" s="6">
        <f>TITRES_STAT!D1685</f>
        <v>4.3390000000000004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3.5422098843303364E-2</v>
      </c>
      <c r="G1682" s="2">
        <f t="shared" si="237"/>
        <v>2.756635624317132E-2</v>
      </c>
      <c r="H1682" s="2">
        <f t="shared" si="238"/>
        <v>1.2849757338559409</v>
      </c>
      <c r="I1682" s="2">
        <f t="shared" si="239"/>
        <v>56.235859086674822</v>
      </c>
    </row>
    <row r="1683" spans="1:9" ht="13.5" x14ac:dyDescent="0.25">
      <c r="A1683" s="3">
        <f>TITRES_STAT!B1686</f>
        <v>44466</v>
      </c>
      <c r="B1683" s="6">
        <f>TITRES_STAT!D1686</f>
        <v>4.3872999999999998</v>
      </c>
      <c r="C1683" s="2">
        <f t="shared" si="234"/>
        <v>4.8299999999999343E-2</v>
      </c>
      <c r="D1683" s="2">
        <f t="shared" si="235"/>
        <v>4.8299999999999343E-2</v>
      </c>
      <c r="E1683" s="2">
        <f t="shared" si="236"/>
        <v>0</v>
      </c>
      <c r="F1683" s="2">
        <f t="shared" si="237"/>
        <v>3.634194892592451E-2</v>
      </c>
      <c r="G1683" s="2">
        <f t="shared" si="237"/>
        <v>2.5597330797230512E-2</v>
      </c>
      <c r="H1683" s="2">
        <f t="shared" si="238"/>
        <v>1.4197554117578739</v>
      </c>
      <c r="I1683" s="2">
        <f t="shared" si="239"/>
        <v>58.673509101751222</v>
      </c>
    </row>
    <row r="1684" spans="1:9" ht="13.5" x14ac:dyDescent="0.25">
      <c r="A1684" s="3">
        <f>TITRES_STAT!B1687</f>
        <v>44467</v>
      </c>
      <c r="B1684" s="6">
        <f>TITRES_STAT!D1687</f>
        <v>4.3390000000000004</v>
      </c>
      <c r="C1684" s="2">
        <f t="shared" si="234"/>
        <v>-4.8299999999999343E-2</v>
      </c>
      <c r="D1684" s="2">
        <f t="shared" si="235"/>
        <v>0</v>
      </c>
      <c r="E1684" s="2">
        <f t="shared" si="236"/>
        <v>4.8299999999999343E-2</v>
      </c>
      <c r="F1684" s="2">
        <f t="shared" si="237"/>
        <v>3.3746095431215616E-2</v>
      </c>
      <c r="G1684" s="2">
        <f t="shared" si="237"/>
        <v>2.7218950025999715E-2</v>
      </c>
      <c r="H1684" s="2">
        <f t="shared" si="238"/>
        <v>1.2398015132465112</v>
      </c>
      <c r="I1684" s="2">
        <f t="shared" si="239"/>
        <v>55.353186695970379</v>
      </c>
    </row>
    <row r="1685" spans="1:9" ht="13.5" x14ac:dyDescent="0.25">
      <c r="A1685" s="3">
        <f>TITRES_STAT!B1688</f>
        <v>44468</v>
      </c>
      <c r="B1685" s="6">
        <f>TITRES_STAT!D1688</f>
        <v>4.2666000000000004</v>
      </c>
      <c r="C1685" s="2">
        <f t="shared" si="234"/>
        <v>-7.240000000000002E-2</v>
      </c>
      <c r="D1685" s="2">
        <f t="shared" si="235"/>
        <v>0</v>
      </c>
      <c r="E1685" s="2">
        <f t="shared" si="236"/>
        <v>7.240000000000002E-2</v>
      </c>
      <c r="F1685" s="2">
        <f t="shared" si="237"/>
        <v>3.1335660043271645E-2</v>
      </c>
      <c r="G1685" s="2">
        <f t="shared" si="237"/>
        <v>3.0446167881285451E-2</v>
      </c>
      <c r="H1685" s="2">
        <f t="shared" si="238"/>
        <v>1.0292152419790388</v>
      </c>
      <c r="I1685" s="2">
        <f t="shared" si="239"/>
        <v>50.719865526698534</v>
      </c>
    </row>
    <row r="1686" spans="1:9" ht="13.5" x14ac:dyDescent="0.25">
      <c r="A1686" s="3">
        <f>TITRES_STAT!B1689</f>
        <v>44469</v>
      </c>
      <c r="B1686" s="6">
        <f>TITRES_STAT!D1689</f>
        <v>4.2666000000000004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2.9097398611609381E-2</v>
      </c>
      <c r="G1686" s="2">
        <f t="shared" si="237"/>
        <v>2.8271441604050773E-2</v>
      </c>
      <c r="H1686" s="2">
        <f t="shared" si="238"/>
        <v>1.0292152419790388</v>
      </c>
      <c r="I1686" s="2">
        <f t="shared" si="239"/>
        <v>50.719865526698534</v>
      </c>
    </row>
    <row r="1687" spans="1:9" ht="13.5" x14ac:dyDescent="0.25">
      <c r="A1687" s="3">
        <f>TITRES_STAT!B1690</f>
        <v>44470</v>
      </c>
      <c r="B1687" s="6">
        <f>TITRES_STAT!D1690</f>
        <v>4.2746000000000004</v>
      </c>
      <c r="C1687" s="2">
        <f t="shared" si="234"/>
        <v>8.0000000000000071E-3</v>
      </c>
      <c r="D1687" s="2">
        <f t="shared" si="235"/>
        <v>8.0000000000000071E-3</v>
      </c>
      <c r="E1687" s="2">
        <f t="shared" si="236"/>
        <v>0</v>
      </c>
      <c r="F1687" s="2">
        <f t="shared" si="237"/>
        <v>2.7590441567922997E-2</v>
      </c>
      <c r="G1687" s="2">
        <f t="shared" si="237"/>
        <v>2.6252052918047143E-2</v>
      </c>
      <c r="H1687" s="2">
        <f t="shared" si="238"/>
        <v>1.0509822471428805</v>
      </c>
      <c r="I1687" s="2">
        <f t="shared" si="239"/>
        <v>51.242873925747077</v>
      </c>
    </row>
    <row r="1688" spans="1:9" ht="13.5" x14ac:dyDescent="0.25">
      <c r="A1688" s="3">
        <f>TITRES_STAT!B1691</f>
        <v>44473</v>
      </c>
      <c r="B1688" s="6">
        <f>TITRES_STAT!D1691</f>
        <v>4.3792999999999997</v>
      </c>
      <c r="C1688" s="2">
        <f t="shared" si="234"/>
        <v>0.10469999999999935</v>
      </c>
      <c r="D1688" s="2">
        <f t="shared" si="235"/>
        <v>0.10469999999999935</v>
      </c>
      <c r="E1688" s="2">
        <f t="shared" si="236"/>
        <v>0</v>
      </c>
      <c r="F1688" s="2">
        <f t="shared" si="237"/>
        <v>3.309826717021417E-2</v>
      </c>
      <c r="G1688" s="2">
        <f t="shared" si="237"/>
        <v>2.4376906281043775E-2</v>
      </c>
      <c r="H1688" s="2">
        <f t="shared" si="238"/>
        <v>1.357771441077098</v>
      </c>
      <c r="I1688" s="2">
        <f t="shared" si="239"/>
        <v>57.58706791599905</v>
      </c>
    </row>
    <row r="1689" spans="1:9" ht="13.5" x14ac:dyDescent="0.25">
      <c r="A1689" s="3">
        <f>TITRES_STAT!B1692</f>
        <v>44474</v>
      </c>
      <c r="B1689" s="6">
        <f>TITRES_STAT!D1692</f>
        <v>4.3471000000000002</v>
      </c>
      <c r="C1689" s="2">
        <f t="shared" si="234"/>
        <v>-3.2199999999999562E-2</v>
      </c>
      <c r="D1689" s="2">
        <f t="shared" si="235"/>
        <v>0</v>
      </c>
      <c r="E1689" s="2">
        <f t="shared" si="236"/>
        <v>3.2199999999999562E-2</v>
      </c>
      <c r="F1689" s="2">
        <f t="shared" si="237"/>
        <v>3.0734105229484585E-2</v>
      </c>
      <c r="G1689" s="2">
        <f t="shared" si="237"/>
        <v>2.4935698689540618E-2</v>
      </c>
      <c r="H1689" s="2">
        <f t="shared" si="238"/>
        <v>1.232534352140537</v>
      </c>
      <c r="I1689" s="2">
        <f t="shared" si="239"/>
        <v>55.20785608332487</v>
      </c>
    </row>
    <row r="1690" spans="1:9" ht="13.5" x14ac:dyDescent="0.25">
      <c r="A1690" s="3">
        <f>TITRES_STAT!B1693</f>
        <v>44475</v>
      </c>
      <c r="B1690" s="6">
        <f>TITRES_STAT!D1693</f>
        <v>4.2022000000000004</v>
      </c>
      <c r="C1690" s="2">
        <f t="shared" si="234"/>
        <v>-0.14489999999999981</v>
      </c>
      <c r="D1690" s="2">
        <f t="shared" si="235"/>
        <v>0</v>
      </c>
      <c r="E1690" s="2">
        <f t="shared" si="236"/>
        <v>0.14489999999999981</v>
      </c>
      <c r="F1690" s="2">
        <f t="shared" si="237"/>
        <v>2.8538811998807114E-2</v>
      </c>
      <c r="G1690" s="2">
        <f t="shared" si="237"/>
        <v>3.350457735457342E-2</v>
      </c>
      <c r="H1690" s="2">
        <f t="shared" si="238"/>
        <v>0.85178844958363664</v>
      </c>
      <c r="I1690" s="2">
        <f t="shared" si="239"/>
        <v>45.998151126558547</v>
      </c>
    </row>
    <row r="1691" spans="1:9" ht="13.5" x14ac:dyDescent="0.25">
      <c r="A1691" s="3">
        <f>TITRES_STAT!B1694</f>
        <v>44476</v>
      </c>
      <c r="B1691" s="6">
        <f>TITRES_STAT!D1694</f>
        <v>4.2666000000000004</v>
      </c>
      <c r="C1691" s="2">
        <f t="shared" si="234"/>
        <v>6.4400000000000013E-2</v>
      </c>
      <c r="D1691" s="2">
        <f t="shared" si="235"/>
        <v>6.4400000000000013E-2</v>
      </c>
      <c r="E1691" s="2">
        <f t="shared" si="236"/>
        <v>0</v>
      </c>
      <c r="F1691" s="2">
        <f t="shared" si="237"/>
        <v>3.110032542746375E-2</v>
      </c>
      <c r="G1691" s="2">
        <f t="shared" si="237"/>
        <v>3.1111393257818174E-2</v>
      </c>
      <c r="H1691" s="2">
        <f t="shared" si="238"/>
        <v>0.99964425153631964</v>
      </c>
      <c r="I1691" s="2">
        <f t="shared" si="239"/>
        <v>49.991104706164435</v>
      </c>
    </row>
    <row r="1692" spans="1:9" ht="13.5" x14ac:dyDescent="0.25">
      <c r="A1692" s="3">
        <f>TITRES_STAT!B1695</f>
        <v>44477</v>
      </c>
      <c r="B1692" s="6">
        <f>TITRES_STAT!D1695</f>
        <v>4.3471000000000002</v>
      </c>
      <c r="C1692" s="2">
        <f t="shared" si="234"/>
        <v>8.0499999999999794E-2</v>
      </c>
      <c r="D1692" s="2">
        <f t="shared" si="235"/>
        <v>8.0499999999999794E-2</v>
      </c>
      <c r="E1692" s="2">
        <f t="shared" si="236"/>
        <v>0</v>
      </c>
      <c r="F1692" s="2">
        <f t="shared" si="237"/>
        <v>3.4628873611216325E-2</v>
      </c>
      <c r="G1692" s="2">
        <f t="shared" si="237"/>
        <v>2.8889150882259733E-2</v>
      </c>
      <c r="H1692" s="2">
        <f t="shared" si="238"/>
        <v>1.1986809080110847</v>
      </c>
      <c r="I1692" s="2">
        <f t="shared" si="239"/>
        <v>54.518184227806167</v>
      </c>
    </row>
    <row r="1693" spans="1:9" ht="13.5" x14ac:dyDescent="0.25">
      <c r="A1693" s="3">
        <f>TITRES_STAT!B1696</f>
        <v>44480</v>
      </c>
      <c r="B1693" s="6">
        <f>TITRES_STAT!D1696</f>
        <v>4.3471000000000002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3.2155382638986589E-2</v>
      </c>
      <c r="G1693" s="2">
        <f t="shared" si="240"/>
        <v>2.6825640104955466E-2</v>
      </c>
      <c r="H1693" s="2">
        <f t="shared" si="238"/>
        <v>1.1986809080110847</v>
      </c>
      <c r="I1693" s="2">
        <f t="shared" si="239"/>
        <v>54.518184227806167</v>
      </c>
    </row>
    <row r="1694" spans="1:9" ht="13.5" x14ac:dyDescent="0.25">
      <c r="A1694" s="3">
        <f>TITRES_STAT!B1697</f>
        <v>44481</v>
      </c>
      <c r="B1694" s="6">
        <f>TITRES_STAT!D1697</f>
        <v>4.3471000000000002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2.9858569593344687E-2</v>
      </c>
      <c r="G1694" s="2">
        <f t="shared" si="240"/>
        <v>2.4909522954601502E-2</v>
      </c>
      <c r="H1694" s="2">
        <f t="shared" si="238"/>
        <v>1.1986809080110847</v>
      </c>
      <c r="I1694" s="2">
        <f t="shared" si="239"/>
        <v>54.518184227806167</v>
      </c>
    </row>
    <row r="1695" spans="1:9" ht="13.5" x14ac:dyDescent="0.25">
      <c r="A1695" s="3">
        <f>TITRES_STAT!B1698</f>
        <v>44482</v>
      </c>
      <c r="B1695" s="6">
        <f>TITRES_STAT!D1698</f>
        <v>4.3632</v>
      </c>
      <c r="C1695" s="2">
        <f t="shared" si="234"/>
        <v>1.6099999999999781E-2</v>
      </c>
      <c r="D1695" s="2">
        <f t="shared" si="235"/>
        <v>1.6099999999999781E-2</v>
      </c>
      <c r="E1695" s="2">
        <f t="shared" si="236"/>
        <v>0</v>
      </c>
      <c r="F1695" s="2">
        <f t="shared" si="240"/>
        <v>2.8875814622391478E-2</v>
      </c>
      <c r="G1695" s="2">
        <f t="shared" si="240"/>
        <v>2.3130271314987107E-2</v>
      </c>
      <c r="H1695" s="2">
        <f t="shared" si="238"/>
        <v>1.2483993044941752</v>
      </c>
      <c r="I1695" s="2">
        <f t="shared" si="239"/>
        <v>55.523914368717037</v>
      </c>
    </row>
    <row r="1696" spans="1:9" ht="13.5" x14ac:dyDescent="0.25">
      <c r="A1696" s="3">
        <f>TITRES_STAT!B1699</f>
        <v>44483</v>
      </c>
      <c r="B1696" s="6">
        <f>TITRES_STAT!D1699</f>
        <v>4.4195000000000002</v>
      </c>
      <c r="C1696" s="2">
        <f t="shared" si="234"/>
        <v>5.6300000000000239E-2</v>
      </c>
      <c r="D1696" s="2">
        <f t="shared" si="235"/>
        <v>5.6300000000000239E-2</v>
      </c>
      <c r="E1696" s="2">
        <f t="shared" si="236"/>
        <v>0</v>
      </c>
      <c r="F1696" s="2">
        <f t="shared" si="240"/>
        <v>3.083468500650639E-2</v>
      </c>
      <c r="G1696" s="2">
        <f t="shared" si="240"/>
        <v>2.1478109078202311E-2</v>
      </c>
      <c r="H1696" s="2">
        <f t="shared" si="238"/>
        <v>1.4356331320525733</v>
      </c>
      <c r="I1696" s="2">
        <f t="shared" si="239"/>
        <v>58.94291357593444</v>
      </c>
    </row>
    <row r="1697" spans="1:9" ht="13.5" x14ac:dyDescent="0.25">
      <c r="A1697" s="3">
        <f>TITRES_STAT!B1700</f>
        <v>44488</v>
      </c>
      <c r="B1697" s="6">
        <f>TITRES_STAT!D1700</f>
        <v>4.4195000000000002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2.8632207506041646E-2</v>
      </c>
      <c r="G1697" s="2">
        <f t="shared" si="240"/>
        <v>1.9943958429759288E-2</v>
      </c>
      <c r="H1697" s="2">
        <f t="shared" si="238"/>
        <v>1.4356331320525733</v>
      </c>
      <c r="I1697" s="2">
        <f t="shared" si="239"/>
        <v>58.94291357593444</v>
      </c>
    </row>
    <row r="1698" spans="1:9" ht="13.5" x14ac:dyDescent="0.25">
      <c r="A1698" s="3">
        <f>TITRES_STAT!B1701</f>
        <v>44489</v>
      </c>
      <c r="B1698" s="6">
        <f>TITRES_STAT!D1701</f>
        <v>4.1619000000000002</v>
      </c>
      <c r="C1698" s="2">
        <f t="shared" si="234"/>
        <v>-0.25760000000000005</v>
      </c>
      <c r="D1698" s="2">
        <f t="shared" si="235"/>
        <v>0</v>
      </c>
      <c r="E1698" s="2">
        <f t="shared" si="236"/>
        <v>0.25760000000000005</v>
      </c>
      <c r="F1698" s="2">
        <f t="shared" si="240"/>
        <v>2.6587049827038672E-2</v>
      </c>
      <c r="G1698" s="2">
        <f t="shared" si="240"/>
        <v>3.6919389970490775E-2</v>
      </c>
      <c r="H1698" s="2">
        <f t="shared" si="238"/>
        <v>0.72013784215528431</v>
      </c>
      <c r="I1698" s="2">
        <f t="shared" si="239"/>
        <v>41.865124091042141</v>
      </c>
    </row>
    <row r="1699" spans="1:9" ht="13.5" x14ac:dyDescent="0.25">
      <c r="A1699" s="3">
        <f>TITRES_STAT!B1702</f>
        <v>44490</v>
      </c>
      <c r="B1699" s="6">
        <f>TITRES_STAT!D1702</f>
        <v>4.3792999999999997</v>
      </c>
      <c r="C1699" s="2">
        <f t="shared" si="234"/>
        <v>0.21739999999999959</v>
      </c>
      <c r="D1699" s="2">
        <f t="shared" si="235"/>
        <v>0.21739999999999959</v>
      </c>
      <c r="E1699" s="2">
        <f t="shared" si="236"/>
        <v>0</v>
      </c>
      <c r="F1699" s="2">
        <f t="shared" si="240"/>
        <v>4.0216546267964448E-2</v>
      </c>
      <c r="G1699" s="2">
        <f t="shared" si="240"/>
        <v>3.4282290686884292E-2</v>
      </c>
      <c r="H1699" s="2">
        <f t="shared" si="238"/>
        <v>1.1730997393167337</v>
      </c>
      <c r="I1699" s="2">
        <f t="shared" si="239"/>
        <v>53.982784043109767</v>
      </c>
    </row>
    <row r="1700" spans="1:9" ht="13.5" x14ac:dyDescent="0.25">
      <c r="A1700" s="3">
        <f>TITRES_STAT!B1703</f>
        <v>44491</v>
      </c>
      <c r="B1700" s="6">
        <f>TITRES_STAT!D1703</f>
        <v>4.3471000000000002</v>
      </c>
      <c r="C1700" s="2">
        <f t="shared" si="234"/>
        <v>-3.2199999999999562E-2</v>
      </c>
      <c r="D1700" s="2">
        <f t="shared" si="235"/>
        <v>0</v>
      </c>
      <c r="E1700" s="2">
        <f t="shared" si="236"/>
        <v>3.2199999999999562E-2</v>
      </c>
      <c r="F1700" s="2">
        <f t="shared" si="240"/>
        <v>3.7343935820252701E-2</v>
      </c>
      <c r="G1700" s="2">
        <f t="shared" si="240"/>
        <v>3.4133555637821097E-2</v>
      </c>
      <c r="H1700" s="2">
        <f t="shared" si="238"/>
        <v>1.0940534943530582</v>
      </c>
      <c r="I1700" s="2">
        <f t="shared" si="239"/>
        <v>52.245728072532245</v>
      </c>
    </row>
    <row r="1701" spans="1:9" ht="13.5" x14ac:dyDescent="0.25">
      <c r="A1701" s="3">
        <f>TITRES_STAT!B1704</f>
        <v>44494</v>
      </c>
      <c r="B1701" s="6">
        <f>TITRES_STAT!D1704</f>
        <v>4.3471000000000002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3.4676511833091797E-2</v>
      </c>
      <c r="G1701" s="2">
        <f t="shared" si="240"/>
        <v>3.1695444520833879E-2</v>
      </c>
      <c r="H1701" s="2">
        <f t="shared" si="238"/>
        <v>1.0940534943530582</v>
      </c>
      <c r="I1701" s="2">
        <f t="shared" si="239"/>
        <v>52.245728072532245</v>
      </c>
    </row>
    <row r="1702" spans="1:9" ht="13.5" x14ac:dyDescent="0.25">
      <c r="A1702" s="3">
        <f>TITRES_STAT!B1705</f>
        <v>44495</v>
      </c>
      <c r="B1702" s="6">
        <f>TITRES_STAT!D1705</f>
        <v>4.3471000000000002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3.2199618130728094E-2</v>
      </c>
      <c r="G1702" s="2">
        <f t="shared" si="240"/>
        <v>2.9431484197917173E-2</v>
      </c>
      <c r="H1702" s="2">
        <f t="shared" si="238"/>
        <v>1.094053494353058</v>
      </c>
      <c r="I1702" s="2">
        <f t="shared" si="239"/>
        <v>52.245728072532238</v>
      </c>
    </row>
    <row r="1703" spans="1:9" ht="13.5" x14ac:dyDescent="0.25">
      <c r="A1703" s="3">
        <f>TITRES_STAT!B1706</f>
        <v>44496</v>
      </c>
      <c r="B1703" s="6">
        <f>TITRES_STAT!D1706</f>
        <v>4.3390000000000004</v>
      </c>
      <c r="C1703" s="2">
        <f t="shared" si="234"/>
        <v>-8.099999999999774E-3</v>
      </c>
      <c r="D1703" s="2">
        <f t="shared" si="235"/>
        <v>0</v>
      </c>
      <c r="E1703" s="2">
        <f t="shared" si="236"/>
        <v>8.099999999999774E-3</v>
      </c>
      <c r="F1703" s="2">
        <f t="shared" si="240"/>
        <v>2.9899645407104658E-2</v>
      </c>
      <c r="G1703" s="2">
        <f t="shared" si="240"/>
        <v>2.7907806755208788E-2</v>
      </c>
      <c r="H1703" s="2">
        <f t="shared" si="238"/>
        <v>1.0713720956063346</v>
      </c>
      <c r="I1703" s="2">
        <f t="shared" si="239"/>
        <v>51.722821692870262</v>
      </c>
    </row>
    <row r="1704" spans="1:9" ht="13.5" x14ac:dyDescent="0.25">
      <c r="A1704" s="3">
        <f>TITRES_STAT!B1707</f>
        <v>44497</v>
      </c>
      <c r="B1704" s="6">
        <f>TITRES_STAT!D1707</f>
        <v>4.3390000000000004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2.7763956449454324E-2</v>
      </c>
      <c r="G1704" s="2">
        <f t="shared" si="240"/>
        <v>2.591439198697959E-2</v>
      </c>
      <c r="H1704" s="2">
        <f t="shared" si="238"/>
        <v>1.0713720956063344</v>
      </c>
      <c r="I1704" s="2">
        <f t="shared" si="239"/>
        <v>51.722821692870262</v>
      </c>
    </row>
    <row r="1705" spans="1:9" ht="13.5" x14ac:dyDescent="0.25">
      <c r="A1705" s="3">
        <f>TITRES_STAT!B1708</f>
        <v>44498</v>
      </c>
      <c r="B1705" s="6">
        <f>TITRES_STAT!D1708</f>
        <v>4.3471000000000002</v>
      </c>
      <c r="C1705" s="2">
        <f t="shared" si="234"/>
        <v>8.099999999999774E-3</v>
      </c>
      <c r="D1705" s="2">
        <f t="shared" si="235"/>
        <v>8.099999999999774E-3</v>
      </c>
      <c r="E1705" s="2">
        <f t="shared" si="236"/>
        <v>0</v>
      </c>
      <c r="F1705" s="2">
        <f t="shared" si="240"/>
        <v>2.635938813163614E-2</v>
      </c>
      <c r="G1705" s="2">
        <f t="shared" si="240"/>
        <v>2.406336398790962E-2</v>
      </c>
      <c r="H1705" s="2">
        <f t="shared" si="238"/>
        <v>1.0954157591964337</v>
      </c>
      <c r="I1705" s="2">
        <f t="shared" si="239"/>
        <v>52.276773923687216</v>
      </c>
    </row>
    <row r="1706" spans="1:9" ht="13.5" x14ac:dyDescent="0.25">
      <c r="A1706" s="3">
        <f>TITRES_STAT!B1709</f>
        <v>44501</v>
      </c>
      <c r="B1706" s="6">
        <f>TITRES_STAT!D1709</f>
        <v>4.3390000000000004</v>
      </c>
      <c r="C1706" s="2">
        <f t="shared" si="234"/>
        <v>-8.099999999999774E-3</v>
      </c>
      <c r="D1706" s="2">
        <f t="shared" si="235"/>
        <v>0</v>
      </c>
      <c r="E1706" s="2">
        <f t="shared" si="236"/>
        <v>8.099999999999774E-3</v>
      </c>
      <c r="F1706" s="2">
        <f t="shared" si="240"/>
        <v>2.4476574693662129E-2</v>
      </c>
      <c r="G1706" s="2">
        <f t="shared" si="240"/>
        <v>2.2923123703058917E-2</v>
      </c>
      <c r="H1706" s="2">
        <f t="shared" si="238"/>
        <v>1.0677678579379615</v>
      </c>
      <c r="I1706" s="2">
        <f t="shared" si="239"/>
        <v>51.638671809260579</v>
      </c>
    </row>
    <row r="1707" spans="1:9" ht="13.5" x14ac:dyDescent="0.25">
      <c r="A1707" s="3">
        <f>TITRES_STAT!B1710</f>
        <v>44502</v>
      </c>
      <c r="B1707" s="6">
        <f>TITRES_STAT!D1710</f>
        <v>4.5</v>
      </c>
      <c r="C1707" s="2">
        <f t="shared" si="234"/>
        <v>0.16099999999999959</v>
      </c>
      <c r="D1707" s="2">
        <f t="shared" si="235"/>
        <v>0.16099999999999959</v>
      </c>
      <c r="E1707" s="2">
        <f t="shared" si="236"/>
        <v>0</v>
      </c>
      <c r="F1707" s="2">
        <f t="shared" si="240"/>
        <v>3.4228247929829092E-2</v>
      </c>
      <c r="G1707" s="2">
        <f t="shared" si="240"/>
        <v>2.1285757724268994E-2</v>
      </c>
      <c r="H1707" s="2">
        <f t="shared" si="238"/>
        <v>1.6080352117699666</v>
      </c>
      <c r="I1707" s="2">
        <f t="shared" si="239"/>
        <v>61.656959404265827</v>
      </c>
    </row>
    <row r="1708" spans="1:9" ht="13.5" x14ac:dyDescent="0.25">
      <c r="A1708" s="3">
        <f>TITRES_STAT!B1711</f>
        <v>44503</v>
      </c>
      <c r="B1708" s="6">
        <f>TITRES_STAT!D1711</f>
        <v>4.5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3.1783373077698442E-2</v>
      </c>
      <c r="G1708" s="2">
        <f t="shared" si="240"/>
        <v>1.9765346458249781E-2</v>
      </c>
      <c r="H1708" s="2">
        <f t="shared" si="238"/>
        <v>1.6080352117699663</v>
      </c>
      <c r="I1708" s="2">
        <f t="shared" si="239"/>
        <v>61.65695940426582</v>
      </c>
    </row>
    <row r="1709" spans="1:9" ht="13.5" x14ac:dyDescent="0.25">
      <c r="A1709" s="3">
        <f>TITRES_STAT!B1712</f>
        <v>44504</v>
      </c>
      <c r="B1709" s="6">
        <f>TITRES_STAT!D1712</f>
        <v>4.4115000000000002</v>
      </c>
      <c r="C1709" s="2">
        <f t="shared" si="234"/>
        <v>-8.8499999999999801E-2</v>
      </c>
      <c r="D1709" s="2">
        <f t="shared" si="235"/>
        <v>0</v>
      </c>
      <c r="E1709" s="2">
        <f t="shared" si="236"/>
        <v>8.8499999999999801E-2</v>
      </c>
      <c r="F1709" s="2">
        <f t="shared" ref="F1709:G1724" si="241">((F1708*13)+D1709)/14</f>
        <v>2.9513132143577123E-2</v>
      </c>
      <c r="G1709" s="2">
        <f t="shared" si="241"/>
        <v>2.4674964568374782E-2</v>
      </c>
      <c r="H1709" s="2">
        <f t="shared" si="238"/>
        <v>1.1960759684900739</v>
      </c>
      <c r="I1709" s="2">
        <f t="shared" si="239"/>
        <v>54.464234646328904</v>
      </c>
    </row>
    <row r="1710" spans="1:9" ht="13.5" x14ac:dyDescent="0.25">
      <c r="A1710" s="3">
        <f>TITRES_STAT!B1713</f>
        <v>44505</v>
      </c>
      <c r="B1710" s="6">
        <f>TITRES_STAT!D1713</f>
        <v>4.4034000000000004</v>
      </c>
      <c r="C1710" s="2">
        <f t="shared" si="234"/>
        <v>-8.099999999999774E-3</v>
      </c>
      <c r="D1710" s="2">
        <f t="shared" si="235"/>
        <v>0</v>
      </c>
      <c r="E1710" s="2">
        <f t="shared" si="236"/>
        <v>8.099999999999774E-3</v>
      </c>
      <c r="F1710" s="2">
        <f t="shared" si="241"/>
        <v>2.7405051276178757E-2</v>
      </c>
      <c r="G1710" s="2">
        <f t="shared" si="241"/>
        <v>2.3491038527776568E-2</v>
      </c>
      <c r="H1710" s="2">
        <f t="shared" si="238"/>
        <v>1.1666172716789056</v>
      </c>
      <c r="I1710" s="2">
        <f t="shared" si="239"/>
        <v>53.845101621242833</v>
      </c>
    </row>
    <row r="1711" spans="1:9" ht="13.5" x14ac:dyDescent="0.25">
      <c r="A1711" s="3">
        <f>TITRES_STAT!B1714</f>
        <v>44508</v>
      </c>
      <c r="B1711" s="6">
        <f>TITRES_STAT!D1714</f>
        <v>4.4034000000000004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2.5447547613594558E-2</v>
      </c>
      <c r="G1711" s="2">
        <f t="shared" si="241"/>
        <v>2.1813107204363958E-2</v>
      </c>
      <c r="H1711" s="2">
        <f t="shared" si="238"/>
        <v>1.1666172716789054</v>
      </c>
      <c r="I1711" s="2">
        <f t="shared" si="239"/>
        <v>53.845101621242833</v>
      </c>
    </row>
    <row r="1712" spans="1:9" ht="13.5" x14ac:dyDescent="0.25">
      <c r="A1712" s="3">
        <f>TITRES_STAT!B1715</f>
        <v>44509</v>
      </c>
      <c r="B1712" s="6">
        <f>TITRES_STAT!D1715</f>
        <v>4.3390000000000004</v>
      </c>
      <c r="C1712" s="2">
        <f t="shared" si="234"/>
        <v>-6.4400000000000013E-2</v>
      </c>
      <c r="D1712" s="2">
        <f t="shared" si="235"/>
        <v>0</v>
      </c>
      <c r="E1712" s="2">
        <f t="shared" si="236"/>
        <v>6.4400000000000013E-2</v>
      </c>
      <c r="F1712" s="2">
        <f t="shared" si="241"/>
        <v>2.3629865641194948E-2</v>
      </c>
      <c r="G1712" s="2">
        <f t="shared" si="241"/>
        <v>2.4855028118337962E-2</v>
      </c>
      <c r="H1712" s="2">
        <f t="shared" si="238"/>
        <v>0.95070766078759361</v>
      </c>
      <c r="I1712" s="2">
        <f t="shared" si="239"/>
        <v>48.736552375241487</v>
      </c>
    </row>
    <row r="1713" spans="1:9" ht="13.5" x14ac:dyDescent="0.25">
      <c r="A1713" s="3">
        <f>TITRES_STAT!B1716</f>
        <v>44510</v>
      </c>
      <c r="B1713" s="6">
        <f>TITRES_STAT!D1716</f>
        <v>4.3390000000000004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2.194201809539531E-2</v>
      </c>
      <c r="G1713" s="2">
        <f t="shared" si="241"/>
        <v>2.3079668967028105E-2</v>
      </c>
      <c r="H1713" s="2">
        <f t="shared" si="238"/>
        <v>0.95070766078759383</v>
      </c>
      <c r="I1713" s="2">
        <f t="shared" si="239"/>
        <v>48.736552375241494</v>
      </c>
    </row>
    <row r="1714" spans="1:9" ht="13.5" x14ac:dyDescent="0.25">
      <c r="A1714" s="3">
        <f>TITRES_STAT!B1717</f>
        <v>44511</v>
      </c>
      <c r="B1714" s="6">
        <f>TITRES_STAT!D1717</f>
        <v>4.3471000000000002</v>
      </c>
      <c r="C1714" s="2">
        <f t="shared" si="234"/>
        <v>8.099999999999774E-3</v>
      </c>
      <c r="D1714" s="2">
        <f t="shared" si="235"/>
        <v>8.099999999999774E-3</v>
      </c>
      <c r="E1714" s="2">
        <f t="shared" si="236"/>
        <v>0</v>
      </c>
      <c r="F1714" s="2">
        <f t="shared" si="241"/>
        <v>2.0953302517152772E-2</v>
      </c>
      <c r="G1714" s="2">
        <f t="shared" si="241"/>
        <v>2.1431121183668956E-2</v>
      </c>
      <c r="H1714" s="2">
        <f t="shared" si="238"/>
        <v>0.9777044484783981</v>
      </c>
      <c r="I1714" s="2">
        <f t="shared" si="239"/>
        <v>49.436327517522763</v>
      </c>
    </row>
    <row r="1715" spans="1:9" ht="13.5" x14ac:dyDescent="0.25">
      <c r="A1715" s="3">
        <f>TITRES_STAT!B1718</f>
        <v>44512</v>
      </c>
      <c r="B1715" s="6">
        <f>TITRES_STAT!D1718</f>
        <v>4.4034000000000004</v>
      </c>
      <c r="C1715" s="2">
        <f t="shared" si="234"/>
        <v>5.6300000000000239E-2</v>
      </c>
      <c r="D1715" s="2">
        <f t="shared" si="235"/>
        <v>5.6300000000000239E-2</v>
      </c>
      <c r="E1715" s="2">
        <f t="shared" si="236"/>
        <v>0</v>
      </c>
      <c r="F1715" s="2">
        <f t="shared" si="241"/>
        <v>2.3478066623070448E-2</v>
      </c>
      <c r="G1715" s="2">
        <f t="shared" si="241"/>
        <v>1.990032681340689E-2</v>
      </c>
      <c r="H1715" s="2">
        <f t="shared" si="238"/>
        <v>1.1797829675467053</v>
      </c>
      <c r="I1715" s="2">
        <f t="shared" si="239"/>
        <v>54.123873115428708</v>
      </c>
    </row>
    <row r="1716" spans="1:9" ht="13.5" x14ac:dyDescent="0.25">
      <c r="A1716" s="3">
        <f>TITRES_STAT!B1719</f>
        <v>44515</v>
      </c>
      <c r="B1716" s="6">
        <f>TITRES_STAT!D1719</f>
        <v>4.3872999999999998</v>
      </c>
      <c r="C1716" s="2">
        <f t="shared" si="234"/>
        <v>-1.6100000000000669E-2</v>
      </c>
      <c r="D1716" s="2">
        <f t="shared" si="235"/>
        <v>0</v>
      </c>
      <c r="E1716" s="2">
        <f t="shared" si="236"/>
        <v>1.6100000000000669E-2</v>
      </c>
      <c r="F1716" s="2">
        <f t="shared" si="241"/>
        <v>2.1801061864279703E-2</v>
      </c>
      <c r="G1716" s="2">
        <f t="shared" si="241"/>
        <v>1.962887489816359E-2</v>
      </c>
      <c r="H1716" s="2">
        <f t="shared" si="238"/>
        <v>1.1106628361220712</v>
      </c>
      <c r="I1716" s="2">
        <f t="shared" si="239"/>
        <v>52.621518563462089</v>
      </c>
    </row>
    <row r="1717" spans="1:9" ht="13.5" x14ac:dyDescent="0.25">
      <c r="A1717" s="3">
        <f>TITRES_STAT!B1720</f>
        <v>44516</v>
      </c>
      <c r="B1717" s="6">
        <f>TITRES_STAT!D1720</f>
        <v>4.3872999999999998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2.0243843159688298E-2</v>
      </c>
      <c r="G1717" s="2">
        <f t="shared" si="241"/>
        <v>1.8226812405437616E-2</v>
      </c>
      <c r="H1717" s="2">
        <f t="shared" si="238"/>
        <v>1.1106628361220714</v>
      </c>
      <c r="I1717" s="2">
        <f t="shared" si="239"/>
        <v>52.621518563462104</v>
      </c>
    </row>
    <row r="1718" spans="1:9" ht="13.5" x14ac:dyDescent="0.25">
      <c r="A1718" s="3">
        <f>TITRES_STAT!B1721</f>
        <v>44517</v>
      </c>
      <c r="B1718" s="6">
        <f>TITRES_STAT!D1721</f>
        <v>4.3792999999999997</v>
      </c>
      <c r="C1718" s="2">
        <f t="shared" si="234"/>
        <v>-8.0000000000000071E-3</v>
      </c>
      <c r="D1718" s="2">
        <f t="shared" si="235"/>
        <v>0</v>
      </c>
      <c r="E1718" s="2">
        <f t="shared" si="236"/>
        <v>8.0000000000000071E-3</v>
      </c>
      <c r="F1718" s="2">
        <f t="shared" si="241"/>
        <v>1.8797854362567704E-2</v>
      </c>
      <c r="G1718" s="2">
        <f t="shared" si="241"/>
        <v>1.7496325805049215E-2</v>
      </c>
      <c r="H1718" s="2">
        <f t="shared" si="238"/>
        <v>1.0743886786300518</v>
      </c>
      <c r="I1718" s="2">
        <f t="shared" si="239"/>
        <v>51.793026528644063</v>
      </c>
    </row>
    <row r="1719" spans="1:9" ht="13.5" x14ac:dyDescent="0.25">
      <c r="A1719" s="3">
        <f>TITRES_STAT!B1722</f>
        <v>44518</v>
      </c>
      <c r="B1719" s="6">
        <f>TITRES_STAT!D1722</f>
        <v>4.3872999999999998</v>
      </c>
      <c r="C1719" s="2">
        <f t="shared" si="234"/>
        <v>8.0000000000000071E-3</v>
      </c>
      <c r="D1719" s="2">
        <f t="shared" si="235"/>
        <v>8.0000000000000071E-3</v>
      </c>
      <c r="E1719" s="2">
        <f t="shared" si="236"/>
        <v>0</v>
      </c>
      <c r="F1719" s="2">
        <f t="shared" si="241"/>
        <v>1.8026579050955727E-2</v>
      </c>
      <c r="G1719" s="2">
        <f t="shared" si="241"/>
        <v>1.6246588247545702E-2</v>
      </c>
      <c r="H1719" s="2">
        <f t="shared" si="238"/>
        <v>1.1095608983430056</v>
      </c>
      <c r="I1719" s="2">
        <f t="shared" si="239"/>
        <v>52.596770219552852</v>
      </c>
    </row>
    <row r="1720" spans="1:9" ht="13.5" x14ac:dyDescent="0.25">
      <c r="A1720" s="3">
        <f>TITRES_STAT!B1723</f>
        <v>44519</v>
      </c>
      <c r="B1720" s="6">
        <f>TITRES_STAT!D1723</f>
        <v>4.3954000000000004</v>
      </c>
      <c r="C1720" s="2">
        <f t="shared" si="234"/>
        <v>8.1000000000006622E-3</v>
      </c>
      <c r="D1720" s="2">
        <f t="shared" si="235"/>
        <v>8.1000000000006622E-3</v>
      </c>
      <c r="E1720" s="2">
        <f t="shared" si="236"/>
        <v>0</v>
      </c>
      <c r="F1720" s="2">
        <f t="shared" si="241"/>
        <v>1.7317537690173222E-2</v>
      </c>
      <c r="G1720" s="2">
        <f t="shared" si="241"/>
        <v>1.5086117658435294E-2</v>
      </c>
      <c r="H1720" s="2">
        <f t="shared" si="238"/>
        <v>1.1479121456069412</v>
      </c>
      <c r="I1720" s="2">
        <f t="shared" si="239"/>
        <v>53.443160976333729</v>
      </c>
    </row>
    <row r="1721" spans="1:9" ht="13.5" x14ac:dyDescent="0.25">
      <c r="A1721" s="3">
        <f>TITRES_STAT!B1724</f>
        <v>44522</v>
      </c>
      <c r="B1721" s="6">
        <f>TITRES_STAT!D1724</f>
        <v>4.3792999999999997</v>
      </c>
      <c r="C1721" s="2">
        <f t="shared" si="234"/>
        <v>-1.6100000000000669E-2</v>
      </c>
      <c r="D1721" s="2">
        <f t="shared" si="235"/>
        <v>0</v>
      </c>
      <c r="E1721" s="2">
        <f t="shared" si="236"/>
        <v>1.6100000000000669E-2</v>
      </c>
      <c r="F1721" s="2">
        <f t="shared" si="241"/>
        <v>1.6080570712303708E-2</v>
      </c>
      <c r="G1721" s="2">
        <f t="shared" si="241"/>
        <v>1.5158537825689962E-2</v>
      </c>
      <c r="H1721" s="2">
        <f t="shared" si="238"/>
        <v>1.060825977888918</v>
      </c>
      <c r="I1721" s="2">
        <f t="shared" si="239"/>
        <v>51.475766962895797</v>
      </c>
    </row>
    <row r="1722" spans="1:9" ht="13.5" x14ac:dyDescent="0.25">
      <c r="A1722" s="3">
        <f>TITRES_STAT!B1725</f>
        <v>44523</v>
      </c>
      <c r="B1722" s="6">
        <f>TITRES_STAT!D1725</f>
        <v>4.4034000000000004</v>
      </c>
      <c r="C1722" s="2">
        <f t="shared" si="234"/>
        <v>2.4100000000000676E-2</v>
      </c>
      <c r="D1722" s="2">
        <f t="shared" si="235"/>
        <v>2.4100000000000676E-2</v>
      </c>
      <c r="E1722" s="2">
        <f t="shared" si="236"/>
        <v>0</v>
      </c>
      <c r="F1722" s="2">
        <f t="shared" si="241"/>
        <v>1.6653387089996349E-2</v>
      </c>
      <c r="G1722" s="2">
        <f t="shared" si="241"/>
        <v>1.4075785123854965E-2</v>
      </c>
      <c r="H1722" s="2">
        <f t="shared" si="238"/>
        <v>1.1831231397368369</v>
      </c>
      <c r="I1722" s="2">
        <f t="shared" si="239"/>
        <v>54.194063458988197</v>
      </c>
    </row>
    <row r="1723" spans="1:9" ht="13.5" x14ac:dyDescent="0.25">
      <c r="A1723" s="3">
        <f>TITRES_STAT!B1726</f>
        <v>44524</v>
      </c>
      <c r="B1723" s="6">
        <f>TITRES_STAT!D1726</f>
        <v>4.4034000000000004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1.5463859440710897E-2</v>
      </c>
      <c r="G1723" s="2">
        <f t="shared" si="241"/>
        <v>1.3070371900722468E-2</v>
      </c>
      <c r="H1723" s="2">
        <f t="shared" si="238"/>
        <v>1.1831231397368371</v>
      </c>
      <c r="I1723" s="2">
        <f t="shared" si="239"/>
        <v>54.194063458988204</v>
      </c>
    </row>
    <row r="1724" spans="1:9" ht="13.5" x14ac:dyDescent="0.25">
      <c r="A1724" s="3">
        <f>TITRES_STAT!B1727</f>
        <v>44525</v>
      </c>
      <c r="B1724" s="6">
        <f>TITRES_STAT!D1727</f>
        <v>4.4034000000000004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1.4359298052088689E-2</v>
      </c>
      <c r="G1724" s="2">
        <f t="shared" si="241"/>
        <v>1.213677390781372E-2</v>
      </c>
      <c r="H1724" s="2">
        <f t="shared" si="238"/>
        <v>1.1831231397368369</v>
      </c>
      <c r="I1724" s="2">
        <f t="shared" si="239"/>
        <v>54.194063458988197</v>
      </c>
    </row>
    <row r="1725" spans="1:9" ht="13.5" x14ac:dyDescent="0.25">
      <c r="A1725" s="3">
        <f>TITRES_STAT!B1728</f>
        <v>44526</v>
      </c>
      <c r="B1725" s="6">
        <f>TITRES_STAT!D1728</f>
        <v>4.4034000000000004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1.3333633905510926E-2</v>
      </c>
      <c r="G1725" s="2">
        <f t="shared" si="242"/>
        <v>1.1269861485827025E-2</v>
      </c>
      <c r="H1725" s="2">
        <f t="shared" si="238"/>
        <v>1.1831231397368371</v>
      </c>
      <c r="I1725" s="2">
        <f t="shared" si="239"/>
        <v>54.194063458988204</v>
      </c>
    </row>
    <row r="1726" spans="1:9" ht="13.5" x14ac:dyDescent="0.25">
      <c r="A1726" s="3">
        <f>TITRES_STAT!B1729</f>
        <v>44529</v>
      </c>
      <c r="B1726" s="6">
        <f>TITRES_STAT!D1729</f>
        <v>4.4034000000000004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1.2381231483688717E-2</v>
      </c>
      <c r="G1726" s="2">
        <f t="shared" si="242"/>
        <v>1.0464871379696523E-2</v>
      </c>
      <c r="H1726" s="2">
        <f t="shared" si="238"/>
        <v>1.1831231397368371</v>
      </c>
      <c r="I1726" s="2">
        <f t="shared" si="239"/>
        <v>54.194063458988204</v>
      </c>
    </row>
    <row r="1727" spans="1:9" ht="13.5" x14ac:dyDescent="0.25">
      <c r="A1727" s="3">
        <f>TITRES_STAT!B1730</f>
        <v>44530</v>
      </c>
      <c r="B1727" s="6">
        <f>TITRES_STAT!D1730</f>
        <v>4.4034000000000004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1.1496857806282379E-2</v>
      </c>
      <c r="G1727" s="2">
        <f t="shared" si="242"/>
        <v>9.7173805668610575E-3</v>
      </c>
      <c r="H1727" s="2">
        <f t="shared" si="238"/>
        <v>1.1831231397368369</v>
      </c>
      <c r="I1727" s="2">
        <f t="shared" si="239"/>
        <v>54.194063458988197</v>
      </c>
    </row>
    <row r="1728" spans="1:9" ht="13.5" x14ac:dyDescent="0.25">
      <c r="A1728" s="3">
        <f>TITRES_STAT!B1731</f>
        <v>44531</v>
      </c>
      <c r="B1728" s="6">
        <f>TITRES_STAT!D1731</f>
        <v>4.3954000000000004</v>
      </c>
      <c r="C1728" s="2">
        <f t="shared" si="234"/>
        <v>-8.0000000000000071E-3</v>
      </c>
      <c r="D1728" s="2">
        <f t="shared" si="235"/>
        <v>0</v>
      </c>
      <c r="E1728" s="2">
        <f t="shared" si="236"/>
        <v>8.0000000000000071E-3</v>
      </c>
      <c r="F1728" s="2">
        <f t="shared" si="242"/>
        <v>1.0675653677262208E-2</v>
      </c>
      <c r="G1728" s="2">
        <f t="shared" si="242"/>
        <v>9.5947105263709826E-3</v>
      </c>
      <c r="H1728" s="2">
        <f t="shared" si="238"/>
        <v>1.1126603192373821</v>
      </c>
      <c r="I1728" s="2">
        <f t="shared" si="239"/>
        <v>52.666314083043169</v>
      </c>
    </row>
    <row r="1729" spans="1:9" ht="13.5" x14ac:dyDescent="0.25">
      <c r="A1729" s="3">
        <f>TITRES_STAT!B1732</f>
        <v>44532</v>
      </c>
      <c r="B1729" s="6">
        <f>TITRES_STAT!D1732</f>
        <v>4.4034000000000004</v>
      </c>
      <c r="C1729" s="2">
        <f t="shared" si="234"/>
        <v>8.0000000000000071E-3</v>
      </c>
      <c r="D1729" s="2">
        <f t="shared" si="235"/>
        <v>8.0000000000000071E-3</v>
      </c>
      <c r="E1729" s="2">
        <f t="shared" si="236"/>
        <v>0</v>
      </c>
      <c r="F1729" s="2">
        <f t="shared" si="242"/>
        <v>1.0484535557457765E-2</v>
      </c>
      <c r="G1729" s="2">
        <f t="shared" si="242"/>
        <v>8.9093740602016278E-3</v>
      </c>
      <c r="H1729" s="2">
        <f t="shared" si="238"/>
        <v>1.1767982224803446</v>
      </c>
      <c r="I1729" s="2">
        <f t="shared" si="239"/>
        <v>54.060969470080067</v>
      </c>
    </row>
    <row r="1730" spans="1:9" ht="13.5" x14ac:dyDescent="0.25">
      <c r="A1730" s="3">
        <f>TITRES_STAT!B1733</f>
        <v>44533</v>
      </c>
      <c r="B1730" s="6">
        <f>TITRES_STAT!D1733</f>
        <v>4.3872999999999998</v>
      </c>
      <c r="C1730" s="2">
        <f t="shared" si="234"/>
        <v>-1.6100000000000669E-2</v>
      </c>
      <c r="D1730" s="2">
        <f t="shared" si="235"/>
        <v>0</v>
      </c>
      <c r="E1730" s="2">
        <f t="shared" si="236"/>
        <v>1.6100000000000669E-2</v>
      </c>
      <c r="F1730" s="2">
        <f t="shared" si="242"/>
        <v>9.7356401604964966E-3</v>
      </c>
      <c r="G1730" s="2">
        <f t="shared" si="242"/>
        <v>9.4229901987587013E-3</v>
      </c>
      <c r="H1730" s="2">
        <f t="shared" si="238"/>
        <v>1.0331794849769642</v>
      </c>
      <c r="I1730" s="2">
        <f t="shared" si="239"/>
        <v>50.815950712224996</v>
      </c>
    </row>
    <row r="1731" spans="1:9" ht="13.5" x14ac:dyDescent="0.25">
      <c r="A1731" s="3">
        <f>TITRES_STAT!B1734</f>
        <v>44536</v>
      </c>
      <c r="B1731" s="6">
        <f>TITRES_STAT!D1734</f>
        <v>4.3471000000000002</v>
      </c>
      <c r="C1731" s="2">
        <f t="shared" ref="C1731:C1794" si="243">B1731-B1730</f>
        <v>-4.0199999999999569E-2</v>
      </c>
      <c r="D1731" s="2">
        <f t="shared" ref="D1731:D1794" si="244">IF(C1731&gt;0,C1731,0)</f>
        <v>0</v>
      </c>
      <c r="E1731" s="2">
        <f t="shared" ref="E1731:E1794" si="245">IF(C1731&lt;0,-C1731,0)</f>
        <v>4.0199999999999569E-2</v>
      </c>
      <c r="F1731" s="2">
        <f t="shared" si="242"/>
        <v>9.0402372918896041E-3</v>
      </c>
      <c r="G1731" s="2">
        <f t="shared" si="242"/>
        <v>1.1621348041704477E-2</v>
      </c>
      <c r="H1731" s="2">
        <f t="shared" si="238"/>
        <v>0.77789919546749009</v>
      </c>
      <c r="I1731" s="2">
        <f t="shared" si="239"/>
        <v>43.753841469225996</v>
      </c>
    </row>
    <row r="1732" spans="1:9" ht="13.5" x14ac:dyDescent="0.25">
      <c r="A1732" s="3">
        <f>TITRES_STAT!B1735</f>
        <v>44537</v>
      </c>
      <c r="B1732" s="6">
        <f>TITRES_STAT!D1735</f>
        <v>4.3872999999999998</v>
      </c>
      <c r="C1732" s="2">
        <f t="shared" si="243"/>
        <v>4.0199999999999569E-2</v>
      </c>
      <c r="D1732" s="2">
        <f t="shared" si="244"/>
        <v>4.0199999999999569E-2</v>
      </c>
      <c r="E1732" s="2">
        <f t="shared" si="245"/>
        <v>0</v>
      </c>
      <c r="F1732" s="2">
        <f t="shared" si="242"/>
        <v>1.1265934628183174E-2</v>
      </c>
      <c r="G1732" s="2">
        <f t="shared" si="242"/>
        <v>1.0791251753011299E-2</v>
      </c>
      <c r="H1732" s="2">
        <f t="shared" si="238"/>
        <v>1.0439877491542549</v>
      </c>
      <c r="I1732" s="2">
        <f t="shared" si="239"/>
        <v>51.076027710353344</v>
      </c>
    </row>
    <row r="1733" spans="1:9" ht="13.5" x14ac:dyDescent="0.25">
      <c r="A1733" s="3">
        <f>TITRES_STAT!B1736</f>
        <v>44538</v>
      </c>
      <c r="B1733" s="6">
        <f>TITRES_STAT!D1736</f>
        <v>4.3712</v>
      </c>
      <c r="C1733" s="2">
        <f t="shared" si="243"/>
        <v>-1.6099999999999781E-2</v>
      </c>
      <c r="D1733" s="2">
        <f t="shared" si="244"/>
        <v>0</v>
      </c>
      <c r="E1733" s="2">
        <f t="shared" si="245"/>
        <v>1.6099999999999781E-2</v>
      </c>
      <c r="F1733" s="2">
        <f t="shared" si="242"/>
        <v>1.0461225011884375E-2</v>
      </c>
      <c r="G1733" s="2">
        <f t="shared" si="242"/>
        <v>1.1170448056367618E-2</v>
      </c>
      <c r="H1733" s="2">
        <f t="shared" si="238"/>
        <v>0.93650898863640863</v>
      </c>
      <c r="I1733" s="2">
        <f t="shared" si="239"/>
        <v>48.360683793977671</v>
      </c>
    </row>
    <row r="1734" spans="1:9" ht="13.5" x14ac:dyDescent="0.25">
      <c r="A1734" s="3">
        <f>TITRES_STAT!B1737</f>
        <v>44539</v>
      </c>
      <c r="B1734" s="6">
        <f>TITRES_STAT!D1737</f>
        <v>4.3712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9.7139946538926346E-3</v>
      </c>
      <c r="G1734" s="2">
        <f t="shared" si="242"/>
        <v>1.0372558909484218E-2</v>
      </c>
      <c r="H1734" s="2">
        <f t="shared" si="238"/>
        <v>0.93650898863640863</v>
      </c>
      <c r="I1734" s="2">
        <f t="shared" si="239"/>
        <v>48.360683793977671</v>
      </c>
    </row>
    <row r="1735" spans="1:9" ht="13.5" x14ac:dyDescent="0.25">
      <c r="A1735" s="3">
        <f>TITRES_STAT!B1738</f>
        <v>44540</v>
      </c>
      <c r="B1735" s="6">
        <f>TITRES_STAT!D1738</f>
        <v>4.3632</v>
      </c>
      <c r="C1735" s="2">
        <f t="shared" si="243"/>
        <v>-8.0000000000000071E-3</v>
      </c>
      <c r="D1735" s="2">
        <f t="shared" si="244"/>
        <v>0</v>
      </c>
      <c r="E1735" s="2">
        <f t="shared" si="245"/>
        <v>8.0000000000000071E-3</v>
      </c>
      <c r="F1735" s="2">
        <f t="shared" si="242"/>
        <v>9.0201378929003033E-3</v>
      </c>
      <c r="G1735" s="2">
        <f t="shared" si="242"/>
        <v>1.0203090415949632E-2</v>
      </c>
      <c r="H1735" s="2">
        <f t="shared" si="238"/>
        <v>0.88405939035881531</v>
      </c>
      <c r="I1735" s="2">
        <f t="shared" si="239"/>
        <v>46.923116908243955</v>
      </c>
    </row>
    <row r="1736" spans="1:9" ht="13.5" x14ac:dyDescent="0.25">
      <c r="A1736" s="3">
        <f>TITRES_STAT!B1739</f>
        <v>44543</v>
      </c>
      <c r="B1736" s="6">
        <f>TITRES_STAT!D1739</f>
        <v>4.3792999999999997</v>
      </c>
      <c r="C1736" s="2">
        <f t="shared" si="243"/>
        <v>1.6099999999999781E-2</v>
      </c>
      <c r="D1736" s="2">
        <f t="shared" si="244"/>
        <v>1.6099999999999781E-2</v>
      </c>
      <c r="E1736" s="2">
        <f t="shared" si="245"/>
        <v>0</v>
      </c>
      <c r="F1736" s="2">
        <f t="shared" si="242"/>
        <v>9.5258423291216948E-3</v>
      </c>
      <c r="G1736" s="2">
        <f t="shared" si="242"/>
        <v>9.4742982433818016E-3</v>
      </c>
      <c r="H1736" s="2">
        <f t="shared" si="238"/>
        <v>1.0054404119878639</v>
      </c>
      <c r="I1736" s="2">
        <f t="shared" si="239"/>
        <v>50.135641327344928</v>
      </c>
    </row>
    <row r="1737" spans="1:9" ht="13.5" x14ac:dyDescent="0.25">
      <c r="A1737" s="3">
        <f>TITRES_STAT!B1740</f>
        <v>44544</v>
      </c>
      <c r="B1737" s="6">
        <f>TITRES_STAT!D1740</f>
        <v>4.3068</v>
      </c>
      <c r="C1737" s="2">
        <f t="shared" si="243"/>
        <v>-7.2499999999999787E-2</v>
      </c>
      <c r="D1737" s="2">
        <f t="shared" si="244"/>
        <v>0</v>
      </c>
      <c r="E1737" s="2">
        <f t="shared" si="245"/>
        <v>7.2499999999999787E-2</v>
      </c>
      <c r="F1737" s="2">
        <f t="shared" si="242"/>
        <v>8.8454250198987169E-3</v>
      </c>
      <c r="G1737" s="2">
        <f t="shared" si="242"/>
        <v>1.397613408314023E-2</v>
      </c>
      <c r="H1737" s="2">
        <f t="shared" si="238"/>
        <v>0.63289497419527341</v>
      </c>
      <c r="I1737" s="2">
        <f t="shared" si="239"/>
        <v>38.759074171759146</v>
      </c>
    </row>
    <row r="1738" spans="1:9" ht="13.5" x14ac:dyDescent="0.25">
      <c r="A1738" s="3">
        <f>TITRES_STAT!B1741</f>
        <v>44545</v>
      </c>
      <c r="B1738" s="6">
        <f>TITRES_STAT!D1741</f>
        <v>4.3068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8.2136089470488081E-3</v>
      </c>
      <c r="G1738" s="2">
        <f t="shared" si="242"/>
        <v>1.2977838791487357E-2</v>
      </c>
      <c r="H1738" s="2">
        <f t="shared" si="238"/>
        <v>0.6328949741952733</v>
      </c>
      <c r="I1738" s="2">
        <f t="shared" si="239"/>
        <v>38.759074171759138</v>
      </c>
    </row>
    <row r="1739" spans="1:9" ht="13.5" x14ac:dyDescent="0.25">
      <c r="A1739" s="3">
        <f>TITRES_STAT!B1742</f>
        <v>44546</v>
      </c>
      <c r="B1739" s="6">
        <f>TITRES_STAT!D1742</f>
        <v>4.3068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7.6269225936881789E-3</v>
      </c>
      <c r="G1739" s="2">
        <f t="shared" si="242"/>
        <v>1.2050850306381117E-2</v>
      </c>
      <c r="H1739" s="2">
        <f t="shared" si="238"/>
        <v>0.63289497419527341</v>
      </c>
      <c r="I1739" s="2">
        <f t="shared" si="239"/>
        <v>38.759074171759146</v>
      </c>
    </row>
    <row r="1740" spans="1:9" ht="13.5" x14ac:dyDescent="0.25">
      <c r="A1740" s="3">
        <f>TITRES_STAT!B1743</f>
        <v>44550</v>
      </c>
      <c r="B1740" s="6">
        <f>TITRES_STAT!D1743</f>
        <v>4.2988</v>
      </c>
      <c r="C1740" s="2">
        <f t="shared" si="243"/>
        <v>-8.0000000000000071E-3</v>
      </c>
      <c r="D1740" s="2">
        <f t="shared" si="244"/>
        <v>0</v>
      </c>
      <c r="E1740" s="2">
        <f t="shared" si="245"/>
        <v>8.0000000000000071E-3</v>
      </c>
      <c r="F1740" s="2">
        <f t="shared" si="242"/>
        <v>7.0821424084247372E-3</v>
      </c>
      <c r="G1740" s="2">
        <f t="shared" si="242"/>
        <v>1.1761503855925323E-2</v>
      </c>
      <c r="H1740" s="2">
        <f t="shared" si="238"/>
        <v>0.60214599214341347</v>
      </c>
      <c r="I1740" s="2">
        <f t="shared" si="239"/>
        <v>37.583715535051773</v>
      </c>
    </row>
    <row r="1741" spans="1:9" ht="13.5" x14ac:dyDescent="0.25">
      <c r="A1741" s="3">
        <f>TITRES_STAT!B1744</f>
        <v>44551</v>
      </c>
      <c r="B1741" s="6">
        <f>TITRES_STAT!D1744</f>
        <v>4.2907000000000002</v>
      </c>
      <c r="C1741" s="2">
        <f t="shared" si="243"/>
        <v>-8.099999999999774E-3</v>
      </c>
      <c r="D1741" s="2">
        <f t="shared" si="244"/>
        <v>0</v>
      </c>
      <c r="E1741" s="2">
        <f t="shared" si="245"/>
        <v>8.099999999999774E-3</v>
      </c>
      <c r="F1741" s="2">
        <f t="shared" ref="F1741:G1756" si="246">((F1740*13)+D1741)/14</f>
        <v>6.5762750935372555E-3</v>
      </c>
      <c r="G1741" s="2">
        <f t="shared" si="246"/>
        <v>1.1499967866216357E-2</v>
      </c>
      <c r="H1741" s="2">
        <f t="shared" si="238"/>
        <v>0.57185160602548168</v>
      </c>
      <c r="I1741" s="2">
        <f t="shared" si="239"/>
        <v>36.380762906203451</v>
      </c>
    </row>
    <row r="1742" spans="1:9" ht="13.5" x14ac:dyDescent="0.25">
      <c r="A1742" s="3">
        <f>TITRES_STAT!B1745</f>
        <v>44552</v>
      </c>
      <c r="B1742" s="6">
        <f>TITRES_STAT!D1745</f>
        <v>4.2907000000000002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6.1065411582845947E-3</v>
      </c>
      <c r="G1742" s="2">
        <f t="shared" si="246"/>
        <v>1.0678541590058046E-2</v>
      </c>
      <c r="H1742" s="2">
        <f t="shared" si="238"/>
        <v>0.57185160602548168</v>
      </c>
      <c r="I1742" s="2">
        <f t="shared" si="239"/>
        <v>36.380762906203451</v>
      </c>
    </row>
    <row r="1743" spans="1:9" ht="13.5" x14ac:dyDescent="0.25">
      <c r="A1743" s="3">
        <f>TITRES_STAT!B1746</f>
        <v>44553</v>
      </c>
      <c r="B1743" s="6">
        <f>TITRES_STAT!D1746</f>
        <v>4.2827000000000002</v>
      </c>
      <c r="C1743" s="2">
        <f t="shared" si="243"/>
        <v>-8.0000000000000071E-3</v>
      </c>
      <c r="D1743" s="2">
        <f t="shared" si="244"/>
        <v>0</v>
      </c>
      <c r="E1743" s="2">
        <f t="shared" si="245"/>
        <v>8.0000000000000071E-3</v>
      </c>
      <c r="F1743" s="2">
        <f t="shared" si="246"/>
        <v>5.6703596469785521E-3</v>
      </c>
      <c r="G1743" s="2">
        <f t="shared" si="246"/>
        <v>1.0487217190768186E-2</v>
      </c>
      <c r="H1743" s="2">
        <f t="shared" si="238"/>
        <v>0.54069249676359565</v>
      </c>
      <c r="I1743" s="2">
        <f t="shared" si="239"/>
        <v>35.094121500518966</v>
      </c>
    </row>
    <row r="1744" spans="1:9" ht="13.5" x14ac:dyDescent="0.25">
      <c r="A1744" s="3">
        <f>TITRES_STAT!B1747</f>
        <v>44554</v>
      </c>
      <c r="B1744" s="6">
        <f>TITRES_STAT!D1747</f>
        <v>4.2827000000000002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5.2653339579086548E-3</v>
      </c>
      <c r="G1744" s="2">
        <f t="shared" si="246"/>
        <v>9.738130248570457E-3</v>
      </c>
      <c r="H1744" s="2">
        <f t="shared" si="238"/>
        <v>0.54069249676359565</v>
      </c>
      <c r="I1744" s="2">
        <f t="shared" si="239"/>
        <v>35.094121500518966</v>
      </c>
    </row>
    <row r="1745" spans="1:9" ht="13.5" x14ac:dyDescent="0.25">
      <c r="A1745" s="3">
        <f>TITRES_STAT!B1748</f>
        <v>44557</v>
      </c>
      <c r="B1745" s="6">
        <f>TITRES_STAT!D1748</f>
        <v>4.2988</v>
      </c>
      <c r="C1745" s="2">
        <f t="shared" si="243"/>
        <v>1.6099999999999781E-2</v>
      </c>
      <c r="D1745" s="2">
        <f t="shared" si="244"/>
        <v>1.6099999999999781E-2</v>
      </c>
      <c r="E1745" s="2">
        <f t="shared" si="245"/>
        <v>0</v>
      </c>
      <c r="F1745" s="2">
        <f t="shared" si="246"/>
        <v>6.0392386752008776E-3</v>
      </c>
      <c r="G1745" s="2">
        <f t="shared" si="246"/>
        <v>9.04254951652971E-3</v>
      </c>
      <c r="H1745" s="2">
        <f t="shared" ref="H1745:H1808" si="247">F1745/G1745</f>
        <v>0.66786901903729656</v>
      </c>
      <c r="I1745" s="2">
        <f t="shared" ref="I1745:I1808" si="248">IF(G1745=0,100,100-(100/(1+H1745)))</f>
        <v>40.043253481786863</v>
      </c>
    </row>
    <row r="1746" spans="1:9" ht="13.5" x14ac:dyDescent="0.25">
      <c r="A1746" s="3">
        <f>TITRES_STAT!B1749</f>
        <v>44558</v>
      </c>
      <c r="B1746" s="6">
        <f>TITRES_STAT!D1749</f>
        <v>4.3712</v>
      </c>
      <c r="C1746" s="2">
        <f t="shared" si="243"/>
        <v>7.240000000000002E-2</v>
      </c>
      <c r="D1746" s="2">
        <f t="shared" si="244"/>
        <v>7.240000000000002E-2</v>
      </c>
      <c r="E1746" s="2">
        <f t="shared" si="245"/>
        <v>0</v>
      </c>
      <c r="F1746" s="2">
        <f t="shared" si="246"/>
        <v>1.0779293055543673E-2</v>
      </c>
      <c r="G1746" s="2">
        <f t="shared" si="246"/>
        <v>8.396653122491873E-3</v>
      </c>
      <c r="H1746" s="2">
        <f t="shared" si="247"/>
        <v>1.2837606720550943</v>
      </c>
      <c r="I1746" s="2">
        <f t="shared" si="248"/>
        <v>56.212574625863617</v>
      </c>
    </row>
    <row r="1747" spans="1:9" ht="13.5" x14ac:dyDescent="0.25">
      <c r="A1747" s="3">
        <f>TITRES_STAT!B1750</f>
        <v>44559</v>
      </c>
      <c r="B1747" s="6">
        <f>TITRES_STAT!D1750</f>
        <v>4.4115000000000002</v>
      </c>
      <c r="C1747" s="2">
        <f t="shared" si="243"/>
        <v>4.0300000000000225E-2</v>
      </c>
      <c r="D1747" s="2">
        <f t="shared" si="244"/>
        <v>4.0300000000000225E-2</v>
      </c>
      <c r="E1747" s="2">
        <f t="shared" si="245"/>
        <v>0</v>
      </c>
      <c r="F1747" s="2">
        <f t="shared" si="246"/>
        <v>1.2887914980147712E-2</v>
      </c>
      <c r="G1747" s="2">
        <f t="shared" si="246"/>
        <v>7.7968921851710249E-3</v>
      </c>
      <c r="H1747" s="2">
        <f t="shared" si="247"/>
        <v>1.6529553922342732</v>
      </c>
      <c r="I1747" s="2">
        <f t="shared" si="248"/>
        <v>62.306188678211534</v>
      </c>
    </row>
    <row r="1748" spans="1:9" ht="13.5" x14ac:dyDescent="0.25">
      <c r="A1748" s="3">
        <f>TITRES_STAT!B1751</f>
        <v>44560</v>
      </c>
      <c r="B1748" s="6">
        <f>TITRES_STAT!D1751</f>
        <v>4.4034000000000004</v>
      </c>
      <c r="C1748" s="2">
        <f t="shared" si="243"/>
        <v>-8.099999999999774E-3</v>
      </c>
      <c r="D1748" s="2">
        <f t="shared" si="244"/>
        <v>0</v>
      </c>
      <c r="E1748" s="2">
        <f t="shared" si="245"/>
        <v>8.099999999999774E-3</v>
      </c>
      <c r="F1748" s="2">
        <f t="shared" si="246"/>
        <v>1.1967349624422875E-2</v>
      </c>
      <c r="G1748" s="2">
        <f t="shared" si="246"/>
        <v>7.8185427433730779E-3</v>
      </c>
      <c r="H1748" s="2">
        <f t="shared" si="247"/>
        <v>1.530636848480017</v>
      </c>
      <c r="I1748" s="2">
        <f t="shared" si="248"/>
        <v>60.48425515495704</v>
      </c>
    </row>
    <row r="1749" spans="1:9" ht="13.5" x14ac:dyDescent="0.25">
      <c r="A1749" s="3">
        <f>TITRES_STAT!B1752</f>
        <v>44561</v>
      </c>
      <c r="B1749" s="6">
        <f>TITRES_STAT!D1752</f>
        <v>4.4115000000000002</v>
      </c>
      <c r="C1749" s="2">
        <f t="shared" si="243"/>
        <v>8.099999999999774E-3</v>
      </c>
      <c r="D1749" s="2">
        <f t="shared" si="244"/>
        <v>8.099999999999774E-3</v>
      </c>
      <c r="E1749" s="2">
        <f t="shared" si="245"/>
        <v>0</v>
      </c>
      <c r="F1749" s="2">
        <f t="shared" si="246"/>
        <v>1.1691110365535511E-2</v>
      </c>
      <c r="G1749" s="2">
        <f t="shared" si="246"/>
        <v>7.2600754045607152E-3</v>
      </c>
      <c r="H1749" s="2">
        <f t="shared" si="247"/>
        <v>1.6103290550110896</v>
      </c>
      <c r="I1749" s="2">
        <f t="shared" si="248"/>
        <v>61.690653594791648</v>
      </c>
    </row>
    <row r="1750" spans="1:9" ht="13.5" x14ac:dyDescent="0.25">
      <c r="A1750" s="3">
        <f>TITRES_STAT!B1753</f>
        <v>44564</v>
      </c>
      <c r="B1750" s="6">
        <f>TITRES_STAT!D1753</f>
        <v>4.6691000000000003</v>
      </c>
      <c r="C1750" s="2">
        <f t="shared" si="243"/>
        <v>0.25760000000000005</v>
      </c>
      <c r="D1750" s="2">
        <f t="shared" si="244"/>
        <v>0.25760000000000005</v>
      </c>
      <c r="E1750" s="2">
        <f t="shared" si="245"/>
        <v>0</v>
      </c>
      <c r="F1750" s="2">
        <f t="shared" si="246"/>
        <v>2.9256031053711551E-2</v>
      </c>
      <c r="G1750" s="2">
        <f t="shared" si="246"/>
        <v>6.7414985899492356E-3</v>
      </c>
      <c r="H1750" s="2">
        <f t="shared" si="247"/>
        <v>4.3396925273156297</v>
      </c>
      <c r="I1750" s="2">
        <f t="shared" si="248"/>
        <v>81.272329916293515</v>
      </c>
    </row>
    <row r="1751" spans="1:9" ht="13.5" x14ac:dyDescent="0.25">
      <c r="A1751" s="3">
        <f>TITRES_STAT!B1754</f>
        <v>44565</v>
      </c>
      <c r="B1751" s="6">
        <f>TITRES_STAT!D1754</f>
        <v>4.7817999999999996</v>
      </c>
      <c r="C1751" s="2">
        <f t="shared" si="243"/>
        <v>0.11269999999999936</v>
      </c>
      <c r="D1751" s="2">
        <f t="shared" si="244"/>
        <v>0.11269999999999936</v>
      </c>
      <c r="E1751" s="2">
        <f t="shared" si="245"/>
        <v>0</v>
      </c>
      <c r="F1751" s="2">
        <f t="shared" si="246"/>
        <v>3.5216314549874964E-2</v>
      </c>
      <c r="G1751" s="2">
        <f t="shared" si="246"/>
        <v>6.2599629763814332E-3</v>
      </c>
      <c r="H1751" s="2">
        <f t="shared" si="247"/>
        <v>5.6256426248437217</v>
      </c>
      <c r="I1751" s="2">
        <f t="shared" si="248"/>
        <v>84.907124385937024</v>
      </c>
    </row>
    <row r="1752" spans="1:9" ht="13.5" x14ac:dyDescent="0.25">
      <c r="A1752" s="3">
        <f>TITRES_STAT!B1755</f>
        <v>44566</v>
      </c>
      <c r="B1752" s="6">
        <f>TITRES_STAT!D1755</f>
        <v>4.6852</v>
      </c>
      <c r="C1752" s="2">
        <f t="shared" si="243"/>
        <v>-9.6599999999999575E-2</v>
      </c>
      <c r="D1752" s="2">
        <f t="shared" si="244"/>
        <v>0</v>
      </c>
      <c r="E1752" s="2">
        <f t="shared" si="245"/>
        <v>9.6599999999999575E-2</v>
      </c>
      <c r="F1752" s="2">
        <f t="shared" si="246"/>
        <v>3.2700863510598178E-2</v>
      </c>
      <c r="G1752" s="2">
        <f t="shared" si="246"/>
        <v>1.2712822763782728E-2</v>
      </c>
      <c r="H1752" s="2">
        <f t="shared" si="247"/>
        <v>2.5722740038317</v>
      </c>
      <c r="I1752" s="2">
        <f t="shared" si="248"/>
        <v>72.00662662137961</v>
      </c>
    </row>
    <row r="1753" spans="1:9" ht="13.5" x14ac:dyDescent="0.25">
      <c r="A1753" s="3">
        <f>TITRES_STAT!B1756</f>
        <v>44567</v>
      </c>
      <c r="B1753" s="6">
        <f>TITRES_STAT!D1756</f>
        <v>4.7496</v>
      </c>
      <c r="C1753" s="2">
        <f t="shared" si="243"/>
        <v>6.4400000000000013E-2</v>
      </c>
      <c r="D1753" s="2">
        <f t="shared" si="244"/>
        <v>6.4400000000000013E-2</v>
      </c>
      <c r="E1753" s="2">
        <f t="shared" si="245"/>
        <v>0</v>
      </c>
      <c r="F1753" s="2">
        <f t="shared" si="246"/>
        <v>3.4965087545555454E-2</v>
      </c>
      <c r="G1753" s="2">
        <f t="shared" si="246"/>
        <v>1.1804763994941106E-2</v>
      </c>
      <c r="H1753" s="2">
        <f t="shared" si="247"/>
        <v>2.9619471901801364</v>
      </c>
      <c r="I1753" s="2">
        <f t="shared" si="248"/>
        <v>74.759885682511253</v>
      </c>
    </row>
    <row r="1754" spans="1:9" ht="13.5" x14ac:dyDescent="0.25">
      <c r="A1754" s="3">
        <f>TITRES_STAT!B1757</f>
        <v>44568</v>
      </c>
      <c r="B1754" s="6">
        <f>TITRES_STAT!D1757</f>
        <v>4.6691000000000003</v>
      </c>
      <c r="C1754" s="2">
        <f t="shared" si="243"/>
        <v>-8.0499999999999794E-2</v>
      </c>
      <c r="D1754" s="2">
        <f t="shared" si="244"/>
        <v>0</v>
      </c>
      <c r="E1754" s="2">
        <f t="shared" si="245"/>
        <v>8.0499999999999794E-2</v>
      </c>
      <c r="F1754" s="2">
        <f t="shared" si="246"/>
        <v>3.2467581292301491E-2</v>
      </c>
      <c r="G1754" s="2">
        <f t="shared" si="246"/>
        <v>1.6711566566731013E-2</v>
      </c>
      <c r="H1754" s="2">
        <f t="shared" si="247"/>
        <v>1.9428209296031633</v>
      </c>
      <c r="I1754" s="2">
        <f t="shared" si="248"/>
        <v>66.018999323385643</v>
      </c>
    </row>
    <row r="1755" spans="1:9" ht="13.5" x14ac:dyDescent="0.25">
      <c r="A1755" s="3">
        <f>TITRES_STAT!B1758</f>
        <v>44571</v>
      </c>
      <c r="B1755" s="6">
        <f>TITRES_STAT!D1758</f>
        <v>4.6448999999999998</v>
      </c>
      <c r="C1755" s="2">
        <f t="shared" si="243"/>
        <v>-2.4200000000000443E-2</v>
      </c>
      <c r="D1755" s="2">
        <f t="shared" si="244"/>
        <v>0</v>
      </c>
      <c r="E1755" s="2">
        <f t="shared" si="245"/>
        <v>2.4200000000000443E-2</v>
      </c>
      <c r="F1755" s="2">
        <f t="shared" si="246"/>
        <v>3.0148468342851387E-2</v>
      </c>
      <c r="G1755" s="2">
        <f t="shared" si="246"/>
        <v>1.7246454669107399E-2</v>
      </c>
      <c r="H1755" s="2">
        <f t="shared" si="247"/>
        <v>1.7480965752836517</v>
      </c>
      <c r="I1755" s="2">
        <f t="shared" si="248"/>
        <v>63.611176950839784</v>
      </c>
    </row>
    <row r="1756" spans="1:9" ht="13.5" x14ac:dyDescent="0.25">
      <c r="A1756" s="3">
        <f>TITRES_STAT!B1759</f>
        <v>44572</v>
      </c>
      <c r="B1756" s="6">
        <f>TITRES_STAT!D1759</f>
        <v>4.6691000000000003</v>
      </c>
      <c r="C1756" s="2">
        <f t="shared" si="243"/>
        <v>2.4200000000000443E-2</v>
      </c>
      <c r="D1756" s="2">
        <f t="shared" si="244"/>
        <v>2.4200000000000443E-2</v>
      </c>
      <c r="E1756" s="2">
        <f t="shared" si="245"/>
        <v>0</v>
      </c>
      <c r="F1756" s="2">
        <f t="shared" si="246"/>
        <v>2.9723577746933464E-2</v>
      </c>
      <c r="G1756" s="2">
        <f t="shared" si="246"/>
        <v>1.6014565049885441E-2</v>
      </c>
      <c r="H1756" s="2">
        <f t="shared" si="247"/>
        <v>1.8560340324163902</v>
      </c>
      <c r="I1756" s="2">
        <f t="shared" si="248"/>
        <v>64.986411623606074</v>
      </c>
    </row>
    <row r="1757" spans="1:9" ht="13.5" x14ac:dyDescent="0.25">
      <c r="A1757" s="3">
        <f>TITRES_STAT!B1760</f>
        <v>44573</v>
      </c>
      <c r="B1757" s="6">
        <f>TITRES_STAT!D1760</f>
        <v>4.6529999999999996</v>
      </c>
      <c r="C1757" s="2">
        <f t="shared" si="243"/>
        <v>-1.6100000000000669E-2</v>
      </c>
      <c r="D1757" s="2">
        <f t="shared" si="244"/>
        <v>0</v>
      </c>
      <c r="E1757" s="2">
        <f t="shared" si="245"/>
        <v>1.6100000000000669E-2</v>
      </c>
      <c r="F1757" s="2">
        <f t="shared" ref="F1757:G1772" si="249">((F1756*13)+D1757)/14</f>
        <v>2.7600465050723933E-2</v>
      </c>
      <c r="G1757" s="2">
        <f t="shared" si="249"/>
        <v>1.6020667546322243E-2</v>
      </c>
      <c r="H1757" s="2">
        <f t="shared" si="247"/>
        <v>1.7228036828627646</v>
      </c>
      <c r="I1757" s="2">
        <f t="shared" si="248"/>
        <v>63.273150896116135</v>
      </c>
    </row>
    <row r="1758" spans="1:9" ht="13.5" x14ac:dyDescent="0.25">
      <c r="A1758" s="3">
        <f>TITRES_STAT!B1761</f>
        <v>44574</v>
      </c>
      <c r="B1758" s="6">
        <f>TITRES_STAT!D1761</f>
        <v>4.6448999999999998</v>
      </c>
      <c r="C1758" s="2">
        <f t="shared" si="243"/>
        <v>-8.099999999999774E-3</v>
      </c>
      <c r="D1758" s="2">
        <f t="shared" si="244"/>
        <v>0</v>
      </c>
      <c r="E1758" s="2">
        <f t="shared" si="245"/>
        <v>8.099999999999774E-3</v>
      </c>
      <c r="F1758" s="2">
        <f t="shared" si="249"/>
        <v>2.5629003261386511E-2</v>
      </c>
      <c r="G1758" s="2">
        <f t="shared" si="249"/>
        <v>1.5454905578727781E-2</v>
      </c>
      <c r="H1758" s="2">
        <f t="shared" si="247"/>
        <v>1.6583086276931005</v>
      </c>
      <c r="I1758" s="2">
        <f t="shared" si="248"/>
        <v>62.382095533135775</v>
      </c>
    </row>
    <row r="1759" spans="1:9" ht="13.5" x14ac:dyDescent="0.25">
      <c r="A1759" s="3">
        <f>TITRES_STAT!B1762</f>
        <v>44575</v>
      </c>
      <c r="B1759" s="6">
        <f>TITRES_STAT!D1762</f>
        <v>4.6529999999999996</v>
      </c>
      <c r="C1759" s="2">
        <f t="shared" si="243"/>
        <v>8.099999999999774E-3</v>
      </c>
      <c r="D1759" s="2">
        <f t="shared" si="244"/>
        <v>8.099999999999774E-3</v>
      </c>
      <c r="E1759" s="2">
        <f t="shared" si="245"/>
        <v>0</v>
      </c>
      <c r="F1759" s="2">
        <f t="shared" si="249"/>
        <v>2.4376931599858886E-2</v>
      </c>
      <c r="G1759" s="2">
        <f t="shared" si="249"/>
        <v>1.4350983751675797E-2</v>
      </c>
      <c r="H1759" s="2">
        <f t="shared" si="247"/>
        <v>1.698624430329547</v>
      </c>
      <c r="I1759" s="2">
        <f t="shared" si="248"/>
        <v>62.944084076275729</v>
      </c>
    </row>
    <row r="1760" spans="1:9" ht="13.5" x14ac:dyDescent="0.25">
      <c r="A1760" s="3">
        <f>TITRES_STAT!B1763</f>
        <v>44578</v>
      </c>
      <c r="B1760" s="6">
        <f>TITRES_STAT!D1763</f>
        <v>4.6609999999999996</v>
      </c>
      <c r="C1760" s="2">
        <f t="shared" si="243"/>
        <v>8.0000000000000071E-3</v>
      </c>
      <c r="D1760" s="2">
        <f t="shared" si="244"/>
        <v>8.0000000000000071E-3</v>
      </c>
      <c r="E1760" s="2">
        <f t="shared" si="245"/>
        <v>0</v>
      </c>
      <c r="F1760" s="2">
        <f t="shared" si="249"/>
        <v>2.3207150771297536E-2</v>
      </c>
      <c r="G1760" s="2">
        <f t="shared" si="249"/>
        <v>1.3325913483698954E-2</v>
      </c>
      <c r="H1760" s="2">
        <f t="shared" si="247"/>
        <v>1.7415054359827487</v>
      </c>
      <c r="I1760" s="2">
        <f t="shared" si="248"/>
        <v>63.523690784091784</v>
      </c>
    </row>
    <row r="1761" spans="1:9" ht="13.5" x14ac:dyDescent="0.25">
      <c r="A1761" s="3">
        <f>TITRES_STAT!B1764</f>
        <v>44579</v>
      </c>
      <c r="B1761" s="6">
        <f>TITRES_STAT!D1764</f>
        <v>4.6368999999999998</v>
      </c>
      <c r="C1761" s="2">
        <f t="shared" si="243"/>
        <v>-2.4099999999999788E-2</v>
      </c>
      <c r="D1761" s="2">
        <f t="shared" si="244"/>
        <v>0</v>
      </c>
      <c r="E1761" s="2">
        <f t="shared" si="245"/>
        <v>2.4099999999999788E-2</v>
      </c>
      <c r="F1761" s="2">
        <f t="shared" si="249"/>
        <v>2.1549497144776282E-2</v>
      </c>
      <c r="G1761" s="2">
        <f t="shared" si="249"/>
        <v>1.4095491092006156E-2</v>
      </c>
      <c r="H1761" s="2">
        <f t="shared" si="247"/>
        <v>1.5288220186239163</v>
      </c>
      <c r="I1761" s="2">
        <f t="shared" si="248"/>
        <v>60.455896356669662</v>
      </c>
    </row>
    <row r="1762" spans="1:9" ht="13.5" x14ac:dyDescent="0.25">
      <c r="A1762" s="3">
        <f>TITRES_STAT!B1765</f>
        <v>44580</v>
      </c>
      <c r="B1762" s="6">
        <f>TITRES_STAT!D1765</f>
        <v>4.6368999999999998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2.0010247348720835E-2</v>
      </c>
      <c r="G1762" s="2">
        <f t="shared" si="249"/>
        <v>1.3088670299720001E-2</v>
      </c>
      <c r="H1762" s="2">
        <f t="shared" si="247"/>
        <v>1.5288220186239165</v>
      </c>
      <c r="I1762" s="2">
        <f t="shared" si="248"/>
        <v>60.455896356669662</v>
      </c>
    </row>
    <row r="1763" spans="1:9" ht="13.5" x14ac:dyDescent="0.25">
      <c r="A1763" s="3">
        <f>TITRES_STAT!B1766</f>
        <v>44581</v>
      </c>
      <c r="B1763" s="6">
        <f>TITRES_STAT!D1766</f>
        <v>4.5242000000000004</v>
      </c>
      <c r="C1763" s="2">
        <f t="shared" si="243"/>
        <v>-0.11269999999999936</v>
      </c>
      <c r="D1763" s="2">
        <f t="shared" si="244"/>
        <v>0</v>
      </c>
      <c r="E1763" s="2">
        <f t="shared" si="245"/>
        <v>0.11269999999999936</v>
      </c>
      <c r="F1763" s="2">
        <f t="shared" si="249"/>
        <v>1.8580943966669348E-2</v>
      </c>
      <c r="G1763" s="2">
        <f t="shared" si="249"/>
        <v>2.0203765278311383E-2</v>
      </c>
      <c r="H1763" s="2">
        <f t="shared" si="247"/>
        <v>0.91967728345249966</v>
      </c>
      <c r="I1763" s="2">
        <f t="shared" si="248"/>
        <v>47.907910948369363</v>
      </c>
    </row>
    <row r="1764" spans="1:9" ht="13.5" x14ac:dyDescent="0.25">
      <c r="A1764" s="3">
        <f>TITRES_STAT!B1767</f>
        <v>44582</v>
      </c>
      <c r="B1764" s="6">
        <f>TITRES_STAT!D1767</f>
        <v>4.5644</v>
      </c>
      <c r="C1764" s="2">
        <f t="shared" si="243"/>
        <v>4.0199999999999569E-2</v>
      </c>
      <c r="D1764" s="2">
        <f t="shared" si="244"/>
        <v>4.0199999999999569E-2</v>
      </c>
      <c r="E1764" s="2">
        <f t="shared" si="245"/>
        <v>0</v>
      </c>
      <c r="F1764" s="2">
        <f t="shared" si="249"/>
        <v>2.0125162254764368E-2</v>
      </c>
      <c r="G1764" s="2">
        <f t="shared" si="249"/>
        <v>1.8760639187003429E-2</v>
      </c>
      <c r="H1764" s="2">
        <f t="shared" si="247"/>
        <v>1.0727332930482572</v>
      </c>
      <c r="I1764" s="2">
        <f t="shared" si="248"/>
        <v>51.754526095860896</v>
      </c>
    </row>
    <row r="1765" spans="1:9" ht="13.5" x14ac:dyDescent="0.25">
      <c r="A1765" s="3">
        <f>TITRES_STAT!B1768</f>
        <v>44585</v>
      </c>
      <c r="B1765" s="6">
        <f>TITRES_STAT!D1768</f>
        <v>4.4276</v>
      </c>
      <c r="C1765" s="2">
        <f t="shared" si="243"/>
        <v>-0.13680000000000003</v>
      </c>
      <c r="D1765" s="2">
        <f t="shared" si="244"/>
        <v>0</v>
      </c>
      <c r="E1765" s="2">
        <f t="shared" si="245"/>
        <v>0.13680000000000003</v>
      </c>
      <c r="F1765" s="2">
        <f t="shared" si="249"/>
        <v>1.868765066513834E-2</v>
      </c>
      <c r="G1765" s="2">
        <f t="shared" si="249"/>
        <v>2.719202210221747E-2</v>
      </c>
      <c r="H1765" s="2">
        <f t="shared" si="247"/>
        <v>0.68724755352469313</v>
      </c>
      <c r="I1765" s="2">
        <f t="shared" si="248"/>
        <v>40.731874352937695</v>
      </c>
    </row>
    <row r="1766" spans="1:9" ht="13.5" x14ac:dyDescent="0.25">
      <c r="A1766" s="3">
        <f>TITRES_STAT!B1769</f>
        <v>44586</v>
      </c>
      <c r="B1766" s="6">
        <f>TITRES_STAT!D1769</f>
        <v>4.5080999999999998</v>
      </c>
      <c r="C1766" s="2">
        <f t="shared" si="243"/>
        <v>8.0499999999999794E-2</v>
      </c>
      <c r="D1766" s="2">
        <f t="shared" si="244"/>
        <v>8.0499999999999794E-2</v>
      </c>
      <c r="E1766" s="2">
        <f t="shared" si="245"/>
        <v>0</v>
      </c>
      <c r="F1766" s="2">
        <f t="shared" si="249"/>
        <v>2.3102818474771303E-2</v>
      </c>
      <c r="G1766" s="2">
        <f t="shared" si="249"/>
        <v>2.5249734809201934E-2</v>
      </c>
      <c r="H1766" s="2">
        <f t="shared" si="247"/>
        <v>0.9149727175095631</v>
      </c>
      <c r="I1766" s="2">
        <f t="shared" si="248"/>
        <v>47.779934885938857</v>
      </c>
    </row>
    <row r="1767" spans="1:9" ht="13.5" x14ac:dyDescent="0.25">
      <c r="A1767" s="3">
        <f>TITRES_STAT!B1770</f>
        <v>44587</v>
      </c>
      <c r="B1767" s="6">
        <f>TITRES_STAT!D1770</f>
        <v>4.5483000000000002</v>
      </c>
      <c r="C1767" s="2">
        <f t="shared" si="243"/>
        <v>4.0200000000000458E-2</v>
      </c>
      <c r="D1767" s="2">
        <f t="shared" si="244"/>
        <v>4.0200000000000458E-2</v>
      </c>
      <c r="E1767" s="2">
        <f t="shared" si="245"/>
        <v>0</v>
      </c>
      <c r="F1767" s="2">
        <f t="shared" si="249"/>
        <v>2.4324045726573384E-2</v>
      </c>
      <c r="G1767" s="2">
        <f t="shared" si="249"/>
        <v>2.3446182322830366E-2</v>
      </c>
      <c r="H1767" s="2">
        <f t="shared" si="247"/>
        <v>1.0374416351308593</v>
      </c>
      <c r="I1767" s="2">
        <f t="shared" si="248"/>
        <v>50.91883945250914</v>
      </c>
    </row>
    <row r="1768" spans="1:9" ht="13.5" x14ac:dyDescent="0.25">
      <c r="A1768" s="3">
        <f>TITRES_STAT!B1771</f>
        <v>44588</v>
      </c>
      <c r="B1768" s="6">
        <f>TITRES_STAT!D1771</f>
        <v>4.7496</v>
      </c>
      <c r="C1768" s="2">
        <f t="shared" si="243"/>
        <v>0.20129999999999981</v>
      </c>
      <c r="D1768" s="2">
        <f t="shared" si="244"/>
        <v>0.20129999999999981</v>
      </c>
      <c r="E1768" s="2">
        <f t="shared" si="245"/>
        <v>0</v>
      </c>
      <c r="F1768" s="2">
        <f t="shared" si="249"/>
        <v>3.6965185317532408E-2</v>
      </c>
      <c r="G1768" s="2">
        <f t="shared" si="249"/>
        <v>2.1771455014056768E-2</v>
      </c>
      <c r="H1768" s="2">
        <f t="shared" si="247"/>
        <v>1.6978739038647526</v>
      </c>
      <c r="I1768" s="2">
        <f t="shared" si="248"/>
        <v>62.933775423399801</v>
      </c>
    </row>
    <row r="1769" spans="1:9" ht="13.5" x14ac:dyDescent="0.25">
      <c r="A1769" s="3">
        <f>TITRES_STAT!B1772</f>
        <v>44589</v>
      </c>
      <c r="B1769" s="6">
        <f>TITRES_STAT!D1772</f>
        <v>4.7576000000000001</v>
      </c>
      <c r="C1769" s="2">
        <f t="shared" si="243"/>
        <v>8.0000000000000071E-3</v>
      </c>
      <c r="D1769" s="2">
        <f t="shared" si="244"/>
        <v>8.0000000000000071E-3</v>
      </c>
      <c r="E1769" s="2">
        <f t="shared" si="245"/>
        <v>0</v>
      </c>
      <c r="F1769" s="2">
        <f t="shared" si="249"/>
        <v>3.489624350913724E-2</v>
      </c>
      <c r="G1769" s="2">
        <f t="shared" si="249"/>
        <v>2.0216351084481284E-2</v>
      </c>
      <c r="H1769" s="2">
        <f t="shared" si="247"/>
        <v>1.7261395670915465</v>
      </c>
      <c r="I1769" s="2">
        <f t="shared" si="248"/>
        <v>63.31809229169891</v>
      </c>
    </row>
    <row r="1770" spans="1:9" ht="13.5" x14ac:dyDescent="0.25">
      <c r="A1770" s="3">
        <f>TITRES_STAT!B1773</f>
        <v>44592</v>
      </c>
      <c r="B1770" s="6">
        <f>TITRES_STAT!D1773</f>
        <v>4.7817999999999996</v>
      </c>
      <c r="C1770" s="2">
        <f t="shared" si="243"/>
        <v>2.4199999999999555E-2</v>
      </c>
      <c r="D1770" s="2">
        <f t="shared" si="244"/>
        <v>2.4199999999999555E-2</v>
      </c>
      <c r="E1770" s="2">
        <f t="shared" si="245"/>
        <v>0</v>
      </c>
      <c r="F1770" s="2">
        <f t="shared" si="249"/>
        <v>3.4132226115627405E-2</v>
      </c>
      <c r="G1770" s="2">
        <f t="shared" si="249"/>
        <v>1.8772326007018336E-2</v>
      </c>
      <c r="H1770" s="2">
        <f t="shared" si="247"/>
        <v>1.8182204007572915</v>
      </c>
      <c r="I1770" s="2">
        <f t="shared" si="248"/>
        <v>64.516614820782394</v>
      </c>
    </row>
    <row r="1771" spans="1:9" ht="13.5" x14ac:dyDescent="0.25">
      <c r="A1771" s="3">
        <f>TITRES_STAT!B1774</f>
        <v>44593</v>
      </c>
      <c r="B1771" s="6">
        <f>TITRES_STAT!D1774</f>
        <v>4.8944999999999999</v>
      </c>
      <c r="C1771" s="2">
        <f t="shared" si="243"/>
        <v>0.11270000000000024</v>
      </c>
      <c r="D1771" s="2">
        <f t="shared" si="244"/>
        <v>0.11270000000000024</v>
      </c>
      <c r="E1771" s="2">
        <f t="shared" si="245"/>
        <v>0</v>
      </c>
      <c r="F1771" s="2">
        <f t="shared" si="249"/>
        <v>3.9744209964511175E-2</v>
      </c>
      <c r="G1771" s="2">
        <f t="shared" si="249"/>
        <v>1.7431445577945598E-2</v>
      </c>
      <c r="H1771" s="2">
        <f t="shared" si="247"/>
        <v>2.2800294896251097</v>
      </c>
      <c r="I1771" s="2">
        <f t="shared" si="248"/>
        <v>69.512469227394206</v>
      </c>
    </row>
    <row r="1772" spans="1:9" ht="13.5" x14ac:dyDescent="0.25">
      <c r="A1772" s="3">
        <f>TITRES_STAT!B1775</f>
        <v>44594</v>
      </c>
      <c r="B1772" s="6">
        <f>TITRES_STAT!D1775</f>
        <v>5.0312999999999999</v>
      </c>
      <c r="C1772" s="2">
        <f t="shared" si="243"/>
        <v>0.13680000000000003</v>
      </c>
      <c r="D1772" s="2">
        <f t="shared" si="244"/>
        <v>0.13680000000000003</v>
      </c>
      <c r="E1772" s="2">
        <f t="shared" si="245"/>
        <v>0</v>
      </c>
      <c r="F1772" s="2">
        <f t="shared" si="249"/>
        <v>4.6676766395617519E-2</v>
      </c>
      <c r="G1772" s="2">
        <f t="shared" si="249"/>
        <v>1.6186342322378054E-2</v>
      </c>
      <c r="H1772" s="2">
        <f t="shared" si="247"/>
        <v>2.8837130381881044</v>
      </c>
      <c r="I1772" s="2">
        <f t="shared" si="248"/>
        <v>74.251444682778697</v>
      </c>
    </row>
    <row r="1773" spans="1:9" ht="13.5" x14ac:dyDescent="0.25">
      <c r="A1773" s="3">
        <f>TITRES_STAT!B1776</f>
        <v>44595</v>
      </c>
      <c r="B1773" s="6">
        <f>TITRES_STAT!D1776</f>
        <v>5.0716000000000001</v>
      </c>
      <c r="C1773" s="2">
        <f t="shared" si="243"/>
        <v>4.0300000000000225E-2</v>
      </c>
      <c r="D1773" s="2">
        <f t="shared" si="244"/>
        <v>4.0300000000000225E-2</v>
      </c>
      <c r="E1773" s="2">
        <f t="shared" si="245"/>
        <v>0</v>
      </c>
      <c r="F1773" s="2">
        <f t="shared" ref="F1773:G1788" si="250">((F1772*13)+D1773)/14</f>
        <v>4.6221283081644859E-2</v>
      </c>
      <c r="G1773" s="2">
        <f t="shared" si="250"/>
        <v>1.5030175013636765E-2</v>
      </c>
      <c r="H1773" s="2">
        <f t="shared" si="247"/>
        <v>3.0752325265480032</v>
      </c>
      <c r="I1773" s="2">
        <f t="shared" si="248"/>
        <v>75.461522907330462</v>
      </c>
    </row>
    <row r="1774" spans="1:9" ht="13.5" x14ac:dyDescent="0.25">
      <c r="A1774" s="3">
        <f>TITRES_STAT!B1777</f>
        <v>44596</v>
      </c>
      <c r="B1774" s="6">
        <f>TITRES_STAT!D1777</f>
        <v>5.1923000000000004</v>
      </c>
      <c r="C1774" s="2">
        <f t="shared" si="243"/>
        <v>0.12070000000000025</v>
      </c>
      <c r="D1774" s="2">
        <f t="shared" si="244"/>
        <v>0.12070000000000025</v>
      </c>
      <c r="E1774" s="2">
        <f t="shared" si="245"/>
        <v>0</v>
      </c>
      <c r="F1774" s="2">
        <f t="shared" si="250"/>
        <v>5.1541191432955956E-2</v>
      </c>
      <c r="G1774" s="2">
        <f t="shared" si="250"/>
        <v>1.3956591084091282E-2</v>
      </c>
      <c r="H1774" s="2">
        <f t="shared" si="247"/>
        <v>3.6929642147147437</v>
      </c>
      <c r="I1774" s="2">
        <f t="shared" si="248"/>
        <v>78.691505959825776</v>
      </c>
    </row>
    <row r="1775" spans="1:9" ht="13.5" x14ac:dyDescent="0.25">
      <c r="A1775" s="3">
        <f>TITRES_STAT!B1778</f>
        <v>44599</v>
      </c>
      <c r="B1775" s="6">
        <f>TITRES_STAT!D1778</f>
        <v>5.1520999999999999</v>
      </c>
      <c r="C1775" s="2">
        <f t="shared" si="243"/>
        <v>-4.0200000000000458E-2</v>
      </c>
      <c r="D1775" s="2">
        <f t="shared" si="244"/>
        <v>0</v>
      </c>
      <c r="E1775" s="2">
        <f t="shared" si="245"/>
        <v>4.0200000000000458E-2</v>
      </c>
      <c r="F1775" s="2">
        <f t="shared" si="250"/>
        <v>4.7859677759173387E-2</v>
      </c>
      <c r="G1775" s="2">
        <f t="shared" si="250"/>
        <v>1.583112029237051E-2</v>
      </c>
      <c r="H1775" s="2">
        <f t="shared" si="247"/>
        <v>3.0231390372441549</v>
      </c>
      <c r="I1775" s="2">
        <f t="shared" si="248"/>
        <v>75.143787208383458</v>
      </c>
    </row>
    <row r="1776" spans="1:9" ht="13.5" x14ac:dyDescent="0.25">
      <c r="A1776" s="3">
        <f>TITRES_STAT!B1779</f>
        <v>44600</v>
      </c>
      <c r="B1776" s="6">
        <f>TITRES_STAT!D1779</f>
        <v>5.3372000000000002</v>
      </c>
      <c r="C1776" s="2">
        <f t="shared" si="243"/>
        <v>0.18510000000000026</v>
      </c>
      <c r="D1776" s="2">
        <f t="shared" si="244"/>
        <v>0.18510000000000026</v>
      </c>
      <c r="E1776" s="2">
        <f t="shared" si="245"/>
        <v>0</v>
      </c>
      <c r="F1776" s="2">
        <f t="shared" si="250"/>
        <v>5.766255791923245E-2</v>
      </c>
      <c r="G1776" s="2">
        <f t="shared" si="250"/>
        <v>1.4700325985772617E-2</v>
      </c>
      <c r="H1776" s="2">
        <f t="shared" si="247"/>
        <v>3.922536001925391</v>
      </c>
      <c r="I1776" s="2">
        <f t="shared" si="248"/>
        <v>79.685267926758442</v>
      </c>
    </row>
    <row r="1777" spans="1:9" ht="13.5" x14ac:dyDescent="0.25">
      <c r="A1777" s="3">
        <f>TITRES_STAT!B1780</f>
        <v>44601</v>
      </c>
      <c r="B1777" s="6">
        <f>TITRES_STAT!D1780</f>
        <v>5.3693999999999997</v>
      </c>
      <c r="C1777" s="2">
        <f t="shared" si="243"/>
        <v>3.2199999999999562E-2</v>
      </c>
      <c r="D1777" s="2">
        <f t="shared" si="244"/>
        <v>3.2199999999999562E-2</v>
      </c>
      <c r="E1777" s="2">
        <f t="shared" si="245"/>
        <v>0</v>
      </c>
      <c r="F1777" s="2">
        <f t="shared" si="250"/>
        <v>5.5843803782144388E-2</v>
      </c>
      <c r="G1777" s="2">
        <f t="shared" si="250"/>
        <v>1.3650302701074573E-2</v>
      </c>
      <c r="H1777" s="2">
        <f t="shared" si="247"/>
        <v>4.0910304339073944</v>
      </c>
      <c r="I1777" s="2">
        <f t="shared" si="248"/>
        <v>80.357611038037064</v>
      </c>
    </row>
    <row r="1778" spans="1:9" ht="13.5" x14ac:dyDescent="0.25">
      <c r="A1778" s="3">
        <f>TITRES_STAT!B1781</f>
        <v>44602</v>
      </c>
      <c r="B1778" s="6">
        <f>TITRES_STAT!D1781</f>
        <v>5.3452999999999999</v>
      </c>
      <c r="C1778" s="2">
        <f t="shared" si="243"/>
        <v>-2.4099999999999788E-2</v>
      </c>
      <c r="D1778" s="2">
        <f t="shared" si="244"/>
        <v>0</v>
      </c>
      <c r="E1778" s="2">
        <f t="shared" si="245"/>
        <v>2.4099999999999788E-2</v>
      </c>
      <c r="F1778" s="2">
        <f t="shared" si="250"/>
        <v>5.1854960654848362E-2</v>
      </c>
      <c r="G1778" s="2">
        <f t="shared" si="250"/>
        <v>1.4396709650997803E-2</v>
      </c>
      <c r="H1778" s="2">
        <f t="shared" si="247"/>
        <v>3.6018619470633286</v>
      </c>
      <c r="I1778" s="2">
        <f t="shared" si="248"/>
        <v>78.269665376681957</v>
      </c>
    </row>
    <row r="1779" spans="1:9" ht="13.5" x14ac:dyDescent="0.25">
      <c r="A1779" s="3">
        <f>TITRES_STAT!B1782</f>
        <v>44603</v>
      </c>
      <c r="B1779" s="6">
        <f>TITRES_STAT!D1782</f>
        <v>5.3292000000000002</v>
      </c>
      <c r="C1779" s="2">
        <f t="shared" si="243"/>
        <v>-1.6099999999999781E-2</v>
      </c>
      <c r="D1779" s="2">
        <f t="shared" si="244"/>
        <v>0</v>
      </c>
      <c r="E1779" s="2">
        <f t="shared" si="245"/>
        <v>1.6099999999999781E-2</v>
      </c>
      <c r="F1779" s="2">
        <f t="shared" si="250"/>
        <v>4.8151034893787761E-2</v>
      </c>
      <c r="G1779" s="2">
        <f t="shared" si="250"/>
        <v>1.4518373247355087E-2</v>
      </c>
      <c r="H1779" s="2">
        <f t="shared" si="247"/>
        <v>3.3165585478083619</v>
      </c>
      <c r="I1779" s="2">
        <f t="shared" si="248"/>
        <v>76.833396583773236</v>
      </c>
    </row>
    <row r="1780" spans="1:9" ht="13.5" x14ac:dyDescent="0.25">
      <c r="A1780" s="3">
        <f>TITRES_STAT!B1783</f>
        <v>44606</v>
      </c>
      <c r="B1780" s="6">
        <f>TITRES_STAT!D1783</f>
        <v>5.3131000000000004</v>
      </c>
      <c r="C1780" s="2">
        <f t="shared" si="243"/>
        <v>-1.6099999999999781E-2</v>
      </c>
      <c r="D1780" s="2">
        <f t="shared" si="244"/>
        <v>0</v>
      </c>
      <c r="E1780" s="2">
        <f t="shared" si="245"/>
        <v>1.6099999999999781E-2</v>
      </c>
      <c r="F1780" s="2">
        <f t="shared" si="250"/>
        <v>4.4711675258517207E-2</v>
      </c>
      <c r="G1780" s="2">
        <f t="shared" si="250"/>
        <v>1.4631346586829708E-2</v>
      </c>
      <c r="H1780" s="2">
        <f t="shared" si="247"/>
        <v>3.05588245027044</v>
      </c>
      <c r="I1780" s="2">
        <f t="shared" si="248"/>
        <v>75.344453093473618</v>
      </c>
    </row>
    <row r="1781" spans="1:9" ht="13.5" x14ac:dyDescent="0.25">
      <c r="A1781" s="3">
        <f>TITRES_STAT!B1784</f>
        <v>44607</v>
      </c>
      <c r="B1781" s="6">
        <f>TITRES_STAT!D1784</f>
        <v>5.3131000000000004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4.1517984168623123E-2</v>
      </c>
      <c r="G1781" s="2">
        <f t="shared" si="250"/>
        <v>1.3586250402056159E-2</v>
      </c>
      <c r="H1781" s="2">
        <f t="shared" si="247"/>
        <v>3.05588245027044</v>
      </c>
      <c r="I1781" s="2">
        <f t="shared" si="248"/>
        <v>75.344453093473618</v>
      </c>
    </row>
    <row r="1782" spans="1:9" ht="13.5" x14ac:dyDescent="0.25">
      <c r="A1782" s="3">
        <f>TITRES_STAT!B1785</f>
        <v>44608</v>
      </c>
      <c r="B1782" s="6">
        <f>TITRES_STAT!D1785</f>
        <v>5.3131000000000004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3.8552413870864326E-2</v>
      </c>
      <c r="G1782" s="2">
        <f t="shared" si="250"/>
        <v>1.2615803944766432E-2</v>
      </c>
      <c r="H1782" s="2">
        <f t="shared" si="247"/>
        <v>3.05588245027044</v>
      </c>
      <c r="I1782" s="2">
        <f t="shared" si="248"/>
        <v>75.344453093473618</v>
      </c>
    </row>
    <row r="1783" spans="1:9" ht="13.5" x14ac:dyDescent="0.25">
      <c r="A1783" s="3">
        <f>TITRES_STAT!B1786</f>
        <v>44609</v>
      </c>
      <c r="B1783" s="6">
        <f>TITRES_STAT!D1786</f>
        <v>5.4660000000000002</v>
      </c>
      <c r="C1783" s="2">
        <f t="shared" si="243"/>
        <v>0.15289999999999981</v>
      </c>
      <c r="D1783" s="2">
        <f t="shared" si="244"/>
        <v>0.15289999999999981</v>
      </c>
      <c r="E1783" s="2">
        <f t="shared" si="245"/>
        <v>0</v>
      </c>
      <c r="F1783" s="2">
        <f t="shared" si="250"/>
        <v>4.6720098594374003E-2</v>
      </c>
      <c r="G1783" s="2">
        <f t="shared" si="250"/>
        <v>1.171467509156883E-2</v>
      </c>
      <c r="H1783" s="2">
        <f t="shared" si="247"/>
        <v>3.9881685346953355</v>
      </c>
      <c r="I1783" s="2">
        <f t="shared" si="248"/>
        <v>79.952561886302078</v>
      </c>
    </row>
    <row r="1784" spans="1:9" ht="13.5" x14ac:dyDescent="0.25">
      <c r="A1784" s="3">
        <f>TITRES_STAT!B1787</f>
        <v>44610</v>
      </c>
      <c r="B1784" s="6">
        <f>TITRES_STAT!D1787</f>
        <v>5.7156000000000002</v>
      </c>
      <c r="C1784" s="2">
        <f t="shared" si="243"/>
        <v>0.24960000000000004</v>
      </c>
      <c r="D1784" s="2">
        <f t="shared" si="244"/>
        <v>0.24960000000000004</v>
      </c>
      <c r="E1784" s="2">
        <f t="shared" si="245"/>
        <v>0</v>
      </c>
      <c r="F1784" s="2">
        <f t="shared" si="250"/>
        <v>6.1211520123347289E-2</v>
      </c>
      <c r="G1784" s="2">
        <f t="shared" si="250"/>
        <v>1.0877912585028198E-2</v>
      </c>
      <c r="H1784" s="2">
        <f t="shared" si="247"/>
        <v>5.6271384463592486</v>
      </c>
      <c r="I1784" s="2">
        <f t="shared" si="248"/>
        <v>84.910531021886683</v>
      </c>
    </row>
    <row r="1785" spans="1:9" ht="13.5" x14ac:dyDescent="0.25">
      <c r="A1785" s="3">
        <f>TITRES_STAT!B1788</f>
        <v>44613</v>
      </c>
      <c r="B1785" s="6">
        <f>TITRES_STAT!D1788</f>
        <v>5.7557999999999998</v>
      </c>
      <c r="C1785" s="2">
        <f t="shared" si="243"/>
        <v>4.0199999999999569E-2</v>
      </c>
      <c r="D1785" s="2">
        <f t="shared" si="244"/>
        <v>4.0199999999999569E-2</v>
      </c>
      <c r="E1785" s="2">
        <f t="shared" si="245"/>
        <v>0</v>
      </c>
      <c r="F1785" s="2">
        <f t="shared" si="250"/>
        <v>5.9710697257393877E-2</v>
      </c>
      <c r="G1785" s="2">
        <f t="shared" si="250"/>
        <v>1.0100918828954754E-2</v>
      </c>
      <c r="H1785" s="2">
        <f t="shared" si="247"/>
        <v>5.9114124436116029</v>
      </c>
      <c r="I1785" s="2">
        <f t="shared" si="248"/>
        <v>85.531177481321834</v>
      </c>
    </row>
    <row r="1786" spans="1:9" ht="13.5" x14ac:dyDescent="0.25">
      <c r="A1786" s="3">
        <f>TITRES_STAT!B1789</f>
        <v>44614</v>
      </c>
      <c r="B1786" s="6">
        <f>TITRES_STAT!D1789</f>
        <v>5.9006999999999996</v>
      </c>
      <c r="C1786" s="2">
        <f t="shared" si="243"/>
        <v>0.14489999999999981</v>
      </c>
      <c r="D1786" s="2">
        <f t="shared" si="244"/>
        <v>0.14489999999999981</v>
      </c>
      <c r="E1786" s="2">
        <f t="shared" si="245"/>
        <v>0</v>
      </c>
      <c r="F1786" s="2">
        <f t="shared" si="250"/>
        <v>6.5795647453294304E-2</v>
      </c>
      <c r="G1786" s="2">
        <f t="shared" si="250"/>
        <v>9.3794246268865573E-3</v>
      </c>
      <c r="H1786" s="2">
        <f t="shared" si="247"/>
        <v>7.0148916453454957</v>
      </c>
      <c r="I1786" s="2">
        <f t="shared" si="248"/>
        <v>87.523224963612179</v>
      </c>
    </row>
    <row r="1787" spans="1:9" ht="13.5" x14ac:dyDescent="0.25">
      <c r="A1787" s="3">
        <f>TITRES_STAT!B1790</f>
        <v>44615</v>
      </c>
      <c r="B1787" s="6">
        <f>TITRES_STAT!D1790</f>
        <v>5.9168000000000003</v>
      </c>
      <c r="C1787" s="2">
        <f t="shared" si="243"/>
        <v>1.6100000000000669E-2</v>
      </c>
      <c r="D1787" s="2">
        <f t="shared" si="244"/>
        <v>1.6100000000000669E-2</v>
      </c>
      <c r="E1787" s="2">
        <f t="shared" si="245"/>
        <v>0</v>
      </c>
      <c r="F1787" s="2">
        <f t="shared" si="250"/>
        <v>6.2245958349487616E-2</v>
      </c>
      <c r="G1787" s="2">
        <f t="shared" si="250"/>
        <v>8.7094657249660885E-3</v>
      </c>
      <c r="H1787" s="2">
        <f t="shared" si="247"/>
        <v>7.1469318917068225</v>
      </c>
      <c r="I1787" s="2">
        <f t="shared" si="248"/>
        <v>87.725440530343079</v>
      </c>
    </row>
    <row r="1788" spans="1:9" ht="13.5" x14ac:dyDescent="0.25">
      <c r="A1788" s="3">
        <f>TITRES_STAT!B1791</f>
        <v>44616</v>
      </c>
      <c r="B1788" s="6">
        <f>TITRES_STAT!D1791</f>
        <v>5.6994999999999996</v>
      </c>
      <c r="C1788" s="2">
        <f t="shared" si="243"/>
        <v>-0.21730000000000071</v>
      </c>
      <c r="D1788" s="2">
        <f t="shared" si="244"/>
        <v>0</v>
      </c>
      <c r="E1788" s="2">
        <f t="shared" si="245"/>
        <v>0.21730000000000071</v>
      </c>
      <c r="F1788" s="2">
        <f t="shared" si="250"/>
        <v>5.7799818467381359E-2</v>
      </c>
      <c r="G1788" s="2">
        <f t="shared" si="250"/>
        <v>2.3608789601754276E-2</v>
      </c>
      <c r="H1788" s="2">
        <f t="shared" si="247"/>
        <v>2.4482330285618064</v>
      </c>
      <c r="I1788" s="2">
        <f t="shared" si="248"/>
        <v>70.999639765730066</v>
      </c>
    </row>
    <row r="1789" spans="1:9" ht="13.5" x14ac:dyDescent="0.25">
      <c r="A1789" s="3">
        <f>TITRES_STAT!B1792</f>
        <v>44617</v>
      </c>
      <c r="B1789" s="6">
        <f>TITRES_STAT!D1792</f>
        <v>5.6351000000000004</v>
      </c>
      <c r="C1789" s="2">
        <f t="shared" si="243"/>
        <v>-6.4399999999999125E-2</v>
      </c>
      <c r="D1789" s="2">
        <f t="shared" si="244"/>
        <v>0</v>
      </c>
      <c r="E1789" s="2">
        <f t="shared" si="245"/>
        <v>6.4399999999999125E-2</v>
      </c>
      <c r="F1789" s="2">
        <f t="shared" ref="F1789:G1804" si="251">((F1788*13)+D1789)/14</f>
        <v>5.3671260005425547E-2</v>
      </c>
      <c r="G1789" s="2">
        <f t="shared" si="251"/>
        <v>2.6522447487343195E-2</v>
      </c>
      <c r="H1789" s="2">
        <f t="shared" si="247"/>
        <v>2.0236164113827755</v>
      </c>
      <c r="I1789" s="2">
        <f t="shared" si="248"/>
        <v>66.92702168716319</v>
      </c>
    </row>
    <row r="1790" spans="1:9" ht="13.5" x14ac:dyDescent="0.25">
      <c r="A1790" s="3">
        <f>TITRES_STAT!B1793</f>
        <v>44620</v>
      </c>
      <c r="B1790" s="6">
        <f>TITRES_STAT!D1793</f>
        <v>5.5143000000000004</v>
      </c>
      <c r="C1790" s="2">
        <f t="shared" si="243"/>
        <v>-0.12080000000000002</v>
      </c>
      <c r="D1790" s="2">
        <f t="shared" si="244"/>
        <v>0</v>
      </c>
      <c r="E1790" s="2">
        <f t="shared" si="245"/>
        <v>0.12080000000000002</v>
      </c>
      <c r="F1790" s="2">
        <f t="shared" si="251"/>
        <v>4.983759857646658E-2</v>
      </c>
      <c r="G1790" s="2">
        <f t="shared" si="251"/>
        <v>3.3256558381104397E-2</v>
      </c>
      <c r="H1790" s="2">
        <f t="shared" si="247"/>
        <v>1.4985795585144837</v>
      </c>
      <c r="I1790" s="2">
        <f t="shared" si="248"/>
        <v>59.977260015905024</v>
      </c>
    </row>
    <row r="1791" spans="1:9" ht="13.5" x14ac:dyDescent="0.25">
      <c r="A1791" s="3">
        <f>TITRES_STAT!B1794</f>
        <v>44621</v>
      </c>
      <c r="B1791" s="6">
        <f>TITRES_STAT!D1794</f>
        <v>5.6351000000000004</v>
      </c>
      <c r="C1791" s="2">
        <f t="shared" si="243"/>
        <v>0.12080000000000002</v>
      </c>
      <c r="D1791" s="2">
        <f t="shared" si="244"/>
        <v>0.12080000000000002</v>
      </c>
      <c r="E1791" s="2">
        <f t="shared" si="245"/>
        <v>0</v>
      </c>
      <c r="F1791" s="2">
        <f t="shared" si="251"/>
        <v>5.4906341535290393E-2</v>
      </c>
      <c r="G1791" s="2">
        <f t="shared" si="251"/>
        <v>3.0881089925311224E-2</v>
      </c>
      <c r="H1791" s="2">
        <f t="shared" si="247"/>
        <v>1.7779923463869463</v>
      </c>
      <c r="I1791" s="2">
        <f t="shared" si="248"/>
        <v>64.002780594388639</v>
      </c>
    </row>
    <row r="1792" spans="1:9" ht="13.5" x14ac:dyDescent="0.25">
      <c r="A1792" s="3">
        <f>TITRES_STAT!B1795</f>
        <v>44622</v>
      </c>
      <c r="B1792" s="6">
        <f>TITRES_STAT!D1795</f>
        <v>5.3855000000000004</v>
      </c>
      <c r="C1792" s="2">
        <f t="shared" si="243"/>
        <v>-0.24960000000000004</v>
      </c>
      <c r="D1792" s="2">
        <f t="shared" si="244"/>
        <v>0</v>
      </c>
      <c r="E1792" s="2">
        <f t="shared" si="245"/>
        <v>0.24960000000000004</v>
      </c>
      <c r="F1792" s="2">
        <f t="shared" si="251"/>
        <v>5.0984459997055365E-2</v>
      </c>
      <c r="G1792" s="2">
        <f t="shared" si="251"/>
        <v>4.6503869216360419E-2</v>
      </c>
      <c r="H1792" s="2">
        <f t="shared" si="247"/>
        <v>1.0963487739019926</v>
      </c>
      <c r="I1792" s="2">
        <f t="shared" si="248"/>
        <v>52.298013935025132</v>
      </c>
    </row>
    <row r="1793" spans="1:9" ht="13.5" x14ac:dyDescent="0.25">
      <c r="A1793" s="3">
        <f>TITRES_STAT!B1796</f>
        <v>44623</v>
      </c>
      <c r="B1793" s="6">
        <f>TITRES_STAT!D1796</f>
        <v>5.3131000000000004</v>
      </c>
      <c r="C1793" s="2">
        <f t="shared" si="243"/>
        <v>-7.240000000000002E-2</v>
      </c>
      <c r="D1793" s="2">
        <f t="shared" si="244"/>
        <v>0</v>
      </c>
      <c r="E1793" s="2">
        <f t="shared" si="245"/>
        <v>7.240000000000002E-2</v>
      </c>
      <c r="F1793" s="2">
        <f t="shared" si="251"/>
        <v>4.7342712854408553E-2</v>
      </c>
      <c r="G1793" s="2">
        <f t="shared" si="251"/>
        <v>4.8353592843763248E-2</v>
      </c>
      <c r="H1793" s="2">
        <f t="shared" si="247"/>
        <v>0.97909400460435325</v>
      </c>
      <c r="I1793" s="2">
        <f t="shared" si="248"/>
        <v>49.471829146392011</v>
      </c>
    </row>
    <row r="1794" spans="1:9" ht="13.5" x14ac:dyDescent="0.25">
      <c r="A1794" s="3">
        <f>TITRES_STAT!B1797</f>
        <v>44624</v>
      </c>
      <c r="B1794" s="6">
        <f>TITRES_STAT!D1797</f>
        <v>5.2325999999999997</v>
      </c>
      <c r="C1794" s="2">
        <f t="shared" si="243"/>
        <v>-8.0500000000000682E-2</v>
      </c>
      <c r="D1794" s="2">
        <f t="shared" si="244"/>
        <v>0</v>
      </c>
      <c r="E1794" s="2">
        <f t="shared" si="245"/>
        <v>8.0500000000000682E-2</v>
      </c>
      <c r="F1794" s="2">
        <f t="shared" si="251"/>
        <v>4.3961090507665092E-2</v>
      </c>
      <c r="G1794" s="2">
        <f t="shared" si="251"/>
        <v>5.0649764783494491E-2</v>
      </c>
      <c r="H1794" s="2">
        <f t="shared" si="247"/>
        <v>0.86794263893582635</v>
      </c>
      <c r="I1794" s="2">
        <f t="shared" si="248"/>
        <v>46.465165516554421</v>
      </c>
    </row>
    <row r="1795" spans="1:9" ht="13.5" x14ac:dyDescent="0.25">
      <c r="A1795" s="3">
        <f>TITRES_STAT!B1798</f>
        <v>44627</v>
      </c>
      <c r="B1795" s="6">
        <f>TITRES_STAT!D1798</f>
        <v>5.2004000000000001</v>
      </c>
      <c r="C1795" s="2">
        <f t="shared" ref="C1795:C1858" si="252">B1795-B1794</f>
        <v>-3.2199999999999562E-2</v>
      </c>
      <c r="D1795" s="2">
        <f t="shared" ref="D1795:D1858" si="253">IF(C1795&gt;0,C1795,0)</f>
        <v>0</v>
      </c>
      <c r="E1795" s="2">
        <f t="shared" ref="E1795:E1858" si="254">IF(C1795&lt;0,-C1795,0)</f>
        <v>3.2199999999999562E-2</v>
      </c>
      <c r="F1795" s="2">
        <f t="shared" si="251"/>
        <v>4.0821012614260445E-2</v>
      </c>
      <c r="G1795" s="2">
        <f t="shared" si="251"/>
        <v>4.9331924441816284E-2</v>
      </c>
      <c r="H1795" s="2">
        <f t="shared" si="247"/>
        <v>0.82747658997990459</v>
      </c>
      <c r="I1795" s="2">
        <f t="shared" si="248"/>
        <v>45.279736797558854</v>
      </c>
    </row>
    <row r="1796" spans="1:9" ht="13.5" x14ac:dyDescent="0.25">
      <c r="A1796" s="3">
        <f>TITRES_STAT!B1799</f>
        <v>44628</v>
      </c>
      <c r="B1796" s="6">
        <f>TITRES_STAT!D1799</f>
        <v>5.1520999999999999</v>
      </c>
      <c r="C1796" s="2">
        <f t="shared" si="252"/>
        <v>-4.8300000000000232E-2</v>
      </c>
      <c r="D1796" s="2">
        <f t="shared" si="253"/>
        <v>0</v>
      </c>
      <c r="E1796" s="2">
        <f t="shared" si="254"/>
        <v>4.8300000000000232E-2</v>
      </c>
      <c r="F1796" s="2">
        <f t="shared" si="251"/>
        <v>3.7905225998956127E-2</v>
      </c>
      <c r="G1796" s="2">
        <f t="shared" si="251"/>
        <v>4.9258215553115138E-2</v>
      </c>
      <c r="H1796" s="2">
        <f t="shared" si="247"/>
        <v>0.76952089257238554</v>
      </c>
      <c r="I1796" s="2">
        <f t="shared" si="248"/>
        <v>43.487527940612139</v>
      </c>
    </row>
    <row r="1797" spans="1:9" ht="13.5" x14ac:dyDescent="0.25">
      <c r="A1797" s="3">
        <f>TITRES_STAT!B1800</f>
        <v>44629</v>
      </c>
      <c r="B1797" s="6">
        <f>TITRES_STAT!D1800</f>
        <v>5.0716000000000001</v>
      </c>
      <c r="C1797" s="2">
        <f t="shared" si="252"/>
        <v>-8.0499999999999794E-2</v>
      </c>
      <c r="D1797" s="2">
        <f t="shared" si="253"/>
        <v>0</v>
      </c>
      <c r="E1797" s="2">
        <f t="shared" si="254"/>
        <v>8.0499999999999794E-2</v>
      </c>
      <c r="F1797" s="2">
        <f t="shared" si="251"/>
        <v>3.5197709856173549E-2</v>
      </c>
      <c r="G1797" s="2">
        <f t="shared" si="251"/>
        <v>5.1489771585035475E-2</v>
      </c>
      <c r="H1797" s="2">
        <f t="shared" si="247"/>
        <v>0.68358644392206036</v>
      </c>
      <c r="I1797" s="2">
        <f t="shared" si="248"/>
        <v>40.602990502203539</v>
      </c>
    </row>
    <row r="1798" spans="1:9" ht="13.5" x14ac:dyDescent="0.25">
      <c r="A1798" s="3">
        <f>TITRES_STAT!B1801</f>
        <v>44630</v>
      </c>
      <c r="B1798" s="6">
        <f>TITRES_STAT!D1801</f>
        <v>4.9911000000000003</v>
      </c>
      <c r="C1798" s="2">
        <f t="shared" si="252"/>
        <v>-8.0499999999999794E-2</v>
      </c>
      <c r="D1798" s="2">
        <f t="shared" si="253"/>
        <v>0</v>
      </c>
      <c r="E1798" s="2">
        <f t="shared" si="254"/>
        <v>8.0499999999999794E-2</v>
      </c>
      <c r="F1798" s="2">
        <f t="shared" si="251"/>
        <v>3.2683587723589723E-2</v>
      </c>
      <c r="G1798" s="2">
        <f t="shared" si="251"/>
        <v>5.3561930757532926E-2</v>
      </c>
      <c r="H1798" s="2">
        <f t="shared" si="247"/>
        <v>0.61020182172938409</v>
      </c>
      <c r="I1798" s="2">
        <f t="shared" si="248"/>
        <v>37.895983813632569</v>
      </c>
    </row>
    <row r="1799" spans="1:9" ht="13.5" x14ac:dyDescent="0.25">
      <c r="A1799" s="3">
        <f>TITRES_STAT!B1802</f>
        <v>44631</v>
      </c>
      <c r="B1799" s="6">
        <f>TITRES_STAT!D1802</f>
        <v>4.9508000000000001</v>
      </c>
      <c r="C1799" s="2">
        <f t="shared" si="252"/>
        <v>-4.0300000000000225E-2</v>
      </c>
      <c r="D1799" s="2">
        <f t="shared" si="253"/>
        <v>0</v>
      </c>
      <c r="E1799" s="2">
        <f t="shared" si="254"/>
        <v>4.0300000000000225E-2</v>
      </c>
      <c r="F1799" s="2">
        <f t="shared" si="251"/>
        <v>3.0349045743333313E-2</v>
      </c>
      <c r="G1799" s="2">
        <f t="shared" si="251"/>
        <v>5.261464998913773E-2</v>
      </c>
      <c r="H1799" s="2">
        <f t="shared" si="247"/>
        <v>0.57681740255991176</v>
      </c>
      <c r="I1799" s="2">
        <f t="shared" si="248"/>
        <v>36.581115963298444</v>
      </c>
    </row>
    <row r="1800" spans="1:9" ht="13.5" x14ac:dyDescent="0.25">
      <c r="A1800" s="3">
        <f>TITRES_STAT!B1803</f>
        <v>44634</v>
      </c>
      <c r="B1800" s="6">
        <f>TITRES_STAT!D1803</f>
        <v>5.2244999999999999</v>
      </c>
      <c r="C1800" s="2">
        <f t="shared" si="252"/>
        <v>0.27369999999999983</v>
      </c>
      <c r="D1800" s="2">
        <f t="shared" si="253"/>
        <v>0.27369999999999983</v>
      </c>
      <c r="E1800" s="2">
        <f t="shared" si="254"/>
        <v>0</v>
      </c>
      <c r="F1800" s="2">
        <f t="shared" si="251"/>
        <v>4.7731256761666632E-2</v>
      </c>
      <c r="G1800" s="2">
        <f t="shared" si="251"/>
        <v>4.8856460704199321E-2</v>
      </c>
      <c r="H1800" s="2">
        <f t="shared" si="247"/>
        <v>0.97696918838748437</v>
      </c>
      <c r="I1800" s="2">
        <f t="shared" si="248"/>
        <v>49.417522241929809</v>
      </c>
    </row>
    <row r="1801" spans="1:9" ht="13.5" x14ac:dyDescent="0.25">
      <c r="A1801" s="3">
        <f>TITRES_STAT!B1804</f>
        <v>44635</v>
      </c>
      <c r="B1801" s="6">
        <f>TITRES_STAT!D1804</f>
        <v>5.2728000000000002</v>
      </c>
      <c r="C1801" s="2">
        <f t="shared" si="252"/>
        <v>4.8300000000000232E-2</v>
      </c>
      <c r="D1801" s="2">
        <f t="shared" si="253"/>
        <v>4.8300000000000232E-2</v>
      </c>
      <c r="E1801" s="2">
        <f t="shared" si="254"/>
        <v>0</v>
      </c>
      <c r="F1801" s="2">
        <f t="shared" si="251"/>
        <v>4.7771881278690462E-2</v>
      </c>
      <c r="G1801" s="2">
        <f t="shared" si="251"/>
        <v>4.5366713511042225E-2</v>
      </c>
      <c r="H1801" s="2">
        <f t="shared" si="247"/>
        <v>1.0530161341103719</v>
      </c>
      <c r="I1801" s="2">
        <f t="shared" si="248"/>
        <v>51.291176752815566</v>
      </c>
    </row>
    <row r="1802" spans="1:9" ht="13.5" x14ac:dyDescent="0.25">
      <c r="A1802" s="3">
        <f>TITRES_STAT!B1805</f>
        <v>44636</v>
      </c>
      <c r="B1802" s="6">
        <f>TITRES_STAT!D1805</f>
        <v>5.2004000000000001</v>
      </c>
      <c r="C1802" s="2">
        <f t="shared" si="252"/>
        <v>-7.240000000000002E-2</v>
      </c>
      <c r="D1802" s="2">
        <f t="shared" si="253"/>
        <v>0</v>
      </c>
      <c r="E1802" s="2">
        <f t="shared" si="254"/>
        <v>7.240000000000002E-2</v>
      </c>
      <c r="F1802" s="2">
        <f t="shared" si="251"/>
        <v>4.4359604044498284E-2</v>
      </c>
      <c r="G1802" s="2">
        <f t="shared" si="251"/>
        <v>4.7297662545967782E-2</v>
      </c>
      <c r="H1802" s="2">
        <f t="shared" si="247"/>
        <v>0.93788152852978623</v>
      </c>
      <c r="I1802" s="2">
        <f t="shared" si="248"/>
        <v>48.3972582803516</v>
      </c>
    </row>
    <row r="1803" spans="1:9" ht="13.5" x14ac:dyDescent="0.25">
      <c r="A1803" s="3">
        <f>TITRES_STAT!B1806</f>
        <v>44637</v>
      </c>
      <c r="B1803" s="6">
        <f>TITRES_STAT!D1806</f>
        <v>5.2004000000000001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4.1191060898462695E-2</v>
      </c>
      <c r="G1803" s="2">
        <f t="shared" si="251"/>
        <v>4.3919258078398651E-2</v>
      </c>
      <c r="H1803" s="2">
        <f t="shared" si="247"/>
        <v>0.93788152852978635</v>
      </c>
      <c r="I1803" s="2">
        <f t="shared" si="248"/>
        <v>48.397258280351608</v>
      </c>
    </row>
    <row r="1804" spans="1:9" ht="13.5" x14ac:dyDescent="0.25">
      <c r="A1804" s="3">
        <f>TITRES_STAT!B1807</f>
        <v>44638</v>
      </c>
      <c r="B1804" s="6">
        <f>TITRES_STAT!D1807</f>
        <v>5.0635000000000003</v>
      </c>
      <c r="C1804" s="2">
        <f t="shared" si="252"/>
        <v>-0.1368999999999998</v>
      </c>
      <c r="D1804" s="2">
        <f t="shared" si="253"/>
        <v>0</v>
      </c>
      <c r="E1804" s="2">
        <f t="shared" si="254"/>
        <v>0.1368999999999998</v>
      </c>
      <c r="F1804" s="2">
        <f t="shared" si="251"/>
        <v>3.8248842262858219E-2</v>
      </c>
      <c r="G1804" s="2">
        <f t="shared" si="251"/>
        <v>5.0560739644227304E-2</v>
      </c>
      <c r="H1804" s="2">
        <f t="shared" si="247"/>
        <v>0.75649293368723936</v>
      </c>
      <c r="I1804" s="2">
        <f t="shared" si="248"/>
        <v>43.068373301064483</v>
      </c>
    </row>
    <row r="1805" spans="1:9" ht="13.5" x14ac:dyDescent="0.25">
      <c r="A1805" s="3">
        <f>TITRES_STAT!B1808</f>
        <v>44641</v>
      </c>
      <c r="B1805" s="6">
        <f>TITRES_STAT!D1808</f>
        <v>5.1117999999999997</v>
      </c>
      <c r="C1805" s="2">
        <f t="shared" si="252"/>
        <v>4.8299999999999343E-2</v>
      </c>
      <c r="D1805" s="2">
        <f t="shared" si="253"/>
        <v>4.8299999999999343E-2</v>
      </c>
      <c r="E1805" s="2">
        <f t="shared" si="254"/>
        <v>0</v>
      </c>
      <c r="F1805" s="2">
        <f t="shared" ref="F1805:G1820" si="255">((F1804*13)+D1805)/14</f>
        <v>3.8966782101225443E-2</v>
      </c>
      <c r="G1805" s="2">
        <f t="shared" si="255"/>
        <v>4.6949258241068215E-2</v>
      </c>
      <c r="H1805" s="2">
        <f t="shared" si="247"/>
        <v>0.82997652276303246</v>
      </c>
      <c r="I1805" s="2">
        <f t="shared" si="248"/>
        <v>45.354490204599628</v>
      </c>
    </row>
    <row r="1806" spans="1:9" ht="13.5" x14ac:dyDescent="0.25">
      <c r="A1806" s="3">
        <f>TITRES_STAT!B1809</f>
        <v>44642</v>
      </c>
      <c r="B1806" s="6">
        <f>TITRES_STAT!D1809</f>
        <v>5.0312999999999999</v>
      </c>
      <c r="C1806" s="2">
        <f t="shared" si="252"/>
        <v>-8.0499999999999794E-2</v>
      </c>
      <c r="D1806" s="2">
        <f t="shared" si="253"/>
        <v>0</v>
      </c>
      <c r="E1806" s="2">
        <f t="shared" si="254"/>
        <v>8.0499999999999794E-2</v>
      </c>
      <c r="F1806" s="2">
        <f t="shared" si="255"/>
        <v>3.6183440522566487E-2</v>
      </c>
      <c r="G1806" s="2">
        <f t="shared" si="255"/>
        <v>4.9345739795277614E-2</v>
      </c>
      <c r="H1806" s="2">
        <f t="shared" si="247"/>
        <v>0.7332637158279921</v>
      </c>
      <c r="I1806" s="2">
        <f t="shared" si="248"/>
        <v>42.305375063927123</v>
      </c>
    </row>
    <row r="1807" spans="1:9" ht="13.5" x14ac:dyDescent="0.25">
      <c r="A1807" s="3">
        <f>TITRES_STAT!B1810</f>
        <v>44643</v>
      </c>
      <c r="B1807" s="6">
        <f>TITRES_STAT!D1810</f>
        <v>5.1843000000000004</v>
      </c>
      <c r="C1807" s="2">
        <f t="shared" si="252"/>
        <v>0.15300000000000047</v>
      </c>
      <c r="D1807" s="2">
        <f t="shared" si="253"/>
        <v>0.15300000000000047</v>
      </c>
      <c r="E1807" s="2">
        <f t="shared" si="254"/>
        <v>0</v>
      </c>
      <c r="F1807" s="2">
        <f t="shared" si="255"/>
        <v>4.4527480485240342E-2</v>
      </c>
      <c r="G1807" s="2">
        <f t="shared" si="255"/>
        <v>4.5821044095614931E-2</v>
      </c>
      <c r="H1807" s="2">
        <f t="shared" si="247"/>
        <v>0.97176922447085001</v>
      </c>
      <c r="I1807" s="2">
        <f t="shared" si="248"/>
        <v>49.284125769415887</v>
      </c>
    </row>
    <row r="1808" spans="1:9" ht="13.5" x14ac:dyDescent="0.25">
      <c r="A1808" s="3">
        <f>TITRES_STAT!B1811</f>
        <v>44644</v>
      </c>
      <c r="B1808" s="6">
        <f>TITRES_STAT!D1811</f>
        <v>5.1843000000000004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4.1346946164866026E-2</v>
      </c>
      <c r="G1808" s="2">
        <f t="shared" si="255"/>
        <v>4.2548112374499576E-2</v>
      </c>
      <c r="H1808" s="2">
        <f t="shared" si="247"/>
        <v>0.9717692244708499</v>
      </c>
      <c r="I1808" s="2">
        <f t="shared" si="248"/>
        <v>49.284125769415887</v>
      </c>
    </row>
    <row r="1809" spans="1:9" ht="13.5" x14ac:dyDescent="0.25">
      <c r="A1809" s="3">
        <f>TITRES_STAT!B1812</f>
        <v>44645</v>
      </c>
      <c r="B1809" s="6">
        <f>TITRES_STAT!D1812</f>
        <v>5.1843000000000004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3.8393592867375592E-2</v>
      </c>
      <c r="G1809" s="2">
        <f t="shared" si="255"/>
        <v>3.9508961490606745E-2</v>
      </c>
      <c r="H1809" s="2">
        <f t="shared" ref="H1809:H1872" si="256">F1809/G1809</f>
        <v>0.9717692244708499</v>
      </c>
      <c r="I1809" s="2">
        <f t="shared" ref="I1809:I1872" si="257">IF(G1809=0,100,100-(100/(1+H1809)))</f>
        <v>49.284125769415887</v>
      </c>
    </row>
    <row r="1810" spans="1:9" ht="13.5" x14ac:dyDescent="0.25">
      <c r="A1810" s="3">
        <f>TITRES_STAT!B1813</f>
        <v>44648</v>
      </c>
      <c r="B1810" s="6">
        <f>TITRES_STAT!D1813</f>
        <v>5.1843000000000004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3.5651193376848765E-2</v>
      </c>
      <c r="G1810" s="2">
        <f t="shared" si="255"/>
        <v>3.6686892812706262E-2</v>
      </c>
      <c r="H1810" s="2">
        <f t="shared" si="256"/>
        <v>0.97176922447085001</v>
      </c>
      <c r="I1810" s="2">
        <f t="shared" si="257"/>
        <v>49.284125769415887</v>
      </c>
    </row>
    <row r="1811" spans="1:9" ht="13.5" x14ac:dyDescent="0.25">
      <c r="A1811" s="3">
        <f>TITRES_STAT!B1814</f>
        <v>44649</v>
      </c>
      <c r="B1811" s="6">
        <f>TITRES_STAT!D1814</f>
        <v>5.1520999999999999</v>
      </c>
      <c r="C1811" s="2">
        <f t="shared" si="252"/>
        <v>-3.220000000000045E-2</v>
      </c>
      <c r="D1811" s="2">
        <f t="shared" si="253"/>
        <v>0</v>
      </c>
      <c r="E1811" s="2">
        <f t="shared" si="254"/>
        <v>3.220000000000045E-2</v>
      </c>
      <c r="F1811" s="2">
        <f t="shared" si="255"/>
        <v>3.3104679564216713E-2</v>
      </c>
      <c r="G1811" s="2">
        <f t="shared" si="255"/>
        <v>3.6366400468941559E-2</v>
      </c>
      <c r="H1811" s="2">
        <f t="shared" si="256"/>
        <v>0.91030949275525652</v>
      </c>
      <c r="I1811" s="2">
        <f t="shared" si="257"/>
        <v>47.652461352862197</v>
      </c>
    </row>
    <row r="1812" spans="1:9" ht="13.5" x14ac:dyDescent="0.25">
      <c r="A1812" s="3">
        <f>TITRES_STAT!B1815</f>
        <v>44650</v>
      </c>
      <c r="B1812" s="6">
        <f>TITRES_STAT!D1815</f>
        <v>5.1681999999999997</v>
      </c>
      <c r="C1812" s="2">
        <f t="shared" si="252"/>
        <v>1.6099999999999781E-2</v>
      </c>
      <c r="D1812" s="2">
        <f t="shared" si="253"/>
        <v>1.6099999999999781E-2</v>
      </c>
      <c r="E1812" s="2">
        <f t="shared" si="254"/>
        <v>0</v>
      </c>
      <c r="F1812" s="2">
        <f t="shared" si="255"/>
        <v>3.1890059595344071E-2</v>
      </c>
      <c r="G1812" s="2">
        <f t="shared" si="255"/>
        <v>3.3768800435445737E-2</v>
      </c>
      <c r="H1812" s="2">
        <f t="shared" si="256"/>
        <v>0.94436459643589743</v>
      </c>
      <c r="I1812" s="2">
        <f t="shared" si="257"/>
        <v>48.569316586352045</v>
      </c>
    </row>
    <row r="1813" spans="1:9" ht="13.5" x14ac:dyDescent="0.25">
      <c r="A1813" s="3">
        <f>TITRES_STAT!B1816</f>
        <v>44651</v>
      </c>
      <c r="B1813" s="6">
        <f>TITRES_STAT!D1816</f>
        <v>4.9105999999999996</v>
      </c>
      <c r="C1813" s="2">
        <f t="shared" si="252"/>
        <v>-0.25760000000000005</v>
      </c>
      <c r="D1813" s="2">
        <f t="shared" si="253"/>
        <v>0</v>
      </c>
      <c r="E1813" s="2">
        <f t="shared" si="254"/>
        <v>0.25760000000000005</v>
      </c>
      <c r="F1813" s="2">
        <f t="shared" si="255"/>
        <v>2.9612198195676637E-2</v>
      </c>
      <c r="G1813" s="2">
        <f t="shared" si="255"/>
        <v>4.9756743261485332E-2</v>
      </c>
      <c r="H1813" s="2">
        <f t="shared" si="256"/>
        <v>0.59513939728845222</v>
      </c>
      <c r="I1813" s="2">
        <f t="shared" si="257"/>
        <v>37.309554155587819</v>
      </c>
    </row>
    <row r="1814" spans="1:9" ht="13.5" x14ac:dyDescent="0.25">
      <c r="A1814" s="3">
        <f>TITRES_STAT!B1817</f>
        <v>44652</v>
      </c>
      <c r="B1814" s="6">
        <f>TITRES_STAT!D1817</f>
        <v>5.0716000000000001</v>
      </c>
      <c r="C1814" s="2">
        <f t="shared" si="252"/>
        <v>0.16100000000000048</v>
      </c>
      <c r="D1814" s="2">
        <f t="shared" si="253"/>
        <v>0.16100000000000048</v>
      </c>
      <c r="E1814" s="2">
        <f t="shared" si="254"/>
        <v>0</v>
      </c>
      <c r="F1814" s="2">
        <f t="shared" si="255"/>
        <v>3.8997041181699769E-2</v>
      </c>
      <c r="G1814" s="2">
        <f t="shared" si="255"/>
        <v>4.6202690171379235E-2</v>
      </c>
      <c r="H1814" s="2">
        <f t="shared" si="256"/>
        <v>0.84404265286390001</v>
      </c>
      <c r="I1814" s="2">
        <f t="shared" si="257"/>
        <v>45.771319418943762</v>
      </c>
    </row>
    <row r="1815" spans="1:9" ht="13.5" x14ac:dyDescent="0.25">
      <c r="A1815" s="3">
        <f>TITRES_STAT!B1818</f>
        <v>44655</v>
      </c>
      <c r="B1815" s="6">
        <f>TITRES_STAT!D1818</f>
        <v>5.0716000000000001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3.6211538240149783E-2</v>
      </c>
      <c r="G1815" s="2">
        <f t="shared" si="255"/>
        <v>4.2902498016280717E-2</v>
      </c>
      <c r="H1815" s="2">
        <f t="shared" si="256"/>
        <v>0.84404265286390001</v>
      </c>
      <c r="I1815" s="2">
        <f t="shared" si="257"/>
        <v>45.771319418943762</v>
      </c>
    </row>
    <row r="1816" spans="1:9" ht="13.5" x14ac:dyDescent="0.25">
      <c r="A1816" s="3">
        <f>TITRES_STAT!B1819</f>
        <v>44656</v>
      </c>
      <c r="B1816" s="6">
        <f>TITRES_STAT!D1819</f>
        <v>5.0716000000000001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3.3624999794424799E-2</v>
      </c>
      <c r="G1816" s="2">
        <f t="shared" si="255"/>
        <v>3.9838033872260661E-2</v>
      </c>
      <c r="H1816" s="2">
        <f t="shared" si="256"/>
        <v>0.84404265286390012</v>
      </c>
      <c r="I1816" s="2">
        <f t="shared" si="257"/>
        <v>45.771319418943769</v>
      </c>
    </row>
    <row r="1817" spans="1:9" ht="13.5" x14ac:dyDescent="0.25">
      <c r="A1817" s="3">
        <f>TITRES_STAT!B1820</f>
        <v>44657</v>
      </c>
      <c r="B1817" s="6">
        <f>TITRES_STAT!D1820</f>
        <v>5.0716000000000001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3.1223214094823031E-2</v>
      </c>
      <c r="G1817" s="2">
        <f t="shared" si="255"/>
        <v>3.6992460024242044E-2</v>
      </c>
      <c r="H1817" s="2">
        <f t="shared" si="256"/>
        <v>0.84404265286390012</v>
      </c>
      <c r="I1817" s="2">
        <f t="shared" si="257"/>
        <v>45.771319418943769</v>
      </c>
    </row>
    <row r="1818" spans="1:9" ht="13.5" x14ac:dyDescent="0.25">
      <c r="A1818" s="3">
        <f>TITRES_STAT!B1821</f>
        <v>44658</v>
      </c>
      <c r="B1818" s="6">
        <f>TITRES_STAT!D1821</f>
        <v>4.9911000000000003</v>
      </c>
      <c r="C1818" s="2">
        <f t="shared" si="252"/>
        <v>-8.0499999999999794E-2</v>
      </c>
      <c r="D1818" s="2">
        <f t="shared" si="253"/>
        <v>0</v>
      </c>
      <c r="E1818" s="2">
        <f t="shared" si="254"/>
        <v>8.0499999999999794E-2</v>
      </c>
      <c r="F1818" s="2">
        <f t="shared" si="255"/>
        <v>2.8992984516621384E-2</v>
      </c>
      <c r="G1818" s="2">
        <f t="shared" si="255"/>
        <v>4.0100141451081886E-2</v>
      </c>
      <c r="H1818" s="2">
        <f t="shared" si="256"/>
        <v>0.72301451983629261</v>
      </c>
      <c r="I1818" s="2">
        <f t="shared" si="257"/>
        <v>41.962183807074815</v>
      </c>
    </row>
    <row r="1819" spans="1:9" ht="13.5" x14ac:dyDescent="0.25">
      <c r="A1819" s="3">
        <f>TITRES_STAT!B1822</f>
        <v>44659</v>
      </c>
      <c r="B1819" s="6">
        <f>TITRES_STAT!D1822</f>
        <v>5.1843000000000004</v>
      </c>
      <c r="C1819" s="2">
        <f t="shared" si="252"/>
        <v>0.19320000000000004</v>
      </c>
      <c r="D1819" s="2">
        <f t="shared" si="253"/>
        <v>0.19320000000000004</v>
      </c>
      <c r="E1819" s="2">
        <f t="shared" si="254"/>
        <v>0</v>
      </c>
      <c r="F1819" s="2">
        <f t="shared" si="255"/>
        <v>4.0722057051148432E-2</v>
      </c>
      <c r="G1819" s="2">
        <f t="shared" si="255"/>
        <v>3.7235845633147469E-2</v>
      </c>
      <c r="H1819" s="2">
        <f t="shared" si="256"/>
        <v>1.0936251442319207</v>
      </c>
      <c r="I1819" s="2">
        <f t="shared" si="257"/>
        <v>52.2359576758491</v>
      </c>
    </row>
    <row r="1820" spans="1:9" ht="13.5" x14ac:dyDescent="0.25">
      <c r="A1820" s="3">
        <f>TITRES_STAT!B1823</f>
        <v>44662</v>
      </c>
      <c r="B1820" s="6">
        <f>TITRES_STAT!D1823</f>
        <v>5.1600999999999999</v>
      </c>
      <c r="C1820" s="2">
        <f t="shared" si="252"/>
        <v>-2.4200000000000443E-2</v>
      </c>
      <c r="D1820" s="2">
        <f t="shared" si="253"/>
        <v>0</v>
      </c>
      <c r="E1820" s="2">
        <f t="shared" si="254"/>
        <v>2.4200000000000443E-2</v>
      </c>
      <c r="F1820" s="2">
        <f t="shared" si="255"/>
        <v>3.7813338690352118E-2</v>
      </c>
      <c r="G1820" s="2">
        <f t="shared" si="255"/>
        <v>3.6304713802208392E-2</v>
      </c>
      <c r="H1820" s="2">
        <f t="shared" si="256"/>
        <v>1.0415545181367594</v>
      </c>
      <c r="I1820" s="2">
        <f t="shared" si="257"/>
        <v>51.01771757177184</v>
      </c>
    </row>
    <row r="1821" spans="1:9" ht="13.5" x14ac:dyDescent="0.25">
      <c r="A1821" s="3">
        <f>TITRES_STAT!B1824</f>
        <v>44663</v>
      </c>
      <c r="B1821" s="6">
        <f>TITRES_STAT!D1824</f>
        <v>5.1843000000000004</v>
      </c>
      <c r="C1821" s="2">
        <f t="shared" si="252"/>
        <v>2.4200000000000443E-2</v>
      </c>
      <c r="D1821" s="2">
        <f t="shared" si="253"/>
        <v>2.4200000000000443E-2</v>
      </c>
      <c r="E1821" s="2">
        <f t="shared" si="254"/>
        <v>0</v>
      </c>
      <c r="F1821" s="2">
        <f t="shared" ref="F1821:G1836" si="258">((F1820*13)+D1821)/14</f>
        <v>3.6840957355326998E-2</v>
      </c>
      <c r="G1821" s="2">
        <f t="shared" si="258"/>
        <v>3.3711519959193505E-2</v>
      </c>
      <c r="H1821" s="2">
        <f t="shared" si="256"/>
        <v>1.0928299109598605</v>
      </c>
      <c r="I1821" s="2">
        <f t="shared" si="257"/>
        <v>52.217808300467304</v>
      </c>
    </row>
    <row r="1822" spans="1:9" ht="13.5" x14ac:dyDescent="0.25">
      <c r="A1822" s="3">
        <f>TITRES_STAT!B1825</f>
        <v>44664</v>
      </c>
      <c r="B1822" s="6">
        <f>TITRES_STAT!D1825</f>
        <v>5.2244999999999999</v>
      </c>
      <c r="C1822" s="2">
        <f t="shared" si="252"/>
        <v>4.0199999999999569E-2</v>
      </c>
      <c r="D1822" s="2">
        <f t="shared" si="253"/>
        <v>4.0199999999999569E-2</v>
      </c>
      <c r="E1822" s="2">
        <f t="shared" si="254"/>
        <v>0</v>
      </c>
      <c r="F1822" s="2">
        <f t="shared" si="258"/>
        <v>3.7080888972803608E-2</v>
      </c>
      <c r="G1822" s="2">
        <f t="shared" si="258"/>
        <v>3.1303554247822538E-2</v>
      </c>
      <c r="H1822" s="2">
        <f t="shared" si="256"/>
        <v>1.1845584267921569</v>
      </c>
      <c r="I1822" s="2">
        <f t="shared" si="257"/>
        <v>54.224158633815208</v>
      </c>
    </row>
    <row r="1823" spans="1:9" ht="13.5" x14ac:dyDescent="0.25">
      <c r="A1823" s="3">
        <f>TITRES_STAT!B1826</f>
        <v>44665</v>
      </c>
      <c r="B1823" s="6">
        <f>TITRES_STAT!D1826</f>
        <v>5.3936000000000002</v>
      </c>
      <c r="C1823" s="2">
        <f t="shared" si="252"/>
        <v>0.16910000000000025</v>
      </c>
      <c r="D1823" s="2">
        <f t="shared" si="253"/>
        <v>0.16910000000000025</v>
      </c>
      <c r="E1823" s="2">
        <f t="shared" si="254"/>
        <v>0</v>
      </c>
      <c r="F1823" s="2">
        <f t="shared" si="258"/>
        <v>4.6510825474746227E-2</v>
      </c>
      <c r="G1823" s="2">
        <f t="shared" si="258"/>
        <v>2.9067586087263786E-2</v>
      </c>
      <c r="H1823" s="2">
        <f t="shared" si="256"/>
        <v>1.6000924650267174</v>
      </c>
      <c r="I1823" s="2">
        <f t="shared" si="257"/>
        <v>61.539829315657649</v>
      </c>
    </row>
    <row r="1824" spans="1:9" ht="13.5" x14ac:dyDescent="0.25">
      <c r="A1824" s="3">
        <f>TITRES_STAT!B1827</f>
        <v>44666</v>
      </c>
      <c r="B1824" s="6">
        <f>TITRES_STAT!D1827</f>
        <v>5.3936000000000002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4.3188623655121494E-2</v>
      </c>
      <c r="G1824" s="2">
        <f t="shared" si="258"/>
        <v>2.6991329938173516E-2</v>
      </c>
      <c r="H1824" s="2">
        <f t="shared" si="256"/>
        <v>1.6000924650267172</v>
      </c>
      <c r="I1824" s="2">
        <f t="shared" si="257"/>
        <v>61.539829315657641</v>
      </c>
    </row>
    <row r="1825" spans="1:9" ht="13.5" x14ac:dyDescent="0.25">
      <c r="A1825" s="3">
        <f>TITRES_STAT!B1828</f>
        <v>44669</v>
      </c>
      <c r="B1825" s="6">
        <f>TITRES_STAT!D1828</f>
        <v>5.3936000000000002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4.0103721965469963E-2</v>
      </c>
      <c r="G1825" s="2">
        <f t="shared" si="258"/>
        <v>2.5063377799732552E-2</v>
      </c>
      <c r="H1825" s="2">
        <f t="shared" si="256"/>
        <v>1.6000924650267174</v>
      </c>
      <c r="I1825" s="2">
        <f t="shared" si="257"/>
        <v>61.539829315657649</v>
      </c>
    </row>
    <row r="1826" spans="1:9" ht="13.5" x14ac:dyDescent="0.25">
      <c r="A1826" s="3">
        <f>TITRES_STAT!B1829</f>
        <v>44670</v>
      </c>
      <c r="B1826" s="6">
        <f>TITRES_STAT!D1829</f>
        <v>5.2888999999999999</v>
      </c>
      <c r="C1826" s="2">
        <f t="shared" si="252"/>
        <v>-0.10470000000000024</v>
      </c>
      <c r="D1826" s="2">
        <f t="shared" si="253"/>
        <v>0</v>
      </c>
      <c r="E1826" s="2">
        <f t="shared" si="254"/>
        <v>0.10470000000000024</v>
      </c>
      <c r="F1826" s="2">
        <f t="shared" si="258"/>
        <v>3.7239170396507822E-2</v>
      </c>
      <c r="G1826" s="2">
        <f t="shared" si="258"/>
        <v>3.0751707956894529E-2</v>
      </c>
      <c r="H1826" s="2">
        <f t="shared" si="256"/>
        <v>1.2109626707143206</v>
      </c>
      <c r="I1826" s="2">
        <f t="shared" si="257"/>
        <v>54.770832938716303</v>
      </c>
    </row>
    <row r="1827" spans="1:9" ht="13.5" x14ac:dyDescent="0.25">
      <c r="A1827" s="3">
        <f>TITRES_STAT!B1830</f>
        <v>44671</v>
      </c>
      <c r="B1827" s="6">
        <f>TITRES_STAT!D1830</f>
        <v>5.3693999999999997</v>
      </c>
      <c r="C1827" s="2">
        <f t="shared" si="252"/>
        <v>8.0499999999999794E-2</v>
      </c>
      <c r="D1827" s="2">
        <f t="shared" si="253"/>
        <v>8.0499999999999794E-2</v>
      </c>
      <c r="E1827" s="2">
        <f t="shared" si="254"/>
        <v>0</v>
      </c>
      <c r="F1827" s="2">
        <f t="shared" si="258"/>
        <v>4.0329229653900109E-2</v>
      </c>
      <c r="G1827" s="2">
        <f t="shared" si="258"/>
        <v>2.855515738854492E-2</v>
      </c>
      <c r="H1827" s="2">
        <f t="shared" si="256"/>
        <v>1.4123273461654402</v>
      </c>
      <c r="I1827" s="2">
        <f t="shared" si="257"/>
        <v>58.546256104522108</v>
      </c>
    </row>
    <row r="1828" spans="1:9" ht="13.5" x14ac:dyDescent="0.25">
      <c r="A1828" s="3">
        <f>TITRES_STAT!B1831</f>
        <v>44672</v>
      </c>
      <c r="B1828" s="6">
        <f>TITRES_STAT!D1831</f>
        <v>5.3613999999999997</v>
      </c>
      <c r="C1828" s="2">
        <f t="shared" si="252"/>
        <v>-8.0000000000000071E-3</v>
      </c>
      <c r="D1828" s="2">
        <f t="shared" si="253"/>
        <v>0</v>
      </c>
      <c r="E1828" s="2">
        <f t="shared" si="254"/>
        <v>8.0000000000000071E-3</v>
      </c>
      <c r="F1828" s="2">
        <f t="shared" si="258"/>
        <v>3.7448570392907242E-2</v>
      </c>
      <c r="G1828" s="2">
        <f t="shared" si="258"/>
        <v>2.7086931860791714E-2</v>
      </c>
      <c r="H1828" s="2">
        <f t="shared" si="256"/>
        <v>1.3825327499388729</v>
      </c>
      <c r="I1828" s="2">
        <f t="shared" si="257"/>
        <v>58.027859217227707</v>
      </c>
    </row>
    <row r="1829" spans="1:9" ht="13.5" x14ac:dyDescent="0.25">
      <c r="A1829" s="3">
        <f>TITRES_STAT!B1832</f>
        <v>44673</v>
      </c>
      <c r="B1829" s="6">
        <f>TITRES_STAT!D1832</f>
        <v>5.3131000000000004</v>
      </c>
      <c r="C1829" s="2">
        <f t="shared" si="252"/>
        <v>-4.8299999999999343E-2</v>
      </c>
      <c r="D1829" s="2">
        <f t="shared" si="253"/>
        <v>0</v>
      </c>
      <c r="E1829" s="2">
        <f t="shared" si="254"/>
        <v>4.8299999999999343E-2</v>
      </c>
      <c r="F1829" s="2">
        <f t="shared" si="258"/>
        <v>3.4773672507699582E-2</v>
      </c>
      <c r="G1829" s="2">
        <f t="shared" si="258"/>
        <v>2.8602151013592259E-2</v>
      </c>
      <c r="H1829" s="2">
        <f t="shared" si="256"/>
        <v>1.215771236616942</v>
      </c>
      <c r="I1829" s="2">
        <f t="shared" si="257"/>
        <v>54.868987218788511</v>
      </c>
    </row>
    <row r="1830" spans="1:9" ht="13.5" x14ac:dyDescent="0.25">
      <c r="A1830" s="3">
        <f>TITRES_STAT!B1833</f>
        <v>44676</v>
      </c>
      <c r="B1830" s="6">
        <f>TITRES_STAT!D1833</f>
        <v>5.2325999999999997</v>
      </c>
      <c r="C1830" s="2">
        <f t="shared" si="252"/>
        <v>-8.0500000000000682E-2</v>
      </c>
      <c r="D1830" s="2">
        <f t="shared" si="253"/>
        <v>0</v>
      </c>
      <c r="E1830" s="2">
        <f t="shared" si="254"/>
        <v>8.0500000000000682E-2</v>
      </c>
      <c r="F1830" s="2">
        <f t="shared" si="258"/>
        <v>3.2289838757149615E-2</v>
      </c>
      <c r="G1830" s="2">
        <f t="shared" si="258"/>
        <v>3.2309140226907146E-2</v>
      </c>
      <c r="H1830" s="2">
        <f t="shared" si="256"/>
        <v>0.99940260032851458</v>
      </c>
      <c r="I1830" s="2">
        <f t="shared" si="257"/>
        <v>49.985060545800351</v>
      </c>
    </row>
    <row r="1831" spans="1:9" ht="13.5" x14ac:dyDescent="0.25">
      <c r="A1831" s="3">
        <f>TITRES_STAT!B1834</f>
        <v>44677</v>
      </c>
      <c r="B1831" s="6">
        <f>TITRES_STAT!D1834</f>
        <v>5.1117999999999997</v>
      </c>
      <c r="C1831" s="2">
        <f t="shared" si="252"/>
        <v>-0.12080000000000002</v>
      </c>
      <c r="D1831" s="2">
        <f t="shared" si="253"/>
        <v>0</v>
      </c>
      <c r="E1831" s="2">
        <f t="shared" si="254"/>
        <v>0.12080000000000002</v>
      </c>
      <c r="F1831" s="2">
        <f t="shared" si="258"/>
        <v>2.99834217030675E-2</v>
      </c>
      <c r="G1831" s="2">
        <f t="shared" si="258"/>
        <v>3.8629915924985207E-2</v>
      </c>
      <c r="H1831" s="2">
        <f t="shared" si="256"/>
        <v>0.77617103183169767</v>
      </c>
      <c r="I1831" s="2">
        <f t="shared" si="257"/>
        <v>43.69911556497248</v>
      </c>
    </row>
    <row r="1832" spans="1:9" ht="13.5" x14ac:dyDescent="0.25">
      <c r="A1832" s="3">
        <f>TITRES_STAT!B1835</f>
        <v>44678</v>
      </c>
      <c r="B1832" s="6">
        <f>TITRES_STAT!D1835</f>
        <v>5.0635000000000003</v>
      </c>
      <c r="C1832" s="2">
        <f t="shared" si="252"/>
        <v>-4.8299999999999343E-2</v>
      </c>
      <c r="D1832" s="2">
        <f t="shared" si="253"/>
        <v>0</v>
      </c>
      <c r="E1832" s="2">
        <f t="shared" si="254"/>
        <v>4.8299999999999343E-2</v>
      </c>
      <c r="F1832" s="2">
        <f t="shared" si="258"/>
        <v>2.7841748724276964E-2</v>
      </c>
      <c r="G1832" s="2">
        <f t="shared" si="258"/>
        <v>3.9320636216057643E-2</v>
      </c>
      <c r="H1832" s="2">
        <f t="shared" si="256"/>
        <v>0.70806963985254734</v>
      </c>
      <c r="I1832" s="2">
        <f t="shared" si="257"/>
        <v>41.454377698187585</v>
      </c>
    </row>
    <row r="1833" spans="1:9" ht="13.5" x14ac:dyDescent="0.25">
      <c r="A1833" s="3">
        <f>TITRES_STAT!B1836</f>
        <v>44679</v>
      </c>
      <c r="B1833" s="6">
        <f>TITRES_STAT!D1836</f>
        <v>4.9024999999999999</v>
      </c>
      <c r="C1833" s="2">
        <f t="shared" si="252"/>
        <v>-0.16100000000000048</v>
      </c>
      <c r="D1833" s="2">
        <f t="shared" si="253"/>
        <v>0</v>
      </c>
      <c r="E1833" s="2">
        <f t="shared" si="254"/>
        <v>0.16100000000000048</v>
      </c>
      <c r="F1833" s="2">
        <f t="shared" si="258"/>
        <v>2.5853052386828609E-2</v>
      </c>
      <c r="G1833" s="2">
        <f t="shared" si="258"/>
        <v>4.8012019343482135E-2</v>
      </c>
      <c r="H1833" s="2">
        <f t="shared" si="256"/>
        <v>0.53847042345529439</v>
      </c>
      <c r="I1833" s="2">
        <f t="shared" si="257"/>
        <v>35.000375388818227</v>
      </c>
    </row>
    <row r="1834" spans="1:9" ht="13.5" x14ac:dyDescent="0.25">
      <c r="A1834" s="3">
        <f>TITRES_STAT!B1837</f>
        <v>44680</v>
      </c>
      <c r="B1834" s="6">
        <f>TITRES_STAT!D1837</f>
        <v>4.9911000000000003</v>
      </c>
      <c r="C1834" s="2">
        <f t="shared" si="252"/>
        <v>8.8600000000000456E-2</v>
      </c>
      <c r="D1834" s="2">
        <f t="shared" si="253"/>
        <v>8.8600000000000456E-2</v>
      </c>
      <c r="E1834" s="2">
        <f t="shared" si="254"/>
        <v>0</v>
      </c>
      <c r="F1834" s="2">
        <f t="shared" si="258"/>
        <v>3.0334977216340882E-2</v>
      </c>
      <c r="G1834" s="2">
        <f t="shared" si="258"/>
        <v>4.4582589390376272E-2</v>
      </c>
      <c r="H1834" s="2">
        <f t="shared" si="256"/>
        <v>0.68042205782890397</v>
      </c>
      <c r="I1834" s="2">
        <f t="shared" si="257"/>
        <v>40.491140583336872</v>
      </c>
    </row>
    <row r="1835" spans="1:9" ht="13.5" x14ac:dyDescent="0.25">
      <c r="A1835" s="3">
        <f>TITRES_STAT!B1838</f>
        <v>44685</v>
      </c>
      <c r="B1835" s="6">
        <f>TITRES_STAT!D1838</f>
        <v>5.0876999999999999</v>
      </c>
      <c r="C1835" s="2">
        <f t="shared" si="252"/>
        <v>9.6599999999999575E-2</v>
      </c>
      <c r="D1835" s="2">
        <f t="shared" si="253"/>
        <v>9.6599999999999575E-2</v>
      </c>
      <c r="E1835" s="2">
        <f t="shared" si="254"/>
        <v>0</v>
      </c>
      <c r="F1835" s="2">
        <f t="shared" si="258"/>
        <v>3.5068193129459364E-2</v>
      </c>
      <c r="G1835" s="2">
        <f t="shared" si="258"/>
        <v>4.1398118719635113E-2</v>
      </c>
      <c r="H1835" s="2">
        <f t="shared" si="256"/>
        <v>0.84709629843219258</v>
      </c>
      <c r="I1835" s="2">
        <f t="shared" si="257"/>
        <v>45.860971036063702</v>
      </c>
    </row>
    <row r="1836" spans="1:9" ht="13.5" x14ac:dyDescent="0.25">
      <c r="A1836" s="3">
        <f>TITRES_STAT!B1839</f>
        <v>44686</v>
      </c>
      <c r="B1836" s="6">
        <f>TITRES_STAT!D1839</f>
        <v>5.2728000000000002</v>
      </c>
      <c r="C1836" s="2">
        <f t="shared" si="252"/>
        <v>0.18510000000000026</v>
      </c>
      <c r="D1836" s="2">
        <f t="shared" si="253"/>
        <v>0.18510000000000026</v>
      </c>
      <c r="E1836" s="2">
        <f t="shared" si="254"/>
        <v>0</v>
      </c>
      <c r="F1836" s="2">
        <f t="shared" si="258"/>
        <v>4.5784750763069426E-2</v>
      </c>
      <c r="G1836" s="2">
        <f t="shared" si="258"/>
        <v>3.8441110239661173E-2</v>
      </c>
      <c r="H1836" s="2">
        <f t="shared" si="256"/>
        <v>1.1910361193426597</v>
      </c>
      <c r="I1836" s="2">
        <f t="shared" si="257"/>
        <v>54.35949269973635</v>
      </c>
    </row>
    <row r="1837" spans="1:9" ht="13.5" x14ac:dyDescent="0.25">
      <c r="A1837" s="3">
        <f>TITRES_STAT!B1840</f>
        <v>44687</v>
      </c>
      <c r="B1837" s="6">
        <f>TITRES_STAT!D1840</f>
        <v>4.9911000000000003</v>
      </c>
      <c r="C1837" s="2">
        <f t="shared" si="252"/>
        <v>-0.28169999999999984</v>
      </c>
      <c r="D1837" s="2">
        <f t="shared" si="253"/>
        <v>0</v>
      </c>
      <c r="E1837" s="2">
        <f t="shared" si="254"/>
        <v>0.28169999999999984</v>
      </c>
      <c r="F1837" s="2">
        <f t="shared" ref="F1837:G1852" si="259">((F1836*13)+D1837)/14</f>
        <v>4.251441142285018E-2</v>
      </c>
      <c r="G1837" s="2">
        <f t="shared" si="259"/>
        <v>5.5816745222542506E-2</v>
      </c>
      <c r="H1837" s="2">
        <f t="shared" si="256"/>
        <v>0.76167843992594608</v>
      </c>
      <c r="I1837" s="2">
        <f t="shared" si="257"/>
        <v>43.235951730099167</v>
      </c>
    </row>
    <row r="1838" spans="1:9" ht="13.5" x14ac:dyDescent="0.25">
      <c r="A1838" s="3">
        <f>TITRES_STAT!B1841</f>
        <v>44690</v>
      </c>
      <c r="B1838" s="6">
        <f>TITRES_STAT!D1841</f>
        <v>4.7335000000000003</v>
      </c>
      <c r="C1838" s="2">
        <f t="shared" si="252"/>
        <v>-0.25760000000000005</v>
      </c>
      <c r="D1838" s="2">
        <f t="shared" si="253"/>
        <v>0</v>
      </c>
      <c r="E1838" s="2">
        <f t="shared" si="254"/>
        <v>0.25760000000000005</v>
      </c>
      <c r="F1838" s="2">
        <f t="shared" si="259"/>
        <v>3.9477667749789454E-2</v>
      </c>
      <c r="G1838" s="2">
        <f t="shared" si="259"/>
        <v>7.0229834849503764E-2</v>
      </c>
      <c r="H1838" s="2">
        <f t="shared" si="256"/>
        <v>0.56212103921910905</v>
      </c>
      <c r="I1838" s="2">
        <f t="shared" si="257"/>
        <v>35.984474000818054</v>
      </c>
    </row>
    <row r="1839" spans="1:9" ht="13.5" x14ac:dyDescent="0.25">
      <c r="A1839" s="3">
        <f>TITRES_STAT!B1842</f>
        <v>44691</v>
      </c>
      <c r="B1839" s="6">
        <f>TITRES_STAT!D1842</f>
        <v>4.9185999999999996</v>
      </c>
      <c r="C1839" s="2">
        <f t="shared" si="252"/>
        <v>0.18509999999999938</v>
      </c>
      <c r="D1839" s="2">
        <f t="shared" si="253"/>
        <v>0.18509999999999938</v>
      </c>
      <c r="E1839" s="2">
        <f t="shared" si="254"/>
        <v>0</v>
      </c>
      <c r="F1839" s="2">
        <f t="shared" si="259"/>
        <v>4.9879262910518737E-2</v>
      </c>
      <c r="G1839" s="2">
        <f t="shared" si="259"/>
        <v>6.5213418074539203E-2</v>
      </c>
      <c r="H1839" s="2">
        <f t="shared" si="256"/>
        <v>0.76486196220395219</v>
      </c>
      <c r="I1839" s="2">
        <f t="shared" si="257"/>
        <v>43.338344787532044</v>
      </c>
    </row>
    <row r="1840" spans="1:9" ht="13.5" x14ac:dyDescent="0.25">
      <c r="A1840" s="3">
        <f>TITRES_STAT!B1843</f>
        <v>44692</v>
      </c>
      <c r="B1840" s="6">
        <f>TITRES_STAT!D1843</f>
        <v>4.7335000000000003</v>
      </c>
      <c r="C1840" s="2">
        <f t="shared" si="252"/>
        <v>-0.18509999999999938</v>
      </c>
      <c r="D1840" s="2">
        <f t="shared" si="253"/>
        <v>0</v>
      </c>
      <c r="E1840" s="2">
        <f t="shared" si="254"/>
        <v>0.18509999999999938</v>
      </c>
      <c r="F1840" s="2">
        <f t="shared" si="259"/>
        <v>4.6316458416910254E-2</v>
      </c>
      <c r="G1840" s="2">
        <f t="shared" si="259"/>
        <v>7.3776745354929202E-2</v>
      </c>
      <c r="H1840" s="2">
        <f t="shared" si="256"/>
        <v>0.62779210703980637</v>
      </c>
      <c r="I1840" s="2">
        <f t="shared" si="257"/>
        <v>38.567093692416712</v>
      </c>
    </row>
    <row r="1841" spans="1:9" ht="13.5" x14ac:dyDescent="0.25">
      <c r="A1841" s="3">
        <f>TITRES_STAT!B1844</f>
        <v>44693</v>
      </c>
      <c r="B1841" s="6">
        <f>TITRES_STAT!D1844</f>
        <v>4.9105999999999996</v>
      </c>
      <c r="C1841" s="2">
        <f t="shared" si="252"/>
        <v>0.17709999999999937</v>
      </c>
      <c r="D1841" s="2">
        <f t="shared" si="253"/>
        <v>0.17709999999999937</v>
      </c>
      <c r="E1841" s="2">
        <f t="shared" si="254"/>
        <v>0</v>
      </c>
      <c r="F1841" s="2">
        <f t="shared" si="259"/>
        <v>5.565813995855947E-2</v>
      </c>
      <c r="G1841" s="2">
        <f t="shared" si="259"/>
        <v>6.8506977829577112E-2</v>
      </c>
      <c r="H1841" s="2">
        <f t="shared" si="256"/>
        <v>0.81244483002912005</v>
      </c>
      <c r="I1841" s="2">
        <f t="shared" si="257"/>
        <v>44.825906784487707</v>
      </c>
    </row>
    <row r="1842" spans="1:9" ht="13.5" x14ac:dyDescent="0.25">
      <c r="A1842" s="3">
        <f>TITRES_STAT!B1845</f>
        <v>44694</v>
      </c>
      <c r="B1842" s="6">
        <f>TITRES_STAT!D1845</f>
        <v>4.9508000000000001</v>
      </c>
      <c r="C1842" s="2">
        <f t="shared" si="252"/>
        <v>4.0200000000000458E-2</v>
      </c>
      <c r="D1842" s="2">
        <f t="shared" si="253"/>
        <v>4.0200000000000458E-2</v>
      </c>
      <c r="E1842" s="2">
        <f t="shared" si="254"/>
        <v>0</v>
      </c>
      <c r="F1842" s="2">
        <f t="shared" si="259"/>
        <v>5.4553987104376686E-2</v>
      </c>
      <c r="G1842" s="2">
        <f t="shared" si="259"/>
        <v>6.3613622270321607E-2</v>
      </c>
      <c r="H1842" s="2">
        <f t="shared" si="256"/>
        <v>0.85758340992678206</v>
      </c>
      <c r="I1842" s="2">
        <f t="shared" si="257"/>
        <v>46.166616548356465</v>
      </c>
    </row>
    <row r="1843" spans="1:9" ht="13.5" x14ac:dyDescent="0.25">
      <c r="A1843" s="3">
        <f>TITRES_STAT!B1846</f>
        <v>44697</v>
      </c>
      <c r="B1843" s="6">
        <f>TITRES_STAT!D1846</f>
        <v>4.8703000000000003</v>
      </c>
      <c r="C1843" s="2">
        <f t="shared" si="252"/>
        <v>-8.0499999999999794E-2</v>
      </c>
      <c r="D1843" s="2">
        <f t="shared" si="253"/>
        <v>0</v>
      </c>
      <c r="E1843" s="2">
        <f t="shared" si="254"/>
        <v>8.0499999999999794E-2</v>
      </c>
      <c r="F1843" s="2">
        <f t="shared" si="259"/>
        <v>5.0657273739778352E-2</v>
      </c>
      <c r="G1843" s="2">
        <f t="shared" si="259"/>
        <v>6.4819792108155763E-2</v>
      </c>
      <c r="H1843" s="2">
        <f t="shared" si="256"/>
        <v>0.78150935219374984</v>
      </c>
      <c r="I1843" s="2">
        <f t="shared" si="257"/>
        <v>43.867822037049628</v>
      </c>
    </row>
    <row r="1844" spans="1:9" ht="13.5" x14ac:dyDescent="0.25">
      <c r="A1844" s="3">
        <f>TITRES_STAT!B1847</f>
        <v>44698</v>
      </c>
      <c r="B1844" s="6">
        <f>TITRES_STAT!D1847</f>
        <v>4.9267000000000003</v>
      </c>
      <c r="C1844" s="2">
        <f t="shared" si="252"/>
        <v>5.6400000000000006E-2</v>
      </c>
      <c r="D1844" s="2">
        <f t="shared" si="253"/>
        <v>5.6400000000000006E-2</v>
      </c>
      <c r="E1844" s="2">
        <f t="shared" si="254"/>
        <v>0</v>
      </c>
      <c r="F1844" s="2">
        <f t="shared" si="259"/>
        <v>5.1067468472651326E-2</v>
      </c>
      <c r="G1844" s="2">
        <f t="shared" si="259"/>
        <v>6.0189806957573207E-2</v>
      </c>
      <c r="H1844" s="2">
        <f t="shared" si="256"/>
        <v>0.84844047611995055</v>
      </c>
      <c r="I1844" s="2">
        <f t="shared" si="257"/>
        <v>45.900340696980763</v>
      </c>
    </row>
    <row r="1845" spans="1:9" ht="13.5" x14ac:dyDescent="0.25">
      <c r="A1845" s="3">
        <f>TITRES_STAT!B1848</f>
        <v>44699</v>
      </c>
      <c r="B1845" s="6">
        <f>TITRES_STAT!D1848</f>
        <v>4.8300999999999998</v>
      </c>
      <c r="C1845" s="2">
        <f t="shared" si="252"/>
        <v>-9.6600000000000463E-2</v>
      </c>
      <c r="D1845" s="2">
        <f t="shared" si="253"/>
        <v>0</v>
      </c>
      <c r="E1845" s="2">
        <f t="shared" si="254"/>
        <v>9.6600000000000463E-2</v>
      </c>
      <c r="F1845" s="2">
        <f t="shared" si="259"/>
        <v>4.7419792153176231E-2</v>
      </c>
      <c r="G1845" s="2">
        <f t="shared" si="259"/>
        <v>6.2790535032032288E-2</v>
      </c>
      <c r="H1845" s="2">
        <f t="shared" si="256"/>
        <v>0.75520605341211466</v>
      </c>
      <c r="I1845" s="2">
        <f t="shared" si="257"/>
        <v>43.026632226113655</v>
      </c>
    </row>
    <row r="1846" spans="1:9" ht="13.5" x14ac:dyDescent="0.25">
      <c r="A1846" s="3">
        <f>TITRES_STAT!B1849</f>
        <v>44700</v>
      </c>
      <c r="B1846" s="6">
        <f>TITRES_STAT!D1849</f>
        <v>4.9105999999999996</v>
      </c>
      <c r="C1846" s="2">
        <f t="shared" si="252"/>
        <v>8.0499999999999794E-2</v>
      </c>
      <c r="D1846" s="2">
        <f t="shared" si="253"/>
        <v>8.0499999999999794E-2</v>
      </c>
      <c r="E1846" s="2">
        <f t="shared" si="254"/>
        <v>0</v>
      </c>
      <c r="F1846" s="2">
        <f t="shared" si="259"/>
        <v>4.9782664142235054E-2</v>
      </c>
      <c r="G1846" s="2">
        <f t="shared" si="259"/>
        <v>5.8305496815458553E-2</v>
      </c>
      <c r="H1846" s="2">
        <f t="shared" si="256"/>
        <v>0.85382454247497575</v>
      </c>
      <c r="I1846" s="2">
        <f t="shared" si="257"/>
        <v>46.057462446530387</v>
      </c>
    </row>
    <row r="1847" spans="1:9" ht="13.5" x14ac:dyDescent="0.25">
      <c r="A1847" s="3">
        <f>TITRES_STAT!B1850</f>
        <v>44701</v>
      </c>
      <c r="B1847" s="6">
        <f>TITRES_STAT!D1850</f>
        <v>5.0555000000000003</v>
      </c>
      <c r="C1847" s="2">
        <f t="shared" si="252"/>
        <v>0.14490000000000069</v>
      </c>
      <c r="D1847" s="2">
        <f t="shared" si="253"/>
        <v>0.14490000000000069</v>
      </c>
      <c r="E1847" s="2">
        <f t="shared" si="254"/>
        <v>0</v>
      </c>
      <c r="F1847" s="2">
        <f t="shared" si="259"/>
        <v>5.6576759560646887E-2</v>
      </c>
      <c r="G1847" s="2">
        <f t="shared" si="259"/>
        <v>5.4140818471497223E-2</v>
      </c>
      <c r="H1847" s="2">
        <f t="shared" si="256"/>
        <v>1.0449926905045235</v>
      </c>
      <c r="I1847" s="2">
        <f t="shared" si="257"/>
        <v>51.100069714513829</v>
      </c>
    </row>
    <row r="1848" spans="1:9" ht="13.5" x14ac:dyDescent="0.25">
      <c r="A1848" s="3">
        <f>TITRES_STAT!B1851</f>
        <v>44704</v>
      </c>
      <c r="B1848" s="6">
        <f>TITRES_STAT!D1851</f>
        <v>5.1520999999999999</v>
      </c>
      <c r="C1848" s="2">
        <f t="shared" si="252"/>
        <v>9.6599999999999575E-2</v>
      </c>
      <c r="D1848" s="2">
        <f t="shared" si="253"/>
        <v>9.6599999999999575E-2</v>
      </c>
      <c r="E1848" s="2">
        <f t="shared" si="254"/>
        <v>0</v>
      </c>
      <c r="F1848" s="2">
        <f t="shared" si="259"/>
        <v>5.9435562449172079E-2</v>
      </c>
      <c r="G1848" s="2">
        <f t="shared" si="259"/>
        <v>5.0273617152104565E-2</v>
      </c>
      <c r="H1848" s="2">
        <f t="shared" si="256"/>
        <v>1.1822416172949668</v>
      </c>
      <c r="I1848" s="2">
        <f t="shared" si="257"/>
        <v>54.175560026228148</v>
      </c>
    </row>
    <row r="1849" spans="1:9" ht="13.5" x14ac:dyDescent="0.25">
      <c r="A1849" s="3">
        <f>TITRES_STAT!B1852</f>
        <v>44705</v>
      </c>
      <c r="B1849" s="6">
        <f>TITRES_STAT!D1852</f>
        <v>5.1520999999999999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5.5190165131374078E-2</v>
      </c>
      <c r="G1849" s="2">
        <f t="shared" si="259"/>
        <v>4.668264449838281E-2</v>
      </c>
      <c r="H1849" s="2">
        <f t="shared" si="256"/>
        <v>1.1822416172949668</v>
      </c>
      <c r="I1849" s="2">
        <f t="shared" si="257"/>
        <v>54.175560026228148</v>
      </c>
    </row>
    <row r="1850" spans="1:9" ht="13.5" x14ac:dyDescent="0.25">
      <c r="A1850" s="3">
        <f>TITRES_STAT!B1853</f>
        <v>44706</v>
      </c>
      <c r="B1850" s="6">
        <f>TITRES_STAT!D1853</f>
        <v>5.0876999999999999</v>
      </c>
      <c r="C1850" s="2">
        <f t="shared" si="252"/>
        <v>-6.4400000000000013E-2</v>
      </c>
      <c r="D1850" s="2">
        <f t="shared" si="253"/>
        <v>0</v>
      </c>
      <c r="E1850" s="2">
        <f t="shared" si="254"/>
        <v>6.4400000000000013E-2</v>
      </c>
      <c r="F1850" s="2">
        <f t="shared" si="259"/>
        <v>5.124801047913307E-2</v>
      </c>
      <c r="G1850" s="2">
        <f t="shared" si="259"/>
        <v>4.7948169891355467E-2</v>
      </c>
      <c r="H1850" s="2">
        <f t="shared" si="256"/>
        <v>1.0688209914008111</v>
      </c>
      <c r="I1850" s="2">
        <f t="shared" si="257"/>
        <v>51.66329014658276</v>
      </c>
    </row>
    <row r="1851" spans="1:9" ht="13.5" x14ac:dyDescent="0.25">
      <c r="A1851" s="3">
        <f>TITRES_STAT!B1854</f>
        <v>44707</v>
      </c>
      <c r="B1851" s="6">
        <f>TITRES_STAT!D1854</f>
        <v>5.1520999999999999</v>
      </c>
      <c r="C1851" s="2">
        <f t="shared" si="252"/>
        <v>6.4400000000000013E-2</v>
      </c>
      <c r="D1851" s="2">
        <f t="shared" si="253"/>
        <v>6.4400000000000013E-2</v>
      </c>
      <c r="E1851" s="2">
        <f t="shared" si="254"/>
        <v>0</v>
      </c>
      <c r="F1851" s="2">
        <f t="shared" si="259"/>
        <v>5.2187438302052136E-2</v>
      </c>
      <c r="G1851" s="2">
        <f t="shared" si="259"/>
        <v>4.4523300613401505E-2</v>
      </c>
      <c r="H1851" s="2">
        <f t="shared" si="256"/>
        <v>1.1721376803395327</v>
      </c>
      <c r="I1851" s="2">
        <f t="shared" si="257"/>
        <v>53.962402611436332</v>
      </c>
    </row>
    <row r="1852" spans="1:9" ht="13.5" x14ac:dyDescent="0.25">
      <c r="A1852" s="3">
        <f>TITRES_STAT!B1855</f>
        <v>44708</v>
      </c>
      <c r="B1852" s="6">
        <f>TITRES_STAT!D1855</f>
        <v>5.0635000000000003</v>
      </c>
      <c r="C1852" s="2">
        <f t="shared" si="252"/>
        <v>-8.8599999999999568E-2</v>
      </c>
      <c r="D1852" s="2">
        <f t="shared" si="253"/>
        <v>0</v>
      </c>
      <c r="E1852" s="2">
        <f t="shared" si="254"/>
        <v>8.8599999999999568E-2</v>
      </c>
      <c r="F1852" s="2">
        <f t="shared" si="259"/>
        <v>4.8459764137619842E-2</v>
      </c>
      <c r="G1852" s="2">
        <f t="shared" si="259"/>
        <v>4.767163628387279E-2</v>
      </c>
      <c r="H1852" s="2">
        <f t="shared" si="256"/>
        <v>1.0165324271450207</v>
      </c>
      <c r="I1852" s="2">
        <f t="shared" si="257"/>
        <v>50.409922174383944</v>
      </c>
    </row>
    <row r="1853" spans="1:9" ht="13.5" x14ac:dyDescent="0.25">
      <c r="A1853" s="3">
        <f>TITRES_STAT!B1856</f>
        <v>44711</v>
      </c>
      <c r="B1853" s="6">
        <f>TITRES_STAT!D1856</f>
        <v>5.1117999999999997</v>
      </c>
      <c r="C1853" s="2">
        <f t="shared" si="252"/>
        <v>4.8299999999999343E-2</v>
      </c>
      <c r="D1853" s="2">
        <f t="shared" si="253"/>
        <v>4.8299999999999343E-2</v>
      </c>
      <c r="E1853" s="2">
        <f t="shared" si="254"/>
        <v>0</v>
      </c>
      <c r="F1853" s="2">
        <f t="shared" ref="F1853:G1868" si="260">((F1852*13)+D1853)/14</f>
        <v>4.8448352413504092E-2</v>
      </c>
      <c r="G1853" s="2">
        <f t="shared" si="260"/>
        <v>4.4266519406453306E-2</v>
      </c>
      <c r="H1853" s="2">
        <f t="shared" si="256"/>
        <v>1.0944694334030054</v>
      </c>
      <c r="I1853" s="2">
        <f t="shared" si="257"/>
        <v>52.255211556119853</v>
      </c>
    </row>
    <row r="1854" spans="1:9" ht="13.5" x14ac:dyDescent="0.25">
      <c r="A1854" s="3">
        <f>TITRES_STAT!B1857</f>
        <v>44712</v>
      </c>
      <c r="B1854" s="6">
        <f>TITRES_STAT!D1857</f>
        <v>5.1199000000000003</v>
      </c>
      <c r="C1854" s="2">
        <f t="shared" si="252"/>
        <v>8.1000000000006622E-3</v>
      </c>
      <c r="D1854" s="2">
        <f t="shared" si="253"/>
        <v>8.1000000000006622E-3</v>
      </c>
      <c r="E1854" s="2">
        <f t="shared" si="254"/>
        <v>0</v>
      </c>
      <c r="F1854" s="2">
        <f t="shared" si="260"/>
        <v>4.5566327241110989E-2</v>
      </c>
      <c r="G1854" s="2">
        <f t="shared" si="260"/>
        <v>4.1104625163135212E-2</v>
      </c>
      <c r="H1854" s="2">
        <f t="shared" si="256"/>
        <v>1.108545013128529</v>
      </c>
      <c r="I1854" s="2">
        <f t="shared" si="257"/>
        <v>52.573931608115785</v>
      </c>
    </row>
    <row r="1855" spans="1:9" ht="13.5" x14ac:dyDescent="0.25">
      <c r="A1855" s="3">
        <f>TITRES_STAT!B1858</f>
        <v>44713</v>
      </c>
      <c r="B1855" s="6">
        <f>TITRES_STAT!D1858</f>
        <v>5.0555000000000003</v>
      </c>
      <c r="C1855" s="2">
        <f t="shared" si="252"/>
        <v>-6.4400000000000013E-2</v>
      </c>
      <c r="D1855" s="2">
        <f t="shared" si="253"/>
        <v>0</v>
      </c>
      <c r="E1855" s="2">
        <f t="shared" si="254"/>
        <v>6.4400000000000013E-2</v>
      </c>
      <c r="F1855" s="2">
        <f t="shared" si="260"/>
        <v>4.2311589581031636E-2</v>
      </c>
      <c r="G1855" s="2">
        <f t="shared" si="260"/>
        <v>4.2768580508625552E-2</v>
      </c>
      <c r="H1855" s="2">
        <f t="shared" si="256"/>
        <v>0.98931479786892274</v>
      </c>
      <c r="I1855" s="2">
        <f t="shared" si="257"/>
        <v>49.731435111664481</v>
      </c>
    </row>
    <row r="1856" spans="1:9" ht="13.5" x14ac:dyDescent="0.25">
      <c r="A1856" s="3">
        <f>TITRES_STAT!B1859</f>
        <v>44714</v>
      </c>
      <c r="B1856" s="6">
        <f>TITRES_STAT!D1859</f>
        <v>5.0312999999999999</v>
      </c>
      <c r="C1856" s="2">
        <f t="shared" si="252"/>
        <v>-2.4200000000000443E-2</v>
      </c>
      <c r="D1856" s="2">
        <f t="shared" si="253"/>
        <v>0</v>
      </c>
      <c r="E1856" s="2">
        <f t="shared" si="254"/>
        <v>2.4200000000000443E-2</v>
      </c>
      <c r="F1856" s="2">
        <f t="shared" si="260"/>
        <v>3.9289333182386518E-2</v>
      </c>
      <c r="G1856" s="2">
        <f t="shared" si="260"/>
        <v>4.1442253329438038E-2</v>
      </c>
      <c r="H1856" s="2">
        <f t="shared" si="256"/>
        <v>0.94805011856046406</v>
      </c>
      <c r="I1856" s="2">
        <f t="shared" si="257"/>
        <v>48.666618457488021</v>
      </c>
    </row>
    <row r="1857" spans="1:9" ht="13.5" x14ac:dyDescent="0.25">
      <c r="A1857" s="3">
        <f>TITRES_STAT!B1860</f>
        <v>44715</v>
      </c>
      <c r="B1857" s="6">
        <f>TITRES_STAT!D1860</f>
        <v>4.9911000000000003</v>
      </c>
      <c r="C1857" s="2">
        <f t="shared" si="252"/>
        <v>-4.0199999999999569E-2</v>
      </c>
      <c r="D1857" s="2">
        <f t="shared" si="253"/>
        <v>0</v>
      </c>
      <c r="E1857" s="2">
        <f t="shared" si="254"/>
        <v>4.0199999999999569E-2</v>
      </c>
      <c r="F1857" s="2">
        <f t="shared" si="260"/>
        <v>3.6482952240787479E-2</v>
      </c>
      <c r="G1857" s="2">
        <f t="shared" si="260"/>
        <v>4.1353520948763864E-2</v>
      </c>
      <c r="H1857" s="2">
        <f t="shared" si="256"/>
        <v>0.88222118464807586</v>
      </c>
      <c r="I1857" s="2">
        <f t="shared" si="257"/>
        <v>46.871281220492016</v>
      </c>
    </row>
    <row r="1858" spans="1:9" ht="13.5" x14ac:dyDescent="0.25">
      <c r="A1858" s="3">
        <f>TITRES_STAT!B1861</f>
        <v>44718</v>
      </c>
      <c r="B1858" s="6">
        <f>TITRES_STAT!D1861</f>
        <v>5.0635000000000003</v>
      </c>
      <c r="C1858" s="2">
        <f t="shared" si="252"/>
        <v>7.240000000000002E-2</v>
      </c>
      <c r="D1858" s="2">
        <f t="shared" si="253"/>
        <v>7.240000000000002E-2</v>
      </c>
      <c r="E1858" s="2">
        <f t="shared" si="254"/>
        <v>0</v>
      </c>
      <c r="F1858" s="2">
        <f t="shared" si="260"/>
        <v>3.9048455652159801E-2</v>
      </c>
      <c r="G1858" s="2">
        <f t="shared" si="260"/>
        <v>3.8399698023852159E-2</v>
      </c>
      <c r="H1858" s="2">
        <f t="shared" si="256"/>
        <v>1.0168948627644068</v>
      </c>
      <c r="I1858" s="2">
        <f t="shared" si="257"/>
        <v>50.418833501842784</v>
      </c>
    </row>
    <row r="1859" spans="1:9" ht="13.5" x14ac:dyDescent="0.25">
      <c r="A1859" s="3">
        <f>TITRES_STAT!B1862</f>
        <v>44719</v>
      </c>
      <c r="B1859" s="6">
        <f>TITRES_STAT!D1862</f>
        <v>4.9911000000000003</v>
      </c>
      <c r="C1859" s="2">
        <f t="shared" ref="C1859:C1922" si="261">B1859-B1858</f>
        <v>-7.240000000000002E-2</v>
      </c>
      <c r="D1859" s="2">
        <f t="shared" ref="D1859:D1922" si="262">IF(C1859&gt;0,C1859,0)</f>
        <v>0</v>
      </c>
      <c r="E1859" s="2">
        <f t="shared" ref="E1859:E1922" si="263">IF(C1859&lt;0,-C1859,0)</f>
        <v>7.240000000000002E-2</v>
      </c>
      <c r="F1859" s="2">
        <f t="shared" si="260"/>
        <v>3.6259280248434105E-2</v>
      </c>
      <c r="G1859" s="2">
        <f t="shared" si="260"/>
        <v>4.0828291022148432E-2</v>
      </c>
      <c r="H1859" s="2">
        <f t="shared" si="256"/>
        <v>0.88809203962919381</v>
      </c>
      <c r="I1859" s="2">
        <f t="shared" si="257"/>
        <v>47.036480266269649</v>
      </c>
    </row>
    <row r="1860" spans="1:9" ht="13.5" x14ac:dyDescent="0.25">
      <c r="A1860" s="3">
        <f>TITRES_STAT!B1863</f>
        <v>44720</v>
      </c>
      <c r="B1860" s="6">
        <f>TITRES_STAT!D1863</f>
        <v>5.0232999999999999</v>
      </c>
      <c r="C1860" s="2">
        <f t="shared" si="261"/>
        <v>3.2199999999999562E-2</v>
      </c>
      <c r="D1860" s="2">
        <f t="shared" si="262"/>
        <v>3.2199999999999562E-2</v>
      </c>
      <c r="E1860" s="2">
        <f t="shared" si="263"/>
        <v>0</v>
      </c>
      <c r="F1860" s="2">
        <f t="shared" si="260"/>
        <v>3.5969331659260209E-2</v>
      </c>
      <c r="G1860" s="2">
        <f t="shared" si="260"/>
        <v>3.7911984520566398E-2</v>
      </c>
      <c r="H1860" s="2">
        <f t="shared" si="256"/>
        <v>0.94875887174272444</v>
      </c>
      <c r="I1860" s="2">
        <f t="shared" si="257"/>
        <v>48.685288133891802</v>
      </c>
    </row>
    <row r="1861" spans="1:9" ht="13.5" x14ac:dyDescent="0.25">
      <c r="A1861" s="3">
        <f>TITRES_STAT!B1864</f>
        <v>44721</v>
      </c>
      <c r="B1861" s="6">
        <f>TITRES_STAT!D1864</f>
        <v>4.9749999999999996</v>
      </c>
      <c r="C1861" s="2">
        <f t="shared" si="261"/>
        <v>-4.8300000000000232E-2</v>
      </c>
      <c r="D1861" s="2">
        <f t="shared" si="262"/>
        <v>0</v>
      </c>
      <c r="E1861" s="2">
        <f t="shared" si="263"/>
        <v>4.8300000000000232E-2</v>
      </c>
      <c r="F1861" s="2">
        <f t="shared" si="260"/>
        <v>3.3400093683598767E-2</v>
      </c>
      <c r="G1861" s="2">
        <f t="shared" si="260"/>
        <v>3.8653985626240242E-2</v>
      </c>
      <c r="H1861" s="2">
        <f t="shared" si="256"/>
        <v>0.86407890784036323</v>
      </c>
      <c r="I1861" s="2">
        <f t="shared" si="257"/>
        <v>46.354202292940784</v>
      </c>
    </row>
    <row r="1862" spans="1:9" ht="13.5" x14ac:dyDescent="0.25">
      <c r="A1862" s="3">
        <f>TITRES_STAT!B1865</f>
        <v>44722</v>
      </c>
      <c r="B1862" s="6">
        <f>TITRES_STAT!D1865</f>
        <v>4.9185999999999996</v>
      </c>
      <c r="C1862" s="2">
        <f t="shared" si="261"/>
        <v>-5.6400000000000006E-2</v>
      </c>
      <c r="D1862" s="2">
        <f t="shared" si="262"/>
        <v>0</v>
      </c>
      <c r="E1862" s="2">
        <f t="shared" si="263"/>
        <v>5.6400000000000006E-2</v>
      </c>
      <c r="F1862" s="2">
        <f t="shared" si="260"/>
        <v>3.1014372706198855E-2</v>
      </c>
      <c r="G1862" s="2">
        <f t="shared" si="260"/>
        <v>3.9921558081508803E-2</v>
      </c>
      <c r="H1862" s="2">
        <f t="shared" si="256"/>
        <v>0.77688282213024018</v>
      </c>
      <c r="I1862" s="2">
        <f t="shared" si="257"/>
        <v>43.721668781673721</v>
      </c>
    </row>
    <row r="1863" spans="1:9" ht="13.5" x14ac:dyDescent="0.25">
      <c r="A1863" s="3">
        <f>TITRES_STAT!B1866</f>
        <v>44725</v>
      </c>
      <c r="B1863" s="6">
        <f>TITRES_STAT!D1866</f>
        <v>4.8300999999999998</v>
      </c>
      <c r="C1863" s="2">
        <f t="shared" si="261"/>
        <v>-8.8499999999999801E-2</v>
      </c>
      <c r="D1863" s="2">
        <f t="shared" si="262"/>
        <v>0</v>
      </c>
      <c r="E1863" s="2">
        <f t="shared" si="263"/>
        <v>8.8499999999999801E-2</v>
      </c>
      <c r="F1863" s="2">
        <f t="shared" si="260"/>
        <v>2.8799060370041794E-2</v>
      </c>
      <c r="G1863" s="2">
        <f t="shared" si="260"/>
        <v>4.3391446789972442E-2</v>
      </c>
      <c r="H1863" s="2">
        <f t="shared" si="256"/>
        <v>0.66370362134818517</v>
      </c>
      <c r="I1863" s="2">
        <f t="shared" si="257"/>
        <v>39.893140390615478</v>
      </c>
    </row>
    <row r="1864" spans="1:9" ht="13.5" x14ac:dyDescent="0.25">
      <c r="A1864" s="3">
        <f>TITRES_STAT!B1867</f>
        <v>44726</v>
      </c>
      <c r="B1864" s="6">
        <f>TITRES_STAT!D1867</f>
        <v>4.9267000000000003</v>
      </c>
      <c r="C1864" s="2">
        <f t="shared" si="261"/>
        <v>9.6600000000000463E-2</v>
      </c>
      <c r="D1864" s="2">
        <f t="shared" si="262"/>
        <v>9.6600000000000463E-2</v>
      </c>
      <c r="E1864" s="2">
        <f t="shared" si="263"/>
        <v>0</v>
      </c>
      <c r="F1864" s="2">
        <f t="shared" si="260"/>
        <v>3.3641984629324558E-2</v>
      </c>
      <c r="G1864" s="2">
        <f t="shared" si="260"/>
        <v>4.0292057733545834E-2</v>
      </c>
      <c r="H1864" s="2">
        <f t="shared" si="256"/>
        <v>0.83495325187413683</v>
      </c>
      <c r="I1864" s="2">
        <f t="shared" si="257"/>
        <v>45.502698830139344</v>
      </c>
    </row>
    <row r="1865" spans="1:9" ht="13.5" x14ac:dyDescent="0.25">
      <c r="A1865" s="3">
        <f>TITRES_STAT!B1868</f>
        <v>44727</v>
      </c>
      <c r="B1865" s="6">
        <f>TITRES_STAT!D1868</f>
        <v>4.9105999999999996</v>
      </c>
      <c r="C1865" s="2">
        <f t="shared" si="261"/>
        <v>-1.6100000000000669E-2</v>
      </c>
      <c r="D1865" s="2">
        <f t="shared" si="262"/>
        <v>0</v>
      </c>
      <c r="E1865" s="2">
        <f t="shared" si="263"/>
        <v>1.6100000000000669E-2</v>
      </c>
      <c r="F1865" s="2">
        <f t="shared" si="260"/>
        <v>3.1238985727229947E-2</v>
      </c>
      <c r="G1865" s="2">
        <f t="shared" si="260"/>
        <v>3.8564053609721184E-2</v>
      </c>
      <c r="H1865" s="2">
        <f t="shared" si="256"/>
        <v>0.81005451458441224</v>
      </c>
      <c r="I1865" s="2">
        <f t="shared" si="257"/>
        <v>44.753045173912923</v>
      </c>
    </row>
    <row r="1866" spans="1:9" ht="13.5" x14ac:dyDescent="0.25">
      <c r="A1866" s="3">
        <f>TITRES_STAT!B1869</f>
        <v>44728</v>
      </c>
      <c r="B1866" s="6">
        <f>TITRES_STAT!D1869</f>
        <v>4.8300999999999998</v>
      </c>
      <c r="C1866" s="2">
        <f t="shared" si="261"/>
        <v>-8.0499999999999794E-2</v>
      </c>
      <c r="D1866" s="2">
        <f t="shared" si="262"/>
        <v>0</v>
      </c>
      <c r="E1866" s="2">
        <f t="shared" si="263"/>
        <v>8.0499999999999794E-2</v>
      </c>
      <c r="F1866" s="2">
        <f t="shared" si="260"/>
        <v>2.9007629603856382E-2</v>
      </c>
      <c r="G1866" s="2">
        <f t="shared" si="260"/>
        <v>4.1559478351883943E-2</v>
      </c>
      <c r="H1866" s="2">
        <f t="shared" si="256"/>
        <v>0.69797867428096416</v>
      </c>
      <c r="I1866" s="2">
        <f t="shared" si="257"/>
        <v>41.106445260658781</v>
      </c>
    </row>
    <row r="1867" spans="1:9" ht="13.5" x14ac:dyDescent="0.25">
      <c r="A1867" s="3">
        <f>TITRES_STAT!B1870</f>
        <v>44729</v>
      </c>
      <c r="B1867" s="6">
        <f>TITRES_STAT!D1870</f>
        <v>4.8300999999999998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2.6935656060723782E-2</v>
      </c>
      <c r="G1867" s="2">
        <f t="shared" si="260"/>
        <v>3.8590944183892237E-2</v>
      </c>
      <c r="H1867" s="2">
        <f t="shared" si="256"/>
        <v>0.69797867428096405</v>
      </c>
      <c r="I1867" s="2">
        <f t="shared" si="257"/>
        <v>41.106445260658774</v>
      </c>
    </row>
    <row r="1868" spans="1:9" ht="13.5" x14ac:dyDescent="0.25">
      <c r="A1868" s="3">
        <f>TITRES_STAT!B1871</f>
        <v>44732</v>
      </c>
      <c r="B1868" s="6">
        <f>TITRES_STAT!D1871</f>
        <v>4.8300999999999998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2.501168062781494E-2</v>
      </c>
      <c r="G1868" s="2">
        <f t="shared" si="260"/>
        <v>3.583444817075708E-2</v>
      </c>
      <c r="H1868" s="2">
        <f t="shared" si="256"/>
        <v>0.69797867428096394</v>
      </c>
      <c r="I1868" s="2">
        <f t="shared" si="257"/>
        <v>41.106445260658774</v>
      </c>
    </row>
    <row r="1869" spans="1:9" ht="13.5" x14ac:dyDescent="0.25">
      <c r="A1869" s="3">
        <f>TITRES_STAT!B1872</f>
        <v>44733</v>
      </c>
      <c r="B1869" s="6">
        <f>TITRES_STAT!D1872</f>
        <v>4.7576000000000001</v>
      </c>
      <c r="C1869" s="2">
        <f t="shared" si="261"/>
        <v>-7.2499999999999787E-2</v>
      </c>
      <c r="D1869" s="2">
        <f t="shared" si="262"/>
        <v>0</v>
      </c>
      <c r="E1869" s="2">
        <f t="shared" si="263"/>
        <v>7.2499999999999787E-2</v>
      </c>
      <c r="F1869" s="2">
        <f t="shared" ref="F1869:G1884" si="264">((F1868*13)+D1869)/14</f>
        <v>2.3225132011542443E-2</v>
      </c>
      <c r="G1869" s="2">
        <f t="shared" si="264"/>
        <v>3.8453416158560128E-2</v>
      </c>
      <c r="H1869" s="2">
        <f t="shared" si="256"/>
        <v>0.60398098092963037</v>
      </c>
      <c r="I1869" s="2">
        <f t="shared" si="257"/>
        <v>37.65512110870398</v>
      </c>
    </row>
    <row r="1870" spans="1:9" ht="13.5" x14ac:dyDescent="0.25">
      <c r="A1870" s="3">
        <f>TITRES_STAT!B1873</f>
        <v>44734</v>
      </c>
      <c r="B1870" s="6">
        <f>TITRES_STAT!D1873</f>
        <v>4.8300999999999998</v>
      </c>
      <c r="C1870" s="2">
        <f t="shared" si="261"/>
        <v>7.2499999999999787E-2</v>
      </c>
      <c r="D1870" s="2">
        <f t="shared" si="262"/>
        <v>7.2499999999999787E-2</v>
      </c>
      <c r="E1870" s="2">
        <f t="shared" si="263"/>
        <v>0</v>
      </c>
      <c r="F1870" s="2">
        <f t="shared" si="264"/>
        <v>2.6744765439289393E-2</v>
      </c>
      <c r="G1870" s="2">
        <f t="shared" si="264"/>
        <v>3.5706743575805833E-2</v>
      </c>
      <c r="H1870" s="2">
        <f t="shared" si="256"/>
        <v>0.74901160847978043</v>
      </c>
      <c r="I1870" s="2">
        <f t="shared" si="257"/>
        <v>42.824850609814547</v>
      </c>
    </row>
    <row r="1871" spans="1:9" ht="13.5" x14ac:dyDescent="0.25">
      <c r="A1871" s="3">
        <f>TITRES_STAT!B1874</f>
        <v>44735</v>
      </c>
      <c r="B1871" s="6">
        <f>TITRES_STAT!D1874</f>
        <v>4.7897999999999996</v>
      </c>
      <c r="C1871" s="2">
        <f t="shared" si="261"/>
        <v>-4.0300000000000225E-2</v>
      </c>
      <c r="D1871" s="2">
        <f t="shared" si="262"/>
        <v>0</v>
      </c>
      <c r="E1871" s="2">
        <f t="shared" si="263"/>
        <v>4.0300000000000225E-2</v>
      </c>
      <c r="F1871" s="2">
        <f t="shared" si="264"/>
        <v>2.4834425050768723E-2</v>
      </c>
      <c r="G1871" s="2">
        <f t="shared" si="264"/>
        <v>3.6034833320391146E-2</v>
      </c>
      <c r="H1871" s="2">
        <f t="shared" si="256"/>
        <v>0.68917829673200093</v>
      </c>
      <c r="I1871" s="2">
        <f t="shared" si="257"/>
        <v>40.799618256126784</v>
      </c>
    </row>
    <row r="1872" spans="1:9" ht="13.5" x14ac:dyDescent="0.25">
      <c r="A1872" s="3">
        <f>TITRES_STAT!B1875</f>
        <v>44736</v>
      </c>
      <c r="B1872" s="6">
        <f>TITRES_STAT!D1875</f>
        <v>4.8300999999999998</v>
      </c>
      <c r="C1872" s="2">
        <f t="shared" si="261"/>
        <v>4.0300000000000225E-2</v>
      </c>
      <c r="D1872" s="2">
        <f t="shared" si="262"/>
        <v>4.0300000000000225E-2</v>
      </c>
      <c r="E1872" s="2">
        <f t="shared" si="263"/>
        <v>0</v>
      </c>
      <c r="F1872" s="2">
        <f t="shared" si="264"/>
        <v>2.5939108975713832E-2</v>
      </c>
      <c r="G1872" s="2">
        <f t="shared" si="264"/>
        <v>3.3460916654648919E-2</v>
      </c>
      <c r="H1872" s="2">
        <f t="shared" si="256"/>
        <v>0.77520616794309971</v>
      </c>
      <c r="I1872" s="2">
        <f t="shared" si="257"/>
        <v>43.66851478672573</v>
      </c>
    </row>
    <row r="1873" spans="1:9" ht="13.5" x14ac:dyDescent="0.25">
      <c r="A1873" s="3">
        <f>TITRES_STAT!B1876</f>
        <v>44739</v>
      </c>
      <c r="B1873" s="6">
        <f>TITRES_STAT!D1876</f>
        <v>4.9024999999999999</v>
      </c>
      <c r="C1873" s="2">
        <f t="shared" si="261"/>
        <v>7.240000000000002E-2</v>
      </c>
      <c r="D1873" s="2">
        <f t="shared" si="262"/>
        <v>7.240000000000002E-2</v>
      </c>
      <c r="E1873" s="2">
        <f t="shared" si="263"/>
        <v>0</v>
      </c>
      <c r="F1873" s="2">
        <f t="shared" si="264"/>
        <v>2.925774404887713E-2</v>
      </c>
      <c r="G1873" s="2">
        <f t="shared" si="264"/>
        <v>3.1070851179316853E-2</v>
      </c>
      <c r="H1873" s="2">
        <f t="shared" ref="H1873:H1936" si="265">F1873/G1873</f>
        <v>0.94164604246031514</v>
      </c>
      <c r="I1873" s="2">
        <f t="shared" ref="I1873:I1936" si="266">IF(G1873=0,100,100-(100/(1+H1873)))</f>
        <v>48.497307020342831</v>
      </c>
    </row>
    <row r="1874" spans="1:9" ht="13.5" x14ac:dyDescent="0.25">
      <c r="A1874" s="3">
        <f>TITRES_STAT!B1877</f>
        <v>44740</v>
      </c>
      <c r="B1874" s="6">
        <f>TITRES_STAT!D1877</f>
        <v>4.7253999999999996</v>
      </c>
      <c r="C1874" s="2">
        <f t="shared" si="261"/>
        <v>-0.17710000000000026</v>
      </c>
      <c r="D1874" s="2">
        <f t="shared" si="262"/>
        <v>0</v>
      </c>
      <c r="E1874" s="2">
        <f t="shared" si="263"/>
        <v>0.17710000000000026</v>
      </c>
      <c r="F1874" s="2">
        <f t="shared" si="264"/>
        <v>2.7167905188243049E-2</v>
      </c>
      <c r="G1874" s="2">
        <f t="shared" si="264"/>
        <v>4.150150466650853E-2</v>
      </c>
      <c r="H1874" s="2">
        <f t="shared" si="265"/>
        <v>0.65462458304957283</v>
      </c>
      <c r="I1874" s="2">
        <f t="shared" si="266"/>
        <v>39.563329939354595</v>
      </c>
    </row>
    <row r="1875" spans="1:9" ht="13.5" x14ac:dyDescent="0.25">
      <c r="A1875" s="3">
        <f>TITRES_STAT!B1878</f>
        <v>44741</v>
      </c>
      <c r="B1875" s="6">
        <f>TITRES_STAT!D1878</f>
        <v>4.7979000000000003</v>
      </c>
      <c r="C1875" s="2">
        <f t="shared" si="261"/>
        <v>7.2500000000000675E-2</v>
      </c>
      <c r="D1875" s="2">
        <f t="shared" si="262"/>
        <v>7.2500000000000675E-2</v>
      </c>
      <c r="E1875" s="2">
        <f t="shared" si="263"/>
        <v>0</v>
      </c>
      <c r="F1875" s="2">
        <f t="shared" si="264"/>
        <v>3.0405911960511452E-2</v>
      </c>
      <c r="G1875" s="2">
        <f t="shared" si="264"/>
        <v>3.8537111476043641E-2</v>
      </c>
      <c r="H1875" s="2">
        <f t="shared" si="265"/>
        <v>0.78900339947411735</v>
      </c>
      <c r="I1875" s="2">
        <f t="shared" si="266"/>
        <v>44.102956970682513</v>
      </c>
    </row>
    <row r="1876" spans="1:9" ht="13.5" x14ac:dyDescent="0.25">
      <c r="A1876" s="3">
        <f>TITRES_STAT!B1879</f>
        <v>44742</v>
      </c>
      <c r="B1876" s="6">
        <f>TITRES_STAT!D1879</f>
        <v>4.8623000000000003</v>
      </c>
      <c r="C1876" s="2">
        <f t="shared" si="261"/>
        <v>6.4400000000000013E-2</v>
      </c>
      <c r="D1876" s="2">
        <f t="shared" si="262"/>
        <v>6.4400000000000013E-2</v>
      </c>
      <c r="E1876" s="2">
        <f t="shared" si="263"/>
        <v>0</v>
      </c>
      <c r="F1876" s="2">
        <f t="shared" si="264"/>
        <v>3.2834061106189208E-2</v>
      </c>
      <c r="G1876" s="2">
        <f t="shared" si="264"/>
        <v>3.578446065632624E-2</v>
      </c>
      <c r="H1876" s="2">
        <f t="shared" si="265"/>
        <v>0.91755081686230644</v>
      </c>
      <c r="I1876" s="2">
        <f t="shared" si="266"/>
        <v>47.850143463926415</v>
      </c>
    </row>
    <row r="1877" spans="1:9" ht="13.5" x14ac:dyDescent="0.25">
      <c r="A1877" s="3">
        <f>TITRES_STAT!B1880</f>
        <v>44743</v>
      </c>
      <c r="B1877" s="6">
        <f>TITRES_STAT!D1880</f>
        <v>4.7496</v>
      </c>
      <c r="C1877" s="2">
        <f t="shared" si="261"/>
        <v>-0.11270000000000024</v>
      </c>
      <c r="D1877" s="2">
        <f t="shared" si="262"/>
        <v>0</v>
      </c>
      <c r="E1877" s="2">
        <f t="shared" si="263"/>
        <v>0.11270000000000024</v>
      </c>
      <c r="F1877" s="2">
        <f t="shared" si="264"/>
        <v>3.0488771027175694E-2</v>
      </c>
      <c r="G1877" s="2">
        <f t="shared" si="264"/>
        <v>4.1278427752302956E-2</v>
      </c>
      <c r="H1877" s="2">
        <f t="shared" si="265"/>
        <v>0.73861270129104428</v>
      </c>
      <c r="I1877" s="2">
        <f t="shared" si="266"/>
        <v>42.482877339074506</v>
      </c>
    </row>
    <row r="1878" spans="1:9" ht="13.5" x14ac:dyDescent="0.25">
      <c r="A1878" s="3">
        <f>TITRES_STAT!B1881</f>
        <v>44746</v>
      </c>
      <c r="B1878" s="6">
        <f>TITRES_STAT!D1881</f>
        <v>4.8140000000000001</v>
      </c>
      <c r="C1878" s="2">
        <f t="shared" si="261"/>
        <v>6.4400000000000013E-2</v>
      </c>
      <c r="D1878" s="2">
        <f t="shared" si="262"/>
        <v>6.4400000000000013E-2</v>
      </c>
      <c r="E1878" s="2">
        <f t="shared" si="263"/>
        <v>0</v>
      </c>
      <c r="F1878" s="2">
        <f t="shared" si="264"/>
        <v>3.2911001668091716E-2</v>
      </c>
      <c r="G1878" s="2">
        <f t="shared" si="264"/>
        <v>3.8329968627138458E-2</v>
      </c>
      <c r="H1878" s="2">
        <f t="shared" si="265"/>
        <v>0.858623235208964</v>
      </c>
      <c r="I1878" s="2">
        <f t="shared" si="266"/>
        <v>46.196734170948282</v>
      </c>
    </row>
    <row r="1879" spans="1:9" ht="13.5" x14ac:dyDescent="0.25">
      <c r="A1879" s="3">
        <f>TITRES_STAT!B1882</f>
        <v>44747</v>
      </c>
      <c r="B1879" s="6">
        <f>TITRES_STAT!D1882</f>
        <v>4.5885999999999996</v>
      </c>
      <c r="C1879" s="2">
        <f t="shared" si="261"/>
        <v>-0.22540000000000049</v>
      </c>
      <c r="D1879" s="2">
        <f t="shared" si="262"/>
        <v>0</v>
      </c>
      <c r="E1879" s="2">
        <f t="shared" si="263"/>
        <v>0.22540000000000049</v>
      </c>
      <c r="F1879" s="2">
        <f t="shared" si="264"/>
        <v>3.0560215834656592E-2</v>
      </c>
      <c r="G1879" s="2">
        <f t="shared" si="264"/>
        <v>5.169211372520003E-2</v>
      </c>
      <c r="H1879" s="2">
        <f t="shared" si="265"/>
        <v>0.5911968699348894</v>
      </c>
      <c r="I1879" s="2">
        <f t="shared" si="266"/>
        <v>37.154225294515619</v>
      </c>
    </row>
    <row r="1880" spans="1:9" ht="13.5" x14ac:dyDescent="0.25">
      <c r="A1880" s="3">
        <f>TITRES_STAT!B1883</f>
        <v>44748</v>
      </c>
      <c r="B1880" s="6">
        <f>TITRES_STAT!D1883</f>
        <v>4.5885999999999996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2.8377343275038266E-2</v>
      </c>
      <c r="G1880" s="2">
        <f t="shared" si="264"/>
        <v>4.7999819887685743E-2</v>
      </c>
      <c r="H1880" s="2">
        <f t="shared" si="265"/>
        <v>0.5911968699348894</v>
      </c>
      <c r="I1880" s="2">
        <f t="shared" si="266"/>
        <v>37.154225294515619</v>
      </c>
    </row>
    <row r="1881" spans="1:9" ht="13.5" x14ac:dyDescent="0.25">
      <c r="A1881" s="3">
        <f>TITRES_STAT!B1884</f>
        <v>44749</v>
      </c>
      <c r="B1881" s="6">
        <f>TITRES_STAT!D1884</f>
        <v>4.5885999999999996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2.6350390183964102E-2</v>
      </c>
      <c r="G1881" s="2">
        <f t="shared" si="264"/>
        <v>4.4571261324279618E-2</v>
      </c>
      <c r="H1881" s="2">
        <f t="shared" si="265"/>
        <v>0.5911968699348894</v>
      </c>
      <c r="I1881" s="2">
        <f t="shared" si="266"/>
        <v>37.154225294515619</v>
      </c>
    </row>
    <row r="1882" spans="1:9" ht="13.5" x14ac:dyDescent="0.25">
      <c r="A1882" s="3">
        <f>TITRES_STAT!B1885</f>
        <v>44750</v>
      </c>
      <c r="B1882" s="6">
        <f>TITRES_STAT!D1885</f>
        <v>4.5885999999999996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2.4468219456538095E-2</v>
      </c>
      <c r="G1882" s="2">
        <f t="shared" si="264"/>
        <v>4.1387599801116788E-2</v>
      </c>
      <c r="H1882" s="2">
        <f t="shared" si="265"/>
        <v>0.5911968699348894</v>
      </c>
      <c r="I1882" s="2">
        <f t="shared" si="266"/>
        <v>37.154225294515619</v>
      </c>
    </row>
    <row r="1883" spans="1:9" ht="13.5" x14ac:dyDescent="0.25">
      <c r="A1883" s="3">
        <f>TITRES_STAT!B1886</f>
        <v>44753</v>
      </c>
      <c r="B1883" s="6">
        <f>TITRES_STAT!D1886</f>
        <v>4.5080999999999998</v>
      </c>
      <c r="C1883" s="2">
        <f t="shared" si="261"/>
        <v>-8.0499999999999794E-2</v>
      </c>
      <c r="D1883" s="2">
        <f t="shared" si="262"/>
        <v>0</v>
      </c>
      <c r="E1883" s="2">
        <f t="shared" si="263"/>
        <v>8.0499999999999794E-2</v>
      </c>
      <c r="F1883" s="2">
        <f t="shared" si="264"/>
        <v>2.2720489495356801E-2</v>
      </c>
      <c r="G1883" s="2">
        <f t="shared" si="264"/>
        <v>4.4181342672465575E-2</v>
      </c>
      <c r="H1883" s="2">
        <f t="shared" si="265"/>
        <v>0.51425529694271888</v>
      </c>
      <c r="I1883" s="2">
        <f t="shared" si="266"/>
        <v>33.960937629275605</v>
      </c>
    </row>
    <row r="1884" spans="1:9" ht="13.5" x14ac:dyDescent="0.25">
      <c r="A1884" s="3">
        <f>TITRES_STAT!B1887</f>
        <v>44754</v>
      </c>
      <c r="B1884" s="6">
        <f>TITRES_STAT!D1887</f>
        <v>4.4276</v>
      </c>
      <c r="C1884" s="2">
        <f t="shared" si="261"/>
        <v>-8.0499999999999794E-2</v>
      </c>
      <c r="D1884" s="2">
        <f t="shared" si="262"/>
        <v>0</v>
      </c>
      <c r="E1884" s="2">
        <f t="shared" si="263"/>
        <v>8.0499999999999794E-2</v>
      </c>
      <c r="F1884" s="2">
        <f t="shared" si="264"/>
        <v>2.1097597388545601E-2</v>
      </c>
      <c r="G1884" s="2">
        <f t="shared" si="264"/>
        <v>4.6775532481575163E-2</v>
      </c>
      <c r="H1884" s="2">
        <f t="shared" si="265"/>
        <v>0.45103917089251572</v>
      </c>
      <c r="I1884" s="2">
        <f t="shared" si="266"/>
        <v>31.083872850592115</v>
      </c>
    </row>
    <row r="1885" spans="1:9" ht="13.5" x14ac:dyDescent="0.25">
      <c r="A1885" s="3">
        <f>TITRES_STAT!B1888</f>
        <v>44755</v>
      </c>
      <c r="B1885" s="6">
        <f>TITRES_STAT!D1888</f>
        <v>4.3471000000000002</v>
      </c>
      <c r="C1885" s="2">
        <f t="shared" si="261"/>
        <v>-8.0499999999999794E-2</v>
      </c>
      <c r="D1885" s="2">
        <f t="shared" si="262"/>
        <v>0</v>
      </c>
      <c r="E1885" s="2">
        <f t="shared" si="263"/>
        <v>8.0499999999999794E-2</v>
      </c>
      <c r="F1885" s="2">
        <f t="shared" ref="F1885:G1900" si="267">((F1884*13)+D1885)/14</f>
        <v>1.959062614650663E-2</v>
      </c>
      <c r="G1885" s="2">
        <f t="shared" si="267"/>
        <v>4.918442301860549E-2</v>
      </c>
      <c r="H1885" s="2">
        <f t="shared" si="265"/>
        <v>0.39830956518684552</v>
      </c>
      <c r="I1885" s="2">
        <f t="shared" si="266"/>
        <v>28.485077632550016</v>
      </c>
    </row>
    <row r="1886" spans="1:9" ht="13.5" x14ac:dyDescent="0.25">
      <c r="A1886" s="3">
        <f>TITRES_STAT!B1889</f>
        <v>44756</v>
      </c>
      <c r="B1886" s="6">
        <f>TITRES_STAT!D1889</f>
        <v>4.4276</v>
      </c>
      <c r="C1886" s="2">
        <f t="shared" si="261"/>
        <v>8.0499999999999794E-2</v>
      </c>
      <c r="D1886" s="2">
        <f t="shared" si="262"/>
        <v>8.0499999999999794E-2</v>
      </c>
      <c r="E1886" s="2">
        <f t="shared" si="263"/>
        <v>0</v>
      </c>
      <c r="F1886" s="2">
        <f t="shared" si="267"/>
        <v>2.3941295707470427E-2</v>
      </c>
      <c r="G1886" s="2">
        <f t="shared" si="267"/>
        <v>4.567124994584796E-2</v>
      </c>
      <c r="H1886" s="2">
        <f t="shared" si="265"/>
        <v>0.52420933816914217</v>
      </c>
      <c r="I1886" s="2">
        <f t="shared" si="266"/>
        <v>34.392214051044633</v>
      </c>
    </row>
    <row r="1887" spans="1:9" ht="13.5" x14ac:dyDescent="0.25">
      <c r="A1887" s="3">
        <f>TITRES_STAT!B1890</f>
        <v>44757</v>
      </c>
      <c r="B1887" s="6">
        <f>TITRES_STAT!D1890</f>
        <v>4.2343999999999999</v>
      </c>
      <c r="C1887" s="2">
        <f t="shared" si="261"/>
        <v>-0.19320000000000004</v>
      </c>
      <c r="D1887" s="2">
        <f t="shared" si="262"/>
        <v>0</v>
      </c>
      <c r="E1887" s="2">
        <f t="shared" si="263"/>
        <v>0.19320000000000004</v>
      </c>
      <c r="F1887" s="2">
        <f t="shared" si="267"/>
        <v>2.2231203156936826E-2</v>
      </c>
      <c r="G1887" s="2">
        <f t="shared" si="267"/>
        <v>5.6209017806858823E-2</v>
      </c>
      <c r="H1887" s="2">
        <f t="shared" si="265"/>
        <v>0.39550954676571659</v>
      </c>
      <c r="I1887" s="2">
        <f t="shared" si="266"/>
        <v>28.341586604144979</v>
      </c>
    </row>
    <row r="1888" spans="1:9" ht="13.5" x14ac:dyDescent="0.25">
      <c r="A1888" s="3">
        <f>TITRES_STAT!B1891</f>
        <v>44760</v>
      </c>
      <c r="B1888" s="6">
        <f>TITRES_STAT!D1891</f>
        <v>4.4276</v>
      </c>
      <c r="C1888" s="2">
        <f t="shared" si="261"/>
        <v>0.19320000000000004</v>
      </c>
      <c r="D1888" s="2">
        <f t="shared" si="262"/>
        <v>0.19320000000000004</v>
      </c>
      <c r="E1888" s="2">
        <f t="shared" si="263"/>
        <v>0</v>
      </c>
      <c r="F1888" s="2">
        <f t="shared" si="267"/>
        <v>3.444326007429848E-2</v>
      </c>
      <c r="G1888" s="2">
        <f t="shared" si="267"/>
        <v>5.2194087963511764E-2</v>
      </c>
      <c r="H1888" s="2">
        <f t="shared" si="265"/>
        <v>0.65990730786171292</v>
      </c>
      <c r="I1888" s="2">
        <f t="shared" si="266"/>
        <v>39.755672183394587</v>
      </c>
    </row>
    <row r="1889" spans="1:9" ht="13.5" x14ac:dyDescent="0.25">
      <c r="A1889" s="3">
        <f>TITRES_STAT!B1892</f>
        <v>44761</v>
      </c>
      <c r="B1889" s="6">
        <f>TITRES_STAT!D1892</f>
        <v>4.3872999999999998</v>
      </c>
      <c r="C1889" s="2">
        <f t="shared" si="261"/>
        <v>-4.0300000000000225E-2</v>
      </c>
      <c r="D1889" s="2">
        <f t="shared" si="262"/>
        <v>0</v>
      </c>
      <c r="E1889" s="2">
        <f t="shared" si="263"/>
        <v>4.0300000000000225E-2</v>
      </c>
      <c r="F1889" s="2">
        <f t="shared" si="267"/>
        <v>3.1983027211848584E-2</v>
      </c>
      <c r="G1889" s="2">
        <f t="shared" si="267"/>
        <v>5.1344510251832363E-2</v>
      </c>
      <c r="H1889" s="2">
        <f t="shared" si="265"/>
        <v>0.62291035701732467</v>
      </c>
      <c r="I1889" s="2">
        <f t="shared" si="266"/>
        <v>38.382302160061641</v>
      </c>
    </row>
    <row r="1890" spans="1:9" ht="13.5" x14ac:dyDescent="0.25">
      <c r="A1890" s="3">
        <f>TITRES_STAT!B1893</f>
        <v>44762</v>
      </c>
      <c r="B1890" s="6">
        <f>TITRES_STAT!D1893</f>
        <v>4.1296999999999997</v>
      </c>
      <c r="C1890" s="2">
        <f t="shared" si="261"/>
        <v>-0.25760000000000005</v>
      </c>
      <c r="D1890" s="2">
        <f t="shared" si="262"/>
        <v>0</v>
      </c>
      <c r="E1890" s="2">
        <f t="shared" si="263"/>
        <v>0.25760000000000005</v>
      </c>
      <c r="F1890" s="2">
        <f t="shared" si="267"/>
        <v>2.9698525268145114E-2</v>
      </c>
      <c r="G1890" s="2">
        <f t="shared" si="267"/>
        <v>6.6077045233844348E-2</v>
      </c>
      <c r="H1890" s="2">
        <f t="shared" si="265"/>
        <v>0.44945298572360604</v>
      </c>
      <c r="I1890" s="2">
        <f t="shared" si="266"/>
        <v>31.008455613979578</v>
      </c>
    </row>
    <row r="1891" spans="1:9" ht="13.5" x14ac:dyDescent="0.25">
      <c r="A1891" s="3">
        <f>TITRES_STAT!B1894</f>
        <v>44763</v>
      </c>
      <c r="B1891" s="6">
        <f>TITRES_STAT!D1894</f>
        <v>4.1860999999999997</v>
      </c>
      <c r="C1891" s="2">
        <f t="shared" si="261"/>
        <v>5.6400000000000006E-2</v>
      </c>
      <c r="D1891" s="2">
        <f t="shared" si="262"/>
        <v>5.6400000000000006E-2</v>
      </c>
      <c r="E1891" s="2">
        <f t="shared" si="263"/>
        <v>0</v>
      </c>
      <c r="F1891" s="2">
        <f t="shared" si="267"/>
        <v>3.1605773463277607E-2</v>
      </c>
      <c r="G1891" s="2">
        <f t="shared" si="267"/>
        <v>6.135725628856975E-2</v>
      </c>
      <c r="H1891" s="2">
        <f t="shared" si="265"/>
        <v>0.5151106059018068</v>
      </c>
      <c r="I1891" s="2">
        <f t="shared" si="266"/>
        <v>33.998217944967038</v>
      </c>
    </row>
    <row r="1892" spans="1:9" ht="13.5" x14ac:dyDescent="0.25">
      <c r="A1892" s="3">
        <f>TITRES_STAT!B1895</f>
        <v>44764</v>
      </c>
      <c r="B1892" s="6">
        <f>TITRES_STAT!D1895</f>
        <v>4.2263000000000002</v>
      </c>
      <c r="C1892" s="2">
        <f t="shared" si="261"/>
        <v>4.0200000000000458E-2</v>
      </c>
      <c r="D1892" s="2">
        <f t="shared" si="262"/>
        <v>4.0200000000000458E-2</v>
      </c>
      <c r="E1892" s="2">
        <f t="shared" si="263"/>
        <v>0</v>
      </c>
      <c r="F1892" s="2">
        <f t="shared" si="267"/>
        <v>3.2219646787329241E-2</v>
      </c>
      <c r="G1892" s="2">
        <f t="shared" si="267"/>
        <v>5.6974595125100488E-2</v>
      </c>
      <c r="H1892" s="2">
        <f t="shared" si="265"/>
        <v>0.56550900829718553</v>
      </c>
      <c r="I1892" s="2">
        <f t="shared" si="266"/>
        <v>36.123012087441992</v>
      </c>
    </row>
    <row r="1893" spans="1:9" ht="13.5" x14ac:dyDescent="0.25">
      <c r="A1893" s="3">
        <f>TITRES_STAT!B1896</f>
        <v>44768</v>
      </c>
      <c r="B1893" s="6">
        <f>TITRES_STAT!D1896</f>
        <v>4.3068</v>
      </c>
      <c r="C1893" s="2">
        <f t="shared" si="261"/>
        <v>8.0499999999999794E-2</v>
      </c>
      <c r="D1893" s="2">
        <f t="shared" si="262"/>
        <v>8.0499999999999794E-2</v>
      </c>
      <c r="E1893" s="2">
        <f t="shared" si="263"/>
        <v>0</v>
      </c>
      <c r="F1893" s="2">
        <f t="shared" si="267"/>
        <v>3.5668243445377133E-2</v>
      </c>
      <c r="G1893" s="2">
        <f t="shared" si="267"/>
        <v>5.2904981187593306E-2</v>
      </c>
      <c r="H1893" s="2">
        <f t="shared" si="265"/>
        <v>0.67419442639820193</v>
      </c>
      <c r="I1893" s="2">
        <f t="shared" si="266"/>
        <v>40.269780843114987</v>
      </c>
    </row>
    <row r="1894" spans="1:9" ht="13.5" x14ac:dyDescent="0.25">
      <c r="A1894" s="3">
        <f>TITRES_STAT!B1897</f>
        <v>44769</v>
      </c>
      <c r="B1894" s="6">
        <f>TITRES_STAT!D1897</f>
        <v>4.2183000000000002</v>
      </c>
      <c r="C1894" s="2">
        <f t="shared" si="261"/>
        <v>-8.8499999999999801E-2</v>
      </c>
      <c r="D1894" s="2">
        <f t="shared" si="262"/>
        <v>0</v>
      </c>
      <c r="E1894" s="2">
        <f t="shared" si="263"/>
        <v>8.8499999999999801E-2</v>
      </c>
      <c r="F1894" s="2">
        <f t="shared" si="267"/>
        <v>3.3120511770707337E-2</v>
      </c>
      <c r="G1894" s="2">
        <f t="shared" si="267"/>
        <v>5.5447482531336627E-2</v>
      </c>
      <c r="H1894" s="2">
        <f t="shared" si="265"/>
        <v>0.59733120889643621</v>
      </c>
      <c r="I1894" s="2">
        <f t="shared" si="266"/>
        <v>37.395576169147802</v>
      </c>
    </row>
    <row r="1895" spans="1:9" ht="13.5" x14ac:dyDescent="0.25">
      <c r="A1895" s="3">
        <f>TITRES_STAT!B1898</f>
        <v>44770</v>
      </c>
      <c r="B1895" s="6">
        <f>TITRES_STAT!D1898</f>
        <v>4.2183000000000002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3.0754760929942528E-2</v>
      </c>
      <c r="G1895" s="2">
        <f t="shared" si="267"/>
        <v>5.1486948064812584E-2</v>
      </c>
      <c r="H1895" s="2">
        <f t="shared" si="265"/>
        <v>0.59733120889643621</v>
      </c>
      <c r="I1895" s="2">
        <f t="shared" si="266"/>
        <v>37.395576169147802</v>
      </c>
    </row>
    <row r="1896" spans="1:9" ht="13.5" x14ac:dyDescent="0.25">
      <c r="A1896" s="3">
        <f>TITRES_STAT!B1899</f>
        <v>44771</v>
      </c>
      <c r="B1896" s="6">
        <f>TITRES_STAT!D1899</f>
        <v>4.1296999999999997</v>
      </c>
      <c r="C1896" s="2">
        <f t="shared" si="261"/>
        <v>-8.8600000000000456E-2</v>
      </c>
      <c r="D1896" s="2">
        <f t="shared" si="262"/>
        <v>0</v>
      </c>
      <c r="E1896" s="2">
        <f t="shared" si="263"/>
        <v>8.8600000000000456E-2</v>
      </c>
      <c r="F1896" s="2">
        <f t="shared" si="267"/>
        <v>2.8557992292089492E-2</v>
      </c>
      <c r="G1896" s="2">
        <f t="shared" si="267"/>
        <v>5.4137880345897435E-2</v>
      </c>
      <c r="H1896" s="2">
        <f t="shared" si="265"/>
        <v>0.52750481011866246</v>
      </c>
      <c r="I1896" s="2">
        <f t="shared" si="266"/>
        <v>34.533757708932114</v>
      </c>
    </row>
    <row r="1897" spans="1:9" ht="13.5" x14ac:dyDescent="0.25">
      <c r="A1897" s="3">
        <f>TITRES_STAT!B1900</f>
        <v>44774</v>
      </c>
      <c r="B1897" s="6">
        <f>TITRES_STAT!D1900</f>
        <v>4.0895000000000001</v>
      </c>
      <c r="C1897" s="2">
        <f t="shared" si="261"/>
        <v>-4.0199999999999569E-2</v>
      </c>
      <c r="D1897" s="2">
        <f t="shared" si="262"/>
        <v>0</v>
      </c>
      <c r="E1897" s="2">
        <f t="shared" si="263"/>
        <v>4.0199999999999569E-2</v>
      </c>
      <c r="F1897" s="2">
        <f t="shared" si="267"/>
        <v>2.6518135699797385E-2</v>
      </c>
      <c r="G1897" s="2">
        <f t="shared" si="267"/>
        <v>5.3142317464047586E-2</v>
      </c>
      <c r="H1897" s="2">
        <f t="shared" si="265"/>
        <v>0.49900224463748161</v>
      </c>
      <c r="I1897" s="2">
        <f t="shared" si="266"/>
        <v>33.288959134157949</v>
      </c>
    </row>
    <row r="1898" spans="1:9" ht="13.5" x14ac:dyDescent="0.25">
      <c r="A1898" s="3">
        <f>TITRES_STAT!B1901</f>
        <v>44775</v>
      </c>
      <c r="B1898" s="6">
        <f>TITRES_STAT!D1901</f>
        <v>4.1458000000000004</v>
      </c>
      <c r="C1898" s="2">
        <f t="shared" si="261"/>
        <v>5.6300000000000239E-2</v>
      </c>
      <c r="D1898" s="2">
        <f t="shared" si="262"/>
        <v>5.6300000000000239E-2</v>
      </c>
      <c r="E1898" s="2">
        <f t="shared" si="263"/>
        <v>0</v>
      </c>
      <c r="F1898" s="2">
        <f t="shared" si="267"/>
        <v>2.8645411721240445E-2</v>
      </c>
      <c r="G1898" s="2">
        <f t="shared" si="267"/>
        <v>4.9346437645187043E-2</v>
      </c>
      <c r="H1898" s="2">
        <f t="shared" si="265"/>
        <v>0.58049604162326696</v>
      </c>
      <c r="I1898" s="2">
        <f t="shared" si="266"/>
        <v>36.728724801301098</v>
      </c>
    </row>
    <row r="1899" spans="1:9" ht="13.5" x14ac:dyDescent="0.25">
      <c r="A1899" s="3">
        <f>TITRES_STAT!B1902</f>
        <v>44776</v>
      </c>
      <c r="B1899" s="6">
        <f>TITRES_STAT!D1902</f>
        <v>4.1860999999999997</v>
      </c>
      <c r="C1899" s="2">
        <f t="shared" si="261"/>
        <v>4.0299999999999336E-2</v>
      </c>
      <c r="D1899" s="2">
        <f t="shared" si="262"/>
        <v>4.0299999999999336E-2</v>
      </c>
      <c r="E1899" s="2">
        <f t="shared" si="263"/>
        <v>0</v>
      </c>
      <c r="F1899" s="2">
        <f t="shared" si="267"/>
        <v>2.9477882312580365E-2</v>
      </c>
      <c r="G1899" s="2">
        <f t="shared" si="267"/>
        <v>4.5821692099102251E-2</v>
      </c>
      <c r="H1899" s="2">
        <f t="shared" si="265"/>
        <v>0.64331719240804519</v>
      </c>
      <c r="I1899" s="2">
        <f t="shared" si="266"/>
        <v>39.147475324916201</v>
      </c>
    </row>
    <row r="1900" spans="1:9" ht="13.5" x14ac:dyDescent="0.25">
      <c r="A1900" s="3">
        <f>TITRES_STAT!B1903</f>
        <v>44777</v>
      </c>
      <c r="B1900" s="6">
        <f>TITRES_STAT!D1903</f>
        <v>4.2183000000000002</v>
      </c>
      <c r="C1900" s="2">
        <f t="shared" si="261"/>
        <v>3.220000000000045E-2</v>
      </c>
      <c r="D1900" s="2">
        <f t="shared" si="262"/>
        <v>3.220000000000045E-2</v>
      </c>
      <c r="E1900" s="2">
        <f t="shared" si="263"/>
        <v>0</v>
      </c>
      <c r="F1900" s="2">
        <f t="shared" si="267"/>
        <v>2.967231929025323E-2</v>
      </c>
      <c r="G1900" s="2">
        <f t="shared" si="267"/>
        <v>4.2548714092023522E-2</v>
      </c>
      <c r="H1900" s="2">
        <f t="shared" si="265"/>
        <v>0.6973728800846607</v>
      </c>
      <c r="I1900" s="2">
        <f t="shared" si="266"/>
        <v>41.085426087983542</v>
      </c>
    </row>
    <row r="1901" spans="1:9" ht="13.5" x14ac:dyDescent="0.25">
      <c r="A1901" s="3">
        <f>TITRES_STAT!B1904</f>
        <v>44778</v>
      </c>
      <c r="B1901" s="6">
        <f>TITRES_STAT!D1904</f>
        <v>4.2183000000000002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2.7552867912377998E-2</v>
      </c>
      <c r="G1901" s="2">
        <f t="shared" si="268"/>
        <v>3.950952022830756E-2</v>
      </c>
      <c r="H1901" s="2">
        <f t="shared" si="265"/>
        <v>0.69737288008466058</v>
      </c>
      <c r="I1901" s="2">
        <f t="shared" si="266"/>
        <v>41.085426087983535</v>
      </c>
    </row>
    <row r="1902" spans="1:9" ht="13.5" x14ac:dyDescent="0.25">
      <c r="A1902" s="3">
        <f>TITRES_STAT!B1905</f>
        <v>44781</v>
      </c>
      <c r="B1902" s="6">
        <f>TITRES_STAT!D1905</f>
        <v>4.2102000000000004</v>
      </c>
      <c r="C1902" s="2">
        <f t="shared" si="261"/>
        <v>-8.099999999999774E-3</v>
      </c>
      <c r="D1902" s="2">
        <f t="shared" si="262"/>
        <v>0</v>
      </c>
      <c r="E1902" s="2">
        <f t="shared" si="263"/>
        <v>8.099999999999774E-3</v>
      </c>
      <c r="F1902" s="2">
        <f t="shared" si="268"/>
        <v>2.558480591863671E-2</v>
      </c>
      <c r="G1902" s="2">
        <f t="shared" si="268"/>
        <v>3.7265983069142715E-2</v>
      </c>
      <c r="H1902" s="2">
        <f t="shared" si="265"/>
        <v>0.68654584721854961</v>
      </c>
      <c r="I1902" s="2">
        <f t="shared" si="266"/>
        <v>40.707215184858491</v>
      </c>
    </row>
    <row r="1903" spans="1:9" ht="13.5" x14ac:dyDescent="0.25">
      <c r="A1903" s="3">
        <f>TITRES_STAT!B1906</f>
        <v>44782</v>
      </c>
      <c r="B1903" s="6">
        <f>TITRES_STAT!D1906</f>
        <v>4.3068</v>
      </c>
      <c r="C1903" s="2">
        <f t="shared" si="261"/>
        <v>9.6599999999999575E-2</v>
      </c>
      <c r="D1903" s="2">
        <f t="shared" si="262"/>
        <v>9.6599999999999575E-2</v>
      </c>
      <c r="E1903" s="2">
        <f t="shared" si="263"/>
        <v>0</v>
      </c>
      <c r="F1903" s="2">
        <f t="shared" si="268"/>
        <v>3.06573197815912E-2</v>
      </c>
      <c r="G1903" s="2">
        <f t="shared" si="268"/>
        <v>3.4604127135632524E-2</v>
      </c>
      <c r="H1903" s="2">
        <f t="shared" si="265"/>
        <v>0.88594402804695449</v>
      </c>
      <c r="I1903" s="2">
        <f t="shared" si="266"/>
        <v>46.976157026485041</v>
      </c>
    </row>
    <row r="1904" spans="1:9" ht="13.5" x14ac:dyDescent="0.25">
      <c r="A1904" s="3">
        <f>TITRES_STAT!B1907</f>
        <v>44783</v>
      </c>
      <c r="B1904" s="6">
        <f>TITRES_STAT!D1907</f>
        <v>4.3471000000000002</v>
      </c>
      <c r="C1904" s="2">
        <f t="shared" si="261"/>
        <v>4.0300000000000225E-2</v>
      </c>
      <c r="D1904" s="2">
        <f t="shared" si="262"/>
        <v>4.0300000000000225E-2</v>
      </c>
      <c r="E1904" s="2">
        <f t="shared" si="263"/>
        <v>0</v>
      </c>
      <c r="F1904" s="2">
        <f t="shared" si="268"/>
        <v>3.1346082654334702E-2</v>
      </c>
      <c r="G1904" s="2">
        <f t="shared" si="268"/>
        <v>3.213240376880163E-2</v>
      </c>
      <c r="H1904" s="2">
        <f t="shared" si="265"/>
        <v>0.9755287179843547</v>
      </c>
      <c r="I1904" s="2">
        <f t="shared" si="266"/>
        <v>49.38063967906745</v>
      </c>
    </row>
    <row r="1905" spans="1:9" ht="13.5" x14ac:dyDescent="0.25">
      <c r="A1905" s="3">
        <f>TITRES_STAT!B1908</f>
        <v>44784</v>
      </c>
      <c r="B1905" s="6">
        <f>TITRES_STAT!D1908</f>
        <v>4.4115000000000002</v>
      </c>
      <c r="C1905" s="2">
        <f t="shared" si="261"/>
        <v>6.4400000000000013E-2</v>
      </c>
      <c r="D1905" s="2">
        <f t="shared" si="262"/>
        <v>6.4400000000000013E-2</v>
      </c>
      <c r="E1905" s="2">
        <f t="shared" si="263"/>
        <v>0</v>
      </c>
      <c r="F1905" s="2">
        <f t="shared" si="268"/>
        <v>3.3707076750453653E-2</v>
      </c>
      <c r="G1905" s="2">
        <f t="shared" si="268"/>
        <v>2.9837232071030086E-2</v>
      </c>
      <c r="H1905" s="2">
        <f t="shared" si="265"/>
        <v>1.1296985146011893</v>
      </c>
      <c r="I1905" s="2">
        <f t="shared" si="266"/>
        <v>53.044997066767387</v>
      </c>
    </row>
    <row r="1906" spans="1:9" ht="13.5" x14ac:dyDescent="0.25">
      <c r="A1906" s="3">
        <f>TITRES_STAT!B1909</f>
        <v>44785</v>
      </c>
      <c r="B1906" s="6">
        <f>TITRES_STAT!D1909</f>
        <v>4.4115000000000002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3.1299428411135539E-2</v>
      </c>
      <c r="G1906" s="2">
        <f t="shared" si="268"/>
        <v>2.7706001208813651E-2</v>
      </c>
      <c r="H1906" s="2">
        <f t="shared" si="265"/>
        <v>1.1296985146011893</v>
      </c>
      <c r="I1906" s="2">
        <f t="shared" si="266"/>
        <v>53.044997066767387</v>
      </c>
    </row>
    <row r="1907" spans="1:9" ht="13.5" x14ac:dyDescent="0.25">
      <c r="A1907" s="3">
        <f>TITRES_STAT!B1910</f>
        <v>44788</v>
      </c>
      <c r="B1907" s="6">
        <f>TITRES_STAT!D1910</f>
        <v>4.4195000000000002</v>
      </c>
      <c r="C1907" s="2">
        <f t="shared" si="261"/>
        <v>8.0000000000000071E-3</v>
      </c>
      <c r="D1907" s="2">
        <f t="shared" si="262"/>
        <v>8.0000000000000071E-3</v>
      </c>
      <c r="E1907" s="2">
        <f t="shared" si="263"/>
        <v>0</v>
      </c>
      <c r="F1907" s="2">
        <f t="shared" si="268"/>
        <v>2.9635183524625859E-2</v>
      </c>
      <c r="G1907" s="2">
        <f t="shared" si="268"/>
        <v>2.5727001122469818E-2</v>
      </c>
      <c r="H1907" s="2">
        <f t="shared" si="265"/>
        <v>1.1519097536301135</v>
      </c>
      <c r="I1907" s="2">
        <f t="shared" si="266"/>
        <v>53.529649730288483</v>
      </c>
    </row>
    <row r="1908" spans="1:9" ht="13.5" x14ac:dyDescent="0.25">
      <c r="A1908" s="3">
        <f>TITRES_STAT!B1911</f>
        <v>44789</v>
      </c>
      <c r="B1908" s="6">
        <f>TITRES_STAT!D1911</f>
        <v>4.4195000000000002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2.75183847014383E-2</v>
      </c>
      <c r="G1908" s="2">
        <f t="shared" si="268"/>
        <v>2.3889358185150544E-2</v>
      </c>
      <c r="H1908" s="2">
        <f t="shared" si="265"/>
        <v>1.1519097536301135</v>
      </c>
      <c r="I1908" s="2">
        <f t="shared" si="266"/>
        <v>53.529649730288483</v>
      </c>
    </row>
    <row r="1909" spans="1:9" ht="13.5" x14ac:dyDescent="0.25">
      <c r="A1909" s="3">
        <f>TITRES_STAT!B1912</f>
        <v>44790</v>
      </c>
      <c r="B1909" s="6">
        <f>TITRES_STAT!D1912</f>
        <v>4.5080999999999998</v>
      </c>
      <c r="C1909" s="2">
        <f t="shared" si="261"/>
        <v>8.8599999999999568E-2</v>
      </c>
      <c r="D1909" s="2">
        <f t="shared" si="262"/>
        <v>8.8599999999999568E-2</v>
      </c>
      <c r="E1909" s="2">
        <f t="shared" si="263"/>
        <v>0</v>
      </c>
      <c r="F1909" s="2">
        <f t="shared" si="268"/>
        <v>3.1881357222764105E-2</v>
      </c>
      <c r="G1909" s="2">
        <f t="shared" si="268"/>
        <v>2.2182975457639788E-2</v>
      </c>
      <c r="H1909" s="2">
        <f t="shared" si="265"/>
        <v>1.4371993190744035</v>
      </c>
      <c r="I1909" s="2">
        <f t="shared" si="266"/>
        <v>58.969297579658821</v>
      </c>
    </row>
    <row r="1910" spans="1:9" ht="13.5" x14ac:dyDescent="0.25">
      <c r="A1910" s="3">
        <f>TITRES_STAT!B1913</f>
        <v>44791</v>
      </c>
      <c r="B1910" s="6">
        <f>TITRES_STAT!D1913</f>
        <v>4.5080999999999998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2.9604117421138099E-2</v>
      </c>
      <c r="G1910" s="2">
        <f t="shared" si="268"/>
        <v>2.0598477210665517E-2</v>
      </c>
      <c r="H1910" s="2">
        <f t="shared" si="265"/>
        <v>1.4371993190744035</v>
      </c>
      <c r="I1910" s="2">
        <f t="shared" si="266"/>
        <v>58.969297579658821</v>
      </c>
    </row>
    <row r="1911" spans="1:9" ht="13.5" x14ac:dyDescent="0.25">
      <c r="A1911" s="3">
        <f>TITRES_STAT!B1914</f>
        <v>44792</v>
      </c>
      <c r="B1911" s="6">
        <f>TITRES_STAT!D1914</f>
        <v>4.5080999999999998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2.7489537605342524E-2</v>
      </c>
      <c r="G1911" s="2">
        <f t="shared" si="268"/>
        <v>1.9127157409903697E-2</v>
      </c>
      <c r="H1911" s="2">
        <f t="shared" si="265"/>
        <v>1.4371993190744035</v>
      </c>
      <c r="I1911" s="2">
        <f t="shared" si="266"/>
        <v>58.969297579658821</v>
      </c>
    </row>
    <row r="1912" spans="1:9" ht="13.5" x14ac:dyDescent="0.25">
      <c r="A1912" s="3">
        <f>TITRES_STAT!B1915</f>
        <v>44795</v>
      </c>
      <c r="B1912" s="6">
        <f>TITRES_STAT!D1915</f>
        <v>4.5080999999999998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2.5525999204960913E-2</v>
      </c>
      <c r="G1912" s="2">
        <f t="shared" si="268"/>
        <v>1.7760931880624862E-2</v>
      </c>
      <c r="H1912" s="2">
        <f t="shared" si="265"/>
        <v>1.4371993190744032</v>
      </c>
      <c r="I1912" s="2">
        <f t="shared" si="266"/>
        <v>58.969297579658814</v>
      </c>
    </row>
    <row r="1913" spans="1:9" ht="13.5" x14ac:dyDescent="0.25">
      <c r="A1913" s="3">
        <f>TITRES_STAT!B1916</f>
        <v>44796</v>
      </c>
      <c r="B1913" s="6">
        <f>TITRES_STAT!D1916</f>
        <v>4.4678000000000004</v>
      </c>
      <c r="C1913" s="2">
        <f t="shared" si="261"/>
        <v>-4.0299999999999336E-2</v>
      </c>
      <c r="D1913" s="2">
        <f t="shared" si="262"/>
        <v>0</v>
      </c>
      <c r="E1913" s="2">
        <f t="shared" si="263"/>
        <v>4.0299999999999336E-2</v>
      </c>
      <c r="F1913" s="2">
        <f t="shared" si="268"/>
        <v>2.3702713547463703E-2</v>
      </c>
      <c r="G1913" s="2">
        <f t="shared" si="268"/>
        <v>1.9370865317723036E-2</v>
      </c>
      <c r="H1913" s="2">
        <f t="shared" si="265"/>
        <v>1.2236269861304192</v>
      </c>
      <c r="I1913" s="2">
        <f t="shared" si="266"/>
        <v>55.028428498243258</v>
      </c>
    </row>
    <row r="1914" spans="1:9" ht="13.5" x14ac:dyDescent="0.25">
      <c r="A1914" s="3">
        <f>TITRES_STAT!B1917</f>
        <v>44797</v>
      </c>
      <c r="B1914" s="6">
        <f>TITRES_STAT!D1917</f>
        <v>4.4276</v>
      </c>
      <c r="C1914" s="2">
        <f t="shared" si="261"/>
        <v>-4.0200000000000458E-2</v>
      </c>
      <c r="D1914" s="2">
        <f t="shared" si="262"/>
        <v>0</v>
      </c>
      <c r="E1914" s="2">
        <f t="shared" si="263"/>
        <v>4.0200000000000458E-2</v>
      </c>
      <c r="F1914" s="2">
        <f t="shared" si="268"/>
        <v>2.2009662579787724E-2</v>
      </c>
      <c r="G1914" s="2">
        <f t="shared" si="268"/>
        <v>2.0858660652171426E-2</v>
      </c>
      <c r="H1914" s="2">
        <f t="shared" si="265"/>
        <v>1.0551810083499527</v>
      </c>
      <c r="I1914" s="2">
        <f t="shared" si="266"/>
        <v>51.342485360796907</v>
      </c>
    </row>
    <row r="1915" spans="1:9" ht="13.5" x14ac:dyDescent="0.25">
      <c r="A1915" s="3">
        <f>TITRES_STAT!B1918</f>
        <v>44798</v>
      </c>
      <c r="B1915" s="6">
        <f>TITRES_STAT!D1918</f>
        <v>4.4195000000000002</v>
      </c>
      <c r="C1915" s="2">
        <f t="shared" si="261"/>
        <v>-8.099999999999774E-3</v>
      </c>
      <c r="D1915" s="2">
        <f t="shared" si="262"/>
        <v>0</v>
      </c>
      <c r="E1915" s="2">
        <f t="shared" si="263"/>
        <v>8.099999999999774E-3</v>
      </c>
      <c r="F1915" s="2">
        <f t="shared" si="268"/>
        <v>2.0437543824088602E-2</v>
      </c>
      <c r="G1915" s="2">
        <f t="shared" si="268"/>
        <v>1.994732774844488E-2</v>
      </c>
      <c r="H1915" s="2">
        <f t="shared" si="265"/>
        <v>1.0245755261970837</v>
      </c>
      <c r="I1915" s="2">
        <f t="shared" si="266"/>
        <v>50.606930338707734</v>
      </c>
    </row>
    <row r="1916" spans="1:9" ht="13.5" x14ac:dyDescent="0.25">
      <c r="A1916" s="3">
        <f>TITRES_STAT!B1919</f>
        <v>44799</v>
      </c>
      <c r="B1916" s="6">
        <f>TITRES_STAT!D1919</f>
        <v>4.4115000000000002</v>
      </c>
      <c r="C1916" s="2">
        <f t="shared" si="261"/>
        <v>-8.0000000000000071E-3</v>
      </c>
      <c r="D1916" s="2">
        <f t="shared" si="262"/>
        <v>0</v>
      </c>
      <c r="E1916" s="2">
        <f t="shared" si="263"/>
        <v>8.0000000000000071E-3</v>
      </c>
      <c r="F1916" s="2">
        <f t="shared" si="268"/>
        <v>1.8977719265225131E-2</v>
      </c>
      <c r="G1916" s="2">
        <f t="shared" si="268"/>
        <v>1.9093947194984532E-2</v>
      </c>
      <c r="H1916" s="2">
        <f t="shared" si="265"/>
        <v>0.99391283904933336</v>
      </c>
      <c r="I1916" s="2">
        <f t="shared" si="266"/>
        <v>49.84735639313179</v>
      </c>
    </row>
    <row r="1917" spans="1:9" ht="13.5" x14ac:dyDescent="0.25">
      <c r="A1917" s="3">
        <f>TITRES_STAT!B1920</f>
        <v>44802</v>
      </c>
      <c r="B1917" s="6">
        <f>TITRES_STAT!D1920</f>
        <v>4.4516999999999998</v>
      </c>
      <c r="C1917" s="2">
        <f t="shared" si="261"/>
        <v>4.0199999999999569E-2</v>
      </c>
      <c r="D1917" s="2">
        <f t="shared" si="262"/>
        <v>4.0199999999999569E-2</v>
      </c>
      <c r="E1917" s="2">
        <f t="shared" si="263"/>
        <v>0</v>
      </c>
      <c r="F1917" s="2">
        <f t="shared" ref="F1917:G1932" si="269">((F1916*13)+D1917)/14</f>
        <v>2.0493596460566161E-2</v>
      </c>
      <c r="G1917" s="2">
        <f t="shared" si="269"/>
        <v>1.773009382391421E-2</v>
      </c>
      <c r="H1917" s="2">
        <f t="shared" si="265"/>
        <v>1.1558650881432202</v>
      </c>
      <c r="I1917" s="2">
        <f t="shared" si="266"/>
        <v>53.614908210176125</v>
      </c>
    </row>
    <row r="1918" spans="1:9" ht="13.5" x14ac:dyDescent="0.25">
      <c r="A1918" s="3">
        <f>TITRES_STAT!B1921</f>
        <v>44803</v>
      </c>
      <c r="B1918" s="6">
        <f>TITRES_STAT!D1921</f>
        <v>4.3551000000000002</v>
      </c>
      <c r="C1918" s="2">
        <f t="shared" si="261"/>
        <v>-9.6599999999999575E-2</v>
      </c>
      <c r="D1918" s="2">
        <f t="shared" si="262"/>
        <v>0</v>
      </c>
      <c r="E1918" s="2">
        <f t="shared" si="263"/>
        <v>9.6599999999999575E-2</v>
      </c>
      <c r="F1918" s="2">
        <f t="shared" si="269"/>
        <v>1.9029768141954291E-2</v>
      </c>
      <c r="G1918" s="2">
        <f t="shared" si="269"/>
        <v>2.336365855077745E-2</v>
      </c>
      <c r="H1918" s="2">
        <f t="shared" si="265"/>
        <v>0.81450292130386637</v>
      </c>
      <c r="I1918" s="2">
        <f t="shared" si="266"/>
        <v>44.888487736276581</v>
      </c>
    </row>
    <row r="1919" spans="1:9" ht="13.5" x14ac:dyDescent="0.25">
      <c r="A1919" s="3">
        <f>TITRES_STAT!B1922</f>
        <v>44804</v>
      </c>
      <c r="B1919" s="6">
        <f>TITRES_STAT!D1922</f>
        <v>4.4276</v>
      </c>
      <c r="C1919" s="2">
        <f t="shared" si="261"/>
        <v>7.2499999999999787E-2</v>
      </c>
      <c r="D1919" s="2">
        <f t="shared" si="262"/>
        <v>7.2499999999999787E-2</v>
      </c>
      <c r="E1919" s="2">
        <f t="shared" si="263"/>
        <v>0</v>
      </c>
      <c r="F1919" s="2">
        <f t="shared" si="269"/>
        <v>2.2849070417528965E-2</v>
      </c>
      <c r="G1919" s="2">
        <f t="shared" si="269"/>
        <v>2.1694825797150489E-2</v>
      </c>
      <c r="H1919" s="2">
        <f t="shared" si="265"/>
        <v>1.0532036823513042</v>
      </c>
      <c r="I1919" s="2">
        <f t="shared" si="266"/>
        <v>51.295626021145061</v>
      </c>
    </row>
    <row r="1920" spans="1:9" ht="13.5" x14ac:dyDescent="0.25">
      <c r="A1920" s="3">
        <f>TITRES_STAT!B1923</f>
        <v>44805</v>
      </c>
      <c r="B1920" s="6">
        <f>TITRES_STAT!D1923</f>
        <v>4.4195000000000002</v>
      </c>
      <c r="C1920" s="2">
        <f t="shared" si="261"/>
        <v>-8.099999999999774E-3</v>
      </c>
      <c r="D1920" s="2">
        <f t="shared" si="262"/>
        <v>0</v>
      </c>
      <c r="E1920" s="2">
        <f t="shared" si="263"/>
        <v>8.099999999999774E-3</v>
      </c>
      <c r="F1920" s="2">
        <f t="shared" si="269"/>
        <v>2.121699395913404E-2</v>
      </c>
      <c r="G1920" s="2">
        <f t="shared" si="269"/>
        <v>2.0723766811639725E-2</v>
      </c>
      <c r="H1920" s="2">
        <f t="shared" si="265"/>
        <v>1.0238000722541081</v>
      </c>
      <c r="I1920" s="2">
        <f t="shared" si="266"/>
        <v>50.588004531188687</v>
      </c>
    </row>
    <row r="1921" spans="1:9" ht="13.5" x14ac:dyDescent="0.25">
      <c r="A1921" s="3">
        <f>TITRES_STAT!B1924</f>
        <v>44806</v>
      </c>
      <c r="B1921" s="6">
        <f>TITRES_STAT!D1924</f>
        <v>4.4115000000000002</v>
      </c>
      <c r="C1921" s="2">
        <f t="shared" si="261"/>
        <v>-8.0000000000000071E-3</v>
      </c>
      <c r="D1921" s="2">
        <f t="shared" si="262"/>
        <v>0</v>
      </c>
      <c r="E1921" s="2">
        <f t="shared" si="263"/>
        <v>8.0000000000000071E-3</v>
      </c>
      <c r="F1921" s="2">
        <f t="shared" si="269"/>
        <v>1.9701494390624463E-2</v>
      </c>
      <c r="G1921" s="2">
        <f t="shared" si="269"/>
        <v>1.9814926325094028E-2</v>
      </c>
      <c r="H1921" s="2">
        <f t="shared" si="265"/>
        <v>0.99427542991538087</v>
      </c>
      <c r="I1921" s="2">
        <f t="shared" si="266"/>
        <v>49.856474938247068</v>
      </c>
    </row>
    <row r="1922" spans="1:9" ht="13.5" x14ac:dyDescent="0.25">
      <c r="A1922" s="3">
        <f>TITRES_STAT!B1925</f>
        <v>44809</v>
      </c>
      <c r="B1922" s="6">
        <f>TITRES_STAT!D1925</f>
        <v>4.2988</v>
      </c>
      <c r="C1922" s="2">
        <f t="shared" si="261"/>
        <v>-0.11270000000000024</v>
      </c>
      <c r="D1922" s="2">
        <f t="shared" si="262"/>
        <v>0</v>
      </c>
      <c r="E1922" s="2">
        <f t="shared" si="263"/>
        <v>0.11270000000000024</v>
      </c>
      <c r="F1922" s="2">
        <f t="shared" si="269"/>
        <v>1.8294244791294146E-2</v>
      </c>
      <c r="G1922" s="2">
        <f t="shared" si="269"/>
        <v>2.6449574444730183E-2</v>
      </c>
      <c r="H1922" s="2">
        <f t="shared" si="265"/>
        <v>0.69166499557572636</v>
      </c>
      <c r="I1922" s="2">
        <f t="shared" si="266"/>
        <v>40.886641113025526</v>
      </c>
    </row>
    <row r="1923" spans="1:9" ht="13.5" x14ac:dyDescent="0.25">
      <c r="A1923" s="3">
        <f>TITRES_STAT!B1926</f>
        <v>44810</v>
      </c>
      <c r="B1923" s="6">
        <f>TITRES_STAT!D1926</f>
        <v>4.2343999999999999</v>
      </c>
      <c r="C1923" s="2">
        <f t="shared" ref="C1923:C1986" si="270">B1923-B1922</f>
        <v>-6.4400000000000013E-2</v>
      </c>
      <c r="D1923" s="2">
        <f t="shared" ref="D1923:D1986" si="271">IF(C1923&gt;0,C1923,0)</f>
        <v>0</v>
      </c>
      <c r="E1923" s="2">
        <f t="shared" ref="E1923:E1986" si="272">IF(C1923&lt;0,-C1923,0)</f>
        <v>6.4400000000000013E-2</v>
      </c>
      <c r="F1923" s="2">
        <f t="shared" si="269"/>
        <v>1.698751302048742E-2</v>
      </c>
      <c r="G1923" s="2">
        <f t="shared" si="269"/>
        <v>2.9160319127249455E-2</v>
      </c>
      <c r="H1923" s="2">
        <f t="shared" si="265"/>
        <v>0.58255579941898139</v>
      </c>
      <c r="I1923" s="2">
        <f t="shared" si="266"/>
        <v>36.811074821681522</v>
      </c>
    </row>
    <row r="1924" spans="1:9" ht="13.5" x14ac:dyDescent="0.25">
      <c r="A1924" s="3">
        <f>TITRES_STAT!B1927</f>
        <v>44811</v>
      </c>
      <c r="B1924" s="6">
        <f>TITRES_STAT!D1927</f>
        <v>4.1539000000000001</v>
      </c>
      <c r="C1924" s="2">
        <f t="shared" si="270"/>
        <v>-8.0499999999999794E-2</v>
      </c>
      <c r="D1924" s="2">
        <f t="shared" si="271"/>
        <v>0</v>
      </c>
      <c r="E1924" s="2">
        <f t="shared" si="272"/>
        <v>8.0499999999999794E-2</v>
      </c>
      <c r="F1924" s="2">
        <f t="shared" si="269"/>
        <v>1.5774119233309746E-2</v>
      </c>
      <c r="G1924" s="2">
        <f t="shared" si="269"/>
        <v>3.2827439189588761E-2</v>
      </c>
      <c r="H1924" s="2">
        <f t="shared" si="265"/>
        <v>0.48051628828582266</v>
      </c>
      <c r="I1924" s="2">
        <f t="shared" si="266"/>
        <v>32.455994715341902</v>
      </c>
    </row>
    <row r="1925" spans="1:9" ht="13.5" x14ac:dyDescent="0.25">
      <c r="A1925" s="3">
        <f>TITRES_STAT!B1928</f>
        <v>44812</v>
      </c>
      <c r="B1925" s="6">
        <f>TITRES_STAT!D1928</f>
        <v>4.1296999999999997</v>
      </c>
      <c r="C1925" s="2">
        <f t="shared" si="270"/>
        <v>-2.4200000000000443E-2</v>
      </c>
      <c r="D1925" s="2">
        <f t="shared" si="271"/>
        <v>0</v>
      </c>
      <c r="E1925" s="2">
        <f t="shared" si="272"/>
        <v>2.4200000000000443E-2</v>
      </c>
      <c r="F1925" s="2">
        <f t="shared" si="269"/>
        <v>1.4647396430930479E-2</v>
      </c>
      <c r="G1925" s="2">
        <f t="shared" si="269"/>
        <v>3.2211193533189596E-2</v>
      </c>
      <c r="H1925" s="2">
        <f t="shared" si="265"/>
        <v>0.45473001228092258</v>
      </c>
      <c r="I1925" s="2">
        <f t="shared" si="266"/>
        <v>31.258722130021596</v>
      </c>
    </row>
    <row r="1926" spans="1:9" ht="13.5" x14ac:dyDescent="0.25">
      <c r="A1926" s="3">
        <f>TITRES_STAT!B1929</f>
        <v>44813</v>
      </c>
      <c r="B1926" s="6">
        <f>TITRES_STAT!D1929</f>
        <v>4.1860999999999997</v>
      </c>
      <c r="C1926" s="2">
        <f t="shared" si="270"/>
        <v>5.6400000000000006E-2</v>
      </c>
      <c r="D1926" s="2">
        <f t="shared" si="271"/>
        <v>5.6400000000000006E-2</v>
      </c>
      <c r="E1926" s="2">
        <f t="shared" si="272"/>
        <v>0</v>
      </c>
      <c r="F1926" s="2">
        <f t="shared" si="269"/>
        <v>1.7629725257292589E-2</v>
      </c>
      <c r="G1926" s="2">
        <f t="shared" si="269"/>
        <v>2.9910393995104624E-2</v>
      </c>
      <c r="H1926" s="2">
        <f t="shared" si="265"/>
        <v>0.58941802171439173</v>
      </c>
      <c r="I1926" s="2">
        <f t="shared" si="266"/>
        <v>37.083889427567243</v>
      </c>
    </row>
    <row r="1927" spans="1:9" ht="13.5" x14ac:dyDescent="0.25">
      <c r="A1927" s="3">
        <f>TITRES_STAT!B1930</f>
        <v>44816</v>
      </c>
      <c r="B1927" s="6">
        <f>TITRES_STAT!D1930</f>
        <v>4.1779999999999999</v>
      </c>
      <c r="C1927" s="2">
        <f t="shared" si="270"/>
        <v>-8.099999999999774E-3</v>
      </c>
      <c r="D1927" s="2">
        <f t="shared" si="271"/>
        <v>0</v>
      </c>
      <c r="E1927" s="2">
        <f t="shared" si="272"/>
        <v>8.099999999999774E-3</v>
      </c>
      <c r="F1927" s="2">
        <f t="shared" si="269"/>
        <v>1.6370459167485977E-2</v>
      </c>
      <c r="G1927" s="2">
        <f t="shared" si="269"/>
        <v>2.8352508709739991E-2</v>
      </c>
      <c r="H1927" s="2">
        <f t="shared" si="265"/>
        <v>0.57739014685011636</v>
      </c>
      <c r="I1927" s="2">
        <f t="shared" si="266"/>
        <v>36.604143115963055</v>
      </c>
    </row>
    <row r="1928" spans="1:9" ht="13.5" x14ac:dyDescent="0.25">
      <c r="A1928" s="3">
        <f>TITRES_STAT!B1931</f>
        <v>44817</v>
      </c>
      <c r="B1928" s="6">
        <f>TITRES_STAT!D1931</f>
        <v>4.1860999999999997</v>
      </c>
      <c r="C1928" s="2">
        <f t="shared" si="270"/>
        <v>8.099999999999774E-3</v>
      </c>
      <c r="D1928" s="2">
        <f t="shared" si="271"/>
        <v>8.099999999999774E-3</v>
      </c>
      <c r="E1928" s="2">
        <f t="shared" si="272"/>
        <v>0</v>
      </c>
      <c r="F1928" s="2">
        <f t="shared" si="269"/>
        <v>1.5779712084094105E-2</v>
      </c>
      <c r="G1928" s="2">
        <f t="shared" si="269"/>
        <v>2.6327329516187135E-2</v>
      </c>
      <c r="H1928" s="2">
        <f t="shared" si="265"/>
        <v>0.59936622415091823</v>
      </c>
      <c r="I1928" s="2">
        <f t="shared" si="266"/>
        <v>37.475233320568186</v>
      </c>
    </row>
    <row r="1929" spans="1:9" ht="13.5" x14ac:dyDescent="0.25">
      <c r="A1929" s="3">
        <f>TITRES_STAT!B1932</f>
        <v>44818</v>
      </c>
      <c r="B1929" s="6">
        <f>TITRES_STAT!D1932</f>
        <v>4.2263000000000002</v>
      </c>
      <c r="C1929" s="2">
        <f t="shared" si="270"/>
        <v>4.0200000000000458E-2</v>
      </c>
      <c r="D1929" s="2">
        <f t="shared" si="271"/>
        <v>4.0200000000000458E-2</v>
      </c>
      <c r="E1929" s="2">
        <f t="shared" si="272"/>
        <v>0</v>
      </c>
      <c r="F1929" s="2">
        <f t="shared" si="269"/>
        <v>1.7524018363801703E-2</v>
      </c>
      <c r="G1929" s="2">
        <f t="shared" si="269"/>
        <v>2.4446805979316623E-2</v>
      </c>
      <c r="H1929" s="2">
        <f t="shared" si="265"/>
        <v>0.71682240938255948</v>
      </c>
      <c r="I1929" s="2">
        <f t="shared" si="266"/>
        <v>41.75285722419936</v>
      </c>
    </row>
    <row r="1930" spans="1:9" ht="13.5" x14ac:dyDescent="0.25">
      <c r="A1930" s="3">
        <f>TITRES_STAT!B1933</f>
        <v>44819</v>
      </c>
      <c r="B1930" s="6">
        <f>TITRES_STAT!D1933</f>
        <v>4.1779999999999999</v>
      </c>
      <c r="C1930" s="2">
        <f t="shared" si="270"/>
        <v>-4.8300000000000232E-2</v>
      </c>
      <c r="D1930" s="2">
        <f t="shared" si="271"/>
        <v>0</v>
      </c>
      <c r="E1930" s="2">
        <f t="shared" si="272"/>
        <v>4.8300000000000232E-2</v>
      </c>
      <c r="F1930" s="2">
        <f t="shared" si="269"/>
        <v>1.6272302766387296E-2</v>
      </c>
      <c r="G1930" s="2">
        <f t="shared" si="269"/>
        <v>2.6150605552222594E-2</v>
      </c>
      <c r="H1930" s="2">
        <f t="shared" si="265"/>
        <v>0.62225338277125597</v>
      </c>
      <c r="I1930" s="2">
        <f t="shared" si="266"/>
        <v>38.357348449986013</v>
      </c>
    </row>
    <row r="1931" spans="1:9" ht="13.5" x14ac:dyDescent="0.25">
      <c r="A1931" s="3">
        <f>TITRES_STAT!B1934</f>
        <v>44820</v>
      </c>
      <c r="B1931" s="6">
        <f>TITRES_STAT!D1934</f>
        <v>4.1779999999999999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1.5109995425931061E-2</v>
      </c>
      <c r="G1931" s="2">
        <f t="shared" si="269"/>
        <v>2.4282705155635267E-2</v>
      </c>
      <c r="H1931" s="2">
        <f t="shared" si="265"/>
        <v>0.62225338277125586</v>
      </c>
      <c r="I1931" s="2">
        <f t="shared" si="266"/>
        <v>38.357348449985999</v>
      </c>
    </row>
    <row r="1932" spans="1:9" ht="13.5" x14ac:dyDescent="0.25">
      <c r="A1932" s="3">
        <f>TITRES_STAT!B1935</f>
        <v>44823</v>
      </c>
      <c r="B1932" s="6">
        <f>TITRES_STAT!D1935</f>
        <v>4.1779999999999999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1.4030710038364555E-2</v>
      </c>
      <c r="G1932" s="2">
        <f t="shared" si="269"/>
        <v>2.2548226215947036E-2</v>
      </c>
      <c r="H1932" s="2">
        <f t="shared" si="265"/>
        <v>0.62225338277125575</v>
      </c>
      <c r="I1932" s="2">
        <f t="shared" si="266"/>
        <v>38.357348449985999</v>
      </c>
    </row>
    <row r="1933" spans="1:9" ht="13.5" x14ac:dyDescent="0.25">
      <c r="A1933" s="3">
        <f>TITRES_STAT!B1936</f>
        <v>44824</v>
      </c>
      <c r="B1933" s="6">
        <f>TITRES_STAT!D1936</f>
        <v>4.1779999999999999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1.3028516464195658E-2</v>
      </c>
      <c r="G1933" s="2">
        <f t="shared" si="273"/>
        <v>2.0937638629093674E-2</v>
      </c>
      <c r="H1933" s="2">
        <f t="shared" si="265"/>
        <v>0.62225338277125586</v>
      </c>
      <c r="I1933" s="2">
        <f t="shared" si="266"/>
        <v>38.357348449985999</v>
      </c>
    </row>
    <row r="1934" spans="1:9" ht="13.5" x14ac:dyDescent="0.25">
      <c r="A1934" s="3">
        <f>TITRES_STAT!B1937</f>
        <v>44825</v>
      </c>
      <c r="B1934" s="6">
        <f>TITRES_STAT!D1937</f>
        <v>4.3792999999999997</v>
      </c>
      <c r="C1934" s="2">
        <f t="shared" si="270"/>
        <v>0.20129999999999981</v>
      </c>
      <c r="D1934" s="2">
        <f t="shared" si="271"/>
        <v>0.20129999999999981</v>
      </c>
      <c r="E1934" s="2">
        <f t="shared" si="272"/>
        <v>0</v>
      </c>
      <c r="F1934" s="2">
        <f t="shared" si="273"/>
        <v>2.6476479573895956E-2</v>
      </c>
      <c r="G1934" s="2">
        <f t="shared" si="273"/>
        <v>1.9442093012729842E-2</v>
      </c>
      <c r="H1934" s="2">
        <f t="shared" si="265"/>
        <v>1.3618122059471838</v>
      </c>
      <c r="I1934" s="2">
        <f t="shared" si="266"/>
        <v>57.659631130623325</v>
      </c>
    </row>
    <row r="1935" spans="1:9" ht="13.5" x14ac:dyDescent="0.25">
      <c r="A1935" s="3">
        <f>TITRES_STAT!B1938</f>
        <v>44826</v>
      </c>
      <c r="B1935" s="6">
        <f>TITRES_STAT!D1938</f>
        <v>4.4678000000000004</v>
      </c>
      <c r="C1935" s="2">
        <f t="shared" si="270"/>
        <v>8.8500000000000689E-2</v>
      </c>
      <c r="D1935" s="2">
        <f t="shared" si="271"/>
        <v>8.8500000000000689E-2</v>
      </c>
      <c r="E1935" s="2">
        <f t="shared" si="272"/>
        <v>0</v>
      </c>
      <c r="F1935" s="2">
        <f t="shared" si="273"/>
        <v>3.090673103290344E-2</v>
      </c>
      <c r="G1935" s="2">
        <f t="shared" si="273"/>
        <v>1.8053372083249138E-2</v>
      </c>
      <c r="H1935" s="2">
        <f t="shared" si="265"/>
        <v>1.7119644402377503</v>
      </c>
      <c r="I1935" s="2">
        <f t="shared" si="266"/>
        <v>63.12636017040353</v>
      </c>
    </row>
    <row r="1936" spans="1:9" ht="13.5" x14ac:dyDescent="0.25">
      <c r="A1936" s="3">
        <f>TITRES_STAT!B1939</f>
        <v>44827</v>
      </c>
      <c r="B1936" s="6">
        <f>TITRES_STAT!D1939</f>
        <v>4.4516999999999998</v>
      </c>
      <c r="C1936" s="2">
        <f t="shared" si="270"/>
        <v>-1.6100000000000669E-2</v>
      </c>
      <c r="D1936" s="2">
        <f t="shared" si="271"/>
        <v>0</v>
      </c>
      <c r="E1936" s="2">
        <f t="shared" si="272"/>
        <v>1.6100000000000669E-2</v>
      </c>
      <c r="F1936" s="2">
        <f t="shared" si="273"/>
        <v>2.869910738769605E-2</v>
      </c>
      <c r="G1936" s="2">
        <f t="shared" si="273"/>
        <v>1.7913845505874246E-2</v>
      </c>
      <c r="H1936" s="2">
        <f t="shared" si="265"/>
        <v>1.6020629059397178</v>
      </c>
      <c r="I1936" s="2">
        <f t="shared" si="266"/>
        <v>61.568953705258075</v>
      </c>
    </row>
    <row r="1937" spans="1:9" ht="13.5" x14ac:dyDescent="0.25">
      <c r="A1937" s="3">
        <f>TITRES_STAT!B1940</f>
        <v>44830</v>
      </c>
      <c r="B1937" s="6">
        <f>TITRES_STAT!D1940</f>
        <v>4.5209999999999999</v>
      </c>
      <c r="C1937" s="2">
        <f t="shared" si="270"/>
        <v>6.9300000000000139E-2</v>
      </c>
      <c r="D1937" s="2">
        <f t="shared" si="271"/>
        <v>6.9300000000000139E-2</v>
      </c>
      <c r="E1937" s="2">
        <f t="shared" si="272"/>
        <v>0</v>
      </c>
      <c r="F1937" s="2">
        <f t="shared" si="273"/>
        <v>3.1599171145717773E-2</v>
      </c>
      <c r="G1937" s="2">
        <f t="shared" si="273"/>
        <v>1.6634285112597517E-2</v>
      </c>
      <c r="H1937" s="2">
        <f t="shared" ref="H1937:H2000" si="274">F1937/G1937</f>
        <v>1.8996410685414435</v>
      </c>
      <c r="I1937" s="2">
        <f t="shared" ref="I1937:I2000" si="275">IF(G1937=0,100,100-(100/(1+H1937)))</f>
        <v>65.512972938301886</v>
      </c>
    </row>
    <row r="1938" spans="1:9" ht="13.5" x14ac:dyDescent="0.25">
      <c r="A1938" s="3">
        <f>TITRES_STAT!B1941</f>
        <v>44831</v>
      </c>
      <c r="B1938" s="6">
        <f>TITRES_STAT!D1941</f>
        <v>4.4943999999999997</v>
      </c>
      <c r="C1938" s="2">
        <f t="shared" si="270"/>
        <v>-2.6600000000000179E-2</v>
      </c>
      <c r="D1938" s="2">
        <f t="shared" si="271"/>
        <v>0</v>
      </c>
      <c r="E1938" s="2">
        <f t="shared" si="272"/>
        <v>2.6600000000000179E-2</v>
      </c>
      <c r="F1938" s="2">
        <f t="shared" si="273"/>
        <v>2.9342087492452217E-2</v>
      </c>
      <c r="G1938" s="2">
        <f t="shared" si="273"/>
        <v>1.7346121890269135E-2</v>
      </c>
      <c r="H1938" s="2">
        <f t="shared" si="274"/>
        <v>1.691564701209243</v>
      </c>
      <c r="I1938" s="2">
        <f t="shared" si="275"/>
        <v>62.846889783079391</v>
      </c>
    </row>
    <row r="1939" spans="1:9" ht="13.5" x14ac:dyDescent="0.25">
      <c r="A1939" s="3">
        <f>TITRES_STAT!B1942</f>
        <v>44832</v>
      </c>
      <c r="B1939" s="6">
        <f>TITRES_STAT!D1942</f>
        <v>4.4147999999999996</v>
      </c>
      <c r="C1939" s="2">
        <f t="shared" si="270"/>
        <v>-7.9600000000000115E-2</v>
      </c>
      <c r="D1939" s="2">
        <f t="shared" si="271"/>
        <v>0</v>
      </c>
      <c r="E1939" s="2">
        <f t="shared" si="272"/>
        <v>7.9600000000000115E-2</v>
      </c>
      <c r="F1939" s="2">
        <f t="shared" si="273"/>
        <v>2.7246224100134199E-2</v>
      </c>
      <c r="G1939" s="2">
        <f t="shared" si="273"/>
        <v>2.179282746953563E-2</v>
      </c>
      <c r="H1939" s="2">
        <f t="shared" si="274"/>
        <v>1.2502381408847436</v>
      </c>
      <c r="I1939" s="2">
        <f t="shared" si="275"/>
        <v>55.560259075209601</v>
      </c>
    </row>
    <row r="1940" spans="1:9" ht="13.5" x14ac:dyDescent="0.25">
      <c r="A1940" s="3">
        <f>TITRES_STAT!B1943</f>
        <v>44833</v>
      </c>
      <c r="B1940" s="6">
        <f>TITRES_STAT!D1943</f>
        <v>4.3174999999999999</v>
      </c>
      <c r="C1940" s="2">
        <f t="shared" si="270"/>
        <v>-9.729999999999972E-2</v>
      </c>
      <c r="D1940" s="2">
        <f t="shared" si="271"/>
        <v>0</v>
      </c>
      <c r="E1940" s="2">
        <f t="shared" si="272"/>
        <v>9.729999999999972E-2</v>
      </c>
      <c r="F1940" s="2">
        <f t="shared" si="273"/>
        <v>2.5300065235838897E-2</v>
      </c>
      <c r="G1940" s="2">
        <f t="shared" si="273"/>
        <v>2.7186196935997352E-2</v>
      </c>
      <c r="H1940" s="2">
        <f t="shared" si="274"/>
        <v>0.93062171569643048</v>
      </c>
      <c r="I1940" s="2">
        <f t="shared" si="275"/>
        <v>48.203213924832944</v>
      </c>
    </row>
    <row r="1941" spans="1:9" ht="13.5" x14ac:dyDescent="0.25">
      <c r="A1941" s="3">
        <f>TITRES_STAT!B1944</f>
        <v>44834</v>
      </c>
      <c r="B1941" s="6">
        <f>TITRES_STAT!D1944</f>
        <v>4.2466999999999997</v>
      </c>
      <c r="C1941" s="2">
        <f t="shared" si="270"/>
        <v>-7.0800000000000196E-2</v>
      </c>
      <c r="D1941" s="2">
        <f t="shared" si="271"/>
        <v>0</v>
      </c>
      <c r="E1941" s="2">
        <f t="shared" si="272"/>
        <v>7.0800000000000196E-2</v>
      </c>
      <c r="F1941" s="2">
        <f t="shared" si="273"/>
        <v>2.3492917718993259E-2</v>
      </c>
      <c r="G1941" s="2">
        <f t="shared" si="273"/>
        <v>3.0301468583426128E-2</v>
      </c>
      <c r="H1941" s="2">
        <f t="shared" si="274"/>
        <v>0.77530624148834437</v>
      </c>
      <c r="I1941" s="2">
        <f t="shared" si="275"/>
        <v>43.671690177710367</v>
      </c>
    </row>
    <row r="1942" spans="1:9" ht="13.5" x14ac:dyDescent="0.25">
      <c r="A1942" s="3">
        <f>TITRES_STAT!B1945</f>
        <v>44837</v>
      </c>
      <c r="B1942" s="6">
        <f>TITRES_STAT!D1945</f>
        <v>4.3440000000000003</v>
      </c>
      <c r="C1942" s="2">
        <f t="shared" si="270"/>
        <v>9.7300000000000608E-2</v>
      </c>
      <c r="D1942" s="2">
        <f t="shared" si="271"/>
        <v>9.7300000000000608E-2</v>
      </c>
      <c r="E1942" s="2">
        <f t="shared" si="272"/>
        <v>0</v>
      </c>
      <c r="F1942" s="2">
        <f t="shared" si="273"/>
        <v>2.8764852167636641E-2</v>
      </c>
      <c r="G1942" s="2">
        <f t="shared" si="273"/>
        <v>2.8137077970324265E-2</v>
      </c>
      <c r="H1942" s="2">
        <f t="shared" si="274"/>
        <v>1.022311279016765</v>
      </c>
      <c r="I1942" s="2">
        <f t="shared" si="275"/>
        <v>50.55162820996609</v>
      </c>
    </row>
    <row r="1943" spans="1:9" ht="13.5" x14ac:dyDescent="0.25">
      <c r="A1943" s="3">
        <f>TITRES_STAT!B1946</f>
        <v>44838</v>
      </c>
      <c r="B1943" s="6">
        <f>TITRES_STAT!D1946</f>
        <v>4.3440000000000003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2.6710219869948312E-2</v>
      </c>
      <c r="G1943" s="2">
        <f t="shared" si="273"/>
        <v>2.6127286686729676E-2</v>
      </c>
      <c r="H1943" s="2">
        <f t="shared" si="274"/>
        <v>1.022311279016765</v>
      </c>
      <c r="I1943" s="2">
        <f t="shared" si="275"/>
        <v>50.55162820996609</v>
      </c>
    </row>
    <row r="1944" spans="1:9" ht="13.5" x14ac:dyDescent="0.25">
      <c r="A1944" s="3">
        <f>TITRES_STAT!B1947</f>
        <v>44839</v>
      </c>
      <c r="B1944" s="6">
        <f>TITRES_STAT!D1947</f>
        <v>4.2112999999999996</v>
      </c>
      <c r="C1944" s="2">
        <f t="shared" si="270"/>
        <v>-0.13270000000000071</v>
      </c>
      <c r="D1944" s="2">
        <f t="shared" si="271"/>
        <v>0</v>
      </c>
      <c r="E1944" s="2">
        <f t="shared" si="272"/>
        <v>0.13270000000000071</v>
      </c>
      <c r="F1944" s="2">
        <f t="shared" si="273"/>
        <v>2.480234702209486E-2</v>
      </c>
      <c r="G1944" s="2">
        <f t="shared" si="273"/>
        <v>3.3739623351963323E-2</v>
      </c>
      <c r="H1944" s="2">
        <f t="shared" si="274"/>
        <v>0.73511037047933137</v>
      </c>
      <c r="I1944" s="2">
        <f t="shared" si="275"/>
        <v>42.366778677961221</v>
      </c>
    </row>
    <row r="1945" spans="1:9" ht="13.5" x14ac:dyDescent="0.25">
      <c r="A1945" s="3">
        <f>TITRES_STAT!B1948</f>
        <v>44840</v>
      </c>
      <c r="B1945" s="6">
        <f>TITRES_STAT!D1948</f>
        <v>4.3174999999999999</v>
      </c>
      <c r="C1945" s="2">
        <f t="shared" si="270"/>
        <v>0.10620000000000029</v>
      </c>
      <c r="D1945" s="2">
        <f t="shared" si="271"/>
        <v>0.10620000000000029</v>
      </c>
      <c r="E1945" s="2">
        <f t="shared" si="272"/>
        <v>0</v>
      </c>
      <c r="F1945" s="2">
        <f t="shared" si="273"/>
        <v>3.0616465091945246E-2</v>
      </c>
      <c r="G1945" s="2">
        <f t="shared" si="273"/>
        <v>3.1329650255394512E-2</v>
      </c>
      <c r="H1945" s="2">
        <f t="shared" si="274"/>
        <v>0.9772360955952113</v>
      </c>
      <c r="I1945" s="2">
        <f t="shared" si="275"/>
        <v>49.42435037334436</v>
      </c>
    </row>
    <row r="1946" spans="1:9" ht="13.5" x14ac:dyDescent="0.25">
      <c r="A1946" s="3">
        <f>TITRES_STAT!B1949</f>
        <v>44841</v>
      </c>
      <c r="B1946" s="6">
        <f>TITRES_STAT!D1949</f>
        <v>4.3086000000000002</v>
      </c>
      <c r="C1946" s="2">
        <f t="shared" si="270"/>
        <v>-8.8999999999996859E-3</v>
      </c>
      <c r="D1946" s="2">
        <f t="shared" si="271"/>
        <v>0</v>
      </c>
      <c r="E1946" s="2">
        <f t="shared" si="272"/>
        <v>8.8999999999996859E-3</v>
      </c>
      <c r="F1946" s="2">
        <f t="shared" si="273"/>
        <v>2.8429574728234871E-2</v>
      </c>
      <c r="G1946" s="2">
        <f t="shared" si="273"/>
        <v>2.9727532380009167E-2</v>
      </c>
      <c r="H1946" s="2">
        <f t="shared" si="274"/>
        <v>0.95633819735918835</v>
      </c>
      <c r="I1946" s="2">
        <f t="shared" si="275"/>
        <v>48.884093693520128</v>
      </c>
    </row>
    <row r="1947" spans="1:9" ht="13.5" x14ac:dyDescent="0.25">
      <c r="A1947" s="3">
        <f>TITRES_STAT!B1950</f>
        <v>44844</v>
      </c>
      <c r="B1947" s="6">
        <f>TITRES_STAT!D1950</f>
        <v>4.3440000000000003</v>
      </c>
      <c r="C1947" s="2">
        <f t="shared" si="270"/>
        <v>3.5400000000000098E-2</v>
      </c>
      <c r="D1947" s="2">
        <f t="shared" si="271"/>
        <v>3.5400000000000098E-2</v>
      </c>
      <c r="E1947" s="2">
        <f t="shared" si="272"/>
        <v>0</v>
      </c>
      <c r="F1947" s="2">
        <f t="shared" si="273"/>
        <v>2.8927462247646672E-2</v>
      </c>
      <c r="G1947" s="2">
        <f t="shared" si="273"/>
        <v>2.7604137210008511E-2</v>
      </c>
      <c r="H1947" s="2">
        <f t="shared" si="274"/>
        <v>1.0479393732747553</v>
      </c>
      <c r="I1947" s="2">
        <f t="shared" si="275"/>
        <v>51.170429503440282</v>
      </c>
    </row>
    <row r="1948" spans="1:9" ht="13.5" x14ac:dyDescent="0.25">
      <c r="A1948" s="3">
        <f>TITRES_STAT!B1951</f>
        <v>44845</v>
      </c>
      <c r="B1948" s="6">
        <f>TITRES_STAT!D1951</f>
        <v>4.3352000000000004</v>
      </c>
      <c r="C1948" s="2">
        <f t="shared" si="270"/>
        <v>-8.799999999999919E-3</v>
      </c>
      <c r="D1948" s="2">
        <f t="shared" si="271"/>
        <v>0</v>
      </c>
      <c r="E1948" s="2">
        <f t="shared" si="272"/>
        <v>8.799999999999919E-3</v>
      </c>
      <c r="F1948" s="2">
        <f t="shared" si="273"/>
        <v>2.6861214944243338E-2</v>
      </c>
      <c r="G1948" s="2">
        <f t="shared" si="273"/>
        <v>2.6260984552150757E-2</v>
      </c>
      <c r="H1948" s="2">
        <f t="shared" si="274"/>
        <v>1.022856355248243</v>
      </c>
      <c r="I1948" s="2">
        <f t="shared" si="275"/>
        <v>50.56495250364523</v>
      </c>
    </row>
    <row r="1949" spans="1:9" ht="13.5" x14ac:dyDescent="0.25">
      <c r="A1949" s="3">
        <f>TITRES_STAT!B1952</f>
        <v>44846</v>
      </c>
      <c r="B1949" s="6">
        <f>TITRES_STAT!D1952</f>
        <v>4.3262999999999998</v>
      </c>
      <c r="C1949" s="2">
        <f t="shared" si="270"/>
        <v>-8.9000000000005741E-3</v>
      </c>
      <c r="D1949" s="2">
        <f t="shared" si="271"/>
        <v>0</v>
      </c>
      <c r="E1949" s="2">
        <f t="shared" si="272"/>
        <v>8.9000000000005741E-3</v>
      </c>
      <c r="F1949" s="2">
        <f t="shared" ref="F1949:G1964" si="276">((F1948*13)+D1949)/14</f>
        <v>2.4942556733940243E-2</v>
      </c>
      <c r="G1949" s="2">
        <f t="shared" si="276"/>
        <v>2.5020914226997173E-2</v>
      </c>
      <c r="H1949" s="2">
        <f t="shared" si="274"/>
        <v>0.99686832014425819</v>
      </c>
      <c r="I1949" s="2">
        <f t="shared" si="275"/>
        <v>49.921585218610822</v>
      </c>
    </row>
    <row r="1950" spans="1:9" ht="13.5" x14ac:dyDescent="0.25">
      <c r="A1950" s="3">
        <f>TITRES_STAT!B1953</f>
        <v>44847</v>
      </c>
      <c r="B1950" s="6">
        <f>TITRES_STAT!D1953</f>
        <v>4.3262999999999998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2.3160945538658797E-2</v>
      </c>
      <c r="G1950" s="2">
        <f t="shared" si="276"/>
        <v>2.3233706067925946E-2</v>
      </c>
      <c r="H1950" s="2">
        <f t="shared" si="274"/>
        <v>0.99686832014425819</v>
      </c>
      <c r="I1950" s="2">
        <f t="shared" si="275"/>
        <v>49.921585218610822</v>
      </c>
    </row>
    <row r="1951" spans="1:9" ht="13.5" x14ac:dyDescent="0.25">
      <c r="A1951" s="3">
        <f>TITRES_STAT!B1954</f>
        <v>44848</v>
      </c>
      <c r="B1951" s="6">
        <f>TITRES_STAT!D1954</f>
        <v>4.4147999999999996</v>
      </c>
      <c r="C1951" s="2">
        <f t="shared" si="270"/>
        <v>8.8499999999999801E-2</v>
      </c>
      <c r="D1951" s="2">
        <f t="shared" si="271"/>
        <v>8.8499999999999801E-2</v>
      </c>
      <c r="E1951" s="2">
        <f t="shared" si="272"/>
        <v>0</v>
      </c>
      <c r="F1951" s="2">
        <f t="shared" si="276"/>
        <v>2.7828020857326014E-2</v>
      </c>
      <c r="G1951" s="2">
        <f t="shared" si="276"/>
        <v>2.1574155634502663E-2</v>
      </c>
      <c r="H1951" s="2">
        <f t="shared" si="274"/>
        <v>1.2898776354807509</v>
      </c>
      <c r="I1951" s="2">
        <f t="shared" si="275"/>
        <v>56.329544229552077</v>
      </c>
    </row>
    <row r="1952" spans="1:9" ht="13.5" x14ac:dyDescent="0.25">
      <c r="A1952" s="3">
        <f>TITRES_STAT!B1955</f>
        <v>44851</v>
      </c>
      <c r="B1952" s="6">
        <f>TITRES_STAT!D1955</f>
        <v>4.3352000000000004</v>
      </c>
      <c r="C1952" s="2">
        <f t="shared" si="270"/>
        <v>-7.9599999999999227E-2</v>
      </c>
      <c r="D1952" s="2">
        <f t="shared" si="271"/>
        <v>0</v>
      </c>
      <c r="E1952" s="2">
        <f t="shared" si="272"/>
        <v>7.9599999999999227E-2</v>
      </c>
      <c r="F1952" s="2">
        <f t="shared" si="276"/>
        <v>2.5840305081802729E-2</v>
      </c>
      <c r="G1952" s="2">
        <f t="shared" si="276"/>
        <v>2.5718858803466704E-2</v>
      </c>
      <c r="H1952" s="2">
        <f t="shared" si="274"/>
        <v>1.0047220710399349</v>
      </c>
      <c r="I1952" s="2">
        <f t="shared" si="275"/>
        <v>50.117773708090255</v>
      </c>
    </row>
    <row r="1953" spans="1:9" ht="13.5" x14ac:dyDescent="0.25">
      <c r="A1953" s="3">
        <f>TITRES_STAT!B1956</f>
        <v>44852</v>
      </c>
      <c r="B1953" s="6">
        <f>TITRES_STAT!D1956</f>
        <v>4.3529</v>
      </c>
      <c r="C1953" s="2">
        <f t="shared" si="270"/>
        <v>1.7699999999999605E-2</v>
      </c>
      <c r="D1953" s="2">
        <f t="shared" si="271"/>
        <v>1.7699999999999605E-2</v>
      </c>
      <c r="E1953" s="2">
        <f t="shared" si="272"/>
        <v>0</v>
      </c>
      <c r="F1953" s="2">
        <f t="shared" si="276"/>
        <v>2.5258854718816792E-2</v>
      </c>
      <c r="G1953" s="2">
        <f t="shared" si="276"/>
        <v>2.3881797460361936E-2</v>
      </c>
      <c r="H1953" s="2">
        <f t="shared" si="274"/>
        <v>1.0576613741382088</v>
      </c>
      <c r="I1953" s="2">
        <f t="shared" si="275"/>
        <v>51.401138565920704</v>
      </c>
    </row>
    <row r="1954" spans="1:9" ht="13.5" x14ac:dyDescent="0.25">
      <c r="A1954" s="3">
        <f>TITRES_STAT!B1957</f>
        <v>44853</v>
      </c>
      <c r="B1954" s="6">
        <f>TITRES_STAT!D1957</f>
        <v>4.3352000000000004</v>
      </c>
      <c r="C1954" s="2">
        <f t="shared" si="270"/>
        <v>-1.7699999999999605E-2</v>
      </c>
      <c r="D1954" s="2">
        <f t="shared" si="271"/>
        <v>0</v>
      </c>
      <c r="E1954" s="2">
        <f t="shared" si="272"/>
        <v>1.7699999999999605E-2</v>
      </c>
      <c r="F1954" s="2">
        <f t="shared" si="276"/>
        <v>2.3454650810329877E-2</v>
      </c>
      <c r="G1954" s="2">
        <f t="shared" si="276"/>
        <v>2.3440240498907482E-2</v>
      </c>
      <c r="H1954" s="2">
        <f t="shared" si="274"/>
        <v>1.0006147680704498</v>
      </c>
      <c r="I1954" s="2">
        <f t="shared" si="275"/>
        <v>50.015364478965694</v>
      </c>
    </row>
    <row r="1955" spans="1:9" ht="13.5" x14ac:dyDescent="0.25">
      <c r="A1955" s="3">
        <f>TITRES_STAT!B1958</f>
        <v>44854</v>
      </c>
      <c r="B1955" s="6">
        <f>TITRES_STAT!D1958</f>
        <v>4.2378</v>
      </c>
      <c r="C1955" s="2">
        <f t="shared" si="270"/>
        <v>-9.7400000000000375E-2</v>
      </c>
      <c r="D1955" s="2">
        <f t="shared" si="271"/>
        <v>0</v>
      </c>
      <c r="E1955" s="2">
        <f t="shared" si="272"/>
        <v>9.7400000000000375E-2</v>
      </c>
      <c r="F1955" s="2">
        <f t="shared" si="276"/>
        <v>2.1779318609592029E-2</v>
      </c>
      <c r="G1955" s="2">
        <f t="shared" si="276"/>
        <v>2.872308046327126E-2</v>
      </c>
      <c r="H1955" s="2">
        <f t="shared" si="274"/>
        <v>0.75825149177302387</v>
      </c>
      <c r="I1955" s="2">
        <f t="shared" si="275"/>
        <v>43.125314855180456</v>
      </c>
    </row>
    <row r="1956" spans="1:9" ht="13.5" x14ac:dyDescent="0.25">
      <c r="A1956" s="3">
        <f>TITRES_STAT!B1959</f>
        <v>44855</v>
      </c>
      <c r="B1956" s="6">
        <f>TITRES_STAT!D1959</f>
        <v>4.2024999999999997</v>
      </c>
      <c r="C1956" s="2">
        <f t="shared" si="270"/>
        <v>-3.5300000000000331E-2</v>
      </c>
      <c r="D1956" s="2">
        <f t="shared" si="271"/>
        <v>0</v>
      </c>
      <c r="E1956" s="2">
        <f t="shared" si="272"/>
        <v>3.5300000000000331E-2</v>
      </c>
      <c r="F1956" s="2">
        <f t="shared" si="276"/>
        <v>2.0223652994621168E-2</v>
      </c>
      <c r="G1956" s="2">
        <f t="shared" si="276"/>
        <v>2.9192860430180479E-2</v>
      </c>
      <c r="H1956" s="2">
        <f t="shared" si="274"/>
        <v>0.69276023988774094</v>
      </c>
      <c r="I1956" s="2">
        <f t="shared" si="275"/>
        <v>40.924888449275187</v>
      </c>
    </row>
    <row r="1957" spans="1:9" ht="13.5" x14ac:dyDescent="0.25">
      <c r="A1957" s="3">
        <f>TITRES_STAT!B1960</f>
        <v>44858</v>
      </c>
      <c r="B1957" s="6">
        <f>TITRES_STAT!D1960</f>
        <v>4.2024999999999997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1.8779106352148228E-2</v>
      </c>
      <c r="G1957" s="2">
        <f t="shared" si="276"/>
        <v>2.7107656113739019E-2</v>
      </c>
      <c r="H1957" s="2">
        <f t="shared" si="274"/>
        <v>0.69276023988774083</v>
      </c>
      <c r="I1957" s="2">
        <f t="shared" si="275"/>
        <v>40.92488844927518</v>
      </c>
    </row>
    <row r="1958" spans="1:9" ht="13.5" x14ac:dyDescent="0.25">
      <c r="A1958" s="3">
        <f>TITRES_STAT!B1961</f>
        <v>44859</v>
      </c>
      <c r="B1958" s="6">
        <f>TITRES_STAT!D1961</f>
        <v>4.2466999999999997</v>
      </c>
      <c r="C1958" s="2">
        <f t="shared" si="270"/>
        <v>4.4200000000000017E-2</v>
      </c>
      <c r="D1958" s="2">
        <f t="shared" si="271"/>
        <v>4.4200000000000017E-2</v>
      </c>
      <c r="E1958" s="2">
        <f t="shared" si="272"/>
        <v>0</v>
      </c>
      <c r="F1958" s="2">
        <f t="shared" si="276"/>
        <v>2.0594884469851926E-2</v>
      </c>
      <c r="G1958" s="2">
        <f t="shared" si="276"/>
        <v>2.5171394962757662E-2</v>
      </c>
      <c r="H1958" s="2">
        <f t="shared" si="274"/>
        <v>0.8181860600226204</v>
      </c>
      <c r="I1958" s="2">
        <f t="shared" si="275"/>
        <v>45.000128315384906</v>
      </c>
    </row>
    <row r="1959" spans="1:9" ht="13.5" x14ac:dyDescent="0.25">
      <c r="A1959" s="3">
        <f>TITRES_STAT!B1962</f>
        <v>44860</v>
      </c>
      <c r="B1959" s="6">
        <f>TITRES_STAT!D1962</f>
        <v>4.4679000000000002</v>
      </c>
      <c r="C1959" s="2">
        <f t="shared" si="270"/>
        <v>0.22120000000000051</v>
      </c>
      <c r="D1959" s="2">
        <f t="shared" si="271"/>
        <v>0.22120000000000051</v>
      </c>
      <c r="E1959" s="2">
        <f t="shared" si="272"/>
        <v>0</v>
      </c>
      <c r="F1959" s="2">
        <f t="shared" si="276"/>
        <v>3.4923821293433965E-2</v>
      </c>
      <c r="G1959" s="2">
        <f t="shared" si="276"/>
        <v>2.3373438179703544E-2</v>
      </c>
      <c r="H1959" s="2">
        <f t="shared" si="274"/>
        <v>1.4941670551386943</v>
      </c>
      <c r="I1959" s="2">
        <f t="shared" si="275"/>
        <v>59.906454624211513</v>
      </c>
    </row>
    <row r="1960" spans="1:9" ht="13.5" x14ac:dyDescent="0.25">
      <c r="A1960" s="3">
        <f>TITRES_STAT!B1963</f>
        <v>44861</v>
      </c>
      <c r="B1960" s="6">
        <f>TITRES_STAT!D1963</f>
        <v>4.4943999999999997</v>
      </c>
      <c r="C1960" s="2">
        <f t="shared" si="270"/>
        <v>2.6499999999999524E-2</v>
      </c>
      <c r="D1960" s="2">
        <f t="shared" si="271"/>
        <v>2.6499999999999524E-2</v>
      </c>
      <c r="E1960" s="2">
        <f t="shared" si="272"/>
        <v>0</v>
      </c>
      <c r="F1960" s="2">
        <f t="shared" si="276"/>
        <v>3.432211977247436E-2</v>
      </c>
      <c r="G1960" s="2">
        <f t="shared" si="276"/>
        <v>2.1703906881153291E-2</v>
      </c>
      <c r="H1960" s="2">
        <f t="shared" si="274"/>
        <v>1.5813797930674944</v>
      </c>
      <c r="I1960" s="2">
        <f t="shared" si="275"/>
        <v>61.261027815992776</v>
      </c>
    </row>
    <row r="1961" spans="1:9" ht="13.5" x14ac:dyDescent="0.25">
      <c r="A1961" s="3">
        <f>TITRES_STAT!B1964</f>
        <v>44862</v>
      </c>
      <c r="B1961" s="6">
        <f>TITRES_STAT!D1964</f>
        <v>4.4855999999999998</v>
      </c>
      <c r="C1961" s="2">
        <f t="shared" si="270"/>
        <v>-8.799999999999919E-3</v>
      </c>
      <c r="D1961" s="2">
        <f t="shared" si="271"/>
        <v>0</v>
      </c>
      <c r="E1961" s="2">
        <f t="shared" si="272"/>
        <v>8.799999999999919E-3</v>
      </c>
      <c r="F1961" s="2">
        <f t="shared" si="276"/>
        <v>3.1870539788726192E-2</v>
      </c>
      <c r="G1961" s="2">
        <f t="shared" si="276"/>
        <v>2.0782199246785194E-2</v>
      </c>
      <c r="H1961" s="2">
        <f t="shared" si="274"/>
        <v>1.5335499102028991</v>
      </c>
      <c r="I1961" s="2">
        <f t="shared" si="275"/>
        <v>60.529690140585579</v>
      </c>
    </row>
    <row r="1962" spans="1:9" ht="13.5" x14ac:dyDescent="0.25">
      <c r="A1962" s="3">
        <f>TITRES_STAT!B1965</f>
        <v>44865</v>
      </c>
      <c r="B1962" s="6">
        <f>TITRES_STAT!D1965</f>
        <v>4.4589999999999996</v>
      </c>
      <c r="C1962" s="2">
        <f t="shared" si="270"/>
        <v>-2.6600000000000179E-2</v>
      </c>
      <c r="D1962" s="2">
        <f t="shared" si="271"/>
        <v>0</v>
      </c>
      <c r="E1962" s="2">
        <f t="shared" si="272"/>
        <v>2.6600000000000179E-2</v>
      </c>
      <c r="F1962" s="2">
        <f t="shared" si="276"/>
        <v>2.9594072660960036E-2</v>
      </c>
      <c r="G1962" s="2">
        <f t="shared" si="276"/>
        <v>2.1197756443443409E-2</v>
      </c>
      <c r="H1962" s="2">
        <f t="shared" si="274"/>
        <v>1.3960945697210168</v>
      </c>
      <c r="I1962" s="2">
        <f t="shared" si="275"/>
        <v>58.265420211839448</v>
      </c>
    </row>
    <row r="1963" spans="1:9" ht="13.5" x14ac:dyDescent="0.25">
      <c r="A1963" s="3">
        <f>TITRES_STAT!B1966</f>
        <v>44866</v>
      </c>
      <c r="B1963" s="6">
        <f>TITRES_STAT!D1966</f>
        <v>4.4236000000000004</v>
      </c>
      <c r="C1963" s="2">
        <f t="shared" si="270"/>
        <v>-3.539999999999921E-2</v>
      </c>
      <c r="D1963" s="2">
        <f t="shared" si="271"/>
        <v>0</v>
      </c>
      <c r="E1963" s="2">
        <f t="shared" si="272"/>
        <v>3.539999999999921E-2</v>
      </c>
      <c r="F1963" s="2">
        <f t="shared" si="276"/>
        <v>2.748021032803432E-2</v>
      </c>
      <c r="G1963" s="2">
        <f t="shared" si="276"/>
        <v>2.2212202411768824E-2</v>
      </c>
      <c r="H1963" s="2">
        <f t="shared" si="274"/>
        <v>1.237167292941393</v>
      </c>
      <c r="I1963" s="2">
        <f t="shared" si="275"/>
        <v>55.300615955044861</v>
      </c>
    </row>
    <row r="1964" spans="1:9" ht="13.5" x14ac:dyDescent="0.25">
      <c r="A1964" s="3">
        <f>TITRES_STAT!B1967</f>
        <v>44867</v>
      </c>
      <c r="B1964" s="6">
        <f>TITRES_STAT!D1967</f>
        <v>4.4501999999999997</v>
      </c>
      <c r="C1964" s="2">
        <f t="shared" si="270"/>
        <v>2.6599999999999291E-2</v>
      </c>
      <c r="D1964" s="2">
        <f t="shared" si="271"/>
        <v>2.6599999999999291E-2</v>
      </c>
      <c r="E1964" s="2">
        <f t="shared" si="272"/>
        <v>0</v>
      </c>
      <c r="F1964" s="2">
        <f t="shared" si="276"/>
        <v>2.7417338161746102E-2</v>
      </c>
      <c r="G1964" s="2">
        <f t="shared" si="276"/>
        <v>2.062561652521391E-2</v>
      </c>
      <c r="H1964" s="2">
        <f t="shared" si="274"/>
        <v>1.3292857514455196</v>
      </c>
      <c r="I1964" s="2">
        <f t="shared" si="275"/>
        <v>57.068384616210565</v>
      </c>
    </row>
    <row r="1965" spans="1:9" ht="13.5" x14ac:dyDescent="0.25">
      <c r="A1965" s="3">
        <f>TITRES_STAT!B1968</f>
        <v>44868</v>
      </c>
      <c r="B1965" s="6">
        <f>TITRES_STAT!D1968</f>
        <v>4.3352000000000004</v>
      </c>
      <c r="C1965" s="2">
        <f t="shared" si="270"/>
        <v>-0.11499999999999932</v>
      </c>
      <c r="D1965" s="2">
        <f t="shared" si="271"/>
        <v>0</v>
      </c>
      <c r="E1965" s="2">
        <f t="shared" si="272"/>
        <v>0.11499999999999932</v>
      </c>
      <c r="F1965" s="2">
        <f t="shared" ref="F1965:G1980" si="277">((F1964*13)+D1965)/14</f>
        <v>2.5458956864478521E-2</v>
      </c>
      <c r="G1965" s="2">
        <f t="shared" si="277"/>
        <v>2.7366643916270011E-2</v>
      </c>
      <c r="H1965" s="2">
        <f t="shared" si="274"/>
        <v>0.93029152359243683</v>
      </c>
      <c r="I1965" s="2">
        <f t="shared" si="275"/>
        <v>48.194353662242953</v>
      </c>
    </row>
    <row r="1966" spans="1:9" ht="13.5" x14ac:dyDescent="0.25">
      <c r="A1966" s="3">
        <f>TITRES_STAT!B1969</f>
        <v>44869</v>
      </c>
      <c r="B1966" s="6">
        <f>TITRES_STAT!D1969</f>
        <v>4.3352000000000004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2.3640459945587198E-2</v>
      </c>
      <c r="G1966" s="2">
        <f t="shared" si="277"/>
        <v>2.5411883636536438E-2</v>
      </c>
      <c r="H1966" s="2">
        <f t="shared" si="274"/>
        <v>0.93029152359243683</v>
      </c>
      <c r="I1966" s="2">
        <f t="shared" si="275"/>
        <v>48.194353662242953</v>
      </c>
    </row>
    <row r="1967" spans="1:9" ht="13.5" x14ac:dyDescent="0.25">
      <c r="A1967" s="3">
        <f>TITRES_STAT!B1970</f>
        <v>44872</v>
      </c>
      <c r="B1967" s="6">
        <f>TITRES_STAT!D1970</f>
        <v>4.3794000000000004</v>
      </c>
      <c r="C1967" s="2">
        <f t="shared" si="270"/>
        <v>4.4200000000000017E-2</v>
      </c>
      <c r="D1967" s="2">
        <f t="shared" si="271"/>
        <v>4.4200000000000017E-2</v>
      </c>
      <c r="E1967" s="2">
        <f t="shared" si="272"/>
        <v>0</v>
      </c>
      <c r="F1967" s="2">
        <f t="shared" si="277"/>
        <v>2.5108998520902398E-2</v>
      </c>
      <c r="G1967" s="2">
        <f t="shared" si="277"/>
        <v>2.3596749091069548E-2</v>
      </c>
      <c r="H1967" s="2">
        <f t="shared" si="274"/>
        <v>1.0640871937060676</v>
      </c>
      <c r="I1967" s="2">
        <f t="shared" si="275"/>
        <v>51.552434264925587</v>
      </c>
    </row>
    <row r="1968" spans="1:9" ht="13.5" x14ac:dyDescent="0.25">
      <c r="A1968" s="3">
        <f>TITRES_STAT!B1971</f>
        <v>44873</v>
      </c>
      <c r="B1968" s="6">
        <f>TITRES_STAT!D1971</f>
        <v>4.3794000000000004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2.3315498626552227E-2</v>
      </c>
      <c r="G1968" s="2">
        <f t="shared" si="277"/>
        <v>2.1911267013136008E-2</v>
      </c>
      <c r="H1968" s="2">
        <f t="shared" si="274"/>
        <v>1.0640871937060676</v>
      </c>
      <c r="I1968" s="2">
        <f t="shared" si="275"/>
        <v>51.552434264925587</v>
      </c>
    </row>
    <row r="1969" spans="1:9" ht="13.5" x14ac:dyDescent="0.25">
      <c r="A1969" s="3">
        <f>TITRES_STAT!B1972</f>
        <v>44874</v>
      </c>
      <c r="B1969" s="6">
        <f>TITRES_STAT!D1972</f>
        <v>4.4236000000000004</v>
      </c>
      <c r="C1969" s="2">
        <f t="shared" si="270"/>
        <v>4.4200000000000017E-2</v>
      </c>
      <c r="D1969" s="2">
        <f t="shared" si="271"/>
        <v>4.4200000000000017E-2</v>
      </c>
      <c r="E1969" s="2">
        <f t="shared" si="272"/>
        <v>0</v>
      </c>
      <c r="F1969" s="2">
        <f t="shared" si="277"/>
        <v>2.4807248724655642E-2</v>
      </c>
      <c r="G1969" s="2">
        <f t="shared" si="277"/>
        <v>2.0346176512197722E-2</v>
      </c>
      <c r="H1969" s="2">
        <f t="shared" si="274"/>
        <v>1.2192585034236514</v>
      </c>
      <c r="I1969" s="2">
        <f t="shared" si="275"/>
        <v>54.939904546617733</v>
      </c>
    </row>
    <row r="1970" spans="1:9" ht="13.5" x14ac:dyDescent="0.25">
      <c r="A1970" s="3">
        <f>TITRES_STAT!B1973</f>
        <v>44875</v>
      </c>
      <c r="B1970" s="6">
        <f>TITRES_STAT!D1973</f>
        <v>4.4413</v>
      </c>
      <c r="C1970" s="2">
        <f t="shared" si="270"/>
        <v>1.7699999999999605E-2</v>
      </c>
      <c r="D1970" s="2">
        <f t="shared" si="271"/>
        <v>1.7699999999999605E-2</v>
      </c>
      <c r="E1970" s="2">
        <f t="shared" si="272"/>
        <v>0</v>
      </c>
      <c r="F1970" s="2">
        <f t="shared" si="277"/>
        <v>2.4299588101465926E-2</v>
      </c>
      <c r="G1970" s="2">
        <f t="shared" si="277"/>
        <v>1.8892878189897884E-2</v>
      </c>
      <c r="H1970" s="2">
        <f t="shared" si="274"/>
        <v>1.2861771434306413</v>
      </c>
      <c r="I1970" s="2">
        <f t="shared" si="275"/>
        <v>56.258857592312445</v>
      </c>
    </row>
    <row r="1971" spans="1:9" ht="13.5" x14ac:dyDescent="0.25">
      <c r="A1971" s="3">
        <f>TITRES_STAT!B1974</f>
        <v>44876</v>
      </c>
      <c r="B1971" s="6">
        <f>TITRES_STAT!D1974</f>
        <v>4.4236000000000004</v>
      </c>
      <c r="C1971" s="2">
        <f t="shared" si="270"/>
        <v>-1.7699999999999605E-2</v>
      </c>
      <c r="D1971" s="2">
        <f t="shared" si="271"/>
        <v>0</v>
      </c>
      <c r="E1971" s="2">
        <f t="shared" si="272"/>
        <v>1.7699999999999605E-2</v>
      </c>
      <c r="F1971" s="2">
        <f t="shared" si="277"/>
        <v>2.2563903237075501E-2</v>
      </c>
      <c r="G1971" s="2">
        <f t="shared" si="277"/>
        <v>1.8807672604905148E-2</v>
      </c>
      <c r="H1971" s="2">
        <f t="shared" si="274"/>
        <v>1.1997179933465403</v>
      </c>
      <c r="I1971" s="2">
        <f t="shared" si="275"/>
        <v>54.539627214729904</v>
      </c>
    </row>
    <row r="1972" spans="1:9" ht="13.5" x14ac:dyDescent="0.25">
      <c r="A1972" s="3">
        <f>TITRES_STAT!B1975</f>
        <v>44879</v>
      </c>
      <c r="B1972" s="6">
        <f>TITRES_STAT!D1975</f>
        <v>4.4236000000000004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2.0952195862998679E-2</v>
      </c>
      <c r="G1972" s="2">
        <f t="shared" si="277"/>
        <v>1.7464267418840492E-2</v>
      </c>
      <c r="H1972" s="2">
        <f t="shared" si="274"/>
        <v>1.1997179933465403</v>
      </c>
      <c r="I1972" s="2">
        <f t="shared" si="275"/>
        <v>54.539627214729904</v>
      </c>
    </row>
    <row r="1973" spans="1:9" ht="13.5" x14ac:dyDescent="0.25">
      <c r="A1973" s="3">
        <f>TITRES_STAT!B1976</f>
        <v>44880</v>
      </c>
      <c r="B1973" s="6">
        <f>TITRES_STAT!D1976</f>
        <v>4.4236000000000004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1.945561044421306E-2</v>
      </c>
      <c r="G1973" s="2">
        <f t="shared" si="277"/>
        <v>1.6216819746066171E-2</v>
      </c>
      <c r="H1973" s="2">
        <f t="shared" si="274"/>
        <v>1.1997179933465405</v>
      </c>
      <c r="I1973" s="2">
        <f t="shared" si="275"/>
        <v>54.539627214729919</v>
      </c>
    </row>
    <row r="1974" spans="1:9" ht="13.5" x14ac:dyDescent="0.25">
      <c r="A1974" s="3">
        <f>TITRES_STAT!B1977</f>
        <v>44881</v>
      </c>
      <c r="B1974" s="6">
        <f>TITRES_STAT!D1977</f>
        <v>4.4236000000000004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1.8065923983912126E-2</v>
      </c>
      <c r="G1974" s="2">
        <f t="shared" si="277"/>
        <v>1.5058475478490015E-2</v>
      </c>
      <c r="H1974" s="2">
        <f t="shared" si="274"/>
        <v>1.1997179933465405</v>
      </c>
      <c r="I1974" s="2">
        <f t="shared" si="275"/>
        <v>54.539627214729919</v>
      </c>
    </row>
    <row r="1975" spans="1:9" ht="13.5" x14ac:dyDescent="0.25">
      <c r="A1975" s="3">
        <f>TITRES_STAT!B1978</f>
        <v>44882</v>
      </c>
      <c r="B1975" s="6">
        <f>TITRES_STAT!D1978</f>
        <v>4.3794000000000004</v>
      </c>
      <c r="C1975" s="2">
        <f t="shared" si="270"/>
        <v>-4.4200000000000017E-2</v>
      </c>
      <c r="D1975" s="2">
        <f t="shared" si="271"/>
        <v>0</v>
      </c>
      <c r="E1975" s="2">
        <f t="shared" si="272"/>
        <v>4.4200000000000017E-2</v>
      </c>
      <c r="F1975" s="2">
        <f t="shared" si="277"/>
        <v>1.6775500842204118E-2</v>
      </c>
      <c r="G1975" s="2">
        <f t="shared" si="277"/>
        <v>1.7140012944312159E-2</v>
      </c>
      <c r="H1975" s="2">
        <f t="shared" si="274"/>
        <v>0.97873326564616137</v>
      </c>
      <c r="I1975" s="2">
        <f t="shared" si="275"/>
        <v>49.462617455241144</v>
      </c>
    </row>
    <row r="1976" spans="1:9" ht="13.5" x14ac:dyDescent="0.25">
      <c r="A1976" s="3">
        <f>TITRES_STAT!B1979</f>
        <v>44883</v>
      </c>
      <c r="B1976" s="6">
        <f>TITRES_STAT!D1979</f>
        <v>4.4236000000000004</v>
      </c>
      <c r="C1976" s="2">
        <f t="shared" si="270"/>
        <v>4.4200000000000017E-2</v>
      </c>
      <c r="D1976" s="2">
        <f t="shared" si="271"/>
        <v>4.4200000000000017E-2</v>
      </c>
      <c r="E1976" s="2">
        <f t="shared" si="272"/>
        <v>0</v>
      </c>
      <c r="F1976" s="2">
        <f t="shared" si="277"/>
        <v>1.873439363918954E-2</v>
      </c>
      <c r="G1976" s="2">
        <f t="shared" si="277"/>
        <v>1.5915726305432719E-2</v>
      </c>
      <c r="H1976" s="2">
        <f t="shared" si="274"/>
        <v>1.1770995102369088</v>
      </c>
      <c r="I1976" s="2">
        <f t="shared" si="275"/>
        <v>54.06732695047176</v>
      </c>
    </row>
    <row r="1977" spans="1:9" ht="13.5" x14ac:dyDescent="0.25">
      <c r="A1977" s="3">
        <f>TITRES_STAT!B1980</f>
        <v>44886</v>
      </c>
      <c r="B1977" s="6">
        <f>TITRES_STAT!D1980</f>
        <v>4.4413</v>
      </c>
      <c r="C1977" s="2">
        <f t="shared" si="270"/>
        <v>1.7699999999999605E-2</v>
      </c>
      <c r="D1977" s="2">
        <f t="shared" si="271"/>
        <v>1.7699999999999605E-2</v>
      </c>
      <c r="E1977" s="2">
        <f t="shared" si="272"/>
        <v>0</v>
      </c>
      <c r="F1977" s="2">
        <f t="shared" si="277"/>
        <v>1.86605083792474E-2</v>
      </c>
      <c r="G1977" s="2">
        <f t="shared" si="277"/>
        <v>1.4778888712187525E-2</v>
      </c>
      <c r="H1977" s="2">
        <f t="shared" si="274"/>
        <v>1.2626462478101528</v>
      </c>
      <c r="I1977" s="2">
        <f t="shared" si="275"/>
        <v>55.803961800576403</v>
      </c>
    </row>
    <row r="1978" spans="1:9" ht="13.5" x14ac:dyDescent="0.25">
      <c r="A1978" s="3">
        <f>TITRES_STAT!B1981</f>
        <v>44887</v>
      </c>
      <c r="B1978" s="6">
        <f>TITRES_STAT!D1981</f>
        <v>4.4325000000000001</v>
      </c>
      <c r="C1978" s="2">
        <f t="shared" si="270"/>
        <v>-8.799999999999919E-3</v>
      </c>
      <c r="D1978" s="2">
        <f t="shared" si="271"/>
        <v>0</v>
      </c>
      <c r="E1978" s="2">
        <f t="shared" si="272"/>
        <v>8.799999999999919E-3</v>
      </c>
      <c r="F1978" s="2">
        <f t="shared" si="277"/>
        <v>1.7327614923586872E-2</v>
      </c>
      <c r="G1978" s="2">
        <f t="shared" si="277"/>
        <v>1.4351825232745554E-2</v>
      </c>
      <c r="H1978" s="2">
        <f t="shared" si="274"/>
        <v>1.2073457307751816</v>
      </c>
      <c r="I1978" s="2">
        <f t="shared" si="275"/>
        <v>54.696720769300725</v>
      </c>
    </row>
    <row r="1979" spans="1:9" ht="13.5" x14ac:dyDescent="0.25">
      <c r="A1979" s="3">
        <f>TITRES_STAT!B1982</f>
        <v>44888</v>
      </c>
      <c r="B1979" s="6">
        <f>TITRES_STAT!D1982</f>
        <v>4.4325000000000001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1.6089928143330667E-2</v>
      </c>
      <c r="G1979" s="2">
        <f t="shared" si="277"/>
        <v>1.3326694858978014E-2</v>
      </c>
      <c r="H1979" s="2">
        <f t="shared" si="274"/>
        <v>1.2073457307751816</v>
      </c>
      <c r="I1979" s="2">
        <f t="shared" si="275"/>
        <v>54.696720769300725</v>
      </c>
    </row>
    <row r="1980" spans="1:9" ht="13.5" x14ac:dyDescent="0.25">
      <c r="A1980" s="3">
        <f>TITRES_STAT!B1983</f>
        <v>44889</v>
      </c>
      <c r="B1980" s="6">
        <f>TITRES_STAT!D1983</f>
        <v>4.4325000000000001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1.494064756166419E-2</v>
      </c>
      <c r="G1980" s="2">
        <f t="shared" si="277"/>
        <v>1.2374788083336728E-2</v>
      </c>
      <c r="H1980" s="2">
        <f t="shared" si="274"/>
        <v>1.2073457307751816</v>
      </c>
      <c r="I1980" s="2">
        <f t="shared" si="275"/>
        <v>54.696720769300725</v>
      </c>
    </row>
    <row r="1981" spans="1:9" ht="13.5" x14ac:dyDescent="0.25">
      <c r="A1981" s="3">
        <f>TITRES_STAT!B1984</f>
        <v>44890</v>
      </c>
      <c r="B1981" s="6">
        <f>TITRES_STAT!D1984</f>
        <v>4.4325000000000001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1.3873458450116749E-2</v>
      </c>
      <c r="G1981" s="2">
        <f t="shared" si="278"/>
        <v>1.1490874648812677E-2</v>
      </c>
      <c r="H1981" s="2">
        <f t="shared" si="274"/>
        <v>1.2073457307751816</v>
      </c>
      <c r="I1981" s="2">
        <f t="shared" si="275"/>
        <v>54.696720769300725</v>
      </c>
    </row>
    <row r="1982" spans="1:9" ht="13.5" x14ac:dyDescent="0.25">
      <c r="A1982" s="3">
        <f>TITRES_STAT!B1985</f>
        <v>44893</v>
      </c>
      <c r="B1982" s="6">
        <f>TITRES_STAT!D1985</f>
        <v>4.4501999999999997</v>
      </c>
      <c r="C1982" s="2">
        <f t="shared" si="270"/>
        <v>1.7699999999999605E-2</v>
      </c>
      <c r="D1982" s="2">
        <f t="shared" si="271"/>
        <v>1.7699999999999605E-2</v>
      </c>
      <c r="E1982" s="2">
        <f t="shared" si="272"/>
        <v>0</v>
      </c>
      <c r="F1982" s="2">
        <f t="shared" si="278"/>
        <v>1.4146782846536953E-2</v>
      </c>
      <c r="G1982" s="2">
        <f t="shared" si="278"/>
        <v>1.0670097888183201E-2</v>
      </c>
      <c r="H1982" s="2">
        <f t="shared" si="274"/>
        <v>1.3258344014073267</v>
      </c>
      <c r="I1982" s="2">
        <f t="shared" si="275"/>
        <v>57.0046775731361</v>
      </c>
    </row>
    <row r="1983" spans="1:9" ht="13.5" x14ac:dyDescent="0.25">
      <c r="A1983" s="3">
        <f>TITRES_STAT!B1986</f>
        <v>44894</v>
      </c>
      <c r="B1983" s="6">
        <f>TITRES_STAT!D1986</f>
        <v>4.4501999999999997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1.31362983574986E-2</v>
      </c>
      <c r="G1983" s="2">
        <f t="shared" si="278"/>
        <v>9.9079480390272569E-3</v>
      </c>
      <c r="H1983" s="2">
        <f t="shared" si="274"/>
        <v>1.3258344014073267</v>
      </c>
      <c r="I1983" s="2">
        <f t="shared" si="275"/>
        <v>57.0046775731361</v>
      </c>
    </row>
    <row r="1984" spans="1:9" ht="13.5" x14ac:dyDescent="0.25">
      <c r="A1984" s="3">
        <f>TITRES_STAT!B1987</f>
        <v>44895</v>
      </c>
      <c r="B1984" s="6">
        <f>TITRES_STAT!D1987</f>
        <v>4.4413</v>
      </c>
      <c r="C1984" s="2">
        <f t="shared" si="270"/>
        <v>-8.8999999999996859E-3</v>
      </c>
      <c r="D1984" s="2">
        <f t="shared" si="271"/>
        <v>0</v>
      </c>
      <c r="E1984" s="2">
        <f t="shared" si="272"/>
        <v>8.8999999999996859E-3</v>
      </c>
      <c r="F1984" s="2">
        <f t="shared" si="278"/>
        <v>1.2197991331962987E-2</v>
      </c>
      <c r="G1984" s="2">
        <f t="shared" si="278"/>
        <v>9.8359517505252885E-3</v>
      </c>
      <c r="H1984" s="2">
        <f t="shared" si="274"/>
        <v>1.2401434697269182</v>
      </c>
      <c r="I1984" s="2">
        <f t="shared" si="275"/>
        <v>55.360002003715252</v>
      </c>
    </row>
    <row r="1985" spans="1:9" ht="13.5" x14ac:dyDescent="0.25">
      <c r="A1985" s="3">
        <f>TITRES_STAT!B1988</f>
        <v>44896</v>
      </c>
      <c r="B1985" s="6">
        <f>TITRES_STAT!D1988</f>
        <v>4.4943999999999997</v>
      </c>
      <c r="C1985" s="2">
        <f t="shared" si="270"/>
        <v>5.3099999999999703E-2</v>
      </c>
      <c r="D1985" s="2">
        <f t="shared" si="271"/>
        <v>5.3099999999999703E-2</v>
      </c>
      <c r="E1985" s="2">
        <f t="shared" si="272"/>
        <v>0</v>
      </c>
      <c r="F1985" s="2">
        <f t="shared" si="278"/>
        <v>1.5119563379679896E-2</v>
      </c>
      <c r="G1985" s="2">
        <f t="shared" si="278"/>
        <v>9.1333837683449104E-3</v>
      </c>
      <c r="H1985" s="2">
        <f t="shared" si="274"/>
        <v>1.655417506059724</v>
      </c>
      <c r="I1985" s="2">
        <f t="shared" si="275"/>
        <v>62.341138532152591</v>
      </c>
    </row>
    <row r="1986" spans="1:9" ht="13.5" x14ac:dyDescent="0.25">
      <c r="A1986" s="3">
        <f>TITRES_STAT!B1989</f>
        <v>44897</v>
      </c>
      <c r="B1986" s="6">
        <f>TITRES_STAT!D1989</f>
        <v>4.4236000000000004</v>
      </c>
      <c r="C1986" s="2">
        <f t="shared" si="270"/>
        <v>-7.0799999999999308E-2</v>
      </c>
      <c r="D1986" s="2">
        <f t="shared" si="271"/>
        <v>0</v>
      </c>
      <c r="E1986" s="2">
        <f t="shared" si="272"/>
        <v>7.0799999999999308E-2</v>
      </c>
      <c r="F1986" s="2">
        <f t="shared" si="278"/>
        <v>1.4039594566845618E-2</v>
      </c>
      <c r="G1986" s="2">
        <f t="shared" si="278"/>
        <v>1.3538142070605939E-2</v>
      </c>
      <c r="H1986" s="2">
        <f t="shared" si="274"/>
        <v>1.0370399788703972</v>
      </c>
      <c r="I1986" s="2">
        <f t="shared" si="275"/>
        <v>50.909161804741238</v>
      </c>
    </row>
    <row r="1987" spans="1:9" ht="13.5" x14ac:dyDescent="0.25">
      <c r="A1987" s="3">
        <f>TITRES_STAT!B1990</f>
        <v>44900</v>
      </c>
      <c r="B1987" s="6">
        <f>TITRES_STAT!D1990</f>
        <v>4.4236000000000004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1.3036766383499503E-2</v>
      </c>
      <c r="G1987" s="2">
        <f t="shared" si="278"/>
        <v>1.2571131922705514E-2</v>
      </c>
      <c r="H1987" s="2">
        <f t="shared" si="274"/>
        <v>1.0370399788703972</v>
      </c>
      <c r="I1987" s="2">
        <f t="shared" si="275"/>
        <v>50.909161804741238</v>
      </c>
    </row>
    <row r="1988" spans="1:9" ht="13.5" x14ac:dyDescent="0.25">
      <c r="A1988" s="3">
        <f>TITRES_STAT!B1991</f>
        <v>44901</v>
      </c>
      <c r="B1988" s="6">
        <f>TITRES_STAT!D1991</f>
        <v>4.4236000000000004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1.210556878467811E-2</v>
      </c>
      <c r="G1988" s="2">
        <f t="shared" si="278"/>
        <v>1.1673193928226548E-2</v>
      </c>
      <c r="H1988" s="2">
        <f t="shared" si="274"/>
        <v>1.0370399788703972</v>
      </c>
      <c r="I1988" s="2">
        <f t="shared" si="275"/>
        <v>50.909161804741238</v>
      </c>
    </row>
    <row r="1989" spans="1:9" ht="13.5" x14ac:dyDescent="0.25">
      <c r="A1989" s="3">
        <f>TITRES_STAT!B1992</f>
        <v>44902</v>
      </c>
      <c r="B1989" s="6">
        <f>TITRES_STAT!D1992</f>
        <v>4.4236000000000004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1.1240885300058245E-2</v>
      </c>
      <c r="G1989" s="2">
        <f t="shared" si="278"/>
        <v>1.083939436192465E-2</v>
      </c>
      <c r="H1989" s="2">
        <f t="shared" si="274"/>
        <v>1.0370399788703974</v>
      </c>
      <c r="I1989" s="2">
        <f t="shared" si="275"/>
        <v>50.909161804741238</v>
      </c>
    </row>
    <row r="1990" spans="1:9" ht="13.5" x14ac:dyDescent="0.25">
      <c r="A1990" s="3">
        <f>TITRES_STAT!B1993</f>
        <v>44903</v>
      </c>
      <c r="B1990" s="6">
        <f>TITRES_STAT!D1993</f>
        <v>4.4236000000000004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1.0437964921482657E-2</v>
      </c>
      <c r="G1990" s="2">
        <f t="shared" si="278"/>
        <v>1.0065151907501461E-2</v>
      </c>
      <c r="H1990" s="2">
        <f t="shared" si="274"/>
        <v>1.0370399788703977</v>
      </c>
      <c r="I1990" s="2">
        <f t="shared" si="275"/>
        <v>50.909161804741245</v>
      </c>
    </row>
    <row r="1991" spans="1:9" ht="13.5" x14ac:dyDescent="0.25">
      <c r="A1991" s="3">
        <f>TITRES_STAT!B1994</f>
        <v>44904</v>
      </c>
      <c r="B1991" s="6">
        <f>TITRES_STAT!D1994</f>
        <v>4.4236000000000004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9.6923959985196102E-3</v>
      </c>
      <c r="G1991" s="2">
        <f t="shared" si="278"/>
        <v>9.3462124855370719E-3</v>
      </c>
      <c r="H1991" s="2">
        <f t="shared" si="274"/>
        <v>1.0370399788703974</v>
      </c>
      <c r="I1991" s="2">
        <f t="shared" si="275"/>
        <v>50.909161804741238</v>
      </c>
    </row>
    <row r="1992" spans="1:9" ht="13.5" x14ac:dyDescent="0.25">
      <c r="A1992" s="3">
        <f>TITRES_STAT!B1995</f>
        <v>44907</v>
      </c>
      <c r="B1992" s="6">
        <f>TITRES_STAT!D1995</f>
        <v>4.4147999999999996</v>
      </c>
      <c r="C1992" s="2">
        <f t="shared" si="279"/>
        <v>-8.8000000000008072E-3</v>
      </c>
      <c r="D1992" s="2">
        <f t="shared" si="280"/>
        <v>0</v>
      </c>
      <c r="E1992" s="2">
        <f t="shared" si="281"/>
        <v>8.8000000000008072E-3</v>
      </c>
      <c r="F1992" s="2">
        <f t="shared" si="278"/>
        <v>9.0000819986253526E-3</v>
      </c>
      <c r="G1992" s="2">
        <f t="shared" si="278"/>
        <v>9.3071973079987668E-3</v>
      </c>
      <c r="H1992" s="2">
        <f t="shared" si="274"/>
        <v>0.96700238544320172</v>
      </c>
      <c r="I1992" s="2">
        <f t="shared" si="275"/>
        <v>49.161220779369735</v>
      </c>
    </row>
    <row r="1993" spans="1:9" ht="13.5" x14ac:dyDescent="0.25">
      <c r="A1993" s="3">
        <f>TITRES_STAT!B1996</f>
        <v>44908</v>
      </c>
      <c r="B1993" s="6">
        <f>TITRES_STAT!D1996</f>
        <v>4.4147999999999996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8.3572189987235427E-3</v>
      </c>
      <c r="G1993" s="2">
        <f t="shared" si="278"/>
        <v>8.6423975002845686E-3</v>
      </c>
      <c r="H1993" s="2">
        <f t="shared" si="274"/>
        <v>0.96700238544320183</v>
      </c>
      <c r="I1993" s="2">
        <f t="shared" si="275"/>
        <v>49.161220779369735</v>
      </c>
    </row>
    <row r="1994" spans="1:9" ht="13.5" x14ac:dyDescent="0.25">
      <c r="A1994" s="3">
        <f>TITRES_STAT!B1997</f>
        <v>44909</v>
      </c>
      <c r="B1994" s="6">
        <f>TITRES_STAT!D1997</f>
        <v>4.4147999999999996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7.7602747845290036E-3</v>
      </c>
      <c r="G1994" s="2">
        <f t="shared" si="278"/>
        <v>8.025083393121385E-3</v>
      </c>
      <c r="H1994" s="2">
        <f t="shared" si="274"/>
        <v>0.96700238544320183</v>
      </c>
      <c r="I1994" s="2">
        <f t="shared" si="275"/>
        <v>49.161220779369735</v>
      </c>
    </row>
    <row r="1995" spans="1:9" ht="13.5" x14ac:dyDescent="0.25">
      <c r="A1995" s="3">
        <f>TITRES_STAT!B1998</f>
        <v>44910</v>
      </c>
      <c r="B1995" s="6">
        <f>TITRES_STAT!D1998</f>
        <v>4.4147999999999996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7.2059694427769319E-3</v>
      </c>
      <c r="G1995" s="2">
        <f t="shared" si="278"/>
        <v>7.4518631507555716E-3</v>
      </c>
      <c r="H1995" s="2">
        <f t="shared" si="274"/>
        <v>0.96700238544320183</v>
      </c>
      <c r="I1995" s="2">
        <f t="shared" si="275"/>
        <v>49.161220779369735</v>
      </c>
    </row>
    <row r="1996" spans="1:9" ht="13.5" x14ac:dyDescent="0.25">
      <c r="A1996" s="3">
        <f>TITRES_STAT!B1999</f>
        <v>44911</v>
      </c>
      <c r="B1996" s="6">
        <f>TITRES_STAT!D1999</f>
        <v>4.3794000000000004</v>
      </c>
      <c r="C1996" s="2">
        <f t="shared" si="279"/>
        <v>-3.539999999999921E-2</v>
      </c>
      <c r="D1996" s="2">
        <f t="shared" si="280"/>
        <v>0</v>
      </c>
      <c r="E1996" s="2">
        <f t="shared" si="281"/>
        <v>3.539999999999921E-2</v>
      </c>
      <c r="F1996" s="2">
        <f t="shared" si="278"/>
        <v>6.6912573397214367E-3</v>
      </c>
      <c r="G1996" s="2">
        <f t="shared" si="278"/>
        <v>9.4481586399872593E-3</v>
      </c>
      <c r="H1996" s="2">
        <f t="shared" si="274"/>
        <v>0.70820755606305741</v>
      </c>
      <c r="I1996" s="2">
        <f t="shared" si="275"/>
        <v>41.459104518614737</v>
      </c>
    </row>
    <row r="1997" spans="1:9" ht="13.5" x14ac:dyDescent="0.25">
      <c r="A1997" s="3">
        <f>TITRES_STAT!B2000</f>
        <v>44914</v>
      </c>
      <c r="B1997" s="6">
        <f>TITRES_STAT!D2000</f>
        <v>4.3794000000000004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6.213310386884191E-3</v>
      </c>
      <c r="G1997" s="2">
        <f t="shared" si="282"/>
        <v>8.7732901657024548E-3</v>
      </c>
      <c r="H1997" s="2">
        <f t="shared" si="274"/>
        <v>0.70820755606305741</v>
      </c>
      <c r="I1997" s="2">
        <f t="shared" si="275"/>
        <v>41.459104518614737</v>
      </c>
    </row>
    <row r="1998" spans="1:9" ht="13.5" x14ac:dyDescent="0.25">
      <c r="A1998" s="3">
        <f>TITRES_STAT!B2001</f>
        <v>44915</v>
      </c>
      <c r="B1998" s="6">
        <f>TITRES_STAT!D2001</f>
        <v>4.3705999999999996</v>
      </c>
      <c r="C1998" s="2">
        <f t="shared" si="279"/>
        <v>-8.8000000000008072E-3</v>
      </c>
      <c r="D1998" s="2">
        <f t="shared" si="280"/>
        <v>0</v>
      </c>
      <c r="E1998" s="2">
        <f t="shared" si="281"/>
        <v>8.8000000000008072E-3</v>
      </c>
      <c r="F1998" s="2">
        <f t="shared" si="282"/>
        <v>5.7695025021067487E-3</v>
      </c>
      <c r="G1998" s="2">
        <f t="shared" si="282"/>
        <v>8.7751980110094795E-3</v>
      </c>
      <c r="H1998" s="2">
        <f t="shared" si="274"/>
        <v>0.65747832639995751</v>
      </c>
      <c r="I1998" s="2">
        <f t="shared" si="275"/>
        <v>39.667386048299058</v>
      </c>
    </row>
    <row r="1999" spans="1:9" ht="13.5" x14ac:dyDescent="0.25">
      <c r="A1999" s="3">
        <f>TITRES_STAT!B2002</f>
        <v>44916</v>
      </c>
      <c r="B1999" s="6">
        <f>TITRES_STAT!D2002</f>
        <v>4.3705999999999996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5.3573951805276953E-3</v>
      </c>
      <c r="G1999" s="2">
        <f t="shared" si="282"/>
        <v>8.1483981530802319E-3</v>
      </c>
      <c r="H1999" s="2">
        <f t="shared" si="274"/>
        <v>0.65747832639995751</v>
      </c>
      <c r="I1999" s="2">
        <f t="shared" si="275"/>
        <v>39.667386048299058</v>
      </c>
    </row>
    <row r="2000" spans="1:9" ht="13.5" x14ac:dyDescent="0.25">
      <c r="A2000" s="3">
        <f>TITRES_STAT!B2003</f>
        <v>44917</v>
      </c>
      <c r="B2000" s="6">
        <f>TITRES_STAT!D2003</f>
        <v>4.3352000000000004</v>
      </c>
      <c r="C2000" s="2">
        <f t="shared" si="279"/>
        <v>-3.539999999999921E-2</v>
      </c>
      <c r="D2000" s="2">
        <f t="shared" si="280"/>
        <v>0</v>
      </c>
      <c r="E2000" s="2">
        <f t="shared" si="281"/>
        <v>3.539999999999921E-2</v>
      </c>
      <c r="F2000" s="2">
        <f t="shared" si="282"/>
        <v>4.9747240962042883E-3</v>
      </c>
      <c r="G2000" s="2">
        <f t="shared" si="282"/>
        <v>1.0094941142145875E-2</v>
      </c>
      <c r="H2000" s="2">
        <f t="shared" si="274"/>
        <v>0.4927937692905473</v>
      </c>
      <c r="I2000" s="2">
        <f t="shared" si="275"/>
        <v>33.011510325686075</v>
      </c>
    </row>
    <row r="2001" spans="1:9" ht="13.5" x14ac:dyDescent="0.25">
      <c r="A2001" s="3">
        <f>TITRES_STAT!B2004</f>
        <v>44918</v>
      </c>
      <c r="B2001" s="6">
        <f>TITRES_STAT!D2004</f>
        <v>4.3705999999999996</v>
      </c>
      <c r="C2001" s="2">
        <f t="shared" si="279"/>
        <v>3.539999999999921E-2</v>
      </c>
      <c r="D2001" s="2">
        <f t="shared" si="280"/>
        <v>3.539999999999921E-2</v>
      </c>
      <c r="E2001" s="2">
        <f t="shared" si="281"/>
        <v>0</v>
      </c>
      <c r="F2001" s="2">
        <f t="shared" si="282"/>
        <v>7.1479580893324965E-3</v>
      </c>
      <c r="G2001" s="2">
        <f t="shared" si="282"/>
        <v>9.373873917706884E-3</v>
      </c>
      <c r="H2001" s="2">
        <f t="shared" ref="H2001:H2064" si="283">F2001/G2001</f>
        <v>0.76254045574799989</v>
      </c>
      <c r="I2001" s="2">
        <f t="shared" ref="I2001:I2064" si="284">IF(G2001=0,100,100-(100/(1+H2001)))</f>
        <v>43.263713650441417</v>
      </c>
    </row>
    <row r="2002" spans="1:9" ht="13.5" x14ac:dyDescent="0.25">
      <c r="A2002" s="3">
        <f>TITRES_STAT!B2005</f>
        <v>44921</v>
      </c>
      <c r="B2002" s="6">
        <f>TITRES_STAT!D2005</f>
        <v>4.3705999999999996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6.6373896543801755E-3</v>
      </c>
      <c r="G2002" s="2">
        <f t="shared" si="282"/>
        <v>8.7043114950135347E-3</v>
      </c>
      <c r="H2002" s="2">
        <f t="shared" si="283"/>
        <v>0.762540455748</v>
      </c>
      <c r="I2002" s="2">
        <f t="shared" si="284"/>
        <v>43.263713650441424</v>
      </c>
    </row>
    <row r="2003" spans="1:9" ht="13.5" x14ac:dyDescent="0.25">
      <c r="A2003" s="3">
        <f>TITRES_STAT!B2006</f>
        <v>44922</v>
      </c>
      <c r="B2003" s="6">
        <f>TITRES_STAT!D2006</f>
        <v>4.4058999999999999</v>
      </c>
      <c r="C2003" s="2">
        <f t="shared" si="279"/>
        <v>3.5300000000000331E-2</v>
      </c>
      <c r="D2003" s="2">
        <f t="shared" si="280"/>
        <v>3.5300000000000331E-2</v>
      </c>
      <c r="E2003" s="2">
        <f t="shared" si="281"/>
        <v>0</v>
      </c>
      <c r="F2003" s="2">
        <f t="shared" si="282"/>
        <v>8.684718964781615E-3</v>
      </c>
      <c r="G2003" s="2">
        <f t="shared" si="282"/>
        <v>8.0825749596554249E-3</v>
      </c>
      <c r="H2003" s="2">
        <f t="shared" si="283"/>
        <v>1.0744990313274942</v>
      </c>
      <c r="I2003" s="2">
        <f t="shared" si="284"/>
        <v>51.795590892125446</v>
      </c>
    </row>
    <row r="2004" spans="1:9" ht="13.5" x14ac:dyDescent="0.25">
      <c r="A2004" s="3">
        <f>TITRES_STAT!B2007</f>
        <v>44923</v>
      </c>
      <c r="B2004" s="6">
        <f>TITRES_STAT!D2007</f>
        <v>4.3971</v>
      </c>
      <c r="C2004" s="2">
        <f t="shared" si="279"/>
        <v>-8.799999999999919E-3</v>
      </c>
      <c r="D2004" s="2">
        <f t="shared" si="280"/>
        <v>0</v>
      </c>
      <c r="E2004" s="2">
        <f t="shared" si="281"/>
        <v>8.799999999999919E-3</v>
      </c>
      <c r="F2004" s="2">
        <f t="shared" si="282"/>
        <v>8.0643818958686421E-3</v>
      </c>
      <c r="G2004" s="2">
        <f t="shared" si="282"/>
        <v>8.1338196053943167E-3</v>
      </c>
      <c r="H2004" s="2">
        <f t="shared" si="283"/>
        <v>0.99146308709875697</v>
      </c>
      <c r="I2004" s="2">
        <f t="shared" si="284"/>
        <v>49.785662286272157</v>
      </c>
    </row>
    <row r="2005" spans="1:9" ht="13.5" x14ac:dyDescent="0.25">
      <c r="A2005" s="3">
        <f>TITRES_STAT!B2008</f>
        <v>44924</v>
      </c>
      <c r="B2005" s="6">
        <f>TITRES_STAT!D2008</f>
        <v>4.4058999999999999</v>
      </c>
      <c r="C2005" s="2">
        <f t="shared" si="279"/>
        <v>8.799999999999919E-3</v>
      </c>
      <c r="D2005" s="2">
        <f t="shared" si="280"/>
        <v>8.799999999999919E-3</v>
      </c>
      <c r="E2005" s="2">
        <f t="shared" si="281"/>
        <v>0</v>
      </c>
      <c r="F2005" s="2">
        <f t="shared" si="282"/>
        <v>8.1169260461637326E-3</v>
      </c>
      <c r="G2005" s="2">
        <f t="shared" si="282"/>
        <v>7.5528324907232934E-3</v>
      </c>
      <c r="H2005" s="2">
        <f t="shared" si="283"/>
        <v>1.0746863585460531</v>
      </c>
      <c r="I2005" s="2">
        <f t="shared" si="284"/>
        <v>51.799943356218755</v>
      </c>
    </row>
    <row r="2006" spans="1:9" ht="13.5" x14ac:dyDescent="0.25">
      <c r="A2006" s="3">
        <f>TITRES_STAT!B2009</f>
        <v>44925</v>
      </c>
      <c r="B2006" s="6">
        <f>TITRES_STAT!D2009</f>
        <v>4.4058999999999999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7.5371456142948948E-3</v>
      </c>
      <c r="G2006" s="2">
        <f t="shared" si="282"/>
        <v>7.0133444556716293E-3</v>
      </c>
      <c r="H2006" s="2">
        <f t="shared" si="283"/>
        <v>1.0746863585460531</v>
      </c>
      <c r="I2006" s="2">
        <f t="shared" si="284"/>
        <v>51.799943356218755</v>
      </c>
    </row>
    <row r="2007" spans="1:9" ht="13.5" x14ac:dyDescent="0.25">
      <c r="A2007" s="3">
        <f>TITRES_STAT!B2010</f>
        <v>44928</v>
      </c>
      <c r="B2007" s="6">
        <f>TITRES_STAT!D2010</f>
        <v>4.4058999999999999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6.9987780704166879E-3</v>
      </c>
      <c r="G2007" s="2">
        <f t="shared" si="282"/>
        <v>6.5123912802665124E-3</v>
      </c>
      <c r="H2007" s="2">
        <f t="shared" si="283"/>
        <v>1.0746863585460533</v>
      </c>
      <c r="I2007" s="2">
        <f t="shared" si="284"/>
        <v>51.799943356218755</v>
      </c>
    </row>
    <row r="2008" spans="1:9" ht="13.5" x14ac:dyDescent="0.25">
      <c r="A2008" s="3">
        <f>TITRES_STAT!B2011</f>
        <v>44929</v>
      </c>
      <c r="B2008" s="6">
        <f>TITRES_STAT!D2011</f>
        <v>4.4147999999999996</v>
      </c>
      <c r="C2008" s="2">
        <f t="shared" si="279"/>
        <v>8.8999999999996859E-3</v>
      </c>
      <c r="D2008" s="2">
        <f t="shared" si="280"/>
        <v>8.8999999999996859E-3</v>
      </c>
      <c r="E2008" s="2">
        <f t="shared" si="281"/>
        <v>0</v>
      </c>
      <c r="F2008" s="2">
        <f t="shared" si="282"/>
        <v>7.134579636815473E-3</v>
      </c>
      <c r="G2008" s="2">
        <f t="shared" si="282"/>
        <v>6.0472204745331904E-3</v>
      </c>
      <c r="H2008" s="2">
        <f t="shared" si="283"/>
        <v>1.1798113971305504</v>
      </c>
      <c r="I2008" s="2">
        <f t="shared" si="284"/>
        <v>54.124471442053427</v>
      </c>
    </row>
    <row r="2009" spans="1:9" ht="13.5" x14ac:dyDescent="0.25">
      <c r="A2009" s="3">
        <f>TITRES_STAT!B2012</f>
        <v>44930</v>
      </c>
      <c r="B2009" s="6">
        <f>TITRES_STAT!D2012</f>
        <v>4.4147999999999996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6.6249668056143681E-3</v>
      </c>
      <c r="G2009" s="2">
        <f t="shared" si="282"/>
        <v>5.6152761549236761E-3</v>
      </c>
      <c r="H2009" s="2">
        <f t="shared" si="283"/>
        <v>1.1798113971305506</v>
      </c>
      <c r="I2009" s="2">
        <f t="shared" si="284"/>
        <v>54.124471442053427</v>
      </c>
    </row>
    <row r="2010" spans="1:9" ht="13.5" x14ac:dyDescent="0.25">
      <c r="A2010" s="3">
        <f>TITRES_STAT!B2013</f>
        <v>44931</v>
      </c>
      <c r="B2010" s="6">
        <f>TITRES_STAT!D2013</f>
        <v>4.4147999999999996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6.1517548909276274E-3</v>
      </c>
      <c r="G2010" s="2">
        <f t="shared" si="282"/>
        <v>5.2141850010005561E-3</v>
      </c>
      <c r="H2010" s="2">
        <f t="shared" si="283"/>
        <v>1.1798113971305506</v>
      </c>
      <c r="I2010" s="2">
        <f t="shared" si="284"/>
        <v>54.124471442053427</v>
      </c>
    </row>
    <row r="2011" spans="1:9" ht="13.5" x14ac:dyDescent="0.25">
      <c r="A2011" s="3">
        <f>TITRES_STAT!B2014</f>
        <v>44932</v>
      </c>
      <c r="B2011" s="6">
        <f>TITRES_STAT!D2014</f>
        <v>4.4147999999999996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5.7123438272899396E-3</v>
      </c>
      <c r="G2011" s="2">
        <f t="shared" si="282"/>
        <v>4.8417432152148016E-3</v>
      </c>
      <c r="H2011" s="2">
        <f t="shared" si="283"/>
        <v>1.1798113971305506</v>
      </c>
      <c r="I2011" s="2">
        <f t="shared" si="284"/>
        <v>54.124471442053427</v>
      </c>
    </row>
    <row r="2012" spans="1:9" ht="13.5" x14ac:dyDescent="0.25">
      <c r="A2012" s="3">
        <f>TITRES_STAT!B2015</f>
        <v>44935</v>
      </c>
      <c r="B2012" s="6">
        <f>TITRES_STAT!D2015</f>
        <v>4.4147999999999996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5.3043192681978008E-3</v>
      </c>
      <c r="G2012" s="2">
        <f t="shared" si="282"/>
        <v>4.4959044141280307E-3</v>
      </c>
      <c r="H2012" s="2">
        <f t="shared" si="283"/>
        <v>1.1798113971305504</v>
      </c>
      <c r="I2012" s="2">
        <f t="shared" si="284"/>
        <v>54.124471442053427</v>
      </c>
    </row>
    <row r="2013" spans="1:9" ht="13.5" x14ac:dyDescent="0.25">
      <c r="A2013" s="3">
        <f>TITRES_STAT!B2016</f>
        <v>44936</v>
      </c>
      <c r="B2013" s="6">
        <f>TITRES_STAT!D2016</f>
        <v>4.3971</v>
      </c>
      <c r="C2013" s="2">
        <f t="shared" si="279"/>
        <v>-1.7699999999999605E-2</v>
      </c>
      <c r="D2013" s="2">
        <f t="shared" si="280"/>
        <v>0</v>
      </c>
      <c r="E2013" s="2">
        <f t="shared" si="281"/>
        <v>1.7699999999999605E-2</v>
      </c>
      <c r="F2013" s="2">
        <f t="shared" ref="F2013:G2028" si="285">((F2012*13)+D2013)/14</f>
        <v>4.9254393204693865E-3</v>
      </c>
      <c r="G2013" s="2">
        <f t="shared" si="285"/>
        <v>5.4390540988331426E-3</v>
      </c>
      <c r="H2013" s="2">
        <f t="shared" si="283"/>
        <v>0.90556909914281902</v>
      </c>
      <c r="I2013" s="2">
        <f t="shared" si="284"/>
        <v>47.522238870800891</v>
      </c>
    </row>
    <row r="2014" spans="1:9" ht="13.5" x14ac:dyDescent="0.25">
      <c r="A2014" s="3">
        <f>TITRES_STAT!B2017</f>
        <v>44937</v>
      </c>
      <c r="B2014" s="6">
        <f>TITRES_STAT!D2017</f>
        <v>4.3705999999999996</v>
      </c>
      <c r="C2014" s="2">
        <f t="shared" si="279"/>
        <v>-2.6500000000000412E-2</v>
      </c>
      <c r="D2014" s="2">
        <f t="shared" si="280"/>
        <v>0</v>
      </c>
      <c r="E2014" s="2">
        <f t="shared" si="281"/>
        <v>2.6500000000000412E-2</v>
      </c>
      <c r="F2014" s="2">
        <f t="shared" si="285"/>
        <v>4.5736222261501449E-3</v>
      </c>
      <c r="G2014" s="2">
        <f t="shared" si="285"/>
        <v>6.9434073774879475E-3</v>
      </c>
      <c r="H2014" s="2">
        <f t="shared" si="283"/>
        <v>0.65869996926564223</v>
      </c>
      <c r="I2014" s="2">
        <f t="shared" si="284"/>
        <v>39.711821394514715</v>
      </c>
    </row>
    <row r="2015" spans="1:9" ht="13.5" x14ac:dyDescent="0.25">
      <c r="A2015" s="3">
        <f>TITRES_STAT!B2018</f>
        <v>44938</v>
      </c>
      <c r="B2015" s="6">
        <f>TITRES_STAT!D2018</f>
        <v>4.3705999999999996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4.2469349242822774E-3</v>
      </c>
      <c r="G2015" s="2">
        <f t="shared" si="285"/>
        <v>6.4474497076673796E-3</v>
      </c>
      <c r="H2015" s="2">
        <f t="shared" si="283"/>
        <v>0.65869996926564234</v>
      </c>
      <c r="I2015" s="2">
        <f t="shared" si="284"/>
        <v>39.711821394514715</v>
      </c>
    </row>
    <row r="2016" spans="1:9" ht="13.5" x14ac:dyDescent="0.25">
      <c r="A2016" s="3">
        <f>TITRES_STAT!B2019</f>
        <v>44939</v>
      </c>
      <c r="B2016" s="6">
        <f>TITRES_STAT!D2019</f>
        <v>4.3352000000000004</v>
      </c>
      <c r="C2016" s="2">
        <f t="shared" si="279"/>
        <v>-3.539999999999921E-2</v>
      </c>
      <c r="D2016" s="2">
        <f t="shared" si="280"/>
        <v>0</v>
      </c>
      <c r="E2016" s="2">
        <f t="shared" si="281"/>
        <v>3.539999999999921E-2</v>
      </c>
      <c r="F2016" s="2">
        <f t="shared" si="285"/>
        <v>3.943582429690686E-3</v>
      </c>
      <c r="G2016" s="2">
        <f t="shared" si="285"/>
        <v>8.5154890142625107E-3</v>
      </c>
      <c r="H2016" s="2">
        <f t="shared" si="283"/>
        <v>0.46310698341406087</v>
      </c>
      <c r="I2016" s="2">
        <f t="shared" si="284"/>
        <v>31.652298065957709</v>
      </c>
    </row>
    <row r="2017" spans="1:9" ht="13.5" x14ac:dyDescent="0.25">
      <c r="A2017" s="3">
        <f>TITRES_STAT!B2020</f>
        <v>44942</v>
      </c>
      <c r="B2017" s="6">
        <f>TITRES_STAT!D2020</f>
        <v>4.3794000000000004</v>
      </c>
      <c r="C2017" s="2">
        <f t="shared" si="279"/>
        <v>4.4200000000000017E-2</v>
      </c>
      <c r="D2017" s="2">
        <f t="shared" si="280"/>
        <v>4.4200000000000017E-2</v>
      </c>
      <c r="E2017" s="2">
        <f t="shared" si="281"/>
        <v>0</v>
      </c>
      <c r="F2017" s="2">
        <f t="shared" si="285"/>
        <v>6.8190408275699234E-3</v>
      </c>
      <c r="G2017" s="2">
        <f t="shared" si="285"/>
        <v>7.9072397989580455E-3</v>
      </c>
      <c r="H2017" s="2">
        <f t="shared" si="283"/>
        <v>0.86237941442834243</v>
      </c>
      <c r="I2017" s="2">
        <f t="shared" si="284"/>
        <v>46.305248422918694</v>
      </c>
    </row>
    <row r="2018" spans="1:9" ht="13.5" x14ac:dyDescent="0.25">
      <c r="A2018" s="3">
        <f>TITRES_STAT!B2021</f>
        <v>44943</v>
      </c>
      <c r="B2018" s="6">
        <f>TITRES_STAT!D2021</f>
        <v>4.3352000000000004</v>
      </c>
      <c r="C2018" s="2">
        <f t="shared" si="279"/>
        <v>-4.4200000000000017E-2</v>
      </c>
      <c r="D2018" s="2">
        <f t="shared" si="280"/>
        <v>0</v>
      </c>
      <c r="E2018" s="2">
        <f t="shared" si="281"/>
        <v>4.4200000000000017E-2</v>
      </c>
      <c r="F2018" s="2">
        <f t="shared" si="285"/>
        <v>6.3319664827435002E-3</v>
      </c>
      <c r="G2018" s="2">
        <f t="shared" si="285"/>
        <v>1.0499579813318187E-2</v>
      </c>
      <c r="H2018" s="2">
        <f t="shared" si="283"/>
        <v>0.60306856039245682</v>
      </c>
      <c r="I2018" s="2">
        <f t="shared" si="284"/>
        <v>37.619636196022455</v>
      </c>
    </row>
    <row r="2019" spans="1:9" ht="13.5" x14ac:dyDescent="0.25">
      <c r="A2019" s="3">
        <f>TITRES_STAT!B2022</f>
        <v>44944</v>
      </c>
      <c r="B2019" s="6">
        <f>TITRES_STAT!D2022</f>
        <v>4.3352000000000004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5.8796831625475355E-3</v>
      </c>
      <c r="G2019" s="2">
        <f t="shared" si="285"/>
        <v>9.7496098266526016E-3</v>
      </c>
      <c r="H2019" s="2">
        <f t="shared" si="283"/>
        <v>0.60306856039245682</v>
      </c>
      <c r="I2019" s="2">
        <f t="shared" si="284"/>
        <v>37.619636196022455</v>
      </c>
    </row>
    <row r="2020" spans="1:9" ht="13.5" x14ac:dyDescent="0.25">
      <c r="A2020" s="3">
        <f>TITRES_STAT!B2023</f>
        <v>44945</v>
      </c>
      <c r="B2020" s="6">
        <f>TITRES_STAT!D2023</f>
        <v>4.3352000000000004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5.4597057937941394E-3</v>
      </c>
      <c r="G2020" s="2">
        <f t="shared" si="285"/>
        <v>9.0532091247488445E-3</v>
      </c>
      <c r="H2020" s="2">
        <f t="shared" si="283"/>
        <v>0.60306856039245682</v>
      </c>
      <c r="I2020" s="2">
        <f t="shared" si="284"/>
        <v>37.619636196022455</v>
      </c>
    </row>
    <row r="2021" spans="1:9" ht="13.5" x14ac:dyDescent="0.25">
      <c r="A2021" s="3">
        <f>TITRES_STAT!B2024</f>
        <v>44946</v>
      </c>
      <c r="B2021" s="6">
        <f>TITRES_STAT!D2024</f>
        <v>4.3352000000000004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5.0697268085231287E-3</v>
      </c>
      <c r="G2021" s="2">
        <f t="shared" si="285"/>
        <v>8.4065513301239281E-3</v>
      </c>
      <c r="H2021" s="2">
        <f t="shared" si="283"/>
        <v>0.6030685603924566</v>
      </c>
      <c r="I2021" s="2">
        <f t="shared" si="284"/>
        <v>37.619636196022448</v>
      </c>
    </row>
    <row r="2022" spans="1:9" ht="13.5" x14ac:dyDescent="0.25">
      <c r="A2022" s="3">
        <f>TITRES_STAT!B2025</f>
        <v>44949</v>
      </c>
      <c r="B2022" s="6">
        <f>TITRES_STAT!D2025</f>
        <v>4.2998000000000003</v>
      </c>
      <c r="C2022" s="2">
        <f t="shared" si="279"/>
        <v>-3.5400000000000098E-2</v>
      </c>
      <c r="D2022" s="2">
        <f t="shared" si="280"/>
        <v>0</v>
      </c>
      <c r="E2022" s="2">
        <f t="shared" si="281"/>
        <v>3.5400000000000098E-2</v>
      </c>
      <c r="F2022" s="2">
        <f t="shared" si="285"/>
        <v>4.707603465057191E-3</v>
      </c>
      <c r="G2022" s="2">
        <f t="shared" si="285"/>
        <v>1.0334654806543655E-2</v>
      </c>
      <c r="H2022" s="2">
        <f t="shared" si="283"/>
        <v>0.45551627540345613</v>
      </c>
      <c r="I2022" s="2">
        <f t="shared" si="284"/>
        <v>31.295855848619141</v>
      </c>
    </row>
    <row r="2023" spans="1:9" ht="13.5" x14ac:dyDescent="0.25">
      <c r="A2023" s="3">
        <f>TITRES_STAT!B2026</f>
        <v>44950</v>
      </c>
      <c r="B2023" s="6">
        <f>TITRES_STAT!D2026</f>
        <v>4.1581999999999999</v>
      </c>
      <c r="C2023" s="2">
        <f t="shared" si="279"/>
        <v>-0.14160000000000039</v>
      </c>
      <c r="D2023" s="2">
        <f t="shared" si="280"/>
        <v>0</v>
      </c>
      <c r="E2023" s="2">
        <f t="shared" si="281"/>
        <v>0.14160000000000039</v>
      </c>
      <c r="F2023" s="2">
        <f t="shared" si="285"/>
        <v>4.3713460746959629E-3</v>
      </c>
      <c r="G2023" s="2">
        <f t="shared" si="285"/>
        <v>1.9710750891790564E-2</v>
      </c>
      <c r="H2023" s="2">
        <f t="shared" si="283"/>
        <v>0.22177471059799189</v>
      </c>
      <c r="I2023" s="2">
        <f t="shared" si="284"/>
        <v>18.151849819304687</v>
      </c>
    </row>
    <row r="2024" spans="1:9" ht="13.5" x14ac:dyDescent="0.25">
      <c r="A2024" s="3">
        <f>TITRES_STAT!B2027</f>
        <v>44951</v>
      </c>
      <c r="B2024" s="6">
        <f>TITRES_STAT!D2027</f>
        <v>4.2024999999999997</v>
      </c>
      <c r="C2024" s="2">
        <f t="shared" si="279"/>
        <v>4.4299999999999784E-2</v>
      </c>
      <c r="D2024" s="2">
        <f t="shared" si="280"/>
        <v>4.4299999999999784E-2</v>
      </c>
      <c r="E2024" s="2">
        <f t="shared" si="281"/>
        <v>0</v>
      </c>
      <c r="F2024" s="2">
        <f t="shared" si="285"/>
        <v>7.2233927836462359E-3</v>
      </c>
      <c r="G2024" s="2">
        <f t="shared" si="285"/>
        <v>1.8302840113805525E-2</v>
      </c>
      <c r="H2024" s="2">
        <f t="shared" si="283"/>
        <v>0.39465966695506194</v>
      </c>
      <c r="I2024" s="2">
        <f t="shared" si="284"/>
        <v>28.297919292146446</v>
      </c>
    </row>
    <row r="2025" spans="1:9" ht="13.5" x14ac:dyDescent="0.25">
      <c r="A2025" s="3">
        <f>TITRES_STAT!B2028</f>
        <v>44952</v>
      </c>
      <c r="B2025" s="6">
        <f>TITRES_STAT!D2028</f>
        <v>4.1848000000000001</v>
      </c>
      <c r="C2025" s="2">
        <f t="shared" si="279"/>
        <v>-1.7699999999999605E-2</v>
      </c>
      <c r="D2025" s="2">
        <f t="shared" si="280"/>
        <v>0</v>
      </c>
      <c r="E2025" s="2">
        <f t="shared" si="281"/>
        <v>1.7699999999999605E-2</v>
      </c>
      <c r="F2025" s="2">
        <f t="shared" si="285"/>
        <v>6.7074361562429333E-3</v>
      </c>
      <c r="G2025" s="2">
        <f t="shared" si="285"/>
        <v>1.825978010567653E-2</v>
      </c>
      <c r="H2025" s="2">
        <f t="shared" si="283"/>
        <v>0.36733389544804823</v>
      </c>
      <c r="I2025" s="2">
        <f t="shared" si="284"/>
        <v>26.864973995812505</v>
      </c>
    </row>
    <row r="2026" spans="1:9" ht="13.5" x14ac:dyDescent="0.25">
      <c r="A2026" s="3">
        <f>TITRES_STAT!B2029</f>
        <v>44953</v>
      </c>
      <c r="B2026" s="6">
        <f>TITRES_STAT!D2029</f>
        <v>4.2908999999999997</v>
      </c>
      <c r="C2026" s="2">
        <f t="shared" si="279"/>
        <v>0.10609999999999964</v>
      </c>
      <c r="D2026" s="2">
        <f t="shared" si="280"/>
        <v>0.10609999999999964</v>
      </c>
      <c r="E2026" s="2">
        <f t="shared" si="281"/>
        <v>0</v>
      </c>
      <c r="F2026" s="2">
        <f t="shared" si="285"/>
        <v>1.3806905002225556E-2</v>
      </c>
      <c r="G2026" s="2">
        <f t="shared" si="285"/>
        <v>1.6955510098128207E-2</v>
      </c>
      <c r="H2026" s="2">
        <f t="shared" si="283"/>
        <v>0.81430195389696713</v>
      </c>
      <c r="I2026" s="2">
        <f t="shared" si="284"/>
        <v>44.882383119740098</v>
      </c>
    </row>
    <row r="2027" spans="1:9" ht="13.5" x14ac:dyDescent="0.25">
      <c r="A2027" s="3">
        <f>TITRES_STAT!B2030</f>
        <v>44956</v>
      </c>
      <c r="B2027" s="6">
        <f>TITRES_STAT!D2030</f>
        <v>4.2908999999999997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1.2820697502066589E-2</v>
      </c>
      <c r="G2027" s="2">
        <f t="shared" si="285"/>
        <v>1.5744402233976194E-2</v>
      </c>
      <c r="H2027" s="2">
        <f t="shared" si="283"/>
        <v>0.81430195389696713</v>
      </c>
      <c r="I2027" s="2">
        <f t="shared" si="284"/>
        <v>44.882383119740098</v>
      </c>
    </row>
    <row r="2028" spans="1:9" ht="13.5" x14ac:dyDescent="0.25">
      <c r="A2028" s="3">
        <f>TITRES_STAT!B2031</f>
        <v>44957</v>
      </c>
      <c r="B2028" s="6">
        <f>TITRES_STAT!D2031</f>
        <v>4.2908999999999997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1.1904933394776119E-2</v>
      </c>
      <c r="G2028" s="2">
        <f t="shared" si="285"/>
        <v>1.4619802074406467E-2</v>
      </c>
      <c r="H2028" s="2">
        <f t="shared" si="283"/>
        <v>0.81430195389696713</v>
      </c>
      <c r="I2028" s="2">
        <f t="shared" si="284"/>
        <v>44.882383119740098</v>
      </c>
    </row>
    <row r="2029" spans="1:9" ht="13.5" x14ac:dyDescent="0.25">
      <c r="A2029" s="3">
        <f>TITRES_STAT!B2032</f>
        <v>44958</v>
      </c>
      <c r="B2029" s="6">
        <f>TITRES_STAT!D2032</f>
        <v>4.2908999999999997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1.1054581009434969E-2</v>
      </c>
      <c r="G2029" s="2">
        <f t="shared" si="286"/>
        <v>1.3575530497663147E-2</v>
      </c>
      <c r="H2029" s="2">
        <f t="shared" si="283"/>
        <v>0.81430195389696725</v>
      </c>
      <c r="I2029" s="2">
        <f t="shared" si="284"/>
        <v>44.882383119740098</v>
      </c>
    </row>
    <row r="2030" spans="1:9" ht="13.5" x14ac:dyDescent="0.25">
      <c r="A2030" s="3">
        <f>TITRES_STAT!B2033</f>
        <v>44959</v>
      </c>
      <c r="B2030" s="6">
        <f>TITRES_STAT!D2033</f>
        <v>4.2908999999999997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1.0264968080189615E-2</v>
      </c>
      <c r="G2030" s="2">
        <f t="shared" si="286"/>
        <v>1.2605849747830066E-2</v>
      </c>
      <c r="H2030" s="2">
        <f t="shared" si="283"/>
        <v>0.81430195389696725</v>
      </c>
      <c r="I2030" s="2">
        <f t="shared" si="284"/>
        <v>44.882383119740098</v>
      </c>
    </row>
    <row r="2031" spans="1:9" ht="13.5" x14ac:dyDescent="0.25">
      <c r="A2031" s="3">
        <f>TITRES_STAT!B2034</f>
        <v>44960</v>
      </c>
      <c r="B2031" s="6">
        <f>TITRES_STAT!D2034</f>
        <v>4.2908999999999997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9.5317560744617846E-3</v>
      </c>
      <c r="G2031" s="2">
        <f t="shared" si="286"/>
        <v>1.1705431908699345E-2</v>
      </c>
      <c r="H2031" s="2">
        <f t="shared" si="283"/>
        <v>0.81430195389696736</v>
      </c>
      <c r="I2031" s="2">
        <f t="shared" si="284"/>
        <v>44.882383119740105</v>
      </c>
    </row>
    <row r="2032" spans="1:9" ht="13.5" x14ac:dyDescent="0.25">
      <c r="A2032" s="3">
        <f>TITRES_STAT!B2035</f>
        <v>44963</v>
      </c>
      <c r="B2032" s="6">
        <f>TITRES_STAT!D2035</f>
        <v>4.2732000000000001</v>
      </c>
      <c r="C2032" s="2">
        <f t="shared" si="279"/>
        <v>-1.7699999999999605E-2</v>
      </c>
      <c r="D2032" s="2">
        <f t="shared" si="280"/>
        <v>0</v>
      </c>
      <c r="E2032" s="2">
        <f t="shared" si="281"/>
        <v>1.7699999999999605E-2</v>
      </c>
      <c r="F2032" s="2">
        <f t="shared" si="286"/>
        <v>8.8509163548573713E-3</v>
      </c>
      <c r="G2032" s="2">
        <f t="shared" si="286"/>
        <v>1.2133615343792221E-2</v>
      </c>
      <c r="H2032" s="2">
        <f t="shared" si="283"/>
        <v>0.72945417372124477</v>
      </c>
      <c r="I2032" s="2">
        <f t="shared" si="284"/>
        <v>42.178288665012005</v>
      </c>
    </row>
    <row r="2033" spans="1:9" ht="13.5" x14ac:dyDescent="0.25">
      <c r="A2033" s="3">
        <f>TITRES_STAT!B2036</f>
        <v>44964</v>
      </c>
      <c r="B2033" s="6">
        <f>TITRES_STAT!D2036</f>
        <v>4.2732000000000001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8.2187080437961298E-3</v>
      </c>
      <c r="G2033" s="2">
        <f t="shared" si="286"/>
        <v>1.1266928533521348E-2</v>
      </c>
      <c r="H2033" s="2">
        <f t="shared" si="283"/>
        <v>0.72945417372124466</v>
      </c>
      <c r="I2033" s="2">
        <f t="shared" si="284"/>
        <v>42.178288665011998</v>
      </c>
    </row>
    <row r="2034" spans="1:9" ht="13.5" x14ac:dyDescent="0.25">
      <c r="A2034" s="3">
        <f>TITRES_STAT!B2037</f>
        <v>44965</v>
      </c>
      <c r="B2034" s="6">
        <f>TITRES_STAT!D2037</f>
        <v>4.2466999999999997</v>
      </c>
      <c r="C2034" s="2">
        <f t="shared" si="279"/>
        <v>-2.6500000000000412E-2</v>
      </c>
      <c r="D2034" s="2">
        <f t="shared" si="280"/>
        <v>0</v>
      </c>
      <c r="E2034" s="2">
        <f t="shared" si="281"/>
        <v>2.6500000000000412E-2</v>
      </c>
      <c r="F2034" s="2">
        <f t="shared" si="286"/>
        <v>7.6316574692392638E-3</v>
      </c>
      <c r="G2034" s="2">
        <f t="shared" si="286"/>
        <v>1.2355005066841281E-2</v>
      </c>
      <c r="H2034" s="2">
        <f t="shared" si="283"/>
        <v>0.61769763977849967</v>
      </c>
      <c r="I2034" s="2">
        <f t="shared" si="284"/>
        <v>38.183751066304133</v>
      </c>
    </row>
    <row r="2035" spans="1:9" ht="13.5" x14ac:dyDescent="0.25">
      <c r="A2035" s="3">
        <f>TITRES_STAT!B2038</f>
        <v>44966</v>
      </c>
      <c r="B2035" s="6">
        <f>TITRES_STAT!D2038</f>
        <v>4.1936</v>
      </c>
      <c r="C2035" s="2">
        <f t="shared" si="279"/>
        <v>-5.3099999999999703E-2</v>
      </c>
      <c r="D2035" s="2">
        <f t="shared" si="280"/>
        <v>0</v>
      </c>
      <c r="E2035" s="2">
        <f t="shared" si="281"/>
        <v>5.3099999999999703E-2</v>
      </c>
      <c r="F2035" s="2">
        <f t="shared" si="286"/>
        <v>7.0865390785793169E-3</v>
      </c>
      <c r="G2035" s="2">
        <f t="shared" si="286"/>
        <v>1.5265361847781168E-2</v>
      </c>
      <c r="H2035" s="2">
        <f t="shared" si="283"/>
        <v>0.46422345891586914</v>
      </c>
      <c r="I2035" s="2">
        <f t="shared" si="284"/>
        <v>31.704413427414039</v>
      </c>
    </row>
    <row r="2036" spans="1:9" ht="13.5" x14ac:dyDescent="0.25">
      <c r="A2036" s="3">
        <f>TITRES_STAT!B2039</f>
        <v>44967</v>
      </c>
      <c r="B2036" s="6">
        <f>TITRES_STAT!D2039</f>
        <v>4.1051000000000002</v>
      </c>
      <c r="C2036" s="2">
        <f t="shared" si="279"/>
        <v>-8.8499999999999801E-2</v>
      </c>
      <c r="D2036" s="2">
        <f t="shared" si="280"/>
        <v>0</v>
      </c>
      <c r="E2036" s="2">
        <f t="shared" si="281"/>
        <v>8.8499999999999801E-2</v>
      </c>
      <c r="F2036" s="2">
        <f t="shared" si="286"/>
        <v>6.5803577158236514E-3</v>
      </c>
      <c r="G2036" s="2">
        <f t="shared" si="286"/>
        <v>2.0496407430082499E-2</v>
      </c>
      <c r="H2036" s="2">
        <f t="shared" si="283"/>
        <v>0.32104932233956696</v>
      </c>
      <c r="I2036" s="2">
        <f t="shared" si="284"/>
        <v>24.302599222487117</v>
      </c>
    </row>
    <row r="2037" spans="1:9" ht="13.5" x14ac:dyDescent="0.25">
      <c r="A2037" s="3">
        <f>TITRES_STAT!B2040</f>
        <v>44970</v>
      </c>
      <c r="B2037" s="6">
        <f>TITRES_STAT!D2040</f>
        <v>4.1848000000000001</v>
      </c>
      <c r="C2037" s="2">
        <f t="shared" si="279"/>
        <v>7.9699999999999882E-2</v>
      </c>
      <c r="D2037" s="2">
        <f t="shared" si="280"/>
        <v>7.9699999999999882E-2</v>
      </c>
      <c r="E2037" s="2">
        <f t="shared" si="281"/>
        <v>0</v>
      </c>
      <c r="F2037" s="2">
        <f t="shared" si="286"/>
        <v>1.1803189307550524E-2</v>
      </c>
      <c r="G2037" s="2">
        <f t="shared" si="286"/>
        <v>1.9032378327933749E-2</v>
      </c>
      <c r="H2037" s="2">
        <f t="shared" si="283"/>
        <v>0.62016365501872295</v>
      </c>
      <c r="I2037" s="2">
        <f t="shared" si="284"/>
        <v>38.277840210627133</v>
      </c>
    </row>
    <row r="2038" spans="1:9" ht="13.5" x14ac:dyDescent="0.25">
      <c r="A2038" s="3">
        <f>TITRES_STAT!B2041</f>
        <v>44971</v>
      </c>
      <c r="B2038" s="6">
        <f>TITRES_STAT!D2041</f>
        <v>4.1848000000000001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1.09601043570112E-2</v>
      </c>
      <c r="G2038" s="2">
        <f t="shared" si="286"/>
        <v>1.7672922733081336E-2</v>
      </c>
      <c r="H2038" s="2">
        <f t="shared" si="283"/>
        <v>0.62016365501872295</v>
      </c>
      <c r="I2038" s="2">
        <f t="shared" si="284"/>
        <v>38.277840210627133</v>
      </c>
    </row>
    <row r="2039" spans="1:9" ht="13.5" x14ac:dyDescent="0.25">
      <c r="A2039" s="3">
        <f>TITRES_STAT!B2042</f>
        <v>44972</v>
      </c>
      <c r="B2039" s="6">
        <f>TITRES_STAT!D2042</f>
        <v>4.1759000000000004</v>
      </c>
      <c r="C2039" s="2">
        <f t="shared" si="279"/>
        <v>-8.8999999999996859E-3</v>
      </c>
      <c r="D2039" s="2">
        <f t="shared" si="280"/>
        <v>0</v>
      </c>
      <c r="E2039" s="2">
        <f t="shared" si="281"/>
        <v>8.8999999999996859E-3</v>
      </c>
      <c r="F2039" s="2">
        <f t="shared" si="286"/>
        <v>1.017723976008183E-2</v>
      </c>
      <c r="G2039" s="2">
        <f t="shared" si="286"/>
        <v>1.7046285395004076E-2</v>
      </c>
      <c r="H2039" s="2">
        <f t="shared" si="283"/>
        <v>0.59703563118006786</v>
      </c>
      <c r="I2039" s="2">
        <f t="shared" si="284"/>
        <v>37.383989406605245</v>
      </c>
    </row>
    <row r="2040" spans="1:9" ht="13.5" x14ac:dyDescent="0.25">
      <c r="A2040" s="3">
        <f>TITRES_STAT!B2043</f>
        <v>44973</v>
      </c>
      <c r="B2040" s="6">
        <f>TITRES_STAT!D2043</f>
        <v>4.1581999999999999</v>
      </c>
      <c r="C2040" s="2">
        <f t="shared" si="279"/>
        <v>-1.7700000000000493E-2</v>
      </c>
      <c r="D2040" s="2">
        <f t="shared" si="280"/>
        <v>0</v>
      </c>
      <c r="E2040" s="2">
        <f t="shared" si="281"/>
        <v>1.7700000000000493E-2</v>
      </c>
      <c r="F2040" s="2">
        <f t="shared" si="286"/>
        <v>9.4502940629331289E-3</v>
      </c>
      <c r="G2040" s="2">
        <f t="shared" si="286"/>
        <v>1.7092979295360963E-2</v>
      </c>
      <c r="H2040" s="2">
        <f t="shared" si="283"/>
        <v>0.55287576844476372</v>
      </c>
      <c r="I2040" s="2">
        <f t="shared" si="284"/>
        <v>35.603348296076504</v>
      </c>
    </row>
    <row r="2041" spans="1:9" ht="13.5" x14ac:dyDescent="0.25">
      <c r="A2041" s="3">
        <f>TITRES_STAT!B2044</f>
        <v>44974</v>
      </c>
      <c r="B2041" s="6">
        <f>TITRES_STAT!D2044</f>
        <v>4.1581999999999999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8.7752730584379057E-3</v>
      </c>
      <c r="G2041" s="2">
        <f t="shared" si="286"/>
        <v>1.587205220283518E-2</v>
      </c>
      <c r="H2041" s="2">
        <f t="shared" si="283"/>
        <v>0.55287576844476372</v>
      </c>
      <c r="I2041" s="2">
        <f t="shared" si="284"/>
        <v>35.603348296076504</v>
      </c>
    </row>
    <row r="2042" spans="1:9" ht="13.5" x14ac:dyDescent="0.25">
      <c r="A2042" s="3">
        <f>TITRES_STAT!B2045</f>
        <v>44977</v>
      </c>
      <c r="B2042" s="6">
        <f>TITRES_STAT!D2045</f>
        <v>4.1494</v>
      </c>
      <c r="C2042" s="2">
        <f t="shared" si="279"/>
        <v>-8.799999999999919E-3</v>
      </c>
      <c r="D2042" s="2">
        <f t="shared" si="280"/>
        <v>0</v>
      </c>
      <c r="E2042" s="2">
        <f t="shared" si="281"/>
        <v>8.799999999999919E-3</v>
      </c>
      <c r="F2042" s="2">
        <f t="shared" si="286"/>
        <v>8.1484678399780554E-3</v>
      </c>
      <c r="G2042" s="2">
        <f t="shared" si="286"/>
        <v>1.5366905616918376E-2</v>
      </c>
      <c r="H2042" s="2">
        <f t="shared" si="283"/>
        <v>0.53026081132475389</v>
      </c>
      <c r="I2042" s="2">
        <f t="shared" si="284"/>
        <v>34.651662474823794</v>
      </c>
    </row>
    <row r="2043" spans="1:9" ht="13.5" x14ac:dyDescent="0.25">
      <c r="A2043" s="3">
        <f>TITRES_STAT!B2046</f>
        <v>44978</v>
      </c>
      <c r="B2043" s="6">
        <f>TITRES_STAT!D2046</f>
        <v>4.1494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7.5664344228367651E-3</v>
      </c>
      <c r="G2043" s="2">
        <f t="shared" si="286"/>
        <v>1.4269269501424207E-2</v>
      </c>
      <c r="H2043" s="2">
        <f t="shared" si="283"/>
        <v>0.53026081132475378</v>
      </c>
      <c r="I2043" s="2">
        <f t="shared" si="284"/>
        <v>34.651662474823794</v>
      </c>
    </row>
    <row r="2044" spans="1:9" ht="13.5" x14ac:dyDescent="0.25">
      <c r="A2044" s="3">
        <f>TITRES_STAT!B2047</f>
        <v>44979</v>
      </c>
      <c r="B2044" s="6">
        <f>TITRES_STAT!D2047</f>
        <v>4.1405000000000003</v>
      </c>
      <c r="C2044" s="2">
        <f t="shared" si="279"/>
        <v>-8.8999999999996859E-3</v>
      </c>
      <c r="D2044" s="2">
        <f t="shared" si="280"/>
        <v>0</v>
      </c>
      <c r="E2044" s="2">
        <f t="shared" si="281"/>
        <v>8.8999999999996859E-3</v>
      </c>
      <c r="F2044" s="2">
        <f t="shared" si="286"/>
        <v>7.025974821205567E-3</v>
      </c>
      <c r="G2044" s="2">
        <f t="shared" si="286"/>
        <v>1.3885750251322455E-2</v>
      </c>
      <c r="H2044" s="2">
        <f t="shared" si="283"/>
        <v>0.50598453047478842</v>
      </c>
      <c r="I2044" s="2">
        <f t="shared" si="284"/>
        <v>33.598255508990363</v>
      </c>
    </row>
    <row r="2045" spans="1:9" ht="13.5" x14ac:dyDescent="0.25">
      <c r="A2045" s="3">
        <f>TITRES_STAT!B2048</f>
        <v>44980</v>
      </c>
      <c r="B2045" s="6">
        <f>TITRES_STAT!D2048</f>
        <v>4.1494</v>
      </c>
      <c r="C2045" s="2">
        <f t="shared" si="279"/>
        <v>8.8999999999996859E-3</v>
      </c>
      <c r="D2045" s="2">
        <f t="shared" si="280"/>
        <v>8.8999999999996859E-3</v>
      </c>
      <c r="E2045" s="2">
        <f t="shared" si="281"/>
        <v>0</v>
      </c>
      <c r="F2045" s="2">
        <f t="shared" ref="F2045:G2060" si="287">((F2044*13)+D2045)/14</f>
        <v>7.1598337625480039E-3</v>
      </c>
      <c r="G2045" s="2">
        <f t="shared" si="287"/>
        <v>1.2893910947656564E-2</v>
      </c>
      <c r="H2045" s="2">
        <f t="shared" si="283"/>
        <v>0.55528797985449763</v>
      </c>
      <c r="I2045" s="2">
        <f t="shared" si="284"/>
        <v>35.703225836442627</v>
      </c>
    </row>
    <row r="2046" spans="1:9" ht="13.5" x14ac:dyDescent="0.25">
      <c r="A2046" s="3">
        <f>TITRES_STAT!B2049</f>
        <v>44981</v>
      </c>
      <c r="B2046" s="6">
        <f>TITRES_STAT!D2049</f>
        <v>4.1494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6.6484170652231457E-3</v>
      </c>
      <c r="G2046" s="2">
        <f t="shared" si="287"/>
        <v>1.1972917308538238E-2</v>
      </c>
      <c r="H2046" s="2">
        <f t="shared" si="283"/>
        <v>0.55528797985449752</v>
      </c>
      <c r="I2046" s="2">
        <f t="shared" si="284"/>
        <v>35.703225836442613</v>
      </c>
    </row>
    <row r="2047" spans="1:9" ht="13.5" x14ac:dyDescent="0.25">
      <c r="A2047" s="3">
        <f>TITRES_STAT!B2050</f>
        <v>44984</v>
      </c>
      <c r="B2047" s="6">
        <f>TITRES_STAT!D2050</f>
        <v>4.1494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6.1735301319929209E-3</v>
      </c>
      <c r="G2047" s="2">
        <f t="shared" si="287"/>
        <v>1.1117708929356934E-2</v>
      </c>
      <c r="H2047" s="2">
        <f t="shared" si="283"/>
        <v>0.55528797985449763</v>
      </c>
      <c r="I2047" s="2">
        <f t="shared" si="284"/>
        <v>35.703225836442627</v>
      </c>
    </row>
    <row r="2048" spans="1:9" ht="13.5" x14ac:dyDescent="0.25">
      <c r="A2048" s="3">
        <f>TITRES_STAT!B2051</f>
        <v>44985</v>
      </c>
      <c r="B2048" s="6">
        <f>TITRES_STAT!D2051</f>
        <v>4.1494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5.7325636939934265E-3</v>
      </c>
      <c r="G2048" s="2">
        <f t="shared" si="287"/>
        <v>1.0323586862974295E-2</v>
      </c>
      <c r="H2048" s="2">
        <f t="shared" si="283"/>
        <v>0.55528797985449763</v>
      </c>
      <c r="I2048" s="2">
        <f t="shared" si="284"/>
        <v>35.703225836442627</v>
      </c>
    </row>
    <row r="2049" spans="1:9" ht="13.5" x14ac:dyDescent="0.25">
      <c r="A2049" s="3">
        <f>TITRES_STAT!B2052</f>
        <v>44986</v>
      </c>
      <c r="B2049" s="6">
        <f>TITRES_STAT!D2052</f>
        <v>4.1317000000000004</v>
      </c>
      <c r="C2049" s="2">
        <f t="shared" si="279"/>
        <v>-1.7699999999999605E-2</v>
      </c>
      <c r="D2049" s="2">
        <f t="shared" si="280"/>
        <v>0</v>
      </c>
      <c r="E2049" s="2">
        <f t="shared" si="281"/>
        <v>1.7699999999999605E-2</v>
      </c>
      <c r="F2049" s="2">
        <f t="shared" si="287"/>
        <v>5.3230948587081814E-3</v>
      </c>
      <c r="G2049" s="2">
        <f t="shared" si="287"/>
        <v>1.085047351561896E-2</v>
      </c>
      <c r="H2049" s="2">
        <f t="shared" si="283"/>
        <v>0.49058641091061433</v>
      </c>
      <c r="I2049" s="2">
        <f t="shared" si="284"/>
        <v>32.91230936493713</v>
      </c>
    </row>
    <row r="2050" spans="1:9" ht="13.5" x14ac:dyDescent="0.25">
      <c r="A2050" s="3">
        <f>TITRES_STAT!B2053</f>
        <v>44987</v>
      </c>
      <c r="B2050" s="6">
        <f>TITRES_STAT!D2053</f>
        <v>4.1317000000000004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4.9428737973718833E-3</v>
      </c>
      <c r="G2050" s="2">
        <f t="shared" si="287"/>
        <v>1.0075439693074747E-2</v>
      </c>
      <c r="H2050" s="2">
        <f t="shared" si="283"/>
        <v>0.4905864109106145</v>
      </c>
      <c r="I2050" s="2">
        <f t="shared" si="284"/>
        <v>32.91230936493713</v>
      </c>
    </row>
    <row r="2051" spans="1:9" ht="13.5" x14ac:dyDescent="0.25">
      <c r="A2051" s="3">
        <f>TITRES_STAT!B2054</f>
        <v>44988</v>
      </c>
      <c r="B2051" s="6">
        <f>TITRES_STAT!D2054</f>
        <v>4.1051000000000002</v>
      </c>
      <c r="C2051" s="2">
        <f t="shared" ref="C2051:C2114" si="288">B2051-B2050</f>
        <v>-2.6600000000000179E-2</v>
      </c>
      <c r="D2051" s="2">
        <f t="shared" ref="D2051:D2114" si="289">IF(C2051&gt;0,C2051,0)</f>
        <v>0</v>
      </c>
      <c r="E2051" s="2">
        <f t="shared" ref="E2051:E2114" si="290">IF(C2051&lt;0,-C2051,0)</f>
        <v>2.6600000000000179E-2</v>
      </c>
      <c r="F2051" s="2">
        <f t="shared" si="287"/>
        <v>4.5898113832738919E-3</v>
      </c>
      <c r="G2051" s="2">
        <f t="shared" si="287"/>
        <v>1.1255765429283707E-2</v>
      </c>
      <c r="H2051" s="2">
        <f t="shared" si="283"/>
        <v>0.40777425685620189</v>
      </c>
      <c r="I2051" s="2">
        <f t="shared" si="284"/>
        <v>28.965883902922826</v>
      </c>
    </row>
    <row r="2052" spans="1:9" ht="13.5" x14ac:dyDescent="0.25">
      <c r="A2052" s="3">
        <f>TITRES_STAT!B2055</f>
        <v>44991</v>
      </c>
      <c r="B2052" s="6">
        <f>TITRES_STAT!D2055</f>
        <v>4.0963000000000003</v>
      </c>
      <c r="C2052" s="2">
        <f t="shared" si="288"/>
        <v>-8.799999999999919E-3</v>
      </c>
      <c r="D2052" s="2">
        <f t="shared" si="289"/>
        <v>0</v>
      </c>
      <c r="E2052" s="2">
        <f t="shared" si="290"/>
        <v>8.799999999999919E-3</v>
      </c>
      <c r="F2052" s="2">
        <f t="shared" si="287"/>
        <v>4.261967713040043E-3</v>
      </c>
      <c r="G2052" s="2">
        <f t="shared" si="287"/>
        <v>1.1080353612906293E-2</v>
      </c>
      <c r="H2052" s="2">
        <f t="shared" si="283"/>
        <v>0.3846418500647617</v>
      </c>
      <c r="I2052" s="2">
        <f t="shared" si="284"/>
        <v>27.779158202301304</v>
      </c>
    </row>
    <row r="2053" spans="1:9" ht="13.5" x14ac:dyDescent="0.25">
      <c r="A2053" s="3">
        <f>TITRES_STAT!B2056</f>
        <v>44992</v>
      </c>
      <c r="B2053" s="6">
        <f>TITRES_STAT!D2056</f>
        <v>4.0963000000000003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3.957541447822897E-3</v>
      </c>
      <c r="G2053" s="2">
        <f t="shared" si="287"/>
        <v>1.0288899783412986E-2</v>
      </c>
      <c r="H2053" s="2">
        <f t="shared" si="283"/>
        <v>0.3846418500647617</v>
      </c>
      <c r="I2053" s="2">
        <f t="shared" si="284"/>
        <v>27.779158202301304</v>
      </c>
    </row>
    <row r="2054" spans="1:9" ht="13.5" x14ac:dyDescent="0.25">
      <c r="A2054" s="3">
        <f>TITRES_STAT!B2057</f>
        <v>44993</v>
      </c>
      <c r="B2054" s="6">
        <f>TITRES_STAT!D2057</f>
        <v>4.0963000000000003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3.6748599158355475E-3</v>
      </c>
      <c r="G2054" s="2">
        <f t="shared" si="287"/>
        <v>9.55397837031206E-3</v>
      </c>
      <c r="H2054" s="2">
        <f t="shared" si="283"/>
        <v>0.3846418500647617</v>
      </c>
      <c r="I2054" s="2">
        <f t="shared" si="284"/>
        <v>27.779158202301304</v>
      </c>
    </row>
    <row r="2055" spans="1:9" ht="13.5" x14ac:dyDescent="0.25">
      <c r="A2055" s="3">
        <f>TITRES_STAT!B2058</f>
        <v>44994</v>
      </c>
      <c r="B2055" s="6">
        <f>TITRES_STAT!D2058</f>
        <v>4.1139999999999999</v>
      </c>
      <c r="C2055" s="2">
        <f t="shared" si="288"/>
        <v>1.7699999999999605E-2</v>
      </c>
      <c r="D2055" s="2">
        <f t="shared" si="289"/>
        <v>1.7699999999999605E-2</v>
      </c>
      <c r="E2055" s="2">
        <f t="shared" si="290"/>
        <v>0</v>
      </c>
      <c r="F2055" s="2">
        <f t="shared" si="287"/>
        <v>4.6766556361329805E-3</v>
      </c>
      <c r="G2055" s="2">
        <f t="shared" si="287"/>
        <v>8.8715513438611983E-3</v>
      </c>
      <c r="H2055" s="2">
        <f t="shared" si="283"/>
        <v>0.52715195515033142</v>
      </c>
      <c r="I2055" s="2">
        <f t="shared" si="284"/>
        <v>34.51863145461769</v>
      </c>
    </row>
    <row r="2056" spans="1:9" ht="13.5" x14ac:dyDescent="0.25">
      <c r="A2056" s="3">
        <f>TITRES_STAT!B2059</f>
        <v>44995</v>
      </c>
      <c r="B2056" s="6">
        <f>TITRES_STAT!D2059</f>
        <v>4.1139999999999999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4.3426088049806242E-3</v>
      </c>
      <c r="G2056" s="2">
        <f t="shared" si="287"/>
        <v>8.2378691050139698E-3</v>
      </c>
      <c r="H2056" s="2">
        <f t="shared" si="283"/>
        <v>0.52715195515033131</v>
      </c>
      <c r="I2056" s="2">
        <f t="shared" si="284"/>
        <v>34.51863145461769</v>
      </c>
    </row>
    <row r="2057" spans="1:9" ht="13.5" x14ac:dyDescent="0.25">
      <c r="A2057" s="3">
        <f>TITRES_STAT!B2060</f>
        <v>44998</v>
      </c>
      <c r="B2057" s="6">
        <f>TITRES_STAT!D2060</f>
        <v>4.1227999999999998</v>
      </c>
      <c r="C2057" s="2">
        <f t="shared" si="288"/>
        <v>8.799999999999919E-3</v>
      </c>
      <c r="D2057" s="2">
        <f t="shared" si="289"/>
        <v>8.799999999999919E-3</v>
      </c>
      <c r="E2057" s="2">
        <f t="shared" si="290"/>
        <v>0</v>
      </c>
      <c r="F2057" s="2">
        <f t="shared" si="287"/>
        <v>4.6609938903391457E-3</v>
      </c>
      <c r="G2057" s="2">
        <f t="shared" si="287"/>
        <v>7.6494498832272578E-3</v>
      </c>
      <c r="H2057" s="2">
        <f t="shared" si="283"/>
        <v>0.60932406401657468</v>
      </c>
      <c r="I2057" s="2">
        <f t="shared" si="284"/>
        <v>37.86211103410799</v>
      </c>
    </row>
    <row r="2058" spans="1:9" ht="13.5" x14ac:dyDescent="0.25">
      <c r="A2058" s="3">
        <f>TITRES_STAT!B2061</f>
        <v>44999</v>
      </c>
      <c r="B2058" s="6">
        <f>TITRES_STAT!D2061</f>
        <v>4.1494</v>
      </c>
      <c r="C2058" s="2">
        <f t="shared" si="288"/>
        <v>2.6600000000000179E-2</v>
      </c>
      <c r="D2058" s="2">
        <f t="shared" si="289"/>
        <v>2.6600000000000179E-2</v>
      </c>
      <c r="E2058" s="2">
        <f t="shared" si="290"/>
        <v>0</v>
      </c>
      <c r="F2058" s="2">
        <f t="shared" si="287"/>
        <v>6.2280657553149344E-3</v>
      </c>
      <c r="G2058" s="2">
        <f t="shared" si="287"/>
        <v>7.1030606058538823E-3</v>
      </c>
      <c r="H2058" s="2">
        <f t="shared" si="283"/>
        <v>0.87681439043081877</v>
      </c>
      <c r="I2058" s="2">
        <f t="shared" si="284"/>
        <v>46.71822610170566</v>
      </c>
    </row>
    <row r="2059" spans="1:9" ht="13.5" x14ac:dyDescent="0.25">
      <c r="A2059" s="3">
        <f>TITRES_STAT!B2062</f>
        <v>45000</v>
      </c>
      <c r="B2059" s="6">
        <f>TITRES_STAT!D2062</f>
        <v>4.1494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5.783203915649582E-3</v>
      </c>
      <c r="G2059" s="2">
        <f t="shared" si="287"/>
        <v>6.5956991340071769E-3</v>
      </c>
      <c r="H2059" s="2">
        <f t="shared" si="283"/>
        <v>0.87681439043081877</v>
      </c>
      <c r="I2059" s="2">
        <f t="shared" si="284"/>
        <v>46.71822610170566</v>
      </c>
    </row>
    <row r="2060" spans="1:9" ht="13.5" x14ac:dyDescent="0.25">
      <c r="A2060" s="3">
        <f>TITRES_STAT!B2063</f>
        <v>45001</v>
      </c>
      <c r="B2060" s="6">
        <f>TITRES_STAT!D2063</f>
        <v>4.1405000000000003</v>
      </c>
      <c r="C2060" s="2">
        <f t="shared" si="288"/>
        <v>-8.8999999999996859E-3</v>
      </c>
      <c r="D2060" s="2">
        <f t="shared" si="289"/>
        <v>0</v>
      </c>
      <c r="E2060" s="2">
        <f t="shared" si="290"/>
        <v>8.8999999999996859E-3</v>
      </c>
      <c r="F2060" s="2">
        <f t="shared" si="287"/>
        <v>5.3701179216746123E-3</v>
      </c>
      <c r="G2060" s="2">
        <f t="shared" si="287"/>
        <v>6.7602920530066418E-3</v>
      </c>
      <c r="H2060" s="2">
        <f t="shared" si="283"/>
        <v>0.79436182336031635</v>
      </c>
      <c r="I2060" s="2">
        <f t="shared" si="284"/>
        <v>44.269879854705572</v>
      </c>
    </row>
    <row r="2061" spans="1:9" ht="13.5" x14ac:dyDescent="0.25">
      <c r="A2061" s="3">
        <f>TITRES_STAT!B2064</f>
        <v>45002</v>
      </c>
      <c r="B2061" s="6">
        <f>TITRES_STAT!D2064</f>
        <v>4.1405000000000003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4.9865380701264251E-3</v>
      </c>
      <c r="G2061" s="2">
        <f t="shared" si="291"/>
        <v>6.2774140492204535E-3</v>
      </c>
      <c r="H2061" s="2">
        <f t="shared" si="283"/>
        <v>0.79436182336031613</v>
      </c>
      <c r="I2061" s="2">
        <f t="shared" si="284"/>
        <v>44.269879854705572</v>
      </c>
    </row>
    <row r="2062" spans="1:9" ht="13.5" x14ac:dyDescent="0.25">
      <c r="A2062" s="3">
        <f>TITRES_STAT!B2065</f>
        <v>45006</v>
      </c>
      <c r="B2062" s="6">
        <f>TITRES_STAT!D2065</f>
        <v>4.1405000000000003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4.6303567794031084E-3</v>
      </c>
      <c r="G2062" s="2">
        <f t="shared" si="291"/>
        <v>5.8290273314189926E-3</v>
      </c>
      <c r="H2062" s="2">
        <f t="shared" si="283"/>
        <v>0.79436182336031613</v>
      </c>
      <c r="I2062" s="2">
        <f t="shared" si="284"/>
        <v>44.269879854705572</v>
      </c>
    </row>
    <row r="2063" spans="1:9" ht="13.5" x14ac:dyDescent="0.25">
      <c r="A2063" s="3">
        <f>TITRES_STAT!B2066</f>
        <v>45007</v>
      </c>
      <c r="B2063" s="6">
        <f>TITRES_STAT!D2066</f>
        <v>4.1405000000000003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4.2996170094457432E-3</v>
      </c>
      <c r="G2063" s="2">
        <f t="shared" si="291"/>
        <v>5.4126682363176354E-3</v>
      </c>
      <c r="H2063" s="2">
        <f t="shared" si="283"/>
        <v>0.79436182336031613</v>
      </c>
      <c r="I2063" s="2">
        <f t="shared" si="284"/>
        <v>44.269879854705572</v>
      </c>
    </row>
    <row r="2064" spans="1:9" ht="13.5" x14ac:dyDescent="0.25">
      <c r="A2064" s="3">
        <f>TITRES_STAT!B2067</f>
        <v>45008</v>
      </c>
      <c r="B2064" s="6">
        <f>TITRES_STAT!D2067</f>
        <v>4.1405000000000003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3.9925015087710469E-3</v>
      </c>
      <c r="G2064" s="2">
        <f t="shared" si="291"/>
        <v>5.0260490765806614E-3</v>
      </c>
      <c r="H2064" s="2">
        <f t="shared" si="283"/>
        <v>0.79436182336031602</v>
      </c>
      <c r="I2064" s="2">
        <f t="shared" si="284"/>
        <v>44.269879854705565</v>
      </c>
    </row>
    <row r="2065" spans="1:9" ht="13.5" x14ac:dyDescent="0.25">
      <c r="A2065" s="3">
        <f>TITRES_STAT!B2068</f>
        <v>45009</v>
      </c>
      <c r="B2065" s="6">
        <f>TITRES_STAT!D2068</f>
        <v>4.1405000000000003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3.7073228295731149E-3</v>
      </c>
      <c r="G2065" s="2">
        <f t="shared" si="291"/>
        <v>4.6670455711106135E-3</v>
      </c>
      <c r="H2065" s="2">
        <f t="shared" ref="H2065:H2128" si="292">F2065/G2065</f>
        <v>0.79436182336031613</v>
      </c>
      <c r="I2065" s="2">
        <f t="shared" ref="I2065:I2128" si="293">IF(G2065=0,100,100-(100/(1+H2065)))</f>
        <v>44.269879854705572</v>
      </c>
    </row>
    <row r="2066" spans="1:9" ht="13.5" x14ac:dyDescent="0.25">
      <c r="A2066" s="3">
        <f>TITRES_STAT!B2069</f>
        <v>45012</v>
      </c>
      <c r="B2066" s="6">
        <f>TITRES_STAT!D2069</f>
        <v>4.1405000000000003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3.4425140560321783E-3</v>
      </c>
      <c r="G2066" s="2">
        <f t="shared" si="291"/>
        <v>4.3336851731741411E-3</v>
      </c>
      <c r="H2066" s="2">
        <f t="shared" si="292"/>
        <v>0.79436182336031613</v>
      </c>
      <c r="I2066" s="2">
        <f t="shared" si="293"/>
        <v>44.269879854705572</v>
      </c>
    </row>
    <row r="2067" spans="1:9" ht="13.5" x14ac:dyDescent="0.25">
      <c r="A2067" s="3">
        <f>TITRES_STAT!B2070</f>
        <v>45013</v>
      </c>
      <c r="B2067" s="6">
        <f>TITRES_STAT!D2070</f>
        <v>4.1405000000000003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3.196620194887023E-3</v>
      </c>
      <c r="G2067" s="2">
        <f t="shared" si="291"/>
        <v>4.0241362322331314E-3</v>
      </c>
      <c r="H2067" s="2">
        <f t="shared" si="292"/>
        <v>0.79436182336031624</v>
      </c>
      <c r="I2067" s="2">
        <f t="shared" si="293"/>
        <v>44.269879854705572</v>
      </c>
    </row>
    <row r="2068" spans="1:9" ht="13.5" x14ac:dyDescent="0.25">
      <c r="A2068" s="3">
        <f>TITRES_STAT!B2071</f>
        <v>45014</v>
      </c>
      <c r="B2068" s="6">
        <f>TITRES_STAT!D2071</f>
        <v>4.1494</v>
      </c>
      <c r="C2068" s="2">
        <f t="shared" si="288"/>
        <v>8.8999999999996859E-3</v>
      </c>
      <c r="D2068" s="2">
        <f t="shared" si="289"/>
        <v>8.8999999999996859E-3</v>
      </c>
      <c r="E2068" s="2">
        <f t="shared" si="290"/>
        <v>0</v>
      </c>
      <c r="F2068" s="2">
        <f t="shared" si="291"/>
        <v>3.6040044666807848E-3</v>
      </c>
      <c r="G2068" s="2">
        <f t="shared" si="291"/>
        <v>3.736697929930765E-3</v>
      </c>
      <c r="H2068" s="2">
        <f t="shared" si="292"/>
        <v>0.96448911157974204</v>
      </c>
      <c r="I2068" s="2">
        <f t="shared" si="293"/>
        <v>49.096180065062768</v>
      </c>
    </row>
    <row r="2069" spans="1:9" ht="13.5" x14ac:dyDescent="0.25">
      <c r="A2069" s="3">
        <f>TITRES_STAT!B2072</f>
        <v>45015</v>
      </c>
      <c r="B2069" s="6">
        <f>TITRES_STAT!D2072</f>
        <v>4.3086000000000002</v>
      </c>
      <c r="C2069" s="2">
        <f t="shared" si="288"/>
        <v>0.15920000000000023</v>
      </c>
      <c r="D2069" s="2">
        <f t="shared" si="289"/>
        <v>0.15920000000000023</v>
      </c>
      <c r="E2069" s="2">
        <f t="shared" si="290"/>
        <v>0</v>
      </c>
      <c r="F2069" s="2">
        <f t="shared" si="291"/>
        <v>1.4718004147632174E-2</v>
      </c>
      <c r="G2069" s="2">
        <f t="shared" si="291"/>
        <v>3.4697909349357104E-3</v>
      </c>
      <c r="H2069" s="2">
        <f t="shared" si="292"/>
        <v>4.2417553171412834</v>
      </c>
      <c r="I2069" s="2">
        <f t="shared" si="293"/>
        <v>80.922421221573273</v>
      </c>
    </row>
    <row r="2070" spans="1:9" ht="13.5" x14ac:dyDescent="0.25">
      <c r="A2070" s="3">
        <f>TITRES_STAT!B2073</f>
        <v>45016</v>
      </c>
      <c r="B2070" s="6">
        <f>TITRES_STAT!D2073</f>
        <v>4.3086000000000002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1.3666718137087018E-2</v>
      </c>
      <c r="G2070" s="2">
        <f t="shared" si="291"/>
        <v>3.2219487252974455E-3</v>
      </c>
      <c r="H2070" s="2">
        <f t="shared" si="292"/>
        <v>4.2417553171412834</v>
      </c>
      <c r="I2070" s="2">
        <f t="shared" si="293"/>
        <v>80.922421221573273</v>
      </c>
    </row>
    <row r="2071" spans="1:9" ht="13.5" x14ac:dyDescent="0.25">
      <c r="A2071" s="3">
        <f>TITRES_STAT!B2074</f>
        <v>45019</v>
      </c>
      <c r="B2071" s="6">
        <f>TITRES_STAT!D2074</f>
        <v>4.3086000000000002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1.2690523984437945E-2</v>
      </c>
      <c r="G2071" s="2">
        <f t="shared" si="291"/>
        <v>2.9918095306333422E-3</v>
      </c>
      <c r="H2071" s="2">
        <f t="shared" si="292"/>
        <v>4.2417553171412825</v>
      </c>
      <c r="I2071" s="2">
        <f t="shared" si="293"/>
        <v>80.922421221573273</v>
      </c>
    </row>
    <row r="2072" spans="1:9" ht="13.5" x14ac:dyDescent="0.25">
      <c r="A2072" s="3">
        <f>TITRES_STAT!B2075</f>
        <v>45020</v>
      </c>
      <c r="B2072" s="6">
        <f>TITRES_STAT!D2075</f>
        <v>4.5475000000000003</v>
      </c>
      <c r="C2072" s="2">
        <f t="shared" si="288"/>
        <v>0.23890000000000011</v>
      </c>
      <c r="D2072" s="2">
        <f t="shared" si="289"/>
        <v>0.23890000000000011</v>
      </c>
      <c r="E2072" s="2">
        <f t="shared" si="290"/>
        <v>0</v>
      </c>
      <c r="F2072" s="2">
        <f t="shared" si="291"/>
        <v>2.8848343699835244E-2</v>
      </c>
      <c r="G2072" s="2">
        <f t="shared" si="291"/>
        <v>2.7781088498738176E-3</v>
      </c>
      <c r="H2072" s="2">
        <f t="shared" si="292"/>
        <v>10.384166085193366</v>
      </c>
      <c r="I2072" s="2">
        <f t="shared" si="293"/>
        <v>91.215869546205639</v>
      </c>
    </row>
    <row r="2073" spans="1:9" ht="13.5" x14ac:dyDescent="0.25">
      <c r="A2073" s="3">
        <f>TITRES_STAT!B2076</f>
        <v>45021</v>
      </c>
      <c r="B2073" s="6">
        <f>TITRES_STAT!D2076</f>
        <v>4.5475000000000003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2.6787747721275585E-2</v>
      </c>
      <c r="G2073" s="2">
        <f t="shared" si="291"/>
        <v>2.5796725034542591E-3</v>
      </c>
      <c r="H2073" s="2">
        <f t="shared" si="292"/>
        <v>10.384166085193367</v>
      </c>
      <c r="I2073" s="2">
        <f t="shared" si="293"/>
        <v>91.215869546205639</v>
      </c>
    </row>
    <row r="2074" spans="1:9" ht="13.5" x14ac:dyDescent="0.25">
      <c r="A2074" s="3">
        <f>TITRES_STAT!B2077</f>
        <v>45022</v>
      </c>
      <c r="B2074" s="6">
        <f>TITRES_STAT!D2077</f>
        <v>4.5917000000000003</v>
      </c>
      <c r="C2074" s="2">
        <f t="shared" si="288"/>
        <v>4.4200000000000017E-2</v>
      </c>
      <c r="D2074" s="2">
        <f t="shared" si="289"/>
        <v>4.4200000000000017E-2</v>
      </c>
      <c r="E2074" s="2">
        <f t="shared" si="290"/>
        <v>0</v>
      </c>
      <c r="F2074" s="2">
        <f t="shared" si="291"/>
        <v>2.8031480026898759E-2</v>
      </c>
      <c r="G2074" s="2">
        <f t="shared" si="291"/>
        <v>2.3954101817789545E-3</v>
      </c>
      <c r="H2074" s="2">
        <f t="shared" si="292"/>
        <v>11.702162844645313</v>
      </c>
      <c r="I2074" s="2">
        <f t="shared" si="293"/>
        <v>92.127324989999181</v>
      </c>
    </row>
    <row r="2075" spans="1:9" ht="13.5" x14ac:dyDescent="0.25">
      <c r="A2075" s="3">
        <f>TITRES_STAT!B2078</f>
        <v>45023</v>
      </c>
      <c r="B2075" s="6">
        <f>TITRES_STAT!D2078</f>
        <v>4.5121000000000002</v>
      </c>
      <c r="C2075" s="2">
        <f t="shared" si="288"/>
        <v>-7.9600000000000115E-2</v>
      </c>
      <c r="D2075" s="2">
        <f t="shared" si="289"/>
        <v>0</v>
      </c>
      <c r="E2075" s="2">
        <f t="shared" si="290"/>
        <v>7.9600000000000115E-2</v>
      </c>
      <c r="F2075" s="2">
        <f t="shared" si="291"/>
        <v>2.6029231453548848E-2</v>
      </c>
      <c r="G2075" s="2">
        <f t="shared" si="291"/>
        <v>7.910023740223324E-3</v>
      </c>
      <c r="H2075" s="2">
        <f t="shared" si="292"/>
        <v>3.2906641381096491</v>
      </c>
      <c r="I2075" s="2">
        <f t="shared" si="293"/>
        <v>76.69358477355506</v>
      </c>
    </row>
    <row r="2076" spans="1:9" ht="13.5" x14ac:dyDescent="0.25">
      <c r="A2076" s="3">
        <f>TITRES_STAT!B2079</f>
        <v>45026</v>
      </c>
      <c r="B2076" s="6">
        <f>TITRES_STAT!D2079</f>
        <v>4.4943999999999997</v>
      </c>
      <c r="C2076" s="2">
        <f t="shared" si="288"/>
        <v>-1.7700000000000493E-2</v>
      </c>
      <c r="D2076" s="2">
        <f t="shared" si="289"/>
        <v>0</v>
      </c>
      <c r="E2076" s="2">
        <f t="shared" si="290"/>
        <v>1.7700000000000493E-2</v>
      </c>
      <c r="F2076" s="2">
        <f t="shared" si="291"/>
        <v>2.4170000635438216E-2</v>
      </c>
      <c r="G2076" s="2">
        <f t="shared" si="291"/>
        <v>8.6093077587788367E-3</v>
      </c>
      <c r="H2076" s="2">
        <f t="shared" si="292"/>
        <v>2.8074267191566333</v>
      </c>
      <c r="I2076" s="2">
        <f t="shared" si="293"/>
        <v>73.735541777636485</v>
      </c>
    </row>
    <row r="2077" spans="1:9" ht="13.5" x14ac:dyDescent="0.25">
      <c r="A2077" s="3">
        <f>TITRES_STAT!B2080</f>
        <v>45027</v>
      </c>
      <c r="B2077" s="6">
        <f>TITRES_STAT!D2080</f>
        <v>4.4943999999999997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2.2443572018621204E-2</v>
      </c>
      <c r="G2077" s="2">
        <f t="shared" si="294"/>
        <v>7.994357204580348E-3</v>
      </c>
      <c r="H2077" s="2">
        <f t="shared" si="292"/>
        <v>2.8074267191566338</v>
      </c>
      <c r="I2077" s="2">
        <f t="shared" si="293"/>
        <v>73.735541777636485</v>
      </c>
    </row>
    <row r="2078" spans="1:9" ht="13.5" x14ac:dyDescent="0.25">
      <c r="A2078" s="3">
        <f>TITRES_STAT!B2081</f>
        <v>45028</v>
      </c>
      <c r="B2078" s="6">
        <f>TITRES_STAT!D2081</f>
        <v>4.4943999999999997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2.0840459731576833E-2</v>
      </c>
      <c r="G2078" s="2">
        <f t="shared" si="294"/>
        <v>7.423331689967466E-3</v>
      </c>
      <c r="H2078" s="2">
        <f t="shared" si="292"/>
        <v>2.8074267191566338</v>
      </c>
      <c r="I2078" s="2">
        <f t="shared" si="293"/>
        <v>73.735541777636485</v>
      </c>
    </row>
    <row r="2079" spans="1:9" ht="13.5" x14ac:dyDescent="0.25">
      <c r="A2079" s="3">
        <f>TITRES_STAT!B2082</f>
        <v>45029</v>
      </c>
      <c r="B2079" s="6">
        <f>TITRES_STAT!D2082</f>
        <v>4.4943999999999997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1.9351855465035629E-2</v>
      </c>
      <c r="G2079" s="2">
        <f t="shared" si="294"/>
        <v>6.8930937121126469E-3</v>
      </c>
      <c r="H2079" s="2">
        <f t="shared" si="292"/>
        <v>2.8074267191566338</v>
      </c>
      <c r="I2079" s="2">
        <f t="shared" si="293"/>
        <v>73.735541777636485</v>
      </c>
    </row>
    <row r="2080" spans="1:9" ht="13.5" x14ac:dyDescent="0.25">
      <c r="A2080" s="3">
        <f>TITRES_STAT!B2083</f>
        <v>45030</v>
      </c>
      <c r="B2080" s="6">
        <f>TITRES_STAT!D2083</f>
        <v>4.2290000000000001</v>
      </c>
      <c r="C2080" s="2">
        <f t="shared" si="288"/>
        <v>-0.26539999999999964</v>
      </c>
      <c r="D2080" s="2">
        <f t="shared" si="289"/>
        <v>0</v>
      </c>
      <c r="E2080" s="2">
        <f t="shared" si="290"/>
        <v>0.26539999999999964</v>
      </c>
      <c r="F2080" s="2">
        <f t="shared" si="294"/>
        <v>1.7969580074675941E-2</v>
      </c>
      <c r="G2080" s="2">
        <f t="shared" si="294"/>
        <v>2.5357872732676003E-2</v>
      </c>
      <c r="H2080" s="2">
        <f t="shared" si="292"/>
        <v>0.70863909855973239</v>
      </c>
      <c r="I2080" s="2">
        <f t="shared" si="293"/>
        <v>41.473889902031821</v>
      </c>
    </row>
    <row r="2081" spans="1:9" ht="13.5" x14ac:dyDescent="0.25">
      <c r="A2081" s="3">
        <f>TITRES_STAT!B2084</f>
        <v>45033</v>
      </c>
      <c r="B2081" s="6">
        <f>TITRES_STAT!D2084</f>
        <v>4.3971</v>
      </c>
      <c r="C2081" s="2">
        <f t="shared" si="288"/>
        <v>0.16809999999999992</v>
      </c>
      <c r="D2081" s="2">
        <f t="shared" si="289"/>
        <v>0.16809999999999992</v>
      </c>
      <c r="E2081" s="2">
        <f t="shared" si="290"/>
        <v>0</v>
      </c>
      <c r="F2081" s="2">
        <f t="shared" si="294"/>
        <v>2.8693181497913365E-2</v>
      </c>
      <c r="G2081" s="2">
        <f t="shared" si="294"/>
        <v>2.3546596108913433E-2</v>
      </c>
      <c r="H2081" s="2">
        <f t="shared" si="292"/>
        <v>1.2185702496103765</v>
      </c>
      <c r="I2081" s="2">
        <f t="shared" si="293"/>
        <v>54.925925822018968</v>
      </c>
    </row>
    <row r="2082" spans="1:9" ht="13.5" x14ac:dyDescent="0.25">
      <c r="A2082" s="3">
        <f>TITRES_STAT!B2085</f>
        <v>45034</v>
      </c>
      <c r="B2082" s="6">
        <f>TITRES_STAT!D2085</f>
        <v>4.3705999999999996</v>
      </c>
      <c r="C2082" s="2">
        <f t="shared" si="288"/>
        <v>-2.6500000000000412E-2</v>
      </c>
      <c r="D2082" s="2">
        <f t="shared" si="289"/>
        <v>0</v>
      </c>
      <c r="E2082" s="2">
        <f t="shared" si="290"/>
        <v>2.6500000000000412E-2</v>
      </c>
      <c r="F2082" s="2">
        <f t="shared" si="294"/>
        <v>2.6643668533776695E-2</v>
      </c>
      <c r="G2082" s="2">
        <f t="shared" si="294"/>
        <v>2.375755352970536E-2</v>
      </c>
      <c r="H2082" s="2">
        <f t="shared" si="292"/>
        <v>1.1214819952089203</v>
      </c>
      <c r="I2082" s="2">
        <f t="shared" si="293"/>
        <v>52.863139906048481</v>
      </c>
    </row>
    <row r="2083" spans="1:9" ht="13.5" x14ac:dyDescent="0.25">
      <c r="A2083" s="3">
        <f>TITRES_STAT!B2086</f>
        <v>45035</v>
      </c>
      <c r="B2083" s="6">
        <f>TITRES_STAT!D2086</f>
        <v>4.3705999999999996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2.4740549352792646E-2</v>
      </c>
      <c r="G2083" s="2">
        <f t="shared" si="294"/>
        <v>2.2060585420440693E-2</v>
      </c>
      <c r="H2083" s="2">
        <f t="shared" si="292"/>
        <v>1.1214819952089203</v>
      </c>
      <c r="I2083" s="2">
        <f t="shared" si="293"/>
        <v>52.863139906048481</v>
      </c>
    </row>
    <row r="2084" spans="1:9" ht="13.5" x14ac:dyDescent="0.25">
      <c r="A2084" s="3">
        <f>TITRES_STAT!B2087</f>
        <v>45036</v>
      </c>
      <c r="B2084" s="6">
        <f>TITRES_STAT!D2087</f>
        <v>4.3616999999999999</v>
      </c>
      <c r="C2084" s="2">
        <f t="shared" si="288"/>
        <v>-8.8999999999996859E-3</v>
      </c>
      <c r="D2084" s="2">
        <f t="shared" si="289"/>
        <v>0</v>
      </c>
      <c r="E2084" s="2">
        <f t="shared" si="290"/>
        <v>8.8999999999996859E-3</v>
      </c>
      <c r="F2084" s="2">
        <f t="shared" si="294"/>
        <v>2.2973367256164601E-2</v>
      </c>
      <c r="G2084" s="2">
        <f t="shared" si="294"/>
        <v>2.1120543604694907E-2</v>
      </c>
      <c r="H2084" s="2">
        <f t="shared" si="292"/>
        <v>1.0877261346179474</v>
      </c>
      <c r="I2084" s="2">
        <f t="shared" si="293"/>
        <v>52.100997184527778</v>
      </c>
    </row>
    <row r="2085" spans="1:9" ht="13.5" x14ac:dyDescent="0.25">
      <c r="A2085" s="3">
        <f>TITRES_STAT!B2088</f>
        <v>45040</v>
      </c>
      <c r="B2085" s="6">
        <f>TITRES_STAT!D2088</f>
        <v>4.3616999999999999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2.1332412452152845E-2</v>
      </c>
      <c r="G2085" s="2">
        <f t="shared" si="294"/>
        <v>1.9611933347216698E-2</v>
      </c>
      <c r="H2085" s="2">
        <f t="shared" si="292"/>
        <v>1.0877261346179476</v>
      </c>
      <c r="I2085" s="2">
        <f t="shared" si="293"/>
        <v>52.100997184527792</v>
      </c>
    </row>
    <row r="2086" spans="1:9" ht="13.5" x14ac:dyDescent="0.25">
      <c r="A2086" s="3">
        <f>TITRES_STAT!B2089</f>
        <v>45041</v>
      </c>
      <c r="B2086" s="6">
        <f>TITRES_STAT!D2089</f>
        <v>4.2378</v>
      </c>
      <c r="C2086" s="2">
        <f t="shared" si="288"/>
        <v>-0.1238999999999999</v>
      </c>
      <c r="D2086" s="2">
        <f t="shared" si="289"/>
        <v>0</v>
      </c>
      <c r="E2086" s="2">
        <f t="shared" si="290"/>
        <v>0.1238999999999999</v>
      </c>
      <c r="F2086" s="2">
        <f t="shared" si="294"/>
        <v>1.9808668705570499E-2</v>
      </c>
      <c r="G2086" s="2">
        <f t="shared" si="294"/>
        <v>2.7061080965272637E-2</v>
      </c>
      <c r="H2086" s="2">
        <f t="shared" si="292"/>
        <v>0.73199842722435493</v>
      </c>
      <c r="I2086" s="2">
        <f t="shared" si="293"/>
        <v>42.263227016749205</v>
      </c>
    </row>
    <row r="2087" spans="1:9" ht="13.5" x14ac:dyDescent="0.25">
      <c r="A2087" s="3">
        <f>TITRES_STAT!B2090</f>
        <v>45042</v>
      </c>
      <c r="B2087" s="6">
        <f>TITRES_STAT!D2090</f>
        <v>4.2378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1.839376379802975E-2</v>
      </c>
      <c r="G2087" s="2">
        <f t="shared" si="294"/>
        <v>2.5128146610610306E-2</v>
      </c>
      <c r="H2087" s="2">
        <f t="shared" si="292"/>
        <v>0.73199842722435493</v>
      </c>
      <c r="I2087" s="2">
        <f t="shared" si="293"/>
        <v>42.263227016749205</v>
      </c>
    </row>
    <row r="2088" spans="1:9" ht="13.5" x14ac:dyDescent="0.25">
      <c r="A2088" s="3">
        <f>TITRES_STAT!B2091</f>
        <v>45043</v>
      </c>
      <c r="B2088" s="6">
        <f>TITRES_STAT!D2091</f>
        <v>4.2290000000000001</v>
      </c>
      <c r="C2088" s="2">
        <f t="shared" si="288"/>
        <v>-8.799999999999919E-3</v>
      </c>
      <c r="D2088" s="2">
        <f t="shared" si="289"/>
        <v>0</v>
      </c>
      <c r="E2088" s="2">
        <f t="shared" si="290"/>
        <v>8.799999999999919E-3</v>
      </c>
      <c r="F2088" s="2">
        <f t="shared" si="294"/>
        <v>1.7079923526741911E-2</v>
      </c>
      <c r="G2088" s="2">
        <f t="shared" si="294"/>
        <v>2.3961850424138138E-2</v>
      </c>
      <c r="H2088" s="2">
        <f t="shared" si="292"/>
        <v>0.71279651714778802</v>
      </c>
      <c r="I2088" s="2">
        <f t="shared" si="293"/>
        <v>41.615948538636871</v>
      </c>
    </row>
    <row r="2089" spans="1:9" ht="13.5" x14ac:dyDescent="0.25">
      <c r="A2089" s="3">
        <f>TITRES_STAT!B2092</f>
        <v>45044</v>
      </c>
      <c r="B2089" s="6">
        <f>TITRES_STAT!D2092</f>
        <v>4.2290000000000001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1.5859928989117488E-2</v>
      </c>
      <c r="G2089" s="2">
        <f t="shared" si="294"/>
        <v>2.2250289679556841E-2</v>
      </c>
      <c r="H2089" s="2">
        <f t="shared" si="292"/>
        <v>0.71279651714778802</v>
      </c>
      <c r="I2089" s="2">
        <f t="shared" si="293"/>
        <v>41.615948538636871</v>
      </c>
    </row>
    <row r="2090" spans="1:9" ht="13.5" x14ac:dyDescent="0.25">
      <c r="A2090" s="3">
        <f>TITRES_STAT!B2093</f>
        <v>45048</v>
      </c>
      <c r="B2090" s="6">
        <f>TITRES_STAT!D2093</f>
        <v>4.2290000000000001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1.4727076918466239E-2</v>
      </c>
      <c r="G2090" s="2">
        <f t="shared" si="294"/>
        <v>2.0660983273874212E-2</v>
      </c>
      <c r="H2090" s="2">
        <f t="shared" si="292"/>
        <v>0.71279651714778791</v>
      </c>
      <c r="I2090" s="2">
        <f t="shared" si="293"/>
        <v>41.615948538636864</v>
      </c>
    </row>
    <row r="2091" spans="1:9" ht="13.5" x14ac:dyDescent="0.25">
      <c r="A2091" s="3">
        <f>TITRES_STAT!B2094</f>
        <v>45049</v>
      </c>
      <c r="B2091" s="6">
        <f>TITRES_STAT!D2094</f>
        <v>4.2378</v>
      </c>
      <c r="C2091" s="2">
        <f t="shared" si="288"/>
        <v>8.799999999999919E-3</v>
      </c>
      <c r="D2091" s="2">
        <f t="shared" si="289"/>
        <v>8.799999999999919E-3</v>
      </c>
      <c r="E2091" s="2">
        <f t="shared" si="290"/>
        <v>0</v>
      </c>
      <c r="F2091" s="2">
        <f t="shared" si="294"/>
        <v>1.4303714281432931E-2</v>
      </c>
      <c r="G2091" s="2">
        <f t="shared" si="294"/>
        <v>1.918519875431177E-2</v>
      </c>
      <c r="H2091" s="2">
        <f t="shared" si="292"/>
        <v>0.7455598695957345</v>
      </c>
      <c r="I2091" s="2">
        <f t="shared" si="293"/>
        <v>42.711790215961116</v>
      </c>
    </row>
    <row r="2092" spans="1:9" ht="13.5" x14ac:dyDescent="0.25">
      <c r="A2092" s="3">
        <f>TITRES_STAT!B2095</f>
        <v>45050</v>
      </c>
      <c r="B2092" s="6">
        <f>TITRES_STAT!D2095</f>
        <v>4.2024999999999997</v>
      </c>
      <c r="C2092" s="2">
        <f t="shared" si="288"/>
        <v>-3.5300000000000331E-2</v>
      </c>
      <c r="D2092" s="2">
        <f t="shared" si="289"/>
        <v>0</v>
      </c>
      <c r="E2092" s="2">
        <f t="shared" si="290"/>
        <v>3.5300000000000331E-2</v>
      </c>
      <c r="F2092" s="2">
        <f t="shared" si="294"/>
        <v>1.3282020404187722E-2</v>
      </c>
      <c r="G2092" s="2">
        <f t="shared" si="294"/>
        <v>2.0336255986146665E-2</v>
      </c>
      <c r="H2092" s="2">
        <f t="shared" si="292"/>
        <v>0.65312024067928798</v>
      </c>
      <c r="I2092" s="2">
        <f t="shared" si="293"/>
        <v>39.50833246170361</v>
      </c>
    </row>
    <row r="2093" spans="1:9" ht="13.5" x14ac:dyDescent="0.25">
      <c r="A2093" s="3">
        <f>TITRES_STAT!B2096</f>
        <v>45051</v>
      </c>
      <c r="B2093" s="6">
        <f>TITRES_STAT!D2096</f>
        <v>4.1848000000000001</v>
      </c>
      <c r="C2093" s="2">
        <f t="shared" si="288"/>
        <v>-1.7699999999999605E-2</v>
      </c>
      <c r="D2093" s="2">
        <f t="shared" si="289"/>
        <v>0</v>
      </c>
      <c r="E2093" s="2">
        <f t="shared" si="290"/>
        <v>1.7699999999999605E-2</v>
      </c>
      <c r="F2093" s="2">
        <f t="shared" ref="F2093:G2108" si="295">((F2092*13)+D2093)/14</f>
        <v>1.2333304661031455E-2</v>
      </c>
      <c r="G2093" s="2">
        <f t="shared" si="295"/>
        <v>2.0147951987136158E-2</v>
      </c>
      <c r="H2093" s="2">
        <f t="shared" si="292"/>
        <v>0.61213688959085699</v>
      </c>
      <c r="I2093" s="2">
        <f t="shared" si="293"/>
        <v>37.970528032902386</v>
      </c>
    </row>
    <row r="2094" spans="1:9" ht="13.5" x14ac:dyDescent="0.25">
      <c r="A2094" s="3">
        <f>TITRES_STAT!B2097</f>
        <v>45054</v>
      </c>
      <c r="B2094" s="6">
        <f>TITRES_STAT!D2097</f>
        <v>4.1759000000000004</v>
      </c>
      <c r="C2094" s="2">
        <f t="shared" si="288"/>
        <v>-8.8999999999996859E-3</v>
      </c>
      <c r="D2094" s="2">
        <f t="shared" si="289"/>
        <v>0</v>
      </c>
      <c r="E2094" s="2">
        <f t="shared" si="290"/>
        <v>8.8999999999996859E-3</v>
      </c>
      <c r="F2094" s="2">
        <f t="shared" si="295"/>
        <v>1.1452354328100637E-2</v>
      </c>
      <c r="G2094" s="2">
        <f t="shared" si="295"/>
        <v>1.9344526845197836E-2</v>
      </c>
      <c r="H2094" s="2">
        <f t="shared" si="292"/>
        <v>0.59202039004348228</v>
      </c>
      <c r="I2094" s="2">
        <f t="shared" si="293"/>
        <v>37.186734149008771</v>
      </c>
    </row>
    <row r="2095" spans="1:9" ht="13.5" x14ac:dyDescent="0.25">
      <c r="A2095" s="3">
        <f>TITRES_STAT!B2098</f>
        <v>45055</v>
      </c>
      <c r="B2095" s="6">
        <f>TITRES_STAT!D2098</f>
        <v>4.1670999999999996</v>
      </c>
      <c r="C2095" s="2">
        <f t="shared" si="288"/>
        <v>-8.8000000000008072E-3</v>
      </c>
      <c r="D2095" s="2">
        <f t="shared" si="289"/>
        <v>0</v>
      </c>
      <c r="E2095" s="2">
        <f t="shared" si="290"/>
        <v>8.8000000000008072E-3</v>
      </c>
      <c r="F2095" s="2">
        <f t="shared" si="295"/>
        <v>1.0634329018950591E-2</v>
      </c>
      <c r="G2095" s="2">
        <f t="shared" si="295"/>
        <v>1.8591346356255194E-2</v>
      </c>
      <c r="H2095" s="2">
        <f t="shared" si="292"/>
        <v>0.5720042440806119</v>
      </c>
      <c r="I2095" s="2">
        <f t="shared" si="293"/>
        <v>36.386940190174172</v>
      </c>
    </row>
    <row r="2096" spans="1:9" ht="13.5" x14ac:dyDescent="0.25">
      <c r="A2096" s="3">
        <f>TITRES_STAT!B2099</f>
        <v>45056</v>
      </c>
      <c r="B2096" s="6">
        <f>TITRES_STAT!D2099</f>
        <v>4.1494</v>
      </c>
      <c r="C2096" s="2">
        <f t="shared" si="288"/>
        <v>-1.7699999999999605E-2</v>
      </c>
      <c r="D2096" s="2">
        <f t="shared" si="289"/>
        <v>0</v>
      </c>
      <c r="E2096" s="2">
        <f t="shared" si="290"/>
        <v>1.7699999999999605E-2</v>
      </c>
      <c r="F2096" s="2">
        <f t="shared" si="295"/>
        <v>9.8747340890255487E-3</v>
      </c>
      <c r="G2096" s="2">
        <f t="shared" si="295"/>
        <v>1.8527678759379797E-2</v>
      </c>
      <c r="H2096" s="2">
        <f t="shared" si="292"/>
        <v>0.5329720046029176</v>
      </c>
      <c r="I2096" s="2">
        <f t="shared" si="293"/>
        <v>34.767236648980571</v>
      </c>
    </row>
    <row r="2097" spans="1:9" ht="13.5" x14ac:dyDescent="0.25">
      <c r="A2097" s="3">
        <f>TITRES_STAT!B2100</f>
        <v>45057</v>
      </c>
      <c r="B2097" s="6">
        <f>TITRES_STAT!D2100</f>
        <v>4.1581999999999999</v>
      </c>
      <c r="C2097" s="2">
        <f t="shared" si="288"/>
        <v>8.799999999999919E-3</v>
      </c>
      <c r="D2097" s="2">
        <f t="shared" si="289"/>
        <v>8.799999999999919E-3</v>
      </c>
      <c r="E2097" s="2">
        <f t="shared" si="290"/>
        <v>0</v>
      </c>
      <c r="F2097" s="2">
        <f t="shared" si="295"/>
        <v>9.79796736838086E-3</v>
      </c>
      <c r="G2097" s="2">
        <f t="shared" si="295"/>
        <v>1.720427313370981E-2</v>
      </c>
      <c r="H2097" s="2">
        <f t="shared" si="292"/>
        <v>0.56950777822649545</v>
      </c>
      <c r="I2097" s="2">
        <f t="shared" si="293"/>
        <v>36.285756982359466</v>
      </c>
    </row>
    <row r="2098" spans="1:9" ht="13.5" x14ac:dyDescent="0.25">
      <c r="A2098" s="3">
        <f>TITRES_STAT!B2101</f>
        <v>45058</v>
      </c>
      <c r="B2098" s="6">
        <f>TITRES_STAT!D2101</f>
        <v>4.1494</v>
      </c>
      <c r="C2098" s="2">
        <f t="shared" si="288"/>
        <v>-8.799999999999919E-3</v>
      </c>
      <c r="D2098" s="2">
        <f t="shared" si="289"/>
        <v>0</v>
      </c>
      <c r="E2098" s="2">
        <f t="shared" si="290"/>
        <v>8.799999999999919E-3</v>
      </c>
      <c r="F2098" s="2">
        <f t="shared" si="295"/>
        <v>9.0981125563536543E-3</v>
      </c>
      <c r="G2098" s="2">
        <f t="shared" si="295"/>
        <v>1.6603967909873389E-2</v>
      </c>
      <c r="H2098" s="2">
        <f t="shared" si="292"/>
        <v>0.54794809323520488</v>
      </c>
      <c r="I2098" s="2">
        <f t="shared" si="293"/>
        <v>35.398350605542305</v>
      </c>
    </row>
    <row r="2099" spans="1:9" ht="13.5" x14ac:dyDescent="0.25">
      <c r="A2099" s="3">
        <f>TITRES_STAT!B2102</f>
        <v>45061</v>
      </c>
      <c r="B2099" s="6">
        <f>TITRES_STAT!D2102</f>
        <v>4.1139999999999999</v>
      </c>
      <c r="C2099" s="2">
        <f t="shared" si="288"/>
        <v>-3.5400000000000098E-2</v>
      </c>
      <c r="D2099" s="2">
        <f t="shared" si="289"/>
        <v>0</v>
      </c>
      <c r="E2099" s="2">
        <f t="shared" si="290"/>
        <v>3.5400000000000098E-2</v>
      </c>
      <c r="F2099" s="2">
        <f t="shared" si="295"/>
        <v>8.4482473737569654E-3</v>
      </c>
      <c r="G2099" s="2">
        <f t="shared" si="295"/>
        <v>1.7946541630596724E-2</v>
      </c>
      <c r="H2099" s="2">
        <f t="shared" si="292"/>
        <v>0.47074514676151902</v>
      </c>
      <c r="I2099" s="2">
        <f t="shared" si="293"/>
        <v>32.007254812165641</v>
      </c>
    </row>
    <row r="2100" spans="1:9" ht="13.5" x14ac:dyDescent="0.25">
      <c r="A2100" s="3">
        <f>TITRES_STAT!B2103</f>
        <v>45062</v>
      </c>
      <c r="B2100" s="6">
        <f>TITRES_STAT!D2103</f>
        <v>4.1139999999999999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7.8448011327743247E-3</v>
      </c>
      <c r="G2100" s="2">
        <f t="shared" si="295"/>
        <v>1.6664645799839815E-2</v>
      </c>
      <c r="H2100" s="2">
        <f t="shared" si="292"/>
        <v>0.47074514676151902</v>
      </c>
      <c r="I2100" s="2">
        <f t="shared" si="293"/>
        <v>32.007254812165641</v>
      </c>
    </row>
    <row r="2101" spans="1:9" ht="13.5" x14ac:dyDescent="0.25">
      <c r="A2101" s="3">
        <f>TITRES_STAT!B2104</f>
        <v>45063</v>
      </c>
      <c r="B2101" s="6">
        <f>TITRES_STAT!D2104</f>
        <v>4.1139999999999999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7.2844581947190167E-3</v>
      </c>
      <c r="G2101" s="2">
        <f t="shared" si="295"/>
        <v>1.5474313956994114E-2</v>
      </c>
      <c r="H2101" s="2">
        <f t="shared" si="292"/>
        <v>0.47074514676151902</v>
      </c>
      <c r="I2101" s="2">
        <f t="shared" si="293"/>
        <v>32.007254812165641</v>
      </c>
    </row>
    <row r="2102" spans="1:9" ht="13.5" x14ac:dyDescent="0.25">
      <c r="A2102" s="3">
        <f>TITRES_STAT!B2105</f>
        <v>45064</v>
      </c>
      <c r="B2102" s="6">
        <f>TITRES_STAT!D2105</f>
        <v>4.1494</v>
      </c>
      <c r="C2102" s="2">
        <f t="shared" si="288"/>
        <v>3.5400000000000098E-2</v>
      </c>
      <c r="D2102" s="2">
        <f t="shared" si="289"/>
        <v>3.5400000000000098E-2</v>
      </c>
      <c r="E2102" s="2">
        <f t="shared" si="290"/>
        <v>0</v>
      </c>
      <c r="F2102" s="2">
        <f t="shared" si="295"/>
        <v>9.2927111808105232E-3</v>
      </c>
      <c r="G2102" s="2">
        <f t="shared" si="295"/>
        <v>1.436900581720882E-2</v>
      </c>
      <c r="H2102" s="2">
        <f t="shared" si="292"/>
        <v>0.646719146684543</v>
      </c>
      <c r="I2102" s="2">
        <f t="shared" si="293"/>
        <v>39.273190451852628</v>
      </c>
    </row>
    <row r="2103" spans="1:9" ht="13.5" x14ac:dyDescent="0.25">
      <c r="A2103" s="3">
        <f>TITRES_STAT!B2106</f>
        <v>45065</v>
      </c>
      <c r="B2103" s="6">
        <f>TITRES_STAT!D2106</f>
        <v>4.1494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8.6289460964669145E-3</v>
      </c>
      <c r="G2103" s="2">
        <f t="shared" si="295"/>
        <v>1.3342648258836761E-2</v>
      </c>
      <c r="H2103" s="2">
        <f t="shared" si="292"/>
        <v>0.646719146684543</v>
      </c>
      <c r="I2103" s="2">
        <f t="shared" si="293"/>
        <v>39.273190451852628</v>
      </c>
    </row>
    <row r="2104" spans="1:9" ht="13.5" x14ac:dyDescent="0.25">
      <c r="A2104" s="3">
        <f>TITRES_STAT!B2107</f>
        <v>45068</v>
      </c>
      <c r="B2104" s="6">
        <f>TITRES_STAT!D2107</f>
        <v>4.1494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8.0125928038621338E-3</v>
      </c>
      <c r="G2104" s="2">
        <f t="shared" si="295"/>
        <v>1.2389601954634136E-2</v>
      </c>
      <c r="H2104" s="2">
        <f t="shared" si="292"/>
        <v>0.646719146684543</v>
      </c>
      <c r="I2104" s="2">
        <f t="shared" si="293"/>
        <v>39.273190451852628</v>
      </c>
    </row>
    <row r="2105" spans="1:9" ht="13.5" x14ac:dyDescent="0.25">
      <c r="A2105" s="3">
        <f>TITRES_STAT!B2108</f>
        <v>45069</v>
      </c>
      <c r="B2105" s="6">
        <f>TITRES_STAT!D2108</f>
        <v>4.1405000000000003</v>
      </c>
      <c r="C2105" s="2">
        <f t="shared" si="288"/>
        <v>-8.8999999999996859E-3</v>
      </c>
      <c r="D2105" s="2">
        <f t="shared" si="289"/>
        <v>0</v>
      </c>
      <c r="E2105" s="2">
        <f t="shared" si="290"/>
        <v>8.8999999999996859E-3</v>
      </c>
      <c r="F2105" s="2">
        <f t="shared" si="295"/>
        <v>7.4402647464434099E-3</v>
      </c>
      <c r="G2105" s="2">
        <f t="shared" si="295"/>
        <v>1.2140344672160245E-2</v>
      </c>
      <c r="H2105" s="2">
        <f t="shared" si="292"/>
        <v>0.61285449032638495</v>
      </c>
      <c r="I2105" s="2">
        <f t="shared" si="293"/>
        <v>37.998126551538121</v>
      </c>
    </row>
    <row r="2106" spans="1:9" ht="13.5" x14ac:dyDescent="0.25">
      <c r="A2106" s="3">
        <f>TITRES_STAT!B2109</f>
        <v>45070</v>
      </c>
      <c r="B2106" s="6">
        <f>TITRES_STAT!D2109</f>
        <v>4.1494</v>
      </c>
      <c r="C2106" s="2">
        <f t="shared" si="288"/>
        <v>8.8999999999996859E-3</v>
      </c>
      <c r="D2106" s="2">
        <f t="shared" si="289"/>
        <v>8.8999999999996859E-3</v>
      </c>
      <c r="E2106" s="2">
        <f t="shared" si="290"/>
        <v>0</v>
      </c>
      <c r="F2106" s="2">
        <f t="shared" si="295"/>
        <v>7.5445315502688584E-3</v>
      </c>
      <c r="G2106" s="2">
        <f t="shared" si="295"/>
        <v>1.1273177195577371E-2</v>
      </c>
      <c r="H2106" s="2">
        <f t="shared" si="292"/>
        <v>0.66924624880629802</v>
      </c>
      <c r="I2106" s="2">
        <f t="shared" si="293"/>
        <v>40.092721447472812</v>
      </c>
    </row>
    <row r="2107" spans="1:9" ht="13.5" x14ac:dyDescent="0.25">
      <c r="A2107" s="3">
        <f>TITRES_STAT!B2110</f>
        <v>45071</v>
      </c>
      <c r="B2107" s="6">
        <f>TITRES_STAT!D2110</f>
        <v>4.2024999999999997</v>
      </c>
      <c r="C2107" s="2">
        <f t="shared" si="288"/>
        <v>5.3099999999999703E-2</v>
      </c>
      <c r="D2107" s="2">
        <f t="shared" si="289"/>
        <v>5.3099999999999703E-2</v>
      </c>
      <c r="E2107" s="2">
        <f t="shared" si="290"/>
        <v>0</v>
      </c>
      <c r="F2107" s="2">
        <f t="shared" si="295"/>
        <v>1.0798493582392489E-2</v>
      </c>
      <c r="G2107" s="2">
        <f t="shared" si="295"/>
        <v>1.0467950253036129E-2</v>
      </c>
      <c r="H2107" s="2">
        <f t="shared" si="292"/>
        <v>1.0315767004395622</v>
      </c>
      <c r="I2107" s="2">
        <f t="shared" si="293"/>
        <v>50.777147632002524</v>
      </c>
    </row>
    <row r="2108" spans="1:9" ht="13.5" x14ac:dyDescent="0.25">
      <c r="A2108" s="3">
        <f>TITRES_STAT!B2111</f>
        <v>45072</v>
      </c>
      <c r="B2108" s="6">
        <f>TITRES_STAT!D2111</f>
        <v>4.0431999999999997</v>
      </c>
      <c r="C2108" s="2">
        <f t="shared" si="288"/>
        <v>-0.1593</v>
      </c>
      <c r="D2108" s="2">
        <f t="shared" si="289"/>
        <v>0</v>
      </c>
      <c r="E2108" s="2">
        <f t="shared" si="290"/>
        <v>0.1593</v>
      </c>
      <c r="F2108" s="2">
        <f t="shared" si="295"/>
        <v>1.0027172612221597E-2</v>
      </c>
      <c r="G2108" s="2">
        <f t="shared" si="295"/>
        <v>2.1098810949247832E-2</v>
      </c>
      <c r="H2108" s="2">
        <f t="shared" si="292"/>
        <v>0.47524823253506915</v>
      </c>
      <c r="I2108" s="2">
        <f t="shared" si="293"/>
        <v>32.214797622119619</v>
      </c>
    </row>
    <row r="2109" spans="1:9" ht="13.5" x14ac:dyDescent="0.25">
      <c r="A2109" s="3">
        <f>TITRES_STAT!B2112</f>
        <v>45075</v>
      </c>
      <c r="B2109" s="6">
        <f>TITRES_STAT!D2112</f>
        <v>4.2024999999999997</v>
      </c>
      <c r="C2109" s="2">
        <f t="shared" si="288"/>
        <v>0.1593</v>
      </c>
      <c r="D2109" s="2">
        <f t="shared" si="289"/>
        <v>0.1593</v>
      </c>
      <c r="E2109" s="2">
        <f t="shared" si="290"/>
        <v>0</v>
      </c>
      <c r="F2109" s="2">
        <f t="shared" ref="F2109:G2124" si="296">((F2108*13)+D2109)/14</f>
        <v>2.0689517425634341E-2</v>
      </c>
      <c r="G2109" s="2">
        <f t="shared" si="296"/>
        <v>1.9591753024301557E-2</v>
      </c>
      <c r="H2109" s="2">
        <f t="shared" si="292"/>
        <v>1.056031964060139</v>
      </c>
      <c r="I2109" s="2">
        <f t="shared" si="293"/>
        <v>51.362623856038951</v>
      </c>
    </row>
    <row r="2110" spans="1:9" ht="13.5" x14ac:dyDescent="0.25">
      <c r="A2110" s="3">
        <f>TITRES_STAT!B2113</f>
        <v>45076</v>
      </c>
      <c r="B2110" s="6">
        <f>TITRES_STAT!D2113</f>
        <v>4.2024999999999997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1.9211694752374747E-2</v>
      </c>
      <c r="G2110" s="2">
        <f t="shared" si="296"/>
        <v>1.8192342093994306E-2</v>
      </c>
      <c r="H2110" s="2">
        <f t="shared" si="292"/>
        <v>1.056031964060139</v>
      </c>
      <c r="I2110" s="2">
        <f t="shared" si="293"/>
        <v>51.362623856038951</v>
      </c>
    </row>
    <row r="2111" spans="1:9" ht="13.5" x14ac:dyDescent="0.25">
      <c r="A2111" s="3">
        <f>TITRES_STAT!B2114</f>
        <v>45077</v>
      </c>
      <c r="B2111" s="6">
        <f>TITRES_STAT!D2114</f>
        <v>4.1936</v>
      </c>
      <c r="C2111" s="2">
        <f t="shared" si="288"/>
        <v>-8.8999999999996859E-3</v>
      </c>
      <c r="D2111" s="2">
        <f t="shared" si="289"/>
        <v>0</v>
      </c>
      <c r="E2111" s="2">
        <f t="shared" si="290"/>
        <v>8.8999999999996859E-3</v>
      </c>
      <c r="F2111" s="2">
        <f t="shared" si="296"/>
        <v>1.7839430841490835E-2</v>
      </c>
      <c r="G2111" s="2">
        <f t="shared" si="296"/>
        <v>1.7528603372994691E-2</v>
      </c>
      <c r="H2111" s="2">
        <f t="shared" si="292"/>
        <v>1.0177325860983892</v>
      </c>
      <c r="I2111" s="2">
        <f t="shared" si="293"/>
        <v>50.439418638043556</v>
      </c>
    </row>
    <row r="2112" spans="1:9" ht="13.5" x14ac:dyDescent="0.25">
      <c r="A2112" s="3">
        <f>TITRES_STAT!B2115</f>
        <v>45078</v>
      </c>
      <c r="B2112" s="6">
        <f>TITRES_STAT!D2115</f>
        <v>4.1936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1.6565185781384346E-2</v>
      </c>
      <c r="G2112" s="2">
        <f t="shared" si="296"/>
        <v>1.6276560274923642E-2</v>
      </c>
      <c r="H2112" s="2">
        <f t="shared" si="292"/>
        <v>1.0177325860983892</v>
      </c>
      <c r="I2112" s="2">
        <f t="shared" si="293"/>
        <v>50.439418638043556</v>
      </c>
    </row>
    <row r="2113" spans="1:9" ht="13.5" x14ac:dyDescent="0.25">
      <c r="A2113" s="3">
        <f>TITRES_STAT!B2116</f>
        <v>45079</v>
      </c>
      <c r="B2113" s="6">
        <f>TITRES_STAT!D2116</f>
        <v>4.1936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1.5381958225571177E-2</v>
      </c>
      <c r="G2113" s="2">
        <f t="shared" si="296"/>
        <v>1.511394882671481E-2</v>
      </c>
      <c r="H2113" s="2">
        <f t="shared" si="292"/>
        <v>1.0177325860983892</v>
      </c>
      <c r="I2113" s="2">
        <f t="shared" si="293"/>
        <v>50.439418638043556</v>
      </c>
    </row>
    <row r="2114" spans="1:9" ht="13.5" x14ac:dyDescent="0.25">
      <c r="A2114" s="3">
        <f>TITRES_STAT!B2117</f>
        <v>45082</v>
      </c>
      <c r="B2114" s="6">
        <f>TITRES_STAT!D2117</f>
        <v>4.1936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1.4283246923744665E-2</v>
      </c>
      <c r="G2114" s="2">
        <f t="shared" si="296"/>
        <v>1.4034381053378037E-2</v>
      </c>
      <c r="H2114" s="2">
        <f t="shared" si="292"/>
        <v>1.0177325860983892</v>
      </c>
      <c r="I2114" s="2">
        <f t="shared" si="293"/>
        <v>50.439418638043556</v>
      </c>
    </row>
    <row r="2115" spans="1:9" ht="13.5" x14ac:dyDescent="0.25">
      <c r="A2115" s="3">
        <f>TITRES_STAT!B2118</f>
        <v>45083</v>
      </c>
      <c r="B2115" s="6">
        <f>TITRES_STAT!D2118</f>
        <v>4.1936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1.3263015000620047E-2</v>
      </c>
      <c r="G2115" s="2">
        <f t="shared" si="296"/>
        <v>1.3031925263851035E-2</v>
      </c>
      <c r="H2115" s="2">
        <f t="shared" si="292"/>
        <v>1.0177325860983892</v>
      </c>
      <c r="I2115" s="2">
        <f t="shared" si="293"/>
        <v>50.439418638043556</v>
      </c>
    </row>
    <row r="2116" spans="1:9" ht="13.5" x14ac:dyDescent="0.25">
      <c r="A2116" s="3">
        <f>TITRES_STAT!B2119</f>
        <v>45084</v>
      </c>
      <c r="B2116" s="6">
        <f>TITRES_STAT!D2119</f>
        <v>4.1936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1.2315656786290043E-2</v>
      </c>
      <c r="G2116" s="2">
        <f t="shared" si="296"/>
        <v>1.2101073459290247E-2</v>
      </c>
      <c r="H2116" s="2">
        <f t="shared" si="292"/>
        <v>1.0177325860983892</v>
      </c>
      <c r="I2116" s="2">
        <f t="shared" si="293"/>
        <v>50.439418638043556</v>
      </c>
    </row>
    <row r="2117" spans="1:9" ht="13.5" x14ac:dyDescent="0.25">
      <c r="A2117" s="3">
        <f>TITRES_STAT!B2120</f>
        <v>45085</v>
      </c>
      <c r="B2117" s="6">
        <f>TITRES_STAT!D2120</f>
        <v>4.2024999999999997</v>
      </c>
      <c r="C2117" s="2">
        <f t="shared" si="297"/>
        <v>8.8999999999996859E-3</v>
      </c>
      <c r="D2117" s="2">
        <f t="shared" si="298"/>
        <v>8.8999999999996859E-3</v>
      </c>
      <c r="E2117" s="2">
        <f t="shared" si="299"/>
        <v>0</v>
      </c>
      <c r="F2117" s="2">
        <f t="shared" si="296"/>
        <v>1.2071681301555018E-2</v>
      </c>
      <c r="G2117" s="2">
        <f t="shared" si="296"/>
        <v>1.1236711069340944E-2</v>
      </c>
      <c r="H2117" s="2">
        <f t="shared" si="292"/>
        <v>1.0743073508842163</v>
      </c>
      <c r="I2117" s="2">
        <f t="shared" si="293"/>
        <v>51.791136469061371</v>
      </c>
    </row>
    <row r="2118" spans="1:9" ht="13.5" x14ac:dyDescent="0.25">
      <c r="A2118" s="3">
        <f>TITRES_STAT!B2121</f>
        <v>45086</v>
      </c>
      <c r="B2118" s="6">
        <f>TITRES_STAT!D2121</f>
        <v>4.2024999999999997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1.1209418351443944E-2</v>
      </c>
      <c r="G2118" s="2">
        <f t="shared" si="296"/>
        <v>1.0434088850102306E-2</v>
      </c>
      <c r="H2118" s="2">
        <f t="shared" si="292"/>
        <v>1.074307350884216</v>
      </c>
      <c r="I2118" s="2">
        <f t="shared" si="293"/>
        <v>51.791136469061371</v>
      </c>
    </row>
    <row r="2119" spans="1:9" ht="13.5" x14ac:dyDescent="0.25">
      <c r="A2119" s="3">
        <f>TITRES_STAT!B2122</f>
        <v>45089</v>
      </c>
      <c r="B2119" s="6">
        <f>TITRES_STAT!D2122</f>
        <v>4.2024999999999997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1.0408745612055089E-2</v>
      </c>
      <c r="G2119" s="2">
        <f t="shared" si="296"/>
        <v>9.6887967893807131E-3</v>
      </c>
      <c r="H2119" s="2">
        <f t="shared" si="292"/>
        <v>1.0743073508842158</v>
      </c>
      <c r="I2119" s="2">
        <f t="shared" si="293"/>
        <v>51.791136469061371</v>
      </c>
    </row>
    <row r="2120" spans="1:9" ht="13.5" x14ac:dyDescent="0.25">
      <c r="A2120" s="3">
        <f>TITRES_STAT!B2123</f>
        <v>45090</v>
      </c>
      <c r="B2120" s="6">
        <f>TITRES_STAT!D2123</f>
        <v>4.2378</v>
      </c>
      <c r="C2120" s="2">
        <f t="shared" si="297"/>
        <v>3.5300000000000331E-2</v>
      </c>
      <c r="D2120" s="2">
        <f t="shared" si="298"/>
        <v>3.5300000000000331E-2</v>
      </c>
      <c r="E2120" s="2">
        <f t="shared" si="299"/>
        <v>0</v>
      </c>
      <c r="F2120" s="2">
        <f t="shared" si="296"/>
        <v>1.2186692354051178E-2</v>
      </c>
      <c r="G2120" s="2">
        <f t="shared" si="296"/>
        <v>8.99673987585352E-3</v>
      </c>
      <c r="H2120" s="2">
        <f t="shared" si="292"/>
        <v>1.3545676013996155</v>
      </c>
      <c r="I2120" s="2">
        <f t="shared" si="293"/>
        <v>57.529357007818582</v>
      </c>
    </row>
    <row r="2121" spans="1:9" ht="13.5" x14ac:dyDescent="0.25">
      <c r="A2121" s="3">
        <f>TITRES_STAT!B2124</f>
        <v>45091</v>
      </c>
      <c r="B2121" s="6">
        <f>TITRES_STAT!D2124</f>
        <v>4.4236000000000004</v>
      </c>
      <c r="C2121" s="2">
        <f t="shared" si="297"/>
        <v>0.18580000000000041</v>
      </c>
      <c r="D2121" s="2">
        <f t="shared" si="298"/>
        <v>0.18580000000000041</v>
      </c>
      <c r="E2121" s="2">
        <f t="shared" si="299"/>
        <v>0</v>
      </c>
      <c r="F2121" s="2">
        <f t="shared" si="296"/>
        <v>2.4587642900190412E-2</v>
      </c>
      <c r="G2121" s="2">
        <f t="shared" si="296"/>
        <v>8.3541155990068412E-3</v>
      </c>
      <c r="H2121" s="2">
        <f t="shared" si="292"/>
        <v>2.943177241061095</v>
      </c>
      <c r="I2121" s="2">
        <f t="shared" si="293"/>
        <v>74.639740015061975</v>
      </c>
    </row>
    <row r="2122" spans="1:9" ht="13.5" x14ac:dyDescent="0.25">
      <c r="A2122" s="3">
        <f>TITRES_STAT!B2125</f>
        <v>45092</v>
      </c>
      <c r="B2122" s="6">
        <f>TITRES_STAT!D2125</f>
        <v>4.4236000000000004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2.2831382693033954E-2</v>
      </c>
      <c r="G2122" s="2">
        <f t="shared" si="296"/>
        <v>7.7573930562206388E-3</v>
      </c>
      <c r="H2122" s="2">
        <f t="shared" si="292"/>
        <v>2.9431772410610946</v>
      </c>
      <c r="I2122" s="2">
        <f t="shared" si="293"/>
        <v>74.639740015061975</v>
      </c>
    </row>
    <row r="2123" spans="1:9" ht="13.5" x14ac:dyDescent="0.25">
      <c r="A2123" s="3">
        <f>TITRES_STAT!B2126</f>
        <v>45093</v>
      </c>
      <c r="B2123" s="6">
        <f>TITRES_STAT!D2126</f>
        <v>4.3794000000000004</v>
      </c>
      <c r="C2123" s="2">
        <f t="shared" si="297"/>
        <v>-4.4200000000000017E-2</v>
      </c>
      <c r="D2123" s="2">
        <f t="shared" si="298"/>
        <v>0</v>
      </c>
      <c r="E2123" s="2">
        <f t="shared" si="299"/>
        <v>4.4200000000000017E-2</v>
      </c>
      <c r="F2123" s="2">
        <f t="shared" si="296"/>
        <v>2.1200569643531529E-2</v>
      </c>
      <c r="G2123" s="2">
        <f t="shared" si="296"/>
        <v>1.0360436409347737E-2</v>
      </c>
      <c r="H2123" s="2">
        <f t="shared" si="292"/>
        <v>2.0463008319227987</v>
      </c>
      <c r="I2123" s="2">
        <f t="shared" si="293"/>
        <v>67.173301155263488</v>
      </c>
    </row>
    <row r="2124" spans="1:9" ht="13.5" x14ac:dyDescent="0.25">
      <c r="A2124" s="3">
        <f>TITRES_STAT!B2127</f>
        <v>45096</v>
      </c>
      <c r="B2124" s="6">
        <f>TITRES_STAT!D2127</f>
        <v>4.1670999999999996</v>
      </c>
      <c r="C2124" s="2">
        <f t="shared" si="297"/>
        <v>-0.21230000000000082</v>
      </c>
      <c r="D2124" s="2">
        <f t="shared" si="298"/>
        <v>0</v>
      </c>
      <c r="E2124" s="2">
        <f t="shared" si="299"/>
        <v>0.21230000000000082</v>
      </c>
      <c r="F2124" s="2">
        <f t="shared" si="296"/>
        <v>1.9686243240422136E-2</v>
      </c>
      <c r="G2124" s="2">
        <f t="shared" si="296"/>
        <v>2.4784690951537243E-2</v>
      </c>
      <c r="H2124" s="2">
        <f t="shared" si="292"/>
        <v>0.79429044642580537</v>
      </c>
      <c r="I2124" s="2">
        <f t="shared" si="293"/>
        <v>44.267662908645462</v>
      </c>
    </row>
    <row r="2125" spans="1:9" ht="13.5" x14ac:dyDescent="0.25">
      <c r="A2125" s="3">
        <f>TITRES_STAT!B2128</f>
        <v>45097</v>
      </c>
      <c r="B2125" s="6">
        <f>TITRES_STAT!D2128</f>
        <v>4.3794000000000004</v>
      </c>
      <c r="C2125" s="2">
        <f t="shared" si="297"/>
        <v>0.21230000000000082</v>
      </c>
      <c r="D2125" s="2">
        <f t="shared" si="298"/>
        <v>0.21230000000000082</v>
      </c>
      <c r="E2125" s="2">
        <f t="shared" si="299"/>
        <v>0</v>
      </c>
      <c r="F2125" s="2">
        <f t="shared" ref="F2125:G2140" si="300">((F2124*13)+D2125)/14</f>
        <v>3.3444368723249185E-2</v>
      </c>
      <c r="G2125" s="2">
        <f t="shared" si="300"/>
        <v>2.3014355883570297E-2</v>
      </c>
      <c r="H2125" s="2">
        <f t="shared" si="292"/>
        <v>1.4531959483221846</v>
      </c>
      <c r="I2125" s="2">
        <f t="shared" si="293"/>
        <v>59.236847725762367</v>
      </c>
    </row>
    <row r="2126" spans="1:9" ht="13.5" x14ac:dyDescent="0.25">
      <c r="A2126" s="3">
        <f>TITRES_STAT!B2129</f>
        <v>45098</v>
      </c>
      <c r="B2126" s="6">
        <f>TITRES_STAT!D2129</f>
        <v>4.2201000000000004</v>
      </c>
      <c r="C2126" s="2">
        <f t="shared" si="297"/>
        <v>-0.1593</v>
      </c>
      <c r="D2126" s="2">
        <f t="shared" si="298"/>
        <v>0</v>
      </c>
      <c r="E2126" s="2">
        <f t="shared" si="299"/>
        <v>0.1593</v>
      </c>
      <c r="F2126" s="2">
        <f t="shared" si="300"/>
        <v>3.10554852430171E-2</v>
      </c>
      <c r="G2126" s="2">
        <f t="shared" si="300"/>
        <v>3.2749044749029559E-2</v>
      </c>
      <c r="H2126" s="2">
        <f t="shared" si="292"/>
        <v>0.94828675098797677</v>
      </c>
      <c r="I2126" s="2">
        <f t="shared" si="293"/>
        <v>48.67285323924213</v>
      </c>
    </row>
    <row r="2127" spans="1:9" ht="13.5" x14ac:dyDescent="0.25">
      <c r="A2127" s="3">
        <f>TITRES_STAT!B2130</f>
        <v>45099</v>
      </c>
      <c r="B2127" s="6">
        <f>TITRES_STAT!D2130</f>
        <v>4.4058999999999999</v>
      </c>
      <c r="C2127" s="2">
        <f t="shared" si="297"/>
        <v>0.18579999999999952</v>
      </c>
      <c r="D2127" s="2">
        <f t="shared" si="298"/>
        <v>0.18579999999999952</v>
      </c>
      <c r="E2127" s="2">
        <f t="shared" si="299"/>
        <v>0</v>
      </c>
      <c r="F2127" s="2">
        <f t="shared" si="300"/>
        <v>4.2108664868515847E-2</v>
      </c>
      <c r="G2127" s="2">
        <f t="shared" si="300"/>
        <v>3.0409827266956017E-2</v>
      </c>
      <c r="H2127" s="2">
        <f t="shared" si="292"/>
        <v>1.3847058221955784</v>
      </c>
      <c r="I2127" s="2">
        <f t="shared" si="293"/>
        <v>58.066106490262669</v>
      </c>
    </row>
    <row r="2128" spans="1:9" ht="13.5" x14ac:dyDescent="0.25">
      <c r="A2128" s="3">
        <f>TITRES_STAT!B2131</f>
        <v>45100</v>
      </c>
      <c r="B2128" s="6">
        <f>TITRES_STAT!D2131</f>
        <v>4.4147999999999996</v>
      </c>
      <c r="C2128" s="2">
        <f t="shared" si="297"/>
        <v>8.8999999999996859E-3</v>
      </c>
      <c r="D2128" s="2">
        <f t="shared" si="298"/>
        <v>8.8999999999996859E-3</v>
      </c>
      <c r="E2128" s="2">
        <f t="shared" si="299"/>
        <v>0</v>
      </c>
      <c r="F2128" s="2">
        <f t="shared" si="300"/>
        <v>3.9736617377907554E-2</v>
      </c>
      <c r="G2128" s="2">
        <f t="shared" si="300"/>
        <v>2.8237696747887731E-2</v>
      </c>
      <c r="H2128" s="2">
        <f t="shared" si="292"/>
        <v>1.4072187874487312</v>
      </c>
      <c r="I2128" s="2">
        <f t="shared" si="293"/>
        <v>58.458283675168524</v>
      </c>
    </row>
    <row r="2129" spans="1:9" ht="13.5" x14ac:dyDescent="0.25">
      <c r="A2129" s="3">
        <f>TITRES_STAT!B2132</f>
        <v>45103</v>
      </c>
      <c r="B2129" s="6">
        <f>TITRES_STAT!D2132</f>
        <v>4.5033000000000003</v>
      </c>
      <c r="C2129" s="2">
        <f t="shared" si="297"/>
        <v>8.8500000000000689E-2</v>
      </c>
      <c r="D2129" s="2">
        <f t="shared" si="298"/>
        <v>8.8500000000000689E-2</v>
      </c>
      <c r="E2129" s="2">
        <f t="shared" si="299"/>
        <v>0</v>
      </c>
      <c r="F2129" s="2">
        <f t="shared" si="300"/>
        <v>4.3219716136628492E-2</v>
      </c>
      <c r="G2129" s="2">
        <f t="shared" si="300"/>
        <v>2.6220718408752893E-2</v>
      </c>
      <c r="H2129" s="2">
        <f t="shared" ref="H2129:H2192" si="301">F2129/G2129</f>
        <v>1.6483040419747257</v>
      </c>
      <c r="I2129" s="2">
        <f t="shared" ref="I2129:I2192" si="302">IF(G2129=0,100,100-(100/(1+H2129)))</f>
        <v>62.239985131981172</v>
      </c>
    </row>
    <row r="2130" spans="1:9" ht="13.5" x14ac:dyDescent="0.25">
      <c r="A2130" s="3">
        <f>TITRES_STAT!B2133</f>
        <v>45104</v>
      </c>
      <c r="B2130" s="6">
        <f>TITRES_STAT!D2133</f>
        <v>4.4236000000000004</v>
      </c>
      <c r="C2130" s="2">
        <f t="shared" si="297"/>
        <v>-7.9699999999999882E-2</v>
      </c>
      <c r="D2130" s="2">
        <f t="shared" si="298"/>
        <v>0</v>
      </c>
      <c r="E2130" s="2">
        <f t="shared" si="299"/>
        <v>7.9699999999999882E-2</v>
      </c>
      <c r="F2130" s="2">
        <f t="shared" si="300"/>
        <v>4.0132593555440743E-2</v>
      </c>
      <c r="G2130" s="2">
        <f t="shared" si="300"/>
        <v>3.0040667093841962E-2</v>
      </c>
      <c r="H2130" s="2">
        <f t="shared" si="301"/>
        <v>1.3359421556809412</v>
      </c>
      <c r="I2130" s="2">
        <f t="shared" si="302"/>
        <v>57.190720773284987</v>
      </c>
    </row>
    <row r="2131" spans="1:9" ht="13.5" x14ac:dyDescent="0.25">
      <c r="A2131" s="3">
        <f>TITRES_STAT!B2134</f>
        <v>45107</v>
      </c>
      <c r="B2131" s="6">
        <f>TITRES_STAT!D2134</f>
        <v>4.5121000000000002</v>
      </c>
      <c r="C2131" s="2">
        <f t="shared" si="297"/>
        <v>8.8499999999999801E-2</v>
      </c>
      <c r="D2131" s="2">
        <f t="shared" si="298"/>
        <v>8.8499999999999801E-2</v>
      </c>
      <c r="E2131" s="2">
        <f t="shared" si="299"/>
        <v>0</v>
      </c>
      <c r="F2131" s="2">
        <f t="shared" si="300"/>
        <v>4.3587408301480675E-2</v>
      </c>
      <c r="G2131" s="2">
        <f t="shared" si="300"/>
        <v>2.7894905158567539E-2</v>
      </c>
      <c r="H2131" s="2">
        <f t="shared" si="301"/>
        <v>1.562558038957641</v>
      </c>
      <c r="I2131" s="2">
        <f t="shared" si="302"/>
        <v>60.976493613125534</v>
      </c>
    </row>
    <row r="2132" spans="1:9" ht="13.5" x14ac:dyDescent="0.25">
      <c r="A2132" s="3">
        <f>TITRES_STAT!B2135</f>
        <v>45110</v>
      </c>
      <c r="B2132" s="6">
        <f>TITRES_STAT!D2135</f>
        <v>4.5121000000000002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4.0474021994232057E-2</v>
      </c>
      <c r="G2132" s="2">
        <f t="shared" si="300"/>
        <v>2.5902411932955571E-2</v>
      </c>
      <c r="H2132" s="2">
        <f t="shared" si="301"/>
        <v>1.562558038957641</v>
      </c>
      <c r="I2132" s="2">
        <f t="shared" si="302"/>
        <v>60.976493613125534</v>
      </c>
    </row>
    <row r="2133" spans="1:9" ht="13.5" x14ac:dyDescent="0.25">
      <c r="A2133" s="3">
        <f>TITRES_STAT!B2136</f>
        <v>45111</v>
      </c>
      <c r="B2133" s="6">
        <f>TITRES_STAT!D2136</f>
        <v>4.4679000000000002</v>
      </c>
      <c r="C2133" s="2">
        <f t="shared" si="297"/>
        <v>-4.4200000000000017E-2</v>
      </c>
      <c r="D2133" s="2">
        <f t="shared" si="298"/>
        <v>0</v>
      </c>
      <c r="E2133" s="2">
        <f t="shared" si="299"/>
        <v>4.4200000000000017E-2</v>
      </c>
      <c r="F2133" s="2">
        <f t="shared" si="300"/>
        <v>3.7583020423215485E-2</v>
      </c>
      <c r="G2133" s="2">
        <f t="shared" si="300"/>
        <v>2.7209382509173031E-2</v>
      </c>
      <c r="H2133" s="2">
        <f t="shared" si="301"/>
        <v>1.3812522357148391</v>
      </c>
      <c r="I2133" s="2">
        <f t="shared" si="302"/>
        <v>58.005288771947107</v>
      </c>
    </row>
    <row r="2134" spans="1:9" ht="13.5" x14ac:dyDescent="0.25">
      <c r="A2134" s="3">
        <f>TITRES_STAT!B2137</f>
        <v>45112</v>
      </c>
      <c r="B2134" s="6">
        <f>TITRES_STAT!D2137</f>
        <v>4.5121000000000002</v>
      </c>
      <c r="C2134" s="2">
        <f t="shared" si="297"/>
        <v>4.4200000000000017E-2</v>
      </c>
      <c r="D2134" s="2">
        <f t="shared" si="298"/>
        <v>4.4200000000000017E-2</v>
      </c>
      <c r="E2134" s="2">
        <f t="shared" si="299"/>
        <v>0</v>
      </c>
      <c r="F2134" s="2">
        <f t="shared" si="300"/>
        <v>3.8055661821557236E-2</v>
      </c>
      <c r="G2134" s="2">
        <f t="shared" si="300"/>
        <v>2.5265855187089244E-2</v>
      </c>
      <c r="H2134" s="2">
        <f t="shared" si="301"/>
        <v>1.5062091324343352</v>
      </c>
      <c r="I2134" s="2">
        <f t="shared" si="302"/>
        <v>60.099099988967069</v>
      </c>
    </row>
    <row r="2135" spans="1:9" ht="13.5" x14ac:dyDescent="0.25">
      <c r="A2135" s="3">
        <f>TITRES_STAT!B2138</f>
        <v>45113</v>
      </c>
      <c r="B2135" s="6">
        <f>TITRES_STAT!D2138</f>
        <v>4.5121000000000002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3.5337400262874581E-2</v>
      </c>
      <c r="G2135" s="2">
        <f t="shared" si="300"/>
        <v>2.3461151245154299E-2</v>
      </c>
      <c r="H2135" s="2">
        <f t="shared" si="301"/>
        <v>1.5062091324343352</v>
      </c>
      <c r="I2135" s="2">
        <f t="shared" si="302"/>
        <v>60.099099988967069</v>
      </c>
    </row>
    <row r="2136" spans="1:9" ht="13.5" x14ac:dyDescent="0.25">
      <c r="A2136" s="3">
        <f>TITRES_STAT!B2139</f>
        <v>45114</v>
      </c>
      <c r="B2136" s="6">
        <f>TITRES_STAT!D2139</f>
        <v>4.4501999999999997</v>
      </c>
      <c r="C2136" s="2">
        <f t="shared" si="297"/>
        <v>-6.190000000000051E-2</v>
      </c>
      <c r="D2136" s="2">
        <f t="shared" si="298"/>
        <v>0</v>
      </c>
      <c r="E2136" s="2">
        <f t="shared" si="299"/>
        <v>6.190000000000051E-2</v>
      </c>
      <c r="F2136" s="2">
        <f t="shared" si="300"/>
        <v>3.2813300244097829E-2</v>
      </c>
      <c r="G2136" s="2">
        <f t="shared" si="300"/>
        <v>2.6206783299071886E-2</v>
      </c>
      <c r="H2136" s="2">
        <f t="shared" si="301"/>
        <v>1.2520918675761292</v>
      </c>
      <c r="I2136" s="2">
        <f t="shared" si="302"/>
        <v>55.596838015481346</v>
      </c>
    </row>
    <row r="2137" spans="1:9" ht="13.5" x14ac:dyDescent="0.25">
      <c r="A2137" s="3">
        <f>TITRES_STAT!B2140</f>
        <v>45117</v>
      </c>
      <c r="B2137" s="6">
        <f>TITRES_STAT!D2140</f>
        <v>4.5121000000000002</v>
      </c>
      <c r="C2137" s="2">
        <f t="shared" si="297"/>
        <v>6.190000000000051E-2</v>
      </c>
      <c r="D2137" s="2">
        <f t="shared" si="298"/>
        <v>6.190000000000051E-2</v>
      </c>
      <c r="E2137" s="2">
        <f t="shared" si="299"/>
        <v>0</v>
      </c>
      <c r="F2137" s="2">
        <f t="shared" si="300"/>
        <v>3.4890921655233734E-2</v>
      </c>
      <c r="G2137" s="2">
        <f t="shared" si="300"/>
        <v>2.4334870206281035E-2</v>
      </c>
      <c r="H2137" s="2">
        <f t="shared" si="301"/>
        <v>1.4337829361517651</v>
      </c>
      <c r="I2137" s="2">
        <f t="shared" si="302"/>
        <v>58.911701403364496</v>
      </c>
    </row>
    <row r="2138" spans="1:9" ht="13.5" x14ac:dyDescent="0.25">
      <c r="A2138" s="3">
        <f>TITRES_STAT!B2141</f>
        <v>45118</v>
      </c>
      <c r="B2138" s="6">
        <f>TITRES_STAT!D2141</f>
        <v>4.5121000000000002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3.2398712965574179E-2</v>
      </c>
      <c r="G2138" s="2">
        <f t="shared" si="300"/>
        <v>2.2596665191546676E-2</v>
      </c>
      <c r="H2138" s="2">
        <f t="shared" si="301"/>
        <v>1.4337829361517651</v>
      </c>
      <c r="I2138" s="2">
        <f t="shared" si="302"/>
        <v>58.911701403364496</v>
      </c>
    </row>
    <row r="2139" spans="1:9" ht="13.5" x14ac:dyDescent="0.25">
      <c r="A2139" s="3">
        <f>TITRES_STAT!B2142</f>
        <v>45119</v>
      </c>
      <c r="B2139" s="6">
        <f>TITRES_STAT!D2142</f>
        <v>4.5121000000000002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3.0084519182318883E-2</v>
      </c>
      <c r="G2139" s="2">
        <f t="shared" si="300"/>
        <v>2.098261767786477E-2</v>
      </c>
      <c r="H2139" s="2">
        <f t="shared" si="301"/>
        <v>1.4337829361517651</v>
      </c>
      <c r="I2139" s="2">
        <f t="shared" si="302"/>
        <v>58.911701403364496</v>
      </c>
    </row>
    <row r="2140" spans="1:9" ht="13.5" x14ac:dyDescent="0.25">
      <c r="A2140" s="3">
        <f>TITRES_STAT!B2143</f>
        <v>45120</v>
      </c>
      <c r="B2140" s="6">
        <f>TITRES_STAT!D2143</f>
        <v>4.5121000000000002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2.7935624955010393E-2</v>
      </c>
      <c r="G2140" s="2">
        <f t="shared" si="300"/>
        <v>1.9483859272303002E-2</v>
      </c>
      <c r="H2140" s="2">
        <f t="shared" si="301"/>
        <v>1.4337829361517651</v>
      </c>
      <c r="I2140" s="2">
        <f t="shared" si="302"/>
        <v>58.911701403364496</v>
      </c>
    </row>
    <row r="2141" spans="1:9" ht="13.5" x14ac:dyDescent="0.25">
      <c r="A2141" s="3">
        <f>TITRES_STAT!B2144</f>
        <v>45121</v>
      </c>
      <c r="B2141" s="6">
        <f>TITRES_STAT!D2144</f>
        <v>4.5121000000000002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2.5940223172509651E-2</v>
      </c>
      <c r="G2141" s="2">
        <f t="shared" si="303"/>
        <v>1.8092155038567072E-2</v>
      </c>
      <c r="H2141" s="2">
        <f t="shared" si="301"/>
        <v>1.4337829361517653</v>
      </c>
      <c r="I2141" s="2">
        <f t="shared" si="302"/>
        <v>58.911701403364503</v>
      </c>
    </row>
    <row r="2142" spans="1:9" ht="13.5" x14ac:dyDescent="0.25">
      <c r="A2142" s="3">
        <f>TITRES_STAT!B2145</f>
        <v>45124</v>
      </c>
      <c r="B2142" s="6">
        <f>TITRES_STAT!D2145</f>
        <v>4.4943999999999997</v>
      </c>
      <c r="C2142" s="2">
        <f t="shared" si="297"/>
        <v>-1.7700000000000493E-2</v>
      </c>
      <c r="D2142" s="2">
        <f t="shared" si="298"/>
        <v>0</v>
      </c>
      <c r="E2142" s="2">
        <f t="shared" si="299"/>
        <v>1.7700000000000493E-2</v>
      </c>
      <c r="F2142" s="2">
        <f t="shared" si="303"/>
        <v>2.4087350088758959E-2</v>
      </c>
      <c r="G2142" s="2">
        <f t="shared" si="303"/>
        <v>1.8064143964383744E-2</v>
      </c>
      <c r="H2142" s="2">
        <f t="shared" si="301"/>
        <v>1.333434351290097</v>
      </c>
      <c r="I2142" s="2">
        <f t="shared" si="302"/>
        <v>57.14471249439157</v>
      </c>
    </row>
    <row r="2143" spans="1:9" ht="13.5" x14ac:dyDescent="0.25">
      <c r="A2143" s="3">
        <f>TITRES_STAT!B2146</f>
        <v>45125</v>
      </c>
      <c r="B2143" s="6">
        <f>TITRES_STAT!D2146</f>
        <v>4.4147999999999996</v>
      </c>
      <c r="C2143" s="2">
        <f t="shared" si="297"/>
        <v>-7.9600000000000115E-2</v>
      </c>
      <c r="D2143" s="2">
        <f t="shared" si="298"/>
        <v>0</v>
      </c>
      <c r="E2143" s="2">
        <f t="shared" si="299"/>
        <v>7.9600000000000115E-2</v>
      </c>
      <c r="F2143" s="2">
        <f t="shared" si="303"/>
        <v>2.2366825082419033E-2</v>
      </c>
      <c r="G2143" s="2">
        <f t="shared" si="303"/>
        <v>2.2459562252642055E-2</v>
      </c>
      <c r="H2143" s="2">
        <f t="shared" si="301"/>
        <v>0.99587092708309077</v>
      </c>
      <c r="I2143" s="2">
        <f t="shared" si="302"/>
        <v>49.896559620642812</v>
      </c>
    </row>
    <row r="2144" spans="1:9" ht="13.5" x14ac:dyDescent="0.25">
      <c r="A2144" s="3">
        <f>TITRES_STAT!B2147</f>
        <v>45127</v>
      </c>
      <c r="B2144" s="6">
        <f>TITRES_STAT!D2147</f>
        <v>4.3794000000000004</v>
      </c>
      <c r="C2144" s="2">
        <f t="shared" si="297"/>
        <v>-3.539999999999921E-2</v>
      </c>
      <c r="D2144" s="2">
        <f t="shared" si="298"/>
        <v>0</v>
      </c>
      <c r="E2144" s="2">
        <f t="shared" si="299"/>
        <v>3.539999999999921E-2</v>
      </c>
      <c r="F2144" s="2">
        <f t="shared" si="303"/>
        <v>2.0769194719389102E-2</v>
      </c>
      <c r="G2144" s="2">
        <f t="shared" si="303"/>
        <v>2.3383879234596137E-2</v>
      </c>
      <c r="H2144" s="2">
        <f t="shared" si="301"/>
        <v>0.88818431326233305</v>
      </c>
      <c r="I2144" s="2">
        <f t="shared" si="302"/>
        <v>47.039068539223372</v>
      </c>
    </row>
    <row r="2145" spans="1:9" ht="13.5" x14ac:dyDescent="0.25">
      <c r="A2145" s="3">
        <f>TITRES_STAT!B2148</f>
        <v>45128</v>
      </c>
      <c r="B2145" s="6">
        <f>TITRES_STAT!D2148</f>
        <v>4.4236000000000004</v>
      </c>
      <c r="C2145" s="2">
        <f t="shared" si="297"/>
        <v>4.4200000000000017E-2</v>
      </c>
      <c r="D2145" s="2">
        <f t="shared" si="298"/>
        <v>4.4200000000000017E-2</v>
      </c>
      <c r="E2145" s="2">
        <f t="shared" si="299"/>
        <v>0</v>
      </c>
      <c r="F2145" s="2">
        <f t="shared" si="303"/>
        <v>2.244282366800417E-2</v>
      </c>
      <c r="G2145" s="2">
        <f t="shared" si="303"/>
        <v>2.1713602146410698E-2</v>
      </c>
      <c r="H2145" s="2">
        <f t="shared" si="301"/>
        <v>1.0335836272893124</v>
      </c>
      <c r="I2145" s="2">
        <f t="shared" si="302"/>
        <v>50.825725257585738</v>
      </c>
    </row>
    <row r="2146" spans="1:9" ht="13.5" x14ac:dyDescent="0.25">
      <c r="A2146" s="3">
        <f>TITRES_STAT!B2149</f>
        <v>45131</v>
      </c>
      <c r="B2146" s="6">
        <f>TITRES_STAT!D2149</f>
        <v>4.4589999999999996</v>
      </c>
      <c r="C2146" s="2">
        <f t="shared" si="297"/>
        <v>3.539999999999921E-2</v>
      </c>
      <c r="D2146" s="2">
        <f t="shared" si="298"/>
        <v>3.539999999999921E-2</v>
      </c>
      <c r="E2146" s="2">
        <f t="shared" si="299"/>
        <v>0</v>
      </c>
      <c r="F2146" s="2">
        <f t="shared" si="303"/>
        <v>2.3368336263146671E-2</v>
      </c>
      <c r="G2146" s="2">
        <f t="shared" si="303"/>
        <v>2.016263056452422E-2</v>
      </c>
      <c r="H2146" s="2">
        <f t="shared" si="301"/>
        <v>1.1589924334706023</v>
      </c>
      <c r="I2146" s="2">
        <f t="shared" si="302"/>
        <v>53.682097977875266</v>
      </c>
    </row>
    <row r="2147" spans="1:9" ht="13.5" x14ac:dyDescent="0.25">
      <c r="A2147" s="3">
        <f>TITRES_STAT!B2150</f>
        <v>45133</v>
      </c>
      <c r="B2147" s="6">
        <f>TITRES_STAT!D2150</f>
        <v>4.4767000000000001</v>
      </c>
      <c r="C2147" s="2">
        <f t="shared" si="297"/>
        <v>1.7700000000000493E-2</v>
      </c>
      <c r="D2147" s="2">
        <f t="shared" si="298"/>
        <v>1.7700000000000493E-2</v>
      </c>
      <c r="E2147" s="2">
        <f t="shared" si="299"/>
        <v>0</v>
      </c>
      <c r="F2147" s="2">
        <f t="shared" si="303"/>
        <v>2.296345510149337E-2</v>
      </c>
      <c r="G2147" s="2">
        <f t="shared" si="303"/>
        <v>1.8722442667058203E-2</v>
      </c>
      <c r="H2147" s="2">
        <f t="shared" si="301"/>
        <v>1.2265202521836081</v>
      </c>
      <c r="I2147" s="2">
        <f t="shared" si="302"/>
        <v>55.086867095896693</v>
      </c>
    </row>
    <row r="2148" spans="1:9" ht="13.5" x14ac:dyDescent="0.25">
      <c r="A2148" s="3">
        <f>TITRES_STAT!B2151</f>
        <v>45134</v>
      </c>
      <c r="B2148" s="6">
        <f>TITRES_STAT!D2151</f>
        <v>4.4767000000000001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2.1323208308529556E-2</v>
      </c>
      <c r="G2148" s="2">
        <f t="shared" si="303"/>
        <v>1.7385125333696901E-2</v>
      </c>
      <c r="H2148" s="2">
        <f t="shared" si="301"/>
        <v>1.2265202521836081</v>
      </c>
      <c r="I2148" s="2">
        <f t="shared" si="302"/>
        <v>55.086867095896693</v>
      </c>
    </row>
    <row r="2149" spans="1:9" ht="13.5" x14ac:dyDescent="0.25">
      <c r="A2149" s="3">
        <f>TITRES_STAT!B2152</f>
        <v>45135</v>
      </c>
      <c r="B2149" s="6">
        <f>TITRES_STAT!D2152</f>
        <v>4.4679000000000002</v>
      </c>
      <c r="C2149" s="2">
        <f t="shared" si="297"/>
        <v>-8.799999999999919E-3</v>
      </c>
      <c r="D2149" s="2">
        <f t="shared" si="298"/>
        <v>0</v>
      </c>
      <c r="E2149" s="2">
        <f t="shared" si="299"/>
        <v>8.799999999999919E-3</v>
      </c>
      <c r="F2149" s="2">
        <f t="shared" si="303"/>
        <v>1.9800122000777444E-2</v>
      </c>
      <c r="G2149" s="2">
        <f t="shared" si="303"/>
        <v>1.6771902095575688E-2</v>
      </c>
      <c r="H2149" s="2">
        <f t="shared" si="301"/>
        <v>1.1805531589646341</v>
      </c>
      <c r="I2149" s="2">
        <f t="shared" si="302"/>
        <v>54.140076985106937</v>
      </c>
    </row>
    <row r="2150" spans="1:9" ht="13.5" x14ac:dyDescent="0.25">
      <c r="A2150" s="3">
        <f>TITRES_STAT!B2153</f>
        <v>45138</v>
      </c>
      <c r="B2150" s="6">
        <f>TITRES_STAT!D2153</f>
        <v>4.4943999999999997</v>
      </c>
      <c r="C2150" s="2">
        <f t="shared" si="297"/>
        <v>2.6499999999999524E-2</v>
      </c>
      <c r="D2150" s="2">
        <f t="shared" si="298"/>
        <v>2.6499999999999524E-2</v>
      </c>
      <c r="E2150" s="2">
        <f t="shared" si="299"/>
        <v>0</v>
      </c>
      <c r="F2150" s="2">
        <f t="shared" si="303"/>
        <v>2.0278684715007593E-2</v>
      </c>
      <c r="G2150" s="2">
        <f t="shared" si="303"/>
        <v>1.5573909088748852E-2</v>
      </c>
      <c r="H2150" s="2">
        <f t="shared" si="301"/>
        <v>1.3020934307146841</v>
      </c>
      <c r="I2150" s="2">
        <f t="shared" si="302"/>
        <v>56.561276503467091</v>
      </c>
    </row>
    <row r="2151" spans="1:9" ht="13.5" x14ac:dyDescent="0.25">
      <c r="A2151" s="3">
        <f>TITRES_STAT!B2154</f>
        <v>45139</v>
      </c>
      <c r="B2151" s="6">
        <f>TITRES_STAT!D2154</f>
        <v>4.4855999999999998</v>
      </c>
      <c r="C2151" s="2">
        <f t="shared" si="297"/>
        <v>-8.799999999999919E-3</v>
      </c>
      <c r="D2151" s="2">
        <f t="shared" si="298"/>
        <v>0</v>
      </c>
      <c r="E2151" s="2">
        <f t="shared" si="299"/>
        <v>8.799999999999919E-3</v>
      </c>
      <c r="F2151" s="2">
        <f t="shared" si="303"/>
        <v>1.8830207235364192E-2</v>
      </c>
      <c r="G2151" s="2">
        <f t="shared" si="303"/>
        <v>1.5090058439552499E-2</v>
      </c>
      <c r="H2151" s="2">
        <f t="shared" si="301"/>
        <v>1.247855156478944</v>
      </c>
      <c r="I2151" s="2">
        <f t="shared" si="302"/>
        <v>55.513147850397665</v>
      </c>
    </row>
    <row r="2152" spans="1:9" ht="13.5" x14ac:dyDescent="0.25">
      <c r="A2152" s="3">
        <f>TITRES_STAT!B2155</f>
        <v>45140</v>
      </c>
      <c r="B2152" s="6">
        <f>TITRES_STAT!D2155</f>
        <v>4.4679000000000002</v>
      </c>
      <c r="C2152" s="2">
        <f t="shared" si="297"/>
        <v>-1.7699999999999605E-2</v>
      </c>
      <c r="D2152" s="2">
        <f t="shared" si="298"/>
        <v>0</v>
      </c>
      <c r="E2152" s="2">
        <f t="shared" si="299"/>
        <v>1.7699999999999605E-2</v>
      </c>
      <c r="F2152" s="2">
        <f t="shared" si="303"/>
        <v>1.7485192432838179E-2</v>
      </c>
      <c r="G2152" s="2">
        <f t="shared" si="303"/>
        <v>1.5276482836727293E-2</v>
      </c>
      <c r="H2152" s="2">
        <f t="shared" si="301"/>
        <v>1.1445823374213315</v>
      </c>
      <c r="I2152" s="2">
        <f t="shared" si="302"/>
        <v>53.370874013519547</v>
      </c>
    </row>
    <row r="2153" spans="1:9" ht="13.5" x14ac:dyDescent="0.25">
      <c r="A2153" s="3">
        <f>TITRES_STAT!B2156</f>
        <v>45141</v>
      </c>
      <c r="B2153" s="6">
        <f>TITRES_STAT!D2156</f>
        <v>4.5563000000000002</v>
      </c>
      <c r="C2153" s="2">
        <f t="shared" si="297"/>
        <v>8.8400000000000034E-2</v>
      </c>
      <c r="D2153" s="2">
        <f t="shared" si="298"/>
        <v>8.8400000000000034E-2</v>
      </c>
      <c r="E2153" s="2">
        <f t="shared" si="299"/>
        <v>0</v>
      </c>
      <c r="F2153" s="2">
        <f t="shared" si="303"/>
        <v>2.2550535830492598E-2</v>
      </c>
      <c r="G2153" s="2">
        <f t="shared" si="303"/>
        <v>1.4185305491246771E-2</v>
      </c>
      <c r="H2153" s="2">
        <f t="shared" si="301"/>
        <v>1.5897109755167207</v>
      </c>
      <c r="I2153" s="2">
        <f t="shared" si="302"/>
        <v>61.38565231973535</v>
      </c>
    </row>
    <row r="2154" spans="1:9" ht="13.5" x14ac:dyDescent="0.25">
      <c r="A2154" s="3">
        <f>TITRES_STAT!B2157</f>
        <v>45142</v>
      </c>
      <c r="B2154" s="6">
        <f>TITRES_STAT!D2157</f>
        <v>4.5563000000000002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2.0939783271171696E-2</v>
      </c>
      <c r="G2154" s="2">
        <f t="shared" si="303"/>
        <v>1.3172069384729144E-2</v>
      </c>
      <c r="H2154" s="2">
        <f t="shared" si="301"/>
        <v>1.5897109755167205</v>
      </c>
      <c r="I2154" s="2">
        <f t="shared" si="302"/>
        <v>61.385652319735343</v>
      </c>
    </row>
    <row r="2155" spans="1:9" ht="13.5" x14ac:dyDescent="0.25">
      <c r="A2155" s="3">
        <f>TITRES_STAT!B2158</f>
        <v>45145</v>
      </c>
      <c r="B2155" s="6">
        <f>TITRES_STAT!D2158</f>
        <v>4.5917000000000003</v>
      </c>
      <c r="C2155" s="2">
        <f t="shared" si="297"/>
        <v>3.5400000000000098E-2</v>
      </c>
      <c r="D2155" s="2">
        <f t="shared" si="298"/>
        <v>3.5400000000000098E-2</v>
      </c>
      <c r="E2155" s="2">
        <f t="shared" si="299"/>
        <v>0</v>
      </c>
      <c r="F2155" s="2">
        <f t="shared" si="303"/>
        <v>2.1972655894659437E-2</v>
      </c>
      <c r="G2155" s="2">
        <f t="shared" si="303"/>
        <v>1.2231207285819919E-2</v>
      </c>
      <c r="H2155" s="2">
        <f t="shared" si="301"/>
        <v>1.7964421157454451</v>
      </c>
      <c r="I2155" s="2">
        <f t="shared" si="302"/>
        <v>64.240275370998305</v>
      </c>
    </row>
    <row r="2156" spans="1:9" ht="13.5" x14ac:dyDescent="0.25">
      <c r="A2156" s="3">
        <f>TITRES_STAT!B2159</f>
        <v>45146</v>
      </c>
      <c r="B2156" s="6">
        <f>TITRES_STAT!D2159</f>
        <v>4.6006</v>
      </c>
      <c r="C2156" s="2">
        <f t="shared" si="297"/>
        <v>8.8999999999996859E-3</v>
      </c>
      <c r="D2156" s="2">
        <f t="shared" si="298"/>
        <v>8.8999999999996859E-3</v>
      </c>
      <c r="E2156" s="2">
        <f t="shared" si="299"/>
        <v>0</v>
      </c>
      <c r="F2156" s="2">
        <f t="shared" si="303"/>
        <v>2.1038894759326601E-2</v>
      </c>
      <c r="G2156" s="2">
        <f t="shared" si="303"/>
        <v>1.1357549622547067E-2</v>
      </c>
      <c r="H2156" s="2">
        <f t="shared" si="301"/>
        <v>1.852414953799548</v>
      </c>
      <c r="I2156" s="2">
        <f t="shared" si="302"/>
        <v>64.941987186403082</v>
      </c>
    </row>
    <row r="2157" spans="1:9" ht="13.5" x14ac:dyDescent="0.25">
      <c r="A2157" s="3">
        <f>TITRES_STAT!B2160</f>
        <v>45147</v>
      </c>
      <c r="B2157" s="6">
        <f>TITRES_STAT!D2160</f>
        <v>4.5917000000000003</v>
      </c>
      <c r="C2157" s="2">
        <f t="shared" si="297"/>
        <v>-8.8999999999996859E-3</v>
      </c>
      <c r="D2157" s="2">
        <f t="shared" si="298"/>
        <v>0</v>
      </c>
      <c r="E2157" s="2">
        <f t="shared" si="299"/>
        <v>8.8999999999996859E-3</v>
      </c>
      <c r="F2157" s="2">
        <f t="shared" ref="F2157:G2172" si="304">((F2156*13)+D2157)/14</f>
        <v>1.9536116562231844E-2</v>
      </c>
      <c r="G2157" s="2">
        <f t="shared" si="304"/>
        <v>1.1182010363793684E-2</v>
      </c>
      <c r="H2157" s="2">
        <f t="shared" si="301"/>
        <v>1.7471023480257168</v>
      </c>
      <c r="I2157" s="2">
        <f t="shared" si="302"/>
        <v>63.598007161302945</v>
      </c>
    </row>
    <row r="2158" spans="1:9" ht="13.5" x14ac:dyDescent="0.25">
      <c r="A2158" s="3">
        <f>TITRES_STAT!B2161</f>
        <v>45148</v>
      </c>
      <c r="B2158" s="6">
        <f>TITRES_STAT!D2161</f>
        <v>4.5917000000000003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1.814067966492957E-2</v>
      </c>
      <c r="G2158" s="2">
        <f t="shared" si="304"/>
        <v>1.0383295337808421E-2</v>
      </c>
      <c r="H2158" s="2">
        <f t="shared" si="301"/>
        <v>1.7471023480257166</v>
      </c>
      <c r="I2158" s="2">
        <f t="shared" si="302"/>
        <v>63.598007161302945</v>
      </c>
    </row>
    <row r="2159" spans="1:9" ht="13.5" x14ac:dyDescent="0.25">
      <c r="A2159" s="3">
        <f>TITRES_STAT!B2162</f>
        <v>45149</v>
      </c>
      <c r="B2159" s="6">
        <f>TITRES_STAT!D2162</f>
        <v>4.5917000000000003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1.6844916831720316E-2</v>
      </c>
      <c r="G2159" s="2">
        <f t="shared" si="304"/>
        <v>9.6416313851078184E-3</v>
      </c>
      <c r="H2159" s="2">
        <f t="shared" si="301"/>
        <v>1.7471023480257171</v>
      </c>
      <c r="I2159" s="2">
        <f t="shared" si="302"/>
        <v>63.598007161302952</v>
      </c>
    </row>
    <row r="2160" spans="1:9" ht="13.5" x14ac:dyDescent="0.25">
      <c r="A2160" s="3">
        <f>TITRES_STAT!B2163</f>
        <v>45152</v>
      </c>
      <c r="B2160" s="6">
        <f>TITRES_STAT!D2163</f>
        <v>4.5917000000000003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1.5641708486597437E-2</v>
      </c>
      <c r="G2160" s="2">
        <f t="shared" si="304"/>
        <v>8.952943429028689E-3</v>
      </c>
      <c r="H2160" s="2">
        <f t="shared" si="301"/>
        <v>1.7471023480257171</v>
      </c>
      <c r="I2160" s="2">
        <f t="shared" si="302"/>
        <v>63.598007161302952</v>
      </c>
    </row>
    <row r="2161" spans="1:9" ht="13.5" x14ac:dyDescent="0.25">
      <c r="A2161" s="3">
        <f>TITRES_STAT!B2164</f>
        <v>45153</v>
      </c>
      <c r="B2161" s="6">
        <f>TITRES_STAT!D2164</f>
        <v>4.5917000000000003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1.4524443594697621E-2</v>
      </c>
      <c r="G2161" s="2">
        <f t="shared" si="304"/>
        <v>8.3134474698123538E-3</v>
      </c>
      <c r="H2161" s="2">
        <f t="shared" si="301"/>
        <v>1.7471023480257171</v>
      </c>
      <c r="I2161" s="2">
        <f t="shared" si="302"/>
        <v>63.598007161302952</v>
      </c>
    </row>
    <row r="2162" spans="1:9" ht="13.5" x14ac:dyDescent="0.25">
      <c r="A2162" s="3">
        <f>TITRES_STAT!B2165</f>
        <v>45154</v>
      </c>
      <c r="B2162" s="6">
        <f>TITRES_STAT!D2165</f>
        <v>4.6182999999999996</v>
      </c>
      <c r="C2162" s="2">
        <f t="shared" si="297"/>
        <v>2.6599999999999291E-2</v>
      </c>
      <c r="D2162" s="2">
        <f t="shared" si="298"/>
        <v>2.6599999999999291E-2</v>
      </c>
      <c r="E2162" s="2">
        <f t="shared" si="299"/>
        <v>0</v>
      </c>
      <c r="F2162" s="2">
        <f t="shared" si="304"/>
        <v>1.5386983337933454E-2</v>
      </c>
      <c r="G2162" s="2">
        <f t="shared" si="304"/>
        <v>7.719629793397186E-3</v>
      </c>
      <c r="H2162" s="2">
        <f t="shared" si="301"/>
        <v>1.9932281404341914</v>
      </c>
      <c r="I2162" s="2">
        <f t="shared" si="302"/>
        <v>66.59125355359842</v>
      </c>
    </row>
    <row r="2163" spans="1:9" ht="13.5" x14ac:dyDescent="0.25">
      <c r="A2163" s="3">
        <f>TITRES_STAT!B2166</f>
        <v>45155</v>
      </c>
      <c r="B2163" s="6">
        <f>TITRES_STAT!D2166</f>
        <v>4.6182999999999996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1.4287913099509636E-2</v>
      </c>
      <c r="G2163" s="2">
        <f t="shared" si="304"/>
        <v>7.1682276652973867E-3</v>
      </c>
      <c r="H2163" s="2">
        <f t="shared" si="301"/>
        <v>1.9932281404341914</v>
      </c>
      <c r="I2163" s="2">
        <f t="shared" si="302"/>
        <v>66.59125355359842</v>
      </c>
    </row>
    <row r="2164" spans="1:9" ht="13.5" x14ac:dyDescent="0.25">
      <c r="A2164" s="3">
        <f>TITRES_STAT!B2167</f>
        <v>45156</v>
      </c>
      <c r="B2164" s="6">
        <f>TITRES_STAT!D2167</f>
        <v>4.5739999999999998</v>
      </c>
      <c r="C2164" s="2">
        <f t="shared" si="297"/>
        <v>-4.4299999999999784E-2</v>
      </c>
      <c r="D2164" s="2">
        <f t="shared" si="298"/>
        <v>0</v>
      </c>
      <c r="E2164" s="2">
        <f t="shared" si="299"/>
        <v>4.4299999999999784E-2</v>
      </c>
      <c r="F2164" s="2">
        <f t="shared" si="304"/>
        <v>1.3267347878116091E-2</v>
      </c>
      <c r="G2164" s="2">
        <f t="shared" si="304"/>
        <v>9.8204971177761301E-3</v>
      </c>
      <c r="H2164" s="2">
        <f t="shared" si="301"/>
        <v>1.3509853644884025</v>
      </c>
      <c r="I2164" s="2">
        <f t="shared" si="302"/>
        <v>57.464643757252411</v>
      </c>
    </row>
    <row r="2165" spans="1:9" ht="13.5" x14ac:dyDescent="0.25">
      <c r="A2165" s="3">
        <f>TITRES_STAT!B2168</f>
        <v>45159</v>
      </c>
      <c r="B2165" s="6">
        <f>TITRES_STAT!D2168</f>
        <v>4.6093999999999999</v>
      </c>
      <c r="C2165" s="2">
        <f t="shared" si="297"/>
        <v>3.5400000000000098E-2</v>
      </c>
      <c r="D2165" s="2">
        <f t="shared" si="298"/>
        <v>3.5400000000000098E-2</v>
      </c>
      <c r="E2165" s="2">
        <f t="shared" si="299"/>
        <v>0</v>
      </c>
      <c r="F2165" s="2">
        <f t="shared" si="304"/>
        <v>1.4848251601107806E-2</v>
      </c>
      <c r="G2165" s="2">
        <f t="shared" si="304"/>
        <v>9.1190330379349767E-3</v>
      </c>
      <c r="H2165" s="2">
        <f t="shared" si="301"/>
        <v>1.6282704031600068</v>
      </c>
      <c r="I2165" s="2">
        <f t="shared" si="302"/>
        <v>61.952164480576819</v>
      </c>
    </row>
    <row r="2166" spans="1:9" ht="13.5" x14ac:dyDescent="0.25">
      <c r="A2166" s="3">
        <f>TITRES_STAT!B2169</f>
        <v>45160</v>
      </c>
      <c r="B2166" s="6">
        <f>TITRES_STAT!D2169</f>
        <v>4.5917000000000003</v>
      </c>
      <c r="C2166" s="2">
        <f t="shared" si="297"/>
        <v>-1.7699999999999605E-2</v>
      </c>
      <c r="D2166" s="2">
        <f t="shared" si="298"/>
        <v>0</v>
      </c>
      <c r="E2166" s="2">
        <f t="shared" si="299"/>
        <v>1.7699999999999605E-2</v>
      </c>
      <c r="F2166" s="2">
        <f t="shared" si="304"/>
        <v>1.3787662201028675E-2</v>
      </c>
      <c r="G2166" s="2">
        <f t="shared" si="304"/>
        <v>9.7319592495110213E-3</v>
      </c>
      <c r="H2166" s="2">
        <f t="shared" si="301"/>
        <v>1.4167406426122706</v>
      </c>
      <c r="I2166" s="2">
        <f t="shared" si="302"/>
        <v>58.62195626754994</v>
      </c>
    </row>
    <row r="2167" spans="1:9" ht="13.5" x14ac:dyDescent="0.25">
      <c r="A2167" s="3">
        <f>TITRES_STAT!B2170</f>
        <v>45161</v>
      </c>
      <c r="B2167" s="6">
        <f>TITRES_STAT!D2170</f>
        <v>4.5917000000000003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1.2802829186669485E-2</v>
      </c>
      <c r="G2167" s="2">
        <f t="shared" si="304"/>
        <v>9.0368193031173782E-3</v>
      </c>
      <c r="H2167" s="2">
        <f t="shared" si="301"/>
        <v>1.4167406426122706</v>
      </c>
      <c r="I2167" s="2">
        <f t="shared" si="302"/>
        <v>58.62195626754994</v>
      </c>
    </row>
    <row r="2168" spans="1:9" ht="13.5" x14ac:dyDescent="0.25">
      <c r="A2168" s="3">
        <f>TITRES_STAT!B2171</f>
        <v>45162</v>
      </c>
      <c r="B2168" s="6">
        <f>TITRES_STAT!D2171</f>
        <v>4.6006</v>
      </c>
      <c r="C2168" s="2">
        <f t="shared" si="297"/>
        <v>8.8999999999996859E-3</v>
      </c>
      <c r="D2168" s="2">
        <f t="shared" si="298"/>
        <v>8.8999999999996859E-3</v>
      </c>
      <c r="E2168" s="2">
        <f t="shared" si="299"/>
        <v>0</v>
      </c>
      <c r="F2168" s="2">
        <f t="shared" si="304"/>
        <v>1.252405567333593E-2</v>
      </c>
      <c r="G2168" s="2">
        <f t="shared" si="304"/>
        <v>8.3913322100375651E-3</v>
      </c>
      <c r="H2168" s="2">
        <f t="shared" si="301"/>
        <v>1.4924990883277001</v>
      </c>
      <c r="I2168" s="2">
        <f t="shared" si="302"/>
        <v>59.879624242072126</v>
      </c>
    </row>
    <row r="2169" spans="1:9" ht="13.5" x14ac:dyDescent="0.25">
      <c r="A2169" s="3">
        <f>TITRES_STAT!B2172</f>
        <v>45163</v>
      </c>
      <c r="B2169" s="6">
        <f>TITRES_STAT!D2172</f>
        <v>4.6006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1.1629480268097649E-2</v>
      </c>
      <c r="G2169" s="2">
        <f t="shared" si="304"/>
        <v>7.7919513378920252E-3</v>
      </c>
      <c r="H2169" s="2">
        <f t="shared" si="301"/>
        <v>1.4924990883276998</v>
      </c>
      <c r="I2169" s="2">
        <f t="shared" si="302"/>
        <v>59.879624242072119</v>
      </c>
    </row>
    <row r="2170" spans="1:9" ht="13.5" x14ac:dyDescent="0.25">
      <c r="A2170" s="3">
        <f>TITRES_STAT!B2173</f>
        <v>45166</v>
      </c>
      <c r="B2170" s="6">
        <f>TITRES_STAT!D2173</f>
        <v>4.6006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1.0798803106090674E-2</v>
      </c>
      <c r="G2170" s="2">
        <f t="shared" si="304"/>
        <v>7.2353833851854519E-3</v>
      </c>
      <c r="H2170" s="2">
        <f t="shared" si="301"/>
        <v>1.4924990883276998</v>
      </c>
      <c r="I2170" s="2">
        <f t="shared" si="302"/>
        <v>59.879624242072119</v>
      </c>
    </row>
    <row r="2171" spans="1:9" ht="13.5" x14ac:dyDescent="0.25">
      <c r="A2171" s="3">
        <f>TITRES_STAT!B2174</f>
        <v>45167</v>
      </c>
      <c r="B2171" s="6">
        <f>TITRES_STAT!D2174</f>
        <v>4.6006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1.0027460027084196E-2</v>
      </c>
      <c r="G2171" s="2">
        <f t="shared" si="304"/>
        <v>6.7185702862436339E-3</v>
      </c>
      <c r="H2171" s="2">
        <f t="shared" si="301"/>
        <v>1.4924990883276996</v>
      </c>
      <c r="I2171" s="2">
        <f t="shared" si="302"/>
        <v>59.879624242072111</v>
      </c>
    </row>
    <row r="2172" spans="1:9" ht="13.5" x14ac:dyDescent="0.25">
      <c r="A2172" s="3">
        <f>TITRES_STAT!B2175</f>
        <v>45168</v>
      </c>
      <c r="B2172" s="6">
        <f>TITRES_STAT!D2175</f>
        <v>4.6182999999999996</v>
      </c>
      <c r="C2172" s="2">
        <f t="shared" si="297"/>
        <v>1.7699999999999605E-2</v>
      </c>
      <c r="D2172" s="2">
        <f t="shared" si="298"/>
        <v>1.7699999999999605E-2</v>
      </c>
      <c r="E2172" s="2">
        <f t="shared" si="299"/>
        <v>0</v>
      </c>
      <c r="F2172" s="2">
        <f t="shared" si="304"/>
        <v>1.0575498596578154E-2</v>
      </c>
      <c r="G2172" s="2">
        <f t="shared" si="304"/>
        <v>6.2386724086548034E-3</v>
      </c>
      <c r="H2172" s="2">
        <f t="shared" si="301"/>
        <v>1.6951520938824975</v>
      </c>
      <c r="I2172" s="2">
        <f t="shared" si="302"/>
        <v>62.896342574884095</v>
      </c>
    </row>
    <row r="2173" spans="1:9" ht="13.5" x14ac:dyDescent="0.25">
      <c r="A2173" s="3">
        <f>TITRES_STAT!B2176</f>
        <v>45169</v>
      </c>
      <c r="B2173" s="6">
        <f>TITRES_STAT!D2176</f>
        <v>4.6182999999999996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9.8201058396797138E-3</v>
      </c>
      <c r="G2173" s="2">
        <f t="shared" si="305"/>
        <v>5.7930529508937456E-3</v>
      </c>
      <c r="H2173" s="2">
        <f t="shared" si="301"/>
        <v>1.6951520938824975</v>
      </c>
      <c r="I2173" s="2">
        <f t="shared" si="302"/>
        <v>62.896342574884095</v>
      </c>
    </row>
    <row r="2174" spans="1:9" ht="13.5" x14ac:dyDescent="0.25">
      <c r="A2174" s="3">
        <f>TITRES_STAT!B2177</f>
        <v>45170</v>
      </c>
      <c r="B2174" s="6">
        <f>TITRES_STAT!D2177</f>
        <v>4.6006</v>
      </c>
      <c r="C2174" s="2">
        <f t="shared" si="297"/>
        <v>-1.7699999999999605E-2</v>
      </c>
      <c r="D2174" s="2">
        <f t="shared" si="298"/>
        <v>0</v>
      </c>
      <c r="E2174" s="2">
        <f t="shared" si="299"/>
        <v>1.7699999999999605E-2</v>
      </c>
      <c r="F2174" s="2">
        <f t="shared" si="305"/>
        <v>9.1186697082740204E-3</v>
      </c>
      <c r="G2174" s="2">
        <f t="shared" si="305"/>
        <v>6.6435491686870213E-3</v>
      </c>
      <c r="H2174" s="2">
        <f t="shared" si="301"/>
        <v>1.3725599791227499</v>
      </c>
      <c r="I2174" s="2">
        <f t="shared" si="302"/>
        <v>57.85143436627687</v>
      </c>
    </row>
    <row r="2175" spans="1:9" ht="13.5" x14ac:dyDescent="0.25">
      <c r="A2175" s="3">
        <f>TITRES_STAT!B2178</f>
        <v>45173</v>
      </c>
      <c r="B2175" s="6">
        <f>TITRES_STAT!D2178</f>
        <v>4.5651999999999999</v>
      </c>
      <c r="C2175" s="2">
        <f t="shared" si="297"/>
        <v>-3.5400000000000098E-2</v>
      </c>
      <c r="D2175" s="2">
        <f t="shared" si="298"/>
        <v>0</v>
      </c>
      <c r="E2175" s="2">
        <f t="shared" si="299"/>
        <v>3.5400000000000098E-2</v>
      </c>
      <c r="F2175" s="2">
        <f t="shared" si="305"/>
        <v>8.4673361576830201E-3</v>
      </c>
      <c r="G2175" s="2">
        <f t="shared" si="305"/>
        <v>8.6975813709236696E-3</v>
      </c>
      <c r="H2175" s="2">
        <f t="shared" si="301"/>
        <v>0.97352767356562275</v>
      </c>
      <c r="I2175" s="2">
        <f t="shared" si="302"/>
        <v>49.329314536883359</v>
      </c>
    </row>
    <row r="2176" spans="1:9" ht="13.5" x14ac:dyDescent="0.25">
      <c r="A2176" s="3">
        <f>TITRES_STAT!B2179</f>
        <v>45174</v>
      </c>
      <c r="B2176" s="6">
        <f>TITRES_STAT!D2179</f>
        <v>4.5651999999999999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7.8625264321342328E-3</v>
      </c>
      <c r="G2176" s="2">
        <f t="shared" si="305"/>
        <v>8.0763255587148353E-3</v>
      </c>
      <c r="H2176" s="2">
        <f t="shared" si="301"/>
        <v>0.97352767356562286</v>
      </c>
      <c r="I2176" s="2">
        <f t="shared" si="302"/>
        <v>49.329314536883366</v>
      </c>
    </row>
    <row r="2177" spans="1:9" ht="13.5" x14ac:dyDescent="0.25">
      <c r="A2177" s="3">
        <f>TITRES_STAT!B2180</f>
        <v>45175</v>
      </c>
      <c r="B2177" s="6">
        <f>TITRES_STAT!D2180</f>
        <v>4.5297999999999998</v>
      </c>
      <c r="C2177" s="2">
        <f t="shared" si="297"/>
        <v>-3.5400000000000098E-2</v>
      </c>
      <c r="D2177" s="2">
        <f t="shared" si="298"/>
        <v>0</v>
      </c>
      <c r="E2177" s="2">
        <f t="shared" si="299"/>
        <v>3.5400000000000098E-2</v>
      </c>
      <c r="F2177" s="2">
        <f t="shared" si="305"/>
        <v>7.3009174012675015E-3</v>
      </c>
      <c r="G2177" s="2">
        <f t="shared" si="305"/>
        <v>1.002801659023521E-2</v>
      </c>
      <c r="H2177" s="2">
        <f t="shared" si="301"/>
        <v>0.72805198670859561</v>
      </c>
      <c r="I2177" s="2">
        <f t="shared" si="302"/>
        <v>42.131370601604949</v>
      </c>
    </row>
    <row r="2178" spans="1:9" ht="13.5" x14ac:dyDescent="0.25">
      <c r="A2178" s="3">
        <f>TITRES_STAT!B2181</f>
        <v>45176</v>
      </c>
      <c r="B2178" s="6">
        <f>TITRES_STAT!D2181</f>
        <v>4.5917000000000003</v>
      </c>
      <c r="C2178" s="2">
        <f t="shared" si="297"/>
        <v>6.190000000000051E-2</v>
      </c>
      <c r="D2178" s="2">
        <f t="shared" si="298"/>
        <v>6.190000000000051E-2</v>
      </c>
      <c r="E2178" s="2">
        <f t="shared" si="299"/>
        <v>0</v>
      </c>
      <c r="F2178" s="2">
        <f t="shared" si="305"/>
        <v>1.1200851872605574E-2</v>
      </c>
      <c r="G2178" s="2">
        <f t="shared" si="305"/>
        <v>9.3117296909326942E-3</v>
      </c>
      <c r="H2178" s="2">
        <f t="shared" si="301"/>
        <v>1.2028755391721062</v>
      </c>
      <c r="I2178" s="2">
        <f t="shared" si="302"/>
        <v>54.604788957989697</v>
      </c>
    </row>
    <row r="2179" spans="1:9" ht="13.5" x14ac:dyDescent="0.25">
      <c r="A2179" s="3">
        <f>TITRES_STAT!B2182</f>
        <v>45177</v>
      </c>
      <c r="B2179" s="6">
        <f>TITRES_STAT!D2182</f>
        <v>4.5917000000000003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1.0400791024562319E-2</v>
      </c>
      <c r="G2179" s="2">
        <f t="shared" si="305"/>
        <v>8.6466061415803579E-3</v>
      </c>
      <c r="H2179" s="2">
        <f t="shared" si="301"/>
        <v>1.2028755391721062</v>
      </c>
      <c r="I2179" s="2">
        <f t="shared" si="302"/>
        <v>54.604788957989697</v>
      </c>
    </row>
    <row r="2180" spans="1:9" ht="13.5" x14ac:dyDescent="0.25">
      <c r="A2180" s="3">
        <f>TITRES_STAT!B2183</f>
        <v>45180</v>
      </c>
      <c r="B2180" s="6">
        <f>TITRES_STAT!D2183</f>
        <v>4.5917000000000003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9.6578773799507241E-3</v>
      </c>
      <c r="G2180" s="2">
        <f t="shared" si="305"/>
        <v>8.0289914171817606E-3</v>
      </c>
      <c r="H2180" s="2">
        <f t="shared" si="301"/>
        <v>1.2028755391721062</v>
      </c>
      <c r="I2180" s="2">
        <f t="shared" si="302"/>
        <v>54.604788957989697</v>
      </c>
    </row>
    <row r="2181" spans="1:9" ht="13.5" x14ac:dyDescent="0.25">
      <c r="A2181" s="3">
        <f>TITRES_STAT!B2184</f>
        <v>45181</v>
      </c>
      <c r="B2181" s="6">
        <f>TITRES_STAT!D2184</f>
        <v>4.5739999999999998</v>
      </c>
      <c r="C2181" s="2">
        <f t="shared" si="306"/>
        <v>-1.7700000000000493E-2</v>
      </c>
      <c r="D2181" s="2">
        <f t="shared" si="307"/>
        <v>0</v>
      </c>
      <c r="E2181" s="2">
        <f t="shared" si="308"/>
        <v>1.7700000000000493E-2</v>
      </c>
      <c r="F2181" s="2">
        <f t="shared" si="305"/>
        <v>8.9680289956685279E-3</v>
      </c>
      <c r="G2181" s="2">
        <f t="shared" si="305"/>
        <v>8.7197777445259562E-3</v>
      </c>
      <c r="H2181" s="2">
        <f t="shared" si="301"/>
        <v>1.0284699058182323</v>
      </c>
      <c r="I2181" s="2">
        <f t="shared" si="302"/>
        <v>50.701758151219607</v>
      </c>
    </row>
    <row r="2182" spans="1:9" ht="13.5" x14ac:dyDescent="0.25">
      <c r="A2182" s="3">
        <f>TITRES_STAT!B2185</f>
        <v>45182</v>
      </c>
      <c r="B2182" s="6">
        <f>TITRES_STAT!D2185</f>
        <v>4.5739999999999998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8.3274554959779194E-3</v>
      </c>
      <c r="G2182" s="2">
        <f t="shared" si="305"/>
        <v>8.096936477059816E-3</v>
      </c>
      <c r="H2182" s="2">
        <f t="shared" si="301"/>
        <v>1.0284699058182325</v>
      </c>
      <c r="I2182" s="2">
        <f t="shared" si="302"/>
        <v>50.701758151219607</v>
      </c>
    </row>
    <row r="2183" spans="1:9" ht="13.5" x14ac:dyDescent="0.25">
      <c r="A2183" s="3">
        <f>TITRES_STAT!B2186</f>
        <v>45183</v>
      </c>
      <c r="B2183" s="6">
        <f>TITRES_STAT!D2186</f>
        <v>4.5475000000000003</v>
      </c>
      <c r="C2183" s="2">
        <f t="shared" si="306"/>
        <v>-2.6499999999999524E-2</v>
      </c>
      <c r="D2183" s="2">
        <f t="shared" si="307"/>
        <v>0</v>
      </c>
      <c r="E2183" s="2">
        <f t="shared" si="308"/>
        <v>2.6499999999999524E-2</v>
      </c>
      <c r="F2183" s="2">
        <f t="shared" si="305"/>
        <v>7.732637246265211E-3</v>
      </c>
      <c r="G2183" s="2">
        <f t="shared" si="305"/>
        <v>9.4114410144126529E-3</v>
      </c>
      <c r="H2183" s="2">
        <f t="shared" si="301"/>
        <v>0.82162096478355151</v>
      </c>
      <c r="I2183" s="2">
        <f t="shared" si="302"/>
        <v>45.103837772375336</v>
      </c>
    </row>
    <row r="2184" spans="1:9" ht="13.5" x14ac:dyDescent="0.25">
      <c r="A2184" s="3">
        <f>TITRES_STAT!B2187</f>
        <v>45184</v>
      </c>
      <c r="B2184" s="6">
        <f>TITRES_STAT!D2187</f>
        <v>4.5475000000000003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7.1803060143891245E-3</v>
      </c>
      <c r="G2184" s="2">
        <f t="shared" si="305"/>
        <v>8.7391952276688924E-3</v>
      </c>
      <c r="H2184" s="2">
        <f t="shared" si="301"/>
        <v>0.82162096478355151</v>
      </c>
      <c r="I2184" s="2">
        <f t="shared" si="302"/>
        <v>45.103837772375336</v>
      </c>
    </row>
    <row r="2185" spans="1:9" ht="13.5" x14ac:dyDescent="0.25">
      <c r="A2185" s="3">
        <f>TITRES_STAT!B2188</f>
        <v>45187</v>
      </c>
      <c r="B2185" s="6">
        <f>TITRES_STAT!D2188</f>
        <v>4.5475000000000003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6.6674270133613295E-3</v>
      </c>
      <c r="G2185" s="2">
        <f t="shared" si="305"/>
        <v>8.1149669971211143E-3</v>
      </c>
      <c r="H2185" s="2">
        <f t="shared" si="301"/>
        <v>0.82162096478355151</v>
      </c>
      <c r="I2185" s="2">
        <f t="shared" si="302"/>
        <v>45.103837772375336</v>
      </c>
    </row>
    <row r="2186" spans="1:9" ht="13.5" x14ac:dyDescent="0.25">
      <c r="A2186" s="3">
        <f>TITRES_STAT!B2189</f>
        <v>45188</v>
      </c>
      <c r="B2186" s="6">
        <f>TITRES_STAT!D2189</f>
        <v>4.5651999999999999</v>
      </c>
      <c r="C2186" s="2">
        <f t="shared" si="306"/>
        <v>1.7699999999999605E-2</v>
      </c>
      <c r="D2186" s="2">
        <f t="shared" si="307"/>
        <v>1.7699999999999605E-2</v>
      </c>
      <c r="E2186" s="2">
        <f t="shared" si="308"/>
        <v>0</v>
      </c>
      <c r="F2186" s="2">
        <f t="shared" si="305"/>
        <v>7.4554679409783494E-3</v>
      </c>
      <c r="G2186" s="2">
        <f t="shared" si="305"/>
        <v>7.5353264973267494E-3</v>
      </c>
      <c r="H2186" s="2">
        <f t="shared" si="301"/>
        <v>0.98940211066146488</v>
      </c>
      <c r="I2186" s="2">
        <f t="shared" si="302"/>
        <v>49.73364134677098</v>
      </c>
    </row>
    <row r="2187" spans="1:9" ht="13.5" x14ac:dyDescent="0.25">
      <c r="A2187" s="3">
        <f>TITRES_STAT!B2190</f>
        <v>45189</v>
      </c>
      <c r="B2187" s="6">
        <f>TITRES_STAT!D2190</f>
        <v>4.6980000000000004</v>
      </c>
      <c r="C2187" s="2">
        <f t="shared" si="306"/>
        <v>0.13280000000000047</v>
      </c>
      <c r="D2187" s="2">
        <f t="shared" si="307"/>
        <v>0.13280000000000047</v>
      </c>
      <c r="E2187" s="2">
        <f t="shared" si="308"/>
        <v>0</v>
      </c>
      <c r="F2187" s="2">
        <f t="shared" si="305"/>
        <v>1.6408648802337073E-2</v>
      </c>
      <c r="G2187" s="2">
        <f t="shared" si="305"/>
        <v>6.9970888903748392E-3</v>
      </c>
      <c r="H2187" s="2">
        <f t="shared" si="301"/>
        <v>2.3450679360253277</v>
      </c>
      <c r="I2187" s="2">
        <f t="shared" si="302"/>
        <v>70.105240936056475</v>
      </c>
    </row>
    <row r="2188" spans="1:9" ht="13.5" x14ac:dyDescent="0.25">
      <c r="A2188" s="3">
        <f>TITRES_STAT!B2191</f>
        <v>45190</v>
      </c>
      <c r="B2188" s="6">
        <f>TITRES_STAT!D2191</f>
        <v>4.6791999999999998</v>
      </c>
      <c r="C2188" s="2">
        <f t="shared" si="306"/>
        <v>-1.8800000000000594E-2</v>
      </c>
      <c r="D2188" s="2">
        <f t="shared" si="307"/>
        <v>0</v>
      </c>
      <c r="E2188" s="2">
        <f t="shared" si="308"/>
        <v>1.8800000000000594E-2</v>
      </c>
      <c r="F2188" s="2">
        <f t="shared" si="305"/>
        <v>1.5236602459312996E-2</v>
      </c>
      <c r="G2188" s="2">
        <f t="shared" si="305"/>
        <v>7.8401539696338219E-3</v>
      </c>
      <c r="H2188" s="2">
        <f t="shared" si="301"/>
        <v>1.9434060247192606</v>
      </c>
      <c r="I2188" s="2">
        <f t="shared" si="302"/>
        <v>66.025754122882887</v>
      </c>
    </row>
    <row r="2189" spans="1:9" ht="13.5" x14ac:dyDescent="0.25">
      <c r="A2189" s="3">
        <f>TITRES_STAT!B2192</f>
        <v>45191</v>
      </c>
      <c r="B2189" s="6">
        <f>TITRES_STAT!D2192</f>
        <v>4.6791999999999998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1.4148273712219212E-2</v>
      </c>
      <c r="G2189" s="2">
        <f t="shared" si="309"/>
        <v>7.2801429718028351E-3</v>
      </c>
      <c r="H2189" s="2">
        <f t="shared" si="301"/>
        <v>1.9434060247192606</v>
      </c>
      <c r="I2189" s="2">
        <f t="shared" si="302"/>
        <v>66.025754122882887</v>
      </c>
    </row>
    <row r="2190" spans="1:9" ht="13.5" x14ac:dyDescent="0.25">
      <c r="A2190" s="3">
        <f>TITRES_STAT!B2193</f>
        <v>45194</v>
      </c>
      <c r="B2190" s="6">
        <f>TITRES_STAT!D2193</f>
        <v>4.6322000000000001</v>
      </c>
      <c r="C2190" s="2">
        <f t="shared" si="306"/>
        <v>-4.6999999999999709E-2</v>
      </c>
      <c r="D2190" s="2">
        <f t="shared" si="307"/>
        <v>0</v>
      </c>
      <c r="E2190" s="2">
        <f t="shared" si="308"/>
        <v>4.6999999999999709E-2</v>
      </c>
      <c r="F2190" s="2">
        <f t="shared" si="309"/>
        <v>1.3137682732774983E-2</v>
      </c>
      <c r="G2190" s="2">
        <f t="shared" si="309"/>
        <v>1.011727561667404E-2</v>
      </c>
      <c r="H2190" s="2">
        <f t="shared" si="301"/>
        <v>1.2985395703882063</v>
      </c>
      <c r="I2190" s="2">
        <f t="shared" si="302"/>
        <v>56.494114224402608</v>
      </c>
    </row>
    <row r="2191" spans="1:9" ht="13.5" x14ac:dyDescent="0.25">
      <c r="A2191" s="3">
        <f>TITRES_STAT!B2194</f>
        <v>45195</v>
      </c>
      <c r="B2191" s="6">
        <f>TITRES_STAT!D2194</f>
        <v>4.6134000000000004</v>
      </c>
      <c r="C2191" s="2">
        <f t="shared" si="306"/>
        <v>-1.8799999999999706E-2</v>
      </c>
      <c r="D2191" s="2">
        <f t="shared" si="307"/>
        <v>0</v>
      </c>
      <c r="E2191" s="2">
        <f t="shared" si="308"/>
        <v>1.8799999999999706E-2</v>
      </c>
      <c r="F2191" s="2">
        <f t="shared" si="309"/>
        <v>1.2199276823291055E-2</v>
      </c>
      <c r="G2191" s="2">
        <f t="shared" si="309"/>
        <v>1.0737470215483016E-2</v>
      </c>
      <c r="H2191" s="2">
        <f t="shared" si="301"/>
        <v>1.1361406903555524</v>
      </c>
      <c r="I2191" s="2">
        <f t="shared" si="302"/>
        <v>53.186604023092045</v>
      </c>
    </row>
    <row r="2192" spans="1:9" ht="13.5" x14ac:dyDescent="0.25">
      <c r="A2192" s="3">
        <f>TITRES_STAT!B2195</f>
        <v>45197</v>
      </c>
      <c r="B2192" s="6">
        <f>TITRES_STAT!D2195</f>
        <v>4.6040000000000001</v>
      </c>
      <c r="C2192" s="2">
        <f t="shared" si="306"/>
        <v>-9.400000000000297E-3</v>
      </c>
      <c r="D2192" s="2">
        <f t="shared" si="307"/>
        <v>0</v>
      </c>
      <c r="E2192" s="2">
        <f t="shared" si="308"/>
        <v>9.400000000000297E-3</v>
      </c>
      <c r="F2192" s="2">
        <f t="shared" si="309"/>
        <v>1.1327899907341694E-2</v>
      </c>
      <c r="G2192" s="2">
        <f t="shared" si="309"/>
        <v>1.0641936628662821E-2</v>
      </c>
      <c r="H2192" s="2">
        <f t="shared" si="301"/>
        <v>1.0644585006108109</v>
      </c>
      <c r="I2192" s="2">
        <f t="shared" si="302"/>
        <v>51.561147889185939</v>
      </c>
    </row>
    <row r="2193" spans="1:9" ht="13.5" x14ac:dyDescent="0.25">
      <c r="A2193" s="3">
        <f>TITRES_STAT!B2196</f>
        <v>45198</v>
      </c>
      <c r="B2193" s="6">
        <f>TITRES_STAT!D2196</f>
        <v>4.6040000000000001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1.051876419967443E-2</v>
      </c>
      <c r="G2193" s="2">
        <f t="shared" si="309"/>
        <v>9.8817982980440467E-3</v>
      </c>
      <c r="H2193" s="2">
        <f t="shared" ref="H2193:H2256" si="310">F2193/G2193</f>
        <v>1.0644585006108109</v>
      </c>
      <c r="I2193" s="2">
        <f t="shared" ref="I2193:I2256" si="311">IF(G2193=0,100,100-(100/(1+H2193)))</f>
        <v>51.561147889185939</v>
      </c>
    </row>
    <row r="2194" spans="1:9" ht="13.5" x14ac:dyDescent="0.25">
      <c r="A2194" s="3">
        <f>TITRES_STAT!B2197</f>
        <v>45201</v>
      </c>
      <c r="B2194" s="6">
        <f>TITRES_STAT!D2197</f>
        <v>4.6040000000000001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9.7674238996976852E-3</v>
      </c>
      <c r="G2194" s="2">
        <f t="shared" si="309"/>
        <v>9.1759555624694716E-3</v>
      </c>
      <c r="H2194" s="2">
        <f t="shared" si="310"/>
        <v>1.0644585006108112</v>
      </c>
      <c r="I2194" s="2">
        <f t="shared" si="311"/>
        <v>51.561147889185946</v>
      </c>
    </row>
    <row r="2195" spans="1:9" ht="13.5" x14ac:dyDescent="0.25">
      <c r="A2195" s="3">
        <f>TITRES_STAT!B2198</f>
        <v>45202</v>
      </c>
      <c r="B2195" s="6">
        <f>TITRES_STAT!D2198</f>
        <v>4.7732000000000001</v>
      </c>
      <c r="C2195" s="2">
        <f t="shared" si="306"/>
        <v>0.16920000000000002</v>
      </c>
      <c r="D2195" s="2">
        <f t="shared" si="307"/>
        <v>0.16920000000000002</v>
      </c>
      <c r="E2195" s="2">
        <f t="shared" si="308"/>
        <v>0</v>
      </c>
      <c r="F2195" s="2">
        <f t="shared" si="309"/>
        <v>2.1155465049719279E-2</v>
      </c>
      <c r="G2195" s="2">
        <f t="shared" si="309"/>
        <v>8.5205301651502235E-3</v>
      </c>
      <c r="H2195" s="2">
        <f t="shared" si="310"/>
        <v>2.4828813042933806</v>
      </c>
      <c r="I2195" s="2">
        <f t="shared" si="311"/>
        <v>71.288140116423421</v>
      </c>
    </row>
    <row r="2196" spans="1:9" ht="13.5" x14ac:dyDescent="0.25">
      <c r="A2196" s="3">
        <f>TITRES_STAT!B2199</f>
        <v>45203</v>
      </c>
      <c r="B2196" s="6">
        <f>TITRES_STAT!D2199</f>
        <v>4.7732000000000001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1.9644360403310756E-2</v>
      </c>
      <c r="G2196" s="2">
        <f t="shared" si="309"/>
        <v>7.9119208676394926E-3</v>
      </c>
      <c r="H2196" s="2">
        <f t="shared" si="310"/>
        <v>2.4828813042933802</v>
      </c>
      <c r="I2196" s="2">
        <f t="shared" si="311"/>
        <v>71.288140116423421</v>
      </c>
    </row>
    <row r="2197" spans="1:9" ht="13.5" x14ac:dyDescent="0.25">
      <c r="A2197" s="3">
        <f>TITRES_STAT!B2200</f>
        <v>45204</v>
      </c>
      <c r="B2197" s="6">
        <f>TITRES_STAT!D2200</f>
        <v>4.7450000000000001</v>
      </c>
      <c r="C2197" s="2">
        <f t="shared" si="306"/>
        <v>-2.8200000000000003E-2</v>
      </c>
      <c r="D2197" s="2">
        <f t="shared" si="307"/>
        <v>0</v>
      </c>
      <c r="E2197" s="2">
        <f t="shared" si="308"/>
        <v>2.8200000000000003E-2</v>
      </c>
      <c r="F2197" s="2">
        <f t="shared" si="309"/>
        <v>1.8241191803074271E-2</v>
      </c>
      <c r="G2197" s="2">
        <f t="shared" si="309"/>
        <v>9.3610693770938159E-3</v>
      </c>
      <c r="H2197" s="2">
        <f t="shared" si="310"/>
        <v>1.9486226485736533</v>
      </c>
      <c r="I2197" s="2">
        <f t="shared" si="311"/>
        <v>66.085860444579666</v>
      </c>
    </row>
    <row r="2198" spans="1:9" ht="13.5" x14ac:dyDescent="0.25">
      <c r="A2198" s="3">
        <f>TITRES_STAT!B2201</f>
        <v>45205</v>
      </c>
      <c r="B2198" s="6">
        <f>TITRES_STAT!D2201</f>
        <v>4.7450000000000001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1.6938249531426107E-2</v>
      </c>
      <c r="G2198" s="2">
        <f t="shared" si="309"/>
        <v>8.6924215644442575E-3</v>
      </c>
      <c r="H2198" s="2">
        <f t="shared" si="310"/>
        <v>1.9486226485736531</v>
      </c>
      <c r="I2198" s="2">
        <f t="shared" si="311"/>
        <v>66.085860444579666</v>
      </c>
    </row>
    <row r="2199" spans="1:9" ht="13.5" x14ac:dyDescent="0.25">
      <c r="A2199" s="3">
        <f>TITRES_STAT!B2202</f>
        <v>45208</v>
      </c>
      <c r="B2199" s="6">
        <f>TITRES_STAT!D2202</f>
        <v>4.7450000000000001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1.5728374564895672E-2</v>
      </c>
      <c r="G2199" s="2">
        <f t="shared" si="309"/>
        <v>8.0715343098410972E-3</v>
      </c>
      <c r="H2199" s="2">
        <f t="shared" si="310"/>
        <v>1.9486226485736531</v>
      </c>
      <c r="I2199" s="2">
        <f t="shared" si="311"/>
        <v>66.085860444579666</v>
      </c>
    </row>
    <row r="2200" spans="1:9" ht="13.5" x14ac:dyDescent="0.25">
      <c r="A2200" s="3">
        <f>TITRES_STAT!B2203</f>
        <v>45209</v>
      </c>
      <c r="B2200" s="6">
        <f>TITRES_STAT!D2203</f>
        <v>4.6791999999999998</v>
      </c>
      <c r="C2200" s="2">
        <f t="shared" si="306"/>
        <v>-6.5800000000000303E-2</v>
      </c>
      <c r="D2200" s="2">
        <f t="shared" si="307"/>
        <v>0</v>
      </c>
      <c r="E2200" s="2">
        <f t="shared" si="308"/>
        <v>6.5800000000000303E-2</v>
      </c>
      <c r="F2200" s="2">
        <f t="shared" si="309"/>
        <v>1.4604919238831695E-2</v>
      </c>
      <c r="G2200" s="2">
        <f t="shared" si="309"/>
        <v>1.2194996144852468E-2</v>
      </c>
      <c r="H2200" s="2">
        <f t="shared" si="310"/>
        <v>1.1976157323343197</v>
      </c>
      <c r="I2200" s="2">
        <f t="shared" si="311"/>
        <v>54.496139371108598</v>
      </c>
    </row>
    <row r="2201" spans="1:9" ht="13.5" x14ac:dyDescent="0.25">
      <c r="A2201" s="3">
        <f>TITRES_STAT!B2204</f>
        <v>45210</v>
      </c>
      <c r="B2201" s="6">
        <f>TITRES_STAT!D2204</f>
        <v>4.6791999999999998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1.3561710721772287E-2</v>
      </c>
      <c r="G2201" s="2">
        <f t="shared" si="309"/>
        <v>1.1323924991648721E-2</v>
      </c>
      <c r="H2201" s="2">
        <f t="shared" si="310"/>
        <v>1.1976157323343197</v>
      </c>
      <c r="I2201" s="2">
        <f t="shared" si="311"/>
        <v>54.496139371108598</v>
      </c>
    </row>
    <row r="2202" spans="1:9" ht="13.5" x14ac:dyDescent="0.25">
      <c r="A2202" s="3">
        <f>TITRES_STAT!B2205</f>
        <v>45211</v>
      </c>
      <c r="B2202" s="6">
        <f>TITRES_STAT!D2205</f>
        <v>4.7355999999999998</v>
      </c>
      <c r="C2202" s="2">
        <f t="shared" si="306"/>
        <v>5.6400000000000006E-2</v>
      </c>
      <c r="D2202" s="2">
        <f t="shared" si="307"/>
        <v>5.6400000000000006E-2</v>
      </c>
      <c r="E2202" s="2">
        <f t="shared" si="308"/>
        <v>0</v>
      </c>
      <c r="F2202" s="2">
        <f t="shared" si="309"/>
        <v>1.6621588527359982E-2</v>
      </c>
      <c r="G2202" s="2">
        <f t="shared" si="309"/>
        <v>1.0515073206530955E-2</v>
      </c>
      <c r="H2202" s="2">
        <f t="shared" si="310"/>
        <v>1.5807392113101262</v>
      </c>
      <c r="I2202" s="2">
        <f t="shared" si="311"/>
        <v>61.251412168363011</v>
      </c>
    </row>
    <row r="2203" spans="1:9" ht="13.5" x14ac:dyDescent="0.25">
      <c r="A2203" s="3">
        <f>TITRES_STAT!B2206</f>
        <v>45212</v>
      </c>
      <c r="B2203" s="6">
        <f>TITRES_STAT!D2206</f>
        <v>4.7355999999999998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1.5434332203977125E-2</v>
      </c>
      <c r="G2203" s="2">
        <f t="shared" si="309"/>
        <v>9.7639965489216014E-3</v>
      </c>
      <c r="H2203" s="2">
        <f t="shared" si="310"/>
        <v>1.5807392113101262</v>
      </c>
      <c r="I2203" s="2">
        <f t="shared" si="311"/>
        <v>61.251412168363011</v>
      </c>
    </row>
    <row r="2204" spans="1:9" ht="13.5" x14ac:dyDescent="0.25">
      <c r="A2204" s="3">
        <f>TITRES_STAT!B2207</f>
        <v>45215</v>
      </c>
      <c r="B2204" s="6">
        <f>TITRES_STAT!D2207</f>
        <v>4.7355999999999998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1.4331879903693045E-2</v>
      </c>
      <c r="G2204" s="2">
        <f t="shared" si="309"/>
        <v>9.066568223998631E-3</v>
      </c>
      <c r="H2204" s="2">
        <f t="shared" si="310"/>
        <v>1.580739211310126</v>
      </c>
      <c r="I2204" s="2">
        <f t="shared" si="311"/>
        <v>61.251412168363011</v>
      </c>
    </row>
    <row r="2205" spans="1:9" ht="13.5" x14ac:dyDescent="0.25">
      <c r="A2205" s="3">
        <f>TITRES_STAT!B2208</f>
        <v>45216</v>
      </c>
      <c r="B2205" s="6">
        <f>TITRES_STAT!D2208</f>
        <v>4.7355999999999998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1.3308174196286398E-2</v>
      </c>
      <c r="G2205" s="2">
        <f t="shared" si="312"/>
        <v>8.4189562079987294E-3</v>
      </c>
      <c r="H2205" s="2">
        <f t="shared" si="310"/>
        <v>1.5807392113101257</v>
      </c>
      <c r="I2205" s="2">
        <f t="shared" si="311"/>
        <v>61.251412168363004</v>
      </c>
    </row>
    <row r="2206" spans="1:9" ht="13.5" x14ac:dyDescent="0.25">
      <c r="A2206" s="3">
        <f>TITRES_STAT!B2209</f>
        <v>45217</v>
      </c>
      <c r="B2206" s="6">
        <f>TITRES_STAT!D2209</f>
        <v>4.7355999999999998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1.2357590325123083E-2</v>
      </c>
      <c r="G2206" s="2">
        <f t="shared" si="312"/>
        <v>7.8176021931416779E-3</v>
      </c>
      <c r="H2206" s="2">
        <f t="shared" si="310"/>
        <v>1.5807392113101255</v>
      </c>
      <c r="I2206" s="2">
        <f t="shared" si="311"/>
        <v>61.251412168362997</v>
      </c>
    </row>
    <row r="2207" spans="1:9" ht="13.5" x14ac:dyDescent="0.25">
      <c r="A2207" s="3">
        <f>TITRES_STAT!B2210</f>
        <v>45218</v>
      </c>
      <c r="B2207" s="6">
        <f>TITRES_STAT!D2210</f>
        <v>4.7355999999999998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1.1474905301900004E-2</v>
      </c>
      <c r="G2207" s="2">
        <f t="shared" si="312"/>
        <v>7.2592020364887011E-3</v>
      </c>
      <c r="H2207" s="2">
        <f t="shared" si="310"/>
        <v>1.5807392113101251</v>
      </c>
      <c r="I2207" s="2">
        <f t="shared" si="311"/>
        <v>61.251412168362997</v>
      </c>
    </row>
    <row r="2208" spans="1:9" ht="13.5" x14ac:dyDescent="0.25">
      <c r="A2208" s="3">
        <f>TITRES_STAT!B2211</f>
        <v>45219</v>
      </c>
      <c r="B2208" s="6">
        <f>TITRES_STAT!D2211</f>
        <v>4.7355999999999998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1.0655269208907147E-2</v>
      </c>
      <c r="G2208" s="2">
        <f t="shared" si="312"/>
        <v>6.7406876053109363E-3</v>
      </c>
      <c r="H2208" s="2">
        <f t="shared" si="310"/>
        <v>1.5807392113101253</v>
      </c>
      <c r="I2208" s="2">
        <f t="shared" si="311"/>
        <v>61.251412168362997</v>
      </c>
    </row>
    <row r="2209" spans="1:9" ht="13.5" x14ac:dyDescent="0.25">
      <c r="A2209" s="3">
        <f>TITRES_STAT!B2212</f>
        <v>45222</v>
      </c>
      <c r="B2209" s="6">
        <f>TITRES_STAT!D2212</f>
        <v>4.7168000000000001</v>
      </c>
      <c r="C2209" s="2">
        <f t="shared" si="306"/>
        <v>-1.8799999999999706E-2</v>
      </c>
      <c r="D2209" s="2">
        <f t="shared" si="307"/>
        <v>0</v>
      </c>
      <c r="E2209" s="2">
        <f t="shared" si="308"/>
        <v>1.8799999999999706E-2</v>
      </c>
      <c r="F2209" s="2">
        <f t="shared" si="312"/>
        <v>9.8941785511280651E-3</v>
      </c>
      <c r="G2209" s="2">
        <f t="shared" si="312"/>
        <v>7.6020670620744199E-3</v>
      </c>
      <c r="H2209" s="2">
        <f t="shared" si="310"/>
        <v>1.3015116112943343</v>
      </c>
      <c r="I2209" s="2">
        <f t="shared" si="311"/>
        <v>56.550295245409799</v>
      </c>
    </row>
    <row r="2210" spans="1:9" ht="13.5" x14ac:dyDescent="0.25">
      <c r="A2210" s="3">
        <f>TITRES_STAT!B2213</f>
        <v>45223</v>
      </c>
      <c r="B2210" s="6">
        <f>TITRES_STAT!D2213</f>
        <v>4.7168000000000001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9.1874515117617746E-3</v>
      </c>
      <c r="G2210" s="2">
        <f t="shared" si="312"/>
        <v>7.0590622719262476E-3</v>
      </c>
      <c r="H2210" s="2">
        <f t="shared" si="310"/>
        <v>1.3015116112943343</v>
      </c>
      <c r="I2210" s="2">
        <f t="shared" si="311"/>
        <v>56.550295245409799</v>
      </c>
    </row>
    <row r="2211" spans="1:9" ht="13.5" x14ac:dyDescent="0.25">
      <c r="A2211" s="3">
        <f>TITRES_STAT!B2214</f>
        <v>45224</v>
      </c>
      <c r="B2211" s="6">
        <f>TITRES_STAT!D2214</f>
        <v>4.7073999999999998</v>
      </c>
      <c r="C2211" s="2">
        <f t="shared" si="306"/>
        <v>-9.400000000000297E-3</v>
      </c>
      <c r="D2211" s="2">
        <f t="shared" si="307"/>
        <v>0</v>
      </c>
      <c r="E2211" s="2">
        <f t="shared" si="308"/>
        <v>9.400000000000297E-3</v>
      </c>
      <c r="F2211" s="2">
        <f t="shared" si="312"/>
        <v>8.5312049752073616E-3</v>
      </c>
      <c r="G2211" s="2">
        <f t="shared" si="312"/>
        <v>7.2262721096458234E-3</v>
      </c>
      <c r="H2211" s="2">
        <f t="shared" si="310"/>
        <v>1.1805817502802971</v>
      </c>
      <c r="I2211" s="2">
        <f t="shared" si="311"/>
        <v>54.14067829048566</v>
      </c>
    </row>
    <row r="2212" spans="1:9" ht="13.5" x14ac:dyDescent="0.25">
      <c r="A2212" s="3">
        <f>TITRES_STAT!B2215</f>
        <v>45225</v>
      </c>
      <c r="B2212" s="6">
        <f>TITRES_STAT!D2215</f>
        <v>4.7355999999999998</v>
      </c>
      <c r="C2212" s="2">
        <f t="shared" si="306"/>
        <v>2.8200000000000003E-2</v>
      </c>
      <c r="D2212" s="2">
        <f t="shared" si="307"/>
        <v>2.8200000000000003E-2</v>
      </c>
      <c r="E2212" s="2">
        <f t="shared" si="308"/>
        <v>0</v>
      </c>
      <c r="F2212" s="2">
        <f t="shared" si="312"/>
        <v>9.9361189055496933E-3</v>
      </c>
      <c r="G2212" s="2">
        <f t="shared" si="312"/>
        <v>6.7101098160996936E-3</v>
      </c>
      <c r="H2212" s="2">
        <f t="shared" si="310"/>
        <v>1.4807684490810828</v>
      </c>
      <c r="I2212" s="2">
        <f t="shared" si="311"/>
        <v>59.689909778947069</v>
      </c>
    </row>
    <row r="2213" spans="1:9" ht="13.5" x14ac:dyDescent="0.25">
      <c r="A2213" s="3">
        <f>TITRES_STAT!B2216</f>
        <v>45226</v>
      </c>
      <c r="B2213" s="6">
        <f>TITRES_STAT!D2216</f>
        <v>4.7355999999999998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9.2263961265818574E-3</v>
      </c>
      <c r="G2213" s="2">
        <f t="shared" si="312"/>
        <v>6.2308162578068585E-3</v>
      </c>
      <c r="H2213" s="2">
        <f t="shared" si="310"/>
        <v>1.4807684490810826</v>
      </c>
      <c r="I2213" s="2">
        <f t="shared" si="311"/>
        <v>59.689909778947069</v>
      </c>
    </row>
    <row r="2214" spans="1:9" ht="13.5" x14ac:dyDescent="0.25">
      <c r="A2214" s="3">
        <f>TITRES_STAT!B2217</f>
        <v>45229</v>
      </c>
      <c r="B2214" s="6">
        <f>TITRES_STAT!D2217</f>
        <v>4.6040000000000001</v>
      </c>
      <c r="C2214" s="2">
        <f t="shared" si="306"/>
        <v>-0.13159999999999972</v>
      </c>
      <c r="D2214" s="2">
        <f t="shared" si="307"/>
        <v>0</v>
      </c>
      <c r="E2214" s="2">
        <f t="shared" si="308"/>
        <v>0.13159999999999972</v>
      </c>
      <c r="F2214" s="2">
        <f t="shared" si="312"/>
        <v>8.5673678318260102E-3</v>
      </c>
      <c r="G2214" s="2">
        <f t="shared" si="312"/>
        <v>1.5185757953677778E-2</v>
      </c>
      <c r="H2214" s="2">
        <f t="shared" si="310"/>
        <v>0.56417123583555562</v>
      </c>
      <c r="I2214" s="2">
        <f t="shared" si="311"/>
        <v>36.068380680468415</v>
      </c>
    </row>
    <row r="2215" spans="1:9" ht="13.5" x14ac:dyDescent="0.25">
      <c r="A2215" s="3">
        <f>TITRES_STAT!B2218</f>
        <v>45230</v>
      </c>
      <c r="B2215" s="6">
        <f>TITRES_STAT!D2218</f>
        <v>4.7168000000000001</v>
      </c>
      <c r="C2215" s="2">
        <f t="shared" si="306"/>
        <v>0.11280000000000001</v>
      </c>
      <c r="D2215" s="2">
        <f t="shared" si="307"/>
        <v>0.11280000000000001</v>
      </c>
      <c r="E2215" s="2">
        <f t="shared" si="308"/>
        <v>0</v>
      </c>
      <c r="F2215" s="2">
        <f t="shared" si="312"/>
        <v>1.6012555843838438E-2</v>
      </c>
      <c r="G2215" s="2">
        <f t="shared" si="312"/>
        <v>1.4101060956986508E-2</v>
      </c>
      <c r="H2215" s="2">
        <f t="shared" si="310"/>
        <v>1.1355568132555913</v>
      </c>
      <c r="I2215" s="2">
        <f t="shared" si="311"/>
        <v>53.173804892807766</v>
      </c>
    </row>
    <row r="2216" spans="1:9" ht="13.5" x14ac:dyDescent="0.25">
      <c r="A2216" s="3">
        <f>TITRES_STAT!B2219</f>
        <v>45231</v>
      </c>
      <c r="B2216" s="6">
        <f>TITRES_STAT!D2219</f>
        <v>4.7168000000000001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1.4868801854992836E-2</v>
      </c>
      <c r="G2216" s="2">
        <f t="shared" si="312"/>
        <v>1.3093842317201758E-2</v>
      </c>
      <c r="H2216" s="2">
        <f t="shared" si="310"/>
        <v>1.1355568132555913</v>
      </c>
      <c r="I2216" s="2">
        <f t="shared" si="311"/>
        <v>53.173804892807766</v>
      </c>
    </row>
    <row r="2217" spans="1:9" ht="13.5" x14ac:dyDescent="0.25">
      <c r="A2217" s="3">
        <f>TITRES_STAT!B2220</f>
        <v>45232</v>
      </c>
      <c r="B2217" s="6">
        <f>TITRES_STAT!D2220</f>
        <v>4.7168000000000001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1.3806744579636206E-2</v>
      </c>
      <c r="G2217" s="2">
        <f t="shared" si="312"/>
        <v>1.2158567865973061E-2</v>
      </c>
      <c r="H2217" s="2">
        <f t="shared" si="310"/>
        <v>1.1355568132555915</v>
      </c>
      <c r="I2217" s="2">
        <f t="shared" si="311"/>
        <v>53.173804892807773</v>
      </c>
    </row>
    <row r="2218" spans="1:9" ht="13.5" x14ac:dyDescent="0.25">
      <c r="A2218" s="3">
        <f>TITRES_STAT!B2221</f>
        <v>45233</v>
      </c>
      <c r="B2218" s="6">
        <f>TITRES_STAT!D2221</f>
        <v>4.7168000000000001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1.282054853823362E-2</v>
      </c>
      <c r="G2218" s="2">
        <f t="shared" si="312"/>
        <v>1.1290098732689271E-2</v>
      </c>
      <c r="H2218" s="2">
        <f t="shared" si="310"/>
        <v>1.1355568132555915</v>
      </c>
      <c r="I2218" s="2">
        <f t="shared" si="311"/>
        <v>53.173804892807773</v>
      </c>
    </row>
    <row r="2219" spans="1:9" ht="13.5" x14ac:dyDescent="0.25">
      <c r="A2219" s="3">
        <f>TITRES_STAT!B2222</f>
        <v>45236</v>
      </c>
      <c r="B2219" s="6">
        <f>TITRES_STAT!D2222</f>
        <v>4.6980000000000004</v>
      </c>
      <c r="C2219" s="2">
        <f t="shared" si="306"/>
        <v>-1.8799999999999706E-2</v>
      </c>
      <c r="D2219" s="2">
        <f t="shared" si="307"/>
        <v>0</v>
      </c>
      <c r="E2219" s="2">
        <f t="shared" si="308"/>
        <v>1.8799999999999706E-2</v>
      </c>
      <c r="F2219" s="2">
        <f t="shared" si="312"/>
        <v>1.1904795071216933E-2</v>
      </c>
      <c r="G2219" s="2">
        <f t="shared" si="312"/>
        <v>1.1826520251782874E-2</v>
      </c>
      <c r="H2219" s="2">
        <f t="shared" si="310"/>
        <v>1.00661858414543</v>
      </c>
      <c r="I2219" s="2">
        <f t="shared" si="311"/>
        <v>50.164918839029113</v>
      </c>
    </row>
    <row r="2220" spans="1:9" ht="13.5" x14ac:dyDescent="0.25">
      <c r="A2220" s="3">
        <f>TITRES_STAT!B2223</f>
        <v>45237</v>
      </c>
      <c r="B2220" s="6">
        <f>TITRES_STAT!D2223</f>
        <v>4.6980000000000004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1.1054452566130009E-2</v>
      </c>
      <c r="G2220" s="2">
        <f t="shared" si="312"/>
        <v>1.0981768805226956E-2</v>
      </c>
      <c r="H2220" s="2">
        <f t="shared" si="310"/>
        <v>1.00661858414543</v>
      </c>
      <c r="I2220" s="2">
        <f t="shared" si="311"/>
        <v>50.164918839029113</v>
      </c>
    </row>
    <row r="2221" spans="1:9" ht="13.5" x14ac:dyDescent="0.25">
      <c r="A2221" s="3">
        <f>TITRES_STAT!B2224</f>
        <v>45238</v>
      </c>
      <c r="B2221" s="6">
        <f>TITRES_STAT!D2224</f>
        <v>4.6980000000000004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1.0264848811406437E-2</v>
      </c>
      <c r="G2221" s="2">
        <f t="shared" si="313"/>
        <v>1.0197356747710745E-2</v>
      </c>
      <c r="H2221" s="2">
        <f t="shared" si="310"/>
        <v>1.00661858414543</v>
      </c>
      <c r="I2221" s="2">
        <f t="shared" si="311"/>
        <v>50.164918839029113</v>
      </c>
    </row>
    <row r="2222" spans="1:9" ht="13.5" x14ac:dyDescent="0.25">
      <c r="A2222" s="3">
        <f>TITRES_STAT!B2225</f>
        <v>45239</v>
      </c>
      <c r="B2222" s="6">
        <f>TITRES_STAT!D2225</f>
        <v>4.6980000000000004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9.5316453248774063E-3</v>
      </c>
      <c r="G2222" s="2">
        <f t="shared" si="313"/>
        <v>9.4689741228742626E-3</v>
      </c>
      <c r="H2222" s="2">
        <f t="shared" si="310"/>
        <v>1.00661858414543</v>
      </c>
      <c r="I2222" s="2">
        <f t="shared" si="311"/>
        <v>50.164918839029113</v>
      </c>
    </row>
    <row r="2223" spans="1:9" ht="13.5" x14ac:dyDescent="0.25">
      <c r="A2223" s="3">
        <f>TITRES_STAT!B2226</f>
        <v>45240</v>
      </c>
      <c r="B2223" s="6">
        <f>TITRES_STAT!D2226</f>
        <v>4.6980000000000004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8.8508135159575917E-3</v>
      </c>
      <c r="G2223" s="2">
        <f t="shared" si="313"/>
        <v>8.7926188283832443E-3</v>
      </c>
      <c r="H2223" s="2">
        <f t="shared" si="310"/>
        <v>1.00661858414543</v>
      </c>
      <c r="I2223" s="2">
        <f t="shared" si="311"/>
        <v>50.164918839029113</v>
      </c>
    </row>
    <row r="2224" spans="1:9" ht="13.5" x14ac:dyDescent="0.25">
      <c r="A2224" s="3">
        <f>TITRES_STAT!B2227</f>
        <v>45243</v>
      </c>
      <c r="B2224" s="6">
        <f>TITRES_STAT!D2227</f>
        <v>4.6980000000000004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8.2186125505320489E-3</v>
      </c>
      <c r="G2224" s="2">
        <f t="shared" si="313"/>
        <v>8.164574626355869E-3</v>
      </c>
      <c r="H2224" s="2">
        <f t="shared" si="310"/>
        <v>1.00661858414543</v>
      </c>
      <c r="I2224" s="2">
        <f t="shared" si="311"/>
        <v>50.164918839029113</v>
      </c>
    </row>
    <row r="2225" spans="1:9" ht="13.5" x14ac:dyDescent="0.25">
      <c r="A2225" s="3">
        <f>TITRES_STAT!B2228</f>
        <v>45244</v>
      </c>
      <c r="B2225" s="6">
        <f>TITRES_STAT!D2228</f>
        <v>4.6980000000000004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7.6315687969226165E-3</v>
      </c>
      <c r="G2225" s="2">
        <f t="shared" si="313"/>
        <v>7.5813907244733072E-3</v>
      </c>
      <c r="H2225" s="2">
        <f t="shared" si="310"/>
        <v>1.00661858414543</v>
      </c>
      <c r="I2225" s="2">
        <f t="shared" si="311"/>
        <v>50.164918839029113</v>
      </c>
    </row>
    <row r="2226" spans="1:9" ht="13.5" x14ac:dyDescent="0.25">
      <c r="A2226" s="3">
        <f>TITRES_STAT!B2229</f>
        <v>45245</v>
      </c>
      <c r="B2226" s="6">
        <f>TITRES_STAT!D2229</f>
        <v>4.7919999999999998</v>
      </c>
      <c r="C2226" s="2">
        <f t="shared" si="306"/>
        <v>9.3999999999999417E-2</v>
      </c>
      <c r="D2226" s="2">
        <f t="shared" si="307"/>
        <v>9.3999999999999417E-2</v>
      </c>
      <c r="E2226" s="2">
        <f t="shared" si="308"/>
        <v>0</v>
      </c>
      <c r="F2226" s="2">
        <f t="shared" si="313"/>
        <v>1.3800742454285244E-2</v>
      </c>
      <c r="G2226" s="2">
        <f t="shared" si="313"/>
        <v>7.0398628155823569E-3</v>
      </c>
      <c r="H2226" s="2">
        <f t="shared" si="310"/>
        <v>1.9603709356009105</v>
      </c>
      <c r="I2226" s="2">
        <f t="shared" si="311"/>
        <v>66.220449337136358</v>
      </c>
    </row>
    <row r="2227" spans="1:9" ht="13.5" x14ac:dyDescent="0.25">
      <c r="A2227" s="3">
        <f>TITRES_STAT!B2230</f>
        <v>45246</v>
      </c>
      <c r="B2227" s="6">
        <f>TITRES_STAT!D2230</f>
        <v>4.7355999999999998</v>
      </c>
      <c r="C2227" s="2">
        <f t="shared" si="306"/>
        <v>-5.6400000000000006E-2</v>
      </c>
      <c r="D2227" s="2">
        <f t="shared" si="307"/>
        <v>0</v>
      </c>
      <c r="E2227" s="2">
        <f t="shared" si="308"/>
        <v>5.6400000000000006E-2</v>
      </c>
      <c r="F2227" s="2">
        <f t="shared" si="313"/>
        <v>1.2814975136122012E-2</v>
      </c>
      <c r="G2227" s="2">
        <f t="shared" si="313"/>
        <v>1.0565586900183619E-2</v>
      </c>
      <c r="H2227" s="2">
        <f t="shared" si="310"/>
        <v>1.2128976134680509</v>
      </c>
      <c r="I2227" s="2">
        <f t="shared" si="311"/>
        <v>54.810381017456969</v>
      </c>
    </row>
    <row r="2228" spans="1:9" ht="13.5" x14ac:dyDescent="0.25">
      <c r="A2228" s="3">
        <f>TITRES_STAT!B2231</f>
        <v>45247</v>
      </c>
      <c r="B2228" s="6">
        <f>TITRES_STAT!D2231</f>
        <v>4.7450000000000001</v>
      </c>
      <c r="C2228" s="2">
        <f t="shared" si="306"/>
        <v>9.400000000000297E-3</v>
      </c>
      <c r="D2228" s="2">
        <f t="shared" si="307"/>
        <v>9.400000000000297E-3</v>
      </c>
      <c r="E2228" s="2">
        <f t="shared" si="308"/>
        <v>0</v>
      </c>
      <c r="F2228" s="2">
        <f t="shared" si="313"/>
        <v>1.2571048340684747E-2</v>
      </c>
      <c r="G2228" s="2">
        <f t="shared" si="313"/>
        <v>9.8109021215990744E-3</v>
      </c>
      <c r="H2228" s="2">
        <f t="shared" si="310"/>
        <v>1.2813345994971355</v>
      </c>
      <c r="I2228" s="2">
        <f t="shared" si="311"/>
        <v>56.166009132530341</v>
      </c>
    </row>
    <row r="2229" spans="1:9" ht="13.5" x14ac:dyDescent="0.25">
      <c r="A2229" s="3">
        <f>TITRES_STAT!B2232</f>
        <v>45250</v>
      </c>
      <c r="B2229" s="6">
        <f>TITRES_STAT!D2232</f>
        <v>4.7450000000000001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1.1673116316350122E-2</v>
      </c>
      <c r="G2229" s="2">
        <f t="shared" si="313"/>
        <v>9.1101233986277119E-3</v>
      </c>
      <c r="H2229" s="2">
        <f t="shared" si="310"/>
        <v>1.2813345994971355</v>
      </c>
      <c r="I2229" s="2">
        <f t="shared" si="311"/>
        <v>56.166009132530341</v>
      </c>
    </row>
    <row r="2230" spans="1:9" ht="13.5" x14ac:dyDescent="0.25">
      <c r="A2230" s="3">
        <f>TITRES_STAT!B2233</f>
        <v>45251</v>
      </c>
      <c r="B2230" s="6">
        <f>TITRES_STAT!D2233</f>
        <v>4.7919999999999998</v>
      </c>
      <c r="C2230" s="2">
        <f t="shared" si="306"/>
        <v>4.6999999999999709E-2</v>
      </c>
      <c r="D2230" s="2">
        <f t="shared" si="307"/>
        <v>4.6999999999999709E-2</v>
      </c>
      <c r="E2230" s="2">
        <f t="shared" si="308"/>
        <v>0</v>
      </c>
      <c r="F2230" s="2">
        <f t="shared" si="313"/>
        <v>1.4196465150896521E-2</v>
      </c>
      <c r="G2230" s="2">
        <f t="shared" si="313"/>
        <v>8.4594002987257323E-3</v>
      </c>
      <c r="H2230" s="2">
        <f t="shared" si="310"/>
        <v>1.6781881279498008</v>
      </c>
      <c r="I2230" s="2">
        <f t="shared" si="311"/>
        <v>62.661323543185247</v>
      </c>
    </row>
    <row r="2231" spans="1:9" ht="13.5" x14ac:dyDescent="0.25">
      <c r="A2231" s="3">
        <f>TITRES_STAT!B2234</f>
        <v>45252</v>
      </c>
      <c r="B2231" s="6">
        <f>TITRES_STAT!D2234</f>
        <v>4.7919999999999998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1.3182431925832485E-2</v>
      </c>
      <c r="G2231" s="2">
        <f t="shared" si="313"/>
        <v>7.8551574202453227E-3</v>
      </c>
      <c r="H2231" s="2">
        <f t="shared" si="310"/>
        <v>1.6781881279498008</v>
      </c>
      <c r="I2231" s="2">
        <f t="shared" si="311"/>
        <v>62.661323543185247</v>
      </c>
    </row>
    <row r="2232" spans="1:9" ht="13.5" x14ac:dyDescent="0.25">
      <c r="A2232" s="3">
        <f>TITRES_STAT!B2235</f>
        <v>45253</v>
      </c>
      <c r="B2232" s="6">
        <f>TITRES_STAT!D2235</f>
        <v>4.7919999999999998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1.2240829645415879E-2</v>
      </c>
      <c r="G2232" s="2">
        <f t="shared" si="313"/>
        <v>7.2940747473706569E-3</v>
      </c>
      <c r="H2232" s="2">
        <f t="shared" si="310"/>
        <v>1.6781881279498008</v>
      </c>
      <c r="I2232" s="2">
        <f t="shared" si="311"/>
        <v>62.661323543185247</v>
      </c>
    </row>
    <row r="2233" spans="1:9" ht="13.5" x14ac:dyDescent="0.25">
      <c r="A2233" s="3">
        <f>TITRES_STAT!B2236</f>
        <v>45254</v>
      </c>
      <c r="B2233" s="6">
        <f>TITRES_STAT!D2236</f>
        <v>4.7732000000000001</v>
      </c>
      <c r="C2233" s="2">
        <f t="shared" si="306"/>
        <v>-1.8799999999999706E-2</v>
      </c>
      <c r="D2233" s="2">
        <f t="shared" si="307"/>
        <v>0</v>
      </c>
      <c r="E2233" s="2">
        <f t="shared" si="308"/>
        <v>1.8799999999999706E-2</v>
      </c>
      <c r="F2233" s="2">
        <f t="shared" si="313"/>
        <v>1.1366484670743316E-2</v>
      </c>
      <c r="G2233" s="2">
        <f t="shared" si="313"/>
        <v>8.1159265511298751E-3</v>
      </c>
      <c r="H2233" s="2">
        <f t="shared" si="310"/>
        <v>1.4005159607020974</v>
      </c>
      <c r="I2233" s="2">
        <f t="shared" si="311"/>
        <v>58.342289059077018</v>
      </c>
    </row>
    <row r="2234" spans="1:9" ht="13.5" x14ac:dyDescent="0.25">
      <c r="A2234" s="3">
        <f>TITRES_STAT!B2237</f>
        <v>45257</v>
      </c>
      <c r="B2234" s="6">
        <f>TITRES_STAT!D2237</f>
        <v>4.7732000000000001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1.0554592908547366E-2</v>
      </c>
      <c r="G2234" s="2">
        <f t="shared" si="313"/>
        <v>7.5362175117634558E-3</v>
      </c>
      <c r="H2234" s="2">
        <f t="shared" si="310"/>
        <v>1.4005159607020974</v>
      </c>
      <c r="I2234" s="2">
        <f t="shared" si="311"/>
        <v>58.342289059077018</v>
      </c>
    </row>
    <row r="2235" spans="1:9" ht="13.5" x14ac:dyDescent="0.25">
      <c r="A2235" s="3">
        <f>TITRES_STAT!B2238</f>
        <v>45258</v>
      </c>
      <c r="B2235" s="6">
        <f>TITRES_STAT!D2238</f>
        <v>4.7450000000000001</v>
      </c>
      <c r="C2235" s="2">
        <f t="shared" si="306"/>
        <v>-2.8200000000000003E-2</v>
      </c>
      <c r="D2235" s="2">
        <f t="shared" si="307"/>
        <v>0</v>
      </c>
      <c r="E2235" s="2">
        <f t="shared" si="308"/>
        <v>2.8200000000000003E-2</v>
      </c>
      <c r="F2235" s="2">
        <f t="shared" si="313"/>
        <v>9.8006934150796955E-3</v>
      </c>
      <c r="G2235" s="2">
        <f t="shared" si="313"/>
        <v>9.0122019752089232E-3</v>
      </c>
      <c r="H2235" s="2">
        <f t="shared" si="310"/>
        <v>1.0874915411394221</v>
      </c>
      <c r="I2235" s="2">
        <f t="shared" si="311"/>
        <v>52.095614267535339</v>
      </c>
    </row>
    <row r="2236" spans="1:9" ht="13.5" x14ac:dyDescent="0.25">
      <c r="A2236" s="3">
        <f>TITRES_STAT!B2239</f>
        <v>45259</v>
      </c>
      <c r="B2236" s="6">
        <f>TITRES_STAT!D2239</f>
        <v>4.7732000000000001</v>
      </c>
      <c r="C2236" s="2">
        <f t="shared" si="306"/>
        <v>2.8200000000000003E-2</v>
      </c>
      <c r="D2236" s="2">
        <f t="shared" si="307"/>
        <v>2.8200000000000003E-2</v>
      </c>
      <c r="E2236" s="2">
        <f t="shared" si="308"/>
        <v>0</v>
      </c>
      <c r="F2236" s="2">
        <f t="shared" si="313"/>
        <v>1.111492959971686E-2</v>
      </c>
      <c r="G2236" s="2">
        <f t="shared" si="313"/>
        <v>8.3684732626939998E-3</v>
      </c>
      <c r="H2236" s="2">
        <f t="shared" si="310"/>
        <v>1.32819084805664</v>
      </c>
      <c r="I2236" s="2">
        <f t="shared" si="311"/>
        <v>57.048194702994039</v>
      </c>
    </row>
    <row r="2237" spans="1:9" ht="13.5" x14ac:dyDescent="0.25">
      <c r="A2237" s="3">
        <f>TITRES_STAT!B2240</f>
        <v>45260</v>
      </c>
      <c r="B2237" s="6">
        <f>TITRES_STAT!D2240</f>
        <v>4.7732000000000001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1.0321006056879941E-2</v>
      </c>
      <c r="G2237" s="2">
        <f t="shared" si="314"/>
        <v>7.7707251725015703E-3</v>
      </c>
      <c r="H2237" s="2">
        <f t="shared" si="310"/>
        <v>1.32819084805664</v>
      </c>
      <c r="I2237" s="2">
        <f t="shared" si="311"/>
        <v>57.048194702994039</v>
      </c>
    </row>
    <row r="2238" spans="1:9" ht="13.5" x14ac:dyDescent="0.25">
      <c r="A2238" s="3">
        <f>TITRES_STAT!B2241</f>
        <v>45261</v>
      </c>
      <c r="B2238" s="6">
        <f>TITRES_STAT!D2241</f>
        <v>4.7732000000000001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9.5837913385313743E-3</v>
      </c>
      <c r="G2238" s="2">
        <f t="shared" si="314"/>
        <v>7.2156733744657437E-3</v>
      </c>
      <c r="H2238" s="2">
        <f t="shared" si="310"/>
        <v>1.3281908480566402</v>
      </c>
      <c r="I2238" s="2">
        <f t="shared" si="311"/>
        <v>57.048194702994039</v>
      </c>
    </row>
    <row r="2239" spans="1:9" ht="13.5" x14ac:dyDescent="0.25">
      <c r="A2239" s="3">
        <f>TITRES_STAT!B2242</f>
        <v>45264</v>
      </c>
      <c r="B2239" s="6">
        <f>TITRES_STAT!D2242</f>
        <v>4.7732000000000001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8.8992348143505616E-3</v>
      </c>
      <c r="G2239" s="2">
        <f t="shared" si="314"/>
        <v>6.7002681334324765E-3</v>
      </c>
      <c r="H2239" s="2">
        <f t="shared" si="310"/>
        <v>1.32819084805664</v>
      </c>
      <c r="I2239" s="2">
        <f t="shared" si="311"/>
        <v>57.048194702994039</v>
      </c>
    </row>
    <row r="2240" spans="1:9" ht="13.5" x14ac:dyDescent="0.25">
      <c r="A2240" s="3">
        <f>TITRES_STAT!B2243</f>
        <v>45265</v>
      </c>
      <c r="B2240" s="6">
        <f>TITRES_STAT!D2243</f>
        <v>4.7732000000000001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8.2635751847540927E-3</v>
      </c>
      <c r="G2240" s="2">
        <f t="shared" si="314"/>
        <v>6.2216775524730136E-3</v>
      </c>
      <c r="H2240" s="2">
        <f t="shared" si="310"/>
        <v>1.32819084805664</v>
      </c>
      <c r="I2240" s="2">
        <f t="shared" si="311"/>
        <v>57.048194702994039</v>
      </c>
    </row>
    <row r="2241" spans="1:9" ht="13.5" x14ac:dyDescent="0.25">
      <c r="A2241" s="3">
        <f>TITRES_STAT!B2244</f>
        <v>45266</v>
      </c>
      <c r="B2241" s="6">
        <f>TITRES_STAT!D2244</f>
        <v>4.7732000000000001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7.6733198144145146E-3</v>
      </c>
      <c r="G2241" s="2">
        <f t="shared" si="314"/>
        <v>5.7772720130106559E-3</v>
      </c>
      <c r="H2241" s="2">
        <f t="shared" si="310"/>
        <v>1.32819084805664</v>
      </c>
      <c r="I2241" s="2">
        <f t="shared" si="311"/>
        <v>57.048194702994039</v>
      </c>
    </row>
    <row r="2242" spans="1:9" ht="13.5" x14ac:dyDescent="0.25">
      <c r="A2242" s="3">
        <f>TITRES_STAT!B2245</f>
        <v>45267</v>
      </c>
      <c r="B2242" s="6">
        <f>TITRES_STAT!D2245</f>
        <v>4.7732000000000001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7.1252255419563346E-3</v>
      </c>
      <c r="G2242" s="2">
        <f t="shared" si="314"/>
        <v>5.364609726367037E-3</v>
      </c>
      <c r="H2242" s="2">
        <f t="shared" si="310"/>
        <v>1.32819084805664</v>
      </c>
      <c r="I2242" s="2">
        <f t="shared" si="311"/>
        <v>57.048194702994039</v>
      </c>
    </row>
    <row r="2243" spans="1:9" ht="13.5" x14ac:dyDescent="0.25">
      <c r="A2243" s="3">
        <f>TITRES_STAT!B2246</f>
        <v>45268</v>
      </c>
      <c r="B2243" s="6">
        <f>TITRES_STAT!D2246</f>
        <v>4.7450000000000001</v>
      </c>
      <c r="C2243" s="2">
        <f t="shared" ref="C2243:C2306" si="315">B2243-B2242</f>
        <v>-2.8200000000000003E-2</v>
      </c>
      <c r="D2243" s="2">
        <f t="shared" ref="D2243:D2306" si="316">IF(C2243&gt;0,C2243,0)</f>
        <v>0</v>
      </c>
      <c r="E2243" s="2">
        <f t="shared" ref="E2243:E2306" si="317">IF(C2243&lt;0,-C2243,0)</f>
        <v>2.8200000000000003E-2</v>
      </c>
      <c r="F2243" s="2">
        <f t="shared" si="314"/>
        <v>6.6162808603880251E-3</v>
      </c>
      <c r="G2243" s="2">
        <f t="shared" si="314"/>
        <v>6.9957090316265349E-3</v>
      </c>
      <c r="H2243" s="2">
        <f t="shared" si="310"/>
        <v>0.94576272833487318</v>
      </c>
      <c r="I2243" s="2">
        <f t="shared" si="311"/>
        <v>48.60627221204043</v>
      </c>
    </row>
    <row r="2244" spans="1:9" ht="13.5" x14ac:dyDescent="0.25">
      <c r="A2244" s="3">
        <f>TITRES_STAT!B2247</f>
        <v>45271</v>
      </c>
      <c r="B2244" s="6">
        <f>TITRES_STAT!D2247</f>
        <v>4.7450000000000001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6.1436893703603083E-3</v>
      </c>
      <c r="G2244" s="2">
        <f t="shared" si="314"/>
        <v>6.4960155293674968E-3</v>
      </c>
      <c r="H2244" s="2">
        <f t="shared" si="310"/>
        <v>0.94576272833487307</v>
      </c>
      <c r="I2244" s="2">
        <f t="shared" si="311"/>
        <v>48.60627221204043</v>
      </c>
    </row>
    <row r="2245" spans="1:9" ht="13.5" x14ac:dyDescent="0.25">
      <c r="A2245" s="3">
        <f>TITRES_STAT!B2248</f>
        <v>45272</v>
      </c>
      <c r="B2245" s="6">
        <f>TITRES_STAT!D2248</f>
        <v>4.7450000000000001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5.7048544153345719E-3</v>
      </c>
      <c r="G2245" s="2">
        <f t="shared" si="314"/>
        <v>6.0320144201269615E-3</v>
      </c>
      <c r="H2245" s="2">
        <f t="shared" si="310"/>
        <v>0.94576272833487296</v>
      </c>
      <c r="I2245" s="2">
        <f t="shared" si="311"/>
        <v>48.60627221204043</v>
      </c>
    </row>
    <row r="2246" spans="1:9" ht="13.5" x14ac:dyDescent="0.25">
      <c r="A2246" s="3">
        <f>TITRES_STAT!B2249</f>
        <v>45273</v>
      </c>
      <c r="B2246" s="6">
        <f>TITRES_STAT!D2249</f>
        <v>4.7450000000000001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5.2973648142392452E-3</v>
      </c>
      <c r="G2246" s="2">
        <f t="shared" si="314"/>
        <v>5.6011562472607496E-3</v>
      </c>
      <c r="H2246" s="2">
        <f t="shared" si="310"/>
        <v>0.94576272833487307</v>
      </c>
      <c r="I2246" s="2">
        <f t="shared" si="311"/>
        <v>48.60627221204043</v>
      </c>
    </row>
    <row r="2247" spans="1:9" ht="13.5" x14ac:dyDescent="0.25">
      <c r="A2247" s="3">
        <f>TITRES_STAT!B2250</f>
        <v>45274</v>
      </c>
      <c r="B2247" s="6">
        <f>TITRES_STAT!D2250</f>
        <v>4.7450000000000001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4.9189816132221564E-3</v>
      </c>
      <c r="G2247" s="2">
        <f t="shared" si="314"/>
        <v>5.2010736581706964E-3</v>
      </c>
      <c r="H2247" s="2">
        <f t="shared" si="310"/>
        <v>0.94576272833487296</v>
      </c>
      <c r="I2247" s="2">
        <f t="shared" si="311"/>
        <v>48.60627221204043</v>
      </c>
    </row>
    <row r="2248" spans="1:9" ht="13.5" x14ac:dyDescent="0.25">
      <c r="A2248" s="3">
        <f>TITRES_STAT!B2251</f>
        <v>45275</v>
      </c>
      <c r="B2248" s="6">
        <f>TITRES_STAT!D2251</f>
        <v>4.7732000000000001</v>
      </c>
      <c r="C2248" s="2">
        <f t="shared" si="315"/>
        <v>2.8200000000000003E-2</v>
      </c>
      <c r="D2248" s="2">
        <f t="shared" si="316"/>
        <v>2.8200000000000003E-2</v>
      </c>
      <c r="E2248" s="2">
        <f t="shared" si="317"/>
        <v>0</v>
      </c>
      <c r="F2248" s="2">
        <f t="shared" si="314"/>
        <v>6.5819114979920029E-3</v>
      </c>
      <c r="G2248" s="2">
        <f t="shared" si="314"/>
        <v>4.8295683968727901E-3</v>
      </c>
      <c r="H2248" s="2">
        <f t="shared" si="310"/>
        <v>1.3628363773155958</v>
      </c>
      <c r="I2248" s="2">
        <f t="shared" si="311"/>
        <v>57.677983562446506</v>
      </c>
    </row>
    <row r="2249" spans="1:9" ht="13.5" x14ac:dyDescent="0.25">
      <c r="A2249" s="3">
        <f>TITRES_STAT!B2252</f>
        <v>45278</v>
      </c>
      <c r="B2249" s="6">
        <f>TITRES_STAT!D2252</f>
        <v>4.7732000000000001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6.1117749624211449E-3</v>
      </c>
      <c r="G2249" s="2">
        <f t="shared" si="314"/>
        <v>4.4845992256675902E-3</v>
      </c>
      <c r="H2249" s="2">
        <f t="shared" si="310"/>
        <v>1.3628363773155958</v>
      </c>
      <c r="I2249" s="2">
        <f t="shared" si="311"/>
        <v>57.677983562446506</v>
      </c>
    </row>
    <row r="2250" spans="1:9" ht="13.5" x14ac:dyDescent="0.25">
      <c r="A2250" s="3">
        <f>TITRES_STAT!B2253</f>
        <v>45279</v>
      </c>
      <c r="B2250" s="6">
        <f>TITRES_STAT!D2253</f>
        <v>4.7919999999999998</v>
      </c>
      <c r="C2250" s="2">
        <f t="shared" si="315"/>
        <v>1.8799999999999706E-2</v>
      </c>
      <c r="D2250" s="2">
        <f t="shared" si="316"/>
        <v>1.8799999999999706E-2</v>
      </c>
      <c r="E2250" s="2">
        <f t="shared" si="317"/>
        <v>0</v>
      </c>
      <c r="F2250" s="2">
        <f t="shared" si="314"/>
        <v>7.0180767508196138E-3</v>
      </c>
      <c r="G2250" s="2">
        <f t="shared" si="314"/>
        <v>4.1642707095484767E-3</v>
      </c>
      <c r="H2250" s="2">
        <f t="shared" si="310"/>
        <v>1.6853075220896407</v>
      </c>
      <c r="I2250" s="2">
        <f t="shared" si="311"/>
        <v>62.760317327759005</v>
      </c>
    </row>
    <row r="2251" spans="1:9" ht="13.5" x14ac:dyDescent="0.25">
      <c r="A2251" s="3">
        <f>TITRES_STAT!B2254</f>
        <v>45280</v>
      </c>
      <c r="B2251" s="6">
        <f>TITRES_STAT!D2254</f>
        <v>4.7919999999999998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6.5167855543324989E-3</v>
      </c>
      <c r="G2251" s="2">
        <f t="shared" si="314"/>
        <v>3.8668228017235853E-3</v>
      </c>
      <c r="H2251" s="2">
        <f t="shared" si="310"/>
        <v>1.685307522089641</v>
      </c>
      <c r="I2251" s="2">
        <f t="shared" si="311"/>
        <v>62.760317327759005</v>
      </c>
    </row>
    <row r="2252" spans="1:9" ht="13.5" x14ac:dyDescent="0.25">
      <c r="A2252" s="3">
        <f>TITRES_STAT!B2255</f>
        <v>45281</v>
      </c>
      <c r="B2252" s="6">
        <f>TITRES_STAT!D2255</f>
        <v>4.8388999999999998</v>
      </c>
      <c r="C2252" s="2">
        <f t="shared" si="315"/>
        <v>4.6899999999999942E-2</v>
      </c>
      <c r="D2252" s="2">
        <f t="shared" si="316"/>
        <v>4.6899999999999942E-2</v>
      </c>
      <c r="E2252" s="2">
        <f t="shared" si="317"/>
        <v>0</v>
      </c>
      <c r="F2252" s="2">
        <f t="shared" si="314"/>
        <v>9.4013008718801718E-3</v>
      </c>
      <c r="G2252" s="2">
        <f t="shared" si="314"/>
        <v>3.5906211730290438E-3</v>
      </c>
      <c r="H2252" s="2">
        <f t="shared" si="310"/>
        <v>2.6182937210135275</v>
      </c>
      <c r="I2252" s="2">
        <f t="shared" si="311"/>
        <v>72.362663810502156</v>
      </c>
    </row>
    <row r="2253" spans="1:9" ht="13.5" x14ac:dyDescent="0.25">
      <c r="A2253" s="3">
        <f>TITRES_STAT!B2256</f>
        <v>45282</v>
      </c>
      <c r="B2253" s="6">
        <f>TITRES_STAT!D2256</f>
        <v>4.8388999999999998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8.7297793810315882E-3</v>
      </c>
      <c r="G2253" s="2">
        <f t="shared" si="318"/>
        <v>3.3341482320983977E-3</v>
      </c>
      <c r="H2253" s="2">
        <f t="shared" si="310"/>
        <v>2.6182937210135275</v>
      </c>
      <c r="I2253" s="2">
        <f t="shared" si="311"/>
        <v>72.362663810502156</v>
      </c>
    </row>
    <row r="2254" spans="1:9" ht="13.5" x14ac:dyDescent="0.25">
      <c r="A2254" s="3">
        <f>TITRES_STAT!B2257</f>
        <v>45285</v>
      </c>
      <c r="B2254" s="6">
        <f>TITRES_STAT!D2257</f>
        <v>4.8388999999999998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8.1062237109579029E-3</v>
      </c>
      <c r="G2254" s="2">
        <f t="shared" si="318"/>
        <v>3.0959947869485119E-3</v>
      </c>
      <c r="H2254" s="2">
        <f t="shared" si="310"/>
        <v>2.6182937210135275</v>
      </c>
      <c r="I2254" s="2">
        <f t="shared" si="311"/>
        <v>72.362663810502156</v>
      </c>
    </row>
    <row r="2255" spans="1:9" ht="13.5" x14ac:dyDescent="0.25">
      <c r="A2255" s="3">
        <f>TITRES_STAT!B2258</f>
        <v>45286</v>
      </c>
      <c r="B2255" s="6">
        <f>TITRES_STAT!D2258</f>
        <v>4.8388999999999998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7.5272077316037665E-3</v>
      </c>
      <c r="G2255" s="2">
        <f t="shared" si="318"/>
        <v>2.8748523021664757E-3</v>
      </c>
      <c r="H2255" s="2">
        <f t="shared" si="310"/>
        <v>2.6182937210135271</v>
      </c>
      <c r="I2255" s="2">
        <f t="shared" si="311"/>
        <v>72.362663810502141</v>
      </c>
    </row>
    <row r="2256" spans="1:9" ht="13.5" x14ac:dyDescent="0.25">
      <c r="A2256" s="3">
        <f>TITRES_STAT!B2259</f>
        <v>45287</v>
      </c>
      <c r="B2256" s="6">
        <f>TITRES_STAT!D2259</f>
        <v>4.8388999999999998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6.9895500364892116E-3</v>
      </c>
      <c r="G2256" s="2">
        <f t="shared" si="318"/>
        <v>2.6695057091545844E-3</v>
      </c>
      <c r="H2256" s="2">
        <f t="shared" si="310"/>
        <v>2.6182937210135271</v>
      </c>
      <c r="I2256" s="2">
        <f t="shared" si="311"/>
        <v>72.362663810502141</v>
      </c>
    </row>
    <row r="2257" spans="1:9" ht="13.5" x14ac:dyDescent="0.25">
      <c r="A2257" s="3">
        <f>TITRES_STAT!B2260</f>
        <v>45288</v>
      </c>
      <c r="B2257" s="6">
        <f>TITRES_STAT!D2260</f>
        <v>4.9987000000000004</v>
      </c>
      <c r="C2257" s="2">
        <f t="shared" si="315"/>
        <v>0.15980000000000061</v>
      </c>
      <c r="D2257" s="2">
        <f t="shared" si="316"/>
        <v>0.15980000000000061</v>
      </c>
      <c r="E2257" s="2">
        <f t="shared" si="317"/>
        <v>0</v>
      </c>
      <c r="F2257" s="2">
        <f t="shared" si="318"/>
        <v>1.7904582176740024E-2</v>
      </c>
      <c r="G2257" s="2">
        <f t="shared" si="318"/>
        <v>2.4788267299292567E-3</v>
      </c>
      <c r="H2257" s="2">
        <f t="shared" ref="H2257:H2320" si="319">F2257/G2257</f>
        <v>7.2230067396646973</v>
      </c>
      <c r="I2257" s="2">
        <f t="shared" ref="I2257:I2320" si="320">IF(G2257=0,100,100-(100/(1+H2257)))</f>
        <v>87.838998171114525</v>
      </c>
    </row>
    <row r="2258" spans="1:9" ht="13.5" x14ac:dyDescent="0.25">
      <c r="A2258" s="3">
        <f>TITRES_STAT!B2261</f>
        <v>45289</v>
      </c>
      <c r="B2258" s="6">
        <f>TITRES_STAT!D2261</f>
        <v>4.9798999999999998</v>
      </c>
      <c r="C2258" s="2">
        <f t="shared" si="315"/>
        <v>-1.8800000000000594E-2</v>
      </c>
      <c r="D2258" s="2">
        <f t="shared" si="316"/>
        <v>0</v>
      </c>
      <c r="E2258" s="2">
        <f t="shared" si="317"/>
        <v>1.8800000000000594E-2</v>
      </c>
      <c r="F2258" s="2">
        <f t="shared" si="318"/>
        <v>1.6625683449830023E-2</v>
      </c>
      <c r="G2258" s="2">
        <f t="shared" si="318"/>
        <v>3.644624820648638E-3</v>
      </c>
      <c r="H2258" s="2">
        <f t="shared" si="319"/>
        <v>4.5616995625001344</v>
      </c>
      <c r="I2258" s="2">
        <f t="shared" si="320"/>
        <v>82.019884591707921</v>
      </c>
    </row>
    <row r="2259" spans="1:9" ht="13.5" x14ac:dyDescent="0.25">
      <c r="A2259" s="3">
        <f>TITRES_STAT!B2262</f>
        <v>45293</v>
      </c>
      <c r="B2259" s="6">
        <f>TITRES_STAT!D2262</f>
        <v>4.8859000000000004</v>
      </c>
      <c r="C2259" s="2">
        <f t="shared" si="315"/>
        <v>-9.3999999999999417E-2</v>
      </c>
      <c r="D2259" s="2">
        <f t="shared" si="316"/>
        <v>0</v>
      </c>
      <c r="E2259" s="2">
        <f t="shared" si="317"/>
        <v>9.3999999999999417E-2</v>
      </c>
      <c r="F2259" s="2">
        <f t="shared" si="318"/>
        <v>1.5438134631985021E-2</v>
      </c>
      <c r="G2259" s="2">
        <f t="shared" si="318"/>
        <v>1.0098580190602264E-2</v>
      </c>
      <c r="H2259" s="2">
        <f t="shared" si="319"/>
        <v>1.5287430847310342</v>
      </c>
      <c r="I2259" s="2">
        <f t="shared" si="320"/>
        <v>60.454662000336683</v>
      </c>
    </row>
    <row r="2260" spans="1:9" ht="13.5" x14ac:dyDescent="0.25">
      <c r="A2260" s="3">
        <f>TITRES_STAT!B2263</f>
        <v>45294</v>
      </c>
      <c r="B2260" s="6">
        <f>TITRES_STAT!D2263</f>
        <v>4.8859000000000004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1.4335410729700376E-2</v>
      </c>
      <c r="G2260" s="2">
        <f t="shared" si="318"/>
        <v>9.3772530341306743E-3</v>
      </c>
      <c r="H2260" s="2">
        <f t="shared" si="319"/>
        <v>1.5287430847310342</v>
      </c>
      <c r="I2260" s="2">
        <f t="shared" si="320"/>
        <v>60.454662000336683</v>
      </c>
    </row>
    <row r="2261" spans="1:9" ht="13.5" x14ac:dyDescent="0.25">
      <c r="A2261" s="3">
        <f>TITRES_STAT!B2264</f>
        <v>45295</v>
      </c>
      <c r="B2261" s="6">
        <f>TITRES_STAT!D2264</f>
        <v>4.8765000000000001</v>
      </c>
      <c r="C2261" s="2">
        <f t="shared" si="315"/>
        <v>-9.400000000000297E-3</v>
      </c>
      <c r="D2261" s="2">
        <f t="shared" si="316"/>
        <v>0</v>
      </c>
      <c r="E2261" s="2">
        <f t="shared" si="317"/>
        <v>9.400000000000297E-3</v>
      </c>
      <c r="F2261" s="2">
        <f t="shared" si="318"/>
        <v>1.3311452820436064E-2</v>
      </c>
      <c r="G2261" s="2">
        <f t="shared" si="318"/>
        <v>9.3788778174070768E-3</v>
      </c>
      <c r="H2261" s="2">
        <f t="shared" si="319"/>
        <v>1.4193012298049323</v>
      </c>
      <c r="I2261" s="2">
        <f t="shared" si="320"/>
        <v>58.66575076801702</v>
      </c>
    </row>
    <row r="2262" spans="1:9" ht="13.5" x14ac:dyDescent="0.25">
      <c r="A2262" s="3">
        <f>TITRES_STAT!B2265</f>
        <v>45296</v>
      </c>
      <c r="B2262" s="6">
        <f>TITRES_STAT!D2265</f>
        <v>4.8765000000000001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1.2360634761833489E-2</v>
      </c>
      <c r="G2262" s="2">
        <f t="shared" si="318"/>
        <v>8.7089579733065723E-3</v>
      </c>
      <c r="H2262" s="2">
        <f t="shared" si="319"/>
        <v>1.4193012298049323</v>
      </c>
      <c r="I2262" s="2">
        <f t="shared" si="320"/>
        <v>58.66575076801702</v>
      </c>
    </row>
    <row r="2263" spans="1:9" ht="13.5" x14ac:dyDescent="0.25">
      <c r="A2263" s="3">
        <f>TITRES_STAT!B2266</f>
        <v>45299</v>
      </c>
      <c r="B2263" s="6">
        <f>TITRES_STAT!D2266</f>
        <v>4.8765000000000001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1.1477732278845383E-2</v>
      </c>
      <c r="G2263" s="2">
        <f t="shared" si="318"/>
        <v>8.0868895466418168E-3</v>
      </c>
      <c r="H2263" s="2">
        <f t="shared" si="319"/>
        <v>1.4193012298049326</v>
      </c>
      <c r="I2263" s="2">
        <f t="shared" si="320"/>
        <v>58.66575076801702</v>
      </c>
    </row>
    <row r="2264" spans="1:9" ht="13.5" x14ac:dyDescent="0.25">
      <c r="A2264" s="3">
        <f>TITRES_STAT!B2267</f>
        <v>45300</v>
      </c>
      <c r="B2264" s="6">
        <f>TITRES_STAT!D2267</f>
        <v>4.8670999999999998</v>
      </c>
      <c r="C2264" s="2">
        <f t="shared" si="315"/>
        <v>-9.400000000000297E-3</v>
      </c>
      <c r="D2264" s="2">
        <f t="shared" si="316"/>
        <v>0</v>
      </c>
      <c r="E2264" s="2">
        <f t="shared" si="317"/>
        <v>9.400000000000297E-3</v>
      </c>
      <c r="F2264" s="2">
        <f t="shared" si="318"/>
        <v>1.0657894258927856E-2</v>
      </c>
      <c r="G2264" s="2">
        <f t="shared" si="318"/>
        <v>8.1806831504531372E-3</v>
      </c>
      <c r="H2264" s="2">
        <f t="shared" si="319"/>
        <v>1.302812254541053</v>
      </c>
      <c r="I2264" s="2">
        <f t="shared" si="320"/>
        <v>56.574835919513617</v>
      </c>
    </row>
    <row r="2265" spans="1:9" ht="13.5" x14ac:dyDescent="0.25">
      <c r="A2265" s="3">
        <f>TITRES_STAT!B2268</f>
        <v>45301</v>
      </c>
      <c r="B2265" s="6">
        <f>TITRES_STAT!D2268</f>
        <v>4.9611000000000001</v>
      </c>
      <c r="C2265" s="2">
        <f t="shared" si="315"/>
        <v>9.4000000000000306E-2</v>
      </c>
      <c r="D2265" s="2">
        <f t="shared" si="316"/>
        <v>9.4000000000000306E-2</v>
      </c>
      <c r="E2265" s="2">
        <f t="shared" si="317"/>
        <v>0</v>
      </c>
      <c r="F2265" s="2">
        <f t="shared" si="318"/>
        <v>1.6610901811861603E-2</v>
      </c>
      <c r="G2265" s="2">
        <f t="shared" si="318"/>
        <v>7.596348639706485E-3</v>
      </c>
      <c r="H2265" s="2">
        <f t="shared" si="319"/>
        <v>2.186695555945867</v>
      </c>
      <c r="I2265" s="2">
        <f t="shared" si="320"/>
        <v>68.619531347004298</v>
      </c>
    </row>
    <row r="2266" spans="1:9" ht="13.5" x14ac:dyDescent="0.25">
      <c r="A2266" s="3">
        <f>TITRES_STAT!B2269</f>
        <v>45302</v>
      </c>
      <c r="B2266" s="6">
        <f>TITRES_STAT!D2269</f>
        <v>4.8765000000000001</v>
      </c>
      <c r="C2266" s="2">
        <f t="shared" si="315"/>
        <v>-8.4600000000000009E-2</v>
      </c>
      <c r="D2266" s="2">
        <f t="shared" si="316"/>
        <v>0</v>
      </c>
      <c r="E2266" s="2">
        <f t="shared" si="317"/>
        <v>8.4600000000000009E-2</v>
      </c>
      <c r="F2266" s="2">
        <f t="shared" si="318"/>
        <v>1.542440882530006E-2</v>
      </c>
      <c r="G2266" s="2">
        <f t="shared" si="318"/>
        <v>1.3096609451156023E-2</v>
      </c>
      <c r="H2266" s="2">
        <f t="shared" si="319"/>
        <v>1.1777406116312468</v>
      </c>
      <c r="I2266" s="2">
        <f t="shared" si="320"/>
        <v>54.080848992803361</v>
      </c>
    </row>
    <row r="2267" spans="1:9" ht="13.5" x14ac:dyDescent="0.25">
      <c r="A2267" s="3">
        <f>TITRES_STAT!B2270</f>
        <v>45303</v>
      </c>
      <c r="B2267" s="6">
        <f>TITRES_STAT!D2270</f>
        <v>4.8765000000000001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1.4322665337778626E-2</v>
      </c>
      <c r="G2267" s="2">
        <f t="shared" si="318"/>
        <v>1.2161137347502021E-2</v>
      </c>
      <c r="H2267" s="2">
        <f t="shared" si="319"/>
        <v>1.1777406116312465</v>
      </c>
      <c r="I2267" s="2">
        <f t="shared" si="320"/>
        <v>54.080848992803354</v>
      </c>
    </row>
    <row r="2268" spans="1:9" ht="13.5" x14ac:dyDescent="0.25">
      <c r="A2268" s="3">
        <f>TITRES_STAT!B2271</f>
        <v>45306</v>
      </c>
      <c r="B2268" s="6">
        <f>TITRES_STAT!D2271</f>
        <v>4.8483000000000001</v>
      </c>
      <c r="C2268" s="2">
        <f t="shared" si="315"/>
        <v>-2.8200000000000003E-2</v>
      </c>
      <c r="D2268" s="2">
        <f t="shared" si="316"/>
        <v>0</v>
      </c>
      <c r="E2268" s="2">
        <f t="shared" si="317"/>
        <v>2.8200000000000003E-2</v>
      </c>
      <c r="F2268" s="2">
        <f t="shared" si="318"/>
        <v>1.3299617813651582E-2</v>
      </c>
      <c r="G2268" s="2">
        <f t="shared" si="318"/>
        <v>1.3306770394109019E-2</v>
      </c>
      <c r="H2268" s="2">
        <f t="shared" si="319"/>
        <v>0.99946248561855378</v>
      </c>
      <c r="I2268" s="2">
        <f t="shared" si="320"/>
        <v>49.986558527971582</v>
      </c>
    </row>
    <row r="2269" spans="1:9" ht="13.5" x14ac:dyDescent="0.25">
      <c r="A2269" s="3">
        <f>TITRES_STAT!B2272</f>
        <v>45307</v>
      </c>
      <c r="B2269" s="6">
        <f>TITRES_STAT!D2272</f>
        <v>4.8483000000000001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1.2349645112676468E-2</v>
      </c>
      <c r="G2269" s="2">
        <f t="shared" si="321"/>
        <v>1.2356286794529802E-2</v>
      </c>
      <c r="H2269" s="2">
        <f t="shared" si="319"/>
        <v>0.99946248561855378</v>
      </c>
      <c r="I2269" s="2">
        <f t="shared" si="320"/>
        <v>49.986558527971582</v>
      </c>
    </row>
    <row r="2270" spans="1:9" ht="13.5" x14ac:dyDescent="0.25">
      <c r="A2270" s="3">
        <f>TITRES_STAT!B2273</f>
        <v>45308</v>
      </c>
      <c r="B2270" s="6">
        <f>TITRES_STAT!D2273</f>
        <v>4.9705000000000004</v>
      </c>
      <c r="C2270" s="2">
        <f t="shared" si="315"/>
        <v>0.12220000000000031</v>
      </c>
      <c r="D2270" s="2">
        <f t="shared" si="316"/>
        <v>0.12220000000000031</v>
      </c>
      <c r="E2270" s="2">
        <f t="shared" si="317"/>
        <v>0</v>
      </c>
      <c r="F2270" s="2">
        <f t="shared" si="321"/>
        <v>2.0196099033199601E-2</v>
      </c>
      <c r="G2270" s="2">
        <f t="shared" si="321"/>
        <v>1.1473694880634816E-2</v>
      </c>
      <c r="H2270" s="2">
        <f t="shared" si="319"/>
        <v>1.7602088292661824</v>
      </c>
      <c r="I2270" s="2">
        <f t="shared" si="320"/>
        <v>63.770857139607955</v>
      </c>
    </row>
    <row r="2271" spans="1:9" ht="13.5" x14ac:dyDescent="0.25">
      <c r="A2271" s="3">
        <f>TITRES_STAT!B2274</f>
        <v>45309</v>
      </c>
      <c r="B2271" s="6">
        <f>TITRES_STAT!D2274</f>
        <v>4.9234999999999998</v>
      </c>
      <c r="C2271" s="2">
        <f t="shared" si="315"/>
        <v>-4.7000000000000597E-2</v>
      </c>
      <c r="D2271" s="2">
        <f t="shared" si="316"/>
        <v>0</v>
      </c>
      <c r="E2271" s="2">
        <f t="shared" si="317"/>
        <v>4.7000000000000597E-2</v>
      </c>
      <c r="F2271" s="2">
        <f t="shared" si="321"/>
        <v>1.8753520530828204E-2</v>
      </c>
      <c r="G2271" s="2">
        <f t="shared" si="321"/>
        <v>1.4011288103446659E-2</v>
      </c>
      <c r="H2271" s="2">
        <f t="shared" si="319"/>
        <v>1.3384579913259362</v>
      </c>
      <c r="I2271" s="2">
        <f t="shared" si="320"/>
        <v>57.236777239133254</v>
      </c>
    </row>
    <row r="2272" spans="1:9" ht="13.5" x14ac:dyDescent="0.25">
      <c r="A2272" s="3">
        <f>TITRES_STAT!B2275</f>
        <v>45310</v>
      </c>
      <c r="B2272" s="6">
        <f>TITRES_STAT!D2275</f>
        <v>4.9329000000000001</v>
      </c>
      <c r="C2272" s="2">
        <f t="shared" si="315"/>
        <v>9.400000000000297E-3</v>
      </c>
      <c r="D2272" s="2">
        <f t="shared" si="316"/>
        <v>9.400000000000297E-3</v>
      </c>
      <c r="E2272" s="2">
        <f t="shared" si="317"/>
        <v>0</v>
      </c>
      <c r="F2272" s="2">
        <f t="shared" si="321"/>
        <v>1.8085411921483354E-2</v>
      </c>
      <c r="G2272" s="2">
        <f t="shared" si="321"/>
        <v>1.3010481810343326E-2</v>
      </c>
      <c r="H2272" s="2">
        <f t="shared" si="319"/>
        <v>1.3900647328145419</v>
      </c>
      <c r="I2272" s="2">
        <f t="shared" si="320"/>
        <v>58.160129042931857</v>
      </c>
    </row>
    <row r="2273" spans="1:9" ht="13.5" x14ac:dyDescent="0.25">
      <c r="A2273" s="3">
        <f>TITRES_STAT!B2276</f>
        <v>45313</v>
      </c>
      <c r="B2273" s="6">
        <f>TITRES_STAT!D2276</f>
        <v>4.9329000000000001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1.6793596784234543E-2</v>
      </c>
      <c r="G2273" s="2">
        <f t="shared" si="321"/>
        <v>1.2081161681033088E-2</v>
      </c>
      <c r="H2273" s="2">
        <f t="shared" si="319"/>
        <v>1.3900647328145421</v>
      </c>
      <c r="I2273" s="2">
        <f t="shared" si="320"/>
        <v>58.160129042931857</v>
      </c>
    </row>
    <row r="2274" spans="1:9" ht="13.5" x14ac:dyDescent="0.25">
      <c r="A2274" s="3">
        <f>TITRES_STAT!B2277</f>
        <v>45314</v>
      </c>
      <c r="B2274" s="6">
        <f>TITRES_STAT!D2277</f>
        <v>4.9329000000000001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1.5594054156789218E-2</v>
      </c>
      <c r="G2274" s="2">
        <f t="shared" si="321"/>
        <v>1.1218221560959295E-2</v>
      </c>
      <c r="H2274" s="2">
        <f t="shared" si="319"/>
        <v>1.3900647328145421</v>
      </c>
      <c r="I2274" s="2">
        <f t="shared" si="320"/>
        <v>58.160129042931857</v>
      </c>
    </row>
    <row r="2275" spans="1:9" ht="13.5" x14ac:dyDescent="0.25">
      <c r="A2275" s="3">
        <f>TITRES_STAT!B2278</f>
        <v>45315</v>
      </c>
      <c r="B2275" s="6">
        <f>TITRES_STAT!D2278</f>
        <v>4.9234999999999998</v>
      </c>
      <c r="C2275" s="2">
        <f t="shared" si="315"/>
        <v>-9.400000000000297E-3</v>
      </c>
      <c r="D2275" s="2">
        <f t="shared" si="316"/>
        <v>0</v>
      </c>
      <c r="E2275" s="2">
        <f t="shared" si="317"/>
        <v>9.400000000000297E-3</v>
      </c>
      <c r="F2275" s="2">
        <f t="shared" si="321"/>
        <v>1.4480193145589989E-2</v>
      </c>
      <c r="G2275" s="2">
        <f t="shared" si="321"/>
        <v>1.1088348592319367E-2</v>
      </c>
      <c r="H2275" s="2">
        <f t="shared" si="319"/>
        <v>1.3058926696821267</v>
      </c>
      <c r="I2275" s="2">
        <f t="shared" si="320"/>
        <v>56.632847090066313</v>
      </c>
    </row>
    <row r="2276" spans="1:9" ht="13.5" x14ac:dyDescent="0.25">
      <c r="A2276" s="3">
        <f>TITRES_STAT!B2279</f>
        <v>45316</v>
      </c>
      <c r="B2276" s="6">
        <f>TITRES_STAT!D2279</f>
        <v>4.8483000000000001</v>
      </c>
      <c r="C2276" s="2">
        <f t="shared" si="315"/>
        <v>-7.5199999999999712E-2</v>
      </c>
      <c r="D2276" s="2">
        <f t="shared" si="316"/>
        <v>0</v>
      </c>
      <c r="E2276" s="2">
        <f t="shared" si="317"/>
        <v>7.5199999999999712E-2</v>
      </c>
      <c r="F2276" s="2">
        <f t="shared" si="321"/>
        <v>1.3445893635190704E-2</v>
      </c>
      <c r="G2276" s="2">
        <f t="shared" si="321"/>
        <v>1.5667752264296533E-2</v>
      </c>
      <c r="H2276" s="2">
        <f t="shared" si="319"/>
        <v>0.85818906301135678</v>
      </c>
      <c r="I2276" s="2">
        <f t="shared" si="320"/>
        <v>46.184162854805898</v>
      </c>
    </row>
    <row r="2277" spans="1:9" ht="13.5" x14ac:dyDescent="0.25">
      <c r="A2277" s="3">
        <f>TITRES_STAT!B2280</f>
        <v>45317</v>
      </c>
      <c r="B2277" s="6">
        <f>TITRES_STAT!D2280</f>
        <v>4.8483000000000001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1.2485472661248512E-2</v>
      </c>
      <c r="G2277" s="2">
        <f t="shared" si="321"/>
        <v>1.4548627102561065E-2</v>
      </c>
      <c r="H2277" s="2">
        <f t="shared" si="319"/>
        <v>0.85818906301135678</v>
      </c>
      <c r="I2277" s="2">
        <f t="shared" si="320"/>
        <v>46.184162854805898</v>
      </c>
    </row>
    <row r="2278" spans="1:9" ht="13.5" x14ac:dyDescent="0.25">
      <c r="A2278" s="3">
        <f>TITRES_STAT!B2281</f>
        <v>45320</v>
      </c>
      <c r="B2278" s="6">
        <f>TITRES_STAT!D2281</f>
        <v>4.8295000000000003</v>
      </c>
      <c r="C2278" s="2">
        <f t="shared" si="315"/>
        <v>-1.8799999999999706E-2</v>
      </c>
      <c r="D2278" s="2">
        <f t="shared" si="316"/>
        <v>0</v>
      </c>
      <c r="E2278" s="2">
        <f t="shared" si="317"/>
        <v>1.8799999999999706E-2</v>
      </c>
      <c r="F2278" s="2">
        <f t="shared" si="321"/>
        <v>1.1593653185445045E-2</v>
      </c>
      <c r="G2278" s="2">
        <f t="shared" si="321"/>
        <v>1.4852296595235253E-2</v>
      </c>
      <c r="H2278" s="2">
        <f t="shared" si="319"/>
        <v>0.78059666470466194</v>
      </c>
      <c r="I2278" s="2">
        <f t="shared" si="320"/>
        <v>43.839050144134433</v>
      </c>
    </row>
    <row r="2279" spans="1:9" ht="13.5" x14ac:dyDescent="0.25">
      <c r="A2279" s="3">
        <f>TITRES_STAT!B2282</f>
        <v>45321</v>
      </c>
      <c r="B2279" s="6">
        <f>TITRES_STAT!D2282</f>
        <v>4.8295000000000003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1.0765535100770399E-2</v>
      </c>
      <c r="G2279" s="2">
        <f t="shared" si="321"/>
        <v>1.3791418267004163E-2</v>
      </c>
      <c r="H2279" s="2">
        <f t="shared" si="319"/>
        <v>0.78059666470466194</v>
      </c>
      <c r="I2279" s="2">
        <f t="shared" si="320"/>
        <v>43.839050144134433</v>
      </c>
    </row>
    <row r="2280" spans="1:9" ht="13.5" x14ac:dyDescent="0.25">
      <c r="A2280" s="3">
        <f>TITRES_STAT!B2283</f>
        <v>45322</v>
      </c>
      <c r="B2280" s="6">
        <f>TITRES_STAT!D2283</f>
        <v>4.8295000000000003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9.9965683078582258E-3</v>
      </c>
      <c r="G2280" s="2">
        <f t="shared" si="321"/>
        <v>1.2806316962218152E-2</v>
      </c>
      <c r="H2280" s="2">
        <f t="shared" si="319"/>
        <v>0.78059666470466182</v>
      </c>
      <c r="I2280" s="2">
        <f t="shared" si="320"/>
        <v>43.839050144134426</v>
      </c>
    </row>
    <row r="2281" spans="1:9" ht="13.5" x14ac:dyDescent="0.25">
      <c r="A2281" s="3">
        <f>TITRES_STAT!B2284</f>
        <v>45323</v>
      </c>
      <c r="B2281" s="6">
        <f>TITRES_STAT!D2284</f>
        <v>4.9047000000000001</v>
      </c>
      <c r="C2281" s="2">
        <f t="shared" si="315"/>
        <v>7.5199999999999712E-2</v>
      </c>
      <c r="D2281" s="2">
        <f t="shared" si="316"/>
        <v>7.5199999999999712E-2</v>
      </c>
      <c r="E2281" s="2">
        <f t="shared" si="317"/>
        <v>0</v>
      </c>
      <c r="F2281" s="2">
        <f t="shared" si="321"/>
        <v>1.4653956285868333E-2</v>
      </c>
      <c r="G2281" s="2">
        <f t="shared" si="321"/>
        <v>1.1891580036345427E-2</v>
      </c>
      <c r="H2281" s="2">
        <f t="shared" si="319"/>
        <v>1.2322968218756447</v>
      </c>
      <c r="I2281" s="2">
        <f t="shared" si="320"/>
        <v>55.203089920641958</v>
      </c>
    </row>
    <row r="2282" spans="1:9" ht="13.5" x14ac:dyDescent="0.25">
      <c r="A2282" s="3">
        <f>TITRES_STAT!B2285</f>
        <v>45324</v>
      </c>
      <c r="B2282" s="6">
        <f>TITRES_STAT!D2285</f>
        <v>4.9047000000000001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1.3607245122592024E-2</v>
      </c>
      <c r="G2282" s="2">
        <f t="shared" si="321"/>
        <v>1.1042181462320753E-2</v>
      </c>
      <c r="H2282" s="2">
        <f t="shared" si="319"/>
        <v>1.2322968218756447</v>
      </c>
      <c r="I2282" s="2">
        <f t="shared" si="320"/>
        <v>55.203089920641958</v>
      </c>
    </row>
    <row r="2283" spans="1:9" ht="13.5" x14ac:dyDescent="0.25">
      <c r="A2283" s="3">
        <f>TITRES_STAT!B2286</f>
        <v>45327</v>
      </c>
      <c r="B2283" s="6">
        <f>TITRES_STAT!D2286</f>
        <v>4.8765000000000001</v>
      </c>
      <c r="C2283" s="2">
        <f t="shared" si="315"/>
        <v>-2.8200000000000003E-2</v>
      </c>
      <c r="D2283" s="2">
        <f t="shared" si="316"/>
        <v>0</v>
      </c>
      <c r="E2283" s="2">
        <f t="shared" si="317"/>
        <v>2.8200000000000003E-2</v>
      </c>
      <c r="F2283" s="2">
        <f t="shared" si="321"/>
        <v>1.2635299042406881E-2</v>
      </c>
      <c r="G2283" s="2">
        <f t="shared" si="321"/>
        <v>1.2267739929297843E-2</v>
      </c>
      <c r="H2283" s="2">
        <f t="shared" si="319"/>
        <v>1.02996143668087</v>
      </c>
      <c r="I2283" s="2">
        <f t="shared" si="320"/>
        <v>50.737980439910707</v>
      </c>
    </row>
    <row r="2284" spans="1:9" ht="13.5" x14ac:dyDescent="0.25">
      <c r="A2284" s="3">
        <f>TITRES_STAT!B2287</f>
        <v>45328</v>
      </c>
      <c r="B2284" s="6">
        <f>TITRES_STAT!D2287</f>
        <v>4.8670999999999998</v>
      </c>
      <c r="C2284" s="2">
        <f t="shared" si="315"/>
        <v>-9.400000000000297E-3</v>
      </c>
      <c r="D2284" s="2">
        <f t="shared" si="316"/>
        <v>0</v>
      </c>
      <c r="E2284" s="2">
        <f t="shared" si="317"/>
        <v>9.400000000000297E-3</v>
      </c>
      <c r="F2284" s="2">
        <f t="shared" si="321"/>
        <v>1.1732777682234961E-2</v>
      </c>
      <c r="G2284" s="2">
        <f t="shared" si="321"/>
        <v>1.2062901362919447E-2</v>
      </c>
      <c r="H2284" s="2">
        <f t="shared" si="319"/>
        <v>0.97263314431971859</v>
      </c>
      <c r="I2284" s="2">
        <f t="shared" si="320"/>
        <v>49.306336919282593</v>
      </c>
    </row>
    <row r="2285" spans="1:9" ht="13.5" x14ac:dyDescent="0.25">
      <c r="A2285" s="3">
        <f>TITRES_STAT!B2288</f>
        <v>45329</v>
      </c>
      <c r="B2285" s="6">
        <f>TITRES_STAT!D2288</f>
        <v>4.8765000000000001</v>
      </c>
      <c r="C2285" s="2">
        <f t="shared" si="315"/>
        <v>9.400000000000297E-3</v>
      </c>
      <c r="D2285" s="2">
        <f t="shared" si="316"/>
        <v>9.400000000000297E-3</v>
      </c>
      <c r="E2285" s="2">
        <f t="shared" si="317"/>
        <v>0</v>
      </c>
      <c r="F2285" s="2">
        <f t="shared" ref="F2285:G2300" si="322">((F2284*13)+D2285)/14</f>
        <v>1.1566150704932485E-2</v>
      </c>
      <c r="G2285" s="2">
        <f t="shared" si="322"/>
        <v>1.1201265551282343E-2</v>
      </c>
      <c r="H2285" s="2">
        <f t="shared" si="319"/>
        <v>1.032575350702972</v>
      </c>
      <c r="I2285" s="2">
        <f t="shared" si="320"/>
        <v>50.801331933197602</v>
      </c>
    </row>
    <row r="2286" spans="1:9" ht="13.5" x14ac:dyDescent="0.25">
      <c r="A2286" s="3">
        <f>TITRES_STAT!B2289</f>
        <v>45330</v>
      </c>
      <c r="B2286" s="6">
        <f>TITRES_STAT!D2289</f>
        <v>4.8765000000000001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1.0739997083151594E-2</v>
      </c>
      <c r="G2286" s="2">
        <f t="shared" si="322"/>
        <v>1.0401175154762176E-2</v>
      </c>
      <c r="H2286" s="2">
        <f t="shared" si="319"/>
        <v>1.0325753507029722</v>
      </c>
      <c r="I2286" s="2">
        <f t="shared" si="320"/>
        <v>50.801331933197602</v>
      </c>
    </row>
    <row r="2287" spans="1:9" ht="13.5" x14ac:dyDescent="0.25">
      <c r="A2287" s="3">
        <f>TITRES_STAT!B2290</f>
        <v>45331</v>
      </c>
      <c r="B2287" s="6">
        <f>TITRES_STAT!D2290</f>
        <v>4.8765000000000001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9.9728544343550517E-3</v>
      </c>
      <c r="G2287" s="2">
        <f t="shared" si="322"/>
        <v>9.6582340722791617E-3</v>
      </c>
      <c r="H2287" s="2">
        <f t="shared" si="319"/>
        <v>1.0325753507029722</v>
      </c>
      <c r="I2287" s="2">
        <f t="shared" si="320"/>
        <v>50.801331933197602</v>
      </c>
    </row>
    <row r="2288" spans="1:9" ht="13.5" x14ac:dyDescent="0.25">
      <c r="A2288" s="3">
        <f>TITRES_STAT!B2291</f>
        <v>45334</v>
      </c>
      <c r="B2288" s="6">
        <f>TITRES_STAT!D2291</f>
        <v>4.8483000000000001</v>
      </c>
      <c r="C2288" s="2">
        <f t="shared" si="315"/>
        <v>-2.8200000000000003E-2</v>
      </c>
      <c r="D2288" s="2">
        <f t="shared" si="316"/>
        <v>0</v>
      </c>
      <c r="E2288" s="2">
        <f t="shared" si="317"/>
        <v>2.8200000000000003E-2</v>
      </c>
      <c r="F2288" s="2">
        <f t="shared" si="322"/>
        <v>9.2605076890439758E-3</v>
      </c>
      <c r="G2288" s="2">
        <f t="shared" si="322"/>
        <v>1.0982645924259222E-2</v>
      </c>
      <c r="H2288" s="2">
        <f t="shared" si="319"/>
        <v>0.84319459562915811</v>
      </c>
      <c r="I2288" s="2">
        <f t="shared" si="320"/>
        <v>45.746368702938881</v>
      </c>
    </row>
    <row r="2289" spans="1:9" ht="13.5" x14ac:dyDescent="0.25">
      <c r="A2289" s="3">
        <f>TITRES_STAT!B2292</f>
        <v>45335</v>
      </c>
      <c r="B2289" s="6">
        <f>TITRES_STAT!D2292</f>
        <v>4.8295000000000003</v>
      </c>
      <c r="C2289" s="2">
        <f t="shared" si="315"/>
        <v>-1.8799999999999706E-2</v>
      </c>
      <c r="D2289" s="2">
        <f t="shared" si="316"/>
        <v>0</v>
      </c>
      <c r="E2289" s="2">
        <f t="shared" si="317"/>
        <v>1.8799999999999706E-2</v>
      </c>
      <c r="F2289" s="2">
        <f t="shared" si="322"/>
        <v>8.599042854112263E-3</v>
      </c>
      <c r="G2289" s="2">
        <f t="shared" si="322"/>
        <v>1.1541028358240685E-2</v>
      </c>
      <c r="H2289" s="2">
        <f t="shared" si="319"/>
        <v>0.74508463086586685</v>
      </c>
      <c r="I2289" s="2">
        <f t="shared" si="320"/>
        <v>42.6961889232945</v>
      </c>
    </row>
    <row r="2290" spans="1:9" ht="13.5" x14ac:dyDescent="0.25">
      <c r="A2290" s="3">
        <f>TITRES_STAT!B2293</f>
        <v>45336</v>
      </c>
      <c r="B2290" s="6">
        <f>TITRES_STAT!D2293</f>
        <v>4.8483000000000001</v>
      </c>
      <c r="C2290" s="2">
        <f t="shared" si="315"/>
        <v>1.8799999999999706E-2</v>
      </c>
      <c r="D2290" s="2">
        <f t="shared" si="316"/>
        <v>1.8799999999999706E-2</v>
      </c>
      <c r="E2290" s="2">
        <f t="shared" si="317"/>
        <v>0</v>
      </c>
      <c r="F2290" s="2">
        <f t="shared" si="322"/>
        <v>9.3276826502470805E-3</v>
      </c>
      <c r="G2290" s="2">
        <f t="shared" si="322"/>
        <v>1.0716669189794923E-2</v>
      </c>
      <c r="H2290" s="2">
        <f t="shared" si="319"/>
        <v>0.87039008903339843</v>
      </c>
      <c r="I2290" s="2">
        <f t="shared" si="320"/>
        <v>46.535217125920965</v>
      </c>
    </row>
    <row r="2291" spans="1:9" ht="13.5" x14ac:dyDescent="0.25">
      <c r="A2291" s="3">
        <f>TITRES_STAT!B2294</f>
        <v>45337</v>
      </c>
      <c r="B2291" s="6">
        <f>TITRES_STAT!D2294</f>
        <v>4.8765000000000001</v>
      </c>
      <c r="C2291" s="2">
        <f t="shared" si="315"/>
        <v>2.8200000000000003E-2</v>
      </c>
      <c r="D2291" s="2">
        <f t="shared" si="316"/>
        <v>2.8200000000000003E-2</v>
      </c>
      <c r="E2291" s="2">
        <f t="shared" si="317"/>
        <v>0</v>
      </c>
      <c r="F2291" s="2">
        <f t="shared" si="322"/>
        <v>1.0675705318086575E-2</v>
      </c>
      <c r="G2291" s="2">
        <f t="shared" si="322"/>
        <v>9.9511928190952857E-3</v>
      </c>
      <c r="H2291" s="2">
        <f t="shared" si="319"/>
        <v>1.0728065983809525</v>
      </c>
      <c r="I2291" s="2">
        <f t="shared" si="320"/>
        <v>51.756232309319671</v>
      </c>
    </row>
    <row r="2292" spans="1:9" ht="13.5" x14ac:dyDescent="0.25">
      <c r="A2292" s="3">
        <f>TITRES_STAT!B2295</f>
        <v>45338</v>
      </c>
      <c r="B2292" s="6">
        <f>TITRES_STAT!D2295</f>
        <v>4.8765000000000001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9.9131549382232478E-3</v>
      </c>
      <c r="G2292" s="2">
        <f t="shared" si="322"/>
        <v>9.2403933320170505E-3</v>
      </c>
      <c r="H2292" s="2">
        <f t="shared" si="319"/>
        <v>1.0728065983809525</v>
      </c>
      <c r="I2292" s="2">
        <f t="shared" si="320"/>
        <v>51.756232309319671</v>
      </c>
    </row>
    <row r="2293" spans="1:9" ht="13.5" x14ac:dyDescent="0.25">
      <c r="A2293" s="3">
        <f>TITRES_STAT!B2296</f>
        <v>45341</v>
      </c>
      <c r="B2293" s="6">
        <f>TITRES_STAT!D2296</f>
        <v>4.8765000000000001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9.2050724426358723E-3</v>
      </c>
      <c r="G2293" s="2">
        <f t="shared" si="322"/>
        <v>8.5803652368729756E-3</v>
      </c>
      <c r="H2293" s="2">
        <f t="shared" si="319"/>
        <v>1.0728065983809525</v>
      </c>
      <c r="I2293" s="2">
        <f t="shared" si="320"/>
        <v>51.756232309319671</v>
      </c>
    </row>
    <row r="2294" spans="1:9" ht="13.5" x14ac:dyDescent="0.25">
      <c r="A2294" s="3">
        <f>TITRES_STAT!B2297</f>
        <v>45342</v>
      </c>
      <c r="B2294" s="6">
        <f>TITRES_STAT!D2297</f>
        <v>4.8765000000000001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8.5475672681618823E-3</v>
      </c>
      <c r="G2294" s="2">
        <f t="shared" si="322"/>
        <v>7.9674820056677628E-3</v>
      </c>
      <c r="H2294" s="2">
        <f t="shared" si="319"/>
        <v>1.0728065983809525</v>
      </c>
      <c r="I2294" s="2">
        <f t="shared" si="320"/>
        <v>51.756232309319671</v>
      </c>
    </row>
    <row r="2295" spans="1:9" ht="13.5" x14ac:dyDescent="0.25">
      <c r="A2295" s="3">
        <f>TITRES_STAT!B2298</f>
        <v>45343</v>
      </c>
      <c r="B2295" s="6">
        <f>TITRES_STAT!D2298</f>
        <v>4.7826000000000004</v>
      </c>
      <c r="C2295" s="2">
        <f t="shared" si="315"/>
        <v>-9.389999999999965E-2</v>
      </c>
      <c r="D2295" s="2">
        <f t="shared" si="316"/>
        <v>0</v>
      </c>
      <c r="E2295" s="2">
        <f t="shared" si="317"/>
        <v>9.389999999999965E-2</v>
      </c>
      <c r="F2295" s="2">
        <f t="shared" si="322"/>
        <v>7.9370267490074618E-3</v>
      </c>
      <c r="G2295" s="2">
        <f t="shared" si="322"/>
        <v>1.4105519005262898E-2</v>
      </c>
      <c r="H2295" s="2">
        <f t="shared" si="319"/>
        <v>0.56268945127407821</v>
      </c>
      <c r="I2295" s="2">
        <f t="shared" si="320"/>
        <v>36.007758983418697</v>
      </c>
    </row>
    <row r="2296" spans="1:9" ht="13.5" x14ac:dyDescent="0.25">
      <c r="A2296" s="3">
        <f>TITRES_STAT!B2299</f>
        <v>45344</v>
      </c>
      <c r="B2296" s="6">
        <f>TITRES_STAT!D2299</f>
        <v>4.8670999999999998</v>
      </c>
      <c r="C2296" s="2">
        <f t="shared" si="315"/>
        <v>8.4499999999999353E-2</v>
      </c>
      <c r="D2296" s="2">
        <f t="shared" si="316"/>
        <v>8.4499999999999353E-2</v>
      </c>
      <c r="E2296" s="2">
        <f t="shared" si="317"/>
        <v>0</v>
      </c>
      <c r="F2296" s="2">
        <f t="shared" si="322"/>
        <v>1.3405810552649739E-2</v>
      </c>
      <c r="G2296" s="2">
        <f t="shared" si="322"/>
        <v>1.3097981933458406E-2</v>
      </c>
      <c r="H2296" s="2">
        <f t="shared" si="319"/>
        <v>1.0235019883792169</v>
      </c>
      <c r="I2296" s="2">
        <f t="shared" si="320"/>
        <v>50.580725606255562</v>
      </c>
    </row>
    <row r="2297" spans="1:9" ht="13.5" x14ac:dyDescent="0.25">
      <c r="A2297" s="3">
        <f>TITRES_STAT!B2300</f>
        <v>45345</v>
      </c>
      <c r="B2297" s="6">
        <f>TITRES_STAT!D2300</f>
        <v>4.8577000000000004</v>
      </c>
      <c r="C2297" s="2">
        <f t="shared" si="315"/>
        <v>-9.3999999999994088E-3</v>
      </c>
      <c r="D2297" s="2">
        <f t="shared" si="316"/>
        <v>0</v>
      </c>
      <c r="E2297" s="2">
        <f t="shared" si="317"/>
        <v>9.3999999999994088E-3</v>
      </c>
      <c r="F2297" s="2">
        <f t="shared" si="322"/>
        <v>1.2448252656031901E-2</v>
      </c>
      <c r="G2297" s="2">
        <f t="shared" si="322"/>
        <v>1.2833840366782765E-2</v>
      </c>
      <c r="H2297" s="2">
        <f t="shared" si="319"/>
        <v>0.96995539139252007</v>
      </c>
      <c r="I2297" s="2">
        <f t="shared" si="320"/>
        <v>49.23742921441886</v>
      </c>
    </row>
    <row r="2298" spans="1:9" ht="13.5" x14ac:dyDescent="0.25">
      <c r="A2298" s="3">
        <f>TITRES_STAT!B2301</f>
        <v>45348</v>
      </c>
      <c r="B2298" s="6">
        <f>TITRES_STAT!D2301</f>
        <v>4.8483000000000001</v>
      </c>
      <c r="C2298" s="2">
        <f t="shared" si="315"/>
        <v>-9.400000000000297E-3</v>
      </c>
      <c r="D2298" s="2">
        <f t="shared" si="316"/>
        <v>0</v>
      </c>
      <c r="E2298" s="2">
        <f t="shared" si="317"/>
        <v>9.400000000000297E-3</v>
      </c>
      <c r="F2298" s="2">
        <f t="shared" si="322"/>
        <v>1.1559091752029623E-2</v>
      </c>
      <c r="G2298" s="2">
        <f t="shared" si="322"/>
        <v>1.2588566054869731E-2</v>
      </c>
      <c r="H2298" s="2">
        <f t="shared" si="319"/>
        <v>0.91822147984504809</v>
      </c>
      <c r="I2298" s="2">
        <f t="shared" si="320"/>
        <v>47.868376487954926</v>
      </c>
    </row>
    <row r="2299" spans="1:9" ht="13.5" x14ac:dyDescent="0.25">
      <c r="A2299" s="3">
        <f>TITRES_STAT!B2302</f>
        <v>45349</v>
      </c>
      <c r="B2299" s="6">
        <f>TITRES_STAT!D2302</f>
        <v>4.8577000000000004</v>
      </c>
      <c r="C2299" s="2">
        <f t="shared" si="315"/>
        <v>9.400000000000297E-3</v>
      </c>
      <c r="D2299" s="2">
        <f t="shared" si="316"/>
        <v>9.400000000000297E-3</v>
      </c>
      <c r="E2299" s="2">
        <f t="shared" si="317"/>
        <v>0</v>
      </c>
      <c r="F2299" s="2">
        <f t="shared" si="322"/>
        <v>1.1404870912598956E-2</v>
      </c>
      <c r="G2299" s="2">
        <f t="shared" si="322"/>
        <v>1.1689382765236178E-2</v>
      </c>
      <c r="H2299" s="2">
        <f t="shared" si="319"/>
        <v>0.97566066075932167</v>
      </c>
      <c r="I2299" s="2">
        <f t="shared" si="320"/>
        <v>49.384020248919576</v>
      </c>
    </row>
    <row r="2300" spans="1:9" ht="13.5" x14ac:dyDescent="0.25">
      <c r="A2300" s="3">
        <f>TITRES_STAT!B2303</f>
        <v>45350</v>
      </c>
      <c r="B2300" s="6">
        <f>TITRES_STAT!D2303</f>
        <v>4.8765000000000001</v>
      </c>
      <c r="C2300" s="2">
        <f t="shared" si="315"/>
        <v>1.8799999999999706E-2</v>
      </c>
      <c r="D2300" s="2">
        <f t="shared" si="316"/>
        <v>1.8799999999999706E-2</v>
      </c>
      <c r="E2300" s="2">
        <f t="shared" si="317"/>
        <v>0</v>
      </c>
      <c r="F2300" s="2">
        <f t="shared" si="322"/>
        <v>1.1933094418841867E-2</v>
      </c>
      <c r="G2300" s="2">
        <f t="shared" si="322"/>
        <v>1.0854426853433593E-2</v>
      </c>
      <c r="H2300" s="2">
        <f t="shared" si="319"/>
        <v>1.0993758196515975</v>
      </c>
      <c r="I2300" s="2">
        <f t="shared" si="320"/>
        <v>52.366794423403654</v>
      </c>
    </row>
    <row r="2301" spans="1:9" ht="13.5" x14ac:dyDescent="0.25">
      <c r="A2301" s="3">
        <f>TITRES_STAT!B2304</f>
        <v>45351</v>
      </c>
      <c r="B2301" s="6">
        <f>TITRES_STAT!D2304</f>
        <v>4.8765000000000001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1.1080730531781735E-2</v>
      </c>
      <c r="G2301" s="2">
        <f t="shared" si="323"/>
        <v>1.0079110649616908E-2</v>
      </c>
      <c r="H2301" s="2">
        <f t="shared" si="319"/>
        <v>1.0993758196515977</v>
      </c>
      <c r="I2301" s="2">
        <f t="shared" si="320"/>
        <v>52.366794423403654</v>
      </c>
    </row>
    <row r="2302" spans="1:9" ht="13.5" x14ac:dyDescent="0.25">
      <c r="A2302" s="3">
        <f>TITRES_STAT!B2305</f>
        <v>45352</v>
      </c>
      <c r="B2302" s="6">
        <f>TITRES_STAT!D2305</f>
        <v>4.8670999999999998</v>
      </c>
      <c r="C2302" s="2">
        <f t="shared" si="315"/>
        <v>-9.400000000000297E-3</v>
      </c>
      <c r="D2302" s="2">
        <f t="shared" si="316"/>
        <v>0</v>
      </c>
      <c r="E2302" s="2">
        <f t="shared" si="317"/>
        <v>9.400000000000297E-3</v>
      </c>
      <c r="F2302" s="2">
        <f t="shared" si="323"/>
        <v>1.0289249779511612E-2</v>
      </c>
      <c r="G2302" s="2">
        <f t="shared" si="323"/>
        <v>1.0030602746072865E-2</v>
      </c>
      <c r="H2302" s="2">
        <f t="shared" si="319"/>
        <v>1.0257857917401834</v>
      </c>
      <c r="I2302" s="2">
        <f t="shared" si="320"/>
        <v>50.63643924854545</v>
      </c>
    </row>
    <row r="2303" spans="1:9" ht="13.5" x14ac:dyDescent="0.25">
      <c r="A2303" s="3">
        <f>TITRES_STAT!B2306</f>
        <v>45355</v>
      </c>
      <c r="B2303" s="6">
        <f>TITRES_STAT!D2306</f>
        <v>4.8670999999999998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9.5543033666893543E-3</v>
      </c>
      <c r="G2303" s="2">
        <f t="shared" si="323"/>
        <v>9.3141311213533751E-3</v>
      </c>
      <c r="H2303" s="2">
        <f t="shared" si="319"/>
        <v>1.0257857917401834</v>
      </c>
      <c r="I2303" s="2">
        <f t="shared" si="320"/>
        <v>50.63643924854545</v>
      </c>
    </row>
    <row r="2304" spans="1:9" ht="13.5" x14ac:dyDescent="0.25">
      <c r="A2304" s="3">
        <f>TITRES_STAT!B2307</f>
        <v>45356</v>
      </c>
      <c r="B2304" s="6">
        <f>TITRES_STAT!D2307</f>
        <v>4.7919999999999998</v>
      </c>
      <c r="C2304" s="2">
        <f t="shared" si="315"/>
        <v>-7.5099999999999945E-2</v>
      </c>
      <c r="D2304" s="2">
        <f t="shared" si="316"/>
        <v>0</v>
      </c>
      <c r="E2304" s="2">
        <f t="shared" si="317"/>
        <v>7.5099999999999945E-2</v>
      </c>
      <c r="F2304" s="2">
        <f t="shared" si="323"/>
        <v>8.8718531262115437E-3</v>
      </c>
      <c r="G2304" s="2">
        <f t="shared" si="323"/>
        <v>1.4013121755542415E-2</v>
      </c>
      <c r="H2304" s="2">
        <f t="shared" si="319"/>
        <v>0.63311040045039091</v>
      </c>
      <c r="I2304" s="2">
        <f t="shared" si="320"/>
        <v>38.767152562116266</v>
      </c>
    </row>
    <row r="2305" spans="1:9" ht="13.5" x14ac:dyDescent="0.25">
      <c r="A2305" s="3">
        <f>TITRES_STAT!B2308</f>
        <v>45357</v>
      </c>
      <c r="B2305" s="6">
        <f>TITRES_STAT!D2308</f>
        <v>4.7450000000000001</v>
      </c>
      <c r="C2305" s="2">
        <f t="shared" si="315"/>
        <v>-4.6999999999999709E-2</v>
      </c>
      <c r="D2305" s="2">
        <f t="shared" si="316"/>
        <v>0</v>
      </c>
      <c r="E2305" s="2">
        <f t="shared" si="317"/>
        <v>4.6999999999999709E-2</v>
      </c>
      <c r="F2305" s="2">
        <f t="shared" si="323"/>
        <v>8.2381493314821475E-3</v>
      </c>
      <c r="G2305" s="2">
        <f t="shared" si="323"/>
        <v>1.6369327344432222E-2</v>
      </c>
      <c r="H2305" s="2">
        <f t="shared" si="319"/>
        <v>0.50326743171180022</v>
      </c>
      <c r="I2305" s="2">
        <f t="shared" si="320"/>
        <v>33.478236878897832</v>
      </c>
    </row>
    <row r="2306" spans="1:9" ht="13.5" x14ac:dyDescent="0.25">
      <c r="A2306" s="3">
        <f>TITRES_STAT!B2309</f>
        <v>45358</v>
      </c>
      <c r="B2306" s="6">
        <f>TITRES_STAT!D2309</f>
        <v>4.7544000000000004</v>
      </c>
      <c r="C2306" s="2">
        <f t="shared" si="315"/>
        <v>9.400000000000297E-3</v>
      </c>
      <c r="D2306" s="2">
        <f t="shared" si="316"/>
        <v>9.400000000000297E-3</v>
      </c>
      <c r="E2306" s="2">
        <f t="shared" si="317"/>
        <v>0</v>
      </c>
      <c r="F2306" s="2">
        <f t="shared" si="323"/>
        <v>8.3211386649477293E-3</v>
      </c>
      <c r="G2306" s="2">
        <f t="shared" si="323"/>
        <v>1.5200089676972778E-2</v>
      </c>
      <c r="H2306" s="2">
        <f t="shared" si="319"/>
        <v>0.54744010343266292</v>
      </c>
      <c r="I2306" s="2">
        <f t="shared" si="320"/>
        <v>35.377143336164337</v>
      </c>
    </row>
    <row r="2307" spans="1:9" ht="13.5" x14ac:dyDescent="0.25">
      <c r="A2307" s="3">
        <f>TITRES_STAT!B2310</f>
        <v>45359</v>
      </c>
      <c r="B2307" s="6">
        <f>TITRES_STAT!D2310</f>
        <v>4.7732000000000001</v>
      </c>
      <c r="C2307" s="2">
        <f t="shared" ref="C2307:C2370" si="324">B2307-B2306</f>
        <v>1.8799999999999706E-2</v>
      </c>
      <c r="D2307" s="2">
        <f t="shared" ref="D2307:D2370" si="325">IF(C2307&gt;0,C2307,0)</f>
        <v>1.8799999999999706E-2</v>
      </c>
      <c r="E2307" s="2">
        <f t="shared" ref="E2307:E2370" si="326">IF(C2307&lt;0,-C2307,0)</f>
        <v>0</v>
      </c>
      <c r="F2307" s="2">
        <f t="shared" si="323"/>
        <v>9.0696287603085866E-3</v>
      </c>
      <c r="G2307" s="2">
        <f t="shared" si="323"/>
        <v>1.4114368985760437E-2</v>
      </c>
      <c r="H2307" s="2">
        <f t="shared" si="319"/>
        <v>0.64258124252374749</v>
      </c>
      <c r="I2307" s="2">
        <f t="shared" si="320"/>
        <v>39.12021067137308</v>
      </c>
    </row>
    <row r="2308" spans="1:9" ht="13.5" x14ac:dyDescent="0.25">
      <c r="A2308" s="3">
        <f>TITRES_STAT!B2311</f>
        <v>45362</v>
      </c>
      <c r="B2308" s="6">
        <f>TITRES_STAT!D2311</f>
        <v>4.7732000000000001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8.421798134572259E-3</v>
      </c>
      <c r="G2308" s="2">
        <f t="shared" si="323"/>
        <v>1.3106199772491835E-2</v>
      </c>
      <c r="H2308" s="2">
        <f t="shared" si="319"/>
        <v>0.64258124252374738</v>
      </c>
      <c r="I2308" s="2">
        <f t="shared" si="320"/>
        <v>39.120210671373066</v>
      </c>
    </row>
    <row r="2309" spans="1:9" ht="13.5" x14ac:dyDescent="0.25">
      <c r="A2309" s="3">
        <f>TITRES_STAT!B2312</f>
        <v>45363</v>
      </c>
      <c r="B2309" s="6">
        <f>TITRES_STAT!D2312</f>
        <v>4.7732000000000001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7.8202411249599542E-3</v>
      </c>
      <c r="G2309" s="2">
        <f t="shared" si="323"/>
        <v>1.2170042645885277E-2</v>
      </c>
      <c r="H2309" s="2">
        <f t="shared" si="319"/>
        <v>0.64258124252374726</v>
      </c>
      <c r="I2309" s="2">
        <f t="shared" si="320"/>
        <v>39.120210671373059</v>
      </c>
    </row>
    <row r="2310" spans="1:9" ht="13.5" x14ac:dyDescent="0.25">
      <c r="A2310" s="3">
        <f>TITRES_STAT!B2313</f>
        <v>45364</v>
      </c>
      <c r="B2310" s="6">
        <f>TITRES_STAT!D2313</f>
        <v>4.7544000000000004</v>
      </c>
      <c r="C2310" s="2">
        <f t="shared" si="324"/>
        <v>-1.8799999999999706E-2</v>
      </c>
      <c r="D2310" s="2">
        <f t="shared" si="325"/>
        <v>0</v>
      </c>
      <c r="E2310" s="2">
        <f t="shared" si="326"/>
        <v>1.8799999999999706E-2</v>
      </c>
      <c r="F2310" s="2">
        <f t="shared" si="323"/>
        <v>7.2616524731771003E-3</v>
      </c>
      <c r="G2310" s="2">
        <f t="shared" si="323"/>
        <v>1.2643611028322023E-2</v>
      </c>
      <c r="H2310" s="2">
        <f t="shared" si="319"/>
        <v>0.57433374507573876</v>
      </c>
      <c r="I2310" s="2">
        <f t="shared" si="320"/>
        <v>36.481066792359734</v>
      </c>
    </row>
    <row r="2311" spans="1:9" ht="13.5" x14ac:dyDescent="0.25">
      <c r="A2311" s="3">
        <f>TITRES_STAT!B2314</f>
        <v>45365</v>
      </c>
      <c r="B2311" s="6">
        <f>TITRES_STAT!D2314</f>
        <v>4.7732000000000001</v>
      </c>
      <c r="C2311" s="2">
        <f t="shared" si="324"/>
        <v>1.8799999999999706E-2</v>
      </c>
      <c r="D2311" s="2">
        <f t="shared" si="325"/>
        <v>1.8799999999999706E-2</v>
      </c>
      <c r="E2311" s="2">
        <f t="shared" si="326"/>
        <v>0</v>
      </c>
      <c r="F2311" s="2">
        <f t="shared" si="323"/>
        <v>8.0858201536644289E-3</v>
      </c>
      <c r="G2311" s="2">
        <f t="shared" si="323"/>
        <v>1.174049595487045E-2</v>
      </c>
      <c r="H2311" s="2">
        <f t="shared" si="319"/>
        <v>0.68871197475351043</v>
      </c>
      <c r="I2311" s="2">
        <f t="shared" si="320"/>
        <v>40.783270625770086</v>
      </c>
    </row>
    <row r="2312" spans="1:9" ht="13.5" x14ac:dyDescent="0.25">
      <c r="A2312" s="3">
        <f>TITRES_STAT!B2315</f>
        <v>45366</v>
      </c>
      <c r="B2312" s="6">
        <f>TITRES_STAT!D2315</f>
        <v>4.7732000000000001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7.5082615712598272E-3</v>
      </c>
      <c r="G2312" s="2">
        <f t="shared" si="323"/>
        <v>1.0901889100951133E-2</v>
      </c>
      <c r="H2312" s="2">
        <f t="shared" si="319"/>
        <v>0.68871197475351043</v>
      </c>
      <c r="I2312" s="2">
        <f t="shared" si="320"/>
        <v>40.783270625770086</v>
      </c>
    </row>
    <row r="2313" spans="1:9" ht="13.5" x14ac:dyDescent="0.25">
      <c r="A2313" s="3">
        <f>TITRES_STAT!B2316</f>
        <v>45369</v>
      </c>
      <c r="B2313" s="6">
        <f>TITRES_STAT!D2316</f>
        <v>4.8295000000000003</v>
      </c>
      <c r="C2313" s="2">
        <f t="shared" si="324"/>
        <v>5.6300000000000239E-2</v>
      </c>
      <c r="D2313" s="2">
        <f t="shared" si="325"/>
        <v>5.6300000000000239E-2</v>
      </c>
      <c r="E2313" s="2">
        <f t="shared" si="326"/>
        <v>0</v>
      </c>
      <c r="F2313" s="2">
        <f t="shared" si="323"/>
        <v>1.0993385744741286E-2</v>
      </c>
      <c r="G2313" s="2">
        <f t="shared" si="323"/>
        <v>1.0123182736597481E-2</v>
      </c>
      <c r="H2313" s="2">
        <f t="shared" si="319"/>
        <v>1.085961404707023</v>
      </c>
      <c r="I2313" s="2">
        <f t="shared" si="320"/>
        <v>52.060474477453148</v>
      </c>
    </row>
    <row r="2314" spans="1:9" ht="13.5" x14ac:dyDescent="0.25">
      <c r="A2314" s="3">
        <f>TITRES_STAT!B2317</f>
        <v>45370</v>
      </c>
      <c r="B2314" s="6">
        <f>TITRES_STAT!D2317</f>
        <v>4.8108000000000004</v>
      </c>
      <c r="C2314" s="2">
        <f t="shared" si="324"/>
        <v>-1.8699999999999939E-2</v>
      </c>
      <c r="D2314" s="2">
        <f t="shared" si="325"/>
        <v>0</v>
      </c>
      <c r="E2314" s="2">
        <f t="shared" si="326"/>
        <v>1.8699999999999939E-2</v>
      </c>
      <c r="F2314" s="2">
        <f t="shared" si="323"/>
        <v>1.0208143905831194E-2</v>
      </c>
      <c r="G2314" s="2">
        <f t="shared" si="323"/>
        <v>1.0735812541126228E-2</v>
      </c>
      <c r="H2314" s="2">
        <f t="shared" si="319"/>
        <v>0.95084967874823945</v>
      </c>
      <c r="I2314" s="2">
        <f t="shared" si="320"/>
        <v>48.740284251852309</v>
      </c>
    </row>
    <row r="2315" spans="1:9" ht="13.5" x14ac:dyDescent="0.25">
      <c r="A2315" s="3">
        <f>TITRES_STAT!B2318</f>
        <v>45372</v>
      </c>
      <c r="B2315" s="6">
        <f>TITRES_STAT!D2318</f>
        <v>4.8108000000000004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9.4789907697003951E-3</v>
      </c>
      <c r="G2315" s="2">
        <f t="shared" si="323"/>
        <v>9.9689687881886393E-3</v>
      </c>
      <c r="H2315" s="2">
        <f t="shared" si="319"/>
        <v>0.95084967874823956</v>
      </c>
      <c r="I2315" s="2">
        <f t="shared" si="320"/>
        <v>48.740284251852309</v>
      </c>
    </row>
    <row r="2316" spans="1:9" ht="13.5" x14ac:dyDescent="0.25">
      <c r="A2316" s="3">
        <f>TITRES_STAT!B2319</f>
        <v>45373</v>
      </c>
      <c r="B2316" s="6">
        <f>TITRES_STAT!D2319</f>
        <v>4.8108000000000004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8.8019200004360813E-3</v>
      </c>
      <c r="G2316" s="2">
        <f t="shared" si="323"/>
        <v>9.256899589032308E-3</v>
      </c>
      <c r="H2316" s="2">
        <f t="shared" si="319"/>
        <v>0.95084967874823956</v>
      </c>
      <c r="I2316" s="2">
        <f t="shared" si="320"/>
        <v>48.740284251852309</v>
      </c>
    </row>
    <row r="2317" spans="1:9" ht="13.5" x14ac:dyDescent="0.25">
      <c r="A2317" s="3">
        <f>TITRES_STAT!B2320</f>
        <v>45376</v>
      </c>
      <c r="B2317" s="6">
        <f>TITRES_STAT!D2320</f>
        <v>4.8108000000000004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8.173211428976361E-3</v>
      </c>
      <c r="G2317" s="2">
        <f t="shared" si="327"/>
        <v>8.5956924755300011E-3</v>
      </c>
      <c r="H2317" s="2">
        <f t="shared" si="319"/>
        <v>0.95084967874823956</v>
      </c>
      <c r="I2317" s="2">
        <f t="shared" si="320"/>
        <v>48.740284251852309</v>
      </c>
    </row>
    <row r="2318" spans="1:9" ht="13.5" x14ac:dyDescent="0.25">
      <c r="A2318" s="3">
        <f>TITRES_STAT!B2321</f>
        <v>45377</v>
      </c>
      <c r="B2318" s="6">
        <f>TITRES_STAT!D2321</f>
        <v>4.8108000000000004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7.5894106126209076E-3</v>
      </c>
      <c r="G2318" s="2">
        <f t="shared" si="327"/>
        <v>7.981714441563573E-3</v>
      </c>
      <c r="H2318" s="2">
        <f t="shared" si="319"/>
        <v>0.95084967874823956</v>
      </c>
      <c r="I2318" s="2">
        <f t="shared" si="320"/>
        <v>48.740284251852309</v>
      </c>
    </row>
    <row r="2319" spans="1:9" ht="13.5" x14ac:dyDescent="0.25">
      <c r="A2319" s="3">
        <f>TITRES_STAT!B2322</f>
        <v>45378</v>
      </c>
      <c r="B2319" s="6">
        <f>TITRES_STAT!D2322</f>
        <v>4.7450000000000001</v>
      </c>
      <c r="C2319" s="2">
        <f t="shared" si="324"/>
        <v>-6.5800000000000303E-2</v>
      </c>
      <c r="D2319" s="2">
        <f t="shared" si="325"/>
        <v>0</v>
      </c>
      <c r="E2319" s="2">
        <f t="shared" si="326"/>
        <v>6.5800000000000303E-2</v>
      </c>
      <c r="F2319" s="2">
        <f t="shared" si="327"/>
        <v>7.047309854576557E-3</v>
      </c>
      <c r="G2319" s="2">
        <f t="shared" si="327"/>
        <v>1.2111591981451911E-2</v>
      </c>
      <c r="H2319" s="2">
        <f t="shared" si="319"/>
        <v>0.5818648667631009</v>
      </c>
      <c r="I2319" s="2">
        <f t="shared" si="320"/>
        <v>36.78347493447685</v>
      </c>
    </row>
    <row r="2320" spans="1:9" ht="13.5" x14ac:dyDescent="0.25">
      <c r="A2320" s="3">
        <f>TITRES_STAT!B2323</f>
        <v>45379</v>
      </c>
      <c r="B2320" s="6">
        <f>TITRES_STAT!D2323</f>
        <v>4.7826000000000004</v>
      </c>
      <c r="C2320" s="2">
        <f t="shared" si="324"/>
        <v>3.76000000000003E-2</v>
      </c>
      <c r="D2320" s="2">
        <f t="shared" si="325"/>
        <v>3.76000000000003E-2</v>
      </c>
      <c r="E2320" s="2">
        <f t="shared" si="326"/>
        <v>0</v>
      </c>
      <c r="F2320" s="2">
        <f t="shared" si="327"/>
        <v>9.2296448649639672E-3</v>
      </c>
      <c r="G2320" s="2">
        <f t="shared" si="327"/>
        <v>1.1246478268491058E-2</v>
      </c>
      <c r="H2320" s="2">
        <f t="shared" si="319"/>
        <v>0.82066978165266224</v>
      </c>
      <c r="I2320" s="2">
        <f t="shared" si="320"/>
        <v>45.075158050227103</v>
      </c>
    </row>
    <row r="2321" spans="1:9" ht="13.5" x14ac:dyDescent="0.25">
      <c r="A2321" s="3">
        <f>TITRES_STAT!B2324</f>
        <v>45380</v>
      </c>
      <c r="B2321" s="6">
        <f>TITRES_STAT!D2324</f>
        <v>4.7919999999999998</v>
      </c>
      <c r="C2321" s="2">
        <f t="shared" si="324"/>
        <v>9.3999999999994088E-3</v>
      </c>
      <c r="D2321" s="2">
        <f t="shared" si="325"/>
        <v>9.3999999999994088E-3</v>
      </c>
      <c r="E2321" s="2">
        <f t="shared" si="326"/>
        <v>0</v>
      </c>
      <c r="F2321" s="2">
        <f t="shared" si="327"/>
        <v>9.2418130888950699E-3</v>
      </c>
      <c r="G2321" s="2">
        <f t="shared" si="327"/>
        <v>1.0443158392170268E-2</v>
      </c>
      <c r="H2321" s="2">
        <f t="shared" ref="H2321:H2384" si="328">F2321/G2321</f>
        <v>0.88496341258446265</v>
      </c>
      <c r="I2321" s="2">
        <f t="shared" ref="I2321:I2384" si="329">IF(G2321=0,100,100-(100/(1+H2321)))</f>
        <v>46.948572406033826</v>
      </c>
    </row>
    <row r="2322" spans="1:9" ht="13.5" x14ac:dyDescent="0.25">
      <c r="A2322" s="3">
        <f>TITRES_STAT!B2325</f>
        <v>45383</v>
      </c>
      <c r="B2322" s="6">
        <f>TITRES_STAT!D2325</f>
        <v>4.7732000000000001</v>
      </c>
      <c r="C2322" s="2">
        <f t="shared" si="324"/>
        <v>-1.8799999999999706E-2</v>
      </c>
      <c r="D2322" s="2">
        <f t="shared" si="325"/>
        <v>0</v>
      </c>
      <c r="E2322" s="2">
        <f t="shared" si="326"/>
        <v>1.8799999999999706E-2</v>
      </c>
      <c r="F2322" s="2">
        <f t="shared" si="327"/>
        <v>8.581683582545423E-3</v>
      </c>
      <c r="G2322" s="2">
        <f t="shared" si="327"/>
        <v>1.1040075649872371E-2</v>
      </c>
      <c r="H2322" s="2">
        <f t="shared" si="328"/>
        <v>0.77732108499135433</v>
      </c>
      <c r="I2322" s="2">
        <f t="shared" si="329"/>
        <v>43.735546241783069</v>
      </c>
    </row>
    <row r="2323" spans="1:9" ht="13.5" x14ac:dyDescent="0.25">
      <c r="A2323" s="3">
        <f>TITRES_STAT!B2326</f>
        <v>45384</v>
      </c>
      <c r="B2323" s="6">
        <f>TITRES_STAT!D2326</f>
        <v>4.7732000000000001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7.9687061837921784E-3</v>
      </c>
      <c r="G2323" s="2">
        <f t="shared" si="327"/>
        <v>1.025149881773863E-2</v>
      </c>
      <c r="H2323" s="2">
        <f t="shared" si="328"/>
        <v>0.77732108499135433</v>
      </c>
      <c r="I2323" s="2">
        <f t="shared" si="329"/>
        <v>43.735546241783069</v>
      </c>
    </row>
    <row r="2324" spans="1:9" ht="13.5" x14ac:dyDescent="0.25">
      <c r="A2324" s="3">
        <f>TITRES_STAT!B2327</f>
        <v>45385</v>
      </c>
      <c r="B2324" s="6">
        <f>TITRES_STAT!D2327</f>
        <v>4.7732000000000001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7.3995128849498803E-3</v>
      </c>
      <c r="G2324" s="2">
        <f t="shared" si="327"/>
        <v>9.5192489021858704E-3</v>
      </c>
      <c r="H2324" s="2">
        <f t="shared" si="328"/>
        <v>0.77732108499135444</v>
      </c>
      <c r="I2324" s="2">
        <f t="shared" si="329"/>
        <v>43.735546241783076</v>
      </c>
    </row>
    <row r="2325" spans="1:9" ht="13.5" x14ac:dyDescent="0.25">
      <c r="A2325" s="3">
        <f>TITRES_STAT!B2328</f>
        <v>45386</v>
      </c>
      <c r="B2325" s="6">
        <f>TITRES_STAT!D2328</f>
        <v>4.7732000000000001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6.8709762503106038E-3</v>
      </c>
      <c r="G2325" s="2">
        <f t="shared" si="327"/>
        <v>8.8393025520297364E-3</v>
      </c>
      <c r="H2325" s="2">
        <f t="shared" si="328"/>
        <v>0.77732108499135455</v>
      </c>
      <c r="I2325" s="2">
        <f t="shared" si="329"/>
        <v>43.735546241783076</v>
      </c>
    </row>
    <row r="2326" spans="1:9" ht="13.5" x14ac:dyDescent="0.25">
      <c r="A2326" s="3">
        <f>TITRES_STAT!B2329</f>
        <v>45387</v>
      </c>
      <c r="B2326" s="6">
        <f>TITRES_STAT!D2329</f>
        <v>4.7732000000000001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6.3801922324312754E-3</v>
      </c>
      <c r="G2326" s="2">
        <f t="shared" si="327"/>
        <v>8.2079237983133276E-3</v>
      </c>
      <c r="H2326" s="2">
        <f t="shared" si="328"/>
        <v>0.77732108499135455</v>
      </c>
      <c r="I2326" s="2">
        <f t="shared" si="329"/>
        <v>43.735546241783076</v>
      </c>
    </row>
    <row r="2327" spans="1:9" ht="13.5" x14ac:dyDescent="0.25">
      <c r="A2327" s="3">
        <f>TITRES_STAT!B2330</f>
        <v>45390</v>
      </c>
      <c r="B2327" s="6">
        <f>TITRES_STAT!D2330</f>
        <v>4.7732000000000001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5.9244642158290412E-3</v>
      </c>
      <c r="G2327" s="2">
        <f t="shared" si="327"/>
        <v>7.6216435270052329E-3</v>
      </c>
      <c r="H2327" s="2">
        <f t="shared" si="328"/>
        <v>0.77732108499135444</v>
      </c>
      <c r="I2327" s="2">
        <f t="shared" si="329"/>
        <v>43.735546241783076</v>
      </c>
    </row>
    <row r="2328" spans="1:9" ht="13.5" x14ac:dyDescent="0.25">
      <c r="A2328" s="3">
        <f>TITRES_STAT!B2331</f>
        <v>45394</v>
      </c>
      <c r="B2328" s="6">
        <f>TITRES_STAT!D2331</f>
        <v>4.7637999999999998</v>
      </c>
      <c r="C2328" s="2">
        <f t="shared" si="324"/>
        <v>-9.400000000000297E-3</v>
      </c>
      <c r="D2328" s="2">
        <f t="shared" si="325"/>
        <v>0</v>
      </c>
      <c r="E2328" s="2">
        <f t="shared" si="326"/>
        <v>9.400000000000297E-3</v>
      </c>
      <c r="F2328" s="2">
        <f t="shared" si="327"/>
        <v>5.5012882004126813E-3</v>
      </c>
      <c r="G2328" s="2">
        <f t="shared" si="327"/>
        <v>7.7486689893620231E-3</v>
      </c>
      <c r="H2328" s="2">
        <f t="shared" si="328"/>
        <v>0.70996557059867682</v>
      </c>
      <c r="I2328" s="2">
        <f t="shared" si="329"/>
        <v>41.519290376712696</v>
      </c>
    </row>
    <row r="2329" spans="1:9" ht="13.5" x14ac:dyDescent="0.25">
      <c r="A2329" s="3">
        <f>TITRES_STAT!B2332</f>
        <v>45397</v>
      </c>
      <c r="B2329" s="6">
        <f>TITRES_STAT!D2332</f>
        <v>4.6791999999999998</v>
      </c>
      <c r="C2329" s="2">
        <f t="shared" si="324"/>
        <v>-8.4600000000000009E-2</v>
      </c>
      <c r="D2329" s="2">
        <f t="shared" si="325"/>
        <v>0</v>
      </c>
      <c r="E2329" s="2">
        <f t="shared" si="326"/>
        <v>8.4600000000000009E-2</v>
      </c>
      <c r="F2329" s="2">
        <f t="shared" si="327"/>
        <v>5.108339043240347E-3</v>
      </c>
      <c r="G2329" s="2">
        <f t="shared" si="327"/>
        <v>1.3238049775836164E-2</v>
      </c>
      <c r="H2329" s="2">
        <f t="shared" si="328"/>
        <v>0.38588305148729396</v>
      </c>
      <c r="I2329" s="2">
        <f t="shared" si="329"/>
        <v>27.843839425929502</v>
      </c>
    </row>
    <row r="2330" spans="1:9" ht="13.5" x14ac:dyDescent="0.25">
      <c r="A2330" s="3">
        <f>TITRES_STAT!B2333</f>
        <v>45398</v>
      </c>
      <c r="B2330" s="6">
        <f>TITRES_STAT!D2333</f>
        <v>4.4348999999999998</v>
      </c>
      <c r="C2330" s="2">
        <f t="shared" si="324"/>
        <v>-0.24429999999999996</v>
      </c>
      <c r="D2330" s="2">
        <f t="shared" si="325"/>
        <v>0</v>
      </c>
      <c r="E2330" s="2">
        <f t="shared" si="326"/>
        <v>0.24429999999999996</v>
      </c>
      <c r="F2330" s="2">
        <f t="shared" si="327"/>
        <v>4.7434576830088938E-3</v>
      </c>
      <c r="G2330" s="2">
        <f t="shared" si="327"/>
        <v>2.9742474791847863E-2</v>
      </c>
      <c r="H2330" s="2">
        <f t="shared" si="328"/>
        <v>0.15948429699296682</v>
      </c>
      <c r="I2330" s="2">
        <f t="shared" si="329"/>
        <v>13.75476126814111</v>
      </c>
    </row>
    <row r="2331" spans="1:9" ht="13.5" x14ac:dyDescent="0.25">
      <c r="A2331" s="3">
        <f>TITRES_STAT!B2334</f>
        <v>45399</v>
      </c>
      <c r="B2331" s="6">
        <f>TITRES_STAT!D2334</f>
        <v>4.5382999999999996</v>
      </c>
      <c r="C2331" s="2">
        <f t="shared" si="324"/>
        <v>0.10339999999999971</v>
      </c>
      <c r="D2331" s="2">
        <f t="shared" si="325"/>
        <v>0.10339999999999971</v>
      </c>
      <c r="E2331" s="2">
        <f t="shared" si="326"/>
        <v>0</v>
      </c>
      <c r="F2331" s="2">
        <f t="shared" si="327"/>
        <v>1.1790353562793952E-2</v>
      </c>
      <c r="G2331" s="2">
        <f t="shared" si="327"/>
        <v>2.7618012306715872E-2</v>
      </c>
      <c r="H2331" s="2">
        <f t="shared" si="328"/>
        <v>0.42690811459762046</v>
      </c>
      <c r="I2331" s="2">
        <f t="shared" si="329"/>
        <v>29.918402609827893</v>
      </c>
    </row>
    <row r="2332" spans="1:9" ht="13.5" x14ac:dyDescent="0.25">
      <c r="A2332" s="3">
        <f>TITRES_STAT!B2335</f>
        <v>45400</v>
      </c>
      <c r="B2332" s="6">
        <f>TITRES_STAT!D2335</f>
        <v>4.5571000000000002</v>
      </c>
      <c r="C2332" s="2">
        <f t="shared" si="324"/>
        <v>1.8800000000000594E-2</v>
      </c>
      <c r="D2332" s="2">
        <f t="shared" si="325"/>
        <v>1.8800000000000594E-2</v>
      </c>
      <c r="E2332" s="2">
        <f t="shared" si="326"/>
        <v>0</v>
      </c>
      <c r="F2332" s="2">
        <f t="shared" si="327"/>
        <v>1.2291042594022998E-2</v>
      </c>
      <c r="G2332" s="2">
        <f t="shared" si="327"/>
        <v>2.5645297141950456E-2</v>
      </c>
      <c r="H2332" s="2">
        <f t="shared" si="328"/>
        <v>0.47927082014258937</v>
      </c>
      <c r="I2332" s="2">
        <f t="shared" si="329"/>
        <v>32.399126219253873</v>
      </c>
    </row>
    <row r="2333" spans="1:9" ht="13.5" x14ac:dyDescent="0.25">
      <c r="A2333" s="3">
        <f>TITRES_STAT!B2336</f>
        <v>45401</v>
      </c>
      <c r="B2333" s="6">
        <f>TITRES_STAT!D2336</f>
        <v>4.5571000000000002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1.1413110980164213E-2</v>
      </c>
      <c r="G2333" s="2">
        <f t="shared" si="330"/>
        <v>2.3813490203239706E-2</v>
      </c>
      <c r="H2333" s="2">
        <f t="shared" si="328"/>
        <v>0.47927082014258943</v>
      </c>
      <c r="I2333" s="2">
        <f t="shared" si="329"/>
        <v>32.399126219253873</v>
      </c>
    </row>
    <row r="2334" spans="1:9" ht="13.5" x14ac:dyDescent="0.25">
      <c r="A2334" s="3">
        <f>TITRES_STAT!B2337</f>
        <v>45404</v>
      </c>
      <c r="B2334" s="6">
        <f>TITRES_STAT!D2337</f>
        <v>4.5945999999999998</v>
      </c>
      <c r="C2334" s="2">
        <f t="shared" si="324"/>
        <v>3.7499999999999645E-2</v>
      </c>
      <c r="D2334" s="2">
        <f t="shared" si="325"/>
        <v>3.7499999999999645E-2</v>
      </c>
      <c r="E2334" s="2">
        <f t="shared" si="326"/>
        <v>0</v>
      </c>
      <c r="F2334" s="2">
        <f t="shared" si="330"/>
        <v>1.3276460195866743E-2</v>
      </c>
      <c r="G2334" s="2">
        <f t="shared" si="330"/>
        <v>2.2112526617294011E-2</v>
      </c>
      <c r="H2334" s="2">
        <f t="shared" si="328"/>
        <v>0.60040448681623482</v>
      </c>
      <c r="I2334" s="2">
        <f t="shared" si="329"/>
        <v>37.515796272894093</v>
      </c>
    </row>
    <row r="2335" spans="1:9" ht="13.5" x14ac:dyDescent="0.25">
      <c r="A2335" s="3">
        <f>TITRES_STAT!B2338</f>
        <v>45405</v>
      </c>
      <c r="B2335" s="6">
        <f>TITRES_STAT!D2338</f>
        <v>4.5945999999999998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1.2328141610447691E-2</v>
      </c>
      <c r="G2335" s="2">
        <f t="shared" si="330"/>
        <v>2.0533060430344439E-2</v>
      </c>
      <c r="H2335" s="2">
        <f t="shared" si="328"/>
        <v>0.60040448681623482</v>
      </c>
      <c r="I2335" s="2">
        <f t="shared" si="329"/>
        <v>37.515796272894093</v>
      </c>
    </row>
    <row r="2336" spans="1:9" ht="13.5" x14ac:dyDescent="0.25">
      <c r="A2336" s="3">
        <f>TITRES_STAT!B2339</f>
        <v>45406</v>
      </c>
      <c r="B2336" s="6">
        <f>TITRES_STAT!D2339</f>
        <v>4.5007000000000001</v>
      </c>
      <c r="C2336" s="2">
        <f t="shared" si="324"/>
        <v>-9.389999999999965E-2</v>
      </c>
      <c r="D2336" s="2">
        <f t="shared" si="325"/>
        <v>0</v>
      </c>
      <c r="E2336" s="2">
        <f t="shared" si="326"/>
        <v>9.389999999999965E-2</v>
      </c>
      <c r="F2336" s="2">
        <f t="shared" si="330"/>
        <v>1.1447560066844286E-2</v>
      </c>
      <c r="G2336" s="2">
        <f t="shared" si="330"/>
        <v>2.577355611389124E-2</v>
      </c>
      <c r="H2336" s="2">
        <f t="shared" si="328"/>
        <v>0.44415912248424133</v>
      </c>
      <c r="I2336" s="2">
        <f t="shared" si="329"/>
        <v>30.755552872885588</v>
      </c>
    </row>
    <row r="2337" spans="1:9" ht="13.5" x14ac:dyDescent="0.25">
      <c r="A2337" s="3">
        <f>TITRES_STAT!B2340</f>
        <v>45407</v>
      </c>
      <c r="B2337" s="6">
        <f>TITRES_STAT!D2340</f>
        <v>4.4066999999999998</v>
      </c>
      <c r="C2337" s="2">
        <f t="shared" si="324"/>
        <v>-9.4000000000000306E-2</v>
      </c>
      <c r="D2337" s="2">
        <f t="shared" si="325"/>
        <v>0</v>
      </c>
      <c r="E2337" s="2">
        <f t="shared" si="326"/>
        <v>9.4000000000000306E-2</v>
      </c>
      <c r="F2337" s="2">
        <f t="shared" si="330"/>
        <v>1.0629877204926837E-2</v>
      </c>
      <c r="G2337" s="2">
        <f t="shared" si="330"/>
        <v>3.0646873534327601E-2</v>
      </c>
      <c r="H2337" s="2">
        <f t="shared" si="328"/>
        <v>0.34685029756853658</v>
      </c>
      <c r="I2337" s="2">
        <f t="shared" si="329"/>
        <v>25.752698588306657</v>
      </c>
    </row>
    <row r="2338" spans="1:9" ht="13.5" x14ac:dyDescent="0.25">
      <c r="A2338" s="3">
        <f>TITRES_STAT!B2341</f>
        <v>45408</v>
      </c>
      <c r="B2338" s="6">
        <f>TITRES_STAT!D2341</f>
        <v>4.3879000000000001</v>
      </c>
      <c r="C2338" s="2">
        <f t="shared" si="324"/>
        <v>-1.8799999999999706E-2</v>
      </c>
      <c r="D2338" s="2">
        <f t="shared" si="325"/>
        <v>0</v>
      </c>
      <c r="E2338" s="2">
        <f t="shared" si="326"/>
        <v>1.8799999999999706E-2</v>
      </c>
      <c r="F2338" s="2">
        <f t="shared" si="330"/>
        <v>9.8706002617177779E-3</v>
      </c>
      <c r="G2338" s="2">
        <f t="shared" si="330"/>
        <v>2.9800668281875609E-2</v>
      </c>
      <c r="H2338" s="2">
        <f t="shared" si="328"/>
        <v>0.33122076888862767</v>
      </c>
      <c r="I2338" s="2">
        <f t="shared" si="329"/>
        <v>24.880979671399515</v>
      </c>
    </row>
    <row r="2339" spans="1:9" ht="13.5" x14ac:dyDescent="0.25">
      <c r="A2339" s="3">
        <f>TITRES_STAT!B2342</f>
        <v>45411</v>
      </c>
      <c r="B2339" s="6">
        <f>TITRES_STAT!D2342</f>
        <v>4.4066999999999998</v>
      </c>
      <c r="C2339" s="2">
        <f t="shared" si="324"/>
        <v>1.8799999999999706E-2</v>
      </c>
      <c r="D2339" s="2">
        <f t="shared" si="325"/>
        <v>1.8799999999999706E-2</v>
      </c>
      <c r="E2339" s="2">
        <f t="shared" si="326"/>
        <v>0</v>
      </c>
      <c r="F2339" s="2">
        <f t="shared" si="330"/>
        <v>1.0508414528737917E-2</v>
      </c>
      <c r="G2339" s="2">
        <f t="shared" si="330"/>
        <v>2.7672049118884493E-2</v>
      </c>
      <c r="H2339" s="2">
        <f t="shared" si="328"/>
        <v>0.37974833318601486</v>
      </c>
      <c r="I2339" s="2">
        <f t="shared" si="329"/>
        <v>27.523014455043963</v>
      </c>
    </row>
    <row r="2340" spans="1:9" ht="13.5" x14ac:dyDescent="0.25">
      <c r="A2340" s="3">
        <f>TITRES_STAT!B2343</f>
        <v>45412</v>
      </c>
      <c r="B2340" s="6">
        <f>TITRES_STAT!D2343</f>
        <v>4.4066999999999998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9.7578134909709225E-3</v>
      </c>
      <c r="G2340" s="2">
        <f t="shared" si="330"/>
        <v>2.5695474181821314E-2</v>
      </c>
      <c r="H2340" s="2">
        <f t="shared" si="328"/>
        <v>0.37974833318601486</v>
      </c>
      <c r="I2340" s="2">
        <f t="shared" si="329"/>
        <v>27.523014455043963</v>
      </c>
    </row>
    <row r="2341" spans="1:9" ht="13.5" x14ac:dyDescent="0.25">
      <c r="A2341" s="3">
        <f>TITRES_STAT!B2344</f>
        <v>45414</v>
      </c>
      <c r="B2341" s="6">
        <f>TITRES_STAT!D2344</f>
        <v>4.3973000000000004</v>
      </c>
      <c r="C2341" s="2">
        <f t="shared" si="324"/>
        <v>-9.3999999999994088E-3</v>
      </c>
      <c r="D2341" s="2">
        <f t="shared" si="325"/>
        <v>0</v>
      </c>
      <c r="E2341" s="2">
        <f t="shared" si="326"/>
        <v>9.3999999999994088E-3</v>
      </c>
      <c r="F2341" s="2">
        <f t="shared" si="330"/>
        <v>9.0608268130444279E-3</v>
      </c>
      <c r="G2341" s="2">
        <f t="shared" si="330"/>
        <v>2.4531511740262607E-2</v>
      </c>
      <c r="H2341" s="2">
        <f t="shared" si="328"/>
        <v>0.36935460435457995</v>
      </c>
      <c r="I2341" s="2">
        <f t="shared" si="329"/>
        <v>26.972896807008468</v>
      </c>
    </row>
    <row r="2342" spans="1:9" ht="13.5" x14ac:dyDescent="0.25">
      <c r="A2342" s="3">
        <f>TITRES_STAT!B2345</f>
        <v>45415</v>
      </c>
      <c r="B2342" s="6">
        <f>TITRES_STAT!D2345</f>
        <v>4.3973000000000004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8.4136248978269688E-3</v>
      </c>
      <c r="G2342" s="2">
        <f t="shared" si="330"/>
        <v>2.277926090167242E-2</v>
      </c>
      <c r="H2342" s="2">
        <f t="shared" si="328"/>
        <v>0.36935460435457995</v>
      </c>
      <c r="I2342" s="2">
        <f t="shared" si="329"/>
        <v>26.972896807008468</v>
      </c>
    </row>
    <row r="2343" spans="1:9" ht="13.5" x14ac:dyDescent="0.25">
      <c r="A2343" s="3">
        <f>TITRES_STAT!B2346</f>
        <v>45418</v>
      </c>
      <c r="B2343" s="6">
        <f>TITRES_STAT!D2346</f>
        <v>4.4066999999999998</v>
      </c>
      <c r="C2343" s="2">
        <f t="shared" si="324"/>
        <v>9.3999999999994088E-3</v>
      </c>
      <c r="D2343" s="2">
        <f t="shared" si="325"/>
        <v>9.3999999999994088E-3</v>
      </c>
      <c r="E2343" s="2">
        <f t="shared" si="326"/>
        <v>0</v>
      </c>
      <c r="F2343" s="2">
        <f t="shared" si="330"/>
        <v>8.4840802622678565E-3</v>
      </c>
      <c r="G2343" s="2">
        <f t="shared" si="330"/>
        <v>2.1152170837267247E-2</v>
      </c>
      <c r="H2343" s="2">
        <f t="shared" si="328"/>
        <v>0.40109737802041867</v>
      </c>
      <c r="I2343" s="2">
        <f t="shared" si="329"/>
        <v>28.62737339406921</v>
      </c>
    </row>
    <row r="2344" spans="1:9" ht="13.5" x14ac:dyDescent="0.25">
      <c r="A2344" s="3">
        <f>TITRES_STAT!B2347</f>
        <v>45419</v>
      </c>
      <c r="B2344" s="6">
        <f>TITRES_STAT!D2347</f>
        <v>4.3973000000000004</v>
      </c>
      <c r="C2344" s="2">
        <f t="shared" si="324"/>
        <v>-9.3999999999994088E-3</v>
      </c>
      <c r="D2344" s="2">
        <f t="shared" si="325"/>
        <v>0</v>
      </c>
      <c r="E2344" s="2">
        <f t="shared" si="326"/>
        <v>9.3999999999994088E-3</v>
      </c>
      <c r="F2344" s="2">
        <f t="shared" si="330"/>
        <v>7.8780745292487235E-3</v>
      </c>
      <c r="G2344" s="2">
        <f t="shared" si="330"/>
        <v>2.0312730063176687E-2</v>
      </c>
      <c r="H2344" s="2">
        <f t="shared" si="328"/>
        <v>0.38783927639201243</v>
      </c>
      <c r="I2344" s="2">
        <f t="shared" si="329"/>
        <v>27.945546936838696</v>
      </c>
    </row>
    <row r="2345" spans="1:9" ht="13.5" x14ac:dyDescent="0.25">
      <c r="A2345" s="3">
        <f>TITRES_STAT!B2348</f>
        <v>45420</v>
      </c>
      <c r="B2345" s="6">
        <f>TITRES_STAT!D2348</f>
        <v>4.3221999999999996</v>
      </c>
      <c r="C2345" s="2">
        <f t="shared" si="324"/>
        <v>-7.5100000000000833E-2</v>
      </c>
      <c r="D2345" s="2">
        <f t="shared" si="325"/>
        <v>0</v>
      </c>
      <c r="E2345" s="2">
        <f t="shared" si="326"/>
        <v>7.5100000000000833E-2</v>
      </c>
      <c r="F2345" s="2">
        <f t="shared" si="330"/>
        <v>7.3153549200166718E-3</v>
      </c>
      <c r="G2345" s="2">
        <f t="shared" si="330"/>
        <v>2.4226106487235555E-2</v>
      </c>
      <c r="H2345" s="2">
        <f t="shared" si="328"/>
        <v>0.30196164306761569</v>
      </c>
      <c r="I2345" s="2">
        <f t="shared" si="329"/>
        <v>23.192821745205109</v>
      </c>
    </row>
    <row r="2346" spans="1:9" ht="13.5" x14ac:dyDescent="0.25">
      <c r="A2346" s="3">
        <f>TITRES_STAT!B2349</f>
        <v>45421</v>
      </c>
      <c r="B2346" s="6">
        <f>TITRES_STAT!D2349</f>
        <v>4.3973000000000004</v>
      </c>
      <c r="C2346" s="2">
        <f t="shared" si="324"/>
        <v>7.5100000000000833E-2</v>
      </c>
      <c r="D2346" s="2">
        <f t="shared" si="325"/>
        <v>7.5100000000000833E-2</v>
      </c>
      <c r="E2346" s="2">
        <f t="shared" si="326"/>
        <v>0</v>
      </c>
      <c r="F2346" s="2">
        <f t="shared" si="330"/>
        <v>1.2157115282872683E-2</v>
      </c>
      <c r="G2346" s="2">
        <f t="shared" si="330"/>
        <v>2.2495670309575871E-2</v>
      </c>
      <c r="H2346" s="2">
        <f t="shared" si="328"/>
        <v>0.54042022822932678</v>
      </c>
      <c r="I2346" s="2">
        <f t="shared" si="329"/>
        <v>35.082649417719338</v>
      </c>
    </row>
    <row r="2347" spans="1:9" ht="13.5" x14ac:dyDescent="0.25">
      <c r="A2347" s="3">
        <f>TITRES_STAT!B2350</f>
        <v>45422</v>
      </c>
      <c r="B2347" s="6">
        <f>TITRES_STAT!D2350</f>
        <v>4.6416000000000004</v>
      </c>
      <c r="C2347" s="2">
        <f t="shared" si="324"/>
        <v>0.24429999999999996</v>
      </c>
      <c r="D2347" s="2">
        <f t="shared" si="325"/>
        <v>0.24429999999999996</v>
      </c>
      <c r="E2347" s="2">
        <f t="shared" si="326"/>
        <v>0</v>
      </c>
      <c r="F2347" s="2">
        <f t="shared" si="330"/>
        <v>2.8738749905524632E-2</v>
      </c>
      <c r="G2347" s="2">
        <f t="shared" si="330"/>
        <v>2.0888836716034736E-2</v>
      </c>
      <c r="H2347" s="2">
        <f t="shared" si="328"/>
        <v>1.3757946551166311</v>
      </c>
      <c r="I2347" s="2">
        <f t="shared" si="329"/>
        <v>57.90882019848182</v>
      </c>
    </row>
    <row r="2348" spans="1:9" ht="13.5" x14ac:dyDescent="0.25">
      <c r="A2348" s="3">
        <f>TITRES_STAT!B2351</f>
        <v>45425</v>
      </c>
      <c r="B2348" s="6">
        <f>TITRES_STAT!D2351</f>
        <v>4.6416000000000004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2.6685982055130016E-2</v>
      </c>
      <c r="G2348" s="2">
        <f t="shared" si="330"/>
        <v>1.9396776950603684E-2</v>
      </c>
      <c r="H2348" s="2">
        <f t="shared" si="328"/>
        <v>1.3757946551166311</v>
      </c>
      <c r="I2348" s="2">
        <f t="shared" si="329"/>
        <v>57.90882019848182</v>
      </c>
    </row>
    <row r="2349" spans="1:9" ht="13.5" x14ac:dyDescent="0.25">
      <c r="A2349" s="3">
        <f>TITRES_STAT!B2352</f>
        <v>45426</v>
      </c>
      <c r="B2349" s="6">
        <f>TITRES_STAT!D2352</f>
        <v>4.6416000000000004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2.4779840479763587E-2</v>
      </c>
      <c r="G2349" s="2">
        <f t="shared" si="331"/>
        <v>1.8011292882703422E-2</v>
      </c>
      <c r="H2349" s="2">
        <f t="shared" si="328"/>
        <v>1.3757946551166311</v>
      </c>
      <c r="I2349" s="2">
        <f t="shared" si="329"/>
        <v>57.90882019848182</v>
      </c>
    </row>
    <row r="2350" spans="1:9" ht="13.5" x14ac:dyDescent="0.25">
      <c r="A2350" s="3">
        <f>TITRES_STAT!B2353</f>
        <v>45427</v>
      </c>
      <c r="B2350" s="6">
        <f>TITRES_STAT!D2353</f>
        <v>4.6416000000000004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2.3009851874066185E-2</v>
      </c>
      <c r="G2350" s="2">
        <f t="shared" si="331"/>
        <v>1.6724771962510321E-2</v>
      </c>
      <c r="H2350" s="2">
        <f t="shared" si="328"/>
        <v>1.3757946551166309</v>
      </c>
      <c r="I2350" s="2">
        <f t="shared" si="329"/>
        <v>57.90882019848182</v>
      </c>
    </row>
    <row r="2351" spans="1:9" ht="13.5" x14ac:dyDescent="0.25">
      <c r="A2351" s="3">
        <f>TITRES_STAT!B2354</f>
        <v>45428</v>
      </c>
      <c r="B2351" s="6">
        <f>TITRES_STAT!D2354</f>
        <v>4.5101000000000004</v>
      </c>
      <c r="C2351" s="2">
        <f t="shared" si="324"/>
        <v>-0.13149999999999995</v>
      </c>
      <c r="D2351" s="2">
        <f t="shared" si="325"/>
        <v>0</v>
      </c>
      <c r="E2351" s="2">
        <f t="shared" si="326"/>
        <v>0.13149999999999995</v>
      </c>
      <c r="F2351" s="2">
        <f t="shared" si="331"/>
        <v>2.1366291025918603E-2</v>
      </c>
      <c r="G2351" s="2">
        <f t="shared" si="331"/>
        <v>2.4923002536616723E-2</v>
      </c>
      <c r="H2351" s="2">
        <f t="shared" si="328"/>
        <v>0.85729201345333006</v>
      </c>
      <c r="I2351" s="2">
        <f t="shared" si="329"/>
        <v>46.158170456962026</v>
      </c>
    </row>
    <row r="2352" spans="1:9" ht="13.5" x14ac:dyDescent="0.25">
      <c r="A2352" s="3">
        <f>TITRES_STAT!B2355</f>
        <v>45429</v>
      </c>
      <c r="B2352" s="6">
        <f>TITRES_STAT!D2355</f>
        <v>4.5852000000000004</v>
      </c>
      <c r="C2352" s="2">
        <f t="shared" si="324"/>
        <v>7.5099999999999945E-2</v>
      </c>
      <c r="D2352" s="2">
        <f t="shared" si="325"/>
        <v>7.5099999999999945E-2</v>
      </c>
      <c r="E2352" s="2">
        <f t="shared" si="326"/>
        <v>0</v>
      </c>
      <c r="F2352" s="2">
        <f t="shared" si="331"/>
        <v>2.5204413095495842E-2</v>
      </c>
      <c r="G2352" s="2">
        <f t="shared" si="331"/>
        <v>2.3142788069715529E-2</v>
      </c>
      <c r="H2352" s="2">
        <f t="shared" si="328"/>
        <v>1.0890828287227043</v>
      </c>
      <c r="I2352" s="2">
        <f t="shared" si="329"/>
        <v>52.132103799282355</v>
      </c>
    </row>
    <row r="2353" spans="1:9" ht="13.5" x14ac:dyDescent="0.25">
      <c r="A2353" s="3">
        <f>TITRES_STAT!B2356</f>
        <v>45432</v>
      </c>
      <c r="B2353" s="6">
        <f>TITRES_STAT!D2356</f>
        <v>4.5758999999999999</v>
      </c>
      <c r="C2353" s="2">
        <f t="shared" si="324"/>
        <v>-9.3000000000005301E-3</v>
      </c>
      <c r="D2353" s="2">
        <f t="shared" si="325"/>
        <v>0</v>
      </c>
      <c r="E2353" s="2">
        <f t="shared" si="326"/>
        <v>9.3000000000005301E-3</v>
      </c>
      <c r="F2353" s="2">
        <f t="shared" si="331"/>
        <v>2.3404097874388994E-2</v>
      </c>
      <c r="G2353" s="2">
        <f t="shared" si="331"/>
        <v>2.2154017493307313E-2</v>
      </c>
      <c r="H2353" s="2">
        <f t="shared" si="328"/>
        <v>1.0564268030148178</v>
      </c>
      <c r="I2353" s="2">
        <f t="shared" si="329"/>
        <v>51.371962350716629</v>
      </c>
    </row>
    <row r="2354" spans="1:9" ht="13.5" x14ac:dyDescent="0.25">
      <c r="A2354" s="3">
        <f>TITRES_STAT!B2357</f>
        <v>45433</v>
      </c>
      <c r="B2354" s="6">
        <f>TITRES_STAT!D2357</f>
        <v>4.5758999999999999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2.1732376597646923E-2</v>
      </c>
      <c r="G2354" s="2">
        <f t="shared" si="331"/>
        <v>2.0571587672356791E-2</v>
      </c>
      <c r="H2354" s="2">
        <f t="shared" si="328"/>
        <v>1.0564268030148178</v>
      </c>
      <c r="I2354" s="2">
        <f t="shared" si="329"/>
        <v>51.371962350716629</v>
      </c>
    </row>
    <row r="2355" spans="1:9" ht="13.5" x14ac:dyDescent="0.25">
      <c r="A2355" s="3">
        <f>TITRES_STAT!B2358</f>
        <v>45434</v>
      </c>
      <c r="B2355" s="6">
        <f>TITRES_STAT!D2358</f>
        <v>4.5945999999999998</v>
      </c>
      <c r="C2355" s="2">
        <f t="shared" si="324"/>
        <v>1.8699999999999939E-2</v>
      </c>
      <c r="D2355" s="2">
        <f t="shared" si="325"/>
        <v>1.8699999999999939E-2</v>
      </c>
      <c r="E2355" s="2">
        <f t="shared" si="326"/>
        <v>0</v>
      </c>
      <c r="F2355" s="2">
        <f t="shared" si="331"/>
        <v>2.1515778269243564E-2</v>
      </c>
      <c r="G2355" s="2">
        <f t="shared" si="331"/>
        <v>1.9102188552902737E-2</v>
      </c>
      <c r="H2355" s="2">
        <f t="shared" si="328"/>
        <v>1.1263514758875135</v>
      </c>
      <c r="I2355" s="2">
        <f t="shared" si="329"/>
        <v>52.971086326045317</v>
      </c>
    </row>
    <row r="2356" spans="1:9" ht="13.5" x14ac:dyDescent="0.25">
      <c r="A2356" s="3">
        <f>TITRES_STAT!B2359</f>
        <v>45435</v>
      </c>
      <c r="B2356" s="6">
        <f>TITRES_STAT!D2359</f>
        <v>4.5101000000000004</v>
      </c>
      <c r="C2356" s="2">
        <f t="shared" si="324"/>
        <v>-8.4499999999999353E-2</v>
      </c>
      <c r="D2356" s="2">
        <f t="shared" si="325"/>
        <v>0</v>
      </c>
      <c r="E2356" s="2">
        <f t="shared" si="326"/>
        <v>8.4499999999999353E-2</v>
      </c>
      <c r="F2356" s="2">
        <f t="shared" si="331"/>
        <v>1.9978936964297596E-2</v>
      </c>
      <c r="G2356" s="2">
        <f t="shared" si="331"/>
        <v>2.3773460799123926E-2</v>
      </c>
      <c r="H2356" s="2">
        <f t="shared" si="328"/>
        <v>0.84038824355913033</v>
      </c>
      <c r="I2356" s="2">
        <f t="shared" si="329"/>
        <v>45.663638990319882</v>
      </c>
    </row>
    <row r="2357" spans="1:9" ht="13.5" x14ac:dyDescent="0.25">
      <c r="A2357" s="3">
        <f>TITRES_STAT!B2360</f>
        <v>45436</v>
      </c>
      <c r="B2357" s="6">
        <f>TITRES_STAT!D2360</f>
        <v>4.4161000000000001</v>
      </c>
      <c r="C2357" s="2">
        <f t="shared" si="324"/>
        <v>-9.4000000000000306E-2</v>
      </c>
      <c r="D2357" s="2">
        <f t="shared" si="325"/>
        <v>0</v>
      </c>
      <c r="E2357" s="2">
        <f t="shared" si="326"/>
        <v>9.4000000000000306E-2</v>
      </c>
      <c r="F2357" s="2">
        <f t="shared" si="331"/>
        <v>1.8551870038276342E-2</v>
      </c>
      <c r="G2357" s="2">
        <f t="shared" si="331"/>
        <v>2.8789642170615099E-2</v>
      </c>
      <c r="H2357" s="2">
        <f t="shared" si="328"/>
        <v>0.64439390834846133</v>
      </c>
      <c r="I2357" s="2">
        <f t="shared" si="329"/>
        <v>39.187320329814106</v>
      </c>
    </row>
    <row r="2358" spans="1:9" ht="13.5" x14ac:dyDescent="0.25">
      <c r="A2358" s="3">
        <f>TITRES_STAT!B2361</f>
        <v>45439</v>
      </c>
      <c r="B2358" s="6">
        <f>TITRES_STAT!D2361</f>
        <v>4.4819000000000004</v>
      </c>
      <c r="C2358" s="2">
        <f t="shared" si="324"/>
        <v>6.5800000000000303E-2</v>
      </c>
      <c r="D2358" s="2">
        <f t="shared" si="325"/>
        <v>6.5800000000000303E-2</v>
      </c>
      <c r="E2358" s="2">
        <f t="shared" si="326"/>
        <v>0</v>
      </c>
      <c r="F2358" s="2">
        <f t="shared" si="331"/>
        <v>2.1926736464113767E-2</v>
      </c>
      <c r="G2358" s="2">
        <f t="shared" si="331"/>
        <v>2.6733239158428308E-2</v>
      </c>
      <c r="H2358" s="2">
        <f t="shared" si="328"/>
        <v>0.82020500150281361</v>
      </c>
      <c r="I2358" s="2">
        <f t="shared" si="329"/>
        <v>45.061133269364092</v>
      </c>
    </row>
    <row r="2359" spans="1:9" ht="13.5" x14ac:dyDescent="0.25">
      <c r="A2359" s="3">
        <f>TITRES_STAT!B2362</f>
        <v>45440</v>
      </c>
      <c r="B2359" s="6">
        <f>TITRES_STAT!D2362</f>
        <v>4.5571000000000002</v>
      </c>
      <c r="C2359" s="2">
        <f t="shared" si="324"/>
        <v>7.5199999999999712E-2</v>
      </c>
      <c r="D2359" s="2">
        <f t="shared" si="325"/>
        <v>7.5199999999999712E-2</v>
      </c>
      <c r="E2359" s="2">
        <f t="shared" si="326"/>
        <v>0</v>
      </c>
      <c r="F2359" s="2">
        <f t="shared" si="331"/>
        <v>2.5731969573819905E-2</v>
      </c>
      <c r="G2359" s="2">
        <f t="shared" si="331"/>
        <v>2.4823722075683428E-2</v>
      </c>
      <c r="H2359" s="2">
        <f t="shared" si="328"/>
        <v>1.0365878853850918</v>
      </c>
      <c r="I2359" s="2">
        <f t="shared" si="329"/>
        <v>50.898264338299683</v>
      </c>
    </row>
    <row r="2360" spans="1:9" ht="13.5" x14ac:dyDescent="0.25">
      <c r="A2360" s="3">
        <f>TITRES_STAT!B2363</f>
        <v>45441</v>
      </c>
      <c r="B2360" s="6">
        <f>TITRES_STAT!D2363</f>
        <v>4.5571000000000002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2.3893971747118485E-2</v>
      </c>
      <c r="G2360" s="2">
        <f t="shared" si="331"/>
        <v>2.3050599070277466E-2</v>
      </c>
      <c r="H2360" s="2">
        <f t="shared" si="328"/>
        <v>1.0365878853850921</v>
      </c>
      <c r="I2360" s="2">
        <f t="shared" si="329"/>
        <v>50.898264338299697</v>
      </c>
    </row>
    <row r="2361" spans="1:9" ht="13.5" x14ac:dyDescent="0.25">
      <c r="A2361" s="3">
        <f>TITRES_STAT!B2364</f>
        <v>45442</v>
      </c>
      <c r="B2361" s="6">
        <f>TITRES_STAT!D2364</f>
        <v>4.5571000000000002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2.2187259479467165E-2</v>
      </c>
      <c r="G2361" s="2">
        <f t="shared" si="331"/>
        <v>2.1404127708114788E-2</v>
      </c>
      <c r="H2361" s="2">
        <f t="shared" si="328"/>
        <v>1.0365878853850921</v>
      </c>
      <c r="I2361" s="2">
        <f t="shared" si="329"/>
        <v>50.898264338299697</v>
      </c>
    </row>
    <row r="2362" spans="1:9" ht="13.5" x14ac:dyDescent="0.25">
      <c r="A2362" s="3">
        <f>TITRES_STAT!B2365</f>
        <v>45443</v>
      </c>
      <c r="B2362" s="6">
        <f>TITRES_STAT!D2365</f>
        <v>4.5571000000000002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2.0602455230933795E-2</v>
      </c>
      <c r="G2362" s="2">
        <f t="shared" si="331"/>
        <v>1.9875261443249446E-2</v>
      </c>
      <c r="H2362" s="2">
        <f t="shared" si="328"/>
        <v>1.0365878853850921</v>
      </c>
      <c r="I2362" s="2">
        <f t="shared" si="329"/>
        <v>50.898264338299697</v>
      </c>
    </row>
    <row r="2363" spans="1:9" ht="13.5" x14ac:dyDescent="0.25">
      <c r="A2363" s="3">
        <f>TITRES_STAT!B2366</f>
        <v>45446</v>
      </c>
      <c r="B2363" s="6">
        <f>TITRES_STAT!D2366</f>
        <v>4.5476999999999999</v>
      </c>
      <c r="C2363" s="2">
        <f t="shared" si="324"/>
        <v>-9.400000000000297E-3</v>
      </c>
      <c r="D2363" s="2">
        <f t="shared" si="325"/>
        <v>0</v>
      </c>
      <c r="E2363" s="2">
        <f t="shared" si="326"/>
        <v>9.400000000000297E-3</v>
      </c>
      <c r="F2363" s="2">
        <f t="shared" si="331"/>
        <v>1.9130851285867095E-2</v>
      </c>
      <c r="G2363" s="2">
        <f t="shared" si="331"/>
        <v>1.9127028483017363E-2</v>
      </c>
      <c r="H2363" s="2">
        <f t="shared" si="328"/>
        <v>1.0001998639178651</v>
      </c>
      <c r="I2363" s="2">
        <f t="shared" si="329"/>
        <v>50.004996098676699</v>
      </c>
    </row>
    <row r="2364" spans="1:9" ht="13.5" x14ac:dyDescent="0.25">
      <c r="A2364" s="3">
        <f>TITRES_STAT!B2367</f>
        <v>45447</v>
      </c>
      <c r="B2364" s="6">
        <f>TITRES_STAT!D2367</f>
        <v>4.5101000000000004</v>
      </c>
      <c r="C2364" s="2">
        <f t="shared" si="324"/>
        <v>-3.7599999999999412E-2</v>
      </c>
      <c r="D2364" s="2">
        <f t="shared" si="325"/>
        <v>0</v>
      </c>
      <c r="E2364" s="2">
        <f t="shared" si="326"/>
        <v>3.7599999999999412E-2</v>
      </c>
      <c r="F2364" s="2">
        <f t="shared" si="331"/>
        <v>1.776436190830516E-2</v>
      </c>
      <c r="G2364" s="2">
        <f t="shared" si="331"/>
        <v>2.0446526448516078E-2</v>
      </c>
      <c r="H2364" s="2">
        <f t="shared" si="328"/>
        <v>0.86882052817310795</v>
      </c>
      <c r="I2364" s="2">
        <f t="shared" si="329"/>
        <v>46.490313814266358</v>
      </c>
    </row>
    <row r="2365" spans="1:9" ht="13.5" x14ac:dyDescent="0.25">
      <c r="A2365" s="3">
        <f>TITRES_STAT!B2368</f>
        <v>45448</v>
      </c>
      <c r="B2365" s="6">
        <f>TITRES_STAT!D2368</f>
        <v>4.5101000000000004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1.649547891485479E-2</v>
      </c>
      <c r="G2365" s="2">
        <f t="shared" si="332"/>
        <v>1.8986060273622072E-2</v>
      </c>
      <c r="H2365" s="2">
        <f t="shared" si="328"/>
        <v>0.86882052817310795</v>
      </c>
      <c r="I2365" s="2">
        <f t="shared" si="329"/>
        <v>46.490313814266358</v>
      </c>
    </row>
    <row r="2366" spans="1:9" ht="13.5" x14ac:dyDescent="0.25">
      <c r="A2366" s="3">
        <f>TITRES_STAT!B2369</f>
        <v>45449</v>
      </c>
      <c r="B2366" s="6">
        <f>TITRES_STAT!D2369</f>
        <v>4.5101000000000004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1.5317230420936591E-2</v>
      </c>
      <c r="G2366" s="2">
        <f t="shared" si="332"/>
        <v>1.7629913111220495E-2</v>
      </c>
      <c r="H2366" s="2">
        <f t="shared" si="328"/>
        <v>0.86882052817310795</v>
      </c>
      <c r="I2366" s="2">
        <f t="shared" si="329"/>
        <v>46.490313814266358</v>
      </c>
    </row>
    <row r="2367" spans="1:9" ht="13.5" x14ac:dyDescent="0.25">
      <c r="A2367" s="3">
        <f>TITRES_STAT!B2370</f>
        <v>45450</v>
      </c>
      <c r="B2367" s="6">
        <f>TITRES_STAT!D2370</f>
        <v>4.5571000000000002</v>
      </c>
      <c r="C2367" s="2">
        <f t="shared" si="324"/>
        <v>4.6999999999999709E-2</v>
      </c>
      <c r="D2367" s="2">
        <f t="shared" si="325"/>
        <v>4.6999999999999709E-2</v>
      </c>
      <c r="E2367" s="2">
        <f t="shared" si="326"/>
        <v>0</v>
      </c>
      <c r="F2367" s="2">
        <f t="shared" si="332"/>
        <v>1.7580285390869671E-2</v>
      </c>
      <c r="G2367" s="2">
        <f t="shared" si="332"/>
        <v>1.6370633603276175E-2</v>
      </c>
      <c r="H2367" s="2">
        <f t="shared" si="328"/>
        <v>1.0738915680912566</v>
      </c>
      <c r="I2367" s="2">
        <f t="shared" si="329"/>
        <v>51.781471346625509</v>
      </c>
    </row>
    <row r="2368" spans="1:9" ht="13.5" x14ac:dyDescent="0.25">
      <c r="A2368" s="3">
        <f>TITRES_STAT!B2371</f>
        <v>45453</v>
      </c>
      <c r="B2368" s="6">
        <f>TITRES_STAT!D2371</f>
        <v>4.5571000000000002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1.6324550720093266E-2</v>
      </c>
      <c r="G2368" s="2">
        <f t="shared" si="332"/>
        <v>1.5201302631613591E-2</v>
      </c>
      <c r="H2368" s="2">
        <f t="shared" si="328"/>
        <v>1.0738915680912566</v>
      </c>
      <c r="I2368" s="2">
        <f t="shared" si="329"/>
        <v>51.781471346625509</v>
      </c>
    </row>
    <row r="2369" spans="1:9" ht="13.5" x14ac:dyDescent="0.25">
      <c r="A2369" s="3">
        <f>TITRES_STAT!B2372</f>
        <v>45454</v>
      </c>
      <c r="B2369" s="6">
        <f>TITRES_STAT!D2372</f>
        <v>4.5945999999999998</v>
      </c>
      <c r="C2369" s="2">
        <f t="shared" si="324"/>
        <v>3.7499999999999645E-2</v>
      </c>
      <c r="D2369" s="2">
        <f t="shared" si="325"/>
        <v>3.7499999999999645E-2</v>
      </c>
      <c r="E2369" s="2">
        <f t="shared" si="326"/>
        <v>0</v>
      </c>
      <c r="F2369" s="2">
        <f t="shared" si="332"/>
        <v>1.7837082811515151E-2</v>
      </c>
      <c r="G2369" s="2">
        <f t="shared" si="332"/>
        <v>1.4115495300784047E-2</v>
      </c>
      <c r="H2369" s="2">
        <f t="shared" si="328"/>
        <v>1.2636526336078613</v>
      </c>
      <c r="I2369" s="2">
        <f t="shared" si="329"/>
        <v>55.823610692150361</v>
      </c>
    </row>
    <row r="2370" spans="1:9" ht="13.5" x14ac:dyDescent="0.25">
      <c r="A2370" s="3">
        <f>TITRES_STAT!B2373</f>
        <v>45455</v>
      </c>
      <c r="B2370" s="6">
        <f>TITRES_STAT!D2373</f>
        <v>4.5945999999999998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1.6563005467835495E-2</v>
      </c>
      <c r="G2370" s="2">
        <f t="shared" si="332"/>
        <v>1.3107245636442329E-2</v>
      </c>
      <c r="H2370" s="2">
        <f t="shared" si="328"/>
        <v>1.2636526336078611</v>
      </c>
      <c r="I2370" s="2">
        <f t="shared" si="329"/>
        <v>55.823610692150353</v>
      </c>
    </row>
    <row r="2371" spans="1:9" ht="13.5" x14ac:dyDescent="0.25">
      <c r="A2371" s="3">
        <f>TITRES_STAT!B2374</f>
        <v>45456</v>
      </c>
      <c r="B2371" s="6">
        <f>TITRES_STAT!D2374</f>
        <v>4.5101000000000004</v>
      </c>
      <c r="C2371" s="2">
        <f t="shared" ref="C2371:C2434" si="333">B2371-B2370</f>
        <v>-8.4499999999999353E-2</v>
      </c>
      <c r="D2371" s="2">
        <f t="shared" ref="D2371:D2434" si="334">IF(C2371&gt;0,C2371,0)</f>
        <v>0</v>
      </c>
      <c r="E2371" s="2">
        <f t="shared" ref="E2371:E2434" si="335">IF(C2371&lt;0,-C2371,0)</f>
        <v>8.4499999999999353E-2</v>
      </c>
      <c r="F2371" s="2">
        <f t="shared" si="332"/>
        <v>1.5379933648704389E-2</v>
      </c>
      <c r="G2371" s="2">
        <f t="shared" si="332"/>
        <v>1.8206728090982116E-2</v>
      </c>
      <c r="H2371" s="2">
        <f t="shared" si="328"/>
        <v>0.84473902020441261</v>
      </c>
      <c r="I2371" s="2">
        <f t="shared" si="329"/>
        <v>45.791790109736411</v>
      </c>
    </row>
    <row r="2372" spans="1:9" ht="13.5" x14ac:dyDescent="0.25">
      <c r="A2372" s="3">
        <f>TITRES_STAT!B2375</f>
        <v>45457</v>
      </c>
      <c r="B2372" s="6">
        <f>TITRES_STAT!D2375</f>
        <v>4.5101000000000004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1.4281366959511219E-2</v>
      </c>
      <c r="G2372" s="2">
        <f t="shared" si="332"/>
        <v>1.6906247513054824E-2</v>
      </c>
      <c r="H2372" s="2">
        <f t="shared" si="328"/>
        <v>0.84473902020441261</v>
      </c>
      <c r="I2372" s="2">
        <f t="shared" si="329"/>
        <v>45.791790109736411</v>
      </c>
    </row>
    <row r="2373" spans="1:9" ht="13.5" x14ac:dyDescent="0.25">
      <c r="A2373" s="3">
        <f>TITRES_STAT!B2376</f>
        <v>45461</v>
      </c>
      <c r="B2373" s="6">
        <f>TITRES_STAT!D2376</f>
        <v>4.5007000000000001</v>
      </c>
      <c r="C2373" s="2">
        <f t="shared" si="333"/>
        <v>-9.400000000000297E-3</v>
      </c>
      <c r="D2373" s="2">
        <f t="shared" si="334"/>
        <v>0</v>
      </c>
      <c r="E2373" s="2">
        <f t="shared" si="335"/>
        <v>9.400000000000297E-3</v>
      </c>
      <c r="F2373" s="2">
        <f t="shared" si="332"/>
        <v>1.3261269319546132E-2</v>
      </c>
      <c r="G2373" s="2">
        <f t="shared" si="332"/>
        <v>1.6370086976408071E-2</v>
      </c>
      <c r="H2373" s="2">
        <f t="shared" si="328"/>
        <v>0.81009156143505856</v>
      </c>
      <c r="I2373" s="2">
        <f t="shared" si="329"/>
        <v>44.754175904384084</v>
      </c>
    </row>
    <row r="2374" spans="1:9" ht="13.5" x14ac:dyDescent="0.25">
      <c r="A2374" s="3">
        <f>TITRES_STAT!B2377</f>
        <v>45462</v>
      </c>
      <c r="B2374" s="6">
        <f>TITRES_STAT!D2377</f>
        <v>4.5007000000000001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1.2314035796721409E-2</v>
      </c>
      <c r="G2374" s="2">
        <f t="shared" si="332"/>
        <v>1.520079504952178E-2</v>
      </c>
      <c r="H2374" s="2">
        <f t="shared" si="328"/>
        <v>0.81009156143505867</v>
      </c>
      <c r="I2374" s="2">
        <f t="shared" si="329"/>
        <v>44.754175904384091</v>
      </c>
    </row>
    <row r="2375" spans="1:9" ht="13.5" x14ac:dyDescent="0.25">
      <c r="A2375" s="3">
        <f>TITRES_STAT!B2378</f>
        <v>45463</v>
      </c>
      <c r="B2375" s="6">
        <f>TITRES_STAT!D2378</f>
        <v>4.4819000000000004</v>
      </c>
      <c r="C2375" s="2">
        <f t="shared" si="333"/>
        <v>-1.8799999999999706E-2</v>
      </c>
      <c r="D2375" s="2">
        <f t="shared" si="334"/>
        <v>0</v>
      </c>
      <c r="E2375" s="2">
        <f t="shared" si="335"/>
        <v>1.8799999999999706E-2</v>
      </c>
      <c r="F2375" s="2">
        <f t="shared" si="332"/>
        <v>1.1434461811241307E-2</v>
      </c>
      <c r="G2375" s="2">
        <f t="shared" si="332"/>
        <v>1.545788111741306E-2</v>
      </c>
      <c r="H2375" s="2">
        <f t="shared" si="328"/>
        <v>0.73971728236158873</v>
      </c>
      <c r="I2375" s="2">
        <f t="shared" si="329"/>
        <v>42.519396103110239</v>
      </c>
    </row>
    <row r="2376" spans="1:9" ht="13.5" x14ac:dyDescent="0.25">
      <c r="A2376" s="3">
        <f>TITRES_STAT!B2379</f>
        <v>45464</v>
      </c>
      <c r="B2376" s="6">
        <f>TITRES_STAT!D2379</f>
        <v>4.5571000000000002</v>
      </c>
      <c r="C2376" s="2">
        <f t="shared" si="333"/>
        <v>7.5199999999999712E-2</v>
      </c>
      <c r="D2376" s="2">
        <f t="shared" si="334"/>
        <v>7.5199999999999712E-2</v>
      </c>
      <c r="E2376" s="2">
        <f t="shared" si="335"/>
        <v>0</v>
      </c>
      <c r="F2376" s="2">
        <f t="shared" si="332"/>
        <v>1.5989143110438336E-2</v>
      </c>
      <c r="G2376" s="2">
        <f t="shared" si="332"/>
        <v>1.4353746751883556E-2</v>
      </c>
      <c r="H2376" s="2">
        <f t="shared" si="328"/>
        <v>1.113935154829186</v>
      </c>
      <c r="I2376" s="2">
        <f t="shared" si="329"/>
        <v>52.694859266825347</v>
      </c>
    </row>
    <row r="2377" spans="1:9" ht="13.5" x14ac:dyDescent="0.25">
      <c r="A2377" s="3">
        <f>TITRES_STAT!B2380</f>
        <v>45467</v>
      </c>
      <c r="B2377" s="6">
        <f>TITRES_STAT!D2380</f>
        <v>4.5758999999999999</v>
      </c>
      <c r="C2377" s="2">
        <f t="shared" si="333"/>
        <v>1.8799999999999706E-2</v>
      </c>
      <c r="D2377" s="2">
        <f t="shared" si="334"/>
        <v>1.8799999999999706E-2</v>
      </c>
      <c r="E2377" s="2">
        <f t="shared" si="335"/>
        <v>0</v>
      </c>
      <c r="F2377" s="2">
        <f t="shared" si="332"/>
        <v>1.6189918602549862E-2</v>
      </c>
      <c r="G2377" s="2">
        <f t="shared" si="332"/>
        <v>1.3328479126749017E-2</v>
      </c>
      <c r="H2377" s="2">
        <f t="shared" si="328"/>
        <v>1.214686120493538</v>
      </c>
      <c r="I2377" s="2">
        <f t="shared" si="329"/>
        <v>54.846874654312096</v>
      </c>
    </row>
    <row r="2378" spans="1:9" ht="13.5" x14ac:dyDescent="0.25">
      <c r="A2378" s="3">
        <f>TITRES_STAT!B2381</f>
        <v>45468</v>
      </c>
      <c r="B2378" s="6">
        <f>TITRES_STAT!D2381</f>
        <v>4.5476999999999999</v>
      </c>
      <c r="C2378" s="2">
        <f t="shared" si="333"/>
        <v>-2.8200000000000003E-2</v>
      </c>
      <c r="D2378" s="2">
        <f t="shared" si="334"/>
        <v>0</v>
      </c>
      <c r="E2378" s="2">
        <f t="shared" si="335"/>
        <v>2.8200000000000003E-2</v>
      </c>
      <c r="F2378" s="2">
        <f t="shared" si="332"/>
        <v>1.5033495845224872E-2</v>
      </c>
      <c r="G2378" s="2">
        <f t="shared" si="332"/>
        <v>1.4390730617695515E-2</v>
      </c>
      <c r="H2378" s="2">
        <f t="shared" si="328"/>
        <v>1.0446652254569329</v>
      </c>
      <c r="I2378" s="2">
        <f t="shared" si="329"/>
        <v>51.092238105799233</v>
      </c>
    </row>
    <row r="2379" spans="1:9" ht="13.5" x14ac:dyDescent="0.25">
      <c r="A2379" s="3">
        <f>TITRES_STAT!B2382</f>
        <v>45469</v>
      </c>
      <c r="B2379" s="6">
        <f>TITRES_STAT!D2382</f>
        <v>4.4161000000000001</v>
      </c>
      <c r="C2379" s="2">
        <f t="shared" si="333"/>
        <v>-0.13159999999999972</v>
      </c>
      <c r="D2379" s="2">
        <f t="shared" si="334"/>
        <v>0</v>
      </c>
      <c r="E2379" s="2">
        <f t="shared" si="335"/>
        <v>0.13159999999999972</v>
      </c>
      <c r="F2379" s="2">
        <f t="shared" si="332"/>
        <v>1.3959674713423095E-2</v>
      </c>
      <c r="G2379" s="2">
        <f t="shared" si="332"/>
        <v>2.2762821287860103E-2</v>
      </c>
      <c r="H2379" s="2">
        <f t="shared" si="328"/>
        <v>0.61326645484266429</v>
      </c>
      <c r="I2379" s="2">
        <f t="shared" si="329"/>
        <v>38.013959380471583</v>
      </c>
    </row>
    <row r="2380" spans="1:9" ht="13.5" x14ac:dyDescent="0.25">
      <c r="A2380" s="3">
        <f>TITRES_STAT!B2383</f>
        <v>45470</v>
      </c>
      <c r="B2380" s="6">
        <f>TITRES_STAT!D2383</f>
        <v>4.4161000000000001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1.2962555091035732E-2</v>
      </c>
      <c r="G2380" s="2">
        <f t="shared" si="332"/>
        <v>2.1136905481584384E-2</v>
      </c>
      <c r="H2380" s="2">
        <f t="shared" si="328"/>
        <v>0.61326645484266418</v>
      </c>
      <c r="I2380" s="2">
        <f t="shared" si="329"/>
        <v>38.013959380471583</v>
      </c>
    </row>
    <row r="2381" spans="1:9" ht="13.5" x14ac:dyDescent="0.25">
      <c r="A2381" s="3">
        <f>TITRES_STAT!B2384</f>
        <v>45471</v>
      </c>
      <c r="B2381" s="6">
        <f>TITRES_STAT!D2384</f>
        <v>4.4348999999999998</v>
      </c>
      <c r="C2381" s="2">
        <f t="shared" si="333"/>
        <v>1.8799999999999706E-2</v>
      </c>
      <c r="D2381" s="2">
        <f t="shared" si="334"/>
        <v>1.8799999999999706E-2</v>
      </c>
      <c r="E2381" s="2">
        <f t="shared" si="335"/>
        <v>0</v>
      </c>
      <c r="F2381" s="2">
        <f t="shared" ref="F2381:G2396" si="336">((F2380*13)+D2381)/14</f>
        <v>1.3379515441676015E-2</v>
      </c>
      <c r="G2381" s="2">
        <f t="shared" si="336"/>
        <v>1.962712651861407E-2</v>
      </c>
      <c r="H2381" s="2">
        <f t="shared" si="328"/>
        <v>0.68168488285776752</v>
      </c>
      <c r="I2381" s="2">
        <f t="shared" si="329"/>
        <v>40.535827479126041</v>
      </c>
    </row>
    <row r="2382" spans="1:9" ht="13.5" x14ac:dyDescent="0.25">
      <c r="A2382" s="3">
        <f>TITRES_STAT!B2385</f>
        <v>45474</v>
      </c>
      <c r="B2382" s="6">
        <f>TITRES_STAT!D2385</f>
        <v>4.4630999999999998</v>
      </c>
      <c r="C2382" s="2">
        <f t="shared" si="333"/>
        <v>2.8200000000000003E-2</v>
      </c>
      <c r="D2382" s="2">
        <f t="shared" si="334"/>
        <v>2.8200000000000003E-2</v>
      </c>
      <c r="E2382" s="2">
        <f t="shared" si="335"/>
        <v>0</v>
      </c>
      <c r="F2382" s="2">
        <f t="shared" si="336"/>
        <v>1.4438121481556298E-2</v>
      </c>
      <c r="G2382" s="2">
        <f t="shared" si="336"/>
        <v>1.8225188910141635E-2</v>
      </c>
      <c r="H2382" s="2">
        <f t="shared" si="328"/>
        <v>0.79220695888216686</v>
      </c>
      <c r="I2382" s="2">
        <f t="shared" si="329"/>
        <v>44.202872606648128</v>
      </c>
    </row>
    <row r="2383" spans="1:9" ht="13.5" x14ac:dyDescent="0.25">
      <c r="A2383" s="3">
        <f>TITRES_STAT!B2386</f>
        <v>45475</v>
      </c>
      <c r="B2383" s="6">
        <f>TITRES_STAT!D2386</f>
        <v>4.5101000000000004</v>
      </c>
      <c r="C2383" s="2">
        <f t="shared" si="333"/>
        <v>4.7000000000000597E-2</v>
      </c>
      <c r="D2383" s="2">
        <f t="shared" si="334"/>
        <v>4.7000000000000597E-2</v>
      </c>
      <c r="E2383" s="2">
        <f t="shared" si="335"/>
        <v>0</v>
      </c>
      <c r="F2383" s="2">
        <f t="shared" si="336"/>
        <v>1.6763969947159462E-2</v>
      </c>
      <c r="G2383" s="2">
        <f t="shared" si="336"/>
        <v>1.6923389702274378E-2</v>
      </c>
      <c r="H2383" s="2">
        <f t="shared" si="328"/>
        <v>0.99057991584903993</v>
      </c>
      <c r="I2383" s="2">
        <f t="shared" si="329"/>
        <v>49.763383422188753</v>
      </c>
    </row>
    <row r="2384" spans="1:9" ht="13.5" x14ac:dyDescent="0.25">
      <c r="A2384" s="3">
        <f>TITRES_STAT!B2387</f>
        <v>45476</v>
      </c>
      <c r="B2384" s="6">
        <f>TITRES_STAT!D2387</f>
        <v>4.5101000000000004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1.5566543522362359E-2</v>
      </c>
      <c r="G2384" s="2">
        <f t="shared" si="336"/>
        <v>1.5714576152111921E-2</v>
      </c>
      <c r="H2384" s="2">
        <f t="shared" si="328"/>
        <v>0.99057991584904004</v>
      </c>
      <c r="I2384" s="2">
        <f t="shared" si="329"/>
        <v>49.763383422188753</v>
      </c>
    </row>
    <row r="2385" spans="1:9" ht="13.5" x14ac:dyDescent="0.25">
      <c r="A2385" s="3">
        <f>TITRES_STAT!B2388</f>
        <v>45477</v>
      </c>
      <c r="B2385" s="6">
        <f>TITRES_STAT!D2388</f>
        <v>4.5007000000000001</v>
      </c>
      <c r="C2385" s="2">
        <f t="shared" si="333"/>
        <v>-9.400000000000297E-3</v>
      </c>
      <c r="D2385" s="2">
        <f t="shared" si="334"/>
        <v>0</v>
      </c>
      <c r="E2385" s="2">
        <f t="shared" si="335"/>
        <v>9.400000000000297E-3</v>
      </c>
      <c r="F2385" s="2">
        <f t="shared" si="336"/>
        <v>1.4454647556479334E-2</v>
      </c>
      <c r="G2385" s="2">
        <f t="shared" si="336"/>
        <v>1.5263534998389661E-2</v>
      </c>
      <c r="H2385" s="2">
        <f t="shared" ref="H2385:H2448" si="337">F2385/G2385</f>
        <v>0.94700523555024008</v>
      </c>
      <c r="I2385" s="2">
        <f t="shared" ref="I2385:I2448" si="338">IF(G2385=0,100,100-(100/(1+H2385)))</f>
        <v>48.639069801094216</v>
      </c>
    </row>
    <row r="2386" spans="1:9" ht="13.5" x14ac:dyDescent="0.25">
      <c r="A2386" s="3">
        <f>TITRES_STAT!B2389</f>
        <v>45478</v>
      </c>
      <c r="B2386" s="6">
        <f>TITRES_STAT!D2389</f>
        <v>4.5007000000000001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1.3422172731016525E-2</v>
      </c>
      <c r="G2386" s="2">
        <f t="shared" si="336"/>
        <v>1.4173282498504686E-2</v>
      </c>
      <c r="H2386" s="2">
        <f t="shared" si="337"/>
        <v>0.94700523555024008</v>
      </c>
      <c r="I2386" s="2">
        <f t="shared" si="338"/>
        <v>48.639069801094216</v>
      </c>
    </row>
    <row r="2387" spans="1:9" ht="13.5" x14ac:dyDescent="0.25">
      <c r="A2387" s="3">
        <f>TITRES_STAT!B2390</f>
        <v>45481</v>
      </c>
      <c r="B2387" s="6">
        <f>TITRES_STAT!D2390</f>
        <v>4.5007000000000001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1.2463446107372487E-2</v>
      </c>
      <c r="G2387" s="2">
        <f t="shared" si="336"/>
        <v>1.3160905177182923E-2</v>
      </c>
      <c r="H2387" s="2">
        <f t="shared" si="337"/>
        <v>0.94700523555023997</v>
      </c>
      <c r="I2387" s="2">
        <f t="shared" si="338"/>
        <v>48.639069801094216</v>
      </c>
    </row>
    <row r="2388" spans="1:9" ht="13.5" x14ac:dyDescent="0.25">
      <c r="A2388" s="3">
        <f>TITRES_STAT!B2391</f>
        <v>45482</v>
      </c>
      <c r="B2388" s="6">
        <f>TITRES_STAT!D2391</f>
        <v>4.4161000000000001</v>
      </c>
      <c r="C2388" s="2">
        <f t="shared" si="333"/>
        <v>-8.4600000000000009E-2</v>
      </c>
      <c r="D2388" s="2">
        <f t="shared" si="334"/>
        <v>0</v>
      </c>
      <c r="E2388" s="2">
        <f t="shared" si="335"/>
        <v>8.4600000000000009E-2</v>
      </c>
      <c r="F2388" s="2">
        <f t="shared" si="336"/>
        <v>1.1573199956845881E-2</v>
      </c>
      <c r="G2388" s="2">
        <f t="shared" si="336"/>
        <v>1.8263697664527002E-2</v>
      </c>
      <c r="H2388" s="2">
        <f t="shared" si="337"/>
        <v>0.63367233565873893</v>
      </c>
      <c r="I2388" s="2">
        <f t="shared" si="338"/>
        <v>38.788214859696808</v>
      </c>
    </row>
    <row r="2389" spans="1:9" ht="13.5" x14ac:dyDescent="0.25">
      <c r="A2389" s="3">
        <f>TITRES_STAT!B2392</f>
        <v>45483</v>
      </c>
      <c r="B2389" s="6">
        <f>TITRES_STAT!D2392</f>
        <v>4.5007000000000001</v>
      </c>
      <c r="C2389" s="2">
        <f t="shared" si="333"/>
        <v>8.4600000000000009E-2</v>
      </c>
      <c r="D2389" s="2">
        <f t="shared" si="334"/>
        <v>8.4600000000000009E-2</v>
      </c>
      <c r="E2389" s="2">
        <f t="shared" si="335"/>
        <v>0</v>
      </c>
      <c r="F2389" s="2">
        <f t="shared" si="336"/>
        <v>1.6789399959928321E-2</v>
      </c>
      <c r="G2389" s="2">
        <f t="shared" si="336"/>
        <v>1.6959147831346503E-2</v>
      </c>
      <c r="H2389" s="2">
        <f t="shared" si="337"/>
        <v>0.98999077824509385</v>
      </c>
      <c r="I2389" s="2">
        <f t="shared" si="338"/>
        <v>49.748510850795675</v>
      </c>
    </row>
    <row r="2390" spans="1:9" ht="13.5" x14ac:dyDescent="0.25">
      <c r="A2390" s="3">
        <f>TITRES_STAT!B2393</f>
        <v>45484</v>
      </c>
      <c r="B2390" s="6">
        <f>TITRES_STAT!D2393</f>
        <v>4.5007000000000001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1.5590157105647725E-2</v>
      </c>
      <c r="G2390" s="2">
        <f t="shared" si="336"/>
        <v>1.5747780129107467E-2</v>
      </c>
      <c r="H2390" s="2">
        <f t="shared" si="337"/>
        <v>0.98999077824509385</v>
      </c>
      <c r="I2390" s="2">
        <f t="shared" si="338"/>
        <v>49.748510850795675</v>
      </c>
    </row>
    <row r="2391" spans="1:9" ht="13.5" x14ac:dyDescent="0.25">
      <c r="A2391" s="3">
        <f>TITRES_STAT!B2394</f>
        <v>45485</v>
      </c>
      <c r="B2391" s="6">
        <f>TITRES_STAT!D2394</f>
        <v>4.5101000000000004</v>
      </c>
      <c r="C2391" s="2">
        <f t="shared" si="333"/>
        <v>9.400000000000297E-3</v>
      </c>
      <c r="D2391" s="2">
        <f t="shared" si="334"/>
        <v>9.400000000000297E-3</v>
      </c>
      <c r="E2391" s="2">
        <f t="shared" si="335"/>
        <v>0</v>
      </c>
      <c r="F2391" s="2">
        <f t="shared" si="336"/>
        <v>1.5148003026672909E-2</v>
      </c>
      <c r="G2391" s="2">
        <f t="shared" si="336"/>
        <v>1.4622938691314077E-2</v>
      </c>
      <c r="H2391" s="2">
        <f t="shared" si="337"/>
        <v>1.0359068957644413</v>
      </c>
      <c r="I2391" s="2">
        <f t="shared" si="338"/>
        <v>50.881840319887488</v>
      </c>
    </row>
    <row r="2392" spans="1:9" ht="13.5" x14ac:dyDescent="0.25">
      <c r="A2392" s="3">
        <f>TITRES_STAT!B2395</f>
        <v>45488</v>
      </c>
      <c r="B2392" s="6">
        <f>TITRES_STAT!D2395</f>
        <v>4.5476999999999999</v>
      </c>
      <c r="C2392" s="2">
        <f t="shared" si="333"/>
        <v>3.7599999999999412E-2</v>
      </c>
      <c r="D2392" s="2">
        <f t="shared" si="334"/>
        <v>3.7599999999999412E-2</v>
      </c>
      <c r="E2392" s="2">
        <f t="shared" si="335"/>
        <v>0</v>
      </c>
      <c r="F2392" s="2">
        <f t="shared" si="336"/>
        <v>1.6751717096196231E-2</v>
      </c>
      <c r="G2392" s="2">
        <f t="shared" si="336"/>
        <v>1.357844307050593E-2</v>
      </c>
      <c r="H2392" s="2">
        <f t="shared" si="337"/>
        <v>1.2336994020016219</v>
      </c>
      <c r="I2392" s="2">
        <f t="shared" si="338"/>
        <v>55.231218708126157</v>
      </c>
    </row>
    <row r="2393" spans="1:9" ht="13.5" x14ac:dyDescent="0.25">
      <c r="A2393" s="3">
        <f>TITRES_STAT!B2396</f>
        <v>45489</v>
      </c>
      <c r="B2393" s="6">
        <f>TITRES_STAT!D2396</f>
        <v>4.6416000000000004</v>
      </c>
      <c r="C2393" s="2">
        <f t="shared" si="333"/>
        <v>9.3900000000000539E-2</v>
      </c>
      <c r="D2393" s="2">
        <f t="shared" si="334"/>
        <v>9.3900000000000539E-2</v>
      </c>
      <c r="E2393" s="2">
        <f t="shared" si="335"/>
        <v>0</v>
      </c>
      <c r="F2393" s="2">
        <f t="shared" si="336"/>
        <v>2.226230873218225E-2</v>
      </c>
      <c r="G2393" s="2">
        <f t="shared" si="336"/>
        <v>1.2608554279755506E-2</v>
      </c>
      <c r="H2393" s="2">
        <f t="shared" si="337"/>
        <v>1.7656511792098928</v>
      </c>
      <c r="I2393" s="2">
        <f t="shared" si="338"/>
        <v>63.842150177243759</v>
      </c>
    </row>
    <row r="2394" spans="1:9" ht="13.5" x14ac:dyDescent="0.25">
      <c r="A2394" s="3">
        <f>TITRES_STAT!B2397</f>
        <v>45490</v>
      </c>
      <c r="B2394" s="6">
        <f>TITRES_STAT!D2397</f>
        <v>4.6604000000000001</v>
      </c>
      <c r="C2394" s="2">
        <f t="shared" si="333"/>
        <v>1.8799999999999706E-2</v>
      </c>
      <c r="D2394" s="2">
        <f t="shared" si="334"/>
        <v>1.8799999999999706E-2</v>
      </c>
      <c r="E2394" s="2">
        <f t="shared" si="335"/>
        <v>0</v>
      </c>
      <c r="F2394" s="2">
        <f t="shared" si="336"/>
        <v>2.2015000965597782E-2</v>
      </c>
      <c r="G2394" s="2">
        <f t="shared" si="336"/>
        <v>1.1707943259772969E-2</v>
      </c>
      <c r="H2394" s="2">
        <f t="shared" si="337"/>
        <v>1.8803474254302697</v>
      </c>
      <c r="I2394" s="2">
        <f t="shared" si="338"/>
        <v>65.281965947194067</v>
      </c>
    </row>
    <row r="2395" spans="1:9" ht="13.5" x14ac:dyDescent="0.25">
      <c r="A2395" s="3">
        <f>TITRES_STAT!B2398</f>
        <v>45491</v>
      </c>
      <c r="B2395" s="6">
        <f>TITRES_STAT!D2398</f>
        <v>4.6604000000000001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2.0442500896626515E-2</v>
      </c>
      <c r="G2395" s="2">
        <f t="shared" si="336"/>
        <v>1.0871661598360614E-2</v>
      </c>
      <c r="H2395" s="2">
        <f t="shared" si="337"/>
        <v>1.8803474254302701</v>
      </c>
      <c r="I2395" s="2">
        <f t="shared" si="338"/>
        <v>65.281965947194067</v>
      </c>
    </row>
    <row r="2396" spans="1:9" ht="13.5" x14ac:dyDescent="0.25">
      <c r="A2396" s="3">
        <f>TITRES_STAT!B2399</f>
        <v>45492</v>
      </c>
      <c r="B2396" s="6">
        <f>TITRES_STAT!D2399</f>
        <v>4.6416000000000004</v>
      </c>
      <c r="C2396" s="2">
        <f t="shared" si="333"/>
        <v>-1.8799999999999706E-2</v>
      </c>
      <c r="D2396" s="2">
        <f t="shared" si="334"/>
        <v>0</v>
      </c>
      <c r="E2396" s="2">
        <f t="shared" si="335"/>
        <v>1.8799999999999706E-2</v>
      </c>
      <c r="F2396" s="2">
        <f t="shared" si="336"/>
        <v>1.8982322261153196E-2</v>
      </c>
      <c r="G2396" s="2">
        <f t="shared" si="336"/>
        <v>1.1437971484191978E-2</v>
      </c>
      <c r="H2396" s="2">
        <f t="shared" si="337"/>
        <v>1.6595881784972102</v>
      </c>
      <c r="I2396" s="2">
        <f t="shared" si="338"/>
        <v>62.400193831322937</v>
      </c>
    </row>
    <row r="2397" spans="1:9" ht="13.5" x14ac:dyDescent="0.25">
      <c r="A2397" s="3">
        <f>TITRES_STAT!B2400</f>
        <v>45495</v>
      </c>
      <c r="B2397" s="6">
        <f>TITRES_STAT!D2400</f>
        <v>4.6040000000000001</v>
      </c>
      <c r="C2397" s="2">
        <f t="shared" si="333"/>
        <v>-3.76000000000003E-2</v>
      </c>
      <c r="D2397" s="2">
        <f t="shared" si="334"/>
        <v>0</v>
      </c>
      <c r="E2397" s="2">
        <f t="shared" si="335"/>
        <v>3.76000000000003E-2</v>
      </c>
      <c r="F2397" s="2">
        <f t="shared" ref="F2397:G2412" si="339">((F2396*13)+D2397)/14</f>
        <v>1.7626442099642252E-2</v>
      </c>
      <c r="G2397" s="2">
        <f t="shared" si="339"/>
        <v>1.3306687806749717E-2</v>
      </c>
      <c r="H2397" s="2">
        <f t="shared" si="337"/>
        <v>1.3246303178993477</v>
      </c>
      <c r="I2397" s="2">
        <f t="shared" si="338"/>
        <v>56.98240738322427</v>
      </c>
    </row>
    <row r="2398" spans="1:9" ht="13.5" x14ac:dyDescent="0.25">
      <c r="A2398" s="3">
        <f>TITRES_STAT!B2401</f>
        <v>45496</v>
      </c>
      <c r="B2398" s="6">
        <f>TITRES_STAT!D2401</f>
        <v>4.5945999999999998</v>
      </c>
      <c r="C2398" s="2">
        <f t="shared" si="333"/>
        <v>-9.400000000000297E-3</v>
      </c>
      <c r="D2398" s="2">
        <f t="shared" si="334"/>
        <v>0</v>
      </c>
      <c r="E2398" s="2">
        <f t="shared" si="335"/>
        <v>9.400000000000297E-3</v>
      </c>
      <c r="F2398" s="2">
        <f t="shared" si="339"/>
        <v>1.6367410521096377E-2</v>
      </c>
      <c r="G2398" s="2">
        <f t="shared" si="339"/>
        <v>1.3027638677696187E-2</v>
      </c>
      <c r="H2398" s="2">
        <f t="shared" si="337"/>
        <v>1.256360490648087</v>
      </c>
      <c r="I2398" s="2">
        <f t="shared" si="338"/>
        <v>55.680840710308075</v>
      </c>
    </row>
    <row r="2399" spans="1:9" ht="13.5" x14ac:dyDescent="0.25">
      <c r="A2399" s="3">
        <f>TITRES_STAT!B2402</f>
        <v>45497</v>
      </c>
      <c r="B2399" s="6">
        <f>TITRES_STAT!D2402</f>
        <v>4.6040000000000001</v>
      </c>
      <c r="C2399" s="2">
        <f t="shared" si="333"/>
        <v>9.400000000000297E-3</v>
      </c>
      <c r="D2399" s="2">
        <f t="shared" si="334"/>
        <v>9.400000000000297E-3</v>
      </c>
      <c r="E2399" s="2">
        <f t="shared" si="335"/>
        <v>0</v>
      </c>
      <c r="F2399" s="2">
        <f t="shared" si="339"/>
        <v>1.5869738341018087E-2</v>
      </c>
      <c r="G2399" s="2">
        <f t="shared" si="339"/>
        <v>1.2097093057860745E-2</v>
      </c>
      <c r="H2399" s="2">
        <f t="shared" si="337"/>
        <v>1.3118637895164293</v>
      </c>
      <c r="I2399" s="2">
        <f t="shared" si="338"/>
        <v>56.744856486152706</v>
      </c>
    </row>
    <row r="2400" spans="1:9" ht="13.5" x14ac:dyDescent="0.25">
      <c r="A2400" s="3">
        <f>TITRES_STAT!B2403</f>
        <v>45499</v>
      </c>
      <c r="B2400" s="6">
        <f>TITRES_STAT!D2403</f>
        <v>4.6604000000000001</v>
      </c>
      <c r="C2400" s="2">
        <f t="shared" si="333"/>
        <v>5.6400000000000006E-2</v>
      </c>
      <c r="D2400" s="2">
        <f t="shared" si="334"/>
        <v>5.6400000000000006E-2</v>
      </c>
      <c r="E2400" s="2">
        <f t="shared" si="335"/>
        <v>0</v>
      </c>
      <c r="F2400" s="2">
        <f t="shared" si="339"/>
        <v>1.8764757030945368E-2</v>
      </c>
      <c r="G2400" s="2">
        <f t="shared" si="339"/>
        <v>1.1233014982299264E-2</v>
      </c>
      <c r="H2400" s="2">
        <f t="shared" si="337"/>
        <v>1.6705004898964753</v>
      </c>
      <c r="I2400" s="2">
        <f t="shared" si="338"/>
        <v>62.553835740402128</v>
      </c>
    </row>
    <row r="2401" spans="1:9" ht="13.5" x14ac:dyDescent="0.25">
      <c r="A2401" s="3">
        <f>TITRES_STAT!B2404</f>
        <v>45502</v>
      </c>
      <c r="B2401" s="6">
        <f>TITRES_STAT!D2404</f>
        <v>4.6040000000000001</v>
      </c>
      <c r="C2401" s="2">
        <f t="shared" si="333"/>
        <v>-5.6400000000000006E-2</v>
      </c>
      <c r="D2401" s="2">
        <f t="shared" si="334"/>
        <v>0</v>
      </c>
      <c r="E2401" s="2">
        <f t="shared" si="335"/>
        <v>5.6400000000000006E-2</v>
      </c>
      <c r="F2401" s="2">
        <f t="shared" si="339"/>
        <v>1.7424417243020698E-2</v>
      </c>
      <c r="G2401" s="2">
        <f t="shared" si="339"/>
        <v>1.4459228197849316E-2</v>
      </c>
      <c r="H2401" s="2">
        <f t="shared" si="337"/>
        <v>1.2050724288044938</v>
      </c>
      <c r="I2401" s="2">
        <f t="shared" si="338"/>
        <v>54.650015712084254</v>
      </c>
    </row>
    <row r="2402" spans="1:9" ht="13.5" x14ac:dyDescent="0.25">
      <c r="A2402" s="3">
        <f>TITRES_STAT!B2405</f>
        <v>45503</v>
      </c>
      <c r="B2402" s="6">
        <f>TITRES_STAT!D2405</f>
        <v>4.6040000000000001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1.6179816011376361E-2</v>
      </c>
      <c r="G2402" s="2">
        <f t="shared" si="339"/>
        <v>1.3426426183717222E-2</v>
      </c>
      <c r="H2402" s="2">
        <f t="shared" si="337"/>
        <v>1.2050724288044936</v>
      </c>
      <c r="I2402" s="2">
        <f t="shared" si="338"/>
        <v>54.650015712084254</v>
      </c>
    </row>
    <row r="2403" spans="1:9" ht="13.5" x14ac:dyDescent="0.25">
      <c r="A2403" s="3">
        <f>TITRES_STAT!B2406</f>
        <v>45504</v>
      </c>
      <c r="B2403" s="6">
        <f>TITRES_STAT!D2406</f>
        <v>4.6604000000000001</v>
      </c>
      <c r="C2403" s="2">
        <f t="shared" si="333"/>
        <v>5.6400000000000006E-2</v>
      </c>
      <c r="D2403" s="2">
        <f t="shared" si="334"/>
        <v>5.6400000000000006E-2</v>
      </c>
      <c r="E2403" s="2">
        <f t="shared" si="335"/>
        <v>0</v>
      </c>
      <c r="F2403" s="2">
        <f t="shared" si="339"/>
        <v>1.905268629627805E-2</v>
      </c>
      <c r="G2403" s="2">
        <f t="shared" si="339"/>
        <v>1.2467395742023135E-2</v>
      </c>
      <c r="H2403" s="2">
        <f t="shared" si="337"/>
        <v>1.5282009724018188</v>
      </c>
      <c r="I2403" s="2">
        <f t="shared" si="338"/>
        <v>60.446182446880833</v>
      </c>
    </row>
    <row r="2404" spans="1:9" ht="13.5" x14ac:dyDescent="0.25">
      <c r="A2404" s="3">
        <f>TITRES_STAT!B2407</f>
        <v>45505</v>
      </c>
      <c r="B2404" s="6">
        <f>TITRES_STAT!D2407</f>
        <v>4.6604000000000001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1.7691780132258188E-2</v>
      </c>
      <c r="G2404" s="2">
        <f t="shared" si="339"/>
        <v>1.1576867474735767E-2</v>
      </c>
      <c r="H2404" s="2">
        <f t="shared" si="337"/>
        <v>1.5282009724018188</v>
      </c>
      <c r="I2404" s="2">
        <f t="shared" si="338"/>
        <v>60.446182446880833</v>
      </c>
    </row>
    <row r="2405" spans="1:9" ht="13.5" x14ac:dyDescent="0.25">
      <c r="A2405" s="3">
        <f>TITRES_STAT!B2408</f>
        <v>45506</v>
      </c>
      <c r="B2405" s="6">
        <f>TITRES_STAT!D2408</f>
        <v>4.6604000000000001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1.6428081551382603E-2</v>
      </c>
      <c r="G2405" s="2">
        <f t="shared" si="339"/>
        <v>1.0749948369397497E-2</v>
      </c>
      <c r="H2405" s="2">
        <f t="shared" si="337"/>
        <v>1.5282009724018188</v>
      </c>
      <c r="I2405" s="2">
        <f t="shared" si="338"/>
        <v>60.446182446880833</v>
      </c>
    </row>
    <row r="2406" spans="1:9" ht="13.5" x14ac:dyDescent="0.25">
      <c r="A2406" s="3">
        <f>TITRES_STAT!B2409</f>
        <v>45509</v>
      </c>
      <c r="B2406" s="6">
        <f>TITRES_STAT!D2409</f>
        <v>4.6604000000000001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1.5254647154855274E-2</v>
      </c>
      <c r="G2406" s="2">
        <f t="shared" si="339"/>
        <v>9.9820949144405341E-3</v>
      </c>
      <c r="H2406" s="2">
        <f t="shared" si="337"/>
        <v>1.5282009724018188</v>
      </c>
      <c r="I2406" s="2">
        <f t="shared" si="338"/>
        <v>60.446182446880833</v>
      </c>
    </row>
    <row r="2407" spans="1:9" ht="13.5" x14ac:dyDescent="0.25">
      <c r="A2407" s="3">
        <f>TITRES_STAT!B2410</f>
        <v>45510</v>
      </c>
      <c r="B2407" s="6">
        <f>TITRES_STAT!D2410</f>
        <v>4.6604000000000001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1.4165029500937039E-2</v>
      </c>
      <c r="G2407" s="2">
        <f t="shared" si="339"/>
        <v>9.2690881348376376E-3</v>
      </c>
      <c r="H2407" s="2">
        <f t="shared" si="337"/>
        <v>1.5282009724018188</v>
      </c>
      <c r="I2407" s="2">
        <f t="shared" si="338"/>
        <v>60.446182446880833</v>
      </c>
    </row>
    <row r="2408" spans="1:9" ht="13.5" x14ac:dyDescent="0.25">
      <c r="A2408" s="3">
        <f>TITRES_STAT!B2411</f>
        <v>45511</v>
      </c>
      <c r="B2408" s="6">
        <f>TITRES_STAT!D2411</f>
        <v>4.6509999999999998</v>
      </c>
      <c r="C2408" s="2">
        <f t="shared" si="333"/>
        <v>-9.400000000000297E-3</v>
      </c>
      <c r="D2408" s="2">
        <f t="shared" si="334"/>
        <v>0</v>
      </c>
      <c r="E2408" s="2">
        <f t="shared" si="335"/>
        <v>9.400000000000297E-3</v>
      </c>
      <c r="F2408" s="2">
        <f t="shared" si="339"/>
        <v>1.3153241679441537E-2</v>
      </c>
      <c r="G2408" s="2">
        <f t="shared" si="339"/>
        <v>9.2784389823492575E-3</v>
      </c>
      <c r="H2408" s="2">
        <f t="shared" si="337"/>
        <v>1.4176136421722954</v>
      </c>
      <c r="I2408" s="2">
        <f t="shared" si="338"/>
        <v>58.636897866713255</v>
      </c>
    </row>
    <row r="2409" spans="1:9" ht="13.5" x14ac:dyDescent="0.25">
      <c r="A2409" s="3">
        <f>TITRES_STAT!B2412</f>
        <v>45512</v>
      </c>
      <c r="B2409" s="6">
        <f>TITRES_STAT!D2412</f>
        <v>4.6509999999999998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1.2213724416624284E-2</v>
      </c>
      <c r="G2409" s="2">
        <f t="shared" si="339"/>
        <v>8.6156933407528814E-3</v>
      </c>
      <c r="H2409" s="2">
        <f t="shared" si="337"/>
        <v>1.4176136421722956</v>
      </c>
      <c r="I2409" s="2">
        <f t="shared" si="338"/>
        <v>58.636897866713262</v>
      </c>
    </row>
    <row r="2410" spans="1:9" ht="13.5" x14ac:dyDescent="0.25">
      <c r="A2410" s="3">
        <f>TITRES_STAT!B2413</f>
        <v>45513</v>
      </c>
      <c r="B2410" s="6">
        <f>TITRES_STAT!D2413</f>
        <v>4.6322000000000001</v>
      </c>
      <c r="C2410" s="2">
        <f t="shared" si="333"/>
        <v>-1.8799999999999706E-2</v>
      </c>
      <c r="D2410" s="2">
        <f t="shared" si="334"/>
        <v>0</v>
      </c>
      <c r="E2410" s="2">
        <f t="shared" si="335"/>
        <v>1.8799999999999706E-2</v>
      </c>
      <c r="F2410" s="2">
        <f t="shared" si="339"/>
        <v>1.134131552972255E-2</v>
      </c>
      <c r="G2410" s="2">
        <f t="shared" si="339"/>
        <v>9.3431438164133674E-3</v>
      </c>
      <c r="H2410" s="2">
        <f t="shared" si="337"/>
        <v>1.2138650279362004</v>
      </c>
      <c r="I2410" s="2">
        <f t="shared" si="338"/>
        <v>54.830127971612811</v>
      </c>
    </row>
    <row r="2411" spans="1:9" ht="13.5" x14ac:dyDescent="0.25">
      <c r="A2411" s="3">
        <f>TITRES_STAT!B2414</f>
        <v>45516</v>
      </c>
      <c r="B2411" s="6">
        <f>TITRES_STAT!D2414</f>
        <v>4.6509999999999998</v>
      </c>
      <c r="C2411" s="2">
        <f t="shared" si="333"/>
        <v>1.8799999999999706E-2</v>
      </c>
      <c r="D2411" s="2">
        <f t="shared" si="334"/>
        <v>1.8799999999999706E-2</v>
      </c>
      <c r="E2411" s="2">
        <f t="shared" si="335"/>
        <v>0</v>
      </c>
      <c r="F2411" s="2">
        <f t="shared" si="339"/>
        <v>1.1874078706170918E-2</v>
      </c>
      <c r="G2411" s="2">
        <f t="shared" si="339"/>
        <v>8.6757764009552703E-3</v>
      </c>
      <c r="H2411" s="2">
        <f t="shared" si="337"/>
        <v>1.3686473875540972</v>
      </c>
      <c r="I2411" s="2">
        <f t="shared" si="338"/>
        <v>57.781812301213151</v>
      </c>
    </row>
    <row r="2412" spans="1:9" ht="13.5" x14ac:dyDescent="0.25">
      <c r="A2412" s="3">
        <f>TITRES_STAT!B2415</f>
        <v>45518</v>
      </c>
      <c r="B2412" s="6">
        <f>TITRES_STAT!D2415</f>
        <v>4.6509999999999998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1.102593022715871E-2</v>
      </c>
      <c r="G2412" s="2">
        <f t="shared" si="339"/>
        <v>8.0560780866013228E-3</v>
      </c>
      <c r="H2412" s="2">
        <f t="shared" si="337"/>
        <v>1.3686473875540972</v>
      </c>
      <c r="I2412" s="2">
        <f t="shared" si="338"/>
        <v>57.781812301213151</v>
      </c>
    </row>
    <row r="2413" spans="1:9" ht="13.5" x14ac:dyDescent="0.25">
      <c r="A2413" s="3">
        <f>TITRES_STAT!B2416</f>
        <v>45519</v>
      </c>
      <c r="B2413" s="6">
        <f>TITRES_STAT!D2416</f>
        <v>4.6509999999999998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1.023836378236166E-2</v>
      </c>
      <c r="G2413" s="2">
        <f t="shared" si="340"/>
        <v>7.4806439375583716E-3</v>
      </c>
      <c r="H2413" s="2">
        <f t="shared" si="337"/>
        <v>1.3686473875540972</v>
      </c>
      <c r="I2413" s="2">
        <f t="shared" si="338"/>
        <v>57.781812301213151</v>
      </c>
    </row>
    <row r="2414" spans="1:9" ht="13.5" x14ac:dyDescent="0.25">
      <c r="A2414" s="3">
        <f>TITRES_STAT!B2417</f>
        <v>45520</v>
      </c>
      <c r="B2414" s="6">
        <f>TITRES_STAT!D2417</f>
        <v>4.6509999999999998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9.5070520836215422E-3</v>
      </c>
      <c r="G2414" s="2">
        <f t="shared" si="340"/>
        <v>6.9463122277327732E-3</v>
      </c>
      <c r="H2414" s="2">
        <f t="shared" si="337"/>
        <v>1.3686473875540974</v>
      </c>
      <c r="I2414" s="2">
        <f t="shared" si="338"/>
        <v>57.781812301213151</v>
      </c>
    </row>
    <row r="2415" spans="1:9" ht="13.5" x14ac:dyDescent="0.25">
      <c r="A2415" s="3">
        <f>TITRES_STAT!B2418</f>
        <v>45523</v>
      </c>
      <c r="B2415" s="6">
        <f>TITRES_STAT!D2418</f>
        <v>4.6416000000000004</v>
      </c>
      <c r="C2415" s="2">
        <f t="shared" si="333"/>
        <v>-9.3999999999994088E-3</v>
      </c>
      <c r="D2415" s="2">
        <f t="shared" si="334"/>
        <v>0</v>
      </c>
      <c r="E2415" s="2">
        <f t="shared" si="335"/>
        <v>9.3999999999994088E-3</v>
      </c>
      <c r="F2415" s="2">
        <f t="shared" si="340"/>
        <v>8.8279769347914313E-3</v>
      </c>
      <c r="G2415" s="2">
        <f t="shared" si="340"/>
        <v>7.1215756400375332E-3</v>
      </c>
      <c r="H2415" s="2">
        <f t="shared" si="337"/>
        <v>1.2396100780226922</v>
      </c>
      <c r="I2415" s="2">
        <f t="shared" si="338"/>
        <v>55.349370418850746</v>
      </c>
    </row>
    <row r="2416" spans="1:9" ht="13.5" x14ac:dyDescent="0.25">
      <c r="A2416" s="3">
        <f>TITRES_STAT!B2419</f>
        <v>45524</v>
      </c>
      <c r="B2416" s="6">
        <f>TITRES_STAT!D2419</f>
        <v>4.6040000000000001</v>
      </c>
      <c r="C2416" s="2">
        <f t="shared" si="333"/>
        <v>-3.76000000000003E-2</v>
      </c>
      <c r="D2416" s="2">
        <f t="shared" si="334"/>
        <v>0</v>
      </c>
      <c r="E2416" s="2">
        <f t="shared" si="335"/>
        <v>3.76000000000003E-2</v>
      </c>
      <c r="F2416" s="2">
        <f t="shared" si="340"/>
        <v>8.1974071537349001E-3</v>
      </c>
      <c r="G2416" s="2">
        <f t="shared" si="340"/>
        <v>9.2986059514634459E-3</v>
      </c>
      <c r="H2416" s="2">
        <f t="shared" si="337"/>
        <v>0.88157377530819714</v>
      </c>
      <c r="I2416" s="2">
        <f t="shared" si="338"/>
        <v>46.853000763352874</v>
      </c>
    </row>
    <row r="2417" spans="1:9" ht="13.5" x14ac:dyDescent="0.25">
      <c r="A2417" s="3">
        <f>TITRES_STAT!B2420</f>
        <v>45525</v>
      </c>
      <c r="B2417" s="6">
        <f>TITRES_STAT!D2420</f>
        <v>4.6416000000000004</v>
      </c>
      <c r="C2417" s="2">
        <f t="shared" si="333"/>
        <v>3.76000000000003E-2</v>
      </c>
      <c r="D2417" s="2">
        <f t="shared" si="334"/>
        <v>3.76000000000003E-2</v>
      </c>
      <c r="E2417" s="2">
        <f t="shared" si="335"/>
        <v>0</v>
      </c>
      <c r="F2417" s="2">
        <f t="shared" si="340"/>
        <v>1.0297592357039571E-2</v>
      </c>
      <c r="G2417" s="2">
        <f t="shared" si="340"/>
        <v>8.6344198120731994E-3</v>
      </c>
      <c r="H2417" s="2">
        <f t="shared" si="337"/>
        <v>1.1926212277333119</v>
      </c>
      <c r="I2417" s="2">
        <f t="shared" si="338"/>
        <v>54.392487523539124</v>
      </c>
    </row>
    <row r="2418" spans="1:9" ht="13.5" x14ac:dyDescent="0.25">
      <c r="A2418" s="3">
        <f>TITRES_STAT!B2421</f>
        <v>45526</v>
      </c>
      <c r="B2418" s="6">
        <f>TITRES_STAT!D2421</f>
        <v>4.6416000000000004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9.5620500458224594E-3</v>
      </c>
      <c r="G2418" s="2">
        <f t="shared" si="340"/>
        <v>8.0176755397822572E-3</v>
      </c>
      <c r="H2418" s="2">
        <f t="shared" si="337"/>
        <v>1.1926212277333119</v>
      </c>
      <c r="I2418" s="2">
        <f t="shared" si="338"/>
        <v>54.392487523539124</v>
      </c>
    </row>
    <row r="2419" spans="1:9" ht="13.5" x14ac:dyDescent="0.25">
      <c r="A2419" s="3">
        <f>TITRES_STAT!B2422</f>
        <v>45527</v>
      </c>
      <c r="B2419" s="6">
        <f>TITRES_STAT!D2422</f>
        <v>4.6509999999999998</v>
      </c>
      <c r="C2419" s="2">
        <f t="shared" si="333"/>
        <v>9.3999999999994088E-3</v>
      </c>
      <c r="D2419" s="2">
        <f t="shared" si="334"/>
        <v>9.3999999999994088E-3</v>
      </c>
      <c r="E2419" s="2">
        <f t="shared" si="335"/>
        <v>0</v>
      </c>
      <c r="F2419" s="2">
        <f t="shared" si="340"/>
        <v>9.5504750425493834E-3</v>
      </c>
      <c r="G2419" s="2">
        <f t="shared" si="340"/>
        <v>7.4449844297978102E-3</v>
      </c>
      <c r="H2419" s="2">
        <f t="shared" si="337"/>
        <v>1.2828065837618889</v>
      </c>
      <c r="I2419" s="2">
        <f t="shared" si="338"/>
        <v>56.194273877023903</v>
      </c>
    </row>
    <row r="2420" spans="1:9" ht="13.5" x14ac:dyDescent="0.25">
      <c r="A2420" s="3">
        <f>TITRES_STAT!B2423</f>
        <v>45530</v>
      </c>
      <c r="B2420" s="6">
        <f>TITRES_STAT!D2423</f>
        <v>4.6509999999999998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8.868298253795856E-3</v>
      </c>
      <c r="G2420" s="2">
        <f t="shared" si="340"/>
        <v>6.9131998276693949E-3</v>
      </c>
      <c r="H2420" s="2">
        <f t="shared" si="337"/>
        <v>1.2828065837618889</v>
      </c>
      <c r="I2420" s="2">
        <f t="shared" si="338"/>
        <v>56.194273877023903</v>
      </c>
    </row>
    <row r="2421" spans="1:9" ht="13.5" x14ac:dyDescent="0.25">
      <c r="A2421" s="3">
        <f>TITRES_STAT!B2424</f>
        <v>45531</v>
      </c>
      <c r="B2421" s="6">
        <f>TITRES_STAT!D2424</f>
        <v>4.6509999999999998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8.2348483785247232E-3</v>
      </c>
      <c r="G2421" s="2">
        <f t="shared" si="340"/>
        <v>6.4193998399787238E-3</v>
      </c>
      <c r="H2421" s="2">
        <f t="shared" si="337"/>
        <v>1.2828065837618889</v>
      </c>
      <c r="I2421" s="2">
        <f t="shared" si="338"/>
        <v>56.194273877023903</v>
      </c>
    </row>
    <row r="2422" spans="1:9" ht="13.5" x14ac:dyDescent="0.25">
      <c r="A2422" s="3">
        <f>TITRES_STAT!B2425</f>
        <v>45532</v>
      </c>
      <c r="B2422" s="6">
        <f>TITRES_STAT!D2425</f>
        <v>4.6416000000000004</v>
      </c>
      <c r="C2422" s="2">
        <f t="shared" si="333"/>
        <v>-9.3999999999994088E-3</v>
      </c>
      <c r="D2422" s="2">
        <f t="shared" si="334"/>
        <v>0</v>
      </c>
      <c r="E2422" s="2">
        <f t="shared" si="335"/>
        <v>9.3999999999994088E-3</v>
      </c>
      <c r="F2422" s="2">
        <f t="shared" si="340"/>
        <v>7.6466449229158143E-3</v>
      </c>
      <c r="G2422" s="2">
        <f t="shared" si="340"/>
        <v>6.6322998514087728E-3</v>
      </c>
      <c r="H2422" s="2">
        <f t="shared" si="337"/>
        <v>1.1529401707149267</v>
      </c>
      <c r="I2422" s="2">
        <f t="shared" si="338"/>
        <v>53.551890869873546</v>
      </c>
    </row>
    <row r="2423" spans="1:9" ht="13.5" x14ac:dyDescent="0.25">
      <c r="A2423" s="3">
        <f>TITRES_STAT!B2426</f>
        <v>45533</v>
      </c>
      <c r="B2423" s="6">
        <f>TITRES_STAT!D2426</f>
        <v>4.6509999999999998</v>
      </c>
      <c r="C2423" s="2">
        <f t="shared" si="333"/>
        <v>9.3999999999994088E-3</v>
      </c>
      <c r="D2423" s="2">
        <f t="shared" si="334"/>
        <v>9.3999999999994088E-3</v>
      </c>
      <c r="E2423" s="2">
        <f t="shared" si="335"/>
        <v>0</v>
      </c>
      <c r="F2423" s="2">
        <f t="shared" si="340"/>
        <v>7.7718845712789275E-3</v>
      </c>
      <c r="G2423" s="2">
        <f t="shared" si="340"/>
        <v>6.1585641477367179E-3</v>
      </c>
      <c r="H2423" s="2">
        <f t="shared" si="337"/>
        <v>1.2619637280444838</v>
      </c>
      <c r="I2423" s="2">
        <f t="shared" si="338"/>
        <v>55.790626189018454</v>
      </c>
    </row>
    <row r="2424" spans="1:9" ht="13.5" x14ac:dyDescent="0.25">
      <c r="A2424" s="3">
        <f>TITRES_STAT!B2427</f>
        <v>45534</v>
      </c>
      <c r="B2424" s="6">
        <f>TITRES_STAT!D2427</f>
        <v>4.6604000000000001</v>
      </c>
      <c r="C2424" s="2">
        <f t="shared" si="333"/>
        <v>9.400000000000297E-3</v>
      </c>
      <c r="D2424" s="2">
        <f t="shared" si="334"/>
        <v>9.400000000000297E-3</v>
      </c>
      <c r="E2424" s="2">
        <f t="shared" si="335"/>
        <v>0</v>
      </c>
      <c r="F2424" s="2">
        <f t="shared" si="340"/>
        <v>7.8881785304733103E-3</v>
      </c>
      <c r="G2424" s="2">
        <f t="shared" si="340"/>
        <v>5.7186667086126667E-3</v>
      </c>
      <c r="H2424" s="2">
        <f t="shared" si="337"/>
        <v>1.3793737128609409</v>
      </c>
      <c r="I2424" s="2">
        <f t="shared" si="338"/>
        <v>57.972133818457316</v>
      </c>
    </row>
    <row r="2425" spans="1:9" ht="13.5" x14ac:dyDescent="0.25">
      <c r="A2425" s="3">
        <f>TITRES_STAT!B2428</f>
        <v>45537</v>
      </c>
      <c r="B2425" s="6">
        <f>TITRES_STAT!D2428</f>
        <v>4.6509999999999998</v>
      </c>
      <c r="C2425" s="2">
        <f t="shared" si="333"/>
        <v>-9.400000000000297E-3</v>
      </c>
      <c r="D2425" s="2">
        <f t="shared" si="334"/>
        <v>0</v>
      </c>
      <c r="E2425" s="2">
        <f t="shared" si="335"/>
        <v>9.400000000000297E-3</v>
      </c>
      <c r="F2425" s="2">
        <f t="shared" si="340"/>
        <v>7.3247372068680743E-3</v>
      </c>
      <c r="G2425" s="2">
        <f t="shared" si="340"/>
        <v>5.9816190865689262E-3</v>
      </c>
      <c r="H2425" s="2">
        <f t="shared" si="337"/>
        <v>1.2245408978507129</v>
      </c>
      <c r="I2425" s="2">
        <f t="shared" si="338"/>
        <v>55.046904241402302</v>
      </c>
    </row>
    <row r="2426" spans="1:9" ht="13.5" x14ac:dyDescent="0.25">
      <c r="A2426" s="3">
        <f>TITRES_STAT!B2429</f>
        <v>45538</v>
      </c>
      <c r="B2426" s="6">
        <f>TITRES_STAT!D2429</f>
        <v>4.6509999999999998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6.8015416920917827E-3</v>
      </c>
      <c r="G2426" s="2">
        <f t="shared" si="340"/>
        <v>5.5543605803854311E-3</v>
      </c>
      <c r="H2426" s="2">
        <f t="shared" si="337"/>
        <v>1.2245408978507129</v>
      </c>
      <c r="I2426" s="2">
        <f t="shared" si="338"/>
        <v>55.046904241402302</v>
      </c>
    </row>
    <row r="2427" spans="1:9" ht="13.5" x14ac:dyDescent="0.25">
      <c r="A2427" s="3">
        <f>TITRES_STAT!B2430</f>
        <v>45539</v>
      </c>
      <c r="B2427" s="6">
        <f>TITRES_STAT!D2430</f>
        <v>4.6509999999999998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6.3157172855137986E-3</v>
      </c>
      <c r="G2427" s="2">
        <f t="shared" si="340"/>
        <v>5.1576205389293282E-3</v>
      </c>
      <c r="H2427" s="2">
        <f t="shared" si="337"/>
        <v>1.2245408978507131</v>
      </c>
      <c r="I2427" s="2">
        <f t="shared" si="338"/>
        <v>55.046904241402302</v>
      </c>
    </row>
    <row r="2428" spans="1:9" ht="13.5" x14ac:dyDescent="0.25">
      <c r="A2428" s="3">
        <f>TITRES_STAT!B2431</f>
        <v>45540</v>
      </c>
      <c r="B2428" s="6">
        <f>TITRES_STAT!D2431</f>
        <v>4.6416000000000004</v>
      </c>
      <c r="C2428" s="2">
        <f t="shared" si="333"/>
        <v>-9.3999999999994088E-3</v>
      </c>
      <c r="D2428" s="2">
        <f t="shared" si="334"/>
        <v>0</v>
      </c>
      <c r="E2428" s="2">
        <f t="shared" si="335"/>
        <v>9.3999999999994088E-3</v>
      </c>
      <c r="F2428" s="2">
        <f t="shared" si="340"/>
        <v>5.8645946222628132E-3</v>
      </c>
      <c r="G2428" s="2">
        <f t="shared" si="340"/>
        <v>5.4606476432914764E-3</v>
      </c>
      <c r="H2428" s="2">
        <f t="shared" si="337"/>
        <v>1.0739741886601297</v>
      </c>
      <c r="I2428" s="2">
        <f t="shared" si="338"/>
        <v>51.78339222022624</v>
      </c>
    </row>
    <row r="2429" spans="1:9" ht="13.5" x14ac:dyDescent="0.25">
      <c r="A2429" s="3">
        <f>TITRES_STAT!B2432</f>
        <v>45541</v>
      </c>
      <c r="B2429" s="6">
        <f>TITRES_STAT!D2432</f>
        <v>4.6604000000000001</v>
      </c>
      <c r="C2429" s="2">
        <f t="shared" si="333"/>
        <v>1.8799999999999706E-2</v>
      </c>
      <c r="D2429" s="2">
        <f t="shared" si="334"/>
        <v>1.8799999999999706E-2</v>
      </c>
      <c r="E2429" s="2">
        <f t="shared" si="335"/>
        <v>0</v>
      </c>
      <c r="F2429" s="2">
        <f t="shared" ref="F2429:G2444" si="341">((F2428*13)+D2429)/14</f>
        <v>6.7885521492440206E-3</v>
      </c>
      <c r="G2429" s="2">
        <f t="shared" si="341"/>
        <v>5.0706013830563714E-3</v>
      </c>
      <c r="H2429" s="2">
        <f t="shared" si="337"/>
        <v>1.3388061171458387</v>
      </c>
      <c r="I2429" s="2">
        <f t="shared" si="338"/>
        <v>57.243142444814978</v>
      </c>
    </row>
    <row r="2430" spans="1:9" ht="13.5" x14ac:dyDescent="0.25">
      <c r="A2430" s="3">
        <f>TITRES_STAT!B2433</f>
        <v>45544</v>
      </c>
      <c r="B2430" s="6">
        <f>TITRES_STAT!D2433</f>
        <v>4.6604000000000001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6.3036555671551623E-3</v>
      </c>
      <c r="G2430" s="2">
        <f t="shared" si="341"/>
        <v>4.7084155699809163E-3</v>
      </c>
      <c r="H2430" s="2">
        <f t="shared" si="337"/>
        <v>1.338806117145839</v>
      </c>
      <c r="I2430" s="2">
        <f t="shared" si="338"/>
        <v>57.243142444814978</v>
      </c>
    </row>
    <row r="2431" spans="1:9" ht="13.5" x14ac:dyDescent="0.25">
      <c r="A2431" s="3">
        <f>TITRES_STAT!B2434</f>
        <v>45545</v>
      </c>
      <c r="B2431" s="6">
        <f>TITRES_STAT!D2434</f>
        <v>4.6791999999999998</v>
      </c>
      <c r="C2431" s="2">
        <f t="shared" si="333"/>
        <v>1.8799999999999706E-2</v>
      </c>
      <c r="D2431" s="2">
        <f t="shared" si="334"/>
        <v>1.8799999999999706E-2</v>
      </c>
      <c r="E2431" s="2">
        <f t="shared" si="335"/>
        <v>0</v>
      </c>
      <c r="F2431" s="2">
        <f t="shared" si="341"/>
        <v>7.1962515980726295E-3</v>
      </c>
      <c r="G2431" s="2">
        <f t="shared" si="341"/>
        <v>4.3721001721251365E-3</v>
      </c>
      <c r="H2431" s="2">
        <f t="shared" si="337"/>
        <v>1.6459484720760102</v>
      </c>
      <c r="I2431" s="2">
        <f t="shared" si="338"/>
        <v>62.206369075078761</v>
      </c>
    </row>
    <row r="2432" spans="1:9" ht="13.5" x14ac:dyDescent="0.25">
      <c r="A2432" s="3">
        <f>TITRES_STAT!B2435</f>
        <v>45546</v>
      </c>
      <c r="B2432" s="6">
        <f>TITRES_STAT!D2435</f>
        <v>4.6791999999999998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6.6822336267817273E-3</v>
      </c>
      <c r="G2432" s="2">
        <f t="shared" si="341"/>
        <v>4.0598073026876262E-3</v>
      </c>
      <c r="H2432" s="2">
        <f t="shared" si="337"/>
        <v>1.6459484720760105</v>
      </c>
      <c r="I2432" s="2">
        <f t="shared" si="338"/>
        <v>62.206369075078769</v>
      </c>
    </row>
    <row r="2433" spans="1:9" ht="13.5" x14ac:dyDescent="0.25">
      <c r="A2433" s="3">
        <f>TITRES_STAT!B2436</f>
        <v>45547</v>
      </c>
      <c r="B2433" s="6">
        <f>TITRES_STAT!D2436</f>
        <v>4.6791999999999998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6.2049312248687464E-3</v>
      </c>
      <c r="G2433" s="2">
        <f t="shared" si="341"/>
        <v>3.7698210667813674E-3</v>
      </c>
      <c r="H2433" s="2">
        <f t="shared" si="337"/>
        <v>1.6459484720760102</v>
      </c>
      <c r="I2433" s="2">
        <f t="shared" si="338"/>
        <v>62.206369075078761</v>
      </c>
    </row>
    <row r="2434" spans="1:9" ht="13.5" x14ac:dyDescent="0.25">
      <c r="A2434" s="3">
        <f>TITRES_STAT!B2437</f>
        <v>45548</v>
      </c>
      <c r="B2434" s="6">
        <f>TITRES_STAT!D2437</f>
        <v>4.6791999999999998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5.7617218516638358E-3</v>
      </c>
      <c r="G2434" s="2">
        <f t="shared" si="341"/>
        <v>3.5005481334398412E-3</v>
      </c>
      <c r="H2434" s="2">
        <f t="shared" si="337"/>
        <v>1.64594847207601</v>
      </c>
      <c r="I2434" s="2">
        <f t="shared" si="338"/>
        <v>62.206369075078761</v>
      </c>
    </row>
    <row r="2435" spans="1:9" ht="13.5" x14ac:dyDescent="0.25">
      <c r="A2435" s="3">
        <f>TITRES_STAT!B2438</f>
        <v>45551</v>
      </c>
      <c r="B2435" s="6">
        <f>TITRES_STAT!D2438</f>
        <v>4.6791999999999998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5.3501702908307055E-3</v>
      </c>
      <c r="G2435" s="2">
        <f t="shared" si="341"/>
        <v>3.2505089810512811E-3</v>
      </c>
      <c r="H2435" s="2">
        <f t="shared" si="337"/>
        <v>1.6459484720760105</v>
      </c>
      <c r="I2435" s="2">
        <f t="shared" si="338"/>
        <v>62.206369075078769</v>
      </c>
    </row>
    <row r="2436" spans="1:9" ht="13.5" x14ac:dyDescent="0.25">
      <c r="A2436" s="3">
        <f>TITRES_STAT!B2439</f>
        <v>45552</v>
      </c>
      <c r="B2436" s="6">
        <f>TITRES_STAT!D2439</f>
        <v>4.6698000000000004</v>
      </c>
      <c r="C2436" s="2">
        <f t="shared" si="342"/>
        <v>-9.3999999999994088E-3</v>
      </c>
      <c r="D2436" s="2">
        <f t="shared" si="343"/>
        <v>0</v>
      </c>
      <c r="E2436" s="2">
        <f t="shared" si="344"/>
        <v>9.3999999999994088E-3</v>
      </c>
      <c r="F2436" s="2">
        <f t="shared" si="341"/>
        <v>4.9680152700570844E-3</v>
      </c>
      <c r="G2436" s="2">
        <f t="shared" si="341"/>
        <v>3.6897583395475758E-3</v>
      </c>
      <c r="H2436" s="2">
        <f t="shared" si="337"/>
        <v>1.3464337804481372</v>
      </c>
      <c r="I2436" s="2">
        <f t="shared" si="338"/>
        <v>57.382134184540533</v>
      </c>
    </row>
    <row r="2437" spans="1:9" ht="13.5" x14ac:dyDescent="0.25">
      <c r="A2437" s="3">
        <f>TITRES_STAT!B2440</f>
        <v>45553</v>
      </c>
      <c r="B2437" s="6">
        <f>TITRES_STAT!D2440</f>
        <v>4.6791999999999998</v>
      </c>
      <c r="C2437" s="2">
        <f t="shared" si="342"/>
        <v>9.3999999999994088E-3</v>
      </c>
      <c r="D2437" s="2">
        <f t="shared" si="343"/>
        <v>9.3999999999994088E-3</v>
      </c>
      <c r="E2437" s="2">
        <f t="shared" si="344"/>
        <v>0</v>
      </c>
      <c r="F2437" s="2">
        <f t="shared" si="341"/>
        <v>5.2845856079101073E-3</v>
      </c>
      <c r="G2437" s="2">
        <f t="shared" si="341"/>
        <v>3.4262041724370347E-3</v>
      </c>
      <c r="H2437" s="2">
        <f t="shared" si="337"/>
        <v>1.5424024202711828</v>
      </c>
      <c r="I2437" s="2">
        <f t="shared" si="338"/>
        <v>60.667123661196953</v>
      </c>
    </row>
    <row r="2438" spans="1:9" ht="13.5" x14ac:dyDescent="0.25">
      <c r="A2438" s="3">
        <f>TITRES_STAT!B2441</f>
        <v>45554</v>
      </c>
      <c r="B2438" s="6">
        <f>TITRES_STAT!D2441</f>
        <v>4.6698000000000004</v>
      </c>
      <c r="C2438" s="2">
        <f t="shared" si="342"/>
        <v>-9.3999999999994088E-3</v>
      </c>
      <c r="D2438" s="2">
        <f t="shared" si="343"/>
        <v>0</v>
      </c>
      <c r="E2438" s="2">
        <f t="shared" si="344"/>
        <v>9.3999999999994088E-3</v>
      </c>
      <c r="F2438" s="2">
        <f t="shared" si="341"/>
        <v>4.9071152073451004E-3</v>
      </c>
      <c r="G2438" s="2">
        <f t="shared" si="341"/>
        <v>3.8529038744057756E-3</v>
      </c>
      <c r="H2438" s="2">
        <f t="shared" si="337"/>
        <v>1.2736147506669664</v>
      </c>
      <c r="I2438" s="2">
        <f t="shared" si="338"/>
        <v>56.017174866293885</v>
      </c>
    </row>
    <row r="2439" spans="1:9" ht="13.5" x14ac:dyDescent="0.25">
      <c r="A2439" s="3">
        <f>TITRES_STAT!B2442</f>
        <v>45555</v>
      </c>
      <c r="B2439" s="6">
        <f>TITRES_STAT!D2442</f>
        <v>4.6698000000000004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4.5566069782490221E-3</v>
      </c>
      <c r="G2439" s="2">
        <f t="shared" si="341"/>
        <v>3.5776964548053631E-3</v>
      </c>
      <c r="H2439" s="2">
        <f t="shared" si="337"/>
        <v>1.2736147506669664</v>
      </c>
      <c r="I2439" s="2">
        <f t="shared" si="338"/>
        <v>56.017174866293885</v>
      </c>
    </row>
    <row r="2440" spans="1:9" ht="13.5" x14ac:dyDescent="0.25">
      <c r="A2440" s="3">
        <f>TITRES_STAT!B2443</f>
        <v>45558</v>
      </c>
      <c r="B2440" s="6">
        <f>TITRES_STAT!D2443</f>
        <v>4.6698000000000004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4.231135051231235E-3</v>
      </c>
      <c r="G2440" s="2">
        <f t="shared" si="341"/>
        <v>3.3221467080335513E-3</v>
      </c>
      <c r="H2440" s="2">
        <f t="shared" si="337"/>
        <v>1.2736147506669666</v>
      </c>
      <c r="I2440" s="2">
        <f t="shared" si="338"/>
        <v>56.017174866293892</v>
      </c>
    </row>
    <row r="2441" spans="1:9" ht="13.5" x14ac:dyDescent="0.25">
      <c r="A2441" s="3">
        <f>TITRES_STAT!B2444</f>
        <v>45559</v>
      </c>
      <c r="B2441" s="6">
        <f>TITRES_STAT!D2444</f>
        <v>4.6698000000000004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3.928911119000433E-3</v>
      </c>
      <c r="G2441" s="2">
        <f t="shared" si="341"/>
        <v>3.0848505146025833E-3</v>
      </c>
      <c r="H2441" s="2">
        <f t="shared" si="337"/>
        <v>1.2736147506669666</v>
      </c>
      <c r="I2441" s="2">
        <f t="shared" si="338"/>
        <v>56.017174866293892</v>
      </c>
    </row>
    <row r="2442" spans="1:9" ht="13.5" x14ac:dyDescent="0.25">
      <c r="A2442" s="3">
        <f>TITRES_STAT!B2445</f>
        <v>45560</v>
      </c>
      <c r="B2442" s="6">
        <f>TITRES_STAT!D2445</f>
        <v>4.6698000000000004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3.6482746105004024E-3</v>
      </c>
      <c r="G2442" s="2">
        <f t="shared" si="341"/>
        <v>2.8645040492738276E-3</v>
      </c>
      <c r="H2442" s="2">
        <f t="shared" si="337"/>
        <v>1.2736147506669666</v>
      </c>
      <c r="I2442" s="2">
        <f t="shared" si="338"/>
        <v>56.017174866293892</v>
      </c>
    </row>
    <row r="2443" spans="1:9" ht="13.5" x14ac:dyDescent="0.25">
      <c r="A2443" s="3">
        <f>TITRES_STAT!B2446</f>
        <v>45561</v>
      </c>
      <c r="B2443" s="6">
        <f>TITRES_STAT!D2446</f>
        <v>4.8899999999999997</v>
      </c>
      <c r="C2443" s="2">
        <f t="shared" si="342"/>
        <v>0.22019999999999929</v>
      </c>
      <c r="D2443" s="2">
        <f t="shared" si="343"/>
        <v>0.22019999999999929</v>
      </c>
      <c r="E2443" s="2">
        <f t="shared" si="344"/>
        <v>0</v>
      </c>
      <c r="F2443" s="2">
        <f t="shared" si="341"/>
        <v>1.9116254995464606E-2</v>
      </c>
      <c r="G2443" s="2">
        <f t="shared" si="341"/>
        <v>2.6598966171828401E-3</v>
      </c>
      <c r="H2443" s="2">
        <f t="shared" si="337"/>
        <v>7.1868413501390469</v>
      </c>
      <c r="I2443" s="2">
        <f t="shared" si="338"/>
        <v>87.785276919003493</v>
      </c>
    </row>
    <row r="2444" spans="1:9" ht="13.5" x14ac:dyDescent="0.25">
      <c r="A2444" s="3">
        <f>TITRES_STAT!B2447</f>
        <v>45562</v>
      </c>
      <c r="B2444" s="6">
        <f>TITRES_STAT!D2447</f>
        <v>4.88</v>
      </c>
      <c r="C2444" s="2">
        <f t="shared" si="342"/>
        <v>-9.9999999999997868E-3</v>
      </c>
      <c r="D2444" s="2">
        <f t="shared" si="343"/>
        <v>0</v>
      </c>
      <c r="E2444" s="2">
        <f t="shared" si="344"/>
        <v>9.9999999999997868E-3</v>
      </c>
      <c r="F2444" s="2">
        <f t="shared" si="341"/>
        <v>1.7750808210074277E-2</v>
      </c>
      <c r="G2444" s="2">
        <f t="shared" si="341"/>
        <v>3.1841897159554794E-3</v>
      </c>
      <c r="H2444" s="2">
        <f t="shared" si="337"/>
        <v>5.5746704165043113</v>
      </c>
      <c r="I2444" s="2">
        <f t="shared" si="338"/>
        <v>84.790112102201917</v>
      </c>
    </row>
    <row r="2445" spans="1:9" ht="13.5" x14ac:dyDescent="0.25">
      <c r="A2445" s="3">
        <f>TITRES_STAT!B2448</f>
        <v>45565</v>
      </c>
      <c r="B2445" s="6">
        <f>TITRES_STAT!D2448</f>
        <v>4.8</v>
      </c>
      <c r="C2445" s="2">
        <f t="shared" si="342"/>
        <v>-8.0000000000000071E-2</v>
      </c>
      <c r="D2445" s="2">
        <f t="shared" si="343"/>
        <v>0</v>
      </c>
      <c r="E2445" s="2">
        <f t="shared" si="344"/>
        <v>8.0000000000000071E-2</v>
      </c>
      <c r="F2445" s="2">
        <f t="shared" ref="F2445:G2460" si="345">((F2444*13)+D2445)/14</f>
        <v>1.6482893337926113E-2</v>
      </c>
      <c r="G2445" s="2">
        <f t="shared" si="345"/>
        <v>8.6710333076729495E-3</v>
      </c>
      <c r="H2445" s="2">
        <f t="shared" si="337"/>
        <v>1.9009145453680234</v>
      </c>
      <c r="I2445" s="2">
        <f t="shared" si="338"/>
        <v>65.528112450029596</v>
      </c>
    </row>
    <row r="2446" spans="1:9" ht="13.5" x14ac:dyDescent="0.25">
      <c r="A2446" s="3">
        <f>TITRES_STAT!B2449</f>
        <v>45566</v>
      </c>
      <c r="B2446" s="6">
        <f>TITRES_STAT!D2449</f>
        <v>4.8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1.5305543813788533E-2</v>
      </c>
      <c r="G2446" s="2">
        <f t="shared" si="345"/>
        <v>8.0516737856963106E-3</v>
      </c>
      <c r="H2446" s="2">
        <f t="shared" si="337"/>
        <v>1.9009145453680232</v>
      </c>
      <c r="I2446" s="2">
        <f t="shared" si="338"/>
        <v>65.528112450029596</v>
      </c>
    </row>
    <row r="2447" spans="1:9" ht="13.5" x14ac:dyDescent="0.25">
      <c r="A2447" s="3">
        <f>TITRES_STAT!B2450</f>
        <v>45567</v>
      </c>
      <c r="B2447" s="6">
        <f>TITRES_STAT!D2450</f>
        <v>4.8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1.421229068423221E-2</v>
      </c>
      <c r="G2447" s="2">
        <f t="shared" si="345"/>
        <v>7.4765542295751461E-3</v>
      </c>
      <c r="H2447" s="2">
        <f t="shared" si="337"/>
        <v>1.9009145453680232</v>
      </c>
      <c r="I2447" s="2">
        <f t="shared" si="338"/>
        <v>65.528112450029596</v>
      </c>
    </row>
    <row r="2448" spans="1:9" ht="13.5" x14ac:dyDescent="0.25">
      <c r="A2448" s="3">
        <f>TITRES_STAT!B2451</f>
        <v>45568</v>
      </c>
      <c r="B2448" s="6">
        <f>TITRES_STAT!D2451</f>
        <v>4.75</v>
      </c>
      <c r="C2448" s="2">
        <f t="shared" si="342"/>
        <v>-4.9999999999999822E-2</v>
      </c>
      <c r="D2448" s="2">
        <f t="shared" si="343"/>
        <v>0</v>
      </c>
      <c r="E2448" s="2">
        <f t="shared" si="344"/>
        <v>4.9999999999999822E-2</v>
      </c>
      <c r="F2448" s="2">
        <f t="shared" si="345"/>
        <v>1.3197127063929909E-2</v>
      </c>
      <c r="G2448" s="2">
        <f t="shared" si="345"/>
        <v>1.0513943213176908E-2</v>
      </c>
      <c r="H2448" s="2">
        <f t="shared" si="337"/>
        <v>1.2552024294167978</v>
      </c>
      <c r="I2448" s="2">
        <f t="shared" si="338"/>
        <v>55.658082531482414</v>
      </c>
    </row>
    <row r="2449" spans="1:9" ht="13.5" x14ac:dyDescent="0.25">
      <c r="A2449" s="3">
        <f>TITRES_STAT!B2452</f>
        <v>45569</v>
      </c>
      <c r="B2449" s="6">
        <f>TITRES_STAT!D2452</f>
        <v>4.74</v>
      </c>
      <c r="C2449" s="2">
        <f t="shared" si="342"/>
        <v>-9.9999999999997868E-3</v>
      </c>
      <c r="D2449" s="2">
        <f t="shared" si="343"/>
        <v>0</v>
      </c>
      <c r="E2449" s="2">
        <f t="shared" si="344"/>
        <v>9.9999999999997868E-3</v>
      </c>
      <c r="F2449" s="2">
        <f t="shared" si="345"/>
        <v>1.2254475130792059E-2</v>
      </c>
      <c r="G2449" s="2">
        <f t="shared" si="345"/>
        <v>1.0477232983664255E-2</v>
      </c>
      <c r="H2449" s="2">
        <f t="shared" ref="H2449:H2512" si="346">F2449/G2449</f>
        <v>1.1696289611864905</v>
      </c>
      <c r="I2449" s="2">
        <f t="shared" ref="I2449:I2512" si="347">IF(G2449=0,100,100-(100/(1+H2449)))</f>
        <v>53.909169821685246</v>
      </c>
    </row>
    <row r="2450" spans="1:9" ht="13.5" x14ac:dyDescent="0.25">
      <c r="A2450" s="3">
        <f>TITRES_STAT!B2453</f>
        <v>45572</v>
      </c>
      <c r="B2450" s="6">
        <f>TITRES_STAT!D2453</f>
        <v>4.72</v>
      </c>
      <c r="C2450" s="2">
        <f t="shared" si="342"/>
        <v>-2.0000000000000462E-2</v>
      </c>
      <c r="D2450" s="2">
        <f t="shared" si="343"/>
        <v>0</v>
      </c>
      <c r="E2450" s="2">
        <f t="shared" si="344"/>
        <v>2.0000000000000462E-2</v>
      </c>
      <c r="F2450" s="2">
        <f t="shared" si="345"/>
        <v>1.1379155478592626E-2</v>
      </c>
      <c r="G2450" s="2">
        <f t="shared" si="345"/>
        <v>1.1157430627688271E-2</v>
      </c>
      <c r="H2450" s="2">
        <f t="shared" si="346"/>
        <v>1.0198723934123437</v>
      </c>
      <c r="I2450" s="2">
        <f t="shared" si="347"/>
        <v>50.491922001537233</v>
      </c>
    </row>
    <row r="2451" spans="1:9" ht="13.5" x14ac:dyDescent="0.25">
      <c r="A2451" s="3">
        <f>TITRES_STAT!B2454</f>
        <v>45573</v>
      </c>
      <c r="B2451" s="6">
        <f>TITRES_STAT!D2454</f>
        <v>4.7300000000000004</v>
      </c>
      <c r="C2451" s="2">
        <f t="shared" si="342"/>
        <v>1.0000000000000675E-2</v>
      </c>
      <c r="D2451" s="2">
        <f t="shared" si="343"/>
        <v>1.0000000000000675E-2</v>
      </c>
      <c r="E2451" s="2">
        <f t="shared" si="344"/>
        <v>0</v>
      </c>
      <c r="F2451" s="2">
        <f t="shared" si="345"/>
        <v>1.1280644372978916E-2</v>
      </c>
      <c r="G2451" s="2">
        <f t="shared" si="345"/>
        <v>1.036047129713911E-2</v>
      </c>
      <c r="H2451" s="2">
        <f t="shared" si="346"/>
        <v>1.088815754558762</v>
      </c>
      <c r="I2451" s="2">
        <f t="shared" si="347"/>
        <v>52.125983451745924</v>
      </c>
    </row>
    <row r="2452" spans="1:9" ht="13.5" x14ac:dyDescent="0.25">
      <c r="A2452" s="3">
        <f>TITRES_STAT!B2455</f>
        <v>45574</v>
      </c>
      <c r="B2452" s="6">
        <f>TITRES_STAT!D2455</f>
        <v>4.7300000000000004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1.0474884060623279E-2</v>
      </c>
      <c r="G2452" s="2">
        <f t="shared" si="345"/>
        <v>9.6204376330577442E-3</v>
      </c>
      <c r="H2452" s="2">
        <f t="shared" si="346"/>
        <v>1.0888157545587622</v>
      </c>
      <c r="I2452" s="2">
        <f t="shared" si="347"/>
        <v>52.125983451745931</v>
      </c>
    </row>
    <row r="2453" spans="1:9" ht="13.5" x14ac:dyDescent="0.25">
      <c r="A2453" s="3">
        <f>TITRES_STAT!B2456</f>
        <v>45575</v>
      </c>
      <c r="B2453" s="6">
        <f>TITRES_STAT!D2456</f>
        <v>4.72</v>
      </c>
      <c r="C2453" s="2">
        <f t="shared" si="342"/>
        <v>-1.0000000000000675E-2</v>
      </c>
      <c r="D2453" s="2">
        <f t="shared" si="343"/>
        <v>0</v>
      </c>
      <c r="E2453" s="2">
        <f t="shared" si="344"/>
        <v>1.0000000000000675E-2</v>
      </c>
      <c r="F2453" s="2">
        <f t="shared" si="345"/>
        <v>9.7266780562930439E-3</v>
      </c>
      <c r="G2453" s="2">
        <f t="shared" si="345"/>
        <v>9.6475492306965244E-3</v>
      </c>
      <c r="H2453" s="2">
        <f t="shared" si="346"/>
        <v>1.0082019613172584</v>
      </c>
      <c r="I2453" s="2">
        <f t="shared" si="347"/>
        <v>50.204211565252095</v>
      </c>
    </row>
    <row r="2454" spans="1:9" ht="13.5" x14ac:dyDescent="0.25">
      <c r="A2454" s="3">
        <f>TITRES_STAT!B2457</f>
        <v>45576</v>
      </c>
      <c r="B2454" s="6">
        <f>TITRES_STAT!D2457</f>
        <v>4.71</v>
      </c>
      <c r="C2454" s="2">
        <f t="shared" si="342"/>
        <v>-9.9999999999997868E-3</v>
      </c>
      <c r="D2454" s="2">
        <f t="shared" si="343"/>
        <v>0</v>
      </c>
      <c r="E2454" s="2">
        <f t="shared" si="344"/>
        <v>9.9999999999997868E-3</v>
      </c>
      <c r="F2454" s="2">
        <f t="shared" si="345"/>
        <v>9.031915337986399E-3</v>
      </c>
      <c r="G2454" s="2">
        <f t="shared" si="345"/>
        <v>9.6727242856467586E-3</v>
      </c>
      <c r="H2454" s="2">
        <f t="shared" si="346"/>
        <v>0.93375093420048694</v>
      </c>
      <c r="I2454" s="2">
        <f t="shared" si="347"/>
        <v>48.287032093228085</v>
      </c>
    </row>
    <row r="2455" spans="1:9" ht="13.5" x14ac:dyDescent="0.25">
      <c r="A2455" s="3">
        <f>TITRES_STAT!B2458</f>
        <v>45579</v>
      </c>
      <c r="B2455" s="6">
        <f>TITRES_STAT!D2458</f>
        <v>4.7300000000000004</v>
      </c>
      <c r="C2455" s="2">
        <f t="shared" si="342"/>
        <v>2.0000000000000462E-2</v>
      </c>
      <c r="D2455" s="2">
        <f t="shared" si="343"/>
        <v>2.0000000000000462E-2</v>
      </c>
      <c r="E2455" s="2">
        <f t="shared" si="344"/>
        <v>0</v>
      </c>
      <c r="F2455" s="2">
        <f t="shared" si="345"/>
        <v>9.8153499567016893E-3</v>
      </c>
      <c r="G2455" s="2">
        <f t="shared" si="345"/>
        <v>8.9818154081005609E-3</v>
      </c>
      <c r="H2455" s="2">
        <f t="shared" si="346"/>
        <v>1.0928024581588902</v>
      </c>
      <c r="I2455" s="2">
        <f t="shared" si="347"/>
        <v>52.217181506957225</v>
      </c>
    </row>
    <row r="2456" spans="1:9" ht="13.5" x14ac:dyDescent="0.25">
      <c r="A2456" s="3">
        <f>TITRES_STAT!B2459</f>
        <v>45581</v>
      </c>
      <c r="B2456" s="6">
        <f>TITRES_STAT!D2459</f>
        <v>4.7300000000000004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9.1142535312229971E-3</v>
      </c>
      <c r="G2456" s="2">
        <f t="shared" si="345"/>
        <v>8.3402571646648063E-3</v>
      </c>
      <c r="H2456" s="2">
        <f t="shared" si="346"/>
        <v>1.0928024581588902</v>
      </c>
      <c r="I2456" s="2">
        <f t="shared" si="347"/>
        <v>52.217181506957225</v>
      </c>
    </row>
    <row r="2457" spans="1:9" ht="13.5" x14ac:dyDescent="0.25">
      <c r="A2457" s="3">
        <f>TITRES_STAT!B2460</f>
        <v>45582</v>
      </c>
      <c r="B2457" s="6">
        <f>TITRES_STAT!D2460</f>
        <v>4.6900000000000004</v>
      </c>
      <c r="C2457" s="2">
        <f t="shared" si="342"/>
        <v>-4.0000000000000036E-2</v>
      </c>
      <c r="D2457" s="2">
        <f t="shared" si="343"/>
        <v>0</v>
      </c>
      <c r="E2457" s="2">
        <f t="shared" si="344"/>
        <v>4.0000000000000036E-2</v>
      </c>
      <c r="F2457" s="2">
        <f t="shared" si="345"/>
        <v>8.463235421849926E-3</v>
      </c>
      <c r="G2457" s="2">
        <f t="shared" si="345"/>
        <v>1.060166736718875E-2</v>
      </c>
      <c r="H2457" s="2">
        <f t="shared" si="346"/>
        <v>0.79829286552065504</v>
      </c>
      <c r="I2457" s="2">
        <f t="shared" si="347"/>
        <v>44.391705090234424</v>
      </c>
    </row>
    <row r="2458" spans="1:9" ht="13.5" x14ac:dyDescent="0.25">
      <c r="A2458" s="3">
        <f>TITRES_STAT!B2461</f>
        <v>45583</v>
      </c>
      <c r="B2458" s="6">
        <f>TITRES_STAT!D2461</f>
        <v>4.6900000000000004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7.8587186060035032E-3</v>
      </c>
      <c r="G2458" s="2">
        <f t="shared" si="345"/>
        <v>9.8444054123895536E-3</v>
      </c>
      <c r="H2458" s="2">
        <f t="shared" si="346"/>
        <v>0.79829286552065515</v>
      </c>
      <c r="I2458" s="2">
        <f t="shared" si="347"/>
        <v>44.391705090234424</v>
      </c>
    </row>
    <row r="2459" spans="1:9" ht="13.5" x14ac:dyDescent="0.25">
      <c r="A2459" s="3">
        <f>TITRES_STAT!B2462</f>
        <v>45586</v>
      </c>
      <c r="B2459" s="6">
        <f>TITRES_STAT!D2462</f>
        <v>4.6900000000000004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7.2973815627175387E-3</v>
      </c>
      <c r="G2459" s="2">
        <f t="shared" si="345"/>
        <v>9.1412335972188719E-3</v>
      </c>
      <c r="H2459" s="2">
        <f t="shared" si="346"/>
        <v>0.79829286552065504</v>
      </c>
      <c r="I2459" s="2">
        <f t="shared" si="347"/>
        <v>44.391705090234424</v>
      </c>
    </row>
    <row r="2460" spans="1:9" ht="13.5" x14ac:dyDescent="0.25">
      <c r="A2460" s="3">
        <f>TITRES_STAT!B2463</f>
        <v>45587</v>
      </c>
      <c r="B2460" s="6">
        <f>TITRES_STAT!D2463</f>
        <v>4.6399999999999997</v>
      </c>
      <c r="C2460" s="2">
        <f t="shared" si="342"/>
        <v>-5.0000000000000711E-2</v>
      </c>
      <c r="D2460" s="2">
        <f t="shared" si="343"/>
        <v>0</v>
      </c>
      <c r="E2460" s="2">
        <f t="shared" si="344"/>
        <v>5.0000000000000711E-2</v>
      </c>
      <c r="F2460" s="2">
        <f t="shared" si="345"/>
        <v>6.7761400225234284E-3</v>
      </c>
      <c r="G2460" s="2">
        <f t="shared" si="345"/>
        <v>1.2059716911703291E-2</v>
      </c>
      <c r="H2460" s="2">
        <f t="shared" si="346"/>
        <v>0.56188217950187191</v>
      </c>
      <c r="I2460" s="2">
        <f t="shared" si="347"/>
        <v>35.974684062345332</v>
      </c>
    </row>
    <row r="2461" spans="1:9" ht="13.5" x14ac:dyDescent="0.25">
      <c r="A2461" s="3">
        <f>TITRES_STAT!B2464</f>
        <v>45588</v>
      </c>
      <c r="B2461" s="6">
        <f>TITRES_STAT!D2464</f>
        <v>4.5999999999999996</v>
      </c>
      <c r="C2461" s="2">
        <f t="shared" si="342"/>
        <v>-4.0000000000000036E-2</v>
      </c>
      <c r="D2461" s="2">
        <f t="shared" si="343"/>
        <v>0</v>
      </c>
      <c r="E2461" s="2">
        <f t="shared" si="344"/>
        <v>4.0000000000000036E-2</v>
      </c>
      <c r="F2461" s="2">
        <f t="shared" ref="F2461:G2476" si="348">((F2460*13)+D2461)/14</f>
        <v>6.292130020914612E-3</v>
      </c>
      <c r="G2461" s="2">
        <f t="shared" si="348"/>
        <v>1.4055451418010201E-2</v>
      </c>
      <c r="H2461" s="2">
        <f t="shared" si="346"/>
        <v>0.44766474115887023</v>
      </c>
      <c r="I2461" s="2">
        <f t="shared" si="347"/>
        <v>30.923233013225854</v>
      </c>
    </row>
    <row r="2462" spans="1:9" ht="13.5" x14ac:dyDescent="0.25">
      <c r="A2462" s="3">
        <f>TITRES_STAT!B2465</f>
        <v>45589</v>
      </c>
      <c r="B2462" s="6">
        <f>TITRES_STAT!D2465</f>
        <v>4.58</v>
      </c>
      <c r="C2462" s="2">
        <f t="shared" si="342"/>
        <v>-1.9999999999999574E-2</v>
      </c>
      <c r="D2462" s="2">
        <f t="shared" si="343"/>
        <v>0</v>
      </c>
      <c r="E2462" s="2">
        <f t="shared" si="344"/>
        <v>1.9999999999999574E-2</v>
      </c>
      <c r="F2462" s="2">
        <f t="shared" si="348"/>
        <v>5.8426921622778544E-3</v>
      </c>
      <c r="G2462" s="2">
        <f t="shared" si="348"/>
        <v>1.4480062031009443E-2</v>
      </c>
      <c r="H2462" s="2">
        <f t="shared" si="346"/>
        <v>0.40349911138264266</v>
      </c>
      <c r="I2462" s="2">
        <f t="shared" si="347"/>
        <v>28.749509572908792</v>
      </c>
    </row>
    <row r="2463" spans="1:9" ht="13.5" x14ac:dyDescent="0.25">
      <c r="A2463" s="3">
        <f>TITRES_STAT!B2466</f>
        <v>45590</v>
      </c>
      <c r="B2463" s="6">
        <f>TITRES_STAT!D2466</f>
        <v>4.55</v>
      </c>
      <c r="C2463" s="2">
        <f t="shared" si="342"/>
        <v>-3.0000000000000249E-2</v>
      </c>
      <c r="D2463" s="2">
        <f t="shared" si="343"/>
        <v>0</v>
      </c>
      <c r="E2463" s="2">
        <f t="shared" si="344"/>
        <v>3.0000000000000249E-2</v>
      </c>
      <c r="F2463" s="2">
        <f t="shared" si="348"/>
        <v>5.4253570078294363E-3</v>
      </c>
      <c r="G2463" s="2">
        <f t="shared" si="348"/>
        <v>1.5588629028794501E-2</v>
      </c>
      <c r="H2463" s="2">
        <f t="shared" si="346"/>
        <v>0.34803297953963752</v>
      </c>
      <c r="I2463" s="2">
        <f t="shared" si="347"/>
        <v>25.817838645052518</v>
      </c>
    </row>
    <row r="2464" spans="1:9" ht="13.5" x14ac:dyDescent="0.25">
      <c r="A2464" s="3">
        <f>TITRES_STAT!B2467</f>
        <v>45593</v>
      </c>
      <c r="B2464" s="6">
        <f>TITRES_STAT!D2467</f>
        <v>4.49</v>
      </c>
      <c r="C2464" s="2">
        <f t="shared" si="342"/>
        <v>-5.9999999999999609E-2</v>
      </c>
      <c r="D2464" s="2">
        <f t="shared" si="343"/>
        <v>0</v>
      </c>
      <c r="E2464" s="2">
        <f t="shared" si="344"/>
        <v>5.9999999999999609E-2</v>
      </c>
      <c r="F2464" s="2">
        <f t="shared" si="348"/>
        <v>5.0378315072701907E-3</v>
      </c>
      <c r="G2464" s="2">
        <f t="shared" si="348"/>
        <v>1.8760869812452008E-2</v>
      </c>
      <c r="H2464" s="2">
        <f t="shared" si="346"/>
        <v>0.26852867471669517</v>
      </c>
      <c r="I2464" s="2">
        <f t="shared" si="347"/>
        <v>21.168514363829161</v>
      </c>
    </row>
    <row r="2465" spans="1:9" ht="13.5" x14ac:dyDescent="0.25">
      <c r="A2465" s="3">
        <f>TITRES_STAT!B2468</f>
        <v>45594</v>
      </c>
      <c r="B2465" s="6">
        <f>TITRES_STAT!D2468</f>
        <v>4.5</v>
      </c>
      <c r="C2465" s="2">
        <f t="shared" si="342"/>
        <v>9.9999999999997868E-3</v>
      </c>
      <c r="D2465" s="2">
        <f t="shared" si="343"/>
        <v>9.9999999999997868E-3</v>
      </c>
      <c r="E2465" s="2">
        <f t="shared" si="344"/>
        <v>0</v>
      </c>
      <c r="F2465" s="2">
        <f t="shared" si="348"/>
        <v>5.392272113893733E-3</v>
      </c>
      <c r="G2465" s="2">
        <f t="shared" si="348"/>
        <v>1.742080768299115E-2</v>
      </c>
      <c r="H2465" s="2">
        <f t="shared" si="346"/>
        <v>0.30953054600094643</v>
      </c>
      <c r="I2465" s="2">
        <f t="shared" si="347"/>
        <v>23.636756465604634</v>
      </c>
    </row>
    <row r="2466" spans="1:9" ht="13.5" x14ac:dyDescent="0.25">
      <c r="A2466" s="3">
        <f>TITRES_STAT!B2469</f>
        <v>45595</v>
      </c>
      <c r="B2466" s="6">
        <f>TITRES_STAT!D2469</f>
        <v>4.54</v>
      </c>
      <c r="C2466" s="2">
        <f t="shared" si="342"/>
        <v>4.0000000000000036E-2</v>
      </c>
      <c r="D2466" s="2">
        <f t="shared" si="343"/>
        <v>4.0000000000000036E-2</v>
      </c>
      <c r="E2466" s="2">
        <f t="shared" si="344"/>
        <v>0</v>
      </c>
      <c r="F2466" s="2">
        <f t="shared" si="348"/>
        <v>7.8642526771870412E-3</v>
      </c>
      <c r="G2466" s="2">
        <f t="shared" si="348"/>
        <v>1.6176464277063211E-2</v>
      </c>
      <c r="H2466" s="2">
        <f t="shared" si="346"/>
        <v>0.48615399153310979</v>
      </c>
      <c r="I2466" s="2">
        <f t="shared" si="347"/>
        <v>32.712221903168697</v>
      </c>
    </row>
    <row r="2467" spans="1:9" ht="13.5" x14ac:dyDescent="0.25">
      <c r="A2467" s="3">
        <f>TITRES_STAT!B2470</f>
        <v>45596</v>
      </c>
      <c r="B2467" s="6">
        <f>TITRES_STAT!D2470</f>
        <v>4.55</v>
      </c>
      <c r="C2467" s="2">
        <f t="shared" si="342"/>
        <v>9.9999999999997868E-3</v>
      </c>
      <c r="D2467" s="2">
        <f t="shared" si="343"/>
        <v>9.9999999999997868E-3</v>
      </c>
      <c r="E2467" s="2">
        <f t="shared" si="344"/>
        <v>0</v>
      </c>
      <c r="F2467" s="2">
        <f t="shared" si="348"/>
        <v>8.0168060573879516E-3</v>
      </c>
      <c r="G2467" s="2">
        <f t="shared" si="348"/>
        <v>1.5021002542987268E-2</v>
      </c>
      <c r="H2467" s="2">
        <f t="shared" si="346"/>
        <v>0.5337064576379219</v>
      </c>
      <c r="I2467" s="2">
        <f t="shared" si="347"/>
        <v>34.798474961101036</v>
      </c>
    </row>
    <row r="2468" spans="1:9" ht="13.5" x14ac:dyDescent="0.25">
      <c r="A2468" s="3">
        <f>TITRES_STAT!B2471</f>
        <v>45597</v>
      </c>
      <c r="B2468" s="6">
        <f>TITRES_STAT!D2471</f>
        <v>4.55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7.4441770532888123E-3</v>
      </c>
      <c r="G2468" s="2">
        <f t="shared" si="348"/>
        <v>1.3948073789916748E-2</v>
      </c>
      <c r="H2468" s="2">
        <f t="shared" si="346"/>
        <v>0.5337064576379219</v>
      </c>
      <c r="I2468" s="2">
        <f t="shared" si="347"/>
        <v>34.798474961101036</v>
      </c>
    </row>
    <row r="2469" spans="1:9" ht="13.5" x14ac:dyDescent="0.25">
      <c r="A2469" s="3">
        <f>TITRES_STAT!B2472</f>
        <v>45600</v>
      </c>
      <c r="B2469" s="6">
        <f>TITRES_STAT!D2472</f>
        <v>4.6399999999999997</v>
      </c>
      <c r="C2469" s="2">
        <f t="shared" si="342"/>
        <v>8.9999999999999858E-2</v>
      </c>
      <c r="D2469" s="2">
        <f t="shared" si="343"/>
        <v>8.9999999999999858E-2</v>
      </c>
      <c r="E2469" s="2">
        <f t="shared" si="344"/>
        <v>0</v>
      </c>
      <c r="F2469" s="2">
        <f t="shared" si="348"/>
        <v>1.3341021549482458E-2</v>
      </c>
      <c r="G2469" s="2">
        <f t="shared" si="348"/>
        <v>1.2951782804922695E-2</v>
      </c>
      <c r="H2469" s="2">
        <f t="shared" si="346"/>
        <v>1.0300529085781009</v>
      </c>
      <c r="I2469" s="2">
        <f t="shared" si="347"/>
        <v>50.740200131019023</v>
      </c>
    </row>
    <row r="2470" spans="1:9" ht="13.5" x14ac:dyDescent="0.25">
      <c r="A2470" s="3">
        <f>TITRES_STAT!B2473</f>
        <v>45601</v>
      </c>
      <c r="B2470" s="6">
        <f>TITRES_STAT!D2473</f>
        <v>4.7300000000000004</v>
      </c>
      <c r="C2470" s="2">
        <f t="shared" si="342"/>
        <v>9.0000000000000746E-2</v>
      </c>
      <c r="D2470" s="2">
        <f t="shared" si="343"/>
        <v>9.0000000000000746E-2</v>
      </c>
      <c r="E2470" s="2">
        <f t="shared" si="344"/>
        <v>0</v>
      </c>
      <c r="F2470" s="2">
        <f t="shared" si="348"/>
        <v>1.8816662867376623E-2</v>
      </c>
      <c r="G2470" s="2">
        <f t="shared" si="348"/>
        <v>1.202665546171393E-2</v>
      </c>
      <c r="H2470" s="2">
        <f t="shared" si="346"/>
        <v>1.5645798557444535</v>
      </c>
      <c r="I2470" s="2">
        <f t="shared" si="347"/>
        <v>61.007258254794436</v>
      </c>
    </row>
    <row r="2471" spans="1:9" ht="13.5" x14ac:dyDescent="0.25">
      <c r="A2471" s="3">
        <f>TITRES_STAT!B2474</f>
        <v>45602</v>
      </c>
      <c r="B2471" s="6">
        <f>TITRES_STAT!D2474</f>
        <v>4.7300000000000004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1.7472615519706865E-2</v>
      </c>
      <c r="G2471" s="2">
        <f t="shared" si="348"/>
        <v>1.1167608643020077E-2</v>
      </c>
      <c r="H2471" s="2">
        <f t="shared" si="346"/>
        <v>1.5645798557444535</v>
      </c>
      <c r="I2471" s="2">
        <f t="shared" si="347"/>
        <v>61.007258254794436</v>
      </c>
    </row>
    <row r="2472" spans="1:9" ht="13.5" x14ac:dyDescent="0.25">
      <c r="A2472" s="3">
        <f>TITRES_STAT!B2475</f>
        <v>45603</v>
      </c>
      <c r="B2472" s="6">
        <f>TITRES_STAT!D2475</f>
        <v>4.7300000000000004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1.6224571554013516E-2</v>
      </c>
      <c r="G2472" s="2">
        <f t="shared" si="348"/>
        <v>1.0369922311375786E-2</v>
      </c>
      <c r="H2472" s="2">
        <f t="shared" si="346"/>
        <v>1.5645798557444532</v>
      </c>
      <c r="I2472" s="2">
        <f t="shared" si="347"/>
        <v>61.007258254794436</v>
      </c>
    </row>
    <row r="2473" spans="1:9" ht="13.5" x14ac:dyDescent="0.25">
      <c r="A2473" s="3">
        <f>TITRES_STAT!B2476</f>
        <v>45604</v>
      </c>
      <c r="B2473" s="6">
        <f>TITRES_STAT!D2476</f>
        <v>4.71</v>
      </c>
      <c r="C2473" s="2">
        <f t="shared" si="342"/>
        <v>-2.0000000000000462E-2</v>
      </c>
      <c r="D2473" s="2">
        <f t="shared" si="343"/>
        <v>0</v>
      </c>
      <c r="E2473" s="2">
        <f t="shared" si="344"/>
        <v>2.0000000000000462E-2</v>
      </c>
      <c r="F2473" s="2">
        <f t="shared" si="348"/>
        <v>1.5065673585869693E-2</v>
      </c>
      <c r="G2473" s="2">
        <f t="shared" si="348"/>
        <v>1.1057785003420405E-2</v>
      </c>
      <c r="H2473" s="2">
        <f t="shared" si="346"/>
        <v>1.362449494289278</v>
      </c>
      <c r="I2473" s="2">
        <f t="shared" si="347"/>
        <v>57.671052760395995</v>
      </c>
    </row>
    <row r="2474" spans="1:9" ht="13.5" x14ac:dyDescent="0.25">
      <c r="A2474" s="3">
        <f>TITRES_STAT!B2477</f>
        <v>45607</v>
      </c>
      <c r="B2474" s="6">
        <f>TITRES_STAT!D2477</f>
        <v>4.7300000000000004</v>
      </c>
      <c r="C2474" s="2">
        <f t="shared" si="342"/>
        <v>2.0000000000000462E-2</v>
      </c>
      <c r="D2474" s="2">
        <f t="shared" si="343"/>
        <v>2.0000000000000462E-2</v>
      </c>
      <c r="E2474" s="2">
        <f t="shared" si="344"/>
        <v>0</v>
      </c>
      <c r="F2474" s="2">
        <f t="shared" si="348"/>
        <v>1.5418125472593318E-2</v>
      </c>
      <c r="G2474" s="2">
        <f t="shared" si="348"/>
        <v>1.0267943217461804E-2</v>
      </c>
      <c r="H2474" s="2">
        <f t="shared" si="346"/>
        <v>1.5015787627626382</v>
      </c>
      <c r="I2474" s="2">
        <f t="shared" si="347"/>
        <v>60.025244262321685</v>
      </c>
    </row>
    <row r="2475" spans="1:9" ht="13.5" x14ac:dyDescent="0.25">
      <c r="A2475" s="3">
        <f>TITRES_STAT!B2478</f>
        <v>45608</v>
      </c>
      <c r="B2475" s="6">
        <f>TITRES_STAT!D2478</f>
        <v>4.6900000000000004</v>
      </c>
      <c r="C2475" s="2">
        <f t="shared" si="342"/>
        <v>-4.0000000000000036E-2</v>
      </c>
      <c r="D2475" s="2">
        <f t="shared" si="343"/>
        <v>0</v>
      </c>
      <c r="E2475" s="2">
        <f t="shared" si="344"/>
        <v>4.0000000000000036E-2</v>
      </c>
      <c r="F2475" s="2">
        <f t="shared" si="348"/>
        <v>1.4316830795979509E-2</v>
      </c>
      <c r="G2475" s="2">
        <f t="shared" si="348"/>
        <v>1.2391661559071678E-2</v>
      </c>
      <c r="H2475" s="2">
        <f t="shared" si="346"/>
        <v>1.155360056254801</v>
      </c>
      <c r="I2475" s="2">
        <f t="shared" si="347"/>
        <v>53.604039515438494</v>
      </c>
    </row>
    <row r="2476" spans="1:9" ht="13.5" x14ac:dyDescent="0.25">
      <c r="A2476" s="3">
        <f>TITRES_STAT!B2479</f>
        <v>45609</v>
      </c>
      <c r="B2476" s="6">
        <f>TITRES_STAT!D2479</f>
        <v>4.7300000000000004</v>
      </c>
      <c r="C2476" s="2">
        <f t="shared" si="342"/>
        <v>4.0000000000000036E-2</v>
      </c>
      <c r="D2476" s="2">
        <f t="shared" si="343"/>
        <v>4.0000000000000036E-2</v>
      </c>
      <c r="E2476" s="2">
        <f t="shared" si="344"/>
        <v>0</v>
      </c>
      <c r="F2476" s="2">
        <f t="shared" si="348"/>
        <v>1.6151342881980977E-2</v>
      </c>
      <c r="G2476" s="2">
        <f t="shared" si="348"/>
        <v>1.1506542876280845E-2</v>
      </c>
      <c r="H2476" s="2">
        <f t="shared" si="346"/>
        <v>1.4036659886154641</v>
      </c>
      <c r="I2476" s="2">
        <f t="shared" si="347"/>
        <v>58.396881898886043</v>
      </c>
    </row>
    <row r="2477" spans="1:9" ht="13.5" x14ac:dyDescent="0.25">
      <c r="A2477" s="3">
        <f>TITRES_STAT!B2480</f>
        <v>45610</v>
      </c>
      <c r="B2477" s="6">
        <f>TITRES_STAT!D2480</f>
        <v>4.6900000000000004</v>
      </c>
      <c r="C2477" s="2">
        <f t="shared" si="342"/>
        <v>-4.0000000000000036E-2</v>
      </c>
      <c r="D2477" s="2">
        <f t="shared" si="343"/>
        <v>0</v>
      </c>
      <c r="E2477" s="2">
        <f t="shared" si="344"/>
        <v>4.0000000000000036E-2</v>
      </c>
      <c r="F2477" s="2">
        <f t="shared" ref="F2477:G2492" si="349">((F2476*13)+D2477)/14</f>
        <v>1.4997675533268051E-2</v>
      </c>
      <c r="G2477" s="2">
        <f t="shared" si="349"/>
        <v>1.3541789813689359E-2</v>
      </c>
      <c r="H2477" s="2">
        <f t="shared" si="346"/>
        <v>1.107510583136281</v>
      </c>
      <c r="I2477" s="2">
        <f t="shared" si="347"/>
        <v>52.55065345807872</v>
      </c>
    </row>
    <row r="2478" spans="1:9" ht="13.5" x14ac:dyDescent="0.25">
      <c r="A2478" s="3">
        <f>TITRES_STAT!B2481</f>
        <v>45611</v>
      </c>
      <c r="B2478" s="6">
        <f>TITRES_STAT!D2481</f>
        <v>4.6900000000000004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1.3926412995177478E-2</v>
      </c>
      <c r="G2478" s="2">
        <f t="shared" si="349"/>
        <v>1.2574519112711549E-2</v>
      </c>
      <c r="H2478" s="2">
        <f t="shared" si="346"/>
        <v>1.1075105831362808</v>
      </c>
      <c r="I2478" s="2">
        <f t="shared" si="347"/>
        <v>52.55065345807872</v>
      </c>
    </row>
    <row r="2479" spans="1:9" ht="13.5" x14ac:dyDescent="0.25">
      <c r="A2479" s="3">
        <f>TITRES_STAT!B2482</f>
        <v>45614</v>
      </c>
      <c r="B2479" s="6">
        <f>TITRES_STAT!D2482</f>
        <v>4.7</v>
      </c>
      <c r="C2479" s="2">
        <f t="shared" si="342"/>
        <v>9.9999999999997868E-3</v>
      </c>
      <c r="D2479" s="2">
        <f t="shared" si="343"/>
        <v>9.9999999999997868E-3</v>
      </c>
      <c r="E2479" s="2">
        <f t="shared" si="344"/>
        <v>0</v>
      </c>
      <c r="F2479" s="2">
        <f t="shared" si="349"/>
        <v>1.3645954924093357E-2</v>
      </c>
      <c r="G2479" s="2">
        <f t="shared" si="349"/>
        <v>1.1676339176089295E-2</v>
      </c>
      <c r="H2479" s="2">
        <f t="shared" si="346"/>
        <v>1.1686843554559827</v>
      </c>
      <c r="I2479" s="2">
        <f t="shared" si="347"/>
        <v>53.889094211234706</v>
      </c>
    </row>
    <row r="2480" spans="1:9" ht="13.5" x14ac:dyDescent="0.25">
      <c r="A2480" s="3">
        <f>TITRES_STAT!B2483</f>
        <v>45615</v>
      </c>
      <c r="B2480" s="6">
        <f>TITRES_STAT!D2483</f>
        <v>4.7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1.2671243858086689E-2</v>
      </c>
      <c r="G2480" s="2">
        <f t="shared" si="349"/>
        <v>1.0842314949225773E-2</v>
      </c>
      <c r="H2480" s="2">
        <f t="shared" si="346"/>
        <v>1.1686843554559827</v>
      </c>
      <c r="I2480" s="2">
        <f t="shared" si="347"/>
        <v>53.889094211234706</v>
      </c>
    </row>
    <row r="2481" spans="1:9" ht="13.5" x14ac:dyDescent="0.25">
      <c r="A2481" s="3">
        <f>TITRES_STAT!B2484</f>
        <v>45616</v>
      </c>
      <c r="B2481" s="6">
        <f>TITRES_STAT!D2484</f>
        <v>4.67</v>
      </c>
      <c r="C2481" s="2">
        <f t="shared" si="342"/>
        <v>-3.0000000000000249E-2</v>
      </c>
      <c r="D2481" s="2">
        <f t="shared" si="343"/>
        <v>0</v>
      </c>
      <c r="E2481" s="2">
        <f t="shared" si="344"/>
        <v>3.0000000000000249E-2</v>
      </c>
      <c r="F2481" s="2">
        <f t="shared" si="349"/>
        <v>1.1766155011080496E-2</v>
      </c>
      <c r="G2481" s="2">
        <f t="shared" si="349"/>
        <v>1.2210721024281094E-2</v>
      </c>
      <c r="H2481" s="2">
        <f t="shared" si="346"/>
        <v>0.96359215706291423</v>
      </c>
      <c r="I2481" s="2">
        <f t="shared" si="347"/>
        <v>49.072927572914544</v>
      </c>
    </row>
    <row r="2482" spans="1:9" ht="13.5" x14ac:dyDescent="0.25">
      <c r="A2482" s="3">
        <f>TITRES_STAT!B2485</f>
        <v>45617</v>
      </c>
      <c r="B2482" s="6">
        <f>TITRES_STAT!D2485</f>
        <v>4.67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1.092571536743189E-2</v>
      </c>
      <c r="G2482" s="2">
        <f t="shared" si="349"/>
        <v>1.1338526665403872E-2</v>
      </c>
      <c r="H2482" s="2">
        <f t="shared" si="346"/>
        <v>0.96359215706291423</v>
      </c>
      <c r="I2482" s="2">
        <f t="shared" si="347"/>
        <v>49.072927572914544</v>
      </c>
    </row>
    <row r="2483" spans="1:9" ht="13.5" x14ac:dyDescent="0.25">
      <c r="A2483" s="3">
        <f>TITRES_STAT!B2486</f>
        <v>45618</v>
      </c>
      <c r="B2483" s="6">
        <f>TITRES_STAT!D2486</f>
        <v>4.6900000000000004</v>
      </c>
      <c r="C2483" s="2">
        <f t="shared" si="342"/>
        <v>2.0000000000000462E-2</v>
      </c>
      <c r="D2483" s="2">
        <f t="shared" si="343"/>
        <v>2.0000000000000462E-2</v>
      </c>
      <c r="E2483" s="2">
        <f t="shared" si="344"/>
        <v>0</v>
      </c>
      <c r="F2483" s="2">
        <f t="shared" si="349"/>
        <v>1.1573878555472501E-2</v>
      </c>
      <c r="G2483" s="2">
        <f t="shared" si="349"/>
        <v>1.0528631903589309E-2</v>
      </c>
      <c r="H2483" s="2">
        <f t="shared" si="346"/>
        <v>1.0992765880177515</v>
      </c>
      <c r="I2483" s="2">
        <f t="shared" si="347"/>
        <v>52.364542828334351</v>
      </c>
    </row>
    <row r="2484" spans="1:9" ht="13.5" x14ac:dyDescent="0.25">
      <c r="A2484" s="3">
        <f>TITRES_STAT!B2487</f>
        <v>45621</v>
      </c>
      <c r="B2484" s="6">
        <f>TITRES_STAT!D2487</f>
        <v>4.68</v>
      </c>
      <c r="C2484" s="2">
        <f t="shared" si="342"/>
        <v>-1.0000000000000675E-2</v>
      </c>
      <c r="D2484" s="2">
        <f t="shared" si="343"/>
        <v>0</v>
      </c>
      <c r="E2484" s="2">
        <f t="shared" si="344"/>
        <v>1.0000000000000675E-2</v>
      </c>
      <c r="F2484" s="2">
        <f t="shared" si="349"/>
        <v>1.0747172944367321E-2</v>
      </c>
      <c r="G2484" s="2">
        <f t="shared" si="349"/>
        <v>1.0490872481904407E-2</v>
      </c>
      <c r="H2484" s="2">
        <f t="shared" si="346"/>
        <v>1.0244308052457032</v>
      </c>
      <c r="I2484" s="2">
        <f t="shared" si="347"/>
        <v>50.603399364957255</v>
      </c>
    </row>
    <row r="2485" spans="1:9" ht="13.5" x14ac:dyDescent="0.25">
      <c r="A2485" s="3">
        <f>TITRES_STAT!B2488</f>
        <v>45622</v>
      </c>
      <c r="B2485" s="6">
        <f>TITRES_STAT!D2488</f>
        <v>4.4000000000000004</v>
      </c>
      <c r="C2485" s="2">
        <f t="shared" si="342"/>
        <v>-0.27999999999999936</v>
      </c>
      <c r="D2485" s="2">
        <f t="shared" si="343"/>
        <v>0</v>
      </c>
      <c r="E2485" s="2">
        <f t="shared" si="344"/>
        <v>0.27999999999999936</v>
      </c>
      <c r="F2485" s="2">
        <f t="shared" si="349"/>
        <v>9.9795177340553688E-3</v>
      </c>
      <c r="G2485" s="2">
        <f t="shared" si="349"/>
        <v>2.9741524447482619E-2</v>
      </c>
      <c r="H2485" s="2">
        <f t="shared" si="346"/>
        <v>0.3355415675372368</v>
      </c>
      <c r="I2485" s="2">
        <f t="shared" si="347"/>
        <v>25.12400779527826</v>
      </c>
    </row>
    <row r="2486" spans="1:9" ht="13.5" x14ac:dyDescent="0.25">
      <c r="A2486" s="3">
        <f>TITRES_STAT!B2489</f>
        <v>45623</v>
      </c>
      <c r="B2486" s="6">
        <f>TITRES_STAT!D2489</f>
        <v>4.57</v>
      </c>
      <c r="C2486" s="2">
        <f t="shared" si="342"/>
        <v>0.16999999999999993</v>
      </c>
      <c r="D2486" s="2">
        <f t="shared" si="343"/>
        <v>0.16999999999999993</v>
      </c>
      <c r="E2486" s="2">
        <f t="shared" si="344"/>
        <v>0</v>
      </c>
      <c r="F2486" s="2">
        <f t="shared" si="349"/>
        <v>2.1409552181622837E-2</v>
      </c>
      <c r="G2486" s="2">
        <f t="shared" si="349"/>
        <v>2.7617129844091003E-2</v>
      </c>
      <c r="H2486" s="2">
        <f t="shared" si="346"/>
        <v>0.77522727026623484</v>
      </c>
      <c r="I2486" s="2">
        <f t="shared" si="347"/>
        <v>43.669184405328124</v>
      </c>
    </row>
    <row r="2487" spans="1:9" ht="13.5" x14ac:dyDescent="0.25">
      <c r="A2487" s="3">
        <f>TITRES_STAT!B2490</f>
        <v>45624</v>
      </c>
      <c r="B2487" s="6">
        <f>TITRES_STAT!D2490</f>
        <v>4.6500000000000004</v>
      </c>
      <c r="C2487" s="2">
        <f t="shared" si="342"/>
        <v>8.0000000000000071E-2</v>
      </c>
      <c r="D2487" s="2">
        <f t="shared" si="343"/>
        <v>8.0000000000000071E-2</v>
      </c>
      <c r="E2487" s="2">
        <f t="shared" si="344"/>
        <v>0</v>
      </c>
      <c r="F2487" s="2">
        <f t="shared" si="349"/>
        <v>2.5594584168649782E-2</v>
      </c>
      <c r="G2487" s="2">
        <f t="shared" si="349"/>
        <v>2.5644477712370217E-2</v>
      </c>
      <c r="H2487" s="2">
        <f t="shared" si="346"/>
        <v>0.9980544137307048</v>
      </c>
      <c r="I2487" s="2">
        <f t="shared" si="347"/>
        <v>49.951312980869666</v>
      </c>
    </row>
    <row r="2488" spans="1:9" ht="13.5" x14ac:dyDescent="0.25">
      <c r="A2488" s="3">
        <f>TITRES_STAT!B2491</f>
        <v>45625</v>
      </c>
      <c r="B2488" s="6">
        <f>TITRES_STAT!D2491</f>
        <v>4.6399999999999997</v>
      </c>
      <c r="C2488" s="2">
        <f t="shared" si="342"/>
        <v>-1.0000000000000675E-2</v>
      </c>
      <c r="D2488" s="2">
        <f t="shared" si="343"/>
        <v>0</v>
      </c>
      <c r="E2488" s="2">
        <f t="shared" si="344"/>
        <v>1.0000000000000675E-2</v>
      </c>
      <c r="F2488" s="2">
        <f t="shared" si="349"/>
        <v>2.3766399585174798E-2</v>
      </c>
      <c r="G2488" s="2">
        <f t="shared" si="349"/>
        <v>2.4527015018629535E-2</v>
      </c>
      <c r="H2488" s="2">
        <f t="shared" si="346"/>
        <v>0.96898866686887863</v>
      </c>
      <c r="I2488" s="2">
        <f t="shared" si="347"/>
        <v>49.212506053159871</v>
      </c>
    </row>
    <row r="2489" spans="1:9" ht="13.5" x14ac:dyDescent="0.25">
      <c r="A2489" s="3">
        <f>TITRES_STAT!B2492</f>
        <v>45628</v>
      </c>
      <c r="B2489" s="6">
        <f>TITRES_STAT!D2492</f>
        <v>4.63</v>
      </c>
      <c r="C2489" s="2">
        <f t="shared" si="342"/>
        <v>-9.9999999999997868E-3</v>
      </c>
      <c r="D2489" s="2">
        <f t="shared" si="343"/>
        <v>0</v>
      </c>
      <c r="E2489" s="2">
        <f t="shared" si="344"/>
        <v>9.9999999999997868E-3</v>
      </c>
      <c r="F2489" s="2">
        <f t="shared" si="349"/>
        <v>2.2068799614805172E-2</v>
      </c>
      <c r="G2489" s="2">
        <f t="shared" si="349"/>
        <v>2.3489371088727413E-2</v>
      </c>
      <c r="H2489" s="2">
        <f t="shared" si="346"/>
        <v>0.93952279656376259</v>
      </c>
      <c r="I2489" s="2">
        <f t="shared" si="347"/>
        <v>48.440925686891013</v>
      </c>
    </row>
    <row r="2490" spans="1:9" ht="13.5" x14ac:dyDescent="0.25">
      <c r="A2490" s="3">
        <f>TITRES_STAT!B2493</f>
        <v>45629</v>
      </c>
      <c r="B2490" s="6">
        <f>TITRES_STAT!D2493</f>
        <v>4.6500000000000004</v>
      </c>
      <c r="C2490" s="2">
        <f t="shared" si="342"/>
        <v>2.0000000000000462E-2</v>
      </c>
      <c r="D2490" s="2">
        <f t="shared" si="343"/>
        <v>2.0000000000000462E-2</v>
      </c>
      <c r="E2490" s="2">
        <f t="shared" si="344"/>
        <v>0</v>
      </c>
      <c r="F2490" s="2">
        <f t="shared" si="349"/>
        <v>2.1921028213747692E-2</v>
      </c>
      <c r="G2490" s="2">
        <f t="shared" si="349"/>
        <v>2.1811558868104024E-2</v>
      </c>
      <c r="H2490" s="2">
        <f t="shared" si="346"/>
        <v>1.0050188684956283</v>
      </c>
      <c r="I2490" s="2">
        <f t="shared" si="347"/>
        <v>50.125157637528709</v>
      </c>
    </row>
    <row r="2491" spans="1:9" ht="13.5" x14ac:dyDescent="0.25">
      <c r="A2491" s="3">
        <f>TITRES_STAT!B2494</f>
        <v>45630</v>
      </c>
      <c r="B2491" s="6">
        <f>TITRES_STAT!D2494</f>
        <v>4.63</v>
      </c>
      <c r="C2491" s="2">
        <f t="shared" si="342"/>
        <v>-2.0000000000000462E-2</v>
      </c>
      <c r="D2491" s="2">
        <f t="shared" si="343"/>
        <v>0</v>
      </c>
      <c r="E2491" s="2">
        <f t="shared" si="344"/>
        <v>2.0000000000000462E-2</v>
      </c>
      <c r="F2491" s="2">
        <f t="shared" si="349"/>
        <v>2.0355240484194285E-2</v>
      </c>
      <c r="G2491" s="2">
        <f t="shared" si="349"/>
        <v>2.1682161806096629E-2</v>
      </c>
      <c r="H2491" s="2">
        <f t="shared" si="346"/>
        <v>0.93880124436995771</v>
      </c>
      <c r="I2491" s="2">
        <f t="shared" si="347"/>
        <v>48.421737251104105</v>
      </c>
    </row>
    <row r="2492" spans="1:9" ht="13.5" x14ac:dyDescent="0.25">
      <c r="A2492" s="3">
        <f>TITRES_STAT!B2495</f>
        <v>45631</v>
      </c>
      <c r="B2492" s="6">
        <f>TITRES_STAT!D2495</f>
        <v>4.6399999999999997</v>
      </c>
      <c r="C2492" s="2">
        <f t="shared" si="342"/>
        <v>9.9999999999997868E-3</v>
      </c>
      <c r="D2492" s="2">
        <f t="shared" si="343"/>
        <v>9.9999999999997868E-3</v>
      </c>
      <c r="E2492" s="2">
        <f t="shared" si="344"/>
        <v>0</v>
      </c>
      <c r="F2492" s="2">
        <f t="shared" si="349"/>
        <v>1.9615580449608962E-2</v>
      </c>
      <c r="G2492" s="2">
        <f t="shared" si="349"/>
        <v>2.0133435962804012E-2</v>
      </c>
      <c r="H2492" s="2">
        <f t="shared" si="346"/>
        <v>0.97427883078915223</v>
      </c>
      <c r="I2492" s="2">
        <f t="shared" si="347"/>
        <v>49.348593298734642</v>
      </c>
    </row>
    <row r="2493" spans="1:9" ht="13.5" x14ac:dyDescent="0.25">
      <c r="A2493" s="3">
        <f>TITRES_STAT!B2496</f>
        <v>45632</v>
      </c>
      <c r="B2493" s="6">
        <f>TITRES_STAT!D2496</f>
        <v>4.6399999999999997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1.8214467560351177E-2</v>
      </c>
      <c r="G2493" s="2">
        <f t="shared" si="350"/>
        <v>1.8695333394032294E-2</v>
      </c>
      <c r="H2493" s="2">
        <f t="shared" si="346"/>
        <v>0.97427883078915223</v>
      </c>
      <c r="I2493" s="2">
        <f t="shared" si="347"/>
        <v>49.348593298734642</v>
      </c>
    </row>
    <row r="2494" spans="1:9" ht="13.5" x14ac:dyDescent="0.25">
      <c r="A2494" s="3">
        <f>TITRES_STAT!B2497</f>
        <v>45635</v>
      </c>
      <c r="B2494" s="6">
        <f>TITRES_STAT!D2497</f>
        <v>4.62</v>
      </c>
      <c r="C2494" s="2">
        <f t="shared" si="342"/>
        <v>-1.9999999999999574E-2</v>
      </c>
      <c r="D2494" s="2">
        <f t="shared" si="343"/>
        <v>0</v>
      </c>
      <c r="E2494" s="2">
        <f t="shared" si="344"/>
        <v>1.9999999999999574E-2</v>
      </c>
      <c r="F2494" s="2">
        <f t="shared" si="350"/>
        <v>1.6913434163183236E-2</v>
      </c>
      <c r="G2494" s="2">
        <f t="shared" si="350"/>
        <v>1.8788523865887103E-2</v>
      </c>
      <c r="H2494" s="2">
        <f t="shared" si="346"/>
        <v>0.90020026500813477</v>
      </c>
      <c r="I2494" s="2">
        <f t="shared" si="347"/>
        <v>47.373967975121879</v>
      </c>
    </row>
    <row r="2495" spans="1:9" ht="13.5" x14ac:dyDescent="0.25">
      <c r="A2495" s="3">
        <f>TITRES_STAT!B2498</f>
        <v>45636</v>
      </c>
      <c r="B2495" s="6">
        <f>TITRES_STAT!D2498</f>
        <v>4.5999999999999996</v>
      </c>
      <c r="C2495" s="2">
        <f t="shared" si="342"/>
        <v>-2.0000000000000462E-2</v>
      </c>
      <c r="D2495" s="2">
        <f t="shared" si="343"/>
        <v>0</v>
      </c>
      <c r="E2495" s="2">
        <f t="shared" si="344"/>
        <v>2.0000000000000462E-2</v>
      </c>
      <c r="F2495" s="2">
        <f t="shared" si="350"/>
        <v>1.5705331722955861E-2</v>
      </c>
      <c r="G2495" s="2">
        <f t="shared" si="350"/>
        <v>1.8875057875466627E-2</v>
      </c>
      <c r="H2495" s="2">
        <f t="shared" si="346"/>
        <v>0.83206800353016641</v>
      </c>
      <c r="I2495" s="2">
        <f t="shared" si="347"/>
        <v>45.416873278004701</v>
      </c>
    </row>
    <row r="2496" spans="1:9" ht="13.5" x14ac:dyDescent="0.25">
      <c r="A2496" s="3">
        <f>TITRES_STAT!B2499</f>
        <v>45637</v>
      </c>
      <c r="B2496" s="6">
        <f>TITRES_STAT!D2499</f>
        <v>4.62</v>
      </c>
      <c r="C2496" s="2">
        <f t="shared" si="342"/>
        <v>2.0000000000000462E-2</v>
      </c>
      <c r="D2496" s="2">
        <f t="shared" si="343"/>
        <v>2.0000000000000462E-2</v>
      </c>
      <c r="E2496" s="2">
        <f t="shared" si="344"/>
        <v>0</v>
      </c>
      <c r="F2496" s="2">
        <f t="shared" si="350"/>
        <v>1.6012093742744763E-2</v>
      </c>
      <c r="G2496" s="2">
        <f t="shared" si="350"/>
        <v>1.7526839455790439E-2</v>
      </c>
      <c r="H2496" s="2">
        <f t="shared" si="346"/>
        <v>0.9135756496847901</v>
      </c>
      <c r="I2496" s="2">
        <f t="shared" si="347"/>
        <v>47.741809937604351</v>
      </c>
    </row>
    <row r="2497" spans="1:9" ht="13.5" x14ac:dyDescent="0.25">
      <c r="A2497" s="3">
        <f>TITRES_STAT!B2500</f>
        <v>45638</v>
      </c>
      <c r="B2497" s="6">
        <f>TITRES_STAT!D2500</f>
        <v>4.62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1.4868372761120139E-2</v>
      </c>
      <c r="G2497" s="2">
        <f t="shared" si="350"/>
        <v>1.6274922351805408E-2</v>
      </c>
      <c r="H2497" s="2">
        <f t="shared" si="346"/>
        <v>0.9135756496847901</v>
      </c>
      <c r="I2497" s="2">
        <f t="shared" si="347"/>
        <v>47.741809937604351</v>
      </c>
    </row>
    <row r="2498" spans="1:9" ht="13.5" x14ac:dyDescent="0.25">
      <c r="A2498" s="3">
        <f>TITRES_STAT!B2501</f>
        <v>45639</v>
      </c>
      <c r="B2498" s="6">
        <f>TITRES_STAT!D2501</f>
        <v>4.55</v>
      </c>
      <c r="C2498" s="2">
        <f t="shared" si="342"/>
        <v>-7.0000000000000284E-2</v>
      </c>
      <c r="D2498" s="2">
        <f t="shared" si="343"/>
        <v>0</v>
      </c>
      <c r="E2498" s="2">
        <f t="shared" si="344"/>
        <v>7.0000000000000284E-2</v>
      </c>
      <c r="F2498" s="2">
        <f t="shared" si="350"/>
        <v>1.3806346135325843E-2</v>
      </c>
      <c r="G2498" s="2">
        <f t="shared" si="350"/>
        <v>2.0112427898105044E-2</v>
      </c>
      <c r="H2498" s="2">
        <f t="shared" si="346"/>
        <v>0.6864584527175186</v>
      </c>
      <c r="I2498" s="2">
        <f t="shared" si="347"/>
        <v>40.704142554557208</v>
      </c>
    </row>
    <row r="2499" spans="1:9" ht="13.5" x14ac:dyDescent="0.25">
      <c r="A2499" s="3">
        <f>TITRES_STAT!B2502</f>
        <v>45642</v>
      </c>
      <c r="B2499" s="6">
        <f>TITRES_STAT!D2502</f>
        <v>4.6500000000000004</v>
      </c>
      <c r="C2499" s="2">
        <f t="shared" ref="C2499:C2562" si="351">B2499-B2498</f>
        <v>0.10000000000000053</v>
      </c>
      <c r="D2499" s="2">
        <f t="shared" ref="D2499:D2562" si="352">IF(C2499&gt;0,C2499,0)</f>
        <v>0.10000000000000053</v>
      </c>
      <c r="E2499" s="2">
        <f t="shared" ref="E2499:E2562" si="353">IF(C2499&lt;0,-C2499,0)</f>
        <v>0</v>
      </c>
      <c r="F2499" s="2">
        <f t="shared" si="350"/>
        <v>1.9963035697088322E-2</v>
      </c>
      <c r="G2499" s="2">
        <f t="shared" si="350"/>
        <v>1.8675825905383255E-2</v>
      </c>
      <c r="H2499" s="2">
        <f t="shared" si="346"/>
        <v>1.0689238483067049</v>
      </c>
      <c r="I2499" s="2">
        <f t="shared" si="347"/>
        <v>51.665693214448538</v>
      </c>
    </row>
    <row r="2500" spans="1:9" ht="13.5" x14ac:dyDescent="0.25">
      <c r="A2500" s="3">
        <f>TITRES_STAT!B2503</f>
        <v>45644</v>
      </c>
      <c r="B2500" s="6">
        <f>TITRES_STAT!D2503</f>
        <v>4.62</v>
      </c>
      <c r="C2500" s="2">
        <f t="shared" si="351"/>
        <v>-3.0000000000000249E-2</v>
      </c>
      <c r="D2500" s="2">
        <f t="shared" si="352"/>
        <v>0</v>
      </c>
      <c r="E2500" s="2">
        <f t="shared" si="353"/>
        <v>3.0000000000000249E-2</v>
      </c>
      <c r="F2500" s="2">
        <f t="shared" si="350"/>
        <v>1.8537104575867731E-2</v>
      </c>
      <c r="G2500" s="2">
        <f t="shared" si="350"/>
        <v>1.948469548357018E-2</v>
      </c>
      <c r="H2500" s="2">
        <f t="shared" si="346"/>
        <v>0.95136742534665353</v>
      </c>
      <c r="I2500" s="2">
        <f t="shared" si="347"/>
        <v>48.753884736886313</v>
      </c>
    </row>
    <row r="2501" spans="1:9" ht="13.5" x14ac:dyDescent="0.25">
      <c r="A2501" s="3">
        <f>TITRES_STAT!B2504</f>
        <v>45645</v>
      </c>
      <c r="B2501" s="6">
        <f>TITRES_STAT!D2504</f>
        <v>4.6500000000000004</v>
      </c>
      <c r="C2501" s="2">
        <f t="shared" si="351"/>
        <v>3.0000000000000249E-2</v>
      </c>
      <c r="D2501" s="2">
        <f t="shared" si="352"/>
        <v>3.0000000000000249E-2</v>
      </c>
      <c r="E2501" s="2">
        <f t="shared" si="353"/>
        <v>0</v>
      </c>
      <c r="F2501" s="2">
        <f t="shared" si="350"/>
        <v>1.9355882820448624E-2</v>
      </c>
      <c r="G2501" s="2">
        <f t="shared" si="350"/>
        <v>1.8092931520458023E-2</v>
      </c>
      <c r="H2501" s="2">
        <f t="shared" si="346"/>
        <v>1.0698035748691448</v>
      </c>
      <c r="I2501" s="2">
        <f t="shared" si="347"/>
        <v>51.686236696966709</v>
      </c>
    </row>
    <row r="2502" spans="1:9" ht="13.5" x14ac:dyDescent="0.25">
      <c r="A2502" s="3">
        <f>TITRES_STAT!B2505</f>
        <v>45646</v>
      </c>
      <c r="B2502" s="6">
        <f>TITRES_STAT!D2505</f>
        <v>4.6500000000000004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1.7973319761845151E-2</v>
      </c>
      <c r="G2502" s="2">
        <f t="shared" si="350"/>
        <v>1.6800579268996734E-2</v>
      </c>
      <c r="H2502" s="2">
        <f t="shared" si="346"/>
        <v>1.0698035748691448</v>
      </c>
      <c r="I2502" s="2">
        <f t="shared" si="347"/>
        <v>51.686236696966709</v>
      </c>
    </row>
    <row r="2503" spans="1:9" ht="13.5" x14ac:dyDescent="0.25">
      <c r="A2503" s="3">
        <f>TITRES_STAT!B2506</f>
        <v>45649</v>
      </c>
      <c r="B2503" s="6">
        <f>TITRES_STAT!D2506</f>
        <v>4.6500000000000004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1.6689511207427642E-2</v>
      </c>
      <c r="G2503" s="2">
        <f t="shared" si="350"/>
        <v>1.5600537892639824E-2</v>
      </c>
      <c r="H2503" s="2">
        <f t="shared" si="346"/>
        <v>1.069803574869145</v>
      </c>
      <c r="I2503" s="2">
        <f t="shared" si="347"/>
        <v>51.686236696966716</v>
      </c>
    </row>
    <row r="2504" spans="1:9" ht="13.5" x14ac:dyDescent="0.25">
      <c r="A2504" s="3">
        <f>TITRES_STAT!B2507</f>
        <v>45650</v>
      </c>
      <c r="B2504" s="6">
        <f>TITRES_STAT!D2507</f>
        <v>4.8099999999999996</v>
      </c>
      <c r="C2504" s="2">
        <f t="shared" si="351"/>
        <v>0.15999999999999925</v>
      </c>
      <c r="D2504" s="2">
        <f t="shared" si="352"/>
        <v>0.15999999999999925</v>
      </c>
      <c r="E2504" s="2">
        <f t="shared" si="353"/>
        <v>0</v>
      </c>
      <c r="F2504" s="2">
        <f t="shared" si="350"/>
        <v>2.6925974692611328E-2</v>
      </c>
      <c r="G2504" s="2">
        <f t="shared" si="350"/>
        <v>1.4486213757451266E-2</v>
      </c>
      <c r="H2504" s="2">
        <f t="shared" si="346"/>
        <v>1.858731007525098</v>
      </c>
      <c r="I2504" s="2">
        <f t="shared" si="347"/>
        <v>65.019444034164849</v>
      </c>
    </row>
    <row r="2505" spans="1:9" ht="13.5" x14ac:dyDescent="0.25">
      <c r="A2505" s="3">
        <f>TITRES_STAT!B2508</f>
        <v>45651</v>
      </c>
      <c r="B2505" s="6">
        <f>TITRES_STAT!D2508</f>
        <v>4.95</v>
      </c>
      <c r="C2505" s="2">
        <f t="shared" si="351"/>
        <v>0.14000000000000057</v>
      </c>
      <c r="D2505" s="2">
        <f t="shared" si="352"/>
        <v>0.14000000000000057</v>
      </c>
      <c r="E2505" s="2">
        <f t="shared" si="353"/>
        <v>0</v>
      </c>
      <c r="F2505" s="2">
        <f t="shared" si="350"/>
        <v>3.5002690785996278E-2</v>
      </c>
      <c r="G2505" s="2">
        <f t="shared" si="350"/>
        <v>1.3451484203347604E-2</v>
      </c>
      <c r="H2505" s="2">
        <f t="shared" si="346"/>
        <v>2.6021433959893683</v>
      </c>
      <c r="I2505" s="2">
        <f t="shared" si="347"/>
        <v>72.238750930532035</v>
      </c>
    </row>
    <row r="2506" spans="1:9" ht="13.5" x14ac:dyDescent="0.25">
      <c r="A2506" s="3">
        <f>TITRES_STAT!B2509</f>
        <v>45652</v>
      </c>
      <c r="B2506" s="6">
        <f>TITRES_STAT!D2509</f>
        <v>4.95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3.2502498586996546E-2</v>
      </c>
      <c r="G2506" s="2">
        <f t="shared" si="350"/>
        <v>1.249066390310849E-2</v>
      </c>
      <c r="H2506" s="2">
        <f t="shared" si="346"/>
        <v>2.6021433959893687</v>
      </c>
      <c r="I2506" s="2">
        <f t="shared" si="347"/>
        <v>72.238750930532049</v>
      </c>
    </row>
    <row r="2507" spans="1:9" ht="13.5" x14ac:dyDescent="0.25">
      <c r="A2507" s="3">
        <f>TITRES_STAT!B2510</f>
        <v>45653</v>
      </c>
      <c r="B2507" s="6">
        <f>TITRES_STAT!D2510</f>
        <v>4.95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3.0180891545068221E-2</v>
      </c>
      <c r="G2507" s="2">
        <f t="shared" si="350"/>
        <v>1.1598473624315027E-2</v>
      </c>
      <c r="H2507" s="2">
        <f t="shared" si="346"/>
        <v>2.6021433959893683</v>
      </c>
      <c r="I2507" s="2">
        <f t="shared" si="347"/>
        <v>72.238750930532035</v>
      </c>
    </row>
    <row r="2508" spans="1:9" ht="13.5" x14ac:dyDescent="0.25">
      <c r="A2508" s="3">
        <f>TITRES_STAT!B2511</f>
        <v>45656</v>
      </c>
      <c r="B2508" s="6">
        <f>TITRES_STAT!D2511</f>
        <v>4.95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2.8025113577563349E-2</v>
      </c>
      <c r="G2508" s="2">
        <f t="shared" si="350"/>
        <v>1.077001122257824E-2</v>
      </c>
      <c r="H2508" s="2">
        <f t="shared" si="346"/>
        <v>2.6021433959893683</v>
      </c>
      <c r="I2508" s="2">
        <f t="shared" si="347"/>
        <v>72.238750930532035</v>
      </c>
    </row>
    <row r="2509" spans="1:9" ht="13.5" x14ac:dyDescent="0.25">
      <c r="A2509" s="3">
        <f>TITRES_STAT!B2512</f>
        <v>45657</v>
      </c>
      <c r="B2509" s="6">
        <f>TITRES_STAT!D2512</f>
        <v>4.95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2.6023319750594538E-2</v>
      </c>
      <c r="G2509" s="2">
        <f t="shared" si="354"/>
        <v>1.0000724706679795E-2</v>
      </c>
      <c r="H2509" s="2">
        <f t="shared" si="346"/>
        <v>2.6021433959893678</v>
      </c>
      <c r="I2509" s="2">
        <f t="shared" si="347"/>
        <v>72.238750930532035</v>
      </c>
    </row>
    <row r="2510" spans="1:9" ht="13.5" x14ac:dyDescent="0.25">
      <c r="A2510" s="3">
        <f>TITRES_STAT!B2513</f>
        <v>45659</v>
      </c>
      <c r="B2510" s="6">
        <f>TITRES_STAT!D2513</f>
        <v>4.92</v>
      </c>
      <c r="C2510" s="2">
        <f t="shared" si="351"/>
        <v>-3.0000000000000249E-2</v>
      </c>
      <c r="D2510" s="2">
        <f t="shared" si="352"/>
        <v>0</v>
      </c>
      <c r="E2510" s="2">
        <f t="shared" si="353"/>
        <v>3.0000000000000249E-2</v>
      </c>
      <c r="F2510" s="2">
        <f t="shared" si="354"/>
        <v>2.4164511196980643E-2</v>
      </c>
      <c r="G2510" s="2">
        <f t="shared" si="354"/>
        <v>1.1429244370488399E-2</v>
      </c>
      <c r="H2510" s="2">
        <f t="shared" si="346"/>
        <v>2.1142702363925427</v>
      </c>
      <c r="I2510" s="2">
        <f t="shared" si="347"/>
        <v>67.8897486700331</v>
      </c>
    </row>
    <row r="2511" spans="1:9" ht="13.5" x14ac:dyDescent="0.25">
      <c r="A2511" s="3">
        <f>TITRES_STAT!B2514</f>
        <v>45660</v>
      </c>
      <c r="B2511" s="6">
        <f>TITRES_STAT!D2514</f>
        <v>4.92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2.24384746829106E-2</v>
      </c>
      <c r="G2511" s="2">
        <f t="shared" si="354"/>
        <v>1.0612869772596371E-2</v>
      </c>
      <c r="H2511" s="2">
        <f t="shared" si="346"/>
        <v>2.1142702363925427</v>
      </c>
      <c r="I2511" s="2">
        <f t="shared" si="347"/>
        <v>67.8897486700331</v>
      </c>
    </row>
    <row r="2512" spans="1:9" ht="13.5" x14ac:dyDescent="0.25">
      <c r="A2512" s="3">
        <f>TITRES_STAT!B2515</f>
        <v>45663</v>
      </c>
      <c r="B2512" s="6">
        <f>TITRES_STAT!D2515</f>
        <v>4.9000000000000004</v>
      </c>
      <c r="C2512" s="2">
        <f t="shared" si="351"/>
        <v>-1.9999999999999574E-2</v>
      </c>
      <c r="D2512" s="2">
        <f t="shared" si="352"/>
        <v>0</v>
      </c>
      <c r="E2512" s="2">
        <f t="shared" si="353"/>
        <v>1.9999999999999574E-2</v>
      </c>
      <c r="F2512" s="2">
        <f t="shared" si="354"/>
        <v>2.0835726491274128E-2</v>
      </c>
      <c r="G2512" s="2">
        <f t="shared" si="354"/>
        <v>1.1283379074553743E-2</v>
      </c>
      <c r="H2512" s="2">
        <f t="shared" si="346"/>
        <v>1.8465857039459768</v>
      </c>
      <c r="I2512" s="2">
        <f t="shared" si="347"/>
        <v>64.870195244296141</v>
      </c>
    </row>
    <row r="2513" spans="1:9" ht="13.5" x14ac:dyDescent="0.25">
      <c r="A2513" s="3">
        <f>TITRES_STAT!B2516</f>
        <v>45664</v>
      </c>
      <c r="B2513" s="6">
        <f>TITRES_STAT!D2516</f>
        <v>4.87</v>
      </c>
      <c r="C2513" s="2">
        <f t="shared" si="351"/>
        <v>-3.0000000000000249E-2</v>
      </c>
      <c r="D2513" s="2">
        <f t="shared" si="352"/>
        <v>0</v>
      </c>
      <c r="E2513" s="2">
        <f t="shared" si="353"/>
        <v>3.0000000000000249E-2</v>
      </c>
      <c r="F2513" s="2">
        <f t="shared" si="354"/>
        <v>1.9347460313325977E-2</v>
      </c>
      <c r="G2513" s="2">
        <f t="shared" si="354"/>
        <v>1.2620280569228494E-2</v>
      </c>
      <c r="H2513" s="2">
        <f t="shared" ref="H2513:H2576" si="355">F2513/G2513</f>
        <v>1.5330451813012846</v>
      </c>
      <c r="I2513" s="2">
        <f t="shared" ref="I2513:I2576" si="356">IF(G2513=0,100,100-(100/(1+H2513)))</f>
        <v>60.521825375168532</v>
      </c>
    </row>
    <row r="2514" spans="1:9" ht="13.5" x14ac:dyDescent="0.25">
      <c r="A2514" s="3">
        <f>TITRES_STAT!B2517</f>
        <v>45665</v>
      </c>
      <c r="B2514" s="6">
        <f>TITRES_STAT!D2517</f>
        <v>4.8600000000000003</v>
      </c>
      <c r="C2514" s="2">
        <f t="shared" si="351"/>
        <v>-9.9999999999997868E-3</v>
      </c>
      <c r="D2514" s="2">
        <f t="shared" si="352"/>
        <v>0</v>
      </c>
      <c r="E2514" s="2">
        <f t="shared" si="353"/>
        <v>9.9999999999997868E-3</v>
      </c>
      <c r="F2514" s="2">
        <f t="shared" si="354"/>
        <v>1.796549886237412E-2</v>
      </c>
      <c r="G2514" s="2">
        <f t="shared" si="354"/>
        <v>1.2433117671426444E-2</v>
      </c>
      <c r="H2514" s="2">
        <f t="shared" si="355"/>
        <v>1.4449713528942214</v>
      </c>
      <c r="I2514" s="2">
        <f t="shared" si="356"/>
        <v>59.099725286504665</v>
      </c>
    </row>
    <row r="2515" spans="1:9" ht="13.5" x14ac:dyDescent="0.25">
      <c r="A2515" s="3">
        <f>TITRES_STAT!B2518</f>
        <v>45666</v>
      </c>
      <c r="B2515" s="6">
        <f>TITRES_STAT!D2518</f>
        <v>4.87</v>
      </c>
      <c r="C2515" s="2">
        <f t="shared" si="351"/>
        <v>9.9999999999997868E-3</v>
      </c>
      <c r="D2515" s="2">
        <f t="shared" si="352"/>
        <v>9.9999999999997868E-3</v>
      </c>
      <c r="E2515" s="2">
        <f t="shared" si="353"/>
        <v>0</v>
      </c>
      <c r="F2515" s="2">
        <f t="shared" si="354"/>
        <v>1.7396534657918811E-2</v>
      </c>
      <c r="G2515" s="2">
        <f t="shared" si="354"/>
        <v>1.1545037837753127E-2</v>
      </c>
      <c r="H2515" s="2">
        <f t="shared" si="355"/>
        <v>1.5068408525289418</v>
      </c>
      <c r="I2515" s="2">
        <f t="shared" si="356"/>
        <v>60.109154955282314</v>
      </c>
    </row>
    <row r="2516" spans="1:9" ht="13.5" x14ac:dyDescent="0.25">
      <c r="A2516" s="3">
        <f>TITRES_STAT!B2519</f>
        <v>45667</v>
      </c>
      <c r="B2516" s="6">
        <f>TITRES_STAT!D2519</f>
        <v>4.87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1.6153925039496038E-2</v>
      </c>
      <c r="G2516" s="2">
        <f t="shared" si="354"/>
        <v>1.0720392277913618E-2</v>
      </c>
      <c r="H2516" s="2">
        <f t="shared" si="355"/>
        <v>1.5068408525289416</v>
      </c>
      <c r="I2516" s="2">
        <f t="shared" si="356"/>
        <v>60.109154955282307</v>
      </c>
    </row>
    <row r="2517" spans="1:9" ht="13.5" x14ac:dyDescent="0.25">
      <c r="A2517" s="3">
        <f>TITRES_STAT!B2520</f>
        <v>45670</v>
      </c>
      <c r="B2517" s="6">
        <f>TITRES_STAT!D2520</f>
        <v>4.8499999999999996</v>
      </c>
      <c r="C2517" s="2">
        <f t="shared" si="351"/>
        <v>-2.0000000000000462E-2</v>
      </c>
      <c r="D2517" s="2">
        <f t="shared" si="352"/>
        <v>0</v>
      </c>
      <c r="E2517" s="2">
        <f t="shared" si="353"/>
        <v>2.0000000000000462E-2</v>
      </c>
      <c r="F2517" s="2">
        <f t="shared" si="354"/>
        <v>1.5000073250960606E-2</v>
      </c>
      <c r="G2517" s="2">
        <f t="shared" si="354"/>
        <v>1.1383221400919821E-2</v>
      </c>
      <c r="H2517" s="2">
        <f t="shared" si="355"/>
        <v>1.3177353512379655</v>
      </c>
      <c r="I2517" s="2">
        <f t="shared" si="356"/>
        <v>56.854435539162282</v>
      </c>
    </row>
    <row r="2518" spans="1:9" ht="13.5" x14ac:dyDescent="0.25">
      <c r="A2518" s="3">
        <f>TITRES_STAT!B2521</f>
        <v>45671</v>
      </c>
      <c r="B2518" s="6">
        <f>TITRES_STAT!D2521</f>
        <v>4.84</v>
      </c>
      <c r="C2518" s="2">
        <f t="shared" si="351"/>
        <v>-9.9999999999997868E-3</v>
      </c>
      <c r="D2518" s="2">
        <f t="shared" si="352"/>
        <v>0</v>
      </c>
      <c r="E2518" s="2">
        <f t="shared" si="353"/>
        <v>9.9999999999997868E-3</v>
      </c>
      <c r="F2518" s="2">
        <f t="shared" si="354"/>
        <v>1.3928639447320562E-2</v>
      </c>
      <c r="G2518" s="2">
        <f t="shared" si="354"/>
        <v>1.1284419872282675E-2</v>
      </c>
      <c r="H2518" s="2">
        <f t="shared" si="355"/>
        <v>1.2343248128805224</v>
      </c>
      <c r="I2518" s="2">
        <f t="shared" si="356"/>
        <v>55.243749958145692</v>
      </c>
    </row>
    <row r="2519" spans="1:9" ht="13.5" x14ac:dyDescent="0.25">
      <c r="A2519" s="3">
        <f>TITRES_STAT!B2522</f>
        <v>45672</v>
      </c>
      <c r="B2519" s="6">
        <f>TITRES_STAT!D2522</f>
        <v>4.79</v>
      </c>
      <c r="C2519" s="2">
        <f t="shared" si="351"/>
        <v>-4.9999999999999822E-2</v>
      </c>
      <c r="D2519" s="2">
        <f t="shared" si="352"/>
        <v>0</v>
      </c>
      <c r="E2519" s="2">
        <f t="shared" si="353"/>
        <v>4.9999999999999822E-2</v>
      </c>
      <c r="F2519" s="2">
        <f t="shared" si="354"/>
        <v>1.2933736629654807E-2</v>
      </c>
      <c r="G2519" s="2">
        <f t="shared" si="354"/>
        <v>1.4049818452833901E-2</v>
      </c>
      <c r="H2519" s="2">
        <f t="shared" si="355"/>
        <v>0.92056254485238731</v>
      </c>
      <c r="I2519" s="2">
        <f t="shared" si="356"/>
        <v>47.931922202676347</v>
      </c>
    </row>
    <row r="2520" spans="1:9" ht="13.5" x14ac:dyDescent="0.25">
      <c r="A2520" s="3">
        <f>TITRES_STAT!B2523</f>
        <v>45673</v>
      </c>
      <c r="B2520" s="6">
        <f>TITRES_STAT!D2523</f>
        <v>4.75</v>
      </c>
      <c r="C2520" s="2">
        <f t="shared" si="351"/>
        <v>-4.0000000000000036E-2</v>
      </c>
      <c r="D2520" s="2">
        <f t="shared" si="352"/>
        <v>0</v>
      </c>
      <c r="E2520" s="2">
        <f t="shared" si="353"/>
        <v>4.0000000000000036E-2</v>
      </c>
      <c r="F2520" s="2">
        <f t="shared" si="354"/>
        <v>1.2009898298965177E-2</v>
      </c>
      <c r="G2520" s="2">
        <f t="shared" si="354"/>
        <v>1.5903402849060052E-2</v>
      </c>
      <c r="H2520" s="2">
        <f t="shared" si="355"/>
        <v>0.75517789575927174</v>
      </c>
      <c r="I2520" s="2">
        <f t="shared" si="356"/>
        <v>43.025718223997444</v>
      </c>
    </row>
    <row r="2521" spans="1:9" ht="13.5" x14ac:dyDescent="0.25">
      <c r="A2521" s="3">
        <f>TITRES_STAT!B2524</f>
        <v>45674</v>
      </c>
      <c r="B2521" s="6">
        <f>TITRES_STAT!D2524</f>
        <v>4.82</v>
      </c>
      <c r="C2521" s="2">
        <f t="shared" si="351"/>
        <v>7.0000000000000284E-2</v>
      </c>
      <c r="D2521" s="2">
        <f t="shared" si="352"/>
        <v>7.0000000000000284E-2</v>
      </c>
      <c r="E2521" s="2">
        <f t="shared" si="353"/>
        <v>0</v>
      </c>
      <c r="F2521" s="2">
        <f t="shared" si="354"/>
        <v>1.6152048420467684E-2</v>
      </c>
      <c r="G2521" s="2">
        <f t="shared" si="354"/>
        <v>1.4767445502698619E-2</v>
      </c>
      <c r="H2521" s="2">
        <f t="shared" si="355"/>
        <v>1.093760489416808</v>
      </c>
      <c r="I2521" s="2">
        <f t="shared" si="356"/>
        <v>52.239045246357762</v>
      </c>
    </row>
    <row r="2522" spans="1:9" ht="13.5" x14ac:dyDescent="0.25">
      <c r="A2522" s="3">
        <f>TITRES_STAT!B2525</f>
        <v>45677</v>
      </c>
      <c r="B2522" s="6">
        <f>TITRES_STAT!D2525</f>
        <v>4.83</v>
      </c>
      <c r="C2522" s="2">
        <f t="shared" si="351"/>
        <v>9.9999999999997868E-3</v>
      </c>
      <c r="D2522" s="2">
        <f t="shared" si="352"/>
        <v>9.9999999999997868E-3</v>
      </c>
      <c r="E2522" s="2">
        <f t="shared" si="353"/>
        <v>0</v>
      </c>
      <c r="F2522" s="2">
        <f t="shared" si="354"/>
        <v>1.5712616390434263E-2</v>
      </c>
      <c r="G2522" s="2">
        <f t="shared" si="354"/>
        <v>1.3712627966791574E-2</v>
      </c>
      <c r="H2522" s="2">
        <f t="shared" si="355"/>
        <v>1.1458501192102741</v>
      </c>
      <c r="I2522" s="2">
        <f t="shared" si="356"/>
        <v>53.398422795343002</v>
      </c>
    </row>
    <row r="2523" spans="1:9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351"/>
        <v>1.9999999999999574E-2</v>
      </c>
      <c r="D2523" s="2">
        <f t="shared" si="352"/>
        <v>1.9999999999999574E-2</v>
      </c>
      <c r="E2523" s="2">
        <f t="shared" si="353"/>
        <v>0</v>
      </c>
      <c r="F2523" s="2">
        <f t="shared" si="354"/>
        <v>1.6018858076831784E-2</v>
      </c>
      <c r="G2523" s="2">
        <f t="shared" si="354"/>
        <v>1.2733154540592175E-2</v>
      </c>
      <c r="H2523" s="2">
        <f t="shared" si="355"/>
        <v>1.2580431679962005</v>
      </c>
      <c r="I2523" s="2">
        <f t="shared" si="356"/>
        <v>55.713867025518155</v>
      </c>
    </row>
    <row r="2524" spans="1:9" ht="13.5" x14ac:dyDescent="0.25">
      <c r="A2524" s="3">
        <f>TITRES_STAT!B2527</f>
        <v>45679</v>
      </c>
      <c r="B2524" s="6">
        <f>TITRES_STAT!D2527</f>
        <v>4.8600000000000003</v>
      </c>
      <c r="C2524" s="2">
        <f t="shared" si="351"/>
        <v>1.0000000000000675E-2</v>
      </c>
      <c r="D2524" s="2">
        <f t="shared" si="352"/>
        <v>1.0000000000000675E-2</v>
      </c>
      <c r="E2524" s="2">
        <f t="shared" si="353"/>
        <v>0</v>
      </c>
      <c r="F2524" s="2">
        <f t="shared" si="354"/>
        <v>1.5588939642772418E-2</v>
      </c>
      <c r="G2524" s="2">
        <f t="shared" si="354"/>
        <v>1.1823643501978448E-2</v>
      </c>
      <c r="H2524" s="2">
        <f t="shared" si="355"/>
        <v>1.318454809650166</v>
      </c>
      <c r="I2524" s="2">
        <f t="shared" si="356"/>
        <v>56.867824387274084</v>
      </c>
    </row>
    <row r="2525" spans="1:9" ht="13.5" x14ac:dyDescent="0.25">
      <c r="A2525" s="3">
        <f>TITRES_STAT!B2528</f>
        <v>45680</v>
      </c>
      <c r="B2525" s="6">
        <f>TITRES_STAT!D2528</f>
        <v>4.8600000000000003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1.4475443954002961E-2</v>
      </c>
      <c r="G2525" s="2">
        <f t="shared" si="357"/>
        <v>1.0979097537551417E-2</v>
      </c>
      <c r="H2525" s="2">
        <f t="shared" si="355"/>
        <v>1.318454809650166</v>
      </c>
      <c r="I2525" s="2">
        <f t="shared" si="356"/>
        <v>56.867824387274084</v>
      </c>
    </row>
    <row r="2526" spans="1:9" ht="13.5" x14ac:dyDescent="0.25">
      <c r="A2526" s="3">
        <f>TITRES_STAT!B2529</f>
        <v>45681</v>
      </c>
      <c r="B2526" s="6">
        <f>TITRES_STAT!D2529</f>
        <v>4.8</v>
      </c>
      <c r="C2526" s="2">
        <f t="shared" si="351"/>
        <v>-6.0000000000000497E-2</v>
      </c>
      <c r="D2526" s="2">
        <f t="shared" si="352"/>
        <v>0</v>
      </c>
      <c r="E2526" s="2">
        <f t="shared" si="353"/>
        <v>6.0000000000000497E-2</v>
      </c>
      <c r="F2526" s="2">
        <f t="shared" si="357"/>
        <v>1.3441483671574177E-2</v>
      </c>
      <c r="G2526" s="2">
        <f t="shared" si="357"/>
        <v>1.4480590570583495E-2</v>
      </c>
      <c r="H2526" s="2">
        <f t="shared" si="355"/>
        <v>0.92824140051855308</v>
      </c>
      <c r="I2526" s="2">
        <f t="shared" si="356"/>
        <v>48.139273447241898</v>
      </c>
    </row>
    <row r="2527" spans="1:9" ht="13.5" x14ac:dyDescent="0.25">
      <c r="A2527" s="3">
        <f>TITRES_STAT!B2530</f>
        <v>45684</v>
      </c>
      <c r="B2527" s="6">
        <f>TITRES_STAT!D2530</f>
        <v>4.8499999999999996</v>
      </c>
      <c r="C2527" s="2">
        <f t="shared" si="351"/>
        <v>4.9999999999999822E-2</v>
      </c>
      <c r="D2527" s="2">
        <f t="shared" si="352"/>
        <v>4.9999999999999822E-2</v>
      </c>
      <c r="E2527" s="2">
        <f t="shared" si="353"/>
        <v>0</v>
      </c>
      <c r="F2527" s="2">
        <f t="shared" si="357"/>
        <v>1.6052806266461724E-2</v>
      </c>
      <c r="G2527" s="2">
        <f t="shared" si="357"/>
        <v>1.3446262672684674E-2</v>
      </c>
      <c r="H2527" s="2">
        <f t="shared" si="355"/>
        <v>1.1938489271871875</v>
      </c>
      <c r="I2527" s="2">
        <f t="shared" si="356"/>
        <v>54.418009936439155</v>
      </c>
    </row>
    <row r="2528" spans="1:9" ht="13.5" x14ac:dyDescent="0.25">
      <c r="A2528" s="3">
        <f>TITRES_STAT!B2531</f>
        <v>45685</v>
      </c>
      <c r="B2528" s="6">
        <f>TITRES_STAT!D2531</f>
        <v>4.8</v>
      </c>
      <c r="C2528" s="2">
        <f t="shared" si="351"/>
        <v>-4.9999999999999822E-2</v>
      </c>
      <c r="D2528" s="2">
        <f t="shared" si="352"/>
        <v>0</v>
      </c>
      <c r="E2528" s="2">
        <f t="shared" si="353"/>
        <v>4.9999999999999822E-2</v>
      </c>
      <c r="F2528" s="2">
        <f t="shared" si="357"/>
        <v>1.4906177247428742E-2</v>
      </c>
      <c r="G2528" s="2">
        <f t="shared" si="357"/>
        <v>1.6057243910350041E-2</v>
      </c>
      <c r="H2528" s="2">
        <f t="shared" si="355"/>
        <v>0.92831480487262485</v>
      </c>
      <c r="I2528" s="2">
        <f t="shared" si="356"/>
        <v>48.141247607853366</v>
      </c>
    </row>
    <row r="2529" spans="1:9" ht="13.5" x14ac:dyDescent="0.25">
      <c r="A2529" s="3">
        <f>TITRES_STAT!B2532</f>
        <v>45686</v>
      </c>
      <c r="B2529" s="6">
        <f>TITRES_STAT!D2532</f>
        <v>4.76</v>
      </c>
      <c r="C2529" s="2">
        <f t="shared" si="351"/>
        <v>-4.0000000000000036E-2</v>
      </c>
      <c r="D2529" s="2">
        <f t="shared" si="352"/>
        <v>0</v>
      </c>
      <c r="E2529" s="2">
        <f t="shared" si="353"/>
        <v>4.0000000000000036E-2</v>
      </c>
      <c r="F2529" s="2">
        <f t="shared" si="357"/>
        <v>1.3841450301183831E-2</v>
      </c>
      <c r="G2529" s="2">
        <f t="shared" si="357"/>
        <v>1.7767440773896467E-2</v>
      </c>
      <c r="H2529" s="2">
        <f t="shared" si="355"/>
        <v>0.77903455412213252</v>
      </c>
      <c r="I2529" s="2">
        <f t="shared" si="356"/>
        <v>43.789737097408334</v>
      </c>
    </row>
    <row r="2530" spans="1:9" ht="13.5" x14ac:dyDescent="0.25">
      <c r="A2530" s="3">
        <f>TITRES_STAT!B2533</f>
        <v>45687</v>
      </c>
      <c r="B2530" s="6">
        <f>TITRES_STAT!D2533</f>
        <v>4.74</v>
      </c>
      <c r="C2530" s="2">
        <f t="shared" si="351"/>
        <v>-1.9999999999999574E-2</v>
      </c>
      <c r="D2530" s="2">
        <f t="shared" si="352"/>
        <v>0</v>
      </c>
      <c r="E2530" s="2">
        <f t="shared" si="353"/>
        <v>1.9999999999999574E-2</v>
      </c>
      <c r="F2530" s="2">
        <f t="shared" si="357"/>
        <v>1.28527752796707E-2</v>
      </c>
      <c r="G2530" s="2">
        <f t="shared" si="357"/>
        <v>1.7926909290046689E-2</v>
      </c>
      <c r="H2530" s="2">
        <f t="shared" si="355"/>
        <v>0.71695433226779193</v>
      </c>
      <c r="I2530" s="2">
        <f t="shared" si="356"/>
        <v>41.757332667131713</v>
      </c>
    </row>
    <row r="2531" spans="1:9" ht="13.5" x14ac:dyDescent="0.25">
      <c r="A2531" s="3">
        <f>TITRES_STAT!B2534</f>
        <v>45688</v>
      </c>
      <c r="B2531" s="6">
        <f>TITRES_STAT!D2534</f>
        <v>4.8</v>
      </c>
      <c r="C2531" s="2">
        <f t="shared" si="351"/>
        <v>5.9999999999999609E-2</v>
      </c>
      <c r="D2531" s="2">
        <f t="shared" si="352"/>
        <v>5.9999999999999609E-2</v>
      </c>
      <c r="E2531" s="2">
        <f t="shared" si="353"/>
        <v>0</v>
      </c>
      <c r="F2531" s="2">
        <f t="shared" si="357"/>
        <v>1.6220434188265624E-2</v>
      </c>
      <c r="G2531" s="2">
        <f t="shared" si="357"/>
        <v>1.6646415769329067E-2</v>
      </c>
      <c r="H2531" s="2">
        <f t="shared" si="355"/>
        <v>0.97441001192290821</v>
      </c>
      <c r="I2531" s="2">
        <f t="shared" si="356"/>
        <v>49.351958612381395</v>
      </c>
    </row>
    <row r="2532" spans="1:9" ht="13.5" x14ac:dyDescent="0.25">
      <c r="A2532" s="3">
        <f>TITRES_STAT!B2535</f>
        <v>45691</v>
      </c>
      <c r="B2532" s="6">
        <f>TITRES_STAT!D2535</f>
        <v>4.79</v>
      </c>
      <c r="C2532" s="2">
        <f t="shared" si="351"/>
        <v>-9.9999999999997868E-3</v>
      </c>
      <c r="D2532" s="2">
        <f t="shared" si="352"/>
        <v>0</v>
      </c>
      <c r="E2532" s="2">
        <f t="shared" si="353"/>
        <v>9.9999999999997868E-3</v>
      </c>
      <c r="F2532" s="2">
        <f t="shared" si="357"/>
        <v>1.5061831746246651E-2</v>
      </c>
      <c r="G2532" s="2">
        <f t="shared" si="357"/>
        <v>1.6171671785805548E-2</v>
      </c>
      <c r="H2532" s="2">
        <f t="shared" si="355"/>
        <v>0.93137134773332197</v>
      </c>
      <c r="I2532" s="2">
        <f t="shared" si="356"/>
        <v>48.223318049446547</v>
      </c>
    </row>
    <row r="2533" spans="1:9" ht="13.5" x14ac:dyDescent="0.25">
      <c r="A2533" s="3">
        <f>TITRES_STAT!B2536</f>
        <v>45692</v>
      </c>
      <c r="B2533" s="6">
        <f>TITRES_STAT!D2536</f>
        <v>4.79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1.3985986621514747E-2</v>
      </c>
      <c r="G2533" s="2">
        <f t="shared" si="357"/>
        <v>1.5016552372533723E-2</v>
      </c>
      <c r="H2533" s="2">
        <f t="shared" si="355"/>
        <v>0.93137134773332186</v>
      </c>
      <c r="I2533" s="2">
        <f t="shared" si="356"/>
        <v>48.22331804944654</v>
      </c>
    </row>
    <row r="2534" spans="1:9" ht="13.5" x14ac:dyDescent="0.25">
      <c r="A2534" s="3">
        <f>TITRES_STAT!B2537</f>
        <v>45693</v>
      </c>
      <c r="B2534" s="6">
        <f>TITRES_STAT!D2537</f>
        <v>4.79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1.2986987577120837E-2</v>
      </c>
      <c r="G2534" s="2">
        <f t="shared" si="357"/>
        <v>1.3943941488781314E-2</v>
      </c>
      <c r="H2534" s="2">
        <f t="shared" si="355"/>
        <v>0.93137134773332209</v>
      </c>
      <c r="I2534" s="2">
        <f t="shared" si="356"/>
        <v>48.223318049446547</v>
      </c>
    </row>
    <row r="2535" spans="1:9" ht="13.5" x14ac:dyDescent="0.25">
      <c r="A2535" s="3">
        <f>TITRES_STAT!B2538</f>
        <v>45694</v>
      </c>
      <c r="B2535" s="6">
        <f>TITRES_STAT!D2538</f>
        <v>4.79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1.2059345607326492E-2</v>
      </c>
      <c r="G2535" s="2">
        <f t="shared" si="357"/>
        <v>1.2947945668154076E-2</v>
      </c>
      <c r="H2535" s="2">
        <f t="shared" si="355"/>
        <v>0.93137134773332209</v>
      </c>
      <c r="I2535" s="2">
        <f t="shared" si="356"/>
        <v>48.223318049446547</v>
      </c>
    </row>
    <row r="2536" spans="1:9" ht="13.5" x14ac:dyDescent="0.25">
      <c r="A2536" s="3">
        <f>TITRES_STAT!B2539</f>
        <v>45695</v>
      </c>
      <c r="B2536" s="6">
        <f>TITRES_STAT!D2539</f>
        <v>4.79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1.1197963778231743E-2</v>
      </c>
      <c r="G2536" s="2">
        <f t="shared" si="357"/>
        <v>1.2023092406143071E-2</v>
      </c>
      <c r="H2536" s="2">
        <f t="shared" si="355"/>
        <v>0.93137134773332209</v>
      </c>
      <c r="I2536" s="2">
        <f t="shared" si="356"/>
        <v>48.223318049446547</v>
      </c>
    </row>
    <row r="2537" spans="1:9" ht="13.5" x14ac:dyDescent="0.25">
      <c r="A2537" s="3">
        <f>TITRES_STAT!B2540</f>
        <v>45698</v>
      </c>
      <c r="B2537" s="6">
        <f>TITRES_STAT!D2540</f>
        <v>4.74</v>
      </c>
      <c r="C2537" s="2">
        <f t="shared" si="351"/>
        <v>-4.9999999999999822E-2</v>
      </c>
      <c r="D2537" s="2">
        <f t="shared" si="352"/>
        <v>0</v>
      </c>
      <c r="E2537" s="2">
        <f t="shared" si="353"/>
        <v>4.9999999999999822E-2</v>
      </c>
      <c r="F2537" s="2">
        <f t="shared" si="357"/>
        <v>1.0398109222643762E-2</v>
      </c>
      <c r="G2537" s="2">
        <f t="shared" si="357"/>
        <v>1.4735728662847126E-2</v>
      </c>
      <c r="H2537" s="2">
        <f t="shared" si="355"/>
        <v>0.70563929755711974</v>
      </c>
      <c r="I2537" s="2">
        <f t="shared" si="356"/>
        <v>41.370956835232555</v>
      </c>
    </row>
    <row r="2538" spans="1:9" ht="13.5" x14ac:dyDescent="0.25">
      <c r="A2538" s="3">
        <f>TITRES_STAT!B2541</f>
        <v>45699</v>
      </c>
      <c r="B2538" s="6">
        <f>TITRES_STAT!D2541</f>
        <v>4.6900000000000004</v>
      </c>
      <c r="C2538" s="2">
        <f t="shared" si="351"/>
        <v>-4.9999999999999822E-2</v>
      </c>
      <c r="D2538" s="2">
        <f t="shared" si="352"/>
        <v>0</v>
      </c>
      <c r="E2538" s="2">
        <f t="shared" si="353"/>
        <v>4.9999999999999822E-2</v>
      </c>
      <c r="F2538" s="2">
        <f t="shared" si="357"/>
        <v>9.655387135312065E-3</v>
      </c>
      <c r="G2538" s="2">
        <f t="shared" si="357"/>
        <v>1.7254605186929461E-2</v>
      </c>
      <c r="H2538" s="2">
        <f t="shared" si="355"/>
        <v>0.55958319710648141</v>
      </c>
      <c r="I2538" s="2">
        <f t="shared" si="356"/>
        <v>35.880304311093155</v>
      </c>
    </row>
    <row r="2539" spans="1:9" ht="13.5" x14ac:dyDescent="0.25">
      <c r="A2539" s="3">
        <f>TITRES_STAT!B2542</f>
        <v>45700</v>
      </c>
      <c r="B2539" s="6">
        <f>TITRES_STAT!D2542</f>
        <v>4.67</v>
      </c>
      <c r="C2539" s="2">
        <f t="shared" si="351"/>
        <v>-2.0000000000000462E-2</v>
      </c>
      <c r="D2539" s="2">
        <f t="shared" si="352"/>
        <v>0</v>
      </c>
      <c r="E2539" s="2">
        <f t="shared" si="353"/>
        <v>2.0000000000000462E-2</v>
      </c>
      <c r="F2539" s="2">
        <f t="shared" si="357"/>
        <v>8.9657166256469183E-3</v>
      </c>
      <c r="G2539" s="2">
        <f t="shared" si="357"/>
        <v>1.7450704816434532E-2</v>
      </c>
      <c r="H2539" s="2">
        <f t="shared" si="355"/>
        <v>0.51377389738455059</v>
      </c>
      <c r="I2539" s="2">
        <f t="shared" si="356"/>
        <v>33.93993635854288</v>
      </c>
    </row>
    <row r="2540" spans="1:9" ht="13.5" x14ac:dyDescent="0.25">
      <c r="A2540" s="3">
        <f>TITRES_STAT!B2543</f>
        <v>45701</v>
      </c>
      <c r="B2540" s="6">
        <f>TITRES_STAT!D2543</f>
        <v>4.6399999999999997</v>
      </c>
      <c r="C2540" s="2">
        <f t="shared" si="351"/>
        <v>-3.0000000000000249E-2</v>
      </c>
      <c r="D2540" s="2">
        <f t="shared" si="352"/>
        <v>0</v>
      </c>
      <c r="E2540" s="2">
        <f t="shared" si="353"/>
        <v>3.0000000000000249E-2</v>
      </c>
      <c r="F2540" s="2">
        <f t="shared" si="357"/>
        <v>8.3253082952435675E-3</v>
      </c>
      <c r="G2540" s="2">
        <f t="shared" si="357"/>
        <v>1.8347083043832084E-2</v>
      </c>
      <c r="H2540" s="2">
        <f t="shared" si="355"/>
        <v>0.45376740680543037</v>
      </c>
      <c r="I2540" s="2">
        <f t="shared" si="356"/>
        <v>31.213205405571571</v>
      </c>
    </row>
    <row r="2541" spans="1:9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351"/>
        <v>-4.0000000000000036E-2</v>
      </c>
      <c r="D2541" s="2">
        <f t="shared" si="352"/>
        <v>0</v>
      </c>
      <c r="E2541" s="2">
        <f t="shared" si="353"/>
        <v>4.0000000000000036E-2</v>
      </c>
      <c r="F2541" s="2">
        <f t="shared" ref="F2541:G2556" si="358">((F2540*13)+D2541)/14</f>
        <v>7.7306434170118839E-3</v>
      </c>
      <c r="G2541" s="2">
        <f t="shared" si="358"/>
        <v>1.9893719969272656E-2</v>
      </c>
      <c r="H2541" s="2">
        <f t="shared" si="355"/>
        <v>0.38859717684537848</v>
      </c>
      <c r="I2541" s="2">
        <f t="shared" si="356"/>
        <v>27.984874470809117</v>
      </c>
    </row>
    <row r="2542" spans="1:9" ht="13.5" x14ac:dyDescent="0.25">
      <c r="A2542" s="3">
        <f>TITRES_STAT!B2545</f>
        <v>45705</v>
      </c>
      <c r="B2542" s="6">
        <f>TITRES_STAT!D2545</f>
        <v>4.68</v>
      </c>
      <c r="C2542" s="2">
        <f t="shared" si="351"/>
        <v>8.0000000000000071E-2</v>
      </c>
      <c r="D2542" s="2">
        <f t="shared" si="352"/>
        <v>8.0000000000000071E-2</v>
      </c>
      <c r="E2542" s="2">
        <f t="shared" si="353"/>
        <v>0</v>
      </c>
      <c r="F2542" s="2">
        <f t="shared" si="358"/>
        <v>1.2892740315796755E-2</v>
      </c>
      <c r="G2542" s="2">
        <f t="shared" si="358"/>
        <v>1.8472739971467467E-2</v>
      </c>
      <c r="H2542" s="2">
        <f t="shared" si="355"/>
        <v>0.69793329715627239</v>
      </c>
      <c r="I2542" s="2">
        <f t="shared" si="356"/>
        <v>41.104871335357103</v>
      </c>
    </row>
    <row r="2543" spans="1:9" ht="13.5" x14ac:dyDescent="0.25">
      <c r="A2543" s="3">
        <f>TITRES_STAT!B2546</f>
        <v>45706</v>
      </c>
      <c r="B2543" s="6">
        <f>TITRES_STAT!D2546</f>
        <v>4.67</v>
      </c>
      <c r="C2543" s="2">
        <f t="shared" si="351"/>
        <v>-9.9999999999997868E-3</v>
      </c>
      <c r="D2543" s="2">
        <f t="shared" si="352"/>
        <v>0</v>
      </c>
      <c r="E2543" s="2">
        <f t="shared" si="353"/>
        <v>9.9999999999997868E-3</v>
      </c>
      <c r="F2543" s="2">
        <f t="shared" si="358"/>
        <v>1.1971830293239843E-2</v>
      </c>
      <c r="G2543" s="2">
        <f t="shared" si="358"/>
        <v>1.7867544259219777E-2</v>
      </c>
      <c r="H2543" s="2">
        <f t="shared" si="355"/>
        <v>0.6700322170497659</v>
      </c>
      <c r="I2543" s="2">
        <f t="shared" si="356"/>
        <v>40.120915645174009</v>
      </c>
    </row>
    <row r="2544" spans="1:9" ht="13.5" x14ac:dyDescent="0.25">
      <c r="A2544" s="3">
        <f>TITRES_STAT!B2547</f>
        <v>45707</v>
      </c>
      <c r="B2544" s="6">
        <f>TITRES_STAT!D2547</f>
        <v>4.66</v>
      </c>
      <c r="C2544" s="2">
        <f t="shared" si="351"/>
        <v>-9.9999999999997868E-3</v>
      </c>
      <c r="D2544" s="2">
        <f t="shared" si="352"/>
        <v>0</v>
      </c>
      <c r="E2544" s="2">
        <f t="shared" si="353"/>
        <v>9.9999999999997868E-3</v>
      </c>
      <c r="F2544" s="2">
        <f t="shared" si="358"/>
        <v>1.1116699558008425E-2</v>
      </c>
      <c r="G2544" s="2">
        <f t="shared" si="358"/>
        <v>1.7305576812132635E-2</v>
      </c>
      <c r="H2544" s="2">
        <f t="shared" si="355"/>
        <v>0.64237671351206871</v>
      </c>
      <c r="I2544" s="2">
        <f t="shared" si="356"/>
        <v>39.112629168883323</v>
      </c>
    </row>
    <row r="2545" spans="1:9" ht="13.5" x14ac:dyDescent="0.25">
      <c r="A2545" s="3">
        <f>TITRES_STAT!B2548</f>
        <v>45708</v>
      </c>
      <c r="B2545" s="6">
        <f>TITRES_STAT!D2548</f>
        <v>4.67</v>
      </c>
      <c r="C2545" s="2">
        <f t="shared" si="351"/>
        <v>9.9999999999997868E-3</v>
      </c>
      <c r="D2545" s="2">
        <f t="shared" si="352"/>
        <v>9.9999999999997868E-3</v>
      </c>
      <c r="E2545" s="2">
        <f t="shared" si="353"/>
        <v>0</v>
      </c>
      <c r="F2545" s="2">
        <f t="shared" si="358"/>
        <v>1.103693530386495E-2</v>
      </c>
      <c r="G2545" s="2">
        <f t="shared" si="358"/>
        <v>1.6069464182694591E-2</v>
      </c>
      <c r="H2545" s="2">
        <f t="shared" si="355"/>
        <v>0.68682659100424548</v>
      </c>
      <c r="I2545" s="2">
        <f t="shared" si="356"/>
        <v>40.717083467088692</v>
      </c>
    </row>
    <row r="2546" spans="1:9" ht="13.5" x14ac:dyDescent="0.25">
      <c r="A2546" s="3">
        <f>TITRES_STAT!B2549</f>
        <v>45709</v>
      </c>
      <c r="B2546" s="6">
        <f>TITRES_STAT!D2549</f>
        <v>4.6399999999999997</v>
      </c>
      <c r="C2546" s="2">
        <f t="shared" si="351"/>
        <v>-3.0000000000000249E-2</v>
      </c>
      <c r="D2546" s="2">
        <f t="shared" si="352"/>
        <v>0</v>
      </c>
      <c r="E2546" s="2">
        <f t="shared" si="353"/>
        <v>3.0000000000000249E-2</v>
      </c>
      <c r="F2546" s="2">
        <f t="shared" si="358"/>
        <v>1.0248582782160311E-2</v>
      </c>
      <c r="G2546" s="2">
        <f t="shared" si="358"/>
        <v>1.706450245535928E-2</v>
      </c>
      <c r="H2546" s="2">
        <f t="shared" si="355"/>
        <v>0.60057905637568942</v>
      </c>
      <c r="I2546" s="2">
        <f t="shared" si="356"/>
        <v>37.522611206448332</v>
      </c>
    </row>
    <row r="2547" spans="1:9" ht="13.5" x14ac:dyDescent="0.25">
      <c r="A2547" s="3">
        <f>TITRES_STAT!B2550</f>
        <v>45712</v>
      </c>
      <c r="B2547" s="6">
        <f>TITRES_STAT!D2550</f>
        <v>4.6500000000000004</v>
      </c>
      <c r="C2547" s="2">
        <f t="shared" si="351"/>
        <v>1.0000000000000675E-2</v>
      </c>
      <c r="D2547" s="2">
        <f t="shared" si="352"/>
        <v>1.0000000000000675E-2</v>
      </c>
      <c r="E2547" s="2">
        <f t="shared" si="353"/>
        <v>0</v>
      </c>
      <c r="F2547" s="2">
        <f t="shared" si="358"/>
        <v>1.0230826869148908E-2</v>
      </c>
      <c r="G2547" s="2">
        <f t="shared" si="358"/>
        <v>1.5845609422833619E-2</v>
      </c>
      <c r="H2547" s="2">
        <f t="shared" si="355"/>
        <v>0.64565688804661714</v>
      </c>
      <c r="I2547" s="2">
        <f t="shared" si="356"/>
        <v>39.233991771699579</v>
      </c>
    </row>
    <row r="2548" spans="1:9" ht="13.5" x14ac:dyDescent="0.25">
      <c r="A2548" s="3">
        <f>TITRES_STAT!B2551</f>
        <v>45713</v>
      </c>
      <c r="B2548" s="6">
        <f>TITRES_STAT!D2551</f>
        <v>4.6399999999999997</v>
      </c>
      <c r="C2548" s="2">
        <f t="shared" si="351"/>
        <v>-1.0000000000000675E-2</v>
      </c>
      <c r="D2548" s="2">
        <f t="shared" si="352"/>
        <v>0</v>
      </c>
      <c r="E2548" s="2">
        <f t="shared" si="353"/>
        <v>1.0000000000000675E-2</v>
      </c>
      <c r="F2548" s="2">
        <f t="shared" si="358"/>
        <v>9.5000535213525562E-3</v>
      </c>
      <c r="G2548" s="2">
        <f t="shared" si="358"/>
        <v>1.5428065892631265E-2</v>
      </c>
      <c r="H2548" s="2">
        <f t="shared" si="355"/>
        <v>0.61576438598761496</v>
      </c>
      <c r="I2548" s="2">
        <f t="shared" si="356"/>
        <v>38.109788241881382</v>
      </c>
    </row>
    <row r="2549" spans="1:9" ht="13.5" x14ac:dyDescent="0.25">
      <c r="A2549" s="3">
        <f>TITRES_STAT!B2552</f>
        <v>45714</v>
      </c>
      <c r="B2549" s="6">
        <f>TITRES_STAT!D2552</f>
        <v>4.59</v>
      </c>
      <c r="C2549" s="2">
        <f t="shared" si="351"/>
        <v>-4.9999999999999822E-2</v>
      </c>
      <c r="D2549" s="2">
        <f t="shared" si="352"/>
        <v>0</v>
      </c>
      <c r="E2549" s="2">
        <f t="shared" si="353"/>
        <v>4.9999999999999822E-2</v>
      </c>
      <c r="F2549" s="2">
        <f t="shared" si="358"/>
        <v>8.8214782698273729E-3</v>
      </c>
      <c r="G2549" s="2">
        <f t="shared" si="358"/>
        <v>1.7897489757443302E-2</v>
      </c>
      <c r="H2549" s="2">
        <f t="shared" si="355"/>
        <v>0.49288913637504111</v>
      </c>
      <c r="I2549" s="2">
        <f t="shared" si="356"/>
        <v>33.015789609927097</v>
      </c>
    </row>
    <row r="2550" spans="1:9" ht="13.5" x14ac:dyDescent="0.25">
      <c r="A2550" s="3">
        <f>TITRES_STAT!B2553</f>
        <v>45715</v>
      </c>
      <c r="B2550" s="6">
        <f>TITRES_STAT!D2553</f>
        <v>4.5999999999999996</v>
      </c>
      <c r="C2550" s="2">
        <f t="shared" si="351"/>
        <v>9.9999999999997868E-3</v>
      </c>
      <c r="D2550" s="2">
        <f t="shared" si="352"/>
        <v>9.9999999999997868E-3</v>
      </c>
      <c r="E2550" s="2">
        <f t="shared" si="353"/>
        <v>0</v>
      </c>
      <c r="F2550" s="2">
        <f t="shared" si="358"/>
        <v>8.9056583934111165E-3</v>
      </c>
      <c r="G2550" s="2">
        <f t="shared" si="358"/>
        <v>1.6619097631911637E-2</v>
      </c>
      <c r="H2550" s="2">
        <f t="shared" si="355"/>
        <v>0.53586894972628729</v>
      </c>
      <c r="I2550" s="2">
        <f t="shared" si="356"/>
        <v>34.890278224700509</v>
      </c>
    </row>
    <row r="2551" spans="1:9" ht="13.5" x14ac:dyDescent="0.25">
      <c r="A2551" s="3">
        <f>TITRES_STAT!B2554</f>
        <v>45716</v>
      </c>
      <c r="B2551" s="6">
        <f>TITRES_STAT!D2554</f>
        <v>4.5999999999999996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8.2695399367388941E-3</v>
      </c>
      <c r="G2551" s="2">
        <f t="shared" si="358"/>
        <v>1.5432019229632235E-2</v>
      </c>
      <c r="H2551" s="2">
        <f t="shared" si="355"/>
        <v>0.53586894972628729</v>
      </c>
      <c r="I2551" s="2">
        <f t="shared" si="356"/>
        <v>34.890278224700509</v>
      </c>
    </row>
    <row r="2552" spans="1:9" ht="13.5" x14ac:dyDescent="0.25">
      <c r="A2552" s="3">
        <f>TITRES_STAT!B2555</f>
        <v>45719</v>
      </c>
      <c r="B2552" s="6">
        <f>TITRES_STAT!D2555</f>
        <v>4.5999999999999996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7.6788585126861169E-3</v>
      </c>
      <c r="G2552" s="2">
        <f t="shared" si="358"/>
        <v>1.432973214180136E-2</v>
      </c>
      <c r="H2552" s="2">
        <f t="shared" si="355"/>
        <v>0.53586894972628729</v>
      </c>
      <c r="I2552" s="2">
        <f t="shared" si="356"/>
        <v>34.890278224700509</v>
      </c>
    </row>
    <row r="2553" spans="1:9" ht="13.5" x14ac:dyDescent="0.25">
      <c r="A2553" s="3">
        <f>TITRES_STAT!B2556</f>
        <v>45720</v>
      </c>
      <c r="B2553" s="6">
        <f>TITRES_STAT!D2556</f>
        <v>4.51</v>
      </c>
      <c r="C2553" s="2">
        <f t="shared" si="351"/>
        <v>-8.9999999999999858E-2</v>
      </c>
      <c r="D2553" s="2">
        <f t="shared" si="352"/>
        <v>0</v>
      </c>
      <c r="E2553" s="2">
        <f t="shared" si="353"/>
        <v>8.9999999999999858E-2</v>
      </c>
      <c r="F2553" s="2">
        <f t="shared" si="358"/>
        <v>7.1303686189228225E-3</v>
      </c>
      <c r="G2553" s="2">
        <f t="shared" si="358"/>
        <v>1.9734751274529821E-2</v>
      </c>
      <c r="H2553" s="2">
        <f t="shared" si="355"/>
        <v>0.36131028558365769</v>
      </c>
      <c r="I2553" s="2">
        <f t="shared" si="356"/>
        <v>26.541361613876802</v>
      </c>
    </row>
    <row r="2554" spans="1:9" ht="13.5" x14ac:dyDescent="0.25">
      <c r="A2554" s="3">
        <f>TITRES_STAT!B2557</f>
        <v>45721</v>
      </c>
      <c r="B2554" s="6">
        <f>TITRES_STAT!D2557</f>
        <v>4.59</v>
      </c>
      <c r="C2554" s="2">
        <f t="shared" si="351"/>
        <v>8.0000000000000071E-2</v>
      </c>
      <c r="D2554" s="2">
        <f t="shared" si="352"/>
        <v>8.0000000000000071E-2</v>
      </c>
      <c r="E2554" s="2">
        <f t="shared" si="353"/>
        <v>0</v>
      </c>
      <c r="F2554" s="2">
        <f t="shared" si="358"/>
        <v>1.2335342288999768E-2</v>
      </c>
      <c r="G2554" s="2">
        <f t="shared" si="358"/>
        <v>1.8325126183491976E-2</v>
      </c>
      <c r="H2554" s="2">
        <f t="shared" si="355"/>
        <v>0.67313819099984962</v>
      </c>
      <c r="I2554" s="2">
        <f t="shared" si="356"/>
        <v>40.232073753429134</v>
      </c>
    </row>
    <row r="2555" spans="1:9" ht="13.5" x14ac:dyDescent="0.25">
      <c r="A2555" s="3">
        <f>TITRES_STAT!B2558</f>
        <v>45722</v>
      </c>
      <c r="B2555" s="6">
        <f>TITRES_STAT!D2558</f>
        <v>4.55</v>
      </c>
      <c r="C2555" s="2">
        <f t="shared" si="351"/>
        <v>-4.0000000000000036E-2</v>
      </c>
      <c r="D2555" s="2">
        <f t="shared" si="352"/>
        <v>0</v>
      </c>
      <c r="E2555" s="2">
        <f t="shared" si="353"/>
        <v>4.0000000000000036E-2</v>
      </c>
      <c r="F2555" s="2">
        <f t="shared" si="358"/>
        <v>1.1454246411214069E-2</v>
      </c>
      <c r="G2555" s="2">
        <f t="shared" si="358"/>
        <v>1.987333145609969E-2</v>
      </c>
      <c r="H2555" s="2">
        <f t="shared" si="355"/>
        <v>0.57636267157907417</v>
      </c>
      <c r="I2555" s="2">
        <f t="shared" si="356"/>
        <v>36.562821612726978</v>
      </c>
    </row>
    <row r="2556" spans="1:9" ht="13.5" x14ac:dyDescent="0.25">
      <c r="A2556" s="3">
        <f>TITRES_STAT!B2559</f>
        <v>45723</v>
      </c>
      <c r="B2556" s="6">
        <f>TITRES_STAT!D2559</f>
        <v>4.59</v>
      </c>
      <c r="C2556" s="2">
        <f t="shared" si="351"/>
        <v>4.0000000000000036E-2</v>
      </c>
      <c r="D2556" s="2">
        <f t="shared" si="352"/>
        <v>4.0000000000000036E-2</v>
      </c>
      <c r="E2556" s="2">
        <f t="shared" si="353"/>
        <v>0</v>
      </c>
      <c r="F2556" s="2">
        <f t="shared" si="358"/>
        <v>1.3493228810413066E-2</v>
      </c>
      <c r="G2556" s="2">
        <f t="shared" si="358"/>
        <v>1.8453807780663998E-2</v>
      </c>
      <c r="H2556" s="2">
        <f t="shared" si="355"/>
        <v>0.73118940929640253</v>
      </c>
      <c r="I2556" s="2">
        <f t="shared" si="356"/>
        <v>42.236245518251856</v>
      </c>
    </row>
    <row r="2557" spans="1:9" ht="13.5" x14ac:dyDescent="0.25">
      <c r="A2557" s="3">
        <f>TITRES_STAT!B2560</f>
        <v>45726</v>
      </c>
      <c r="B2557" s="6">
        <f>TITRES_STAT!D2560</f>
        <v>4.53</v>
      </c>
      <c r="C2557" s="2">
        <f t="shared" si="351"/>
        <v>-5.9999999999999609E-2</v>
      </c>
      <c r="D2557" s="2">
        <f t="shared" si="352"/>
        <v>0</v>
      </c>
      <c r="E2557" s="2">
        <f t="shared" si="353"/>
        <v>5.9999999999999609E-2</v>
      </c>
      <c r="F2557" s="2">
        <f t="shared" ref="F2557:G2572" si="359">((F2556*13)+D2557)/14</f>
        <v>1.2529426752526418E-2</v>
      </c>
      <c r="G2557" s="2">
        <f t="shared" si="359"/>
        <v>2.1421392939187971E-2</v>
      </c>
      <c r="H2557" s="2">
        <f t="shared" si="355"/>
        <v>0.58490252188994085</v>
      </c>
      <c r="I2557" s="2">
        <f t="shared" si="356"/>
        <v>36.904636961045718</v>
      </c>
    </row>
    <row r="2558" spans="1:9" ht="13.5" x14ac:dyDescent="0.25">
      <c r="A2558" s="3">
        <f>TITRES_STAT!B2561</f>
        <v>45727</v>
      </c>
      <c r="B2558" s="6">
        <f>TITRES_STAT!D2561</f>
        <v>4.5999999999999996</v>
      </c>
      <c r="C2558" s="2">
        <f t="shared" si="351"/>
        <v>6.9999999999999396E-2</v>
      </c>
      <c r="D2558" s="2">
        <f t="shared" si="352"/>
        <v>6.9999999999999396E-2</v>
      </c>
      <c r="E2558" s="2">
        <f t="shared" si="353"/>
        <v>0</v>
      </c>
      <c r="F2558" s="2">
        <f t="shared" si="359"/>
        <v>1.6634467698774486E-2</v>
      </c>
      <c r="G2558" s="2">
        <f t="shared" si="359"/>
        <v>1.9891293443531688E-2</v>
      </c>
      <c r="H2558" s="2">
        <f t="shared" si="355"/>
        <v>0.83626877990600124</v>
      </c>
      <c r="I2558" s="2">
        <f t="shared" si="356"/>
        <v>45.541741440967584</v>
      </c>
    </row>
    <row r="2559" spans="1:9" ht="13.5" x14ac:dyDescent="0.25">
      <c r="A2559" s="3">
        <f>TITRES_STAT!B2562</f>
        <v>45728</v>
      </c>
      <c r="B2559" s="6">
        <f>TITRES_STAT!D2562</f>
        <v>4.63</v>
      </c>
      <c r="C2559" s="2">
        <f t="shared" si="351"/>
        <v>3.0000000000000249E-2</v>
      </c>
      <c r="D2559" s="2">
        <f t="shared" si="352"/>
        <v>3.0000000000000249E-2</v>
      </c>
      <c r="E2559" s="2">
        <f t="shared" si="353"/>
        <v>0</v>
      </c>
      <c r="F2559" s="2">
        <f t="shared" si="359"/>
        <v>1.7589148577433468E-2</v>
      </c>
      <c r="G2559" s="2">
        <f t="shared" si="359"/>
        <v>1.847048676899371E-2</v>
      </c>
      <c r="H2559" s="2">
        <f t="shared" si="355"/>
        <v>0.95228397591341563</v>
      </c>
      <c r="I2559" s="2">
        <f t="shared" si="356"/>
        <v>48.777943560586273</v>
      </c>
    </row>
    <row r="2560" spans="1:9" ht="13.5" x14ac:dyDescent="0.25">
      <c r="A2560" s="3">
        <f>TITRES_STAT!B2563</f>
        <v>45729</v>
      </c>
      <c r="B2560" s="6">
        <f>TITRES_STAT!D2563</f>
        <v>4.63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1.6332780821902506E-2</v>
      </c>
      <c r="G2560" s="2">
        <f t="shared" si="359"/>
        <v>1.7151166285494159E-2</v>
      </c>
      <c r="H2560" s="2">
        <f t="shared" si="355"/>
        <v>0.95228397591341563</v>
      </c>
      <c r="I2560" s="2">
        <f t="shared" si="356"/>
        <v>48.777943560586273</v>
      </c>
    </row>
    <row r="2561" spans="1:9" ht="13.5" x14ac:dyDescent="0.25">
      <c r="A2561" s="3">
        <f>TITRES_STAT!B2564</f>
        <v>45730</v>
      </c>
      <c r="B2561" s="6">
        <f>TITRES_STAT!D2564</f>
        <v>4.72</v>
      </c>
      <c r="C2561" s="2">
        <f t="shared" si="351"/>
        <v>8.9999999999999858E-2</v>
      </c>
      <c r="D2561" s="2">
        <f t="shared" si="352"/>
        <v>8.9999999999999858E-2</v>
      </c>
      <c r="E2561" s="2">
        <f t="shared" si="353"/>
        <v>0</v>
      </c>
      <c r="F2561" s="2">
        <f t="shared" si="359"/>
        <v>2.1594725048909462E-2</v>
      </c>
      <c r="G2561" s="2">
        <f t="shared" si="359"/>
        <v>1.5926082979387433E-2</v>
      </c>
      <c r="H2561" s="2">
        <f t="shared" si="355"/>
        <v>1.3559344803652444</v>
      </c>
      <c r="I2561" s="2">
        <f t="shared" si="356"/>
        <v>57.5539978579978</v>
      </c>
    </row>
    <row r="2562" spans="1:9" ht="13.5" x14ac:dyDescent="0.25">
      <c r="A2562" s="3">
        <f>TITRES_STAT!B2565</f>
        <v>45733</v>
      </c>
      <c r="B2562" s="6">
        <f>TITRES_STAT!D2565</f>
        <v>4.72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2.0052244688273071E-2</v>
      </c>
      <c r="G2562" s="2">
        <f t="shared" si="359"/>
        <v>1.4788505623716903E-2</v>
      </c>
      <c r="H2562" s="2">
        <f t="shared" si="355"/>
        <v>1.3559344803652442</v>
      </c>
      <c r="I2562" s="2">
        <f t="shared" si="356"/>
        <v>57.553997857997793</v>
      </c>
    </row>
    <row r="2563" spans="1:9" ht="13.5" x14ac:dyDescent="0.25">
      <c r="A2563" s="3">
        <f>TITRES_STAT!B2566</f>
        <v>45734</v>
      </c>
      <c r="B2563" s="6">
        <f>TITRES_STAT!D2566</f>
        <v>4.8600000000000003</v>
      </c>
      <c r="C2563" s="2">
        <f t="shared" ref="C2563:C2626" si="360">B2563-B2562</f>
        <v>0.14000000000000057</v>
      </c>
      <c r="D2563" s="2">
        <f t="shared" ref="D2563:D2626" si="361">IF(C2563&gt;0,C2563,0)</f>
        <v>0.14000000000000057</v>
      </c>
      <c r="E2563" s="2">
        <f t="shared" ref="E2563:E2626" si="362">IF(C2563&lt;0,-C2563,0)</f>
        <v>0</v>
      </c>
      <c r="F2563" s="2">
        <f t="shared" si="359"/>
        <v>2.8619941496253607E-2</v>
      </c>
      <c r="G2563" s="2">
        <f t="shared" si="359"/>
        <v>1.3732183793451411E-2</v>
      </c>
      <c r="H2563" s="2">
        <f t="shared" si="355"/>
        <v>2.0841507750502037</v>
      </c>
      <c r="I2563" s="2">
        <f t="shared" si="356"/>
        <v>67.576163652903062</v>
      </c>
    </row>
    <row r="2564" spans="1:9" ht="13.5" x14ac:dyDescent="0.25">
      <c r="A2564" s="3">
        <f>TITRES_STAT!B2567</f>
        <v>45735</v>
      </c>
      <c r="B2564" s="6">
        <f>TITRES_STAT!D2567</f>
        <v>4.87</v>
      </c>
      <c r="C2564" s="2">
        <f t="shared" si="360"/>
        <v>9.9999999999997868E-3</v>
      </c>
      <c r="D2564" s="2">
        <f t="shared" si="361"/>
        <v>9.9999999999997868E-3</v>
      </c>
      <c r="E2564" s="2">
        <f t="shared" si="362"/>
        <v>0</v>
      </c>
      <c r="F2564" s="2">
        <f t="shared" si="359"/>
        <v>2.728994567509262E-2</v>
      </c>
      <c r="G2564" s="2">
        <f t="shared" si="359"/>
        <v>1.2751313522490596E-2</v>
      </c>
      <c r="H2564" s="2">
        <f t="shared" si="355"/>
        <v>2.1401674131028918</v>
      </c>
      <c r="I2564" s="2">
        <f t="shared" si="356"/>
        <v>68.154564122048811</v>
      </c>
    </row>
    <row r="2565" spans="1:9" ht="13.5" x14ac:dyDescent="0.25">
      <c r="A2565" s="3">
        <f>TITRES_STAT!B2568</f>
        <v>45737</v>
      </c>
      <c r="B2565" s="6">
        <f>TITRES_STAT!D2568</f>
        <v>4.87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2.5340663841157435E-2</v>
      </c>
      <c r="G2565" s="2">
        <f t="shared" si="359"/>
        <v>1.1840505413741268E-2</v>
      </c>
      <c r="H2565" s="2">
        <f t="shared" si="355"/>
        <v>2.1401674131028918</v>
      </c>
      <c r="I2565" s="2">
        <f t="shared" si="356"/>
        <v>68.154564122048811</v>
      </c>
    </row>
    <row r="2566" spans="1:9" ht="13.5" x14ac:dyDescent="0.25">
      <c r="A2566" s="3">
        <f>TITRES_STAT!B2569</f>
        <v>45740</v>
      </c>
      <c r="B2566" s="6">
        <f>TITRES_STAT!D2569</f>
        <v>4.9800000000000004</v>
      </c>
      <c r="C2566" s="2">
        <f t="shared" si="360"/>
        <v>0.11000000000000032</v>
      </c>
      <c r="D2566" s="2">
        <f t="shared" si="361"/>
        <v>0.11000000000000032</v>
      </c>
      <c r="E2566" s="2">
        <f t="shared" si="362"/>
        <v>0</v>
      </c>
      <c r="F2566" s="2">
        <f t="shared" si="359"/>
        <v>3.1387759281074783E-2</v>
      </c>
      <c r="G2566" s="2">
        <f t="shared" si="359"/>
        <v>1.0994755027045463E-2</v>
      </c>
      <c r="H2566" s="2">
        <f t="shared" si="355"/>
        <v>2.8547938725206299</v>
      </c>
      <c r="I2566" s="2">
        <f t="shared" si="356"/>
        <v>74.058275667380755</v>
      </c>
    </row>
    <row r="2567" spans="1:9" ht="13.5" x14ac:dyDescent="0.25">
      <c r="A2567" s="3">
        <f>TITRES_STAT!B2570</f>
        <v>45741</v>
      </c>
      <c r="B2567" s="6">
        <f>TITRES_STAT!D2570</f>
        <v>5</v>
      </c>
      <c r="C2567" s="2">
        <f t="shared" si="360"/>
        <v>1.9999999999999574E-2</v>
      </c>
      <c r="D2567" s="2">
        <f t="shared" si="361"/>
        <v>1.9999999999999574E-2</v>
      </c>
      <c r="E2567" s="2">
        <f t="shared" si="362"/>
        <v>0</v>
      </c>
      <c r="F2567" s="2">
        <f t="shared" si="359"/>
        <v>3.0574347903855124E-2</v>
      </c>
      <c r="G2567" s="2">
        <f t="shared" si="359"/>
        <v>1.0209415382256502E-2</v>
      </c>
      <c r="H2567" s="2">
        <f t="shared" si="355"/>
        <v>2.9947207317073166</v>
      </c>
      <c r="I2567" s="2">
        <f t="shared" si="356"/>
        <v>74.966960967691804</v>
      </c>
    </row>
    <row r="2568" spans="1:9" ht="13.5" x14ac:dyDescent="0.25">
      <c r="A2568" s="3">
        <f>TITRES_STAT!B2571</f>
        <v>45742</v>
      </c>
      <c r="B2568" s="6">
        <f>TITRES_STAT!D2571</f>
        <v>5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2.8390465910722616E-2</v>
      </c>
      <c r="G2568" s="2">
        <f t="shared" si="359"/>
        <v>9.4801714263810372E-3</v>
      </c>
      <c r="H2568" s="2">
        <f t="shared" si="355"/>
        <v>2.9947207317073166</v>
      </c>
      <c r="I2568" s="2">
        <f t="shared" si="356"/>
        <v>74.966960967691804</v>
      </c>
    </row>
    <row r="2569" spans="1:9" ht="13.5" x14ac:dyDescent="0.25">
      <c r="A2569" s="3">
        <f>TITRES_STAT!B2572</f>
        <v>45743</v>
      </c>
      <c r="B2569" s="6">
        <f>TITRES_STAT!D2572</f>
        <v>5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2.6362575488528141E-2</v>
      </c>
      <c r="G2569" s="2">
        <f t="shared" si="359"/>
        <v>8.8030163244966781E-3</v>
      </c>
      <c r="H2569" s="2">
        <f t="shared" si="355"/>
        <v>2.9947207317073161</v>
      </c>
      <c r="I2569" s="2">
        <f t="shared" si="356"/>
        <v>74.966960967691804</v>
      </c>
    </row>
    <row r="2570" spans="1:9" ht="13.5" x14ac:dyDescent="0.25">
      <c r="A2570" s="3">
        <f>TITRES_STAT!B2573</f>
        <v>45744</v>
      </c>
      <c r="B2570" s="6">
        <f>TITRES_STAT!D2573</f>
        <v>5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2.4479534382204703E-2</v>
      </c>
      <c r="G2570" s="2">
        <f t="shared" si="359"/>
        <v>8.1742294441754879E-3</v>
      </c>
      <c r="H2570" s="2">
        <f t="shared" si="355"/>
        <v>2.9947207317073157</v>
      </c>
      <c r="I2570" s="2">
        <f t="shared" si="356"/>
        <v>74.966960967691804</v>
      </c>
    </row>
    <row r="2571" spans="1:9" ht="13.5" x14ac:dyDescent="0.25">
      <c r="A2571" s="3">
        <f>TITRES_STAT!B2574</f>
        <v>45749</v>
      </c>
      <c r="B2571" s="6">
        <f>TITRES_STAT!D2574</f>
        <v>5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2.2730996212047223E-2</v>
      </c>
      <c r="G2571" s="2">
        <f t="shared" si="359"/>
        <v>7.590355912448667E-3</v>
      </c>
      <c r="H2571" s="2">
        <f t="shared" si="355"/>
        <v>2.9947207317073157</v>
      </c>
      <c r="I2571" s="2">
        <f t="shared" si="356"/>
        <v>74.966960967691804</v>
      </c>
    </row>
    <row r="2572" spans="1:9" ht="13.5" x14ac:dyDescent="0.25">
      <c r="A2572" s="3">
        <f>TITRES_STAT!B2575</f>
        <v>45750</v>
      </c>
      <c r="B2572" s="6">
        <f>TITRES_STAT!D2575</f>
        <v>5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2.1107353625472423E-2</v>
      </c>
      <c r="G2572" s="2">
        <f t="shared" si="359"/>
        <v>7.0481876329880483E-3</v>
      </c>
      <c r="H2572" s="2">
        <f t="shared" si="355"/>
        <v>2.9947207317073157</v>
      </c>
      <c r="I2572" s="2">
        <f t="shared" si="356"/>
        <v>74.966960967691804</v>
      </c>
    </row>
    <row r="2573" spans="1:9" ht="13.5" x14ac:dyDescent="0.25">
      <c r="A2573" s="3">
        <f>TITRES_STAT!B2576</f>
        <v>45751</v>
      </c>
      <c r="B2573" s="6">
        <f>TITRES_STAT!D2576</f>
        <v>5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1.9599685509367248E-2</v>
      </c>
      <c r="G2573" s="2">
        <f t="shared" si="363"/>
        <v>6.5447456592031879E-3</v>
      </c>
      <c r="H2573" s="2">
        <f t="shared" si="355"/>
        <v>2.9947207317073157</v>
      </c>
      <c r="I2573" s="2">
        <f t="shared" si="356"/>
        <v>74.966960967691804</v>
      </c>
    </row>
    <row r="2574" spans="1:9" ht="13.5" x14ac:dyDescent="0.25">
      <c r="A2574" s="3">
        <f>TITRES_STAT!B2577</f>
        <v>45754</v>
      </c>
      <c r="B2574" s="6">
        <f>TITRES_STAT!D2577</f>
        <v>4.9000000000000004</v>
      </c>
      <c r="C2574" s="2">
        <f t="shared" si="360"/>
        <v>-9.9999999999999645E-2</v>
      </c>
      <c r="D2574" s="2">
        <f t="shared" si="361"/>
        <v>0</v>
      </c>
      <c r="E2574" s="2">
        <f t="shared" si="362"/>
        <v>9.9999999999999645E-2</v>
      </c>
      <c r="F2574" s="2">
        <f t="shared" si="363"/>
        <v>1.8199707972983873E-2</v>
      </c>
      <c r="G2574" s="2">
        <f t="shared" si="363"/>
        <v>1.3220120969260079E-2</v>
      </c>
      <c r="H2574" s="2">
        <f t="shared" si="355"/>
        <v>1.3766672797701713</v>
      </c>
      <c r="I2574" s="2">
        <f t="shared" si="356"/>
        <v>57.924274528797227</v>
      </c>
    </row>
    <row r="2575" spans="1:9" ht="13.5" x14ac:dyDescent="0.25">
      <c r="A2575" s="3">
        <f>TITRES_STAT!B2578</f>
        <v>45755</v>
      </c>
      <c r="B2575" s="6">
        <f>TITRES_STAT!D2578</f>
        <v>4.8899999999999997</v>
      </c>
      <c r="C2575" s="2">
        <f t="shared" si="360"/>
        <v>-1.0000000000000675E-2</v>
      </c>
      <c r="D2575" s="2">
        <f t="shared" si="361"/>
        <v>0</v>
      </c>
      <c r="E2575" s="2">
        <f t="shared" si="362"/>
        <v>1.0000000000000675E-2</v>
      </c>
      <c r="F2575" s="2">
        <f t="shared" si="363"/>
        <v>1.6899728832056454E-2</v>
      </c>
      <c r="G2575" s="2">
        <f t="shared" si="363"/>
        <v>1.2990112328598691E-2</v>
      </c>
      <c r="H2575" s="2">
        <f t="shared" si="355"/>
        <v>1.3009686448092102</v>
      </c>
      <c r="I2575" s="2">
        <f t="shared" si="356"/>
        <v>56.540042288020089</v>
      </c>
    </row>
    <row r="2576" spans="1:9" ht="13.5" x14ac:dyDescent="0.25">
      <c r="A2576" s="3">
        <f>TITRES_STAT!B2579</f>
        <v>45757</v>
      </c>
      <c r="B2576" s="6">
        <f>TITRES_STAT!D2579</f>
        <v>4.8899999999999997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1.569260534405242E-2</v>
      </c>
      <c r="G2576" s="2">
        <f t="shared" si="363"/>
        <v>1.2062247162270213E-2</v>
      </c>
      <c r="H2576" s="2">
        <f t="shared" si="355"/>
        <v>1.3009686448092102</v>
      </c>
      <c r="I2576" s="2">
        <f t="shared" si="356"/>
        <v>56.540042288020089</v>
      </c>
    </row>
    <row r="2577" spans="1:9" ht="13.5" x14ac:dyDescent="0.25">
      <c r="A2577" s="3">
        <f>TITRES_STAT!B2580</f>
        <v>45758</v>
      </c>
      <c r="B2577" s="6">
        <f>TITRES_STAT!D2580</f>
        <v>4.8899999999999997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1.4571704962334389E-2</v>
      </c>
      <c r="G2577" s="2">
        <f t="shared" si="363"/>
        <v>1.1200658079250912E-2</v>
      </c>
      <c r="H2577" s="2">
        <f t="shared" ref="H2577:H2640" si="364">F2577/G2577</f>
        <v>1.3009686448092102</v>
      </c>
      <c r="I2577" s="2">
        <f t="shared" ref="I2577:I2640" si="365">IF(G2577=0,100,100-(100/(1+H2577)))</f>
        <v>56.540042288020089</v>
      </c>
    </row>
    <row r="2578" spans="1:9" ht="13.5" x14ac:dyDescent="0.25">
      <c r="A2578" s="3">
        <f>TITRES_STAT!B2581</f>
        <v>45761</v>
      </c>
      <c r="B2578" s="6">
        <f>TITRES_STAT!D2581</f>
        <v>4.8899999999999997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1.3530868893596218E-2</v>
      </c>
      <c r="G2578" s="2">
        <f t="shared" si="363"/>
        <v>1.0400611073590133E-2</v>
      </c>
      <c r="H2578" s="2">
        <f t="shared" si="364"/>
        <v>1.3009686448092099</v>
      </c>
      <c r="I2578" s="2">
        <f t="shared" si="365"/>
        <v>56.540042288020082</v>
      </c>
    </row>
    <row r="2579" spans="1:9" ht="13.5" x14ac:dyDescent="0.25">
      <c r="A2579" s="3">
        <f>TITRES_STAT!B2582</f>
        <v>45762</v>
      </c>
      <c r="B2579" s="6">
        <f>TITRES_STAT!D2582</f>
        <v>5.14</v>
      </c>
      <c r="C2579" s="2">
        <f t="shared" si="360"/>
        <v>0.25</v>
      </c>
      <c r="D2579" s="2">
        <f t="shared" si="361"/>
        <v>0.25</v>
      </c>
      <c r="E2579" s="2">
        <f t="shared" si="362"/>
        <v>0</v>
      </c>
      <c r="F2579" s="2">
        <f t="shared" si="363"/>
        <v>3.0421521115482204E-2</v>
      </c>
      <c r="G2579" s="2">
        <f t="shared" si="363"/>
        <v>9.6577102826194104E-3</v>
      </c>
      <c r="H2579" s="2">
        <f t="shared" si="364"/>
        <v>3.1499724287889004</v>
      </c>
      <c r="I2579" s="2">
        <f t="shared" si="365"/>
        <v>75.90345436844666</v>
      </c>
    </row>
    <row r="2580" spans="1:9" ht="13.5" x14ac:dyDescent="0.25">
      <c r="A2580" s="3">
        <f>TITRES_STAT!B2583</f>
        <v>45763</v>
      </c>
      <c r="B2580" s="6">
        <f>TITRES_STAT!D2583</f>
        <v>5.0999999999999996</v>
      </c>
      <c r="C2580" s="2">
        <f t="shared" si="360"/>
        <v>-4.0000000000000036E-2</v>
      </c>
      <c r="D2580" s="2">
        <f t="shared" si="361"/>
        <v>0</v>
      </c>
      <c r="E2580" s="2">
        <f t="shared" si="362"/>
        <v>4.0000000000000036E-2</v>
      </c>
      <c r="F2580" s="2">
        <f t="shared" si="363"/>
        <v>2.8248555321519188E-2</v>
      </c>
      <c r="G2580" s="2">
        <f t="shared" si="363"/>
        <v>1.1825016691003739E-2</v>
      </c>
      <c r="H2580" s="2">
        <f t="shared" si="364"/>
        <v>2.3888807990444683</v>
      </c>
      <c r="I2580" s="2">
        <f t="shared" si="365"/>
        <v>70.491732837520843</v>
      </c>
    </row>
    <row r="2581" spans="1:9" ht="13.5" x14ac:dyDescent="0.25">
      <c r="A2581" s="3">
        <f>TITRES_STAT!B2584</f>
        <v>45764</v>
      </c>
      <c r="B2581" s="6">
        <f>TITRES_STAT!D2584</f>
        <v>5.0999999999999996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2.6230801369982102E-2</v>
      </c>
      <c r="G2581" s="2">
        <f t="shared" si="363"/>
        <v>1.098037264164633E-2</v>
      </c>
      <c r="H2581" s="2">
        <f t="shared" si="364"/>
        <v>2.3888807990444683</v>
      </c>
      <c r="I2581" s="2">
        <f t="shared" si="365"/>
        <v>70.491732837520843</v>
      </c>
    </row>
    <row r="2582" spans="1:9" ht="13.5" x14ac:dyDescent="0.25">
      <c r="A2582" s="3">
        <f>TITRES_STAT!B2585</f>
        <v>45765</v>
      </c>
      <c r="B2582" s="6">
        <f>TITRES_STAT!D2585</f>
        <v>5.08</v>
      </c>
      <c r="C2582" s="2">
        <f t="shared" si="360"/>
        <v>-1.9999999999999574E-2</v>
      </c>
      <c r="D2582" s="2">
        <f t="shared" si="361"/>
        <v>0</v>
      </c>
      <c r="E2582" s="2">
        <f t="shared" si="362"/>
        <v>1.9999999999999574E-2</v>
      </c>
      <c r="F2582" s="2">
        <f t="shared" si="363"/>
        <v>2.4357172700697666E-2</v>
      </c>
      <c r="G2582" s="2">
        <f t="shared" si="363"/>
        <v>1.1624631738671563E-2</v>
      </c>
      <c r="H2582" s="2">
        <f t="shared" si="364"/>
        <v>2.0953070383871921</v>
      </c>
      <c r="I2582" s="2">
        <f t="shared" si="365"/>
        <v>67.693027295894709</v>
      </c>
    </row>
    <row r="2583" spans="1:9" ht="13.5" x14ac:dyDescent="0.25">
      <c r="A2583" s="3">
        <f>TITRES_STAT!B2586</f>
        <v>45768</v>
      </c>
      <c r="B2583" s="6">
        <f>TITRES_STAT!D2586</f>
        <v>5.08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2.2617374650647833E-2</v>
      </c>
      <c r="G2583" s="2">
        <f t="shared" si="363"/>
        <v>1.0794300900195022E-2</v>
      </c>
      <c r="H2583" s="2">
        <f t="shared" si="364"/>
        <v>2.0953070383871921</v>
      </c>
      <c r="I2583" s="2">
        <f t="shared" si="365"/>
        <v>67.693027295894709</v>
      </c>
    </row>
    <row r="2584" spans="1:9" ht="13.5" x14ac:dyDescent="0.25">
      <c r="A2584" s="3">
        <f>TITRES_STAT!B2587</f>
        <v>45769</v>
      </c>
      <c r="B2584" s="6">
        <f>TITRES_STAT!D2587</f>
        <v>5.03</v>
      </c>
      <c r="C2584" s="2">
        <f t="shared" si="360"/>
        <v>-4.9999999999999822E-2</v>
      </c>
      <c r="D2584" s="2">
        <f t="shared" si="361"/>
        <v>0</v>
      </c>
      <c r="E2584" s="2">
        <f t="shared" si="362"/>
        <v>4.9999999999999822E-2</v>
      </c>
      <c r="F2584" s="2">
        <f t="shared" si="363"/>
        <v>2.1001847889887272E-2</v>
      </c>
      <c r="G2584" s="2">
        <f t="shared" si="363"/>
        <v>1.3594707978752507E-2</v>
      </c>
      <c r="H2584" s="2">
        <f t="shared" si="364"/>
        <v>1.5448546539367789</v>
      </c>
      <c r="I2584" s="2">
        <f t="shared" si="365"/>
        <v>60.705025001995942</v>
      </c>
    </row>
    <row r="2585" spans="1:9" ht="13.5" x14ac:dyDescent="0.25">
      <c r="A2585" s="3">
        <f>TITRES_STAT!B2588</f>
        <v>45770</v>
      </c>
      <c r="B2585" s="6">
        <f>TITRES_STAT!D2588</f>
        <v>5.0199999999999996</v>
      </c>
      <c r="C2585" s="2">
        <f t="shared" si="360"/>
        <v>-1.0000000000000675E-2</v>
      </c>
      <c r="D2585" s="2">
        <f t="shared" si="361"/>
        <v>0</v>
      </c>
      <c r="E2585" s="2">
        <f t="shared" si="362"/>
        <v>1.0000000000000675E-2</v>
      </c>
      <c r="F2585" s="2">
        <f t="shared" si="363"/>
        <v>1.9501715897752465E-2</v>
      </c>
      <c r="G2585" s="2">
        <f t="shared" si="363"/>
        <v>1.3337943123127376E-2</v>
      </c>
      <c r="H2585" s="2">
        <f t="shared" si="364"/>
        <v>1.4621231862908002</v>
      </c>
      <c r="I2585" s="2">
        <f t="shared" si="365"/>
        <v>59.384647950677703</v>
      </c>
    </row>
    <row r="2586" spans="1:9" ht="13.5" x14ac:dyDescent="0.25">
      <c r="A2586" s="3">
        <f>TITRES_STAT!B2589</f>
        <v>45771</v>
      </c>
      <c r="B2586" s="6">
        <f>TITRES_STAT!D2589</f>
        <v>4.8</v>
      </c>
      <c r="C2586" s="2">
        <f t="shared" si="360"/>
        <v>-0.21999999999999975</v>
      </c>
      <c r="D2586" s="2">
        <f t="shared" si="361"/>
        <v>0</v>
      </c>
      <c r="E2586" s="2">
        <f t="shared" si="362"/>
        <v>0.21999999999999975</v>
      </c>
      <c r="F2586" s="2">
        <f t="shared" si="363"/>
        <v>1.8108736190770146E-2</v>
      </c>
      <c r="G2586" s="2">
        <f t="shared" si="363"/>
        <v>2.8099518614332544E-2</v>
      </c>
      <c r="H2586" s="2">
        <f t="shared" si="364"/>
        <v>0.64445005052625837</v>
      </c>
      <c r="I2586" s="2">
        <f t="shared" si="365"/>
        <v>39.189396498849014</v>
      </c>
    </row>
    <row r="2587" spans="1:9" ht="13.5" x14ac:dyDescent="0.25">
      <c r="A2587" s="3">
        <f>TITRES_STAT!B2590</f>
        <v>45772</v>
      </c>
      <c r="B2587" s="6">
        <f>TITRES_STAT!D2590</f>
        <v>4.72</v>
      </c>
      <c r="C2587" s="2">
        <f t="shared" si="360"/>
        <v>-8.0000000000000071E-2</v>
      </c>
      <c r="D2587" s="2">
        <f t="shared" si="361"/>
        <v>0</v>
      </c>
      <c r="E2587" s="2">
        <f t="shared" si="362"/>
        <v>8.0000000000000071E-2</v>
      </c>
      <c r="F2587" s="2">
        <f t="shared" si="363"/>
        <v>1.6815255034286564E-2</v>
      </c>
      <c r="G2587" s="2">
        <f t="shared" si="363"/>
        <v>3.180669585616594E-2</v>
      </c>
      <c r="H2587" s="2">
        <f t="shared" si="364"/>
        <v>0.52867028723534693</v>
      </c>
      <c r="I2587" s="2">
        <f t="shared" si="365"/>
        <v>34.58366998101765</v>
      </c>
    </row>
    <row r="2588" spans="1:9" ht="13.5" x14ac:dyDescent="0.25">
      <c r="A2588" s="3">
        <f>TITRES_STAT!B2591</f>
        <v>45775</v>
      </c>
      <c r="B2588" s="6">
        <f>TITRES_STAT!D2591</f>
        <v>4.8</v>
      </c>
      <c r="C2588" s="2">
        <f t="shared" si="360"/>
        <v>8.0000000000000071E-2</v>
      </c>
      <c r="D2588" s="2">
        <f t="shared" si="361"/>
        <v>8.0000000000000071E-2</v>
      </c>
      <c r="E2588" s="2">
        <f t="shared" si="362"/>
        <v>0</v>
      </c>
      <c r="F2588" s="2">
        <f t="shared" si="363"/>
        <v>2.1328451103266099E-2</v>
      </c>
      <c r="G2588" s="2">
        <f t="shared" si="363"/>
        <v>2.953478900929694E-2</v>
      </c>
      <c r="H2588" s="2">
        <f t="shared" si="364"/>
        <v>0.7221467231931924</v>
      </c>
      <c r="I2588" s="2">
        <f t="shared" si="365"/>
        <v>41.93293831864645</v>
      </c>
    </row>
    <row r="2589" spans="1:9" ht="13.5" x14ac:dyDescent="0.25">
      <c r="A2589" s="3">
        <f>TITRES_STAT!B2592</f>
        <v>45776</v>
      </c>
      <c r="B2589" s="6">
        <f>TITRES_STAT!D2592</f>
        <v>4.79</v>
      </c>
      <c r="C2589" s="2">
        <f t="shared" si="360"/>
        <v>-9.9999999999997868E-3</v>
      </c>
      <c r="D2589" s="2">
        <f t="shared" si="361"/>
        <v>0</v>
      </c>
      <c r="E2589" s="2">
        <f t="shared" si="362"/>
        <v>9.9999999999997868E-3</v>
      </c>
      <c r="F2589" s="2">
        <f t="shared" ref="F2589:G2604" si="366">((F2588*13)+D2589)/14</f>
        <v>1.9804990310175661E-2</v>
      </c>
      <c r="G2589" s="2">
        <f t="shared" si="366"/>
        <v>2.8139446937204288E-2</v>
      </c>
      <c r="H2589" s="2">
        <f t="shared" si="364"/>
        <v>0.70381590492422552</v>
      </c>
      <c r="I2589" s="2">
        <f t="shared" si="365"/>
        <v>41.308213105072909</v>
      </c>
    </row>
    <row r="2590" spans="1:9" ht="13.5" x14ac:dyDescent="0.25">
      <c r="A2590" s="3">
        <f>TITRES_STAT!B2593</f>
        <v>45777</v>
      </c>
      <c r="B2590" s="6">
        <f>TITRES_STAT!D2593</f>
        <v>4.78</v>
      </c>
      <c r="C2590" s="2">
        <f t="shared" si="360"/>
        <v>-9.9999999999997868E-3</v>
      </c>
      <c r="D2590" s="2">
        <f t="shared" si="361"/>
        <v>0</v>
      </c>
      <c r="E2590" s="2">
        <f t="shared" si="362"/>
        <v>9.9999999999997868E-3</v>
      </c>
      <c r="F2590" s="2">
        <f t="shared" si="366"/>
        <v>1.8390348145163112E-2</v>
      </c>
      <c r="G2590" s="2">
        <f t="shared" si="366"/>
        <v>2.6843772155975394E-2</v>
      </c>
      <c r="H2590" s="2">
        <f t="shared" si="364"/>
        <v>0.68508807325238152</v>
      </c>
      <c r="I2590" s="2">
        <f t="shared" si="365"/>
        <v>40.655920846326794</v>
      </c>
    </row>
    <row r="2591" spans="1:9" ht="13.5" x14ac:dyDescent="0.25">
      <c r="A2591" s="3">
        <f>TITRES_STAT!B2594</f>
        <v>45779</v>
      </c>
      <c r="B2591" s="6">
        <f>TITRES_STAT!D2594</f>
        <v>4.75</v>
      </c>
      <c r="C2591" s="2">
        <f t="shared" si="360"/>
        <v>-3.0000000000000249E-2</v>
      </c>
      <c r="D2591" s="2">
        <f t="shared" si="361"/>
        <v>0</v>
      </c>
      <c r="E2591" s="2">
        <f t="shared" si="362"/>
        <v>3.0000000000000249E-2</v>
      </c>
      <c r="F2591" s="2">
        <f t="shared" si="366"/>
        <v>1.7076751849080033E-2</v>
      </c>
      <c r="G2591" s="2">
        <f t="shared" si="366"/>
        <v>2.7069217001977171E-2</v>
      </c>
      <c r="H2591" s="2">
        <f t="shared" si="364"/>
        <v>0.63085503536481036</v>
      </c>
      <c r="I2591" s="2">
        <f t="shared" si="365"/>
        <v>38.682471567664059</v>
      </c>
    </row>
    <row r="2592" spans="1:9" ht="13.5" x14ac:dyDescent="0.25">
      <c r="A2592" s="3">
        <f>TITRES_STAT!B2595</f>
        <v>45782</v>
      </c>
      <c r="B2592" s="6">
        <f>TITRES_STAT!D2595</f>
        <v>4.62</v>
      </c>
      <c r="C2592" s="2">
        <f t="shared" si="360"/>
        <v>-0.12999999999999989</v>
      </c>
      <c r="D2592" s="2">
        <f t="shared" si="361"/>
        <v>0</v>
      </c>
      <c r="E2592" s="2">
        <f t="shared" si="362"/>
        <v>0.12999999999999989</v>
      </c>
      <c r="F2592" s="2">
        <f t="shared" si="366"/>
        <v>1.5856983859860032E-2</v>
      </c>
      <c r="G2592" s="2">
        <f t="shared" si="366"/>
        <v>3.4421415787550223E-2</v>
      </c>
      <c r="H2592" s="2">
        <f t="shared" si="364"/>
        <v>0.46067204085182623</v>
      </c>
      <c r="I2592" s="2">
        <f t="shared" si="365"/>
        <v>31.538362340609609</v>
      </c>
    </row>
    <row r="2593" spans="1:9" ht="13.5" x14ac:dyDescent="0.25">
      <c r="A2593" s="3">
        <f>TITRES_STAT!B2596</f>
        <v>45783</v>
      </c>
      <c r="B2593" s="6">
        <f>TITRES_STAT!D2596</f>
        <v>4.8</v>
      </c>
      <c r="C2593" s="2">
        <f t="shared" si="360"/>
        <v>0.17999999999999972</v>
      </c>
      <c r="D2593" s="2">
        <f t="shared" si="361"/>
        <v>0.17999999999999972</v>
      </c>
      <c r="E2593" s="2">
        <f t="shared" si="362"/>
        <v>0</v>
      </c>
      <c r="F2593" s="2">
        <f t="shared" si="366"/>
        <v>2.7581485012727152E-2</v>
      </c>
      <c r="G2593" s="2">
        <f t="shared" si="366"/>
        <v>3.1962743231296636E-2</v>
      </c>
      <c r="H2593" s="2">
        <f t="shared" si="364"/>
        <v>0.86292608907612378</v>
      </c>
      <c r="I2593" s="2">
        <f t="shared" si="365"/>
        <v>46.321005118569815</v>
      </c>
    </row>
    <row r="2594" spans="1:9" ht="13.5" x14ac:dyDescent="0.25">
      <c r="A2594" s="3">
        <f>TITRES_STAT!B2597</f>
        <v>45784</v>
      </c>
      <c r="B2594" s="6">
        <f>TITRES_STAT!D2597</f>
        <v>4.8099999999999996</v>
      </c>
      <c r="C2594" s="2">
        <f t="shared" si="360"/>
        <v>9.9999999999997868E-3</v>
      </c>
      <c r="D2594" s="2">
        <f t="shared" si="361"/>
        <v>9.9999999999997868E-3</v>
      </c>
      <c r="E2594" s="2">
        <f t="shared" si="362"/>
        <v>0</v>
      </c>
      <c r="F2594" s="2">
        <f t="shared" si="366"/>
        <v>2.6325664654675198E-2</v>
      </c>
      <c r="G2594" s="2">
        <f t="shared" si="366"/>
        <v>2.9679690143346878E-2</v>
      </c>
      <c r="H2594" s="2">
        <f t="shared" si="364"/>
        <v>0.88699257059381631</v>
      </c>
      <c r="I2594" s="2">
        <f t="shared" si="365"/>
        <v>47.005620711834034</v>
      </c>
    </row>
    <row r="2595" spans="1:9" ht="13.5" x14ac:dyDescent="0.25">
      <c r="A2595" s="3">
        <f>TITRES_STAT!B2598</f>
        <v>45785</v>
      </c>
      <c r="B2595" s="6">
        <f>TITRES_STAT!D2598</f>
        <v>4.58</v>
      </c>
      <c r="C2595" s="2">
        <f t="shared" si="360"/>
        <v>-0.22999999999999954</v>
      </c>
      <c r="D2595" s="2">
        <f t="shared" si="361"/>
        <v>0</v>
      </c>
      <c r="E2595" s="2">
        <f t="shared" si="362"/>
        <v>0.22999999999999954</v>
      </c>
      <c r="F2595" s="2">
        <f t="shared" si="366"/>
        <v>2.4445260036484114E-2</v>
      </c>
      <c r="G2595" s="2">
        <f t="shared" si="366"/>
        <v>4.3988283704536349E-2</v>
      </c>
      <c r="H2595" s="2">
        <f t="shared" si="364"/>
        <v>0.55572206910094024</v>
      </c>
      <c r="I2595" s="2">
        <f t="shared" si="365"/>
        <v>35.721166404876868</v>
      </c>
    </row>
    <row r="2596" spans="1:9" ht="13.5" x14ac:dyDescent="0.25">
      <c r="A2596" s="3">
        <f>TITRES_STAT!B2599</f>
        <v>45786</v>
      </c>
      <c r="B2596" s="6">
        <f>TITRES_STAT!D2599</f>
        <v>4.59</v>
      </c>
      <c r="C2596" s="2">
        <f t="shared" si="360"/>
        <v>9.9999999999997868E-3</v>
      </c>
      <c r="D2596" s="2">
        <f t="shared" si="361"/>
        <v>9.9999999999997868E-3</v>
      </c>
      <c r="E2596" s="2">
        <f t="shared" si="362"/>
        <v>0</v>
      </c>
      <c r="F2596" s="2">
        <f t="shared" si="366"/>
        <v>2.3413455748163805E-2</v>
      </c>
      <c r="G2596" s="2">
        <f t="shared" si="366"/>
        <v>4.084626343992661E-2</v>
      </c>
      <c r="H2596" s="2">
        <f t="shared" si="364"/>
        <v>0.57320924305838716</v>
      </c>
      <c r="I2596" s="2">
        <f t="shared" si="365"/>
        <v>36.435664587378305</v>
      </c>
    </row>
    <row r="2597" spans="1:9" ht="13.5" x14ac:dyDescent="0.25">
      <c r="A2597" s="3">
        <f>TITRES_STAT!B2600</f>
        <v>45789</v>
      </c>
      <c r="B2597" s="6">
        <f>TITRES_STAT!D2600</f>
        <v>4.51</v>
      </c>
      <c r="C2597" s="2">
        <f t="shared" si="360"/>
        <v>-8.0000000000000071E-2</v>
      </c>
      <c r="D2597" s="2">
        <f t="shared" si="361"/>
        <v>0</v>
      </c>
      <c r="E2597" s="2">
        <f t="shared" si="362"/>
        <v>8.0000000000000071E-2</v>
      </c>
      <c r="F2597" s="2">
        <f t="shared" si="366"/>
        <v>2.1741066051866393E-2</v>
      </c>
      <c r="G2597" s="2">
        <f t="shared" si="366"/>
        <v>4.3642958908503282E-2</v>
      </c>
      <c r="H2597" s="2">
        <f t="shared" si="364"/>
        <v>0.49815747134483174</v>
      </c>
      <c r="I2597" s="2">
        <f t="shared" si="365"/>
        <v>33.251342457188912</v>
      </c>
    </row>
    <row r="2598" spans="1:9" ht="13.5" x14ac:dyDescent="0.25">
      <c r="A2598" s="3">
        <f>TITRES_STAT!B2601</f>
        <v>45790</v>
      </c>
      <c r="B2598" s="6">
        <f>TITRES_STAT!D2601</f>
        <v>4.5999999999999996</v>
      </c>
      <c r="C2598" s="2">
        <f t="shared" si="360"/>
        <v>8.9999999999999858E-2</v>
      </c>
      <c r="D2598" s="2">
        <f t="shared" si="361"/>
        <v>8.9999999999999858E-2</v>
      </c>
      <c r="E2598" s="2">
        <f t="shared" si="362"/>
        <v>0</v>
      </c>
      <c r="F2598" s="2">
        <f t="shared" si="366"/>
        <v>2.6616704191018782E-2</v>
      </c>
      <c r="G2598" s="2">
        <f t="shared" si="366"/>
        <v>4.0525604700753046E-2</v>
      </c>
      <c r="H2598" s="2">
        <f t="shared" si="364"/>
        <v>0.65678734191779231</v>
      </c>
      <c r="I2598" s="2">
        <f t="shared" si="365"/>
        <v>39.642223555229293</v>
      </c>
    </row>
    <row r="2599" spans="1:9" ht="13.5" x14ac:dyDescent="0.25">
      <c r="A2599" s="3">
        <f>TITRES_STAT!B2602</f>
        <v>45791</v>
      </c>
      <c r="B2599" s="6">
        <f>TITRES_STAT!D2602</f>
        <v>4.62</v>
      </c>
      <c r="C2599" s="2">
        <f t="shared" si="360"/>
        <v>2.0000000000000462E-2</v>
      </c>
      <c r="D2599" s="2">
        <f t="shared" si="361"/>
        <v>2.0000000000000462E-2</v>
      </c>
      <c r="E2599" s="2">
        <f t="shared" si="362"/>
        <v>0</v>
      </c>
      <c r="F2599" s="2">
        <f t="shared" si="366"/>
        <v>2.6144082463088903E-2</v>
      </c>
      <c r="G2599" s="2">
        <f t="shared" si="366"/>
        <v>3.7630918650699251E-2</v>
      </c>
      <c r="H2599" s="2">
        <f t="shared" si="364"/>
        <v>0.69475004598653611</v>
      </c>
      <c r="I2599" s="2">
        <f t="shared" si="365"/>
        <v>40.994248540180038</v>
      </c>
    </row>
    <row r="2600" spans="1:9" ht="13.5" x14ac:dyDescent="0.25">
      <c r="A2600" s="3">
        <f>TITRES_STAT!B2603</f>
        <v>45792</v>
      </c>
      <c r="B2600" s="6">
        <f>TITRES_STAT!D2603</f>
        <v>4.55</v>
      </c>
      <c r="C2600" s="2">
        <f t="shared" si="360"/>
        <v>-7.0000000000000284E-2</v>
      </c>
      <c r="D2600" s="2">
        <f t="shared" si="361"/>
        <v>0</v>
      </c>
      <c r="E2600" s="2">
        <f t="shared" si="362"/>
        <v>7.0000000000000284E-2</v>
      </c>
      <c r="F2600" s="2">
        <f t="shared" si="366"/>
        <v>2.4276648001439697E-2</v>
      </c>
      <c r="G2600" s="2">
        <f t="shared" si="366"/>
        <v>3.9942995889935044E-2</v>
      </c>
      <c r="H2600" s="2">
        <f t="shared" si="364"/>
        <v>0.60778235233869871</v>
      </c>
      <c r="I2600" s="2">
        <f t="shared" si="365"/>
        <v>37.802526657579712</v>
      </c>
    </row>
    <row r="2601" spans="1:9" ht="13.5" x14ac:dyDescent="0.25">
      <c r="A2601" s="3">
        <f>TITRES_STAT!B2604</f>
        <v>45793</v>
      </c>
      <c r="B2601" s="6">
        <f>TITRES_STAT!D2604</f>
        <v>4.5</v>
      </c>
      <c r="C2601" s="2">
        <f t="shared" si="360"/>
        <v>-4.9999999999999822E-2</v>
      </c>
      <c r="D2601" s="2">
        <f t="shared" si="361"/>
        <v>0</v>
      </c>
      <c r="E2601" s="2">
        <f t="shared" si="362"/>
        <v>4.9999999999999822E-2</v>
      </c>
      <c r="F2601" s="2">
        <f t="shared" si="366"/>
        <v>2.2542601715622577E-2</v>
      </c>
      <c r="G2601" s="2">
        <f t="shared" si="366"/>
        <v>4.0661353326368242E-2</v>
      </c>
      <c r="H2601" s="2">
        <f t="shared" si="364"/>
        <v>0.55439870716265749</v>
      </c>
      <c r="I2601" s="2">
        <f t="shared" si="365"/>
        <v>35.66644160265912</v>
      </c>
    </row>
    <row r="2602" spans="1:9" ht="13.5" x14ac:dyDescent="0.25">
      <c r="A2602" s="3">
        <f>TITRES_STAT!B2605</f>
        <v>45796</v>
      </c>
      <c r="B2602" s="6">
        <f>TITRES_STAT!D2605</f>
        <v>4.59</v>
      </c>
      <c r="C2602" s="2">
        <f t="shared" si="360"/>
        <v>8.9999999999999858E-2</v>
      </c>
      <c r="D2602" s="2">
        <f t="shared" si="361"/>
        <v>8.9999999999999858E-2</v>
      </c>
      <c r="E2602" s="2">
        <f t="shared" si="362"/>
        <v>0</v>
      </c>
      <c r="F2602" s="2">
        <f t="shared" si="366"/>
        <v>2.7360987307363811E-2</v>
      </c>
      <c r="G2602" s="2">
        <f t="shared" si="366"/>
        <v>3.7756970945913362E-2</v>
      </c>
      <c r="H2602" s="2">
        <f t="shared" si="364"/>
        <v>0.72466054934751689</v>
      </c>
      <c r="I2602" s="2">
        <f t="shared" si="365"/>
        <v>42.017575552573199</v>
      </c>
    </row>
    <row r="2603" spans="1:9" ht="13.5" x14ac:dyDescent="0.25">
      <c r="A2603" s="3">
        <f>TITRES_STAT!B2606</f>
        <v>45797</v>
      </c>
      <c r="B2603" s="6">
        <f>TITRES_STAT!D2606</f>
        <v>4.68</v>
      </c>
      <c r="C2603" s="2">
        <f t="shared" si="360"/>
        <v>8.9999999999999858E-2</v>
      </c>
      <c r="D2603" s="2">
        <f t="shared" si="361"/>
        <v>8.9999999999999858E-2</v>
      </c>
      <c r="E2603" s="2">
        <f t="shared" si="362"/>
        <v>0</v>
      </c>
      <c r="F2603" s="2">
        <f t="shared" si="366"/>
        <v>3.1835202499694959E-2</v>
      </c>
      <c r="G2603" s="2">
        <f t="shared" si="366"/>
        <v>3.5060044449776694E-2</v>
      </c>
      <c r="H2603" s="2">
        <f t="shared" si="364"/>
        <v>0.90801945631582692</v>
      </c>
      <c r="I2603" s="2">
        <f t="shared" si="365"/>
        <v>47.589632973088825</v>
      </c>
    </row>
    <row r="2604" spans="1:9" ht="13.5" x14ac:dyDescent="0.25">
      <c r="A2604" s="3">
        <f>TITRES_STAT!B2607</f>
        <v>45798</v>
      </c>
      <c r="B2604" s="6">
        <f>TITRES_STAT!D2607</f>
        <v>4.7300000000000004</v>
      </c>
      <c r="C2604" s="2">
        <f t="shared" si="360"/>
        <v>5.0000000000000711E-2</v>
      </c>
      <c r="D2604" s="2">
        <f t="shared" si="361"/>
        <v>5.0000000000000711E-2</v>
      </c>
      <c r="E2604" s="2">
        <f t="shared" si="362"/>
        <v>0</v>
      </c>
      <c r="F2604" s="2">
        <f t="shared" si="366"/>
        <v>3.3132688035431082E-2</v>
      </c>
      <c r="G2604" s="2">
        <f t="shared" si="366"/>
        <v>3.2555755560506931E-2</v>
      </c>
      <c r="H2604" s="2">
        <f t="shared" si="364"/>
        <v>1.0177213664678089</v>
      </c>
      <c r="I2604" s="2">
        <f t="shared" si="365"/>
        <v>50.439143054197608</v>
      </c>
    </row>
    <row r="2605" spans="1:9" ht="13.5" x14ac:dyDescent="0.25">
      <c r="A2605" s="3">
        <f>TITRES_STAT!B2608</f>
        <v>45799</v>
      </c>
      <c r="B2605" s="6">
        <f>TITRES_STAT!D2608</f>
        <v>4.72</v>
      </c>
      <c r="C2605" s="2">
        <f t="shared" si="360"/>
        <v>-1.0000000000000675E-2</v>
      </c>
      <c r="D2605" s="2">
        <f t="shared" si="361"/>
        <v>0</v>
      </c>
      <c r="E2605" s="2">
        <f t="shared" si="362"/>
        <v>1.0000000000000675E-2</v>
      </c>
      <c r="F2605" s="2">
        <f t="shared" ref="F2605:G2620" si="367">((F2604*13)+D2605)/14</f>
        <v>3.076606746147172E-2</v>
      </c>
      <c r="G2605" s="2">
        <f t="shared" si="367"/>
        <v>3.0944630163327911E-2</v>
      </c>
      <c r="H2605" s="2">
        <f t="shared" si="364"/>
        <v>0.99422960620586753</v>
      </c>
      <c r="I2605" s="2">
        <f t="shared" si="365"/>
        <v>49.855322732744128</v>
      </c>
    </row>
    <row r="2606" spans="1:9" ht="13.5" x14ac:dyDescent="0.25">
      <c r="A2606" s="3">
        <f>TITRES_STAT!B2609</f>
        <v>45800</v>
      </c>
      <c r="B2606" s="6">
        <f>TITRES_STAT!D2609</f>
        <v>4.6900000000000004</v>
      </c>
      <c r="C2606" s="2">
        <f t="shared" si="360"/>
        <v>-2.9999999999999361E-2</v>
      </c>
      <c r="D2606" s="2">
        <f t="shared" si="361"/>
        <v>0</v>
      </c>
      <c r="E2606" s="2">
        <f t="shared" si="362"/>
        <v>2.9999999999999361E-2</v>
      </c>
      <c r="F2606" s="2">
        <f t="shared" si="367"/>
        <v>2.8568491214223741E-2</v>
      </c>
      <c r="G2606" s="2">
        <f t="shared" si="367"/>
        <v>3.0877156580233014E-2</v>
      </c>
      <c r="H2606" s="2">
        <f t="shared" si="364"/>
        <v>0.9252306357934772</v>
      </c>
      <c r="I2606" s="2">
        <f t="shared" si="365"/>
        <v>48.058171244098581</v>
      </c>
    </row>
    <row r="2607" spans="1:9" ht="13.5" x14ac:dyDescent="0.25">
      <c r="A2607" s="3">
        <f>TITRES_STAT!B2610</f>
        <v>45803</v>
      </c>
      <c r="B2607" s="6">
        <f>TITRES_STAT!D2610</f>
        <v>4.6900000000000004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2.6527884698922043E-2</v>
      </c>
      <c r="G2607" s="2">
        <f t="shared" si="367"/>
        <v>2.8671645395930655E-2</v>
      </c>
      <c r="H2607" s="2">
        <f t="shared" si="364"/>
        <v>0.9252306357934772</v>
      </c>
      <c r="I2607" s="2">
        <f t="shared" si="365"/>
        <v>48.058171244098581</v>
      </c>
    </row>
    <row r="2608" spans="1:9" ht="13.5" x14ac:dyDescent="0.25">
      <c r="A2608" s="3">
        <f>TITRES_STAT!B2611</f>
        <v>45804</v>
      </c>
      <c r="B2608" s="6">
        <f>TITRES_STAT!D2611</f>
        <v>4.6500000000000004</v>
      </c>
      <c r="C2608" s="2">
        <f t="shared" si="360"/>
        <v>-4.0000000000000036E-2</v>
      </c>
      <c r="D2608" s="2">
        <f t="shared" si="361"/>
        <v>0</v>
      </c>
      <c r="E2608" s="2">
        <f t="shared" si="362"/>
        <v>4.0000000000000036E-2</v>
      </c>
      <c r="F2608" s="2">
        <f t="shared" si="367"/>
        <v>2.4633035791856182E-2</v>
      </c>
      <c r="G2608" s="2">
        <f t="shared" si="367"/>
        <v>2.9480813581935609E-2</v>
      </c>
      <c r="H2608" s="2">
        <f t="shared" si="364"/>
        <v>0.83556160088302633</v>
      </c>
      <c r="I2608" s="2">
        <f t="shared" si="365"/>
        <v>45.520760538957994</v>
      </c>
    </row>
    <row r="2609" spans="1:9" ht="13.5" x14ac:dyDescent="0.25">
      <c r="A2609" s="3">
        <f>TITRES_STAT!B2612</f>
        <v>45805</v>
      </c>
      <c r="B2609" s="6">
        <f>TITRES_STAT!D2612</f>
        <v>4.67</v>
      </c>
      <c r="C2609" s="2">
        <f t="shared" si="360"/>
        <v>1.9999999999999574E-2</v>
      </c>
      <c r="D2609" s="2">
        <f t="shared" si="361"/>
        <v>1.9999999999999574E-2</v>
      </c>
      <c r="E2609" s="2">
        <f t="shared" si="362"/>
        <v>0</v>
      </c>
      <c r="F2609" s="2">
        <f t="shared" si="367"/>
        <v>2.4302104663866425E-2</v>
      </c>
      <c r="G2609" s="2">
        <f t="shared" si="367"/>
        <v>2.7375041183225923E-2</v>
      </c>
      <c r="H2609" s="2">
        <f t="shared" si="364"/>
        <v>0.88774678003982543</v>
      </c>
      <c r="I2609" s="2">
        <f t="shared" si="365"/>
        <v>47.026793499343</v>
      </c>
    </row>
    <row r="2610" spans="1:9" ht="13.5" x14ac:dyDescent="0.25">
      <c r="A2610" s="3">
        <f>TITRES_STAT!B2613</f>
        <v>45806</v>
      </c>
      <c r="B2610" s="6">
        <f>TITRES_STAT!D2613</f>
        <v>4.7</v>
      </c>
      <c r="C2610" s="2">
        <f t="shared" si="360"/>
        <v>3.0000000000000249E-2</v>
      </c>
      <c r="D2610" s="2">
        <f t="shared" si="361"/>
        <v>3.0000000000000249E-2</v>
      </c>
      <c r="E2610" s="2">
        <f t="shared" si="362"/>
        <v>0</v>
      </c>
      <c r="F2610" s="2">
        <f t="shared" si="367"/>
        <v>2.4709097187875981E-2</v>
      </c>
      <c r="G2610" s="2">
        <f t="shared" si="367"/>
        <v>2.5419681098709786E-2</v>
      </c>
      <c r="H2610" s="2">
        <f t="shared" si="364"/>
        <v>0.97204591560081088</v>
      </c>
      <c r="I2610" s="2">
        <f t="shared" si="365"/>
        <v>49.291241543159693</v>
      </c>
    </row>
    <row r="2611" spans="1:9" ht="13.5" x14ac:dyDescent="0.25">
      <c r="A2611" s="3">
        <f>TITRES_STAT!B2614</f>
        <v>45807</v>
      </c>
      <c r="B2611" s="6">
        <f>TITRES_STAT!D2614</f>
        <v>4.5999999999999996</v>
      </c>
      <c r="C2611" s="2">
        <f t="shared" si="360"/>
        <v>-0.10000000000000053</v>
      </c>
      <c r="D2611" s="2">
        <f t="shared" si="361"/>
        <v>0</v>
      </c>
      <c r="E2611" s="2">
        <f t="shared" si="362"/>
        <v>0.10000000000000053</v>
      </c>
      <c r="F2611" s="2">
        <f t="shared" si="367"/>
        <v>2.2944161674456266E-2</v>
      </c>
      <c r="G2611" s="2">
        <f t="shared" si="367"/>
        <v>3.0746846734516269E-2</v>
      </c>
      <c r="H2611" s="2">
        <f t="shared" si="364"/>
        <v>0.74622812129541904</v>
      </c>
      <c r="I2611" s="2">
        <f t="shared" si="365"/>
        <v>42.733713436125306</v>
      </c>
    </row>
    <row r="2612" spans="1:9" ht="13.5" x14ac:dyDescent="0.25">
      <c r="A2612" s="3">
        <f>TITRES_STAT!B2615</f>
        <v>45810</v>
      </c>
      <c r="B2612" s="6">
        <f>TITRES_STAT!D2615</f>
        <v>4.5999999999999996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2.1305292983423676E-2</v>
      </c>
      <c r="G2612" s="2">
        <f t="shared" si="367"/>
        <v>2.8550643396336534E-2</v>
      </c>
      <c r="H2612" s="2">
        <f t="shared" si="364"/>
        <v>0.74622812129541916</v>
      </c>
      <c r="I2612" s="2">
        <f t="shared" si="365"/>
        <v>42.733713436125313</v>
      </c>
    </row>
    <row r="2613" spans="1:9" ht="13.5" x14ac:dyDescent="0.25">
      <c r="A2613" s="3">
        <f>TITRES_STAT!B2616</f>
        <v>45811</v>
      </c>
      <c r="B2613" s="6">
        <f>TITRES_STAT!D2616</f>
        <v>4.5999999999999996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1.9783486341750558E-2</v>
      </c>
      <c r="G2613" s="2">
        <f t="shared" si="367"/>
        <v>2.6511311725169635E-2</v>
      </c>
      <c r="H2613" s="2">
        <f t="shared" si="364"/>
        <v>0.74622812129541927</v>
      </c>
      <c r="I2613" s="2">
        <f t="shared" si="365"/>
        <v>42.733713436125321</v>
      </c>
    </row>
    <row r="2614" spans="1:9" ht="13.5" x14ac:dyDescent="0.25">
      <c r="A2614" s="3">
        <f>TITRES_STAT!B2617</f>
        <v>45812</v>
      </c>
      <c r="B2614" s="6">
        <f>TITRES_STAT!D2617</f>
        <v>4.5999999999999996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1.8370380174482663E-2</v>
      </c>
      <c r="G2614" s="2">
        <f t="shared" si="367"/>
        <v>2.4617646601943235E-2</v>
      </c>
      <c r="H2614" s="2">
        <f t="shared" si="364"/>
        <v>0.74622812129541927</v>
      </c>
      <c r="I2614" s="2">
        <f t="shared" si="365"/>
        <v>42.733713436125321</v>
      </c>
    </row>
    <row r="2615" spans="1:9" ht="13.5" x14ac:dyDescent="0.25">
      <c r="A2615" s="3">
        <f>TITRES_STAT!B2618</f>
        <v>45813</v>
      </c>
      <c r="B2615" s="6">
        <f>TITRES_STAT!D2618</f>
        <v>4.5999999999999996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1.7058210162019617E-2</v>
      </c>
      <c r="G2615" s="2">
        <f t="shared" si="367"/>
        <v>2.2859243273233004E-2</v>
      </c>
      <c r="H2615" s="2">
        <f t="shared" si="364"/>
        <v>0.74622812129541938</v>
      </c>
      <c r="I2615" s="2">
        <f t="shared" si="365"/>
        <v>42.733713436125321</v>
      </c>
    </row>
    <row r="2616" spans="1:9" ht="13.5" x14ac:dyDescent="0.25">
      <c r="A2616" s="3">
        <f>TITRES_STAT!B2619</f>
        <v>45817</v>
      </c>
      <c r="B2616" s="6">
        <f>TITRES_STAT!D2619</f>
        <v>4.33</v>
      </c>
      <c r="C2616" s="2">
        <f t="shared" si="360"/>
        <v>-0.26999999999999957</v>
      </c>
      <c r="D2616" s="2">
        <f t="shared" si="361"/>
        <v>0</v>
      </c>
      <c r="E2616" s="2">
        <f t="shared" si="362"/>
        <v>0.26999999999999957</v>
      </c>
      <c r="F2616" s="2">
        <f t="shared" si="367"/>
        <v>1.5839766579018217E-2</v>
      </c>
      <c r="G2616" s="2">
        <f t="shared" si="367"/>
        <v>4.0512154468002048E-2</v>
      </c>
      <c r="H2616" s="2">
        <f t="shared" si="364"/>
        <v>0.39098800809344841</v>
      </c>
      <c r="I2616" s="2">
        <f t="shared" si="365"/>
        <v>28.108654123435215</v>
      </c>
    </row>
    <row r="2617" spans="1:9" ht="13.5" x14ac:dyDescent="0.25">
      <c r="A2617" s="3">
        <f>TITRES_STAT!B2620</f>
        <v>45818</v>
      </c>
      <c r="B2617" s="6">
        <f>TITRES_STAT!D2620</f>
        <v>4.08</v>
      </c>
      <c r="C2617" s="2">
        <f t="shared" si="360"/>
        <v>-0.25</v>
      </c>
      <c r="D2617" s="2">
        <f t="shared" si="361"/>
        <v>0</v>
      </c>
      <c r="E2617" s="2">
        <f t="shared" si="362"/>
        <v>0.25</v>
      </c>
      <c r="F2617" s="2">
        <f t="shared" si="367"/>
        <v>1.4708354680516915E-2</v>
      </c>
      <c r="G2617" s="2">
        <f t="shared" si="367"/>
        <v>5.5475572006001901E-2</v>
      </c>
      <c r="H2617" s="2">
        <f t="shared" si="364"/>
        <v>0.26513209595974274</v>
      </c>
      <c r="I2617" s="2">
        <f t="shared" si="365"/>
        <v>20.956870575527589</v>
      </c>
    </row>
    <row r="2618" spans="1:9" ht="13.5" x14ac:dyDescent="0.25">
      <c r="A2618" s="3">
        <f>TITRES_STAT!B2621</f>
        <v>45819</v>
      </c>
      <c r="B2618" s="6">
        <f>TITRES_STAT!D2621</f>
        <v>3.84</v>
      </c>
      <c r="C2618" s="2">
        <f t="shared" si="360"/>
        <v>-0.24000000000000021</v>
      </c>
      <c r="D2618" s="2">
        <f t="shared" si="361"/>
        <v>0</v>
      </c>
      <c r="E2618" s="2">
        <f t="shared" si="362"/>
        <v>0.24000000000000021</v>
      </c>
      <c r="F2618" s="2">
        <f t="shared" si="367"/>
        <v>1.3657757917622849E-2</v>
      </c>
      <c r="G2618" s="2">
        <f t="shared" si="367"/>
        <v>6.8655888291287492E-2</v>
      </c>
      <c r="H2618" s="2">
        <f t="shared" si="364"/>
        <v>0.19893061261805906</v>
      </c>
      <c r="I2618" s="2">
        <f t="shared" si="365"/>
        <v>16.592337415062062</v>
      </c>
    </row>
    <row r="2619" spans="1:9" ht="13.5" x14ac:dyDescent="0.25">
      <c r="A2619" s="3">
        <f>TITRES_STAT!B2622</f>
        <v>45820</v>
      </c>
      <c r="B2619" s="6">
        <f>TITRES_STAT!D2622</f>
        <v>3.62</v>
      </c>
      <c r="C2619" s="2">
        <f t="shared" si="360"/>
        <v>-0.21999999999999975</v>
      </c>
      <c r="D2619" s="2">
        <f t="shared" si="361"/>
        <v>0</v>
      </c>
      <c r="E2619" s="2">
        <f t="shared" si="362"/>
        <v>0.21999999999999975</v>
      </c>
      <c r="F2619" s="2">
        <f t="shared" si="367"/>
        <v>1.2682203780649787E-2</v>
      </c>
      <c r="G2619" s="2">
        <f t="shared" si="367"/>
        <v>7.9466181984766945E-2</v>
      </c>
      <c r="H2619" s="2">
        <f t="shared" si="364"/>
        <v>0.15959246391226986</v>
      </c>
      <c r="I2619" s="2">
        <f t="shared" si="365"/>
        <v>13.762806233996358</v>
      </c>
    </row>
    <row r="2620" spans="1:9" ht="13.5" x14ac:dyDescent="0.25">
      <c r="A2620" s="3">
        <f>TITRES_STAT!B2623</f>
        <v>45821</v>
      </c>
      <c r="B2620" s="6">
        <f>TITRES_STAT!D2623</f>
        <v>3.46</v>
      </c>
      <c r="C2620" s="2">
        <f t="shared" si="360"/>
        <v>-0.16000000000000014</v>
      </c>
      <c r="D2620" s="2">
        <f t="shared" si="361"/>
        <v>0</v>
      </c>
      <c r="E2620" s="2">
        <f t="shared" si="362"/>
        <v>0.16000000000000014</v>
      </c>
      <c r="F2620" s="2">
        <f t="shared" si="367"/>
        <v>1.1776332082031946E-2</v>
      </c>
      <c r="G2620" s="2">
        <f t="shared" si="367"/>
        <v>8.5218597557283601E-2</v>
      </c>
      <c r="H2620" s="2">
        <f t="shared" si="364"/>
        <v>0.13818969590664693</v>
      </c>
      <c r="I2620" s="2">
        <f t="shared" si="365"/>
        <v>12.141183179186072</v>
      </c>
    </row>
    <row r="2621" spans="1:9" ht="13.5" x14ac:dyDescent="0.25">
      <c r="A2621" s="3">
        <f>TITRES_STAT!B2624</f>
        <v>45824</v>
      </c>
      <c r="B2621" s="6">
        <f>TITRES_STAT!D2624</f>
        <v>3.4</v>
      </c>
      <c r="C2621" s="2">
        <f t="shared" si="360"/>
        <v>-6.0000000000000053E-2</v>
      </c>
      <c r="D2621" s="2">
        <f t="shared" si="361"/>
        <v>0</v>
      </c>
      <c r="E2621" s="2">
        <f t="shared" si="362"/>
        <v>6.0000000000000053E-2</v>
      </c>
      <c r="F2621" s="2">
        <f t="shared" ref="F2621:G2636" si="368">((F2620*13)+D2621)/14</f>
        <v>1.093516550474395E-2</v>
      </c>
      <c r="G2621" s="2">
        <f t="shared" si="368"/>
        <v>8.3417269160334775E-2</v>
      </c>
      <c r="H2621" s="2">
        <f t="shared" si="364"/>
        <v>0.13108994833822327</v>
      </c>
      <c r="I2621" s="2">
        <f t="shared" si="365"/>
        <v>11.589701467227982</v>
      </c>
    </row>
    <row r="2622" spans="1:9" ht="13.5" x14ac:dyDescent="0.25">
      <c r="A2622" s="3">
        <f>TITRES_STAT!B2625</f>
        <v>45825</v>
      </c>
      <c r="B2622" s="6">
        <f>TITRES_STAT!D2625</f>
        <v>3.6</v>
      </c>
      <c r="C2622" s="2">
        <f t="shared" si="360"/>
        <v>0.20000000000000018</v>
      </c>
      <c r="D2622" s="2">
        <f t="shared" si="361"/>
        <v>0.20000000000000018</v>
      </c>
      <c r="E2622" s="2">
        <f t="shared" si="362"/>
        <v>0</v>
      </c>
      <c r="F2622" s="2">
        <f t="shared" si="368"/>
        <v>2.4439796540119397E-2</v>
      </c>
      <c r="G2622" s="2">
        <f t="shared" si="368"/>
        <v>7.7458892791739439E-2</v>
      </c>
      <c r="H2622" s="2">
        <f t="shared" si="364"/>
        <v>0.31551956991987584</v>
      </c>
      <c r="I2622" s="2">
        <f t="shared" si="365"/>
        <v>23.984407160061721</v>
      </c>
    </row>
    <row r="2623" spans="1:9" ht="13.5" x14ac:dyDescent="0.25">
      <c r="A2623" s="3">
        <f>TITRES_STAT!B2626</f>
        <v>45826</v>
      </c>
      <c r="B2623" s="6">
        <f>TITRES_STAT!D2626</f>
        <v>3.78</v>
      </c>
      <c r="C2623" s="2">
        <f t="shared" si="360"/>
        <v>0.17999999999999972</v>
      </c>
      <c r="D2623" s="2">
        <f t="shared" si="361"/>
        <v>0.17999999999999972</v>
      </c>
      <c r="E2623" s="2">
        <f t="shared" si="362"/>
        <v>0</v>
      </c>
      <c r="F2623" s="2">
        <f t="shared" si="368"/>
        <v>3.5551239644396562E-2</v>
      </c>
      <c r="G2623" s="2">
        <f t="shared" si="368"/>
        <v>7.1926114735186619E-2</v>
      </c>
      <c r="H2623" s="2">
        <f t="shared" si="364"/>
        <v>0.49427443391440018</v>
      </c>
      <c r="I2623" s="2">
        <f t="shared" si="365"/>
        <v>33.077888686056099</v>
      </c>
    </row>
    <row r="2624" spans="1:9" ht="13.5" x14ac:dyDescent="0.25">
      <c r="A2624" s="3">
        <f>TITRES_STAT!B2627</f>
        <v>45827</v>
      </c>
      <c r="B2624" s="6">
        <f>TITRES_STAT!D2627</f>
        <v>3.82</v>
      </c>
      <c r="C2624" s="2">
        <f t="shared" si="360"/>
        <v>4.0000000000000036E-2</v>
      </c>
      <c r="D2624" s="2">
        <f t="shared" si="361"/>
        <v>4.0000000000000036E-2</v>
      </c>
      <c r="E2624" s="2">
        <f t="shared" si="362"/>
        <v>0</v>
      </c>
      <c r="F2624" s="2">
        <f t="shared" si="368"/>
        <v>3.5869008241225374E-2</v>
      </c>
      <c r="G2624" s="2">
        <f t="shared" si="368"/>
        <v>6.6788535111244718E-2</v>
      </c>
      <c r="H2624" s="2">
        <f t="shared" si="364"/>
        <v>0.53705337572505552</v>
      </c>
      <c r="I2624" s="2">
        <f t="shared" si="365"/>
        <v>34.940450618490587</v>
      </c>
    </row>
    <row r="2625" spans="1:9" ht="13.5" x14ac:dyDescent="0.25">
      <c r="A2625" s="3">
        <f>TITRES_STAT!B2628</f>
        <v>45828</v>
      </c>
      <c r="B2625" s="6">
        <f>TITRES_STAT!D2628</f>
        <v>3.87</v>
      </c>
      <c r="C2625" s="2">
        <f t="shared" si="360"/>
        <v>5.0000000000000266E-2</v>
      </c>
      <c r="D2625" s="2">
        <f t="shared" si="361"/>
        <v>5.0000000000000266E-2</v>
      </c>
      <c r="E2625" s="2">
        <f t="shared" si="362"/>
        <v>0</v>
      </c>
      <c r="F2625" s="2">
        <f t="shared" si="368"/>
        <v>3.6878364795423578E-2</v>
      </c>
      <c r="G2625" s="2">
        <f t="shared" si="368"/>
        <v>6.2017925460441527E-2</v>
      </c>
      <c r="H2625" s="2">
        <f t="shared" si="364"/>
        <v>0.59464041277786117</v>
      </c>
      <c r="I2625" s="2">
        <f t="shared" si="365"/>
        <v>37.289937468849075</v>
      </c>
    </row>
    <row r="2626" spans="1:9" ht="13.5" x14ac:dyDescent="0.25">
      <c r="A2626" s="3">
        <f>TITRES_STAT!B2629</f>
        <v>45831</v>
      </c>
      <c r="B2626" s="6">
        <f>TITRES_STAT!D2629</f>
        <v>4</v>
      </c>
      <c r="C2626" s="2">
        <f t="shared" si="360"/>
        <v>0.12999999999999989</v>
      </c>
      <c r="D2626" s="2">
        <f t="shared" si="361"/>
        <v>0.12999999999999989</v>
      </c>
      <c r="E2626" s="2">
        <f t="shared" si="362"/>
        <v>0</v>
      </c>
      <c r="F2626" s="2">
        <f t="shared" si="368"/>
        <v>4.3529910167179033E-2</v>
      </c>
      <c r="G2626" s="2">
        <f t="shared" si="368"/>
        <v>5.7588073641838558E-2</v>
      </c>
      <c r="H2626" s="2">
        <f t="shared" si="364"/>
        <v>0.75588411652571641</v>
      </c>
      <c r="I2626" s="2">
        <f t="shared" si="365"/>
        <v>43.048633415589407</v>
      </c>
    </row>
    <row r="2627" spans="1:9" ht="13.5" x14ac:dyDescent="0.25">
      <c r="A2627" s="3">
        <f>TITRES_STAT!B2630</f>
        <v>45832</v>
      </c>
      <c r="B2627" s="6">
        <f>TITRES_STAT!D2630</f>
        <v>4.21</v>
      </c>
      <c r="C2627" s="2">
        <f t="shared" ref="C2627:C2690" si="369">B2627-B2626</f>
        <v>0.20999999999999996</v>
      </c>
      <c r="D2627" s="2">
        <f t="shared" ref="D2627:D2690" si="370">IF(C2627&gt;0,C2627,0)</f>
        <v>0.20999999999999996</v>
      </c>
      <c r="E2627" s="2">
        <f t="shared" ref="E2627:E2690" si="371">IF(C2627&lt;0,-C2627,0)</f>
        <v>0</v>
      </c>
      <c r="F2627" s="2">
        <f t="shared" si="368"/>
        <v>5.5420630869523382E-2</v>
      </c>
      <c r="G2627" s="2">
        <f t="shared" si="368"/>
        <v>5.3474639810278661E-2</v>
      </c>
      <c r="H2627" s="2">
        <f t="shared" si="364"/>
        <v>1.0363909147616301</v>
      </c>
      <c r="I2627" s="2">
        <f t="shared" si="365"/>
        <v>50.893514955744379</v>
      </c>
    </row>
    <row r="2628" spans="1:9" ht="13.5" x14ac:dyDescent="0.25">
      <c r="A2628" s="3">
        <f>TITRES_STAT!B2631</f>
        <v>45833</v>
      </c>
      <c r="B2628" s="6">
        <f>TITRES_STAT!D2631</f>
        <v>4.4400000000000004</v>
      </c>
      <c r="C2628" s="2">
        <f t="shared" si="369"/>
        <v>0.23000000000000043</v>
      </c>
      <c r="D2628" s="2">
        <f t="shared" si="370"/>
        <v>0.23000000000000043</v>
      </c>
      <c r="E2628" s="2">
        <f t="shared" si="371"/>
        <v>0</v>
      </c>
      <c r="F2628" s="2">
        <f t="shared" si="368"/>
        <v>6.7890585807414597E-2</v>
      </c>
      <c r="G2628" s="2">
        <f t="shared" si="368"/>
        <v>4.9655022680973042E-2</v>
      </c>
      <c r="H2628" s="2">
        <f t="shared" si="364"/>
        <v>1.367245087039888</v>
      </c>
      <c r="I2628" s="2">
        <f t="shared" si="365"/>
        <v>57.756803236185149</v>
      </c>
    </row>
    <row r="2629" spans="1:9" ht="13.5" x14ac:dyDescent="0.25">
      <c r="A2629" s="3">
        <f>TITRES_STAT!B2632</f>
        <v>45835</v>
      </c>
      <c r="B2629" s="6">
        <f>TITRES_STAT!D2632</f>
        <v>4.51</v>
      </c>
      <c r="C2629" s="2">
        <f t="shared" si="369"/>
        <v>6.9999999999999396E-2</v>
      </c>
      <c r="D2629" s="2">
        <f t="shared" si="370"/>
        <v>6.9999999999999396E-2</v>
      </c>
      <c r="E2629" s="2">
        <f t="shared" si="371"/>
        <v>0</v>
      </c>
      <c r="F2629" s="2">
        <f t="shared" si="368"/>
        <v>6.8041258249742081E-2</v>
      </c>
      <c r="G2629" s="2">
        <f t="shared" si="368"/>
        <v>4.6108235346617829E-2</v>
      </c>
      <c r="H2629" s="2">
        <f t="shared" si="364"/>
        <v>1.4756855849772421</v>
      </c>
      <c r="I2629" s="2">
        <f t="shared" si="365"/>
        <v>59.607148578635339</v>
      </c>
    </row>
    <row r="2630" spans="1:9" ht="13.5" x14ac:dyDescent="0.25">
      <c r="A2630" s="3">
        <f>TITRES_STAT!B2633</f>
        <v>45838</v>
      </c>
      <c r="B2630" s="6">
        <f>TITRES_STAT!D2633</f>
        <v>4.5</v>
      </c>
      <c r="C2630" s="2">
        <f t="shared" si="369"/>
        <v>-9.9999999999997868E-3</v>
      </c>
      <c r="D2630" s="2">
        <f t="shared" si="370"/>
        <v>0</v>
      </c>
      <c r="E2630" s="2">
        <f t="shared" si="371"/>
        <v>9.9999999999997868E-3</v>
      </c>
      <c r="F2630" s="2">
        <f t="shared" si="368"/>
        <v>6.3181168374760496E-2</v>
      </c>
      <c r="G2630" s="2">
        <f t="shared" si="368"/>
        <v>4.3529075679002258E-2</v>
      </c>
      <c r="H2630" s="2">
        <f t="shared" si="364"/>
        <v>1.4514704801149292</v>
      </c>
      <c r="I2630" s="2">
        <f t="shared" si="365"/>
        <v>59.208156569231122</v>
      </c>
    </row>
    <row r="2631" spans="1:9" ht="13.5" x14ac:dyDescent="0.25">
      <c r="A2631" s="3">
        <f>TITRES_STAT!B2634</f>
        <v>45839</v>
      </c>
      <c r="B2631" s="6">
        <f>TITRES_STAT!D2634</f>
        <v>4.5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5.8668227776563317E-2</v>
      </c>
      <c r="G2631" s="2">
        <f t="shared" si="368"/>
        <v>4.0419855987644956E-2</v>
      </c>
      <c r="H2631" s="2">
        <f t="shared" si="364"/>
        <v>1.4514704801149292</v>
      </c>
      <c r="I2631" s="2">
        <f t="shared" si="365"/>
        <v>59.208156569231122</v>
      </c>
    </row>
    <row r="2632" spans="1:9" ht="13.5" x14ac:dyDescent="0.25">
      <c r="A2632" s="3">
        <f>TITRES_STAT!B2635</f>
        <v>45840</v>
      </c>
      <c r="B2632" s="6">
        <f>TITRES_STAT!D2635</f>
        <v>4.5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5.4477640078237362E-2</v>
      </c>
      <c r="G2632" s="2">
        <f t="shared" si="368"/>
        <v>3.7532723417098887E-2</v>
      </c>
      <c r="H2632" s="2">
        <f t="shared" si="364"/>
        <v>1.451470480114929</v>
      </c>
      <c r="I2632" s="2">
        <f t="shared" si="365"/>
        <v>59.208156569231114</v>
      </c>
    </row>
    <row r="2633" spans="1:9" ht="13.5" x14ac:dyDescent="0.25">
      <c r="A2633" s="3">
        <f>TITRES_STAT!B2636</f>
        <v>45841</v>
      </c>
      <c r="B2633" s="6">
        <f>TITRES_STAT!D2636</f>
        <v>4.5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5.0586380072648977E-2</v>
      </c>
      <c r="G2633" s="2">
        <f t="shared" si="368"/>
        <v>3.4851814601591827E-2</v>
      </c>
      <c r="H2633" s="2">
        <f t="shared" si="364"/>
        <v>1.451470480114929</v>
      </c>
      <c r="I2633" s="2">
        <f t="shared" si="365"/>
        <v>59.208156569231114</v>
      </c>
    </row>
    <row r="2634" spans="1:9" ht="13.5" x14ac:dyDescent="0.25">
      <c r="A2634" s="3">
        <f>TITRES_STAT!B2637</f>
        <v>45842</v>
      </c>
      <c r="B2634" s="6">
        <f>TITRES_STAT!D2637</f>
        <v>4.5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4.697306721031691E-2</v>
      </c>
      <c r="G2634" s="2">
        <f t="shared" si="368"/>
        <v>3.2362399272906697E-2</v>
      </c>
      <c r="H2634" s="2">
        <f t="shared" si="364"/>
        <v>1.451470480114929</v>
      </c>
      <c r="I2634" s="2">
        <f t="shared" si="365"/>
        <v>59.208156569231114</v>
      </c>
    </row>
    <row r="2635" spans="1:9" ht="13.5" x14ac:dyDescent="0.25">
      <c r="A2635" s="3">
        <f>TITRES_STAT!B2638</f>
        <v>45845</v>
      </c>
      <c r="B2635" s="6">
        <f>TITRES_STAT!D2638</f>
        <v>4.57</v>
      </c>
      <c r="C2635" s="2">
        <f t="shared" si="369"/>
        <v>7.0000000000000284E-2</v>
      </c>
      <c r="D2635" s="2">
        <f t="shared" si="370"/>
        <v>7.0000000000000284E-2</v>
      </c>
      <c r="E2635" s="2">
        <f t="shared" si="371"/>
        <v>0</v>
      </c>
      <c r="F2635" s="2">
        <f t="shared" si="368"/>
        <v>4.8617848123865721E-2</v>
      </c>
      <c r="G2635" s="2">
        <f t="shared" si="368"/>
        <v>3.0050799324841931E-2</v>
      </c>
      <c r="H2635" s="2">
        <f t="shared" si="364"/>
        <v>1.6178554053860081</v>
      </c>
      <c r="I2635" s="2">
        <f t="shared" si="365"/>
        <v>61.800793201084076</v>
      </c>
    </row>
    <row r="2636" spans="1:9" ht="13.5" x14ac:dyDescent="0.25">
      <c r="A2636" s="3">
        <f>TITRES_STAT!B2639</f>
        <v>45846</v>
      </c>
      <c r="B2636" s="6">
        <f>TITRES_STAT!D2639</f>
        <v>4.5999999999999996</v>
      </c>
      <c r="C2636" s="2">
        <f t="shared" si="369"/>
        <v>2.9999999999999361E-2</v>
      </c>
      <c r="D2636" s="2">
        <f t="shared" si="370"/>
        <v>2.9999999999999361E-2</v>
      </c>
      <c r="E2636" s="2">
        <f t="shared" si="371"/>
        <v>0</v>
      </c>
      <c r="F2636" s="2">
        <f t="shared" si="368"/>
        <v>4.7288001829303837E-2</v>
      </c>
      <c r="G2636" s="2">
        <f t="shared" si="368"/>
        <v>2.7904313658781793E-2</v>
      </c>
      <c r="H2636" s="2">
        <f t="shared" si="364"/>
        <v>1.694648447818812</v>
      </c>
      <c r="I2636" s="2">
        <f t="shared" si="365"/>
        <v>62.889407677300106</v>
      </c>
    </row>
    <row r="2637" spans="1:9" ht="13.5" x14ac:dyDescent="0.25">
      <c r="A2637" s="3">
        <f>TITRES_STAT!B2640</f>
        <v>45847</v>
      </c>
      <c r="B2637" s="6">
        <f>TITRES_STAT!D2640</f>
        <v>4.5999999999999996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4.3910287412924985E-2</v>
      </c>
      <c r="G2637" s="2">
        <f t="shared" si="372"/>
        <v>2.5911148397440235E-2</v>
      </c>
      <c r="H2637" s="2">
        <f t="shared" si="364"/>
        <v>1.6946484478188117</v>
      </c>
      <c r="I2637" s="2">
        <f t="shared" si="365"/>
        <v>62.889407677300099</v>
      </c>
    </row>
    <row r="2638" spans="1:9" ht="13.5" x14ac:dyDescent="0.25">
      <c r="A2638" s="3">
        <f>TITRES_STAT!B2641</f>
        <v>45848</v>
      </c>
      <c r="B2638" s="6">
        <f>TITRES_STAT!D2641</f>
        <v>4.5999999999999996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4.0773838312001771E-2</v>
      </c>
      <c r="G2638" s="2">
        <f t="shared" si="372"/>
        <v>2.4060352083337361E-2</v>
      </c>
      <c r="H2638" s="2">
        <f t="shared" si="364"/>
        <v>1.6946484478188117</v>
      </c>
      <c r="I2638" s="2">
        <f t="shared" si="365"/>
        <v>62.889407677300099</v>
      </c>
    </row>
    <row r="2639" spans="1:9" ht="13.5" x14ac:dyDescent="0.25">
      <c r="A2639" s="3">
        <f>TITRES_STAT!B2642</f>
        <v>45849</v>
      </c>
      <c r="B2639" s="6">
        <f>TITRES_STAT!D2642</f>
        <v>4.5999999999999996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3.7861421289715931E-2</v>
      </c>
      <c r="G2639" s="2">
        <f t="shared" si="372"/>
        <v>2.2341755505956122E-2</v>
      </c>
      <c r="H2639" s="2">
        <f t="shared" si="364"/>
        <v>1.6946484478188117</v>
      </c>
      <c r="I2639" s="2">
        <f t="shared" si="365"/>
        <v>62.889407677300099</v>
      </c>
    </row>
    <row r="2640" spans="1:9" ht="13.5" x14ac:dyDescent="0.25">
      <c r="A2640" s="3">
        <f>TITRES_STAT!B2643</f>
        <v>45852</v>
      </c>
      <c r="B2640" s="6">
        <f>TITRES_STAT!D2643</f>
        <v>4.5999999999999996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3.5157034054736226E-2</v>
      </c>
      <c r="G2640" s="2">
        <f t="shared" si="372"/>
        <v>2.0745915826959255E-2</v>
      </c>
      <c r="H2640" s="2">
        <f t="shared" si="364"/>
        <v>1.694648447818812</v>
      </c>
      <c r="I2640" s="2">
        <f t="shared" si="365"/>
        <v>62.889407677300106</v>
      </c>
    </row>
    <row r="2641" spans="1:9" ht="13.5" x14ac:dyDescent="0.25">
      <c r="A2641" s="3">
        <f>TITRES_STAT!B2644</f>
        <v>45853</v>
      </c>
      <c r="B2641" s="6">
        <f>TITRES_STAT!D2644</f>
        <v>4.5999999999999996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3.2645817336540782E-2</v>
      </c>
      <c r="G2641" s="2">
        <f t="shared" si="372"/>
        <v>1.9264064696462167E-2</v>
      </c>
      <c r="H2641" s="2">
        <f t="shared" ref="H2641:H2693" si="373">F2641/G2641</f>
        <v>1.694648447818812</v>
      </c>
      <c r="I2641" s="2">
        <f t="shared" ref="I2641:I2693" si="374">IF(G2641=0,100,100-(100/(1+H2641)))</f>
        <v>62.889407677300106</v>
      </c>
    </row>
    <row r="2642" spans="1:9" ht="13.5" x14ac:dyDescent="0.25">
      <c r="A2642" s="3">
        <f>TITRES_STAT!B2645</f>
        <v>45854</v>
      </c>
      <c r="B2642" s="6">
        <f>TITRES_STAT!D2645</f>
        <v>4.55</v>
      </c>
      <c r="C2642" s="2">
        <f t="shared" si="369"/>
        <v>-4.9999999999999822E-2</v>
      </c>
      <c r="D2642" s="2">
        <f t="shared" si="370"/>
        <v>0</v>
      </c>
      <c r="E2642" s="2">
        <f t="shared" si="371"/>
        <v>4.9999999999999822E-2</v>
      </c>
      <c r="F2642" s="2">
        <f t="shared" si="372"/>
        <v>3.0313973241073582E-2</v>
      </c>
      <c r="G2642" s="2">
        <f t="shared" si="372"/>
        <v>2.1459488646714854E-2</v>
      </c>
      <c r="H2642" s="2">
        <f t="shared" si="373"/>
        <v>1.4126139601986381</v>
      </c>
      <c r="I2642" s="2">
        <f t="shared" si="374"/>
        <v>58.551180731886888</v>
      </c>
    </row>
    <row r="2643" spans="1:9" ht="13.5" x14ac:dyDescent="0.25">
      <c r="A2643" s="3">
        <f>TITRES_STAT!B2646</f>
        <v>45855</v>
      </c>
      <c r="B2643" s="6">
        <f>TITRES_STAT!D2646</f>
        <v>4.5999999999999996</v>
      </c>
      <c r="C2643" s="2">
        <f t="shared" si="369"/>
        <v>4.9999999999999822E-2</v>
      </c>
      <c r="D2643" s="2">
        <f t="shared" si="370"/>
        <v>4.9999999999999822E-2</v>
      </c>
      <c r="E2643" s="2">
        <f t="shared" si="371"/>
        <v>0</v>
      </c>
      <c r="F2643" s="2">
        <f t="shared" si="372"/>
        <v>3.1720118009568317E-2</v>
      </c>
      <c r="G2643" s="2">
        <f t="shared" si="372"/>
        <v>1.9926668029092365E-2</v>
      </c>
      <c r="H2643" s="2">
        <f t="shared" si="373"/>
        <v>1.591842548049571</v>
      </c>
      <c r="I2643" s="2">
        <f t="shared" si="374"/>
        <v>61.417409373400169</v>
      </c>
    </row>
    <row r="2644" spans="1:9" ht="13.5" x14ac:dyDescent="0.25">
      <c r="A2644" s="3">
        <f>TITRES_STAT!B2647</f>
        <v>45856</v>
      </c>
      <c r="B2644" s="6">
        <f>TITRES_STAT!D2647</f>
        <v>4.5999999999999996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2.9454395294599152E-2</v>
      </c>
      <c r="G2644" s="2">
        <f t="shared" si="372"/>
        <v>1.8503334598442913E-2</v>
      </c>
      <c r="H2644" s="2">
        <f t="shared" si="373"/>
        <v>1.591842548049571</v>
      </c>
      <c r="I2644" s="2">
        <f t="shared" si="374"/>
        <v>61.417409373400169</v>
      </c>
    </row>
    <row r="2645" spans="1:9" ht="13.5" x14ac:dyDescent="0.25">
      <c r="A2645" s="3">
        <f>TITRES_STAT!B2648</f>
        <v>45859</v>
      </c>
      <c r="B2645" s="6">
        <f>TITRES_STAT!D2648</f>
        <v>4.5999999999999996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2.7350509916413499E-2</v>
      </c>
      <c r="G2645" s="2">
        <f t="shared" si="372"/>
        <v>1.7181667841411275E-2</v>
      </c>
      <c r="H2645" s="2">
        <f t="shared" si="373"/>
        <v>1.5918425480495713</v>
      </c>
      <c r="I2645" s="2">
        <f t="shared" si="374"/>
        <v>61.417409373400176</v>
      </c>
    </row>
    <row r="2646" spans="1:9" ht="13.5" x14ac:dyDescent="0.25">
      <c r="A2646" s="3">
        <f>TITRES_STAT!B2649</f>
        <v>45860</v>
      </c>
      <c r="B2646" s="6">
        <f>TITRES_STAT!D2649</f>
        <v>4.3600000000000003</v>
      </c>
      <c r="C2646" s="2">
        <f t="shared" si="369"/>
        <v>-0.23999999999999932</v>
      </c>
      <c r="D2646" s="2">
        <f t="shared" si="370"/>
        <v>0</v>
      </c>
      <c r="E2646" s="2">
        <f t="shared" si="371"/>
        <v>0.23999999999999932</v>
      </c>
      <c r="F2646" s="2">
        <f t="shared" si="372"/>
        <v>2.5396902065241107E-2</v>
      </c>
      <c r="G2646" s="2">
        <f t="shared" si="372"/>
        <v>3.3097262995596136E-2</v>
      </c>
      <c r="H2646" s="2">
        <f t="shared" si="373"/>
        <v>0.76734145867651882</v>
      </c>
      <c r="I2646" s="2">
        <f t="shared" si="374"/>
        <v>43.417838409740341</v>
      </c>
    </row>
    <row r="2647" spans="1:9" ht="13.5" x14ac:dyDescent="0.25">
      <c r="A2647" s="3">
        <f>TITRES_STAT!B2650</f>
        <v>45861</v>
      </c>
      <c r="B2647" s="6">
        <f>TITRES_STAT!D2650</f>
        <v>4.58</v>
      </c>
      <c r="C2647" s="2">
        <f t="shared" si="369"/>
        <v>0.21999999999999975</v>
      </c>
      <c r="D2647" s="2">
        <f t="shared" si="370"/>
        <v>0.21999999999999975</v>
      </c>
      <c r="E2647" s="2">
        <f t="shared" si="371"/>
        <v>0</v>
      </c>
      <c r="F2647" s="2">
        <f t="shared" si="372"/>
        <v>3.9297123346295301E-2</v>
      </c>
      <c r="G2647" s="2">
        <f t="shared" si="372"/>
        <v>3.0733172781624983E-2</v>
      </c>
      <c r="H2647" s="2">
        <f t="shared" si="373"/>
        <v>1.2786549447895144</v>
      </c>
      <c r="I2647" s="2">
        <f t="shared" si="374"/>
        <v>56.114461196213597</v>
      </c>
    </row>
    <row r="2648" spans="1:9" ht="13.5" x14ac:dyDescent="0.25">
      <c r="A2648" s="3">
        <f>TITRES_STAT!B2651</f>
        <v>45862</v>
      </c>
      <c r="B2648" s="6">
        <f>TITRES_STAT!D2651</f>
        <v>4.58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3.6490185964417061E-2</v>
      </c>
      <c r="G2648" s="2">
        <f t="shared" si="372"/>
        <v>2.8537946154366056E-2</v>
      </c>
      <c r="H2648" s="2">
        <f t="shared" si="373"/>
        <v>1.2786549447895144</v>
      </c>
      <c r="I2648" s="2">
        <f t="shared" si="374"/>
        <v>56.114461196213597</v>
      </c>
    </row>
    <row r="2649" spans="1:9" ht="13.5" x14ac:dyDescent="0.25">
      <c r="A2649" s="3">
        <f>TITRES_STAT!B2652</f>
        <v>45866</v>
      </c>
      <c r="B2649" s="6">
        <f>TITRES_STAT!D2652</f>
        <v>4.58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3.3883744109815844E-2</v>
      </c>
      <c r="G2649" s="2">
        <f t="shared" si="372"/>
        <v>2.6499521429054197E-2</v>
      </c>
      <c r="H2649" s="2">
        <f t="shared" si="373"/>
        <v>1.2786549447895144</v>
      </c>
      <c r="I2649" s="2">
        <f t="shared" si="374"/>
        <v>56.114461196213597</v>
      </c>
    </row>
    <row r="2650" spans="1:9" ht="13.5" x14ac:dyDescent="0.25">
      <c r="A2650" s="3">
        <f>TITRES_STAT!B2653</f>
        <v>45867</v>
      </c>
      <c r="B2650" s="6">
        <f>TITRES_STAT!D2653</f>
        <v>4.58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3.146347667340043E-2</v>
      </c>
      <c r="G2650" s="2">
        <f t="shared" si="372"/>
        <v>2.4606698469836041E-2</v>
      </c>
      <c r="H2650" s="2">
        <f t="shared" si="373"/>
        <v>1.2786549447895144</v>
      </c>
      <c r="I2650" s="2">
        <f t="shared" si="374"/>
        <v>56.114461196213597</v>
      </c>
    </row>
    <row r="2651" spans="1:9" ht="13.5" x14ac:dyDescent="0.25">
      <c r="A2651" s="3">
        <f>TITRES_STAT!B2654</f>
        <v>45868</v>
      </c>
      <c r="B2651" s="6">
        <f>TITRES_STAT!D2654</f>
        <v>4.55</v>
      </c>
      <c r="C2651" s="2">
        <f t="shared" si="369"/>
        <v>-3.0000000000000249E-2</v>
      </c>
      <c r="D2651" s="2">
        <f t="shared" si="370"/>
        <v>0</v>
      </c>
      <c r="E2651" s="2">
        <f t="shared" si="371"/>
        <v>3.0000000000000249E-2</v>
      </c>
      <c r="F2651" s="2">
        <f t="shared" si="372"/>
        <v>2.9216085482443255E-2</v>
      </c>
      <c r="G2651" s="2">
        <f t="shared" si="372"/>
        <v>2.4991934293419199E-2</v>
      </c>
      <c r="H2651" s="2">
        <f t="shared" si="373"/>
        <v>1.1690205783766143</v>
      </c>
      <c r="I2651" s="2">
        <f t="shared" si="374"/>
        <v>53.896241927384487</v>
      </c>
    </row>
    <row r="2652" spans="1:9" ht="13.5" x14ac:dyDescent="0.25">
      <c r="A2652" s="3">
        <f>TITRES_STAT!B2655</f>
        <v>45869</v>
      </c>
      <c r="B2652" s="6">
        <f>TITRES_STAT!D2655</f>
        <v>4.58</v>
      </c>
      <c r="C2652" s="2">
        <f t="shared" si="369"/>
        <v>3.0000000000000249E-2</v>
      </c>
      <c r="D2652" s="2">
        <f t="shared" si="370"/>
        <v>3.0000000000000249E-2</v>
      </c>
      <c r="E2652" s="2">
        <f t="shared" si="371"/>
        <v>0</v>
      </c>
      <c r="F2652" s="2">
        <f t="shared" si="372"/>
        <v>2.9272079376554468E-2</v>
      </c>
      <c r="G2652" s="2">
        <f t="shared" si="372"/>
        <v>2.3206796129603541E-2</v>
      </c>
      <c r="H2652" s="2">
        <f t="shared" si="373"/>
        <v>1.2613580613660755</v>
      </c>
      <c r="I2652" s="2">
        <f t="shared" si="374"/>
        <v>55.778785452671528</v>
      </c>
    </row>
    <row r="2653" spans="1:9" ht="13.5" x14ac:dyDescent="0.25">
      <c r="A2653" s="3">
        <f>TITRES_STAT!B2656</f>
        <v>45870</v>
      </c>
      <c r="B2653" s="6">
        <f>TITRES_STAT!D2656</f>
        <v>4.58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2.7181216563943435E-2</v>
      </c>
      <c r="G2653" s="2">
        <f t="shared" si="375"/>
        <v>2.1549167834631861E-2</v>
      </c>
      <c r="H2653" s="2">
        <f t="shared" si="373"/>
        <v>1.2613580613660755</v>
      </c>
      <c r="I2653" s="2">
        <f t="shared" si="374"/>
        <v>55.778785452671528</v>
      </c>
    </row>
    <row r="2654" spans="1:9" ht="13.5" x14ac:dyDescent="0.25">
      <c r="A2654" s="3">
        <f>TITRES_STAT!B2657</f>
        <v>45873</v>
      </c>
      <c r="B2654" s="6">
        <f>TITRES_STAT!D2657</f>
        <v>4.5</v>
      </c>
      <c r="C2654" s="2">
        <f t="shared" si="369"/>
        <v>-8.0000000000000071E-2</v>
      </c>
      <c r="D2654" s="2">
        <f t="shared" si="370"/>
        <v>0</v>
      </c>
      <c r="E2654" s="2">
        <f t="shared" si="371"/>
        <v>8.0000000000000071E-2</v>
      </c>
      <c r="F2654" s="2">
        <f t="shared" si="375"/>
        <v>2.5239701095090331E-2</v>
      </c>
      <c r="G2654" s="2">
        <f t="shared" si="375"/>
        <v>2.5724227275015304E-2</v>
      </c>
      <c r="H2654" s="2">
        <f t="shared" si="373"/>
        <v>0.98116459729791106</v>
      </c>
      <c r="I2654" s="2">
        <f t="shared" si="374"/>
        <v>49.524638116192406</v>
      </c>
    </row>
    <row r="2655" spans="1:9" ht="13.5" x14ac:dyDescent="0.25">
      <c r="A2655" s="3">
        <f>TITRES_STAT!B2658</f>
        <v>45874</v>
      </c>
      <c r="B2655" s="6">
        <f>TITRES_STAT!D2658</f>
        <v>4.57</v>
      </c>
      <c r="C2655" s="2">
        <f t="shared" si="369"/>
        <v>7.0000000000000284E-2</v>
      </c>
      <c r="D2655" s="2">
        <f t="shared" si="370"/>
        <v>7.0000000000000284E-2</v>
      </c>
      <c r="E2655" s="2">
        <f t="shared" si="371"/>
        <v>0</v>
      </c>
      <c r="F2655" s="2">
        <f t="shared" si="375"/>
        <v>2.8436865302583901E-2</v>
      </c>
      <c r="G2655" s="2">
        <f t="shared" si="375"/>
        <v>2.3886782469657069E-2</v>
      </c>
      <c r="H2655" s="2">
        <f t="shared" si="373"/>
        <v>1.1904853798834865</v>
      </c>
      <c r="I2655" s="2">
        <f t="shared" si="374"/>
        <v>54.348017604518738</v>
      </c>
    </row>
    <row r="2656" spans="1:9" ht="13.5" x14ac:dyDescent="0.25">
      <c r="A2656" s="3">
        <f>TITRES_STAT!B2659</f>
        <v>45875</v>
      </c>
      <c r="B2656" s="6">
        <f>TITRES_STAT!D2659</f>
        <v>4.57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2.6405660638113622E-2</v>
      </c>
      <c r="G2656" s="2">
        <f t="shared" si="375"/>
        <v>2.218058372182442E-2</v>
      </c>
      <c r="H2656" s="2">
        <f t="shared" si="373"/>
        <v>1.1904853798834865</v>
      </c>
      <c r="I2656" s="2">
        <f t="shared" si="374"/>
        <v>54.348017604518738</v>
      </c>
    </row>
    <row r="2657" spans="1:9" ht="13.5" x14ac:dyDescent="0.25">
      <c r="A2657" s="3">
        <f>TITRES_STAT!B2660</f>
        <v>45876</v>
      </c>
      <c r="B2657" s="6">
        <f>TITRES_STAT!D2660</f>
        <v>4.57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2.4519542021105508E-2</v>
      </c>
      <c r="G2657" s="2">
        <f t="shared" si="375"/>
        <v>2.0596256313122674E-2</v>
      </c>
      <c r="H2657" s="2">
        <f t="shared" si="373"/>
        <v>1.1904853798834867</v>
      </c>
      <c r="I2657" s="2">
        <f t="shared" si="374"/>
        <v>54.348017604518745</v>
      </c>
    </row>
    <row r="2658" spans="1:9" ht="13.5" x14ac:dyDescent="0.25">
      <c r="A2658" s="3">
        <f>TITRES_STAT!B2661</f>
        <v>45877</v>
      </c>
      <c r="B2658" s="6">
        <f>TITRES_STAT!D2661</f>
        <v>4.57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2.2768146162455115E-2</v>
      </c>
      <c r="G2658" s="2">
        <f t="shared" si="375"/>
        <v>1.9125095147899625E-2</v>
      </c>
      <c r="H2658" s="2">
        <f t="shared" si="373"/>
        <v>1.1904853798834867</v>
      </c>
      <c r="I2658" s="2">
        <f t="shared" si="374"/>
        <v>54.348017604518745</v>
      </c>
    </row>
    <row r="2659" spans="1:9" ht="13.5" x14ac:dyDescent="0.25">
      <c r="A2659" s="3">
        <f>TITRES_STAT!B2662</f>
        <v>45880</v>
      </c>
      <c r="B2659" s="6">
        <f>TITRES_STAT!D2662</f>
        <v>4.57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2.1141850007994036E-2</v>
      </c>
      <c r="G2659" s="2">
        <f t="shared" si="375"/>
        <v>1.775901692304965E-2</v>
      </c>
      <c r="H2659" s="2">
        <f t="shared" si="373"/>
        <v>1.1904853798834869</v>
      </c>
      <c r="I2659" s="2">
        <f t="shared" si="374"/>
        <v>54.348017604518759</v>
      </c>
    </row>
    <row r="2660" spans="1:9" ht="13.5" x14ac:dyDescent="0.25">
      <c r="A2660" s="3">
        <f>TITRES_STAT!B2663</f>
        <v>45881</v>
      </c>
      <c r="B2660" s="6">
        <f>TITRES_STAT!D2663</f>
        <v>4.5599999999999996</v>
      </c>
      <c r="C2660" s="2">
        <f t="shared" si="369"/>
        <v>-1.0000000000000675E-2</v>
      </c>
      <c r="D2660" s="2">
        <f t="shared" si="370"/>
        <v>0</v>
      </c>
      <c r="E2660" s="2">
        <f t="shared" si="371"/>
        <v>1.0000000000000675E-2</v>
      </c>
      <c r="F2660" s="2">
        <f t="shared" si="375"/>
        <v>1.9631717864565891E-2</v>
      </c>
      <c r="G2660" s="2">
        <f t="shared" si="375"/>
        <v>1.7204801428546152E-2</v>
      </c>
      <c r="H2660" s="2">
        <f t="shared" si="373"/>
        <v>1.1410604153787562</v>
      </c>
      <c r="I2660" s="2">
        <f t="shared" si="374"/>
        <v>53.294171765671599</v>
      </c>
    </row>
    <row r="2661" spans="1:9" ht="13.5" x14ac:dyDescent="0.25">
      <c r="A2661" s="3">
        <f>TITRES_STAT!B2664</f>
        <v>45883</v>
      </c>
      <c r="B2661" s="6">
        <f>TITRES_STAT!D2664</f>
        <v>4.5599999999999996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1.8229452302811183E-2</v>
      </c>
      <c r="G2661" s="2">
        <f t="shared" si="375"/>
        <v>1.5975887040792856E-2</v>
      </c>
      <c r="H2661" s="2">
        <f t="shared" si="373"/>
        <v>1.141060415378756</v>
      </c>
      <c r="I2661" s="2">
        <f t="shared" si="374"/>
        <v>53.294171765671592</v>
      </c>
    </row>
    <row r="2662" spans="1:9" ht="13.5" x14ac:dyDescent="0.25">
      <c r="A2662" s="3">
        <f>TITRES_STAT!B2665</f>
        <v>45884</v>
      </c>
      <c r="B2662" s="6">
        <f>TITRES_STAT!D2665</f>
        <v>4.5599999999999996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1.6927348566896098E-2</v>
      </c>
      <c r="G2662" s="2">
        <f t="shared" si="375"/>
        <v>1.4834752252164796E-2</v>
      </c>
      <c r="H2662" s="2">
        <f t="shared" si="373"/>
        <v>1.141060415378756</v>
      </c>
      <c r="I2662" s="2">
        <f t="shared" si="374"/>
        <v>53.294171765671592</v>
      </c>
    </row>
    <row r="2663" spans="1:9" ht="13.5" x14ac:dyDescent="0.25">
      <c r="A2663" s="3">
        <f>TITRES_STAT!B2666</f>
        <v>45887</v>
      </c>
      <c r="B2663" s="6">
        <f>TITRES_STAT!D2666</f>
        <v>4.5599999999999996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1.5718252240689234E-2</v>
      </c>
      <c r="G2663" s="2">
        <f t="shared" si="375"/>
        <v>1.3775127091295882E-2</v>
      </c>
      <c r="H2663" s="2">
        <f t="shared" si="373"/>
        <v>1.141060415378756</v>
      </c>
      <c r="I2663" s="2">
        <f t="shared" si="374"/>
        <v>53.294171765671592</v>
      </c>
    </row>
    <row r="2664" spans="1:9" ht="13.5" x14ac:dyDescent="0.25">
      <c r="A2664" s="3">
        <f>TITRES_STAT!B2667</f>
        <v>45888</v>
      </c>
      <c r="B2664" s="6">
        <f>TITRES_STAT!D2667</f>
        <v>4.5599999999999996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1.4595519937782861E-2</v>
      </c>
      <c r="G2664" s="2">
        <f t="shared" si="375"/>
        <v>1.2791189441917605E-2</v>
      </c>
      <c r="H2664" s="2">
        <f t="shared" si="373"/>
        <v>1.141060415378756</v>
      </c>
      <c r="I2664" s="2">
        <f t="shared" si="374"/>
        <v>53.294171765671592</v>
      </c>
    </row>
    <row r="2665" spans="1:9" ht="13.5" x14ac:dyDescent="0.25">
      <c r="A2665" s="3">
        <f>TITRES_STAT!B2668</f>
        <v>45889</v>
      </c>
      <c r="B2665" s="6">
        <f>TITRES_STAT!D2668</f>
        <v>4.5599999999999996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1.3552982799369799E-2</v>
      </c>
      <c r="G2665" s="2">
        <f t="shared" si="375"/>
        <v>1.1877533053209205E-2</v>
      </c>
      <c r="H2665" s="2">
        <f t="shared" si="373"/>
        <v>1.141060415378756</v>
      </c>
      <c r="I2665" s="2">
        <f t="shared" si="374"/>
        <v>53.294171765671592</v>
      </c>
    </row>
    <row r="2666" spans="1:9" ht="13.5" x14ac:dyDescent="0.25">
      <c r="A2666" s="3">
        <f>TITRES_STAT!B2669</f>
        <v>45890</v>
      </c>
      <c r="B2666" s="6">
        <f>TITRES_STAT!D2669</f>
        <v>4.3600000000000003</v>
      </c>
      <c r="C2666" s="2">
        <f t="shared" si="369"/>
        <v>-0.19999999999999929</v>
      </c>
      <c r="D2666" s="2">
        <f t="shared" si="370"/>
        <v>0</v>
      </c>
      <c r="E2666" s="2">
        <f t="shared" si="371"/>
        <v>0.19999999999999929</v>
      </c>
      <c r="F2666" s="2">
        <f t="shared" si="375"/>
        <v>1.2584912599414813E-2</v>
      </c>
      <c r="G2666" s="2">
        <f t="shared" si="375"/>
        <v>2.5314852120837068E-2</v>
      </c>
      <c r="H2666" s="2">
        <f t="shared" si="373"/>
        <v>0.49713553685174272</v>
      </c>
      <c r="I2666" s="2">
        <f t="shared" si="374"/>
        <v>33.205780279395825</v>
      </c>
    </row>
    <row r="2667" spans="1:9" ht="13.5" x14ac:dyDescent="0.25">
      <c r="A2667" s="3">
        <f>TITRES_STAT!B2670</f>
        <v>45891</v>
      </c>
      <c r="B2667" s="6">
        <f>TITRES_STAT!D2670</f>
        <v>4.5599999999999996</v>
      </c>
      <c r="C2667" s="2">
        <f t="shared" si="369"/>
        <v>0.19999999999999929</v>
      </c>
      <c r="D2667" s="2">
        <f t="shared" si="370"/>
        <v>0.19999999999999929</v>
      </c>
      <c r="E2667" s="2">
        <f t="shared" si="371"/>
        <v>0</v>
      </c>
      <c r="F2667" s="2">
        <f t="shared" si="375"/>
        <v>2.5971704556599418E-2</v>
      </c>
      <c r="G2667" s="2">
        <f t="shared" si="375"/>
        <v>2.3506648397920136E-2</v>
      </c>
      <c r="H2667" s="2">
        <f t="shared" si="373"/>
        <v>1.1048663389587003</v>
      </c>
      <c r="I2667" s="2">
        <f t="shared" si="374"/>
        <v>52.491045084852729</v>
      </c>
    </row>
    <row r="2668" spans="1:9" ht="13.5" x14ac:dyDescent="0.25">
      <c r="A2668" s="3">
        <f>TITRES_STAT!B2671</f>
        <v>45894</v>
      </c>
      <c r="B2668" s="6">
        <f>TITRES_STAT!D2671</f>
        <v>4.5599999999999996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2.4116582802556602E-2</v>
      </c>
      <c r="G2668" s="2">
        <f t="shared" si="375"/>
        <v>2.1827602083782982E-2</v>
      </c>
      <c r="H2668" s="2">
        <f t="shared" si="373"/>
        <v>1.1048663389587003</v>
      </c>
      <c r="I2668" s="2">
        <f t="shared" si="374"/>
        <v>52.491045084852729</v>
      </c>
    </row>
    <row r="2669" spans="1:9" ht="13.5" x14ac:dyDescent="0.25">
      <c r="A2669" s="3">
        <f>TITRES_STAT!B2672</f>
        <v>45895</v>
      </c>
      <c r="B2669" s="6">
        <f>TITRES_STAT!D2672</f>
        <v>4.5</v>
      </c>
      <c r="C2669" s="2">
        <f t="shared" si="369"/>
        <v>-5.9999999999999609E-2</v>
      </c>
      <c r="D2669" s="2">
        <f t="shared" si="370"/>
        <v>0</v>
      </c>
      <c r="E2669" s="2">
        <f t="shared" si="371"/>
        <v>5.9999999999999609E-2</v>
      </c>
      <c r="F2669" s="2">
        <f t="shared" ref="F2669:G2684" si="376">((F2668*13)+D2669)/14</f>
        <v>2.239396974523113E-2</v>
      </c>
      <c r="G2669" s="2">
        <f t="shared" si="376"/>
        <v>2.4554201934941313E-2</v>
      </c>
      <c r="H2669" s="2">
        <f t="shared" si="373"/>
        <v>0.91202189362806729</v>
      </c>
      <c r="I2669" s="2">
        <f t="shared" si="374"/>
        <v>47.699343645982161</v>
      </c>
    </row>
    <row r="2670" spans="1:9" ht="13.5" x14ac:dyDescent="0.25">
      <c r="A2670" s="3">
        <f>TITRES_STAT!B2673</f>
        <v>45896</v>
      </c>
      <c r="B2670" s="6">
        <f>TITRES_STAT!D2673</f>
        <v>4.54</v>
      </c>
      <c r="C2670" s="2">
        <f t="shared" si="369"/>
        <v>4.0000000000000036E-2</v>
      </c>
      <c r="D2670" s="2">
        <f t="shared" si="370"/>
        <v>4.0000000000000036E-2</v>
      </c>
      <c r="E2670" s="2">
        <f t="shared" si="371"/>
        <v>0</v>
      </c>
      <c r="F2670" s="2">
        <f t="shared" si="376"/>
        <v>2.3651543334857479E-2</v>
      </c>
      <c r="G2670" s="2">
        <f t="shared" si="376"/>
        <v>2.2800330368159791E-2</v>
      </c>
      <c r="H2670" s="2">
        <f t="shared" si="373"/>
        <v>1.0373333610940301</v>
      </c>
      <c r="I2670" s="2">
        <f t="shared" si="374"/>
        <v>50.916231035307405</v>
      </c>
    </row>
    <row r="2671" spans="1:9" ht="13.5" x14ac:dyDescent="0.25">
      <c r="A2671" s="3">
        <f>TITRES_STAT!B2674</f>
        <v>45897</v>
      </c>
      <c r="B2671" s="6">
        <f>TITRES_STAT!D2674</f>
        <v>4.54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2.196214738236766E-2</v>
      </c>
      <c r="G2671" s="2">
        <f t="shared" si="376"/>
        <v>2.1171735341862664E-2</v>
      </c>
      <c r="H2671" s="2">
        <f t="shared" si="373"/>
        <v>1.0373333610940301</v>
      </c>
      <c r="I2671" s="2">
        <f t="shared" si="374"/>
        <v>50.916231035307405</v>
      </c>
    </row>
    <row r="2672" spans="1:9" ht="13.5" x14ac:dyDescent="0.25">
      <c r="A2672" s="3">
        <f>TITRES_STAT!B2675</f>
        <v>45898</v>
      </c>
      <c r="B2672" s="6">
        <f>TITRES_STAT!D2675</f>
        <v>4.45</v>
      </c>
      <c r="C2672" s="2">
        <f t="shared" si="369"/>
        <v>-8.9999999999999858E-2</v>
      </c>
      <c r="D2672" s="2">
        <f t="shared" si="370"/>
        <v>0</v>
      </c>
      <c r="E2672" s="2">
        <f t="shared" si="371"/>
        <v>8.9999999999999858E-2</v>
      </c>
      <c r="F2672" s="2">
        <f t="shared" si="376"/>
        <v>2.0393422569341398E-2</v>
      </c>
      <c r="G2672" s="2">
        <f t="shared" si="376"/>
        <v>2.6088039960301037E-2</v>
      </c>
      <c r="H2672" s="2">
        <f t="shared" si="373"/>
        <v>0.78171539910145371</v>
      </c>
      <c r="I2672" s="2">
        <f t="shared" si="374"/>
        <v>43.874313456328927</v>
      </c>
    </row>
    <row r="2673" spans="1:9" ht="13.5" x14ac:dyDescent="0.25">
      <c r="A2673" s="3">
        <f>TITRES_STAT!B2676</f>
        <v>45901</v>
      </c>
      <c r="B2673" s="6">
        <f>TITRES_STAT!D2676</f>
        <v>4.5599999999999996</v>
      </c>
      <c r="C2673" s="2">
        <f t="shared" si="369"/>
        <v>0.10999999999999943</v>
      </c>
      <c r="D2673" s="2">
        <f t="shared" si="370"/>
        <v>0.10999999999999943</v>
      </c>
      <c r="E2673" s="2">
        <f t="shared" si="371"/>
        <v>0</v>
      </c>
      <c r="F2673" s="2">
        <f t="shared" si="376"/>
        <v>2.6793892385816972E-2</v>
      </c>
      <c r="G2673" s="2">
        <f t="shared" si="376"/>
        <v>2.4224608534565251E-2</v>
      </c>
      <c r="H2673" s="2">
        <f t="shared" si="373"/>
        <v>1.1060609028040926</v>
      </c>
      <c r="I2673" s="2">
        <f t="shared" si="374"/>
        <v>52.517992301715466</v>
      </c>
    </row>
    <row r="2674" spans="1:9" ht="13.5" x14ac:dyDescent="0.25">
      <c r="A2674" s="3">
        <f>TITRES_STAT!B2677</f>
        <v>45902</v>
      </c>
      <c r="B2674" s="6">
        <f>TITRES_STAT!D2677</f>
        <v>4.55</v>
      </c>
      <c r="C2674" s="2">
        <f t="shared" si="369"/>
        <v>-9.9999999999997868E-3</v>
      </c>
      <c r="D2674" s="2">
        <f t="shared" si="370"/>
        <v>0</v>
      </c>
      <c r="E2674" s="2">
        <f t="shared" si="371"/>
        <v>9.9999999999997868E-3</v>
      </c>
      <c r="F2674" s="2">
        <f t="shared" si="376"/>
        <v>2.4880042929687186E-2</v>
      </c>
      <c r="G2674" s="2">
        <f t="shared" si="376"/>
        <v>2.3208565067810577E-2</v>
      </c>
      <c r="H2674" s="2">
        <f t="shared" si="373"/>
        <v>1.0720198709826696</v>
      </c>
      <c r="I2674" s="2">
        <f t="shared" si="374"/>
        <v>51.737914582559327</v>
      </c>
    </row>
    <row r="2675" spans="1:9" ht="13.5" x14ac:dyDescent="0.25">
      <c r="A2675" s="3">
        <f>TITRES_STAT!B2678</f>
        <v>45903</v>
      </c>
      <c r="B2675" s="6">
        <f>TITRES_STAT!D2678</f>
        <v>4.54</v>
      </c>
      <c r="C2675" s="2">
        <f t="shared" si="369"/>
        <v>-9.9999999999997868E-3</v>
      </c>
      <c r="D2675" s="2">
        <f t="shared" si="370"/>
        <v>0</v>
      </c>
      <c r="E2675" s="2">
        <f t="shared" si="371"/>
        <v>9.9999999999997868E-3</v>
      </c>
      <c r="F2675" s="2">
        <f t="shared" si="376"/>
        <v>2.3102897006138101E-2</v>
      </c>
      <c r="G2675" s="2">
        <f t="shared" si="376"/>
        <v>2.2265096134395517E-2</v>
      </c>
      <c r="H2675" s="2">
        <f t="shared" si="373"/>
        <v>1.0376284416957147</v>
      </c>
      <c r="I2675" s="2">
        <f t="shared" si="374"/>
        <v>50.923339135971226</v>
      </c>
    </row>
    <row r="2676" spans="1:9" ht="13.5" x14ac:dyDescent="0.25">
      <c r="A2676" s="3">
        <f>TITRES_STAT!B2679</f>
        <v>45905</v>
      </c>
      <c r="B2676" s="6">
        <f>TITRES_STAT!D2679</f>
        <v>4.5599999999999996</v>
      </c>
      <c r="C2676" s="2">
        <f t="shared" si="369"/>
        <v>1.9999999999999574E-2</v>
      </c>
      <c r="D2676" s="2">
        <f t="shared" si="370"/>
        <v>1.9999999999999574E-2</v>
      </c>
      <c r="E2676" s="2">
        <f t="shared" si="371"/>
        <v>0</v>
      </c>
      <c r="F2676" s="2">
        <f t="shared" si="376"/>
        <v>2.2881261505699635E-2</v>
      </c>
      <c r="G2676" s="2">
        <f t="shared" si="376"/>
        <v>2.0674732124795838E-2</v>
      </c>
      <c r="H2676" s="2">
        <f t="shared" si="373"/>
        <v>1.1067258994014939</v>
      </c>
      <c r="I2676" s="2">
        <f t="shared" si="374"/>
        <v>52.53298019053674</v>
      </c>
    </row>
    <row r="2677" spans="1:9" ht="13.5" x14ac:dyDescent="0.25">
      <c r="A2677" s="3">
        <f>TITRES_STAT!B2680</f>
        <v>45908</v>
      </c>
      <c r="B2677" s="6">
        <f>TITRES_STAT!D2680</f>
        <v>4.5599999999999996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2.1246885683863948E-2</v>
      </c>
      <c r="G2677" s="2">
        <f t="shared" si="376"/>
        <v>1.9197965544453278E-2</v>
      </c>
      <c r="H2677" s="2">
        <f t="shared" si="373"/>
        <v>1.1067258994014941</v>
      </c>
      <c r="I2677" s="2">
        <f t="shared" si="374"/>
        <v>52.532980190536755</v>
      </c>
    </row>
    <row r="2678" spans="1:9" ht="13.5" x14ac:dyDescent="0.25">
      <c r="A2678" s="3">
        <f>TITRES_STAT!B2681</f>
        <v>45909</v>
      </c>
      <c r="B2678" s="6">
        <f>TITRES_STAT!D2681</f>
        <v>4.5599999999999996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1.9729250992159383E-2</v>
      </c>
      <c r="G2678" s="2">
        <f t="shared" si="376"/>
        <v>1.7826682291278043E-2</v>
      </c>
      <c r="H2678" s="2">
        <f t="shared" si="373"/>
        <v>1.1067258994014944</v>
      </c>
      <c r="I2678" s="2">
        <f t="shared" si="374"/>
        <v>52.532980190536762</v>
      </c>
    </row>
    <row r="2679" spans="1:9" ht="13.5" x14ac:dyDescent="0.25">
      <c r="A2679" s="3">
        <f>TITRES_STAT!B2682</f>
        <v>45910</v>
      </c>
      <c r="B2679" s="6">
        <f>TITRES_STAT!D2682</f>
        <v>4.55</v>
      </c>
      <c r="C2679" s="2">
        <f t="shared" si="369"/>
        <v>-9.9999999999997868E-3</v>
      </c>
      <c r="D2679" s="2">
        <f t="shared" si="370"/>
        <v>0</v>
      </c>
      <c r="E2679" s="2">
        <f t="shared" si="371"/>
        <v>9.9999999999997868E-3</v>
      </c>
      <c r="F2679" s="2">
        <f t="shared" si="376"/>
        <v>1.832001877843371E-2</v>
      </c>
      <c r="G2679" s="2">
        <f t="shared" si="376"/>
        <v>1.726763355618674E-2</v>
      </c>
      <c r="H2679" s="2">
        <f t="shared" si="373"/>
        <v>1.0609455382998856</v>
      </c>
      <c r="I2679" s="2">
        <f t="shared" si="374"/>
        <v>51.478581970442583</v>
      </c>
    </row>
    <row r="2680" spans="1:9" ht="13.5" x14ac:dyDescent="0.25">
      <c r="A2680" s="3">
        <f>TITRES_STAT!B2683</f>
        <v>45911</v>
      </c>
      <c r="B2680" s="6">
        <f>TITRES_STAT!D2683</f>
        <v>4.4000000000000004</v>
      </c>
      <c r="C2680" s="2">
        <f t="shared" si="369"/>
        <v>-0.14999999999999947</v>
      </c>
      <c r="D2680" s="2">
        <f t="shared" si="370"/>
        <v>0</v>
      </c>
      <c r="E2680" s="2">
        <f t="shared" si="371"/>
        <v>0.14999999999999947</v>
      </c>
      <c r="F2680" s="2">
        <f t="shared" si="376"/>
        <v>1.7011446008545587E-2</v>
      </c>
      <c r="G2680" s="2">
        <f t="shared" si="376"/>
        <v>2.6748516873601937E-2</v>
      </c>
      <c r="H2680" s="2">
        <f t="shared" si="373"/>
        <v>0.63597716796530701</v>
      </c>
      <c r="I2680" s="2">
        <f t="shared" si="374"/>
        <v>38.874452554633315</v>
      </c>
    </row>
    <row r="2681" spans="1:9" ht="13.5" x14ac:dyDescent="0.25">
      <c r="A2681" s="3">
        <f>TITRES_STAT!B2684</f>
        <v>45912</v>
      </c>
      <c r="B2681" s="6">
        <f>TITRES_STAT!D2684</f>
        <v>4.3</v>
      </c>
      <c r="C2681" s="2">
        <f t="shared" si="369"/>
        <v>-0.10000000000000053</v>
      </c>
      <c r="D2681" s="2">
        <f t="shared" si="370"/>
        <v>0</v>
      </c>
      <c r="E2681" s="2">
        <f t="shared" si="371"/>
        <v>0.10000000000000053</v>
      </c>
      <c r="F2681" s="2">
        <f t="shared" si="376"/>
        <v>1.5796342722220903E-2</v>
      </c>
      <c r="G2681" s="2">
        <f t="shared" si="376"/>
        <v>3.1980765668344693E-2</v>
      </c>
      <c r="H2681" s="2">
        <f t="shared" si="373"/>
        <v>0.49393259955175151</v>
      </c>
      <c r="I2681" s="2">
        <f t="shared" si="374"/>
        <v>33.062575895321785</v>
      </c>
    </row>
    <row r="2682" spans="1:9" ht="13.5" x14ac:dyDescent="0.25">
      <c r="A2682" s="3">
        <f>TITRES_STAT!B2685</f>
        <v>45915</v>
      </c>
      <c r="B2682" s="6">
        <f>TITRES_STAT!D2685</f>
        <v>4.55</v>
      </c>
      <c r="C2682" s="2">
        <f t="shared" si="369"/>
        <v>0.25</v>
      </c>
      <c r="D2682" s="2">
        <f t="shared" si="370"/>
        <v>0.25</v>
      </c>
      <c r="E2682" s="2">
        <f t="shared" si="371"/>
        <v>0</v>
      </c>
      <c r="F2682" s="2">
        <f t="shared" si="376"/>
        <v>3.2525175384919405E-2</v>
      </c>
      <c r="G2682" s="2">
        <f t="shared" si="376"/>
        <v>2.9696425263462927E-2</v>
      </c>
      <c r="H2682" s="2">
        <f t="shared" si="373"/>
        <v>1.0952555769376335</v>
      </c>
      <c r="I2682" s="2">
        <f t="shared" si="374"/>
        <v>52.273125483738276</v>
      </c>
    </row>
    <row r="2683" spans="1:9" ht="13.5" x14ac:dyDescent="0.25">
      <c r="A2683" s="3">
        <f>TITRES_STAT!B2686</f>
        <v>45916</v>
      </c>
      <c r="B2683" s="6">
        <f>TITRES_STAT!D2686</f>
        <v>4.47</v>
      </c>
      <c r="C2683" s="2">
        <f t="shared" si="369"/>
        <v>-8.0000000000000071E-2</v>
      </c>
      <c r="D2683" s="2">
        <f t="shared" si="370"/>
        <v>0</v>
      </c>
      <c r="E2683" s="2">
        <f t="shared" si="371"/>
        <v>8.0000000000000071E-2</v>
      </c>
      <c r="F2683" s="2">
        <f t="shared" si="376"/>
        <v>3.0201948571710876E-2</v>
      </c>
      <c r="G2683" s="2">
        <f t="shared" si="376"/>
        <v>3.3289537744644153E-2</v>
      </c>
      <c r="H2683" s="2">
        <f t="shared" si="373"/>
        <v>0.90725046419636668</v>
      </c>
      <c r="I2683" s="2">
        <f t="shared" si="374"/>
        <v>47.568501422734897</v>
      </c>
    </row>
    <row r="2684" spans="1:9" ht="13.5" x14ac:dyDescent="0.25">
      <c r="A2684" s="3">
        <f>TITRES_STAT!B2687</f>
        <v>45917</v>
      </c>
      <c r="B2684" s="6">
        <f>TITRES_STAT!D2687</f>
        <v>4.47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2.8044666530874385E-2</v>
      </c>
      <c r="G2684" s="2">
        <f t="shared" si="376"/>
        <v>3.0911713620026711E-2</v>
      </c>
      <c r="H2684" s="2">
        <f t="shared" si="373"/>
        <v>0.90725046419636679</v>
      </c>
      <c r="I2684" s="2">
        <f t="shared" si="374"/>
        <v>47.568501422734904</v>
      </c>
    </row>
    <row r="2685" spans="1:9" ht="13.5" x14ac:dyDescent="0.25">
      <c r="A2685" s="3">
        <f>TITRES_STAT!B2688</f>
        <v>45918</v>
      </c>
      <c r="B2685" s="6">
        <f>TITRES_STAT!D2688</f>
        <v>4.4400000000000004</v>
      </c>
      <c r="C2685" s="2">
        <f t="shared" si="369"/>
        <v>-2.9999999999999361E-2</v>
      </c>
      <c r="D2685" s="2">
        <f t="shared" si="370"/>
        <v>0</v>
      </c>
      <c r="E2685" s="2">
        <f t="shared" si="371"/>
        <v>2.9999999999999361E-2</v>
      </c>
      <c r="F2685" s="2">
        <f t="shared" ref="F2685:G2693" si="377">((F2684*13)+D2685)/14</f>
        <v>2.6041476064383361E-2</v>
      </c>
      <c r="G2685" s="2">
        <f t="shared" si="377"/>
        <v>3.0846591218596186E-2</v>
      </c>
      <c r="H2685" s="2">
        <f t="shared" si="373"/>
        <v>0.84422540824167269</v>
      </c>
      <c r="I2685" s="2">
        <f t="shared" si="374"/>
        <v>45.776693264766195</v>
      </c>
    </row>
    <row r="2686" spans="1:9" ht="13.5" x14ac:dyDescent="0.25">
      <c r="A2686" s="3">
        <f>TITRES_STAT!B2689</f>
        <v>45919</v>
      </c>
      <c r="B2686" s="6">
        <f>TITRES_STAT!D2689</f>
        <v>4.54</v>
      </c>
      <c r="C2686" s="2">
        <f t="shared" si="369"/>
        <v>9.9999999999999645E-2</v>
      </c>
      <c r="D2686" s="2">
        <f t="shared" si="370"/>
        <v>9.9999999999999645E-2</v>
      </c>
      <c r="E2686" s="2">
        <f t="shared" si="371"/>
        <v>0</v>
      </c>
      <c r="F2686" s="2">
        <f t="shared" si="377"/>
        <v>3.1324227774070242E-2</v>
      </c>
      <c r="G2686" s="2">
        <f t="shared" si="377"/>
        <v>2.8643263274410743E-2</v>
      </c>
      <c r="H2686" s="2">
        <f t="shared" si="373"/>
        <v>1.0935984309460511</v>
      </c>
      <c r="I2686" s="2">
        <f t="shared" si="374"/>
        <v>52.235348230170295</v>
      </c>
    </row>
    <row r="2687" spans="1:9" ht="13.5" x14ac:dyDescent="0.25">
      <c r="A2687" s="3">
        <f>TITRES_STAT!B2690</f>
        <v>45922</v>
      </c>
      <c r="B2687" s="6">
        <f>TITRES_STAT!D2690</f>
        <v>4.54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2.9086782933065224E-2</v>
      </c>
      <c r="G2687" s="2">
        <f t="shared" si="377"/>
        <v>2.6597315897667118E-2</v>
      </c>
      <c r="H2687" s="2">
        <f t="shared" si="373"/>
        <v>1.0935984309460511</v>
      </c>
      <c r="I2687" s="2">
        <f t="shared" si="374"/>
        <v>52.235348230170295</v>
      </c>
    </row>
    <row r="2688" spans="1:9" ht="13.5" x14ac:dyDescent="0.25">
      <c r="A2688" s="3">
        <f>TITRES_STAT!B2691</f>
        <v>45923</v>
      </c>
      <c r="B2688" s="6">
        <f>TITRES_STAT!D2691</f>
        <v>4.53</v>
      </c>
      <c r="C2688" s="2">
        <f t="shared" si="369"/>
        <v>-9.9999999999997868E-3</v>
      </c>
      <c r="D2688" s="2">
        <f t="shared" si="370"/>
        <v>0</v>
      </c>
      <c r="E2688" s="2">
        <f t="shared" si="371"/>
        <v>9.9999999999997868E-3</v>
      </c>
      <c r="F2688" s="2">
        <f t="shared" si="377"/>
        <v>2.7009155580703419E-2</v>
      </c>
      <c r="G2688" s="2">
        <f t="shared" si="377"/>
        <v>2.5411793333548021E-2</v>
      </c>
      <c r="H2688" s="2">
        <f t="shared" si="373"/>
        <v>1.0628590916897864</v>
      </c>
      <c r="I2688" s="2">
        <f t="shared" si="374"/>
        <v>51.523591503244546</v>
      </c>
    </row>
    <row r="2689" spans="1:9" ht="13.5" x14ac:dyDescent="0.25">
      <c r="A2689" s="3">
        <f>TITRES_STAT!B2692</f>
        <v>45924</v>
      </c>
      <c r="B2689" s="6">
        <f>TITRES_STAT!D2692</f>
        <v>4.53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2.5079930182081746E-2</v>
      </c>
      <c r="G2689" s="2">
        <f t="shared" si="377"/>
        <v>2.3596665238294592E-2</v>
      </c>
      <c r="H2689" s="2">
        <f t="shared" si="373"/>
        <v>1.0628590916897864</v>
      </c>
      <c r="I2689" s="2">
        <f t="shared" si="374"/>
        <v>51.523591503244546</v>
      </c>
    </row>
    <row r="2690" spans="1:9" ht="13.5" x14ac:dyDescent="0.25">
      <c r="A2690" s="3">
        <f>TITRES_STAT!B2693</f>
        <v>45925</v>
      </c>
      <c r="B2690" s="6">
        <f>TITRES_STAT!D2693</f>
        <v>4.53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2.3288506597647335E-2</v>
      </c>
      <c r="G2690" s="2">
        <f t="shared" si="377"/>
        <v>2.1911189149844978E-2</v>
      </c>
      <c r="H2690" s="2">
        <f t="shared" si="373"/>
        <v>1.0628590916897864</v>
      </c>
      <c r="I2690" s="2">
        <f t="shared" si="374"/>
        <v>51.523591503244546</v>
      </c>
    </row>
    <row r="2691" spans="1:9" ht="13.5" x14ac:dyDescent="0.25">
      <c r="A2691" s="3">
        <f>TITRES_STAT!B2694</f>
        <v>45926</v>
      </c>
      <c r="B2691" s="6">
        <f>TITRES_STAT!D2694</f>
        <v>4.53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2.1625041840672526E-2</v>
      </c>
      <c r="G2691" s="2">
        <f t="shared" si="377"/>
        <v>2.0346104210570336E-2</v>
      </c>
      <c r="H2691" s="2">
        <f t="shared" si="373"/>
        <v>1.0628590916897864</v>
      </c>
      <c r="I2691" s="2">
        <f t="shared" si="374"/>
        <v>51.523591503244546</v>
      </c>
    </row>
    <row r="2692" spans="1:9" ht="13.5" x14ac:dyDescent="0.25">
      <c r="A2692" s="3">
        <f>TITRES_STAT!B2695</f>
        <v>45929</v>
      </c>
      <c r="B2692" s="6">
        <f>TITRES_STAT!D2695</f>
        <v>4.53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2.0080395994910204E-2</v>
      </c>
      <c r="G2692" s="2">
        <f t="shared" si="377"/>
        <v>1.8892811052672456E-2</v>
      </c>
      <c r="H2692" s="2">
        <f t="shared" si="373"/>
        <v>1.0628590916897864</v>
      </c>
      <c r="I2692" s="2">
        <f t="shared" si="374"/>
        <v>51.523591503244546</v>
      </c>
    </row>
    <row r="2693" spans="1:9" ht="13.5" x14ac:dyDescent="0.25">
      <c r="A2693" s="3">
        <f>TITRES_STAT!B2696</f>
        <v>45930</v>
      </c>
      <c r="B2693" s="6">
        <f>TITRES_STAT!D2696</f>
        <v>4.49</v>
      </c>
      <c r="C2693" s="2">
        <f>B2693-B2692</f>
        <v>-4.0000000000000036E-2</v>
      </c>
      <c r="D2693" s="2">
        <f>IF(C2693&gt;0,C2693,0)</f>
        <v>0</v>
      </c>
      <c r="E2693" s="2">
        <f>IF(C2693&lt;0,-C2693,0)</f>
        <v>4.0000000000000036E-2</v>
      </c>
      <c r="F2693" s="2">
        <f t="shared" si="377"/>
        <v>1.8646081995273761E-2</v>
      </c>
      <c r="G2693" s="2">
        <f t="shared" si="377"/>
        <v>2.0400467406052995E-2</v>
      </c>
      <c r="H2693" s="2">
        <f t="shared" si="373"/>
        <v>0.91400268553363184</v>
      </c>
      <c r="I2693" s="2">
        <f t="shared" si="374"/>
        <v>47.753469336371602</v>
      </c>
    </row>
    <row r="2694" spans="1:9" ht="13.5" x14ac:dyDescent="0.25">
      <c r="A2694" s="3">
        <f>TITRES_STAT!B2697</f>
        <v>45931</v>
      </c>
      <c r="B2694" s="6">
        <f>TITRES_STAT!D2697</f>
        <v>4.4400000000000004</v>
      </c>
      <c r="C2694" s="2">
        <f t="shared" ref="C2694:C2706" si="378">B2694-B2693</f>
        <v>-4.9999999999999822E-2</v>
      </c>
      <c r="D2694" s="2">
        <f t="shared" ref="D2694:D2706" si="379">IF(C2694&gt;0,C2694,0)</f>
        <v>0</v>
      </c>
      <c r="E2694" s="2">
        <f t="shared" ref="E2694:E2706" si="380">IF(C2694&lt;0,-C2694,0)</f>
        <v>4.9999999999999822E-2</v>
      </c>
      <c r="F2694" s="2">
        <f t="shared" ref="F2694:F2706" si="381">((F2693*13)+D2694)/14</f>
        <v>1.731421899561135E-2</v>
      </c>
      <c r="G2694" s="2">
        <f t="shared" ref="G2694:G2706" si="382">((G2693*13)+E2694)/14</f>
        <v>2.2514719734192053E-2</v>
      </c>
      <c r="H2694" s="2">
        <f t="shared" ref="H2694:H2706" si="383">F2694/G2694</f>
        <v>0.76901774483637275</v>
      </c>
      <c r="I2694" s="2">
        <f t="shared" ref="I2694:I2706" si="384">IF(G2694=0,100,100-(100/(1+H2694)))</f>
        <v>43.471454544821647</v>
      </c>
    </row>
    <row r="2695" spans="1:9" ht="13.5" x14ac:dyDescent="0.25">
      <c r="A2695" s="3">
        <f>TITRES_STAT!B2698</f>
        <v>45932</v>
      </c>
      <c r="B2695" s="6">
        <f>TITRES_STAT!D2698</f>
        <v>4.4400000000000004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1.6077489067353398E-2</v>
      </c>
      <c r="G2695" s="2">
        <f t="shared" si="382"/>
        <v>2.0906525467464049E-2</v>
      </c>
      <c r="H2695" s="2">
        <f t="shared" si="383"/>
        <v>0.76901774483637275</v>
      </c>
      <c r="I2695" s="2">
        <f t="shared" si="384"/>
        <v>43.471454544821647</v>
      </c>
    </row>
    <row r="2696" spans="1:9" ht="13.5" x14ac:dyDescent="0.25">
      <c r="A2696" s="3">
        <f>TITRES_STAT!B2699</f>
        <v>45933</v>
      </c>
      <c r="B2696" s="6">
        <f>TITRES_STAT!D2699</f>
        <v>4.51</v>
      </c>
      <c r="C2696" s="2">
        <f t="shared" si="378"/>
        <v>6.9999999999999396E-2</v>
      </c>
      <c r="D2696" s="2">
        <f t="shared" si="379"/>
        <v>6.9999999999999396E-2</v>
      </c>
      <c r="E2696" s="2">
        <f t="shared" si="380"/>
        <v>0</v>
      </c>
      <c r="F2696" s="2">
        <f t="shared" si="381"/>
        <v>1.9929096991113827E-2</v>
      </c>
      <c r="G2696" s="2">
        <f t="shared" si="382"/>
        <v>1.9413202219788046E-2</v>
      </c>
      <c r="H2696" s="2">
        <f t="shared" si="383"/>
        <v>1.0265744293746615</v>
      </c>
      <c r="I2696" s="2">
        <f t="shared" si="384"/>
        <v>50.655648985536182</v>
      </c>
    </row>
    <row r="2697" spans="1:9" ht="13.5" x14ac:dyDescent="0.25">
      <c r="A2697" s="3">
        <f>TITRES_STAT!B2700</f>
        <v>45936</v>
      </c>
      <c r="B2697" s="6">
        <f>TITRES_STAT!D2700</f>
        <v>4.49</v>
      </c>
      <c r="C2697" s="2">
        <f t="shared" si="378"/>
        <v>-1.9999999999999574E-2</v>
      </c>
      <c r="D2697" s="2">
        <f t="shared" si="379"/>
        <v>0</v>
      </c>
      <c r="E2697" s="2">
        <f t="shared" si="380"/>
        <v>1.9999999999999574E-2</v>
      </c>
      <c r="F2697" s="2">
        <f t="shared" si="381"/>
        <v>1.8505590063177126E-2</v>
      </c>
      <c r="G2697" s="2">
        <f t="shared" si="382"/>
        <v>1.9455116346946015E-2</v>
      </c>
      <c r="H2697" s="2">
        <f t="shared" si="383"/>
        <v>0.95119400640757712</v>
      </c>
      <c r="I2697" s="2">
        <f t="shared" si="384"/>
        <v>48.749330065791831</v>
      </c>
    </row>
    <row r="2698" spans="1:9" ht="13.5" x14ac:dyDescent="0.25">
      <c r="A2698" s="3">
        <f>TITRES_STAT!B2701</f>
        <v>45937</v>
      </c>
      <c r="B2698" s="6">
        <f>TITRES_STAT!D2701</f>
        <v>4.49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1.7183762201521617E-2</v>
      </c>
      <c r="G2698" s="2">
        <f t="shared" si="382"/>
        <v>1.8065465179307013E-2</v>
      </c>
      <c r="H2698" s="2">
        <f t="shared" si="383"/>
        <v>0.95119400640757712</v>
      </c>
      <c r="I2698" s="2">
        <f t="shared" si="384"/>
        <v>48.749330065791831</v>
      </c>
    </row>
    <row r="2699" spans="1:9" ht="13.5" x14ac:dyDescent="0.25">
      <c r="A2699" s="3">
        <f>TITRES_STAT!B2702</f>
        <v>45938</v>
      </c>
      <c r="B2699" s="6">
        <f>TITRES_STAT!D2702</f>
        <v>4.49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1.5956350615698646E-2</v>
      </c>
      <c r="G2699" s="2">
        <f t="shared" si="382"/>
        <v>1.677507480935651E-2</v>
      </c>
      <c r="H2699" s="2">
        <f t="shared" si="383"/>
        <v>0.95119400640757734</v>
      </c>
      <c r="I2699" s="2">
        <f t="shared" si="384"/>
        <v>48.749330065791831</v>
      </c>
    </row>
    <row r="2700" spans="1:9" ht="13.5" x14ac:dyDescent="0.25">
      <c r="A2700" s="3">
        <f>TITRES_STAT!B2703</f>
        <v>45939</v>
      </c>
      <c r="B2700" s="6">
        <f>TITRES_STAT!D2703</f>
        <v>4.4800000000000004</v>
      </c>
      <c r="C2700" s="2">
        <f t="shared" si="378"/>
        <v>-9.9999999999997868E-3</v>
      </c>
      <c r="D2700" s="2">
        <f t="shared" si="379"/>
        <v>0</v>
      </c>
      <c r="E2700" s="2">
        <f t="shared" si="380"/>
        <v>9.9999999999997868E-3</v>
      </c>
      <c r="F2700" s="2">
        <f t="shared" si="381"/>
        <v>1.4816611286005884E-2</v>
      </c>
      <c r="G2700" s="2">
        <f t="shared" si="382"/>
        <v>1.6291140894402457E-2</v>
      </c>
      <c r="H2700" s="2">
        <f t="shared" si="383"/>
        <v>0.90948886772545112</v>
      </c>
      <c r="I2700" s="2">
        <f t="shared" si="384"/>
        <v>47.629964389832651</v>
      </c>
    </row>
    <row r="2701" spans="1:9" ht="13.5" x14ac:dyDescent="0.25">
      <c r="A2701" s="3">
        <f>TITRES_STAT!B2704</f>
        <v>45940</v>
      </c>
      <c r="B2701" s="6">
        <f>TITRES_STAT!D2704</f>
        <v>4.22</v>
      </c>
      <c r="C2701" s="2">
        <f t="shared" si="378"/>
        <v>-0.26000000000000068</v>
      </c>
      <c r="D2701" s="2">
        <f t="shared" si="379"/>
        <v>0</v>
      </c>
      <c r="E2701" s="2">
        <f t="shared" si="380"/>
        <v>0.26000000000000068</v>
      </c>
      <c r="F2701" s="2">
        <f t="shared" si="381"/>
        <v>1.3758281908434035E-2</v>
      </c>
      <c r="G2701" s="2">
        <f t="shared" si="382"/>
        <v>3.3698916544802331E-2</v>
      </c>
      <c r="H2701" s="2">
        <f t="shared" si="383"/>
        <v>0.4082707493026535</v>
      </c>
      <c r="I2701" s="2">
        <f t="shared" si="384"/>
        <v>28.990927313147765</v>
      </c>
    </row>
    <row r="2702" spans="1:9" ht="13.5" x14ac:dyDescent="0.25">
      <c r="A2702" s="3">
        <f>TITRES_STAT!B2705</f>
        <v>45943</v>
      </c>
      <c r="B2702" s="6">
        <f>TITRES_STAT!D2705</f>
        <v>4.22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1.2775547486403032E-2</v>
      </c>
      <c r="G2702" s="2">
        <f t="shared" si="382"/>
        <v>3.1291851077316447E-2</v>
      </c>
      <c r="H2702" s="2">
        <f t="shared" si="383"/>
        <v>0.40827074930265356</v>
      </c>
      <c r="I2702" s="2">
        <f t="shared" si="384"/>
        <v>28.990927313147765</v>
      </c>
    </row>
    <row r="2703" spans="1:9" ht="13.5" x14ac:dyDescent="0.25">
      <c r="A2703" s="3">
        <f>TITRES_STAT!B2706</f>
        <v>45944</v>
      </c>
      <c r="B2703" s="6">
        <f>TITRES_STAT!D2706</f>
        <v>4.3499999999999996</v>
      </c>
      <c r="C2703" s="2">
        <f t="shared" si="378"/>
        <v>0.12999999999999989</v>
      </c>
      <c r="D2703" s="2">
        <f t="shared" si="379"/>
        <v>0.12999999999999989</v>
      </c>
      <c r="E2703" s="2">
        <f t="shared" si="380"/>
        <v>0</v>
      </c>
      <c r="F2703" s="2">
        <f t="shared" si="381"/>
        <v>2.1148722665945665E-2</v>
      </c>
      <c r="G2703" s="2">
        <f t="shared" si="382"/>
        <v>2.9056718857508129E-2</v>
      </c>
      <c r="H2703" s="2">
        <f t="shared" si="383"/>
        <v>0.72784276743899901</v>
      </c>
      <c r="I2703" s="2">
        <f t="shared" si="384"/>
        <v>42.124363463800833</v>
      </c>
    </row>
    <row r="2704" spans="1:9" ht="13.5" x14ac:dyDescent="0.25">
      <c r="A2704" s="3">
        <f>TITRES_STAT!B2707</f>
        <v>45946</v>
      </c>
      <c r="B2704" s="6">
        <f>TITRES_STAT!D2707</f>
        <v>4.45</v>
      </c>
      <c r="C2704" s="2">
        <f t="shared" si="378"/>
        <v>0.10000000000000053</v>
      </c>
      <c r="D2704" s="2">
        <f t="shared" si="379"/>
        <v>0.10000000000000053</v>
      </c>
      <c r="E2704" s="2">
        <f t="shared" si="380"/>
        <v>0</v>
      </c>
      <c r="F2704" s="2">
        <f t="shared" si="381"/>
        <v>2.6780956761235299E-2</v>
      </c>
      <c r="G2704" s="2">
        <f t="shared" si="382"/>
        <v>2.6981238939114693E-2</v>
      </c>
      <c r="H2704" s="2">
        <f t="shared" si="383"/>
        <v>0.99257698364662394</v>
      </c>
      <c r="I2704" s="2">
        <f t="shared" si="384"/>
        <v>49.813733260639417</v>
      </c>
    </row>
    <row r="2705" spans="1:9" ht="13.5" x14ac:dyDescent="0.25">
      <c r="A2705" s="3">
        <f>TITRES_STAT!B2708</f>
        <v>45947</v>
      </c>
      <c r="B2705" s="6">
        <f>TITRES_STAT!D2708</f>
        <v>4.45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2.4868031278289921E-2</v>
      </c>
      <c r="G2705" s="2">
        <f t="shared" si="382"/>
        <v>2.5054007586320787E-2</v>
      </c>
      <c r="H2705" s="2">
        <f t="shared" si="383"/>
        <v>0.99257698364662394</v>
      </c>
      <c r="I2705" s="2">
        <f t="shared" si="384"/>
        <v>49.813733260639417</v>
      </c>
    </row>
    <row r="2706" spans="1:9" ht="13.5" x14ac:dyDescent="0.25">
      <c r="A2706" s="3">
        <f>TITRES_STAT!B2709</f>
        <v>45950</v>
      </c>
      <c r="B2706" s="6">
        <f>TITRES_STAT!D2709</f>
        <v>4.3499999999999996</v>
      </c>
      <c r="C2706" s="2">
        <f t="shared" si="378"/>
        <v>-0.10000000000000053</v>
      </c>
      <c r="D2706" s="2">
        <f t="shared" si="379"/>
        <v>0</v>
      </c>
      <c r="E2706" s="2">
        <f t="shared" si="380"/>
        <v>0.10000000000000053</v>
      </c>
      <c r="F2706" s="2">
        <f t="shared" si="381"/>
        <v>2.3091743329840642E-2</v>
      </c>
      <c r="G2706" s="2">
        <f t="shared" si="382"/>
        <v>3.0407292758726483E-2</v>
      </c>
      <c r="H2706" s="2">
        <f t="shared" si="383"/>
        <v>0.75941464151601012</v>
      </c>
      <c r="I2706" s="2">
        <f t="shared" si="384"/>
        <v>43.162914732916853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7" workbookViewId="0">
      <selection activeCell="M28" sqref="M2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3.1398000000000001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3.1574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3.1574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3.1089000000000002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3.1089000000000002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3.0912999999999999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3.0868000000000002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2.9942000000000002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3.056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3.0427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3.0295000000000001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3.0251000000000001</v>
      </c>
      <c r="C13" s="2">
        <f>AVERAGE(B2:B13)</f>
        <v>3.0831666666666671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2.9369000000000001</v>
      </c>
      <c r="C14" s="2">
        <f>$C$4*B4+C13*(1-$C$4)</f>
        <v>3.0945871794871795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3.056</v>
      </c>
      <c r="C15" s="2">
        <f t="shared" ref="C15:C78" si="0">$C$4*B5+C14*(1-$C$4)</f>
        <v>3.0967891518737676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3.0427</v>
      </c>
      <c r="C16" s="2">
        <f t="shared" si="0"/>
        <v>3.0986523592778035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3.0383</v>
      </c>
      <c r="C17" s="2">
        <f t="shared" si="0"/>
        <v>3.0975212270812182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3.0339</v>
      </c>
      <c r="C18" s="2">
        <f t="shared" si="0"/>
        <v>3.0958718075302616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3.0295000000000001</v>
      </c>
      <c r="C19" s="2">
        <f t="shared" si="0"/>
        <v>3.0802299909871449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3.0251000000000001</v>
      </c>
      <c r="C20" s="2">
        <f t="shared" si="0"/>
        <v>3.0765023000660459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3.0251000000000001</v>
      </c>
      <c r="C21" s="2">
        <f t="shared" si="0"/>
        <v>3.0713019462097311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3.0251000000000001</v>
      </c>
      <c r="C22" s="2">
        <f t="shared" si="0"/>
        <v>3.0648708775620799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3.0604</v>
      </c>
      <c r="C23" s="2">
        <f t="shared" si="0"/>
        <v>3.0587522810140673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3.0604</v>
      </c>
      <c r="C24" s="2">
        <f t="shared" si="0"/>
        <v>3.0400057762426727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2.9765999999999999</v>
      </c>
      <c r="C25" s="2">
        <f t="shared" si="0"/>
        <v>3.0424664260514924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2.9678</v>
      </c>
      <c r="C26" s="2">
        <f t="shared" si="0"/>
        <v>3.0425023605051091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2.9590000000000001</v>
      </c>
      <c r="C27" s="2">
        <f t="shared" si="0"/>
        <v>3.0418558435043228</v>
      </c>
      <c r="D27" s="2">
        <f>AVERAGE(B2:B27)</f>
        <v>3.0474923076923086</v>
      </c>
      <c r="E27" s="2">
        <f>C27-D27</f>
        <v>-5.6364641879858013E-3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2.9544999999999999</v>
      </c>
      <c r="C28" s="2">
        <f t="shared" si="0"/>
        <v>3.040631867580581</v>
      </c>
      <c r="D28" s="2">
        <f>$D$4*B28+(1-$D$4)*D27</f>
        <v>3.0406039886039893</v>
      </c>
      <c r="E28" s="2">
        <f t="shared" ref="E28:E91" si="1">C28-D28</f>
        <v>2.7878976591733107E-5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2.9060000000000001</v>
      </c>
      <c r="C29" s="2">
        <f t="shared" si="0"/>
        <v>3.0389192725681839</v>
      </c>
      <c r="D29" s="2">
        <f t="shared" ref="D29:D92" si="2">$D$4*B29+(1-$D$4)*D28</f>
        <v>3.0306333227814717</v>
      </c>
      <c r="E29" s="2">
        <f t="shared" si="1"/>
        <v>8.2859497867122656E-3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2.9104999999999999</v>
      </c>
      <c r="C30" s="2">
        <f t="shared" si="0"/>
        <v>3.0367932306346175</v>
      </c>
      <c r="D30" s="2">
        <f t="shared" si="2"/>
        <v>3.0217345581309925</v>
      </c>
      <c r="E30" s="2">
        <f t="shared" si="1"/>
        <v>1.5058672503625026E-2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2.8927999999999998</v>
      </c>
      <c r="C31" s="2">
        <f t="shared" si="0"/>
        <v>3.0349942720754459</v>
      </c>
      <c r="D31" s="2">
        <f t="shared" si="2"/>
        <v>3.0121838501212892</v>
      </c>
      <c r="E31" s="2">
        <f t="shared" si="1"/>
        <v>2.2810421954156723E-2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2.8927999999999998</v>
      </c>
      <c r="C32" s="2">
        <f t="shared" si="0"/>
        <v>3.033472076371531</v>
      </c>
      <c r="D32" s="2">
        <f t="shared" si="2"/>
        <v>3.0033406019641569</v>
      </c>
      <c r="E32" s="2">
        <f t="shared" si="1"/>
        <v>3.0131474407374181E-2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2.8927999999999998</v>
      </c>
      <c r="C33" s="2">
        <f t="shared" si="0"/>
        <v>3.0376148338528339</v>
      </c>
      <c r="D33" s="2">
        <f t="shared" si="2"/>
        <v>2.9951524092260713</v>
      </c>
      <c r="E33" s="2">
        <f t="shared" si="1"/>
        <v>4.246242462676264E-2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2.8927999999999998</v>
      </c>
      <c r="C34" s="2">
        <f t="shared" si="0"/>
        <v>3.041120244029321</v>
      </c>
      <c r="D34" s="2">
        <f t="shared" si="2"/>
        <v>2.9875707492833996</v>
      </c>
      <c r="E34" s="2">
        <f t="shared" si="1"/>
        <v>5.3549494745921411E-2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2.8927999999999998</v>
      </c>
      <c r="C35" s="2">
        <f t="shared" si="0"/>
        <v>3.0311940526401946</v>
      </c>
      <c r="D35" s="2">
        <f t="shared" si="2"/>
        <v>2.9805506937809256</v>
      </c>
      <c r="E35" s="2">
        <f t="shared" si="1"/>
        <v>5.0643358859268961E-2</v>
      </c>
      <c r="F35" s="2">
        <f>AVERAGE(E27:E35)</f>
        <v>2.4148134630269682E-2</v>
      </c>
      <c r="G35" s="2">
        <f>E35-F35</f>
        <v>2.6495224228999279E-2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2.9325000000000001</v>
      </c>
      <c r="C36" s="2">
        <f t="shared" si="0"/>
        <v>3.0214411214647803</v>
      </c>
      <c r="D36" s="2">
        <f t="shared" si="2"/>
        <v>2.9769913831304864</v>
      </c>
      <c r="E36" s="2">
        <f t="shared" si="1"/>
        <v>4.4449738334293887E-2</v>
      </c>
      <c r="F36" s="2">
        <f>(E36*(2/(10)))+((1-(2/10))*F35)</f>
        <v>2.8208455371074526E-2</v>
      </c>
      <c r="G36" s="2">
        <f t="shared" ref="G36:G99" si="3">E36-F36</f>
        <v>1.6241282963219361E-2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2.9325000000000001</v>
      </c>
      <c r="C37" s="2">
        <f t="shared" si="0"/>
        <v>3.011834795085583</v>
      </c>
      <c r="D37" s="2">
        <f t="shared" si="2"/>
        <v>2.9736957251208205</v>
      </c>
      <c r="E37" s="2">
        <f t="shared" si="1"/>
        <v>3.8139069964762573E-2</v>
      </c>
      <c r="F37" s="2">
        <f t="shared" ref="F37:F100" si="5">(E37*(2/(10)))+((1-(2/10))*F36)</f>
        <v>3.0194578289812139E-2</v>
      </c>
      <c r="G37" s="2">
        <f t="shared" si="3"/>
        <v>7.9444916749504338E-3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2.9237000000000002</v>
      </c>
      <c r="C38" s="2">
        <f t="shared" si="0"/>
        <v>3.0030140573801085</v>
      </c>
      <c r="D38" s="2">
        <f t="shared" si="2"/>
        <v>2.9699923380748339</v>
      </c>
      <c r="E38" s="2">
        <f t="shared" si="1"/>
        <v>3.3021719305274644E-2</v>
      </c>
      <c r="F38" s="2">
        <f t="shared" si="5"/>
        <v>3.076000649290464E-2</v>
      </c>
      <c r="G38" s="2">
        <f t="shared" si="3"/>
        <v>2.2617128123700037E-3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2.9192999999999998</v>
      </c>
      <c r="C39" s="2">
        <f t="shared" si="0"/>
        <v>2.9880888177831686</v>
      </c>
      <c r="D39" s="2">
        <f t="shared" si="2"/>
        <v>2.9662373500692905</v>
      </c>
      <c r="E39" s="2">
        <f t="shared" si="1"/>
        <v>2.1851467713878137E-2</v>
      </c>
      <c r="F39" s="2">
        <f t="shared" si="5"/>
        <v>2.8978298737099339E-2</v>
      </c>
      <c r="G39" s="2">
        <f t="shared" si="3"/>
        <v>-7.1268310232212029E-3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2.9104999999999999</v>
      </c>
      <c r="C40" s="2">
        <f t="shared" si="0"/>
        <v>2.9761520765857581</v>
      </c>
      <c r="D40" s="2">
        <f t="shared" si="2"/>
        <v>2.9621086574715649</v>
      </c>
      <c r="E40" s="2">
        <f t="shared" si="1"/>
        <v>1.4043419114193156E-2</v>
      </c>
      <c r="F40" s="2">
        <f t="shared" si="5"/>
        <v>2.5991322812518106E-2</v>
      </c>
      <c r="G40" s="2">
        <f t="shared" si="3"/>
        <v>-1.1947903698324949E-2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2.9104999999999999</v>
      </c>
      <c r="C41" s="2">
        <f t="shared" si="0"/>
        <v>2.9633286801879493</v>
      </c>
      <c r="D41" s="2">
        <f t="shared" si="2"/>
        <v>2.9582857939551523</v>
      </c>
      <c r="E41" s="2">
        <f t="shared" si="1"/>
        <v>5.0428862327969171E-3</v>
      </c>
      <c r="F41" s="2">
        <f t="shared" si="5"/>
        <v>2.1801635496573869E-2</v>
      </c>
      <c r="G41" s="2">
        <f t="shared" si="3"/>
        <v>-1.6758749263776952E-2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2.9016000000000002</v>
      </c>
      <c r="C42" s="2">
        <f t="shared" si="0"/>
        <v>2.9524781140051877</v>
      </c>
      <c r="D42" s="2">
        <f t="shared" si="2"/>
        <v>2.9540868462547705</v>
      </c>
      <c r="E42" s="2">
        <f t="shared" si="1"/>
        <v>-1.6087322495828005E-3</v>
      </c>
      <c r="F42" s="2">
        <f t="shared" si="5"/>
        <v>1.7119561947342536E-2</v>
      </c>
      <c r="G42" s="2">
        <f t="shared" si="3"/>
        <v>-1.8728294196925337E-2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2.8664000000000001</v>
      </c>
      <c r="C43" s="2">
        <f t="shared" si="0"/>
        <v>2.9432968656966976</v>
      </c>
      <c r="D43" s="2">
        <f t="shared" si="2"/>
        <v>2.9475915243099728</v>
      </c>
      <c r="E43" s="2">
        <f t="shared" si="1"/>
        <v>-4.2946586132752707E-3</v>
      </c>
      <c r="F43" s="2">
        <f t="shared" si="5"/>
        <v>1.2836717835218975E-2</v>
      </c>
      <c r="G43" s="2">
        <f t="shared" si="3"/>
        <v>-1.7131376448494245E-2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2.8664000000000001</v>
      </c>
      <c r="C44" s="2">
        <f t="shared" si="0"/>
        <v>2.9355281171279746</v>
      </c>
      <c r="D44" s="2">
        <f t="shared" si="2"/>
        <v>2.9415773373240492</v>
      </c>
      <c r="E44" s="2">
        <f t="shared" si="1"/>
        <v>-6.0492201960746783E-3</v>
      </c>
      <c r="F44" s="2">
        <f t="shared" si="5"/>
        <v>9.0595302289602463E-3</v>
      </c>
      <c r="G44" s="2">
        <f t="shared" si="3"/>
        <v>-1.5108750425034925E-2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2.9016000000000002</v>
      </c>
      <c r="C45" s="2">
        <f t="shared" si="0"/>
        <v>2.9289545606467478</v>
      </c>
      <c r="D45" s="2">
        <f t="shared" si="2"/>
        <v>2.9386160530778231</v>
      </c>
      <c r="E45" s="2">
        <f t="shared" si="1"/>
        <v>-9.6614924310753914E-3</v>
      </c>
      <c r="F45" s="2">
        <f t="shared" si="5"/>
        <v>5.3153256969531186E-3</v>
      </c>
      <c r="G45" s="2">
        <f t="shared" si="3"/>
        <v>-1.4976818128028511E-2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2.8972000000000002</v>
      </c>
      <c r="C46" s="2">
        <f t="shared" si="0"/>
        <v>2.9295000128549407</v>
      </c>
      <c r="D46" s="2">
        <f t="shared" si="2"/>
        <v>2.9355481972942807</v>
      </c>
      <c r="E46" s="2">
        <f t="shared" si="1"/>
        <v>-6.0481844393400763E-3</v>
      </c>
      <c r="F46" s="2">
        <f t="shared" si="5"/>
        <v>3.0426236696944799E-3</v>
      </c>
      <c r="G46" s="2">
        <f t="shared" si="3"/>
        <v>-9.0908081090345563E-3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2.8972000000000002</v>
      </c>
      <c r="C47" s="2">
        <f t="shared" si="0"/>
        <v>2.9299615493387958</v>
      </c>
      <c r="D47" s="2">
        <f t="shared" si="2"/>
        <v>2.932707590087297</v>
      </c>
      <c r="E47" s="2">
        <f t="shared" si="1"/>
        <v>-2.7460407485011551E-3</v>
      </c>
      <c r="F47" s="2">
        <f t="shared" si="5"/>
        <v>1.8848907860553529E-3</v>
      </c>
      <c r="G47" s="2">
        <f t="shared" si="3"/>
        <v>-4.630931534556508E-3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2.8972000000000002</v>
      </c>
      <c r="C48" s="2">
        <f t="shared" si="0"/>
        <v>2.9289982340559044</v>
      </c>
      <c r="D48" s="2">
        <f t="shared" si="2"/>
        <v>2.9300773982289785</v>
      </c>
      <c r="E48" s="2">
        <f t="shared" si="1"/>
        <v>-1.0791641730740764E-3</v>
      </c>
      <c r="F48" s="2">
        <f t="shared" si="5"/>
        <v>1.2920797942294671E-3</v>
      </c>
      <c r="G48" s="2">
        <f t="shared" si="3"/>
        <v>-2.3712439673035436E-3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2.9016000000000002</v>
      </c>
      <c r="C49" s="2">
        <f t="shared" si="0"/>
        <v>2.9275061980473036</v>
      </c>
      <c r="D49" s="2">
        <f t="shared" si="2"/>
        <v>2.927967961323128</v>
      </c>
      <c r="E49" s="2">
        <f t="shared" si="1"/>
        <v>-4.6176327582436727E-4</v>
      </c>
      <c r="F49" s="2">
        <f t="shared" si="5"/>
        <v>9.4131118021870022E-4</v>
      </c>
      <c r="G49" s="2">
        <f t="shared" si="3"/>
        <v>-1.4030744560430675E-3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2.8222999999999998</v>
      </c>
      <c r="C50" s="2">
        <f t="shared" si="0"/>
        <v>2.9248898598861799</v>
      </c>
      <c r="D50" s="2">
        <f t="shared" si="2"/>
        <v>2.9201407049288224</v>
      </c>
      <c r="E50" s="2">
        <f t="shared" si="1"/>
        <v>4.7491549573575043E-3</v>
      </c>
      <c r="F50" s="2">
        <f t="shared" si="5"/>
        <v>1.7028799356464609E-3</v>
      </c>
      <c r="G50" s="2">
        <f t="shared" si="3"/>
        <v>3.0462750217110433E-3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2.8664000000000001</v>
      </c>
      <c r="C51" s="2">
        <f t="shared" si="0"/>
        <v>2.9226760352883061</v>
      </c>
      <c r="D51" s="2">
        <f t="shared" si="2"/>
        <v>2.9161599119711319</v>
      </c>
      <c r="E51" s="2">
        <f t="shared" si="1"/>
        <v>6.5161233171742161E-3</v>
      </c>
      <c r="F51" s="2">
        <f t="shared" si="5"/>
        <v>2.665528611952012E-3</v>
      </c>
      <c r="G51" s="2">
        <f t="shared" si="3"/>
        <v>3.8505947052222041E-3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2.8618999999999999</v>
      </c>
      <c r="C52" s="2">
        <f t="shared" si="0"/>
        <v>2.9194335683208745</v>
      </c>
      <c r="D52" s="2">
        <f t="shared" si="2"/>
        <v>2.9121406592325298</v>
      </c>
      <c r="E52" s="2">
        <f t="shared" si="1"/>
        <v>7.292909088344679E-3</v>
      </c>
      <c r="F52" s="2">
        <f t="shared" si="5"/>
        <v>3.5910047072305459E-3</v>
      </c>
      <c r="G52" s="2">
        <f t="shared" si="3"/>
        <v>3.7019043811141331E-3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2.8618999999999999</v>
      </c>
      <c r="C53" s="2">
        <f t="shared" si="0"/>
        <v>2.9112745578099708</v>
      </c>
      <c r="D53" s="2">
        <f t="shared" si="2"/>
        <v>2.9084191289190091</v>
      </c>
      <c r="E53" s="2">
        <f t="shared" si="1"/>
        <v>2.8554288909616865E-3</v>
      </c>
      <c r="F53" s="2">
        <f t="shared" si="5"/>
        <v>3.4438895439767741E-3</v>
      </c>
      <c r="G53" s="2">
        <f t="shared" si="3"/>
        <v>-5.884606530150876E-4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2.8574999999999999</v>
      </c>
      <c r="C54" s="2">
        <f t="shared" si="0"/>
        <v>2.9043707796853599</v>
      </c>
      <c r="D54" s="2">
        <f t="shared" si="2"/>
        <v>2.9046473415916747</v>
      </c>
      <c r="E54" s="2">
        <f t="shared" si="1"/>
        <v>-2.7656190631475397E-4</v>
      </c>
      <c r="F54" s="2">
        <f t="shared" si="5"/>
        <v>2.6997992539184684E-3</v>
      </c>
      <c r="G54" s="2">
        <f t="shared" si="3"/>
        <v>-2.9763611602332224E-3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2.8574999999999999</v>
      </c>
      <c r="C55" s="2">
        <f t="shared" si="0"/>
        <v>2.9039445058876123</v>
      </c>
      <c r="D55" s="2">
        <f t="shared" si="2"/>
        <v>2.9011549459182171</v>
      </c>
      <c r="E55" s="2">
        <f t="shared" si="1"/>
        <v>2.7895599693952278E-3</v>
      </c>
      <c r="F55" s="2">
        <f t="shared" si="5"/>
        <v>2.7177513970138203E-3</v>
      </c>
      <c r="G55" s="2">
        <f t="shared" si="3"/>
        <v>7.180857238140749E-5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2.8134000000000001</v>
      </c>
      <c r="C56" s="2">
        <f t="shared" si="0"/>
        <v>2.9029068895972103</v>
      </c>
      <c r="D56" s="2">
        <f t="shared" si="2"/>
        <v>2.8946545795539049</v>
      </c>
      <c r="E56" s="2">
        <f t="shared" si="1"/>
        <v>8.2523100433053997E-3</v>
      </c>
      <c r="F56" s="2">
        <f t="shared" si="5"/>
        <v>3.8246631262721367E-3</v>
      </c>
      <c r="G56" s="2">
        <f t="shared" si="3"/>
        <v>4.4276469170332631E-3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2.8443000000000001</v>
      </c>
      <c r="C57" s="2">
        <f t="shared" si="0"/>
        <v>2.9020289065822547</v>
      </c>
      <c r="D57" s="2">
        <f t="shared" si="2"/>
        <v>2.8909246106980602</v>
      </c>
      <c r="E57" s="2">
        <f t="shared" si="1"/>
        <v>1.1104295884194482E-2</v>
      </c>
      <c r="F57" s="2">
        <f t="shared" si="5"/>
        <v>5.2805896778566064E-3</v>
      </c>
      <c r="G57" s="2">
        <f t="shared" si="3"/>
        <v>5.8237062063378753E-3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2.8443000000000001</v>
      </c>
      <c r="C58" s="2">
        <f t="shared" si="0"/>
        <v>2.9012859978772925</v>
      </c>
      <c r="D58" s="2">
        <f t="shared" si="2"/>
        <v>2.8874709358315371</v>
      </c>
      <c r="E58" s="2">
        <f t="shared" si="1"/>
        <v>1.3815062045755333E-2</v>
      </c>
      <c r="F58" s="2">
        <f t="shared" si="5"/>
        <v>6.9874841514363517E-3</v>
      </c>
      <c r="G58" s="2">
        <f t="shared" si="3"/>
        <v>6.8275778943189813E-3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2.8664000000000001</v>
      </c>
      <c r="C59" s="2">
        <f t="shared" si="0"/>
        <v>2.9013343058961705</v>
      </c>
      <c r="D59" s="2">
        <f t="shared" si="2"/>
        <v>2.885910125769942</v>
      </c>
      <c r="E59" s="2">
        <f t="shared" si="1"/>
        <v>1.5424180126228482E-2</v>
      </c>
      <c r="F59" s="2">
        <f t="shared" si="5"/>
        <v>8.6748233463947791E-3</v>
      </c>
      <c r="G59" s="2">
        <f t="shared" si="3"/>
        <v>6.7493567798337026E-3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2.9016000000000002</v>
      </c>
      <c r="C60" s="2">
        <f t="shared" si="0"/>
        <v>2.8891751819121443</v>
      </c>
      <c r="D60" s="2">
        <f t="shared" si="2"/>
        <v>2.8870723386758721</v>
      </c>
      <c r="E60" s="2">
        <f t="shared" si="1"/>
        <v>2.1028432362721894E-3</v>
      </c>
      <c r="F60" s="2">
        <f t="shared" si="5"/>
        <v>7.3604273243702617E-3</v>
      </c>
      <c r="G60" s="2">
        <f t="shared" si="3"/>
        <v>-5.2575840880980723E-3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2.8618999999999999</v>
      </c>
      <c r="C61" s="2">
        <f t="shared" si="0"/>
        <v>2.8856713077718146</v>
      </c>
      <c r="D61" s="2">
        <f t="shared" si="2"/>
        <v>2.8852077209961782</v>
      </c>
      <c r="E61" s="2">
        <f t="shared" si="1"/>
        <v>4.6358677563640427E-4</v>
      </c>
      <c r="F61" s="2">
        <f t="shared" si="5"/>
        <v>5.9810592146234904E-3</v>
      </c>
      <c r="G61" s="2">
        <f t="shared" si="3"/>
        <v>-5.5174724389870861E-3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2.8664000000000001</v>
      </c>
      <c r="C62" s="2">
        <f t="shared" si="0"/>
        <v>2.8820141834992277</v>
      </c>
      <c r="D62" s="2">
        <f t="shared" si="2"/>
        <v>2.8838145564779429</v>
      </c>
      <c r="E62" s="2">
        <f t="shared" si="1"/>
        <v>-1.80037297871527E-3</v>
      </c>
      <c r="F62" s="2">
        <f t="shared" si="5"/>
        <v>4.4247727759557385E-3</v>
      </c>
      <c r="G62" s="2">
        <f t="shared" si="3"/>
        <v>-6.2251457546710085E-3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2.8618999999999999</v>
      </c>
      <c r="C63" s="2">
        <f t="shared" si="0"/>
        <v>2.8789196937301154</v>
      </c>
      <c r="D63" s="2">
        <f t="shared" si="2"/>
        <v>2.8821912559980953</v>
      </c>
      <c r="E63" s="2">
        <f t="shared" si="1"/>
        <v>-3.2715622679799772E-3</v>
      </c>
      <c r="F63" s="2">
        <f t="shared" si="5"/>
        <v>2.8855057671685952E-3</v>
      </c>
      <c r="G63" s="2">
        <f t="shared" si="3"/>
        <v>-6.1570680351485723E-3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2.8443000000000001</v>
      </c>
      <c r="C64" s="2">
        <f t="shared" si="0"/>
        <v>2.8756243562331747</v>
      </c>
      <c r="D64" s="2">
        <f t="shared" si="2"/>
        <v>2.879384496294533</v>
      </c>
      <c r="E64" s="2">
        <f t="shared" si="1"/>
        <v>-3.7601400613582747E-3</v>
      </c>
      <c r="F64" s="2">
        <f t="shared" si="5"/>
        <v>1.5563766014632212E-3</v>
      </c>
      <c r="G64" s="2">
        <f t="shared" si="3"/>
        <v>-5.3165166628214959E-3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2.8443000000000001</v>
      </c>
      <c r="C65" s="2">
        <f t="shared" si="0"/>
        <v>2.8728359937357633</v>
      </c>
      <c r="D65" s="2">
        <f t="shared" si="2"/>
        <v>2.87678564471716</v>
      </c>
      <c r="E65" s="2">
        <f t="shared" si="1"/>
        <v>-3.9496509813967684E-3</v>
      </c>
      <c r="F65" s="2">
        <f t="shared" si="5"/>
        <v>4.5517108489122327E-4</v>
      </c>
      <c r="G65" s="2">
        <f t="shared" si="3"/>
        <v>-4.4048220662879917E-3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2.8443000000000001</v>
      </c>
      <c r="C66" s="2">
        <f t="shared" si="0"/>
        <v>2.8636919946994919</v>
      </c>
      <c r="D66" s="2">
        <f t="shared" si="2"/>
        <v>2.874379300664037</v>
      </c>
      <c r="E66" s="2">
        <f t="shared" si="1"/>
        <v>-1.0687305964545146E-2</v>
      </c>
      <c r="F66" s="2">
        <f t="shared" si="5"/>
        <v>-1.7733243249960506E-3</v>
      </c>
      <c r="G66" s="2">
        <f t="shared" si="3"/>
        <v>-8.9139816395490956E-3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2.8090000000000002</v>
      </c>
      <c r="C67" s="2">
        <f t="shared" si="0"/>
        <v>2.8607086108995703</v>
      </c>
      <c r="D67" s="2">
        <f t="shared" si="2"/>
        <v>2.8695363895037378</v>
      </c>
      <c r="E67" s="2">
        <f t="shared" si="1"/>
        <v>-8.8277786041675022E-3</v>
      </c>
      <c r="F67" s="2">
        <f t="shared" si="5"/>
        <v>-3.1842151808303409E-3</v>
      </c>
      <c r="G67" s="2">
        <f t="shared" si="3"/>
        <v>-5.6435634233371612E-3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2.8090000000000002</v>
      </c>
      <c r="C68" s="2">
        <f t="shared" si="0"/>
        <v>2.8581842092227134</v>
      </c>
      <c r="D68" s="2">
        <f t="shared" si="2"/>
        <v>2.8650522125034605</v>
      </c>
      <c r="E68" s="2">
        <f t="shared" si="1"/>
        <v>-6.8680032807471036E-3</v>
      </c>
      <c r="F68" s="2">
        <f t="shared" si="5"/>
        <v>-3.9209728008136931E-3</v>
      </c>
      <c r="G68" s="2">
        <f t="shared" si="3"/>
        <v>-2.9470304799334105E-3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2.7164000000000001</v>
      </c>
      <c r="C69" s="2">
        <f t="shared" si="0"/>
        <v>2.8594481770346039</v>
      </c>
      <c r="D69" s="2">
        <f t="shared" si="2"/>
        <v>2.8540409375032043</v>
      </c>
      <c r="E69" s="2">
        <f t="shared" si="1"/>
        <v>5.4072395313995436E-3</v>
      </c>
      <c r="F69" s="2">
        <f t="shared" si="5"/>
        <v>-2.0553303343710458E-3</v>
      </c>
      <c r="G69" s="2">
        <f t="shared" si="3"/>
        <v>7.4625698657705894E-3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2.7385000000000002</v>
      </c>
      <c r="C70" s="2">
        <f t="shared" si="0"/>
        <v>2.8659330728754342</v>
      </c>
      <c r="D70" s="2">
        <f t="shared" si="2"/>
        <v>2.8454823495400037</v>
      </c>
      <c r="E70" s="2">
        <f t="shared" si="1"/>
        <v>2.0450723335430521E-2</v>
      </c>
      <c r="F70" s="2">
        <f t="shared" si="5"/>
        <v>2.445880399589268E-3</v>
      </c>
      <c r="G70" s="2">
        <f t="shared" si="3"/>
        <v>1.8004842935841252E-2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2.8927999999999998</v>
      </c>
      <c r="C71" s="2">
        <f t="shared" si="0"/>
        <v>2.865312600125367</v>
      </c>
      <c r="D71" s="2">
        <f t="shared" si="2"/>
        <v>2.8489873606851885</v>
      </c>
      <c r="E71" s="2">
        <f t="shared" si="1"/>
        <v>1.6325239440178496E-2</v>
      </c>
      <c r="F71" s="2">
        <f t="shared" si="5"/>
        <v>5.2217522077071133E-3</v>
      </c>
      <c r="G71" s="2">
        <f t="shared" si="3"/>
        <v>1.1103487232471383E-2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2.8883999999999999</v>
      </c>
      <c r="C72" s="2">
        <f t="shared" si="0"/>
        <v>2.8654798924137723</v>
      </c>
      <c r="D72" s="2">
        <f t="shared" si="2"/>
        <v>2.8519068154492486</v>
      </c>
      <c r="E72" s="2">
        <f t="shared" si="1"/>
        <v>1.35730769645237E-2</v>
      </c>
      <c r="F72" s="2">
        <f t="shared" si="5"/>
        <v>6.8920171590704307E-3</v>
      </c>
      <c r="G72" s="2">
        <f t="shared" si="3"/>
        <v>6.6810598054532697E-3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2.8664000000000001</v>
      </c>
      <c r="C73" s="2">
        <f t="shared" si="0"/>
        <v>2.8649291397347301</v>
      </c>
      <c r="D73" s="2">
        <f t="shared" si="2"/>
        <v>2.8529803846752304</v>
      </c>
      <c r="E73" s="2">
        <f t="shared" si="1"/>
        <v>1.1948755059499661E-2</v>
      </c>
      <c r="F73" s="2">
        <f t="shared" si="5"/>
        <v>7.9033647391562774E-3</v>
      </c>
      <c r="G73" s="2">
        <f t="shared" si="3"/>
        <v>4.0453903203433832E-3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2.8664000000000001</v>
      </c>
      <c r="C74" s="2">
        <f t="shared" si="0"/>
        <v>2.8617554259293869</v>
      </c>
      <c r="D74" s="2">
        <f t="shared" si="2"/>
        <v>2.8539744302548429</v>
      </c>
      <c r="E74" s="2">
        <f t="shared" si="1"/>
        <v>7.7809956745440445E-3</v>
      </c>
      <c r="F74" s="2">
        <f t="shared" si="5"/>
        <v>7.8788909262338305E-3</v>
      </c>
      <c r="G74" s="2">
        <f t="shared" si="3"/>
        <v>-9.7895251689785953E-5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2.9500999999999999</v>
      </c>
      <c r="C75" s="2">
        <f t="shared" si="0"/>
        <v>2.8590699757864044</v>
      </c>
      <c r="D75" s="2">
        <f t="shared" si="2"/>
        <v>2.8610948428285581</v>
      </c>
      <c r="E75" s="2">
        <f t="shared" si="1"/>
        <v>-2.0248670421536552E-3</v>
      </c>
      <c r="F75" s="2">
        <f t="shared" si="5"/>
        <v>5.8981393325563333E-3</v>
      </c>
      <c r="G75" s="2">
        <f t="shared" si="3"/>
        <v>-7.9230063747099885E-3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3.1089000000000002</v>
      </c>
      <c r="C76" s="2">
        <f t="shared" si="0"/>
        <v>2.8567976718192654</v>
      </c>
      <c r="D76" s="2">
        <f t="shared" si="2"/>
        <v>2.8794507803968132</v>
      </c>
      <c r="E76" s="2">
        <f t="shared" si="1"/>
        <v>-2.2653108577547876E-2</v>
      </c>
      <c r="F76" s="2">
        <f t="shared" si="5"/>
        <v>1.8788975053549151E-4</v>
      </c>
      <c r="G76" s="2">
        <f t="shared" si="3"/>
        <v>-2.2840998328083367E-2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3.2940999999999998</v>
      </c>
      <c r="C77" s="2">
        <f t="shared" si="0"/>
        <v>2.8494441838470705</v>
      </c>
      <c r="D77" s="2">
        <f t="shared" si="2"/>
        <v>2.9101655374044566</v>
      </c>
      <c r="E77" s="2">
        <f t="shared" si="1"/>
        <v>-6.072135355738606E-2</v>
      </c>
      <c r="F77" s="2">
        <f t="shared" si="5"/>
        <v>-1.1993958911048819E-2</v>
      </c>
      <c r="G77" s="2">
        <f t="shared" si="3"/>
        <v>-4.8727394646337241E-2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3.4925000000000002</v>
      </c>
      <c r="C78" s="2">
        <f t="shared" si="0"/>
        <v>2.843222001716752</v>
      </c>
      <c r="D78" s="2">
        <f t="shared" si="2"/>
        <v>2.9533014235226451</v>
      </c>
      <c r="E78" s="2">
        <f t="shared" si="1"/>
        <v>-0.11007942180589314</v>
      </c>
      <c r="F78" s="2">
        <f t="shared" si="5"/>
        <v>-3.161105149001768E-2</v>
      </c>
      <c r="G78" s="2">
        <f t="shared" si="3"/>
        <v>-7.846837031587546E-2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3.5807000000000002</v>
      </c>
      <c r="C79" s="2">
        <f t="shared" ref="C79:C142" si="6">$C$4*B69+C78*(1-$C$4)</f>
        <v>2.8237109245295597</v>
      </c>
      <c r="D79" s="2">
        <f t="shared" si="2"/>
        <v>2.9997753921505974</v>
      </c>
      <c r="E79" s="2">
        <f t="shared" si="1"/>
        <v>-0.17606446762103767</v>
      </c>
      <c r="F79" s="2">
        <f t="shared" si="5"/>
        <v>-6.0501734716221681E-2</v>
      </c>
      <c r="G79" s="2">
        <f t="shared" si="3"/>
        <v>-0.11556273290481599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3.6160000000000001</v>
      </c>
      <c r="C80" s="2">
        <f t="shared" si="6"/>
        <v>2.810601551525012</v>
      </c>
      <c r="D80" s="2">
        <f t="shared" si="2"/>
        <v>3.0454216593987016</v>
      </c>
      <c r="E80" s="2">
        <f t="shared" si="1"/>
        <v>-0.23482010787368957</v>
      </c>
      <c r="F80" s="2">
        <f t="shared" si="5"/>
        <v>-9.5365409347715258E-2</v>
      </c>
      <c r="G80" s="2">
        <f t="shared" si="3"/>
        <v>-0.13945469852597431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3.6337000000000002</v>
      </c>
      <c r="C81" s="2">
        <f t="shared" si="6"/>
        <v>2.82324746667501</v>
      </c>
      <c r="D81" s="2">
        <f t="shared" si="2"/>
        <v>3.0889978327765752</v>
      </c>
      <c r="E81" s="2">
        <f t="shared" si="1"/>
        <v>-0.26575036610156522</v>
      </c>
      <c r="F81" s="2">
        <f t="shared" si="5"/>
        <v>-0.12944240069848525</v>
      </c>
      <c r="G81" s="2">
        <f t="shared" si="3"/>
        <v>-0.13630796540307996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3.6469</v>
      </c>
      <c r="C82" s="2">
        <f t="shared" si="6"/>
        <v>2.8332709333403931</v>
      </c>
      <c r="D82" s="2">
        <f t="shared" si="2"/>
        <v>3.1303239192375698</v>
      </c>
      <c r="E82" s="2">
        <f t="shared" si="1"/>
        <v>-0.29705298589717666</v>
      </c>
      <c r="F82" s="2">
        <f t="shared" si="5"/>
        <v>-0.16296451773822354</v>
      </c>
      <c r="G82" s="2">
        <f t="shared" si="3"/>
        <v>-0.13408846815895312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3.6600999999999999</v>
      </c>
      <c r="C83" s="2">
        <f t="shared" si="6"/>
        <v>2.8383677128264866</v>
      </c>
      <c r="D83" s="2">
        <f t="shared" si="2"/>
        <v>3.1695665918866385</v>
      </c>
      <c r="E83" s="2">
        <f t="shared" si="1"/>
        <v>-0.33119887906015189</v>
      </c>
      <c r="F83" s="2">
        <f t="shared" si="5"/>
        <v>-0.19661139000260919</v>
      </c>
      <c r="G83" s="2">
        <f t="shared" si="3"/>
        <v>-0.1345874890575427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3.6381000000000001</v>
      </c>
      <c r="C84" s="2">
        <f t="shared" si="6"/>
        <v>2.8426803723916425</v>
      </c>
      <c r="D84" s="2">
        <f t="shared" si="2"/>
        <v>3.2042727702654057</v>
      </c>
      <c r="E84" s="2">
        <f t="shared" si="1"/>
        <v>-0.36159239787376318</v>
      </c>
      <c r="F84" s="2">
        <f t="shared" si="5"/>
        <v>-0.22960759157684002</v>
      </c>
      <c r="G84" s="2">
        <f t="shared" si="3"/>
        <v>-0.13198480629692316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3.6160000000000001</v>
      </c>
      <c r="C85" s="2">
        <f t="shared" si="6"/>
        <v>2.8592064689467742</v>
      </c>
      <c r="D85" s="2">
        <f t="shared" si="2"/>
        <v>3.2347710835790795</v>
      </c>
      <c r="E85" s="2">
        <f t="shared" si="1"/>
        <v>-0.37556461463230528</v>
      </c>
      <c r="F85" s="2">
        <f t="shared" si="5"/>
        <v>-0.25879899618793306</v>
      </c>
      <c r="G85" s="2">
        <f t="shared" si="3"/>
        <v>-0.11676561844437222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3.6821999999999999</v>
      </c>
      <c r="C86" s="2">
        <f t="shared" si="6"/>
        <v>2.8976208583395784</v>
      </c>
      <c r="D86" s="2">
        <f t="shared" si="2"/>
        <v>3.2679139662769252</v>
      </c>
      <c r="E86" s="2">
        <f t="shared" si="1"/>
        <v>-0.37029310793734682</v>
      </c>
      <c r="F86" s="2">
        <f t="shared" si="5"/>
        <v>-0.28109781853781579</v>
      </c>
      <c r="G86" s="2">
        <f t="shared" si="3"/>
        <v>-8.919528939953103E-2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3.8717999999999999</v>
      </c>
      <c r="C87" s="2">
        <f t="shared" si="6"/>
        <v>2.9586176493642586</v>
      </c>
      <c r="D87" s="2">
        <f t="shared" si="2"/>
        <v>3.3126462650712272</v>
      </c>
      <c r="E87" s="2">
        <f t="shared" si="1"/>
        <v>-0.35402861570696853</v>
      </c>
      <c r="F87" s="2">
        <f t="shared" si="5"/>
        <v>-0.29568397797164636</v>
      </c>
      <c r="G87" s="2">
        <f t="shared" si="3"/>
        <v>-5.8344637735322169E-2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3.8717999999999999</v>
      </c>
      <c r="C88" s="2">
        <f t="shared" si="6"/>
        <v>3.0407533956159112</v>
      </c>
      <c r="D88" s="2">
        <f t="shared" si="2"/>
        <v>3.3540650602511364</v>
      </c>
      <c r="E88" s="2">
        <f t="shared" si="1"/>
        <v>-0.3133116646352252</v>
      </c>
      <c r="F88" s="2">
        <f t="shared" si="5"/>
        <v>-0.29920951530436213</v>
      </c>
      <c r="G88" s="2">
        <f t="shared" si="3"/>
        <v>-1.4102149330863067E-2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3.9247000000000001</v>
      </c>
      <c r="C89" s="2">
        <f t="shared" si="6"/>
        <v>3.1238221039826941</v>
      </c>
      <c r="D89" s="2">
        <f t="shared" si="2"/>
        <v>3.3963343150473482</v>
      </c>
      <c r="E89" s="2">
        <f t="shared" si="1"/>
        <v>-0.27251221106465406</v>
      </c>
      <c r="F89" s="2">
        <f t="shared" si="5"/>
        <v>-0.2938700544564205</v>
      </c>
      <c r="G89" s="2">
        <f t="shared" si="3"/>
        <v>2.135784339176644E-2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3.9115000000000002</v>
      </c>
      <c r="C90" s="2">
        <f t="shared" si="6"/>
        <v>3.1995417802930488</v>
      </c>
      <c r="D90" s="2">
        <f t="shared" si="2"/>
        <v>3.434494736154952</v>
      </c>
      <c r="E90" s="2">
        <f t="shared" si="1"/>
        <v>-0.23495295586190323</v>
      </c>
      <c r="F90" s="2">
        <f t="shared" si="5"/>
        <v>-0.28208663473751705</v>
      </c>
      <c r="G90" s="2">
        <f t="shared" si="3"/>
        <v>4.7133678875613816E-2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3.7968000000000002</v>
      </c>
      <c r="C91" s="2">
        <f t="shared" si="6"/>
        <v>3.2663353525556564</v>
      </c>
      <c r="D91" s="2">
        <f t="shared" si="2"/>
        <v>3.4613321631064369</v>
      </c>
      <c r="E91" s="2">
        <f t="shared" si="1"/>
        <v>-0.19499681055078044</v>
      </c>
      <c r="F91" s="2">
        <f t="shared" si="5"/>
        <v>-0.26466866990016974</v>
      </c>
      <c r="G91" s="2">
        <f t="shared" si="3"/>
        <v>6.9671859349389298E-2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3.8849999999999998</v>
      </c>
      <c r="C92" s="2">
        <f t="shared" si="6"/>
        <v>3.324883759854786</v>
      </c>
      <c r="D92" s="2">
        <f t="shared" si="2"/>
        <v>3.4927149658392938</v>
      </c>
      <c r="E92" s="2">
        <f t="shared" ref="E92:E155" si="7">C92-D92</f>
        <v>-0.16783120598450774</v>
      </c>
      <c r="F92" s="2">
        <f t="shared" si="5"/>
        <v>-0.24530117711703736</v>
      </c>
      <c r="G92" s="2">
        <f t="shared" si="3"/>
        <v>7.7469971132529625E-2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3.7968000000000002</v>
      </c>
      <c r="C93" s="2">
        <f t="shared" si="6"/>
        <v>3.3764554891078959</v>
      </c>
      <c r="D93" s="2">
        <f t="shared" ref="D93:D156" si="8">$D$4*B93+(1-$D$4)*D92</f>
        <v>3.5152397831845312</v>
      </c>
      <c r="E93" s="2">
        <f t="shared" si="7"/>
        <v>-0.13878429407663528</v>
      </c>
      <c r="F93" s="2">
        <f t="shared" si="5"/>
        <v>-0.22399780050895696</v>
      </c>
      <c r="G93" s="2">
        <f t="shared" si="3"/>
        <v>8.5213506432321673E-2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3.8673999999999999</v>
      </c>
      <c r="C94" s="2">
        <f t="shared" si="6"/>
        <v>3.4167084907836043</v>
      </c>
      <c r="D94" s="2">
        <f t="shared" si="8"/>
        <v>3.5413257251708621</v>
      </c>
      <c r="E94" s="2">
        <f t="shared" si="7"/>
        <v>-0.1246172343872578</v>
      </c>
      <c r="F94" s="2">
        <f t="shared" si="5"/>
        <v>-0.20412168728461716</v>
      </c>
      <c r="G94" s="2">
        <f t="shared" si="3"/>
        <v>7.9504452897359357E-2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3.8144999999999998</v>
      </c>
      <c r="C95" s="2">
        <f t="shared" si="6"/>
        <v>3.4473687229707419</v>
      </c>
      <c r="D95" s="2">
        <f t="shared" si="8"/>
        <v>3.5615608566396872</v>
      </c>
      <c r="E95" s="2">
        <f t="shared" si="7"/>
        <v>-0.11419213366894532</v>
      </c>
      <c r="F95" s="2">
        <f t="shared" si="5"/>
        <v>-0.18613577656148278</v>
      </c>
      <c r="G95" s="2">
        <f t="shared" si="3"/>
        <v>7.1943642892537463E-2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3.8761999999999999</v>
      </c>
      <c r="C96" s="2">
        <f t="shared" si="6"/>
        <v>3.4834966117444739</v>
      </c>
      <c r="D96" s="2">
        <f t="shared" si="8"/>
        <v>3.5848674598515622</v>
      </c>
      <c r="E96" s="2">
        <f t="shared" si="7"/>
        <v>-0.1013708481070883</v>
      </c>
      <c r="F96" s="2">
        <f t="shared" si="5"/>
        <v>-0.16918279087060389</v>
      </c>
      <c r="G96" s="2">
        <f t="shared" si="3"/>
        <v>6.7811942763515598E-2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3.8761999999999999</v>
      </c>
      <c r="C97" s="2">
        <f t="shared" si="6"/>
        <v>3.5432355945530167</v>
      </c>
      <c r="D97" s="2">
        <f t="shared" si="8"/>
        <v>3.6064476480107057</v>
      </c>
      <c r="E97" s="2">
        <f t="shared" si="7"/>
        <v>-6.3212053457688988E-2</v>
      </c>
      <c r="F97" s="2">
        <f t="shared" si="5"/>
        <v>-0.14798864338802092</v>
      </c>
      <c r="G97" s="2">
        <f t="shared" si="3"/>
        <v>8.4776589930331936E-2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3.9379</v>
      </c>
      <c r="C98" s="2">
        <f t="shared" si="6"/>
        <v>3.5937839646217835</v>
      </c>
      <c r="D98" s="2">
        <f t="shared" si="8"/>
        <v>3.6309996740839869</v>
      </c>
      <c r="E98" s="2">
        <f t="shared" si="7"/>
        <v>-3.7215709462203428E-2</v>
      </c>
      <c r="F98" s="2">
        <f t="shared" si="5"/>
        <v>-0.12583405660285743</v>
      </c>
      <c r="G98" s="2">
        <f t="shared" si="3"/>
        <v>8.8618347140654002E-2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3.9203000000000001</v>
      </c>
      <c r="C99" s="2">
        <f t="shared" si="6"/>
        <v>3.6446941239107398</v>
      </c>
      <c r="D99" s="2">
        <f t="shared" si="8"/>
        <v>3.6524293278555433</v>
      </c>
      <c r="E99" s="2">
        <f t="shared" si="7"/>
        <v>-7.735203944803537E-3</v>
      </c>
      <c r="F99" s="2">
        <f t="shared" si="5"/>
        <v>-0.10221428607124665</v>
      </c>
      <c r="G99" s="2">
        <f t="shared" si="3"/>
        <v>9.4479082126443112E-2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3.9070999999999998</v>
      </c>
      <c r="C100" s="2">
        <f t="shared" si="6"/>
        <v>3.6857411817706258</v>
      </c>
      <c r="D100" s="2">
        <f t="shared" si="8"/>
        <v>3.6712938220884661</v>
      </c>
      <c r="E100" s="2">
        <f t="shared" si="7"/>
        <v>1.4447359682159711E-2</v>
      </c>
      <c r="F100" s="2">
        <f t="shared" si="5"/>
        <v>-7.8881956920565391E-2</v>
      </c>
      <c r="G100" s="2">
        <f t="shared" ref="G100:G163" si="9">E100-F100</f>
        <v>9.3329316602725101E-2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3.8586</v>
      </c>
      <c r="C101" s="2">
        <f t="shared" si="6"/>
        <v>3.7028271538059139</v>
      </c>
      <c r="D101" s="2">
        <f t="shared" si="8"/>
        <v>3.6851683537856168</v>
      </c>
      <c r="E101" s="2">
        <f t="shared" si="7"/>
        <v>1.7658800020297072E-2</v>
      </c>
      <c r="F101" s="2">
        <f t="shared" ref="F101:F164" si="11">(E101*(2/(10)))+((1-(2/10))*F100)</f>
        <v>-5.9573805532392901E-2</v>
      </c>
      <c r="G101" s="2">
        <f t="shared" si="9"/>
        <v>7.7232605552689973E-2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3.8277000000000001</v>
      </c>
      <c r="C102" s="2">
        <f t="shared" si="6"/>
        <v>3.7308537455280808</v>
      </c>
      <c r="D102" s="2">
        <f t="shared" si="8"/>
        <v>3.6957262535052005</v>
      </c>
      <c r="E102" s="2">
        <f t="shared" si="7"/>
        <v>3.5127492022880347E-2</v>
      </c>
      <c r="F102" s="2">
        <f t="shared" si="11"/>
        <v>-4.063354602133825E-2</v>
      </c>
      <c r="G102" s="2">
        <f t="shared" si="9"/>
        <v>7.5761038044218604E-2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3.8277000000000001</v>
      </c>
      <c r="C103" s="2">
        <f t="shared" si="6"/>
        <v>3.7409993231391452</v>
      </c>
      <c r="D103" s="2">
        <f t="shared" si="8"/>
        <v>3.705502086578889</v>
      </c>
      <c r="E103" s="2">
        <f t="shared" si="7"/>
        <v>3.5497236560256162E-2</v>
      </c>
      <c r="F103" s="2">
        <f t="shared" si="11"/>
        <v>-2.5407389505019369E-2</v>
      </c>
      <c r="G103" s="2">
        <f t="shared" si="9"/>
        <v>6.0904626065275531E-2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3.7263000000000002</v>
      </c>
      <c r="C104" s="2">
        <f t="shared" si="6"/>
        <v>3.7604455811177382</v>
      </c>
      <c r="D104" s="2">
        <f t="shared" si="8"/>
        <v>3.7070426727582304</v>
      </c>
      <c r="E104" s="2">
        <f t="shared" si="7"/>
        <v>5.3402908359507784E-2</v>
      </c>
      <c r="F104" s="2">
        <f t="shared" si="11"/>
        <v>-9.6453299321139392E-3</v>
      </c>
      <c r="G104" s="2">
        <f t="shared" si="9"/>
        <v>6.3048238291621719E-2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3.8012000000000001</v>
      </c>
      <c r="C105" s="2">
        <f t="shared" si="6"/>
        <v>3.7687616455611632</v>
      </c>
      <c r="D105" s="2">
        <f t="shared" si="8"/>
        <v>3.714017289590954</v>
      </c>
      <c r="E105" s="2">
        <f t="shared" si="7"/>
        <v>5.4744355970209213E-2</v>
      </c>
      <c r="F105" s="2">
        <f t="shared" si="11"/>
        <v>3.2326072483506926E-3</v>
      </c>
      <c r="G105" s="2">
        <f t="shared" si="9"/>
        <v>5.151174872185852E-2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3.8189000000000002</v>
      </c>
      <c r="C106" s="2">
        <f t="shared" si="6"/>
        <v>3.7852906231671382</v>
      </c>
      <c r="D106" s="2">
        <f t="shared" si="8"/>
        <v>3.7217863792508834</v>
      </c>
      <c r="E106" s="2">
        <f t="shared" si="7"/>
        <v>6.3504243916254755E-2</v>
      </c>
      <c r="F106" s="2">
        <f t="shared" si="11"/>
        <v>1.5286934581931505E-2</v>
      </c>
      <c r="G106" s="2">
        <f t="shared" si="9"/>
        <v>4.821730933432325E-2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3.7483</v>
      </c>
      <c r="C107" s="2">
        <f t="shared" si="6"/>
        <v>3.7992766811414245</v>
      </c>
      <c r="D107" s="2">
        <f t="shared" si="8"/>
        <v>3.7237503511582255</v>
      </c>
      <c r="E107" s="2">
        <f t="shared" si="7"/>
        <v>7.552632998319897E-2</v>
      </c>
      <c r="F107" s="2">
        <f t="shared" si="11"/>
        <v>2.7334813662185001E-2</v>
      </c>
      <c r="G107" s="2">
        <f t="shared" si="9"/>
        <v>4.8191516321013969E-2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3.8233000000000001</v>
      </c>
      <c r="C108" s="2">
        <f t="shared" si="6"/>
        <v>3.8206033455812056</v>
      </c>
      <c r="D108" s="2">
        <f t="shared" si="8"/>
        <v>3.7311243992205791</v>
      </c>
      <c r="E108" s="2">
        <f t="shared" si="7"/>
        <v>8.9478946360626477E-2</v>
      </c>
      <c r="F108" s="2">
        <f t="shared" si="11"/>
        <v>3.9763640201873299E-2</v>
      </c>
      <c r="G108" s="2">
        <f t="shared" si="9"/>
        <v>4.9715306158753178E-2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3.7483</v>
      </c>
      <c r="C109" s="2">
        <f t="shared" si="6"/>
        <v>3.8359412924148661</v>
      </c>
      <c r="D109" s="2">
        <f t="shared" si="8"/>
        <v>3.7323966659449805</v>
      </c>
      <c r="E109" s="2">
        <f t="shared" si="7"/>
        <v>0.1035446264698856</v>
      </c>
      <c r="F109" s="2">
        <f t="shared" si="11"/>
        <v>5.2519837455475761E-2</v>
      </c>
      <c r="G109" s="2">
        <f t="shared" si="9"/>
        <v>5.1024789014409842E-2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3.8233000000000001</v>
      </c>
      <c r="C110" s="2">
        <f t="shared" si="6"/>
        <v>3.8468887858895018</v>
      </c>
      <c r="D110" s="2">
        <f t="shared" si="8"/>
        <v>3.7391302462453524</v>
      </c>
      <c r="E110" s="2">
        <f t="shared" si="7"/>
        <v>0.10775853964414939</v>
      </c>
      <c r="F110" s="2">
        <f t="shared" si="11"/>
        <v>6.3567577893210492E-2</v>
      </c>
      <c r="G110" s="2">
        <f t="shared" si="9"/>
        <v>4.4190961750938895E-2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3.8012000000000001</v>
      </c>
      <c r="C111" s="2">
        <f t="shared" si="6"/>
        <v>3.8486905111372707</v>
      </c>
      <c r="D111" s="2">
        <f t="shared" si="8"/>
        <v>3.7437280057827338</v>
      </c>
      <c r="E111" s="2">
        <f t="shared" si="7"/>
        <v>0.10496250535453688</v>
      </c>
      <c r="F111" s="2">
        <f t="shared" si="11"/>
        <v>7.1846563385475778E-2</v>
      </c>
      <c r="G111" s="2">
        <f t="shared" si="9"/>
        <v>3.3115941969061105E-2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3.7924000000000002</v>
      </c>
      <c r="C112" s="2">
        <f t="shared" si="6"/>
        <v>3.8454612017315366</v>
      </c>
      <c r="D112" s="2">
        <f t="shared" si="8"/>
        <v>3.7473333386877163</v>
      </c>
      <c r="E112" s="2">
        <f t="shared" si="7"/>
        <v>9.8127863043820263E-2</v>
      </c>
      <c r="F112" s="2">
        <f t="shared" si="11"/>
        <v>7.7102823317144686E-2</v>
      </c>
      <c r="G112" s="2">
        <f t="shared" si="9"/>
        <v>2.1025039726675576E-2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3.7924000000000002</v>
      </c>
      <c r="C113" s="2">
        <f t="shared" si="6"/>
        <v>3.8427287091574538</v>
      </c>
      <c r="D113" s="2">
        <f t="shared" si="8"/>
        <v>3.7506716098960338</v>
      </c>
      <c r="E113" s="2">
        <f t="shared" si="7"/>
        <v>9.2057099261420028E-2</v>
      </c>
      <c r="F113" s="2">
        <f t="shared" si="11"/>
        <v>8.0093678505999757E-2</v>
      </c>
      <c r="G113" s="2">
        <f t="shared" si="9"/>
        <v>1.196342075542027E-2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3.7130000000000001</v>
      </c>
      <c r="C114" s="2">
        <f t="shared" si="6"/>
        <v>3.8248166000563071</v>
      </c>
      <c r="D114" s="2">
        <f t="shared" si="8"/>
        <v>3.7478811202741054</v>
      </c>
      <c r="E114" s="2">
        <f t="shared" si="7"/>
        <v>7.6935479782201721E-2</v>
      </c>
      <c r="F114" s="2">
        <f t="shared" si="11"/>
        <v>7.9462038761240153E-2</v>
      </c>
      <c r="G114" s="2">
        <f t="shared" si="9"/>
        <v>-2.5265589790384319E-3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3.8056000000000001</v>
      </c>
      <c r="C115" s="2">
        <f t="shared" si="6"/>
        <v>3.8211832769707215</v>
      </c>
      <c r="D115" s="2">
        <f t="shared" si="8"/>
        <v>3.7521565928463936</v>
      </c>
      <c r="E115" s="2">
        <f t="shared" si="7"/>
        <v>6.9026684124327886E-2</v>
      </c>
      <c r="F115" s="2">
        <f t="shared" si="11"/>
        <v>7.7374967833857708E-2</v>
      </c>
      <c r="G115" s="2">
        <f t="shared" si="9"/>
        <v>-8.3482837095298218E-3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3.8144999999999998</v>
      </c>
      <c r="C116" s="2">
        <f t="shared" si="6"/>
        <v>3.8208320035906107</v>
      </c>
      <c r="D116" s="2">
        <f t="shared" si="8"/>
        <v>3.7567746230059202</v>
      </c>
      <c r="E116" s="2">
        <f t="shared" si="7"/>
        <v>6.405738058469046E-2</v>
      </c>
      <c r="F116" s="2">
        <f t="shared" si="11"/>
        <v>7.4711450384024269E-2</v>
      </c>
      <c r="G116" s="2">
        <f t="shared" si="9"/>
        <v>-1.065406979933381E-2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3.9247000000000001</v>
      </c>
      <c r="C117" s="2">
        <f t="shared" si="6"/>
        <v>3.8096732338074397</v>
      </c>
      <c r="D117" s="2">
        <f t="shared" si="8"/>
        <v>3.7692135398202966</v>
      </c>
      <c r="E117" s="2">
        <f t="shared" si="7"/>
        <v>4.0459693987143108E-2</v>
      </c>
      <c r="F117" s="2">
        <f t="shared" si="11"/>
        <v>6.7861099104648034E-2</v>
      </c>
      <c r="G117" s="2">
        <f t="shared" si="9"/>
        <v>-2.7401405117504926E-2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4.0393999999999997</v>
      </c>
      <c r="C118" s="2">
        <f t="shared" si="6"/>
        <v>3.8117696593755261</v>
      </c>
      <c r="D118" s="2">
        <f t="shared" si="8"/>
        <v>3.7892273516854598</v>
      </c>
      <c r="E118" s="2">
        <f t="shared" si="7"/>
        <v>2.2542307690066377E-2</v>
      </c>
      <c r="F118" s="2">
        <f t="shared" si="11"/>
        <v>5.8797340821731707E-2</v>
      </c>
      <c r="G118" s="2">
        <f t="shared" si="9"/>
        <v>-3.625503313166533E-2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3.9687999999999999</v>
      </c>
      <c r="C119" s="2">
        <f t="shared" si="6"/>
        <v>3.8020050963946761</v>
      </c>
      <c r="D119" s="2">
        <f t="shared" si="8"/>
        <v>3.8025290293383884</v>
      </c>
      <c r="E119" s="2">
        <f t="shared" si="7"/>
        <v>-5.2393294371233523E-4</v>
      </c>
      <c r="F119" s="2">
        <f t="shared" si="11"/>
        <v>4.6933086068642903E-2</v>
      </c>
      <c r="G119" s="2">
        <f t="shared" si="9"/>
        <v>-4.7457019012355238E-2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4.0129000000000001</v>
      </c>
      <c r="C120" s="2">
        <f t="shared" si="6"/>
        <v>3.8052812354108796</v>
      </c>
      <c r="D120" s="2">
        <f t="shared" si="8"/>
        <v>3.8181120642022117</v>
      </c>
      <c r="E120" s="2">
        <f t="shared" si="7"/>
        <v>-1.2830828791332127E-2</v>
      </c>
      <c r="F120" s="2">
        <f t="shared" si="11"/>
        <v>3.4980303096647902E-2</v>
      </c>
      <c r="G120" s="2">
        <f t="shared" si="9"/>
        <v>-4.781113188798003E-2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4.0129000000000001</v>
      </c>
      <c r="C121" s="2">
        <f t="shared" si="6"/>
        <v>3.8046533530399751</v>
      </c>
      <c r="D121" s="2">
        <f t="shared" si="8"/>
        <v>3.8325408001872332</v>
      </c>
      <c r="E121" s="2">
        <f t="shared" si="7"/>
        <v>-2.7887447147258104E-2</v>
      </c>
      <c r="F121" s="2">
        <f t="shared" si="11"/>
        <v>2.2406753047866702E-2</v>
      </c>
      <c r="G121" s="2">
        <f t="shared" si="9"/>
        <v>-5.0294200195124802E-2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4.0129000000000001</v>
      </c>
      <c r="C122" s="2">
        <f t="shared" si="6"/>
        <v>3.8027682218030558</v>
      </c>
      <c r="D122" s="2">
        <f t="shared" si="8"/>
        <v>3.8459007409141051</v>
      </c>
      <c r="E122" s="2">
        <f t="shared" si="7"/>
        <v>-4.3132519111049206E-2</v>
      </c>
      <c r="F122" s="2">
        <f t="shared" si="11"/>
        <v>9.2988986160835226E-3</v>
      </c>
      <c r="G122" s="2">
        <f t="shared" si="9"/>
        <v>-5.243141772713273E-2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4.0481999999999996</v>
      </c>
      <c r="C123" s="2">
        <f t="shared" si="6"/>
        <v>3.8011731107564319</v>
      </c>
      <c r="D123" s="2">
        <f t="shared" si="8"/>
        <v>3.8608858712167637</v>
      </c>
      <c r="E123" s="2">
        <f t="shared" si="7"/>
        <v>-5.9712760460331804E-2</v>
      </c>
      <c r="F123" s="2">
        <f t="shared" si="11"/>
        <v>-4.5034331991995434E-3</v>
      </c>
      <c r="G123" s="2">
        <f t="shared" si="9"/>
        <v>-5.5209327261132257E-2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4.0481999999999996</v>
      </c>
      <c r="C124" s="2">
        <f t="shared" si="6"/>
        <v>3.7876080167939037</v>
      </c>
      <c r="D124" s="2">
        <f t="shared" si="8"/>
        <v>3.8747609918673738</v>
      </c>
      <c r="E124" s="2">
        <f t="shared" si="7"/>
        <v>-8.7152975073470085E-2</v>
      </c>
      <c r="F124" s="2">
        <f t="shared" si="11"/>
        <v>-2.1033341574053652E-2</v>
      </c>
      <c r="G124" s="2">
        <f t="shared" si="9"/>
        <v>-6.6119633499416436E-2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4.0481999999999996</v>
      </c>
      <c r="C125" s="2">
        <f t="shared" si="6"/>
        <v>3.7903760142102265</v>
      </c>
      <c r="D125" s="2">
        <f t="shared" si="8"/>
        <v>3.8876083258031238</v>
      </c>
      <c r="E125" s="2">
        <f t="shared" si="7"/>
        <v>-9.7232311592897247E-2</v>
      </c>
      <c r="F125" s="2">
        <f t="shared" si="11"/>
        <v>-3.6273135577822371E-2</v>
      </c>
      <c r="G125" s="2">
        <f t="shared" si="9"/>
        <v>-6.0959176015074876E-2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4.0349000000000004</v>
      </c>
      <c r="C126" s="2">
        <f t="shared" si="6"/>
        <v>3.794087396639422</v>
      </c>
      <c r="D126" s="2">
        <f t="shared" si="8"/>
        <v>3.8985188201880776</v>
      </c>
      <c r="E126" s="2">
        <f t="shared" si="7"/>
        <v>-0.10443142354865564</v>
      </c>
      <c r="F126" s="2">
        <f t="shared" si="11"/>
        <v>-4.9904793171989023E-2</v>
      </c>
      <c r="G126" s="2">
        <f t="shared" si="9"/>
        <v>-5.4526630376666621E-2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4.0217000000000001</v>
      </c>
      <c r="C127" s="2">
        <f t="shared" si="6"/>
        <v>3.8141816433102802</v>
      </c>
      <c r="D127" s="2">
        <f t="shared" si="8"/>
        <v>3.9076433520259974</v>
      </c>
      <c r="E127" s="2">
        <f t="shared" si="7"/>
        <v>-9.346170871571724E-2</v>
      </c>
      <c r="F127" s="2">
        <f t="shared" si="11"/>
        <v>-5.8616176280734664E-2</v>
      </c>
      <c r="G127" s="2">
        <f t="shared" si="9"/>
        <v>-3.4845532434982576E-2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4.0129000000000001</v>
      </c>
      <c r="C128" s="2">
        <f t="shared" si="6"/>
        <v>3.8488306212625445</v>
      </c>
      <c r="D128" s="2">
        <f t="shared" si="8"/>
        <v>3.9154401407648125</v>
      </c>
      <c r="E128" s="2">
        <f t="shared" si="7"/>
        <v>-6.6609519502268011E-2</v>
      </c>
      <c r="F128" s="2">
        <f t="shared" si="11"/>
        <v>-6.0214844925041339E-2</v>
      </c>
      <c r="G128" s="2">
        <f t="shared" si="9"/>
        <v>-6.3946745772266722E-3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4.0129000000000001</v>
      </c>
      <c r="C129" s="2">
        <f t="shared" si="6"/>
        <v>3.8672874487606146</v>
      </c>
      <c r="D129" s="2">
        <f t="shared" si="8"/>
        <v>3.9226593895970487</v>
      </c>
      <c r="E129" s="2">
        <f t="shared" si="7"/>
        <v>-5.5371940836434153E-2</v>
      </c>
      <c r="F129" s="2">
        <f t="shared" si="11"/>
        <v>-5.924626410731991E-2</v>
      </c>
      <c r="G129" s="2">
        <f t="shared" si="9"/>
        <v>3.8743232708857572E-3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3.9952999999999999</v>
      </c>
      <c r="C130" s="2">
        <f t="shared" si="6"/>
        <v>3.8896893797205201</v>
      </c>
      <c r="D130" s="2">
        <f t="shared" si="8"/>
        <v>3.9280401755528227</v>
      </c>
      <c r="E130" s="2">
        <f t="shared" si="7"/>
        <v>-3.8350795832302609E-2</v>
      </c>
      <c r="F130" s="2">
        <f t="shared" si="11"/>
        <v>-5.5067170452316454E-2</v>
      </c>
      <c r="G130" s="2">
        <f t="shared" si="9"/>
        <v>1.6716374620013845E-2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3.9379</v>
      </c>
      <c r="C131" s="2">
        <f t="shared" si="6"/>
        <v>3.9086448597635171</v>
      </c>
      <c r="D131" s="2">
        <f t="shared" si="8"/>
        <v>3.9287705329192804</v>
      </c>
      <c r="E131" s="2">
        <f t="shared" si="7"/>
        <v>-2.0125673155763302E-2</v>
      </c>
      <c r="F131" s="2">
        <f t="shared" si="11"/>
        <v>-4.8078870993005826E-2</v>
      </c>
      <c r="G131" s="2">
        <f t="shared" si="9"/>
        <v>2.7953197837242524E-2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4.0041000000000002</v>
      </c>
      <c r="C132" s="2">
        <f t="shared" si="6"/>
        <v>3.9246841121075913</v>
      </c>
      <c r="D132" s="2">
        <f t="shared" si="8"/>
        <v>3.9343504934437785</v>
      </c>
      <c r="E132" s="2">
        <f t="shared" si="7"/>
        <v>-9.6663813361872464E-3</v>
      </c>
      <c r="F132" s="2">
        <f t="shared" si="11"/>
        <v>-4.0396373061642114E-2</v>
      </c>
      <c r="G132" s="2">
        <f t="shared" si="9"/>
        <v>3.0729991725454868E-2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3.9291</v>
      </c>
      <c r="C133" s="2">
        <f t="shared" si="6"/>
        <v>3.9436865563987311</v>
      </c>
      <c r="D133" s="2">
        <f t="shared" si="8"/>
        <v>3.9339615680034985</v>
      </c>
      <c r="E133" s="2">
        <f t="shared" si="7"/>
        <v>9.7249883952326144E-3</v>
      </c>
      <c r="F133" s="2">
        <f t="shared" si="11"/>
        <v>-3.0372100770267169E-2</v>
      </c>
      <c r="G133" s="2">
        <f t="shared" si="9"/>
        <v>4.0097089165499783E-2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3.9247000000000001</v>
      </c>
      <c r="C134" s="2">
        <f t="shared" si="6"/>
        <v>3.9597655477220028</v>
      </c>
      <c r="D134" s="2">
        <f t="shared" si="8"/>
        <v>3.9332755259291652</v>
      </c>
      <c r="E134" s="2">
        <f t="shared" si="7"/>
        <v>2.6490021792837659E-2</v>
      </c>
      <c r="F134" s="2">
        <f t="shared" si="11"/>
        <v>-1.8999676257646203E-2</v>
      </c>
      <c r="G134" s="2">
        <f t="shared" si="9"/>
        <v>4.5489698050483862E-2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3.8805999999999998</v>
      </c>
      <c r="C135" s="2">
        <f t="shared" si="6"/>
        <v>3.9733708480724639</v>
      </c>
      <c r="D135" s="2">
        <f t="shared" si="8"/>
        <v>3.9293736351195978</v>
      </c>
      <c r="E135" s="2">
        <f t="shared" si="7"/>
        <v>4.3997212952866072E-2</v>
      </c>
      <c r="F135" s="2">
        <f t="shared" si="11"/>
        <v>-6.4002984155437492E-3</v>
      </c>
      <c r="G135" s="2">
        <f t="shared" si="9"/>
        <v>5.0397511368409822E-2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3.8761999999999999</v>
      </c>
      <c r="C136" s="2">
        <f t="shared" si="6"/>
        <v>3.9828368714459308</v>
      </c>
      <c r="D136" s="2">
        <f t="shared" si="8"/>
        <v>3.9254348473329608</v>
      </c>
      <c r="E136" s="2">
        <f t="shared" si="7"/>
        <v>5.7402024112970018E-2</v>
      </c>
      <c r="F136" s="2">
        <f t="shared" si="11"/>
        <v>6.3601660901590048E-3</v>
      </c>
      <c r="G136" s="2">
        <f t="shared" si="9"/>
        <v>5.1041858022811012E-2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3.7614999999999998</v>
      </c>
      <c r="C137" s="2">
        <f t="shared" si="6"/>
        <v>3.9888158143004029</v>
      </c>
      <c r="D137" s="2">
        <f t="shared" si="8"/>
        <v>3.9132915253082974</v>
      </c>
      <c r="E137" s="2">
        <f t="shared" si="7"/>
        <v>7.5524288992105504E-2</v>
      </c>
      <c r="F137" s="2">
        <f t="shared" si="11"/>
        <v>2.0192990670548305E-2</v>
      </c>
      <c r="G137" s="2">
        <f t="shared" si="9"/>
        <v>5.5331298321557199E-2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3.8717999999999999</v>
      </c>
      <c r="C138" s="2">
        <f t="shared" si="6"/>
        <v>3.9925210736388026</v>
      </c>
      <c r="D138" s="2">
        <f t="shared" si="8"/>
        <v>3.9102180789891641</v>
      </c>
      <c r="E138" s="2">
        <f t="shared" si="7"/>
        <v>8.2302994649638528E-2</v>
      </c>
      <c r="F138" s="2">
        <f t="shared" si="11"/>
        <v>3.2614991466366351E-2</v>
      </c>
      <c r="G138" s="2">
        <f t="shared" si="9"/>
        <v>4.9688003183272177E-2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3.7570999999999999</v>
      </c>
      <c r="C139" s="2">
        <f t="shared" si="6"/>
        <v>3.9956562930789867</v>
      </c>
      <c r="D139" s="2">
        <f t="shared" si="8"/>
        <v>3.8988759990640407</v>
      </c>
      <c r="E139" s="2">
        <f t="shared" si="7"/>
        <v>9.6780294014946033E-2</v>
      </c>
      <c r="F139" s="2">
        <f t="shared" si="11"/>
        <v>4.5448051976082288E-2</v>
      </c>
      <c r="G139" s="2">
        <f t="shared" si="9"/>
        <v>5.1332242038863746E-2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3.7924000000000002</v>
      </c>
      <c r="C140" s="2">
        <f t="shared" si="6"/>
        <v>3.9956014787591423</v>
      </c>
      <c r="D140" s="2">
        <f t="shared" si="8"/>
        <v>3.8909888880222598</v>
      </c>
      <c r="E140" s="2">
        <f t="shared" si="7"/>
        <v>0.10461259073688245</v>
      </c>
      <c r="F140" s="2">
        <f t="shared" si="11"/>
        <v>5.728095972824232E-2</v>
      </c>
      <c r="G140" s="2">
        <f t="shared" si="9"/>
        <v>4.7331631008640129E-2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3.7835999999999999</v>
      </c>
      <c r="C141" s="2">
        <f t="shared" si="6"/>
        <v>3.9867243281808129</v>
      </c>
      <c r="D141" s="2">
        <f t="shared" si="8"/>
        <v>3.8830341555761665</v>
      </c>
      <c r="E141" s="2">
        <f t="shared" si="7"/>
        <v>0.10369017260464641</v>
      </c>
      <c r="F141" s="2">
        <f t="shared" si="11"/>
        <v>6.6562802303523141E-2</v>
      </c>
      <c r="G141" s="2">
        <f t="shared" si="9"/>
        <v>3.7127370301123272E-2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3.7835999999999999</v>
      </c>
      <c r="C142" s="2">
        <f t="shared" si="6"/>
        <v>3.9893975084606881</v>
      </c>
      <c r="D142" s="2">
        <f t="shared" si="8"/>
        <v>3.8756686625705248</v>
      </c>
      <c r="E142" s="2">
        <f t="shared" si="7"/>
        <v>0.1137288458901633</v>
      </c>
      <c r="F142" s="2">
        <f t="shared" si="11"/>
        <v>7.599601102085117E-2</v>
      </c>
      <c r="G142" s="2">
        <f t="shared" si="9"/>
        <v>3.7732834869312129E-2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3.8673999999999999</v>
      </c>
      <c r="C143" s="2">
        <f t="shared" ref="C143:C206" si="12">$C$4*B133+C142*(1-$C$4)</f>
        <v>3.9801209686975056</v>
      </c>
      <c r="D143" s="2">
        <f t="shared" si="8"/>
        <v>3.8750561690467822</v>
      </c>
      <c r="E143" s="2">
        <f t="shared" si="7"/>
        <v>0.10506479965072346</v>
      </c>
      <c r="F143" s="2">
        <f t="shared" si="11"/>
        <v>8.1809768746825634E-2</v>
      </c>
      <c r="G143" s="2">
        <f t="shared" si="9"/>
        <v>2.3255030903897828E-2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3.8673999999999999</v>
      </c>
      <c r="C144" s="2">
        <f t="shared" si="12"/>
        <v>3.9715946658209664</v>
      </c>
      <c r="D144" s="2">
        <f t="shared" si="8"/>
        <v>3.8744890454136871</v>
      </c>
      <c r="E144" s="2">
        <f t="shared" si="7"/>
        <v>9.7105620407279325E-2</v>
      </c>
      <c r="F144" s="2">
        <f t="shared" si="11"/>
        <v>8.4868939078916378E-2</v>
      </c>
      <c r="G144" s="2">
        <f t="shared" si="9"/>
        <v>1.2236681328362947E-2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3.8673999999999999</v>
      </c>
      <c r="C145" s="2">
        <f t="shared" si="12"/>
        <v>3.9575954864638949</v>
      </c>
      <c r="D145" s="2">
        <f t="shared" si="8"/>
        <v>3.8739639309385994</v>
      </c>
      <c r="E145" s="2">
        <f t="shared" si="7"/>
        <v>8.3631555525295553E-2</v>
      </c>
      <c r="F145" s="2">
        <f t="shared" si="11"/>
        <v>8.4621462368192207E-2</v>
      </c>
      <c r="G145" s="2">
        <f t="shared" si="9"/>
        <v>-9.8990684289665398E-4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3.8628</v>
      </c>
      <c r="C146" s="2">
        <f t="shared" si="12"/>
        <v>3.9450731039309881</v>
      </c>
      <c r="D146" s="2">
        <f t="shared" si="8"/>
        <v>3.8731369730912957</v>
      </c>
      <c r="E146" s="2">
        <f t="shared" si="7"/>
        <v>7.1936130839692414E-2</v>
      </c>
      <c r="F146" s="2">
        <f t="shared" si="11"/>
        <v>8.2084396062492251E-2</v>
      </c>
      <c r="G146" s="2">
        <f t="shared" si="9"/>
        <v>-1.0148265222799838E-2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3.8628</v>
      </c>
      <c r="C147" s="2">
        <f t="shared" si="12"/>
        <v>3.9168310879416053</v>
      </c>
      <c r="D147" s="2">
        <f t="shared" si="8"/>
        <v>3.8723712713808291</v>
      </c>
      <c r="E147" s="2">
        <f t="shared" si="7"/>
        <v>4.4459816560776133E-2</v>
      </c>
      <c r="F147" s="2">
        <f t="shared" si="11"/>
        <v>7.4559480162149028E-2</v>
      </c>
      <c r="G147" s="2">
        <f t="shared" si="9"/>
        <v>-3.0099663601372895E-2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3.8489</v>
      </c>
      <c r="C148" s="2">
        <f t="shared" si="12"/>
        <v>3.9099032282582815</v>
      </c>
      <c r="D148" s="2">
        <f t="shared" si="8"/>
        <v>3.870632658685953</v>
      </c>
      <c r="E148" s="2">
        <f t="shared" si="7"/>
        <v>3.9270569572328551E-2</v>
      </c>
      <c r="F148" s="2">
        <f t="shared" si="11"/>
        <v>6.7501698044184932E-2</v>
      </c>
      <c r="G148" s="2">
        <f t="shared" si="9"/>
        <v>-2.8231128471856382E-2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3.7469999999999999</v>
      </c>
      <c r="C149" s="2">
        <f t="shared" si="12"/>
        <v>3.8863950392954689</v>
      </c>
      <c r="D149" s="2">
        <f t="shared" si="8"/>
        <v>3.861474683968475</v>
      </c>
      <c r="E149" s="2">
        <f t="shared" si="7"/>
        <v>2.4920355326993882E-2</v>
      </c>
      <c r="F149" s="2">
        <f t="shared" si="11"/>
        <v>5.8985429500746728E-2</v>
      </c>
      <c r="G149" s="2">
        <f t="shared" si="9"/>
        <v>-3.4065074173752846E-2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3.8395999999999999</v>
      </c>
      <c r="C150" s="2">
        <f t="shared" si="12"/>
        <v>3.8719342640192429</v>
      </c>
      <c r="D150" s="2">
        <f t="shared" si="8"/>
        <v>3.8598543370078473</v>
      </c>
      <c r="E150" s="2">
        <f t="shared" si="7"/>
        <v>1.2079927011395597E-2</v>
      </c>
      <c r="F150" s="2">
        <f t="shared" si="11"/>
        <v>4.9604329002876507E-2</v>
      </c>
      <c r="G150" s="2">
        <f t="shared" si="9"/>
        <v>-3.752440199148091E-2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3.8395999999999999</v>
      </c>
      <c r="C151" s="2">
        <f t="shared" si="12"/>
        <v>3.858344377247052</v>
      </c>
      <c r="D151" s="2">
        <f t="shared" si="8"/>
        <v>3.8583540157480067</v>
      </c>
      <c r="E151" s="2">
        <f t="shared" si="7"/>
        <v>-9.6385009547006462E-6</v>
      </c>
      <c r="F151" s="2">
        <f t="shared" si="11"/>
        <v>3.9681535502110267E-2</v>
      </c>
      <c r="G151" s="2">
        <f t="shared" si="9"/>
        <v>-3.9691174003064968E-2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3.8395999999999999</v>
      </c>
      <c r="C152" s="2">
        <f t="shared" si="12"/>
        <v>3.8468452422859674</v>
      </c>
      <c r="D152" s="2">
        <f t="shared" si="8"/>
        <v>3.8569648293963024</v>
      </c>
      <c r="E152" s="2">
        <f t="shared" si="7"/>
        <v>-1.0119587110335004E-2</v>
      </c>
      <c r="F152" s="2">
        <f t="shared" si="11"/>
        <v>2.9721310979621218E-2</v>
      </c>
      <c r="G152" s="2">
        <f t="shared" si="9"/>
        <v>-3.9840898089956223E-2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3.7887</v>
      </c>
      <c r="C153" s="2">
        <f t="shared" si="12"/>
        <v>3.8500075127035109</v>
      </c>
      <c r="D153" s="2">
        <f t="shared" si="8"/>
        <v>3.8519081753669466</v>
      </c>
      <c r="E153" s="2">
        <f t="shared" si="7"/>
        <v>-1.9006626634356927E-3</v>
      </c>
      <c r="F153" s="2">
        <f t="shared" si="11"/>
        <v>2.3396916251009838E-2</v>
      </c>
      <c r="G153" s="2">
        <f t="shared" si="9"/>
        <v>-2.5297578914445531E-2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3.7932999999999999</v>
      </c>
      <c r="C154" s="2">
        <f t="shared" si="12"/>
        <v>3.8526832799798938</v>
      </c>
      <c r="D154" s="2">
        <f t="shared" si="8"/>
        <v>3.847566829043469</v>
      </c>
      <c r="E154" s="2">
        <f t="shared" si="7"/>
        <v>5.1164509364247657E-3</v>
      </c>
      <c r="F154" s="2">
        <f t="shared" si="11"/>
        <v>1.9740823188092827E-2</v>
      </c>
      <c r="G154" s="2">
        <f t="shared" si="9"/>
        <v>-1.4624372251668061E-2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3.7839999999999998</v>
      </c>
      <c r="C155" s="2">
        <f t="shared" si="12"/>
        <v>3.8549473907522178</v>
      </c>
      <c r="D155" s="2">
        <f t="shared" si="8"/>
        <v>3.8428581750402491</v>
      </c>
      <c r="E155" s="2">
        <f t="shared" si="7"/>
        <v>1.2089215711968748E-2</v>
      </c>
      <c r="F155" s="2">
        <f t="shared" si="11"/>
        <v>1.821050169286801E-2</v>
      </c>
      <c r="G155" s="2">
        <f t="shared" si="9"/>
        <v>-6.1212859808992617E-3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3.7793999999999999</v>
      </c>
      <c r="C156" s="2">
        <f t="shared" si="12"/>
        <v>3.8561554844826458</v>
      </c>
      <c r="D156" s="2">
        <f t="shared" si="8"/>
        <v>3.8381575694817123</v>
      </c>
      <c r="E156" s="2">
        <f t="shared" ref="E156:E219" si="13">C156-D156</f>
        <v>1.7997915000933506E-2</v>
      </c>
      <c r="F156" s="2">
        <f t="shared" si="11"/>
        <v>1.8167984354481109E-2</v>
      </c>
      <c r="G156" s="2">
        <f t="shared" si="9"/>
        <v>-1.7006935354760278E-4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3.7006999999999999</v>
      </c>
      <c r="C157" s="2">
        <f t="shared" si="12"/>
        <v>3.857177717639162</v>
      </c>
      <c r="D157" s="2">
        <f t="shared" ref="D157:D220" si="14">$D$4*B157+(1-$D$4)*D156</f>
        <v>3.8279755272978817</v>
      </c>
      <c r="E157" s="2">
        <f t="shared" si="13"/>
        <v>2.9202190341280243E-2</v>
      </c>
      <c r="F157" s="2">
        <f t="shared" si="11"/>
        <v>2.0374825551840937E-2</v>
      </c>
      <c r="G157" s="2">
        <f t="shared" si="9"/>
        <v>8.8273647894393063E-3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3.7052999999999998</v>
      </c>
      <c r="C158" s="2">
        <f t="shared" si="12"/>
        <v>3.8559042226177525</v>
      </c>
      <c r="D158" s="2">
        <f t="shared" si="14"/>
        <v>3.8188884512017425</v>
      </c>
      <c r="E158" s="2">
        <f t="shared" si="13"/>
        <v>3.7015771416009979E-2</v>
      </c>
      <c r="F158" s="2">
        <f t="shared" si="11"/>
        <v>2.3703014724674745E-2</v>
      </c>
      <c r="G158" s="2">
        <f t="shared" si="9"/>
        <v>1.3312756691335234E-2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3.6960000000000002</v>
      </c>
      <c r="C159" s="2">
        <f t="shared" si="12"/>
        <v>3.839149726830406</v>
      </c>
      <c r="D159" s="2">
        <f t="shared" si="14"/>
        <v>3.8097856029645762</v>
      </c>
      <c r="E159" s="2">
        <f t="shared" si="13"/>
        <v>2.9364123865829761E-2</v>
      </c>
      <c r="F159" s="2">
        <f t="shared" si="11"/>
        <v>2.4835236552905753E-2</v>
      </c>
      <c r="G159" s="2">
        <f t="shared" si="9"/>
        <v>4.5288873129240084E-3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3.6821000000000002</v>
      </c>
      <c r="C160" s="2">
        <f t="shared" si="12"/>
        <v>3.8392189996257278</v>
      </c>
      <c r="D160" s="2">
        <f t="shared" si="14"/>
        <v>3.8003274101523852</v>
      </c>
      <c r="E160" s="2">
        <f t="shared" si="13"/>
        <v>3.8891589473342592E-2</v>
      </c>
      <c r="F160" s="2">
        <f t="shared" si="11"/>
        <v>2.7646507136993122E-2</v>
      </c>
      <c r="G160" s="2">
        <f t="shared" si="9"/>
        <v>1.1245082336349469E-2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3.6589999999999998</v>
      </c>
      <c r="C161" s="2">
        <f t="shared" si="12"/>
        <v>3.8392776150679238</v>
      </c>
      <c r="D161" s="2">
        <f t="shared" si="14"/>
        <v>3.7898587131040604</v>
      </c>
      <c r="E161" s="2">
        <f t="shared" si="13"/>
        <v>4.9418901963863338E-2</v>
      </c>
      <c r="F161" s="2">
        <f t="shared" si="11"/>
        <v>3.2000986102367165E-2</v>
      </c>
      <c r="G161" s="2">
        <f t="shared" si="9"/>
        <v>1.7417915861496172E-2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3.7469999999999999</v>
      </c>
      <c r="C162" s="2">
        <f t="shared" si="12"/>
        <v>3.8393272127497813</v>
      </c>
      <c r="D162" s="2">
        <f t="shared" si="14"/>
        <v>3.7866839936148704</v>
      </c>
      <c r="E162" s="2">
        <f t="shared" si="13"/>
        <v>5.2643219134910879E-2</v>
      </c>
      <c r="F162" s="2">
        <f t="shared" si="11"/>
        <v>3.6129432708875912E-2</v>
      </c>
      <c r="G162" s="2">
        <f t="shared" si="9"/>
        <v>1.6513786426034967E-2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3.7932999999999999</v>
      </c>
      <c r="C163" s="2">
        <f t="shared" si="12"/>
        <v>3.8315384107882764</v>
      </c>
      <c r="D163" s="2">
        <f t="shared" si="14"/>
        <v>3.7871740681619173</v>
      </c>
      <c r="E163" s="2">
        <f t="shared" si="13"/>
        <v>4.4364342626359132E-2</v>
      </c>
      <c r="F163" s="2">
        <f t="shared" si="11"/>
        <v>3.7776414692372556E-2</v>
      </c>
      <c r="G163" s="2">
        <f t="shared" si="9"/>
        <v>6.5879279339865759E-3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3.7932999999999999</v>
      </c>
      <c r="C164" s="2">
        <f t="shared" si="12"/>
        <v>3.8256555783593109</v>
      </c>
      <c r="D164" s="2">
        <f t="shared" si="14"/>
        <v>3.7876278408906643</v>
      </c>
      <c r="E164" s="2">
        <f t="shared" si="13"/>
        <v>3.8027737468646627E-2</v>
      </c>
      <c r="F164" s="2">
        <f t="shared" si="11"/>
        <v>3.7826679247627372E-2</v>
      </c>
      <c r="G164" s="2">
        <f t="shared" ref="G164:G227" si="15">E164-F164</f>
        <v>2.0105822101925547E-4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3.7932999999999999</v>
      </c>
      <c r="C165" s="2">
        <f t="shared" si="12"/>
        <v>3.8192470278424935</v>
      </c>
      <c r="D165" s="2">
        <f t="shared" si="14"/>
        <v>3.7880480008246891</v>
      </c>
      <c r="E165" s="2">
        <f t="shared" si="13"/>
        <v>3.1199027017804415E-2</v>
      </c>
      <c r="F165" s="2">
        <f t="shared" ref="F165:F228" si="17">(E165*(2/(10)))+((1-(2/10))*F164)</f>
        <v>3.6501148801662782E-2</v>
      </c>
      <c r="G165" s="2">
        <f t="shared" si="15"/>
        <v>-5.302121783858367E-3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3.6821000000000002</v>
      </c>
      <c r="C166" s="2">
        <f t="shared" si="12"/>
        <v>3.813116715866725</v>
      </c>
      <c r="D166" s="2">
        <f t="shared" si="14"/>
        <v>3.780200000763601</v>
      </c>
      <c r="E166" s="2">
        <f t="shared" si="13"/>
        <v>3.2916715103123995E-2</v>
      </c>
      <c r="F166" s="2">
        <f t="shared" si="17"/>
        <v>3.5784262061955022E-2</v>
      </c>
      <c r="G166" s="2">
        <f t="shared" si="15"/>
        <v>-2.8675469588310271E-3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3.7700999999999998</v>
      </c>
      <c r="C167" s="2">
        <f t="shared" si="12"/>
        <v>3.7958218365026131</v>
      </c>
      <c r="D167" s="2">
        <f t="shared" si="14"/>
        <v>3.7794518525588896</v>
      </c>
      <c r="E167" s="2">
        <f t="shared" si="13"/>
        <v>1.6369983943723465E-2</v>
      </c>
      <c r="F167" s="2">
        <f t="shared" si="17"/>
        <v>3.1901406438308716E-2</v>
      </c>
      <c r="G167" s="2">
        <f t="shared" si="15"/>
        <v>-1.5531422494585251E-2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3.7515999999999998</v>
      </c>
      <c r="C168" s="2">
        <f t="shared" si="12"/>
        <v>3.7818954001175955</v>
      </c>
      <c r="D168" s="2">
        <f t="shared" si="14"/>
        <v>3.7773887523693421</v>
      </c>
      <c r="E168" s="2">
        <f t="shared" si="13"/>
        <v>4.5066477482533784E-3</v>
      </c>
      <c r="F168" s="2">
        <f t="shared" si="17"/>
        <v>2.6422454700297648E-2</v>
      </c>
      <c r="G168" s="2">
        <f t="shared" si="15"/>
        <v>-2.1915806952044269E-2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3.6219000000000001</v>
      </c>
      <c r="C169" s="2">
        <f t="shared" si="12"/>
        <v>3.768680723176427</v>
      </c>
      <c r="D169" s="2">
        <f t="shared" si="14"/>
        <v>3.7658710670086499</v>
      </c>
      <c r="E169" s="2">
        <f t="shared" si="13"/>
        <v>2.8096561677770637E-3</v>
      </c>
      <c r="F169" s="2">
        <f t="shared" si="17"/>
        <v>2.1699894993793531E-2</v>
      </c>
      <c r="G169" s="2">
        <f t="shared" si="15"/>
        <v>-1.8890238826016467E-2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3.6450999999999998</v>
      </c>
      <c r="C170" s="2">
        <f t="shared" si="12"/>
        <v>3.755360611918515</v>
      </c>
      <c r="D170" s="2">
        <f t="shared" si="14"/>
        <v>3.7569250620450463</v>
      </c>
      <c r="E170" s="2">
        <f t="shared" si="13"/>
        <v>-1.5644501265312805E-3</v>
      </c>
      <c r="F170" s="2">
        <f t="shared" si="17"/>
        <v>1.7047025969728569E-2</v>
      </c>
      <c r="G170" s="2">
        <f t="shared" si="15"/>
        <v>-1.8611476096259849E-2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3.6497000000000002</v>
      </c>
      <c r="C171" s="2">
        <f t="shared" si="12"/>
        <v>3.7405359023925895</v>
      </c>
      <c r="D171" s="2">
        <f t="shared" si="14"/>
        <v>3.7489824648565246</v>
      </c>
      <c r="E171" s="2">
        <f t="shared" si="13"/>
        <v>-8.4465624639351589E-3</v>
      </c>
      <c r="F171" s="2">
        <f t="shared" si="17"/>
        <v>1.1948308282995824E-2</v>
      </c>
      <c r="G171" s="2">
        <f t="shared" si="15"/>
        <v>-2.0394870746930985E-2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3.5432000000000001</v>
      </c>
      <c r="C172" s="2">
        <f t="shared" si="12"/>
        <v>3.741530378947576</v>
      </c>
      <c r="D172" s="2">
        <f t="shared" si="14"/>
        <v>3.7337393193115966</v>
      </c>
      <c r="E172" s="2">
        <f t="shared" si="13"/>
        <v>7.7910596359793693E-3</v>
      </c>
      <c r="F172" s="2">
        <f t="shared" si="17"/>
        <v>1.1116858553592535E-2</v>
      </c>
      <c r="G172" s="2">
        <f t="shared" si="15"/>
        <v>-3.3257989176131656E-3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3.5247000000000002</v>
      </c>
      <c r="C173" s="2">
        <f t="shared" si="12"/>
        <v>3.7494949360325642</v>
      </c>
      <c r="D173" s="2">
        <f t="shared" si="14"/>
        <v>3.7182549252885151</v>
      </c>
      <c r="E173" s="2">
        <f t="shared" si="13"/>
        <v>3.124001074404914E-2</v>
      </c>
      <c r="F173" s="2">
        <f t="shared" si="17"/>
        <v>1.5141488991683856E-2</v>
      </c>
      <c r="G173" s="2">
        <f t="shared" si="15"/>
        <v>1.6098521752365286E-2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3.4922</v>
      </c>
      <c r="C174" s="2">
        <f t="shared" si="12"/>
        <v>3.756234176642939</v>
      </c>
      <c r="D174" s="2">
        <f t="shared" si="14"/>
        <v>3.7015101160078845</v>
      </c>
      <c r="E174" s="2">
        <f t="shared" si="13"/>
        <v>5.4724060635054528E-2</v>
      </c>
      <c r="F174" s="2">
        <f t="shared" si="17"/>
        <v>2.3058003320357991E-2</v>
      </c>
      <c r="G174" s="2">
        <f t="shared" si="15"/>
        <v>3.1666057314696537E-2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3.3393999999999999</v>
      </c>
      <c r="C175" s="2">
        <f t="shared" si="12"/>
        <v>3.7619366110055639</v>
      </c>
      <c r="D175" s="2">
        <f t="shared" si="14"/>
        <v>3.6746871444517448</v>
      </c>
      <c r="E175" s="2">
        <f t="shared" si="13"/>
        <v>8.7249466553819044E-2</v>
      </c>
      <c r="F175" s="2">
        <f t="shared" si="17"/>
        <v>3.5896295967050199E-2</v>
      </c>
      <c r="G175" s="2">
        <f t="shared" si="15"/>
        <v>5.1353170586768845E-2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3.4180999999999999</v>
      </c>
      <c r="C176" s="2">
        <f t="shared" si="12"/>
        <v>3.7496540554662463</v>
      </c>
      <c r="D176" s="2">
        <f t="shared" si="14"/>
        <v>3.6556806893071712</v>
      </c>
      <c r="E176" s="2">
        <f t="shared" si="13"/>
        <v>9.3973366159075145E-2</v>
      </c>
      <c r="F176" s="2">
        <f t="shared" si="17"/>
        <v>4.7511710005455191E-2</v>
      </c>
      <c r="G176" s="2">
        <f t="shared" si="15"/>
        <v>4.6461656153619954E-2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3.3765000000000001</v>
      </c>
      <c r="C177" s="2">
        <f t="shared" si="12"/>
        <v>3.7527995853945164</v>
      </c>
      <c r="D177" s="2">
        <f t="shared" si="14"/>
        <v>3.6350006382473805</v>
      </c>
      <c r="E177" s="2">
        <f t="shared" si="13"/>
        <v>0.1177989471471359</v>
      </c>
      <c r="F177" s="2">
        <f t="shared" si="17"/>
        <v>6.1569157433791336E-2</v>
      </c>
      <c r="G177" s="2">
        <f t="shared" si="15"/>
        <v>5.6229789713344566E-2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3.3672</v>
      </c>
      <c r="C178" s="2">
        <f t="shared" si="12"/>
        <v>3.7526150337953603</v>
      </c>
      <c r="D178" s="2">
        <f t="shared" si="14"/>
        <v>3.61516355393276</v>
      </c>
      <c r="E178" s="2">
        <f t="shared" si="13"/>
        <v>0.13745147986260031</v>
      </c>
      <c r="F178" s="2">
        <f t="shared" si="17"/>
        <v>7.6745621919553142E-2</v>
      </c>
      <c r="G178" s="2">
        <f t="shared" si="15"/>
        <v>6.070585794304717E-2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3.4274</v>
      </c>
      <c r="C179" s="2">
        <f t="shared" si="12"/>
        <v>3.7325050285960741</v>
      </c>
      <c r="D179" s="2">
        <f t="shared" si="14"/>
        <v>3.6012551425303334</v>
      </c>
      <c r="E179" s="2">
        <f t="shared" si="13"/>
        <v>0.13124988606574073</v>
      </c>
      <c r="F179" s="2">
        <f t="shared" si="17"/>
        <v>8.764647474879067E-2</v>
      </c>
      <c r="G179" s="2">
        <f t="shared" si="15"/>
        <v>4.3603411316950058E-2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3.4274</v>
      </c>
      <c r="C180" s="2">
        <f t="shared" si="12"/>
        <v>3.7190581011197548</v>
      </c>
      <c r="D180" s="2">
        <f t="shared" si="14"/>
        <v>3.5883769838243831</v>
      </c>
      <c r="E180" s="2">
        <f t="shared" si="13"/>
        <v>0.13068111729537168</v>
      </c>
      <c r="F180" s="2">
        <f t="shared" si="17"/>
        <v>9.625340325810687E-2</v>
      </c>
      <c r="G180" s="2">
        <f t="shared" si="15"/>
        <v>3.4427714037264814E-2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3.4228000000000001</v>
      </c>
      <c r="C181" s="2">
        <f t="shared" si="12"/>
        <v>3.7083876240244082</v>
      </c>
      <c r="D181" s="2">
        <f t="shared" si="14"/>
        <v>3.5761120220596139</v>
      </c>
      <c r="E181" s="2">
        <f t="shared" si="13"/>
        <v>0.13227560196479438</v>
      </c>
      <c r="F181" s="2">
        <f t="shared" si="17"/>
        <v>0.10345784299944437</v>
      </c>
      <c r="G181" s="2">
        <f t="shared" si="15"/>
        <v>2.8817758965350007E-2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3.4228000000000001</v>
      </c>
      <c r="C182" s="2">
        <f t="shared" si="12"/>
        <v>3.6829741434052683</v>
      </c>
      <c r="D182" s="2">
        <f t="shared" si="14"/>
        <v>3.564755575981124</v>
      </c>
      <c r="E182" s="2">
        <f t="shared" si="13"/>
        <v>0.11821856742414427</v>
      </c>
      <c r="F182" s="2">
        <f t="shared" si="17"/>
        <v>0.10640998788438435</v>
      </c>
      <c r="G182" s="2">
        <f t="shared" si="15"/>
        <v>1.1808579539759917E-2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3.4180999999999999</v>
      </c>
      <c r="C183" s="2">
        <f t="shared" si="12"/>
        <v>3.658624275189073</v>
      </c>
      <c r="D183" s="2">
        <f t="shared" si="14"/>
        <v>3.5538921999825224</v>
      </c>
      <c r="E183" s="2">
        <f t="shared" si="13"/>
        <v>0.10473207520655059</v>
      </c>
      <c r="F183" s="2">
        <f t="shared" si="17"/>
        <v>0.10607440534881761</v>
      </c>
      <c r="G183" s="2">
        <f t="shared" si="15"/>
        <v>-1.3423301422670203E-3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3.4180999999999999</v>
      </c>
      <c r="C184" s="2">
        <f t="shared" si="12"/>
        <v>3.6330205405446003</v>
      </c>
      <c r="D184" s="2">
        <f t="shared" si="14"/>
        <v>3.5438335185023355</v>
      </c>
      <c r="E184" s="2">
        <f t="shared" si="13"/>
        <v>8.9187022042264807E-2</v>
      </c>
      <c r="F184" s="2">
        <f t="shared" si="17"/>
        <v>0.10269692868750706</v>
      </c>
      <c r="G184" s="2">
        <f t="shared" si="15"/>
        <v>-1.3509906645242251E-2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3.4691000000000001</v>
      </c>
      <c r="C185" s="2">
        <f t="shared" si="12"/>
        <v>3.5878481496915846</v>
      </c>
      <c r="D185" s="2">
        <f t="shared" si="14"/>
        <v>3.5382977023169775</v>
      </c>
      <c r="E185" s="2">
        <f t="shared" si="13"/>
        <v>4.9550447374607121E-2</v>
      </c>
      <c r="F185" s="2">
        <f t="shared" si="17"/>
        <v>9.2067632424927076E-2</v>
      </c>
      <c r="G185" s="2">
        <f t="shared" si="15"/>
        <v>-4.2517185050319956E-2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3.4459</v>
      </c>
      <c r="C186" s="2">
        <f t="shared" si="12"/>
        <v>3.5617330497390332</v>
      </c>
      <c r="D186" s="2">
        <f t="shared" si="14"/>
        <v>3.5314534280712753</v>
      </c>
      <c r="E186" s="2">
        <f t="shared" si="13"/>
        <v>3.0279621667757883E-2</v>
      </c>
      <c r="F186" s="2">
        <f t="shared" si="17"/>
        <v>7.9710030273493243E-2</v>
      </c>
      <c r="G186" s="2">
        <f t="shared" si="15"/>
        <v>-4.943040860573536E-2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3.4459</v>
      </c>
      <c r="C187" s="2">
        <f t="shared" si="12"/>
        <v>3.5332356574714896</v>
      </c>
      <c r="D187" s="2">
        <f t="shared" si="14"/>
        <v>3.5251161371030326</v>
      </c>
      <c r="E187" s="2">
        <f t="shared" si="13"/>
        <v>8.1195203684569783E-3</v>
      </c>
      <c r="F187" s="2">
        <f t="shared" si="17"/>
        <v>6.5391928292485996E-2</v>
      </c>
      <c r="G187" s="2">
        <f t="shared" si="15"/>
        <v>-5.7272407924029017E-2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3.4180999999999999</v>
      </c>
      <c r="C188" s="2">
        <f t="shared" si="12"/>
        <v>3.5076917101681837</v>
      </c>
      <c r="D188" s="2">
        <f t="shared" si="14"/>
        <v>3.5171890158361414</v>
      </c>
      <c r="E188" s="2">
        <f t="shared" si="13"/>
        <v>-9.4973056679577006E-3</v>
      </c>
      <c r="F188" s="2">
        <f t="shared" si="17"/>
        <v>5.0414081500397258E-2</v>
      </c>
      <c r="G188" s="2">
        <f t="shared" si="15"/>
        <v>-5.9911387168354958E-2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3.4180999999999999</v>
      </c>
      <c r="C189" s="2">
        <f t="shared" si="12"/>
        <v>3.4953391393730784</v>
      </c>
      <c r="D189" s="2">
        <f t="shared" si="14"/>
        <v>3.5098490887371678</v>
      </c>
      <c r="E189" s="2">
        <f t="shared" si="13"/>
        <v>-1.4509949364089447E-2</v>
      </c>
      <c r="F189" s="2">
        <f t="shared" si="17"/>
        <v>3.7429275327499921E-2</v>
      </c>
      <c r="G189" s="2">
        <f t="shared" si="15"/>
        <v>-5.1939224691589368E-2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3.4089</v>
      </c>
      <c r="C190" s="2">
        <f t="shared" si="12"/>
        <v>3.4848869640849123</v>
      </c>
      <c r="D190" s="2">
        <f t="shared" si="14"/>
        <v>3.5023713784603405</v>
      </c>
      <c r="E190" s="2">
        <f t="shared" si="13"/>
        <v>-1.7484414375428248E-2</v>
      </c>
      <c r="F190" s="2">
        <f t="shared" si="17"/>
        <v>2.6446537386914288E-2</v>
      </c>
      <c r="G190" s="2">
        <f t="shared" si="15"/>
        <v>-4.3930951762342532E-2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3.3904000000000001</v>
      </c>
      <c r="C191" s="2">
        <f t="shared" si="12"/>
        <v>3.4753351234564644</v>
      </c>
      <c r="D191" s="2">
        <f t="shared" si="14"/>
        <v>3.4940772022780928</v>
      </c>
      <c r="E191" s="2">
        <f t="shared" si="13"/>
        <v>-1.8742078821628372E-2</v>
      </c>
      <c r="F191" s="2">
        <f t="shared" si="17"/>
        <v>1.7408814145205759E-2</v>
      </c>
      <c r="G191" s="2">
        <f t="shared" si="15"/>
        <v>-3.6150892966834131E-2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3.3904000000000001</v>
      </c>
      <c r="C192" s="2">
        <f t="shared" si="12"/>
        <v>3.4672527967708544</v>
      </c>
      <c r="D192" s="2">
        <f t="shared" si="14"/>
        <v>3.4863974095167527</v>
      </c>
      <c r="E192" s="2">
        <f t="shared" si="13"/>
        <v>-1.9144612745898293E-2</v>
      </c>
      <c r="F192" s="2">
        <f t="shared" si="17"/>
        <v>1.0098128766984949E-2</v>
      </c>
      <c r="G192" s="2">
        <f t="shared" si="15"/>
        <v>-2.9242741512883242E-2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3.3904000000000001</v>
      </c>
      <c r="C193" s="2">
        <f t="shared" si="12"/>
        <v>3.4596908280368766</v>
      </c>
      <c r="D193" s="2">
        <f t="shared" si="14"/>
        <v>3.4792864902932896</v>
      </c>
      <c r="E193" s="2">
        <f t="shared" si="13"/>
        <v>-1.9595662256413071E-2</v>
      </c>
      <c r="F193" s="2">
        <f t="shared" si="17"/>
        <v>4.1593705623053454E-3</v>
      </c>
      <c r="G193" s="2">
        <f t="shared" si="15"/>
        <v>-2.3755032818718415E-2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3.3765000000000001</v>
      </c>
      <c r="C194" s="2">
        <f t="shared" si="12"/>
        <v>3.453292239108126</v>
      </c>
      <c r="D194" s="2">
        <f t="shared" si="14"/>
        <v>3.4716726761974903</v>
      </c>
      <c r="E194" s="2">
        <f t="shared" si="13"/>
        <v>-1.8380437089364321E-2</v>
      </c>
      <c r="F194" s="2">
        <f t="shared" si="17"/>
        <v>-3.4859096802858803E-4</v>
      </c>
      <c r="G194" s="2">
        <f t="shared" si="15"/>
        <v>-1.8031846121335734E-2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3.2421000000000002</v>
      </c>
      <c r="C195" s="2">
        <f t="shared" si="12"/>
        <v>3.4557242023222603</v>
      </c>
      <c r="D195" s="2">
        <f t="shared" si="14"/>
        <v>3.4546672927754538</v>
      </c>
      <c r="E195" s="2">
        <f t="shared" si="13"/>
        <v>1.0569095468064837E-3</v>
      </c>
      <c r="F195" s="2">
        <f t="shared" si="17"/>
        <v>-6.749086506157369E-5</v>
      </c>
      <c r="G195" s="2">
        <f t="shared" si="15"/>
        <v>1.1244004118680575E-3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3.3578999999999999</v>
      </c>
      <c r="C196" s="2">
        <f t="shared" si="12"/>
        <v>3.4542127865803742</v>
      </c>
      <c r="D196" s="2">
        <f t="shared" si="14"/>
        <v>3.4474993451624574</v>
      </c>
      <c r="E196" s="2">
        <f t="shared" si="13"/>
        <v>6.7134414179168544E-3</v>
      </c>
      <c r="F196" s="2">
        <f t="shared" si="17"/>
        <v>1.2886955915341121E-3</v>
      </c>
      <c r="G196" s="2">
        <f t="shared" si="15"/>
        <v>5.4247458263827425E-3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3.3578999999999999</v>
      </c>
      <c r="C197" s="2">
        <f t="shared" si="12"/>
        <v>3.4529338963372398</v>
      </c>
      <c r="D197" s="2">
        <f t="shared" si="14"/>
        <v>3.440862356631905</v>
      </c>
      <c r="E197" s="2">
        <f t="shared" si="13"/>
        <v>1.2071539705334811E-2</v>
      </c>
      <c r="F197" s="2">
        <f t="shared" si="17"/>
        <v>3.4452644142942521E-3</v>
      </c>
      <c r="G197" s="2">
        <f t="shared" si="15"/>
        <v>8.6262752910405589E-3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3.2652999999999999</v>
      </c>
      <c r="C198" s="2">
        <f t="shared" si="12"/>
        <v>3.4475748353622797</v>
      </c>
      <c r="D198" s="2">
        <f t="shared" si="14"/>
        <v>3.4278577376221344</v>
      </c>
      <c r="E198" s="2">
        <f t="shared" si="13"/>
        <v>1.9717097740145295E-2</v>
      </c>
      <c r="F198" s="2">
        <f t="shared" si="17"/>
        <v>6.6996310794644603E-3</v>
      </c>
      <c r="G198" s="2">
        <f t="shared" si="15"/>
        <v>1.3017466660680835E-2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3.1680000000000001</v>
      </c>
      <c r="C199" s="2">
        <f t="shared" si="12"/>
        <v>3.4430402453065443</v>
      </c>
      <c r="D199" s="2">
        <f t="shared" si="14"/>
        <v>3.4086090163167913</v>
      </c>
      <c r="E199" s="2">
        <f t="shared" si="13"/>
        <v>3.4431228989753038E-2</v>
      </c>
      <c r="F199" s="2">
        <f t="shared" si="17"/>
        <v>1.2245950661522176E-2</v>
      </c>
      <c r="G199" s="2">
        <f t="shared" si="15"/>
        <v>2.2185278328230862E-2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3.3487</v>
      </c>
      <c r="C200" s="2">
        <f t="shared" si="12"/>
        <v>3.4377878998747682</v>
      </c>
      <c r="D200" s="2">
        <f t="shared" si="14"/>
        <v>3.4041713114044363</v>
      </c>
      <c r="E200" s="2">
        <f t="shared" si="13"/>
        <v>3.3616588470331887E-2</v>
      </c>
      <c r="F200" s="2">
        <f t="shared" si="17"/>
        <v>1.6520078223284117E-2</v>
      </c>
      <c r="G200" s="2">
        <f t="shared" si="15"/>
        <v>1.709651024704777E-2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3.3069999999999999</v>
      </c>
      <c r="C201" s="2">
        <f t="shared" si="12"/>
        <v>3.4304974537401884</v>
      </c>
      <c r="D201" s="2">
        <f t="shared" si="14"/>
        <v>3.396973436485589</v>
      </c>
      <c r="E201" s="2">
        <f t="shared" si="13"/>
        <v>3.3524017254599414E-2</v>
      </c>
      <c r="F201" s="2">
        <f t="shared" si="17"/>
        <v>1.992086602954718E-2</v>
      </c>
      <c r="G201" s="2">
        <f t="shared" si="15"/>
        <v>1.3603151225052235E-2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3.3348</v>
      </c>
      <c r="C202" s="2">
        <f t="shared" si="12"/>
        <v>3.4243286147032368</v>
      </c>
      <c r="D202" s="2">
        <f t="shared" si="14"/>
        <v>3.3923679967459157</v>
      </c>
      <c r="E202" s="2">
        <f t="shared" si="13"/>
        <v>3.196061795732108E-2</v>
      </c>
      <c r="F202" s="2">
        <f t="shared" si="17"/>
        <v>2.2328816415101961E-2</v>
      </c>
      <c r="G202" s="2">
        <f t="shared" si="15"/>
        <v>9.6318015422191192E-3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3.3300999999999998</v>
      </c>
      <c r="C203" s="2">
        <f t="shared" si="12"/>
        <v>3.4191088278258155</v>
      </c>
      <c r="D203" s="2">
        <f t="shared" si="14"/>
        <v>3.3877555525425147</v>
      </c>
      <c r="E203" s="2">
        <f t="shared" si="13"/>
        <v>3.1353275283300786E-2</v>
      </c>
      <c r="F203" s="2">
        <f t="shared" si="17"/>
        <v>2.4133708188741727E-2</v>
      </c>
      <c r="G203" s="2">
        <f t="shared" si="15"/>
        <v>7.2195670945590582E-3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3.3348</v>
      </c>
      <c r="C204" s="2">
        <f t="shared" si="12"/>
        <v>3.412553623544921</v>
      </c>
      <c r="D204" s="2">
        <f t="shared" si="14"/>
        <v>3.3838329190208469</v>
      </c>
      <c r="E204" s="2">
        <f t="shared" si="13"/>
        <v>2.8720704524074048E-2</v>
      </c>
      <c r="F204" s="2">
        <f t="shared" si="17"/>
        <v>2.5051107455808193E-2</v>
      </c>
      <c r="G204" s="2">
        <f t="shared" si="15"/>
        <v>3.6695970682658549E-3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3.3348</v>
      </c>
      <c r="C205" s="2">
        <f t="shared" si="12"/>
        <v>3.3863299891533947</v>
      </c>
      <c r="D205" s="2">
        <f t="shared" si="14"/>
        <v>3.3802008509452288</v>
      </c>
      <c r="E205" s="2">
        <f t="shared" si="13"/>
        <v>6.1291382081658519E-3</v>
      </c>
      <c r="F205" s="2">
        <f t="shared" si="17"/>
        <v>2.1266713606279724E-2</v>
      </c>
      <c r="G205" s="2">
        <f t="shared" si="15"/>
        <v>-1.5137575398113872E-2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3.3300999999999998</v>
      </c>
      <c r="C206" s="2">
        <f t="shared" si="12"/>
        <v>3.3819561446682571</v>
      </c>
      <c r="D206" s="2">
        <f t="shared" si="14"/>
        <v>3.3764896768011377</v>
      </c>
      <c r="E206" s="2">
        <f t="shared" si="13"/>
        <v>5.4664678671194622E-3</v>
      </c>
      <c r="F206" s="2">
        <f t="shared" si="17"/>
        <v>1.8106664458447674E-2</v>
      </c>
      <c r="G206" s="2">
        <f t="shared" si="15"/>
        <v>-1.2640196591328211E-2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3.3254999999999999</v>
      </c>
      <c r="C207" s="2">
        <f t="shared" ref="C207:C270" si="18">$C$4*B197+C206*(1-$C$4)</f>
        <v>3.3782551993346792</v>
      </c>
      <c r="D207" s="2">
        <f t="shared" si="14"/>
        <v>3.3727126637047569</v>
      </c>
      <c r="E207" s="2">
        <f t="shared" si="13"/>
        <v>5.5425356299223516E-3</v>
      </c>
      <c r="F207" s="2">
        <f t="shared" si="17"/>
        <v>1.559383869274261E-2</v>
      </c>
      <c r="G207" s="2">
        <f t="shared" si="15"/>
        <v>-1.0051303062820259E-2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3.3254999999999999</v>
      </c>
      <c r="C208" s="2">
        <f t="shared" si="18"/>
        <v>3.3608774763601135</v>
      </c>
      <c r="D208" s="2">
        <f t="shared" si="14"/>
        <v>3.3692154293562564</v>
      </c>
      <c r="E208" s="2">
        <f t="shared" si="13"/>
        <v>-8.3379529961429277E-3</v>
      </c>
      <c r="F208" s="2">
        <f t="shared" si="17"/>
        <v>1.0807480354965504E-2</v>
      </c>
      <c r="G208" s="2">
        <f t="shared" si="15"/>
        <v>-1.914543335110843E-2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3.3209</v>
      </c>
      <c r="C209" s="2">
        <f t="shared" si="18"/>
        <v>3.3312040184585574</v>
      </c>
      <c r="D209" s="2">
        <f t="shared" si="14"/>
        <v>3.3656365086632003</v>
      </c>
      <c r="E209" s="2">
        <f t="shared" si="13"/>
        <v>-3.4432490204642896E-2</v>
      </c>
      <c r="F209" s="2">
        <f t="shared" si="17"/>
        <v>1.759486243043824E-3</v>
      </c>
      <c r="G209" s="2">
        <f t="shared" si="15"/>
        <v>-3.6191976447686722E-2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3.3209</v>
      </c>
      <c r="C210" s="2">
        <f t="shared" si="18"/>
        <v>3.3338957079264717</v>
      </c>
      <c r="D210" s="2">
        <f t="shared" si="14"/>
        <v>3.362322693206667</v>
      </c>
      <c r="E210" s="2">
        <f t="shared" si="13"/>
        <v>-2.8426985280195272E-2</v>
      </c>
      <c r="F210" s="2">
        <f t="shared" si="17"/>
        <v>-4.2778080616039955E-3</v>
      </c>
      <c r="G210" s="2">
        <f t="shared" si="15"/>
        <v>-2.4149177218591278E-2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3.3209</v>
      </c>
      <c r="C211" s="2">
        <f t="shared" si="18"/>
        <v>3.3297579067070147</v>
      </c>
      <c r="D211" s="2">
        <f t="shared" si="14"/>
        <v>3.3592543455617285</v>
      </c>
      <c r="E211" s="2">
        <f t="shared" si="13"/>
        <v>-2.9496438854713869E-2</v>
      </c>
      <c r="F211" s="2">
        <f t="shared" si="17"/>
        <v>-9.3215342202259705E-3</v>
      </c>
      <c r="G211" s="2">
        <f t="shared" si="15"/>
        <v>-2.01749046344879E-2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3.2282000000000002</v>
      </c>
      <c r="C212" s="2">
        <f t="shared" si="18"/>
        <v>3.3305336133674737</v>
      </c>
      <c r="D212" s="2">
        <f t="shared" si="14"/>
        <v>3.3495466162608594</v>
      </c>
      <c r="E212" s="2">
        <f t="shared" si="13"/>
        <v>-1.90130028933857E-2</v>
      </c>
      <c r="F212" s="2">
        <f t="shared" si="17"/>
        <v>-1.1259827954857917E-2</v>
      </c>
      <c r="G212" s="2">
        <f t="shared" si="15"/>
        <v>-7.7531749385277831E-3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3.1958000000000002</v>
      </c>
      <c r="C213" s="2">
        <f t="shared" si="18"/>
        <v>3.3304669036186318</v>
      </c>
      <c r="D213" s="2">
        <f t="shared" si="14"/>
        <v>3.3381579780193142</v>
      </c>
      <c r="E213" s="2">
        <f t="shared" si="13"/>
        <v>-7.6910744006823961E-3</v>
      </c>
      <c r="F213" s="2">
        <f t="shared" si="17"/>
        <v>-1.0546077244022813E-2</v>
      </c>
      <c r="G213" s="2">
        <f t="shared" si="15"/>
        <v>2.8550028433404172E-3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3.1032000000000002</v>
      </c>
      <c r="C214" s="2">
        <f t="shared" si="18"/>
        <v>3.3311335338311499</v>
      </c>
      <c r="D214" s="2">
        <f t="shared" si="14"/>
        <v>3.3207536833512168</v>
      </c>
      <c r="E214" s="2">
        <f t="shared" si="13"/>
        <v>1.0379850479933062E-2</v>
      </c>
      <c r="F214" s="2">
        <f t="shared" si="17"/>
        <v>-6.3608916992316383E-3</v>
      </c>
      <c r="G214" s="2">
        <f t="shared" si="15"/>
        <v>1.67407421791647E-2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3.0893000000000002</v>
      </c>
      <c r="C215" s="2">
        <f t="shared" si="18"/>
        <v>3.3316976055494343</v>
      </c>
      <c r="D215" s="2">
        <f t="shared" si="14"/>
        <v>3.3036089660659416</v>
      </c>
      <c r="E215" s="2">
        <f t="shared" si="13"/>
        <v>2.8088639483492717E-2</v>
      </c>
      <c r="F215" s="2">
        <f t="shared" si="17"/>
        <v>5.290145373132325E-4</v>
      </c>
      <c r="G215" s="2">
        <f t="shared" si="15"/>
        <v>2.7559624946179483E-2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3.0893000000000002</v>
      </c>
      <c r="C216" s="2">
        <f t="shared" si="18"/>
        <v>3.3314518200802903</v>
      </c>
      <c r="D216" s="2">
        <f t="shared" si="14"/>
        <v>3.2877342278388348</v>
      </c>
      <c r="E216" s="2">
        <f t="shared" si="13"/>
        <v>4.3717592241455439E-2</v>
      </c>
      <c r="F216" s="2">
        <f t="shared" si="17"/>
        <v>9.1667300781416751E-3</v>
      </c>
      <c r="G216" s="2">
        <f t="shared" si="15"/>
        <v>3.4550862163313767E-2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3.0106000000000002</v>
      </c>
      <c r="C217" s="2">
        <f t="shared" si="18"/>
        <v>3.3305361554525534</v>
      </c>
      <c r="D217" s="2">
        <f t="shared" si="14"/>
        <v>3.2672057665174394</v>
      </c>
      <c r="E217" s="2">
        <f t="shared" si="13"/>
        <v>6.3330388935114001E-2</v>
      </c>
      <c r="F217" s="2">
        <f t="shared" si="17"/>
        <v>1.9999461849536139E-2</v>
      </c>
      <c r="G217" s="2">
        <f t="shared" si="15"/>
        <v>4.3330927085577862E-2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3.0893000000000002</v>
      </c>
      <c r="C218" s="2">
        <f t="shared" si="18"/>
        <v>3.3297613623060069</v>
      </c>
      <c r="D218" s="2">
        <f t="shared" si="14"/>
        <v>3.2540275615902217</v>
      </c>
      <c r="E218" s="2">
        <f t="shared" si="13"/>
        <v>7.5733800715785282E-2</v>
      </c>
      <c r="F218" s="2">
        <f t="shared" si="17"/>
        <v>3.1146329622785969E-2</v>
      </c>
      <c r="G218" s="2">
        <f t="shared" si="15"/>
        <v>4.4587471092999313E-2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3.1032000000000002</v>
      </c>
      <c r="C219" s="2">
        <f t="shared" si="18"/>
        <v>3.3283980757973906</v>
      </c>
      <c r="D219" s="2">
        <f t="shared" si="14"/>
        <v>3.2428551496205755</v>
      </c>
      <c r="E219" s="2">
        <f t="shared" si="13"/>
        <v>8.5542926176815026E-2</v>
      </c>
      <c r="F219" s="2">
        <f t="shared" si="17"/>
        <v>4.2025648933591786E-2</v>
      </c>
      <c r="G219" s="2">
        <f t="shared" si="15"/>
        <v>4.351727724322324E-2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3.1032000000000002</v>
      </c>
      <c r="C220" s="2">
        <f t="shared" si="18"/>
        <v>3.3272445256747147</v>
      </c>
      <c r="D220" s="2">
        <f t="shared" si="14"/>
        <v>3.2325103237227553</v>
      </c>
      <c r="E220" s="2">
        <f t="shared" ref="E220:E283" si="19">C220-D220</f>
        <v>9.4734201951959474E-2</v>
      </c>
      <c r="F220" s="2">
        <f t="shared" si="17"/>
        <v>5.2567359537265324E-2</v>
      </c>
      <c r="G220" s="2">
        <f t="shared" si="15"/>
        <v>4.216684241469415E-2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3.0985999999999998</v>
      </c>
      <c r="C221" s="2">
        <f t="shared" si="18"/>
        <v>3.3262684448016815</v>
      </c>
      <c r="D221" s="2">
        <f t="shared" ref="D221:D284" si="20">$D$4*B221+(1-$D$4)*D220</f>
        <v>3.2225910404840326</v>
      </c>
      <c r="E221" s="2">
        <f t="shared" si="19"/>
        <v>0.10367740431764894</v>
      </c>
      <c r="F221" s="2">
        <f t="shared" si="17"/>
        <v>6.2789368493342046E-2</v>
      </c>
      <c r="G221" s="2">
        <f t="shared" si="15"/>
        <v>4.088803582430689E-2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3.0893000000000002</v>
      </c>
      <c r="C222" s="2">
        <f t="shared" si="18"/>
        <v>3.3111809917552688</v>
      </c>
      <c r="D222" s="2">
        <f t="shared" si="20"/>
        <v>3.2127176300778078</v>
      </c>
      <c r="E222" s="2">
        <f t="shared" si="19"/>
        <v>9.8463361677461059E-2</v>
      </c>
      <c r="F222" s="2">
        <f t="shared" si="17"/>
        <v>6.992416713016586E-2</v>
      </c>
      <c r="G222" s="2">
        <f t="shared" si="15"/>
        <v>2.8539194547295199E-2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3.0893000000000002</v>
      </c>
      <c r="C223" s="2">
        <f t="shared" si="18"/>
        <v>3.293430069946766</v>
      </c>
      <c r="D223" s="2">
        <f t="shared" si="20"/>
        <v>3.2035755834053776</v>
      </c>
      <c r="E223" s="2">
        <f t="shared" si="19"/>
        <v>8.985448654138839E-2</v>
      </c>
      <c r="F223" s="2">
        <f t="shared" si="17"/>
        <v>7.3910231012410371E-2</v>
      </c>
      <c r="G223" s="2">
        <f t="shared" si="15"/>
        <v>1.5944255528978019E-2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3.1819000000000002</v>
      </c>
      <c r="C224" s="2">
        <f t="shared" si="18"/>
        <v>3.2641639053395712</v>
      </c>
      <c r="D224" s="2">
        <f t="shared" si="20"/>
        <v>3.201969984634609</v>
      </c>
      <c r="E224" s="2">
        <f t="shared" si="19"/>
        <v>6.2193920704962213E-2</v>
      </c>
      <c r="F224" s="2">
        <f t="shared" si="17"/>
        <v>7.156696895092074E-2</v>
      </c>
      <c r="G224" s="2">
        <f t="shared" si="15"/>
        <v>-9.3730482459585263E-3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3.1958000000000002</v>
      </c>
      <c r="C225" s="2">
        <f t="shared" si="18"/>
        <v>3.2372617660565606</v>
      </c>
      <c r="D225" s="2">
        <f t="shared" si="20"/>
        <v>3.2015129487357492</v>
      </c>
      <c r="E225" s="2">
        <f t="shared" si="19"/>
        <v>3.5748817320811366E-2</v>
      </c>
      <c r="F225" s="2">
        <f t="shared" si="17"/>
        <v>6.4403338624898859E-2</v>
      </c>
      <c r="G225" s="2">
        <f t="shared" si="15"/>
        <v>-2.8654521304087494E-2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3.1958000000000002</v>
      </c>
      <c r="C226" s="2">
        <f t="shared" si="18"/>
        <v>3.2144984174324742</v>
      </c>
      <c r="D226" s="2">
        <f t="shared" si="20"/>
        <v>3.2010897673479159</v>
      </c>
      <c r="E226" s="2">
        <f t="shared" si="19"/>
        <v>1.3408650084558271E-2</v>
      </c>
      <c r="F226" s="2">
        <f t="shared" si="17"/>
        <v>5.4204400916830743E-2</v>
      </c>
      <c r="G226" s="2">
        <f t="shared" si="15"/>
        <v>-4.0795750832272472E-2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3.3024</v>
      </c>
      <c r="C227" s="2">
        <f t="shared" si="18"/>
        <v>3.1831294301351707</v>
      </c>
      <c r="D227" s="2">
        <f t="shared" si="20"/>
        <v>3.2085942290258478</v>
      </c>
      <c r="E227" s="2">
        <f t="shared" si="19"/>
        <v>-2.5464798890677098E-2</v>
      </c>
      <c r="F227" s="2">
        <f t="shared" si="17"/>
        <v>3.8270560955329179E-2</v>
      </c>
      <c r="G227" s="2">
        <f t="shared" si="15"/>
        <v>-6.3735359846006284E-2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3.4691000000000001</v>
      </c>
      <c r="C228" s="2">
        <f t="shared" si="18"/>
        <v>3.1686941331912983</v>
      </c>
      <c r="D228" s="2">
        <f t="shared" si="20"/>
        <v>3.2278909528017108</v>
      </c>
      <c r="E228" s="2">
        <f t="shared" si="19"/>
        <v>-5.9196819610412454E-2</v>
      </c>
      <c r="F228" s="2">
        <f t="shared" si="17"/>
        <v>1.8777084842180852E-2</v>
      </c>
      <c r="G228" s="2">
        <f t="shared" ref="G228:G291" si="21">E228-F228</f>
        <v>-7.7973904452593307E-2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3.5663999999999998</v>
      </c>
      <c r="C229" s="2">
        <f t="shared" si="18"/>
        <v>3.1586181127003292</v>
      </c>
      <c r="D229" s="2">
        <f t="shared" si="20"/>
        <v>3.2529656970386212</v>
      </c>
      <c r="E229" s="2">
        <f t="shared" si="19"/>
        <v>-9.4347584338291934E-2</v>
      </c>
      <c r="F229" s="2">
        <f t="shared" ref="F229:F292" si="23">(E229*(2/(10)))+((1-(2/10))*F228)</f>
        <v>-3.8478489939137057E-3</v>
      </c>
      <c r="G229" s="2">
        <f t="shared" si="21"/>
        <v>-9.0499735344378232E-2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3.5386000000000002</v>
      </c>
      <c r="C230" s="2">
        <f t="shared" si="18"/>
        <v>3.1500922492079706</v>
      </c>
      <c r="D230" s="2">
        <f t="shared" si="20"/>
        <v>3.2741237935542786</v>
      </c>
      <c r="E230" s="2">
        <f t="shared" si="19"/>
        <v>-0.12403154434630803</v>
      </c>
      <c r="F230" s="2">
        <f t="shared" si="23"/>
        <v>-2.7884588064392569E-2</v>
      </c>
      <c r="G230" s="2">
        <f t="shared" si="21"/>
        <v>-9.6146956281915469E-2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3.5386000000000002</v>
      </c>
      <c r="C231" s="2">
        <f t="shared" si="18"/>
        <v>3.1421703647144366</v>
      </c>
      <c r="D231" s="2">
        <f t="shared" si="20"/>
        <v>3.2937146236613688</v>
      </c>
      <c r="E231" s="2">
        <f t="shared" si="19"/>
        <v>-0.15154425894693224</v>
      </c>
      <c r="F231" s="2">
        <f t="shared" si="23"/>
        <v>-5.2616522240900507E-2</v>
      </c>
      <c r="G231" s="2">
        <f t="shared" si="21"/>
        <v>-9.8927736706031735E-2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3.5386000000000002</v>
      </c>
      <c r="C232" s="2">
        <f t="shared" si="18"/>
        <v>3.1340364624506769</v>
      </c>
      <c r="D232" s="2">
        <f t="shared" si="20"/>
        <v>3.3118542811679341</v>
      </c>
      <c r="E232" s="2">
        <f t="shared" si="19"/>
        <v>-0.17781781871725721</v>
      </c>
      <c r="F232" s="2">
        <f t="shared" si="23"/>
        <v>-7.7656781536171851E-2</v>
      </c>
      <c r="G232" s="2">
        <f t="shared" si="21"/>
        <v>-0.10016103718108536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3.5386000000000002</v>
      </c>
      <c r="C233" s="2">
        <f t="shared" si="18"/>
        <v>3.1271539297659574</v>
      </c>
      <c r="D233" s="2">
        <f t="shared" si="20"/>
        <v>3.3286502603406798</v>
      </c>
      <c r="E233" s="2">
        <f t="shared" si="19"/>
        <v>-0.20149633057472238</v>
      </c>
      <c r="F233" s="2">
        <f t="shared" si="23"/>
        <v>-0.10242469134388196</v>
      </c>
      <c r="G233" s="2">
        <f t="shared" si="21"/>
        <v>-9.9071639230840419E-2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3.3856999999999999</v>
      </c>
      <c r="C234" s="2">
        <f t="shared" si="18"/>
        <v>3.1355764021096562</v>
      </c>
      <c r="D234" s="2">
        <f t="shared" si="20"/>
        <v>3.332876166982111</v>
      </c>
      <c r="E234" s="2">
        <f t="shared" si="19"/>
        <v>-0.19729976487245482</v>
      </c>
      <c r="F234" s="2">
        <f t="shared" si="23"/>
        <v>-0.12139970604959655</v>
      </c>
      <c r="G234" s="2">
        <f t="shared" si="21"/>
        <v>-7.5900058822858274E-2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3.3626</v>
      </c>
      <c r="C235" s="2">
        <f t="shared" si="18"/>
        <v>3.144841571015863</v>
      </c>
      <c r="D235" s="2">
        <f t="shared" si="20"/>
        <v>3.3350779323908437</v>
      </c>
      <c r="E235" s="2">
        <f t="shared" si="19"/>
        <v>-0.19023636137498068</v>
      </c>
      <c r="F235" s="2">
        <f t="shared" si="23"/>
        <v>-0.13516703711467337</v>
      </c>
      <c r="G235" s="2">
        <f t="shared" si="21"/>
        <v>-5.5069324260307306E-2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3.3626</v>
      </c>
      <c r="C236" s="2">
        <f t="shared" si="18"/>
        <v>3.1526813293211151</v>
      </c>
      <c r="D236" s="2">
        <f t="shared" si="20"/>
        <v>3.3371166040655957</v>
      </c>
      <c r="E236" s="2">
        <f t="shared" si="19"/>
        <v>-0.18443527474448063</v>
      </c>
      <c r="F236" s="2">
        <f t="shared" si="23"/>
        <v>-0.14502068464063483</v>
      </c>
      <c r="G236" s="2">
        <f t="shared" si="21"/>
        <v>-3.9414590103845792E-2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3.3578999999999999</v>
      </c>
      <c r="C237" s="2">
        <f t="shared" si="18"/>
        <v>3.1757149709640204</v>
      </c>
      <c r="D237" s="2">
        <f t="shared" si="20"/>
        <v>3.3386561148755516</v>
      </c>
      <c r="E237" s="2">
        <f t="shared" si="19"/>
        <v>-0.16294114391153114</v>
      </c>
      <c r="F237" s="2">
        <f t="shared" si="23"/>
        <v>-0.1486047764948141</v>
      </c>
      <c r="G237" s="2">
        <f t="shared" si="21"/>
        <v>-1.4336367416717039E-2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3.3532999999999999</v>
      </c>
      <c r="C238" s="2">
        <f t="shared" si="18"/>
        <v>3.2208511292772481</v>
      </c>
      <c r="D238" s="2">
        <f t="shared" si="20"/>
        <v>3.3397408471069925</v>
      </c>
      <c r="E238" s="2">
        <f t="shared" si="19"/>
        <v>-0.11888971782974433</v>
      </c>
      <c r="F238" s="2">
        <f t="shared" si="23"/>
        <v>-0.14266176476180015</v>
      </c>
      <c r="G238" s="2">
        <f t="shared" si="21"/>
        <v>2.3772046932055813E-2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3.3811</v>
      </c>
      <c r="C239" s="2">
        <f t="shared" si="18"/>
        <v>3.2740124940038253</v>
      </c>
      <c r="D239" s="2">
        <f t="shared" si="20"/>
        <v>3.34280448806203</v>
      </c>
      <c r="E239" s="2">
        <f t="shared" si="19"/>
        <v>-6.8791994058204686E-2</v>
      </c>
      <c r="F239" s="2">
        <f t="shared" si="23"/>
        <v>-0.12788781062108107</v>
      </c>
      <c r="G239" s="2">
        <f t="shared" si="21"/>
        <v>5.909581656287638E-2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3.3856999999999999</v>
      </c>
      <c r="C240" s="2">
        <f t="shared" si="18"/>
        <v>3.3147182641570829</v>
      </c>
      <c r="D240" s="2">
        <f t="shared" si="20"/>
        <v>3.3459819333907683</v>
      </c>
      <c r="E240" s="2">
        <f t="shared" si="19"/>
        <v>-3.1263669233685398E-2</v>
      </c>
      <c r="F240" s="2">
        <f t="shared" si="23"/>
        <v>-0.10856298234360194</v>
      </c>
      <c r="G240" s="2">
        <f t="shared" si="21"/>
        <v>7.7299313109916543E-2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3.3765000000000001</v>
      </c>
      <c r="C241" s="2">
        <f t="shared" si="18"/>
        <v>3.3491616081329161</v>
      </c>
      <c r="D241" s="2">
        <f t="shared" si="20"/>
        <v>3.348242530917378</v>
      </c>
      <c r="E241" s="2">
        <f t="shared" si="19"/>
        <v>9.1907721553807775E-4</v>
      </c>
      <c r="F241" s="2">
        <f t="shared" si="23"/>
        <v>-8.6666570431773948E-2</v>
      </c>
      <c r="G241" s="2">
        <f t="shared" si="21"/>
        <v>8.7585647647312026E-2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3.3626</v>
      </c>
      <c r="C242" s="2">
        <f t="shared" si="18"/>
        <v>3.3783059761124674</v>
      </c>
      <c r="D242" s="2">
        <f t="shared" si="20"/>
        <v>3.3493060471457206</v>
      </c>
      <c r="E242" s="2">
        <f t="shared" si="19"/>
        <v>2.8999928966746857E-2</v>
      </c>
      <c r="F242" s="2">
        <f t="shared" si="23"/>
        <v>-6.3533270552069795E-2</v>
      </c>
      <c r="G242" s="2">
        <f t="shared" si="21"/>
        <v>9.2533199518816653E-2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3.3439999999999999</v>
      </c>
      <c r="C243" s="2">
        <f t="shared" si="18"/>
        <v>3.4029665951720878</v>
      </c>
      <c r="D243" s="2">
        <f t="shared" si="20"/>
        <v>3.3489130066164079</v>
      </c>
      <c r="E243" s="2">
        <f t="shared" si="19"/>
        <v>5.4053588555679877E-2</v>
      </c>
      <c r="F243" s="2">
        <f t="shared" si="23"/>
        <v>-4.0015898730519868E-2</v>
      </c>
      <c r="G243" s="2">
        <f t="shared" si="21"/>
        <v>9.4069487286199738E-2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3.3439999999999999</v>
      </c>
      <c r="C244" s="2">
        <f t="shared" si="18"/>
        <v>3.4003101959148436</v>
      </c>
      <c r="D244" s="2">
        <f t="shared" si="20"/>
        <v>3.3485490802003777</v>
      </c>
      <c r="E244" s="2">
        <f t="shared" si="19"/>
        <v>5.1761115714465955E-2</v>
      </c>
      <c r="F244" s="2">
        <f t="shared" si="23"/>
        <v>-2.1660495841522708E-2</v>
      </c>
      <c r="G244" s="2">
        <f t="shared" si="21"/>
        <v>7.342161155598867E-2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3.3672</v>
      </c>
      <c r="C245" s="2">
        <f t="shared" si="18"/>
        <v>3.3945086273125602</v>
      </c>
      <c r="D245" s="2">
        <f t="shared" si="20"/>
        <v>3.3499306298151641</v>
      </c>
      <c r="E245" s="2">
        <f t="shared" si="19"/>
        <v>4.4577997497396105E-2</v>
      </c>
      <c r="F245" s="2">
        <f t="shared" si="23"/>
        <v>-8.4127971737389465E-3</v>
      </c>
      <c r="G245" s="2">
        <f t="shared" si="21"/>
        <v>5.2990794671135051E-2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3.3672</v>
      </c>
      <c r="C246" s="2">
        <f t="shared" si="18"/>
        <v>3.3895996077260127</v>
      </c>
      <c r="D246" s="2">
        <f t="shared" si="20"/>
        <v>3.351209842421448</v>
      </c>
      <c r="E246" s="2">
        <f t="shared" si="19"/>
        <v>3.8389765304564616E-2</v>
      </c>
      <c r="F246" s="2">
        <f t="shared" si="23"/>
        <v>9.4771532192176617E-4</v>
      </c>
      <c r="G246" s="2">
        <f t="shared" si="21"/>
        <v>3.7442049982642847E-2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3.3348</v>
      </c>
      <c r="C247" s="2">
        <f t="shared" si="18"/>
        <v>3.3847227449989337</v>
      </c>
      <c r="D247" s="2">
        <f t="shared" si="20"/>
        <v>3.3499942985383777</v>
      </c>
      <c r="E247" s="2">
        <f t="shared" si="19"/>
        <v>3.4728446460555951E-2</v>
      </c>
      <c r="F247" s="2">
        <f t="shared" si="23"/>
        <v>7.7038615496486038E-3</v>
      </c>
      <c r="G247" s="2">
        <f t="shared" si="21"/>
        <v>2.7024584910907347E-2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3.3811</v>
      </c>
      <c r="C248" s="2">
        <f t="shared" si="18"/>
        <v>3.379888476537559</v>
      </c>
      <c r="D248" s="2">
        <f t="shared" si="20"/>
        <v>3.352298424572572</v>
      </c>
      <c r="E248" s="2">
        <f t="shared" si="19"/>
        <v>2.7590051964986984E-2</v>
      </c>
      <c r="F248" s="2">
        <f t="shared" si="23"/>
        <v>1.1681099632716281E-2</v>
      </c>
      <c r="G248" s="2">
        <f t="shared" si="21"/>
        <v>1.5908952332270701E-2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3.4459</v>
      </c>
      <c r="C249" s="2">
        <f t="shared" si="18"/>
        <v>3.38007486476255</v>
      </c>
      <c r="D249" s="2">
        <f t="shared" si="20"/>
        <v>3.3592318746042329</v>
      </c>
      <c r="E249" s="2">
        <f t="shared" si="19"/>
        <v>2.0842990158317143E-2</v>
      </c>
      <c r="F249" s="2">
        <f t="shared" si="23"/>
        <v>1.3513477737836455E-2</v>
      </c>
      <c r="G249" s="2">
        <f t="shared" si="21"/>
        <v>7.3295124204806883E-3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3.4180999999999999</v>
      </c>
      <c r="C250" s="2">
        <f t="shared" si="18"/>
        <v>3.3809402701836961</v>
      </c>
      <c r="D250" s="2">
        <f t="shared" si="20"/>
        <v>3.3635924764854011</v>
      </c>
      <c r="E250" s="2">
        <f t="shared" si="19"/>
        <v>1.7347793698295089E-2</v>
      </c>
      <c r="F250" s="2">
        <f t="shared" si="23"/>
        <v>1.4280340929928182E-2</v>
      </c>
      <c r="G250" s="2">
        <f t="shared" si="21"/>
        <v>3.0674527683669066E-3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3.6080000000000001</v>
      </c>
      <c r="C251" s="2">
        <f t="shared" si="18"/>
        <v>3.3802571516938968</v>
      </c>
      <c r="D251" s="2">
        <f t="shared" si="20"/>
        <v>3.3816967374864824</v>
      </c>
      <c r="E251" s="2">
        <f t="shared" si="19"/>
        <v>-1.4395857925855182E-3</v>
      </c>
      <c r="F251" s="2">
        <f t="shared" si="23"/>
        <v>1.1136355585425441E-2</v>
      </c>
      <c r="G251" s="2">
        <f t="shared" si="21"/>
        <v>-1.257594137801096E-2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3.5386000000000002</v>
      </c>
      <c r="C252" s="2">
        <f t="shared" si="18"/>
        <v>3.3775406668179127</v>
      </c>
      <c r="D252" s="2">
        <f t="shared" si="20"/>
        <v>3.3933192013763724</v>
      </c>
      <c r="E252" s="2">
        <f t="shared" si="19"/>
        <v>-1.5778534558459789E-2</v>
      </c>
      <c r="F252" s="2">
        <f t="shared" si="23"/>
        <v>5.7533775566483963E-3</v>
      </c>
      <c r="G252" s="2">
        <f t="shared" si="21"/>
        <v>-2.1531912115108187E-2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3.52</v>
      </c>
      <c r="C253" s="2">
        <f t="shared" si="18"/>
        <v>3.3723805642305411</v>
      </c>
      <c r="D253" s="2">
        <f t="shared" si="20"/>
        <v>3.4027029642373821</v>
      </c>
      <c r="E253" s="2">
        <f t="shared" si="19"/>
        <v>-3.0322400006840944E-2</v>
      </c>
      <c r="F253" s="2">
        <f t="shared" si="23"/>
        <v>-1.4617779560494723E-3</v>
      </c>
      <c r="G253" s="2">
        <f t="shared" si="21"/>
        <v>-2.8860622050791471E-2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3.4645000000000001</v>
      </c>
      <c r="C254" s="2">
        <f t="shared" si="18"/>
        <v>3.3680143235796884</v>
      </c>
      <c r="D254" s="2">
        <f t="shared" si="20"/>
        <v>3.4072805224420204</v>
      </c>
      <c r="E254" s="2">
        <f t="shared" si="19"/>
        <v>-3.9266198862331958E-2</v>
      </c>
      <c r="F254" s="2">
        <f t="shared" si="23"/>
        <v>-9.0226621373059712E-3</v>
      </c>
      <c r="G254" s="2">
        <f t="shared" si="21"/>
        <v>-3.0243536725025985E-2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3.4645000000000001</v>
      </c>
      <c r="C255" s="2">
        <f t="shared" si="18"/>
        <v>3.367889043028967</v>
      </c>
      <c r="D255" s="2">
        <f t="shared" si="20"/>
        <v>3.4115190022611301</v>
      </c>
      <c r="E255" s="2">
        <f t="shared" si="19"/>
        <v>-4.3629959232163174E-2</v>
      </c>
      <c r="F255" s="2">
        <f t="shared" si="23"/>
        <v>-1.5944121556277412E-2</v>
      </c>
      <c r="G255" s="2">
        <f t="shared" si="21"/>
        <v>-2.7685837675885762E-2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3.3811</v>
      </c>
      <c r="C256" s="2">
        <f t="shared" si="18"/>
        <v>3.3677830364091261</v>
      </c>
      <c r="D256" s="2">
        <f t="shared" si="20"/>
        <v>3.4092657428343798</v>
      </c>
      <c r="E256" s="2">
        <f t="shared" si="19"/>
        <v>-4.1482706425253646E-2</v>
      </c>
      <c r="F256" s="2">
        <f t="shared" si="23"/>
        <v>-2.1051838530072659E-2</v>
      </c>
      <c r="G256" s="2">
        <f t="shared" si="21"/>
        <v>-2.0430867895180987E-2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3.3578999999999999</v>
      </c>
      <c r="C257" s="2">
        <f t="shared" si="18"/>
        <v>3.3627087231154142</v>
      </c>
      <c r="D257" s="2">
        <f t="shared" si="20"/>
        <v>3.4054608729947962</v>
      </c>
      <c r="E257" s="2">
        <f t="shared" si="19"/>
        <v>-4.2752149879381918E-2</v>
      </c>
      <c r="F257" s="2">
        <f t="shared" si="23"/>
        <v>-2.5391900799934509E-2</v>
      </c>
      <c r="G257" s="2">
        <f t="shared" si="21"/>
        <v>-1.7360249079447408E-2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3.3348</v>
      </c>
      <c r="C258" s="2">
        <f t="shared" si="18"/>
        <v>3.3655381503284274</v>
      </c>
      <c r="D258" s="2">
        <f t="shared" si="20"/>
        <v>3.4002267342544408</v>
      </c>
      <c r="E258" s="2">
        <f t="shared" si="19"/>
        <v>-3.4688583926013372E-2</v>
      </c>
      <c r="F258" s="2">
        <f t="shared" si="23"/>
        <v>-2.7251237425150284E-2</v>
      </c>
      <c r="G258" s="2">
        <f t="shared" si="21"/>
        <v>-7.437346500863088E-3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3.3300999999999998</v>
      </c>
      <c r="C259" s="2">
        <f t="shared" si="18"/>
        <v>3.3779015118163618</v>
      </c>
      <c r="D259" s="2">
        <f t="shared" si="20"/>
        <v>3.3950321613467045</v>
      </c>
      <c r="E259" s="2">
        <f t="shared" si="19"/>
        <v>-1.7130649530342712E-2</v>
      </c>
      <c r="F259" s="2">
        <f t="shared" si="23"/>
        <v>-2.5227119846188771E-2</v>
      </c>
      <c r="G259" s="2">
        <f t="shared" si="21"/>
        <v>8.0964703158460591E-3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3.3254999999999999</v>
      </c>
      <c r="C260" s="2">
        <f t="shared" si="18"/>
        <v>3.3840858946138446</v>
      </c>
      <c r="D260" s="2">
        <f t="shared" si="20"/>
        <v>3.389881630876578</v>
      </c>
      <c r="E260" s="2">
        <f t="shared" si="19"/>
        <v>-5.7957362627334419E-3</v>
      </c>
      <c r="F260" s="2">
        <f t="shared" si="23"/>
        <v>-2.1340843129497706E-2</v>
      </c>
      <c r="G260" s="2">
        <f t="shared" si="21"/>
        <v>1.5545106866764264E-2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3.3115999999999999</v>
      </c>
      <c r="C261" s="2">
        <f t="shared" si="18"/>
        <v>3.4185342185194068</v>
      </c>
      <c r="D261" s="2">
        <f t="shared" si="20"/>
        <v>3.3840829915523871</v>
      </c>
      <c r="E261" s="2">
        <f t="shared" si="19"/>
        <v>3.4451226967019632E-2</v>
      </c>
      <c r="F261" s="2">
        <f t="shared" si="23"/>
        <v>-1.0182429110194239E-2</v>
      </c>
      <c r="G261" s="2">
        <f t="shared" si="21"/>
        <v>4.4633656077213868E-2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3.2189999999999999</v>
      </c>
      <c r="C262" s="2">
        <f t="shared" si="18"/>
        <v>3.4370058772087289</v>
      </c>
      <c r="D262" s="2">
        <f t="shared" si="20"/>
        <v>3.3718546218077656</v>
      </c>
      <c r="E262" s="2">
        <f t="shared" si="19"/>
        <v>6.5151255400963226E-2</v>
      </c>
      <c r="F262" s="2">
        <f t="shared" si="23"/>
        <v>4.8843077920372544E-3</v>
      </c>
      <c r="G262" s="2">
        <f t="shared" si="21"/>
        <v>6.0266947608925973E-2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3.1726999999999999</v>
      </c>
      <c r="C263" s="2">
        <f t="shared" si="18"/>
        <v>3.4497742037920016</v>
      </c>
      <c r="D263" s="2">
        <f t="shared" si="20"/>
        <v>3.3571024275997829</v>
      </c>
      <c r="E263" s="2">
        <f t="shared" si="19"/>
        <v>9.2671776192218669E-2</v>
      </c>
      <c r="F263" s="2">
        <f t="shared" si="23"/>
        <v>2.2441801472073541E-2</v>
      </c>
      <c r="G263" s="2">
        <f t="shared" si="21"/>
        <v>7.0229974720145125E-2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3.08</v>
      </c>
      <c r="C264" s="2">
        <f t="shared" si="18"/>
        <v>3.4520397109009244</v>
      </c>
      <c r="D264" s="2">
        <f t="shared" si="20"/>
        <v>3.3365763218516507</v>
      </c>
      <c r="E264" s="2">
        <f t="shared" si="19"/>
        <v>0.11546338904927378</v>
      </c>
      <c r="F264" s="2">
        <f t="shared" si="23"/>
        <v>4.1046118987513591E-2</v>
      </c>
      <c r="G264" s="2">
        <f t="shared" si="21"/>
        <v>7.4417270061760188E-2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3.0754000000000001</v>
      </c>
      <c r="C265" s="2">
        <f t="shared" si="18"/>
        <v>3.4539566784546283</v>
      </c>
      <c r="D265" s="2">
        <f t="shared" si="20"/>
        <v>3.3172299276404171</v>
      </c>
      <c r="E265" s="2">
        <f t="shared" si="19"/>
        <v>0.13672675081421115</v>
      </c>
      <c r="F265" s="2">
        <f t="shared" si="23"/>
        <v>6.0182245352853103E-2</v>
      </c>
      <c r="G265" s="2">
        <f t="shared" si="21"/>
        <v>7.6544505461358048E-2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2.9828000000000001</v>
      </c>
      <c r="C266" s="2">
        <f t="shared" si="18"/>
        <v>3.4427479586923777</v>
      </c>
      <c r="D266" s="2">
        <f t="shared" si="20"/>
        <v>3.2924573404077937</v>
      </c>
      <c r="E266" s="2">
        <f t="shared" si="19"/>
        <v>0.15029061828458401</v>
      </c>
      <c r="F266" s="2">
        <f t="shared" si="23"/>
        <v>7.8203919939199285E-2</v>
      </c>
      <c r="G266" s="2">
        <f t="shared" si="21"/>
        <v>7.2086698345384725E-2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3.0106000000000002</v>
      </c>
      <c r="C267" s="2">
        <f t="shared" si="18"/>
        <v>3.4296944265858578</v>
      </c>
      <c r="D267" s="2">
        <f t="shared" si="20"/>
        <v>3.2715790188961051</v>
      </c>
      <c r="E267" s="2">
        <f t="shared" si="19"/>
        <v>0.15811540768975263</v>
      </c>
      <c r="F267" s="2">
        <f t="shared" si="23"/>
        <v>9.4186217489309956E-2</v>
      </c>
      <c r="G267" s="2">
        <f t="shared" si="21"/>
        <v>6.3929190200442673E-2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3.0569000000000002</v>
      </c>
      <c r="C268" s="2">
        <f t="shared" si="18"/>
        <v>3.4150952840341873</v>
      </c>
      <c r="D268" s="2">
        <f t="shared" si="20"/>
        <v>3.2556768693482456</v>
      </c>
      <c r="E268" s="2">
        <f t="shared" si="19"/>
        <v>0.15941841468594165</v>
      </c>
      <c r="F268" s="2">
        <f t="shared" si="23"/>
        <v>0.10723265692863629</v>
      </c>
      <c r="G268" s="2">
        <f t="shared" si="21"/>
        <v>5.2185757757305357E-2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3.0569000000000002</v>
      </c>
      <c r="C269" s="2">
        <f t="shared" si="18"/>
        <v>3.4020190864904665</v>
      </c>
      <c r="D269" s="2">
        <f t="shared" si="20"/>
        <v>3.2409526568039313</v>
      </c>
      <c r="E269" s="2">
        <f t="shared" si="19"/>
        <v>0.16106642968653517</v>
      </c>
      <c r="F269" s="2">
        <f t="shared" si="23"/>
        <v>0.11799941148021609</v>
      </c>
      <c r="G269" s="2">
        <f t="shared" si="21"/>
        <v>4.3067018206319085E-2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2.9828000000000001</v>
      </c>
      <c r="C270" s="2">
        <f t="shared" si="18"/>
        <v>3.3902469193380869</v>
      </c>
      <c r="D270" s="2">
        <f t="shared" si="20"/>
        <v>3.2218302377814179</v>
      </c>
      <c r="E270" s="2">
        <f t="shared" si="19"/>
        <v>0.168416681556669</v>
      </c>
      <c r="F270" s="2">
        <f t="shared" si="23"/>
        <v>0.12808286549550668</v>
      </c>
      <c r="G270" s="2">
        <f t="shared" si="21"/>
        <v>4.033381606116232E-2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2.9781</v>
      </c>
      <c r="C271" s="2">
        <f t="shared" ref="C271:C334" si="24">$C$4*B261+C270*(1-$C$4)</f>
        <v>3.3781473932860737</v>
      </c>
      <c r="D271" s="2">
        <f t="shared" si="20"/>
        <v>3.2037761460939054</v>
      </c>
      <c r="E271" s="2">
        <f t="shared" si="19"/>
        <v>0.17437124719216834</v>
      </c>
      <c r="F271" s="2">
        <f t="shared" si="23"/>
        <v>0.13734054183483901</v>
      </c>
      <c r="G271" s="2">
        <f t="shared" si="21"/>
        <v>3.703070535732933E-2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2.9828000000000001</v>
      </c>
      <c r="C272" s="2">
        <f t="shared" si="24"/>
        <v>3.35366317893437</v>
      </c>
      <c r="D272" s="2">
        <f t="shared" si="20"/>
        <v>3.1874075426795421</v>
      </c>
      <c r="E272" s="2">
        <f t="shared" si="19"/>
        <v>0.16625563625482798</v>
      </c>
      <c r="F272" s="2">
        <f t="shared" si="23"/>
        <v>0.14312356071883681</v>
      </c>
      <c r="G272" s="2">
        <f t="shared" si="21"/>
        <v>2.313207553599117E-2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2.9828000000000001</v>
      </c>
      <c r="C273" s="2">
        <f t="shared" si="24"/>
        <v>3.325822689867544</v>
      </c>
      <c r="D273" s="2">
        <f t="shared" si="20"/>
        <v>3.1722514284069838</v>
      </c>
      <c r="E273" s="2">
        <f t="shared" si="19"/>
        <v>0.15357126146056022</v>
      </c>
      <c r="F273" s="2">
        <f t="shared" si="23"/>
        <v>0.1452131008671815</v>
      </c>
      <c r="G273" s="2">
        <f t="shared" si="21"/>
        <v>8.3581605933787106E-3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2.9178999999999999</v>
      </c>
      <c r="C274" s="2">
        <f t="shared" si="24"/>
        <v>3.2880038145033068</v>
      </c>
      <c r="D274" s="2">
        <f t="shared" si="20"/>
        <v>3.153410581858318</v>
      </c>
      <c r="E274" s="2">
        <f t="shared" si="19"/>
        <v>0.13459323264498879</v>
      </c>
      <c r="F274" s="2">
        <f t="shared" si="23"/>
        <v>0.14308912722274297</v>
      </c>
      <c r="G274" s="2">
        <f t="shared" si="21"/>
        <v>-8.4958945777541817E-3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2.9828000000000001</v>
      </c>
      <c r="C275" s="2">
        <f t="shared" si="24"/>
        <v>3.2552955353489521</v>
      </c>
      <c r="D275" s="2">
        <f t="shared" si="20"/>
        <v>3.1407727609799241</v>
      </c>
      <c r="E275" s="2">
        <f t="shared" si="19"/>
        <v>0.11452277436902802</v>
      </c>
      <c r="F275" s="2">
        <f t="shared" si="23"/>
        <v>0.13737585665199997</v>
      </c>
      <c r="G275" s="2">
        <f t="shared" si="21"/>
        <v>-2.2853082282971948E-2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2.9828000000000001</v>
      </c>
      <c r="C276" s="2">
        <f t="shared" si="24"/>
        <v>3.2133731452952672</v>
      </c>
      <c r="D276" s="2">
        <f t="shared" si="20"/>
        <v>3.1290710749814115</v>
      </c>
      <c r="E276" s="2">
        <f t="shared" si="19"/>
        <v>8.4302070313855726E-2</v>
      </c>
      <c r="F276" s="2">
        <f t="shared" si="23"/>
        <v>0.12676109938437113</v>
      </c>
      <c r="G276" s="2">
        <f t="shared" si="21"/>
        <v>-4.2459029070515408E-2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2.9178999999999999</v>
      </c>
      <c r="C277" s="2">
        <f t="shared" si="24"/>
        <v>3.1821772767883032</v>
      </c>
      <c r="D277" s="2">
        <f t="shared" si="20"/>
        <v>3.1134287731309365</v>
      </c>
      <c r="E277" s="2">
        <f t="shared" si="19"/>
        <v>6.8748503657366733E-2</v>
      </c>
      <c r="F277" s="2">
        <f t="shared" si="23"/>
        <v>0.11515858023897026</v>
      </c>
      <c r="G277" s="2">
        <f t="shared" si="21"/>
        <v>-4.6410076581603524E-2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2.9133</v>
      </c>
      <c r="C278" s="2">
        <f t="shared" si="24"/>
        <v>3.1629038495901027</v>
      </c>
      <c r="D278" s="2">
        <f t="shared" si="20"/>
        <v>3.0986044195656817</v>
      </c>
      <c r="E278" s="2">
        <f t="shared" si="19"/>
        <v>6.4299430024421067E-2</v>
      </c>
      <c r="F278" s="2">
        <f t="shared" si="23"/>
        <v>0.10498675019606044</v>
      </c>
      <c r="G278" s="2">
        <f t="shared" si="21"/>
        <v>-4.0687320171639368E-2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2.9133</v>
      </c>
      <c r="C279" s="2">
        <f t="shared" si="24"/>
        <v>3.1465955650377793</v>
      </c>
      <c r="D279" s="2">
        <f t="shared" si="20"/>
        <v>3.0848781662645202</v>
      </c>
      <c r="E279" s="2">
        <f t="shared" si="19"/>
        <v>6.1717398773259102E-2</v>
      </c>
      <c r="F279" s="2">
        <f t="shared" si="23"/>
        <v>9.6332879911500177E-2</v>
      </c>
      <c r="G279" s="2">
        <f t="shared" si="21"/>
        <v>-3.4615481138241075E-2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2.9087000000000001</v>
      </c>
      <c r="C280" s="2">
        <f t="shared" si="24"/>
        <v>3.1213962473396593</v>
      </c>
      <c r="D280" s="2">
        <f t="shared" si="20"/>
        <v>3.0718279317264079</v>
      </c>
      <c r="E280" s="2">
        <f t="shared" si="19"/>
        <v>4.9568315613251368E-2</v>
      </c>
      <c r="F280" s="2">
        <f t="shared" si="23"/>
        <v>8.6979967051850432E-2</v>
      </c>
      <c r="G280" s="2">
        <f t="shared" si="21"/>
        <v>-3.7411651438599064E-2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2.8994</v>
      </c>
      <c r="C281" s="2">
        <f t="shared" si="24"/>
        <v>3.0993506708258654</v>
      </c>
      <c r="D281" s="2">
        <f t="shared" si="20"/>
        <v>3.0590554923392665</v>
      </c>
      <c r="E281" s="2">
        <f t="shared" si="19"/>
        <v>4.0295178486598804E-2</v>
      </c>
      <c r="F281" s="2">
        <f t="shared" si="23"/>
        <v>7.7643009338800112E-2</v>
      </c>
      <c r="G281" s="2">
        <f t="shared" si="21"/>
        <v>-3.7347830852201308E-2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2.8994</v>
      </c>
      <c r="C282" s="2">
        <f t="shared" si="24"/>
        <v>3.0814197983911167</v>
      </c>
      <c r="D282" s="2">
        <f t="shared" si="20"/>
        <v>3.0472291595733951</v>
      </c>
      <c r="E282" s="2">
        <f t="shared" si="19"/>
        <v>3.4190638817721553E-2</v>
      </c>
      <c r="F282" s="2">
        <f t="shared" si="23"/>
        <v>6.8952535234584403E-2</v>
      </c>
      <c r="G282" s="2">
        <f t="shared" si="21"/>
        <v>-3.476189641686285E-2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2.8994</v>
      </c>
      <c r="C283" s="2">
        <f t="shared" si="24"/>
        <v>3.0662475217155603</v>
      </c>
      <c r="D283" s="2">
        <f t="shared" si="20"/>
        <v>3.0362788514568475</v>
      </c>
      <c r="E283" s="2">
        <f t="shared" si="19"/>
        <v>2.9968670258712748E-2</v>
      </c>
      <c r="F283" s="2">
        <f t="shared" si="23"/>
        <v>6.1155762239410071E-2</v>
      </c>
      <c r="G283" s="2">
        <f t="shared" si="21"/>
        <v>-3.1187091980697322E-2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2.9133</v>
      </c>
      <c r="C284" s="2">
        <f t="shared" si="24"/>
        <v>3.0434248260670125</v>
      </c>
      <c r="D284" s="2">
        <f t="shared" si="20"/>
        <v>3.0271693069044883</v>
      </c>
      <c r="E284" s="2">
        <f t="shared" ref="E284:E347" si="25">C284-D284</f>
        <v>1.6255519162524212E-2</v>
      </c>
      <c r="F284" s="2">
        <f t="shared" si="23"/>
        <v>5.21757136240329E-2</v>
      </c>
      <c r="G284" s="2">
        <f t="shared" si="21"/>
        <v>-3.5920194461508688E-2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2.9087000000000001</v>
      </c>
      <c r="C285" s="2">
        <f t="shared" si="24"/>
        <v>3.0340979297490107</v>
      </c>
      <c r="D285" s="2">
        <f t="shared" ref="D285:D348" si="26">$D$4*B285+(1-$D$4)*D284</f>
        <v>3.0183938026893413</v>
      </c>
      <c r="E285" s="2">
        <f t="shared" si="25"/>
        <v>1.5704127059669393E-2</v>
      </c>
      <c r="F285" s="2">
        <f t="shared" si="23"/>
        <v>4.4881396311160199E-2</v>
      </c>
      <c r="G285" s="2">
        <f t="shared" si="21"/>
        <v>-2.9177269251490806E-2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2.9133</v>
      </c>
      <c r="C286" s="2">
        <f t="shared" si="24"/>
        <v>3.0262059405568551</v>
      </c>
      <c r="D286" s="2">
        <f t="shared" si="26"/>
        <v>3.0106090765642053</v>
      </c>
      <c r="E286" s="2">
        <f t="shared" si="25"/>
        <v>1.5596863992649812E-2</v>
      </c>
      <c r="F286" s="2">
        <f t="shared" si="23"/>
        <v>3.902448984745812E-2</v>
      </c>
      <c r="G286" s="2">
        <f t="shared" si="21"/>
        <v>-2.3427625854808308E-2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2.8715999999999999</v>
      </c>
      <c r="C287" s="2">
        <f t="shared" si="24"/>
        <v>3.0095434881634926</v>
      </c>
      <c r="D287" s="2">
        <f t="shared" si="26"/>
        <v>3.0003121079298198</v>
      </c>
      <c r="E287" s="2">
        <f t="shared" si="25"/>
        <v>9.2313802336727591E-3</v>
      </c>
      <c r="F287" s="2">
        <f t="shared" si="23"/>
        <v>3.3065867924701051E-2</v>
      </c>
      <c r="G287" s="2">
        <f t="shared" si="21"/>
        <v>-2.3834487691028292E-2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2.8715999999999999</v>
      </c>
      <c r="C288" s="2">
        <f t="shared" si="24"/>
        <v>2.9947367976768011</v>
      </c>
      <c r="D288" s="2">
        <f t="shared" si="26"/>
        <v>2.9907778777127962</v>
      </c>
      <c r="E288" s="2">
        <f t="shared" si="25"/>
        <v>3.9589199640048811E-3</v>
      </c>
      <c r="F288" s="2">
        <f t="shared" si="23"/>
        <v>2.7244478332561821E-2</v>
      </c>
      <c r="G288" s="2">
        <f t="shared" si="21"/>
        <v>-2.328555836855694E-2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2.8715999999999999</v>
      </c>
      <c r="C289" s="2">
        <f t="shared" si="24"/>
        <v>2.9822080595726779</v>
      </c>
      <c r="D289" s="2">
        <f t="shared" si="26"/>
        <v>2.9819498867711074</v>
      </c>
      <c r="E289" s="2">
        <f t="shared" si="25"/>
        <v>2.5817280157047762E-4</v>
      </c>
      <c r="F289" s="2">
        <f t="shared" si="23"/>
        <v>2.1847217226363555E-2</v>
      </c>
      <c r="G289" s="2">
        <f t="shared" si="21"/>
        <v>-2.1589044424793077E-2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2.8715999999999999</v>
      </c>
      <c r="C290" s="2">
        <f t="shared" si="24"/>
        <v>2.9708991273307275</v>
      </c>
      <c r="D290" s="2">
        <f t="shared" si="26"/>
        <v>2.9737758210843586</v>
      </c>
      <c r="E290" s="2">
        <f t="shared" si="25"/>
        <v>-2.8766937536310877E-3</v>
      </c>
      <c r="F290" s="2">
        <f t="shared" si="23"/>
        <v>1.6902435030364624E-2</v>
      </c>
      <c r="G290" s="2">
        <f t="shared" si="21"/>
        <v>-1.9779128783995712E-2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2.8948</v>
      </c>
      <c r="C291" s="2">
        <f t="shared" si="24"/>
        <v>2.9598992615875384</v>
      </c>
      <c r="D291" s="2">
        <f t="shared" si="26"/>
        <v>2.9679257602632951</v>
      </c>
      <c r="E291" s="2">
        <f t="shared" si="25"/>
        <v>-8.0264986757567769E-3</v>
      </c>
      <c r="F291" s="2">
        <f t="shared" si="23"/>
        <v>1.1916648289140344E-2</v>
      </c>
      <c r="G291" s="2">
        <f t="shared" si="21"/>
        <v>-1.9943146964897122E-2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2.8948</v>
      </c>
      <c r="C292" s="2">
        <f t="shared" si="24"/>
        <v>2.9505916828817629</v>
      </c>
      <c r="D292" s="2">
        <f t="shared" si="26"/>
        <v>2.9625090372808289</v>
      </c>
      <c r="E292" s="2">
        <f t="shared" si="25"/>
        <v>-1.1917354399066049E-2</v>
      </c>
      <c r="F292" s="2">
        <f t="shared" si="23"/>
        <v>7.1498477514990652E-3</v>
      </c>
      <c r="G292" s="2">
        <f t="shared" ref="G292:G355" si="27">E292-F292</f>
        <v>-1.9067202150565114E-2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2.867</v>
      </c>
      <c r="C293" s="2">
        <f t="shared" si="24"/>
        <v>2.9427160393614917</v>
      </c>
      <c r="D293" s="2">
        <f t="shared" si="26"/>
        <v>2.9554342937785454</v>
      </c>
      <c r="E293" s="2">
        <f t="shared" si="25"/>
        <v>-1.2718254417053654E-2</v>
      </c>
      <c r="F293" s="2">
        <f t="shared" ref="F293:F356" si="29">(E293*(2/(10)))+((1-(2/10))*F292)</f>
        <v>3.1762273177885218E-3</v>
      </c>
      <c r="G293" s="2">
        <f t="shared" si="27"/>
        <v>-1.5894481734842175E-2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2.867</v>
      </c>
      <c r="C294" s="2">
        <f t="shared" si="24"/>
        <v>2.9381904948443389</v>
      </c>
      <c r="D294" s="2">
        <f t="shared" si="26"/>
        <v>2.9488836053505048</v>
      </c>
      <c r="E294" s="2">
        <f t="shared" si="25"/>
        <v>-1.0693110506165837E-2</v>
      </c>
      <c r="F294" s="2">
        <f t="shared" si="29"/>
        <v>4.0235975299765005E-4</v>
      </c>
      <c r="G294" s="2">
        <f t="shared" si="27"/>
        <v>-1.1095470259163487E-2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2.7881999999999998</v>
      </c>
      <c r="C295" s="2">
        <f t="shared" si="24"/>
        <v>2.9336534956375173</v>
      </c>
      <c r="D295" s="2">
        <f t="shared" si="26"/>
        <v>2.9369811160652821</v>
      </c>
      <c r="E295" s="2">
        <f t="shared" si="25"/>
        <v>-3.3276204277647992E-3</v>
      </c>
      <c r="F295" s="2">
        <f t="shared" si="29"/>
        <v>-3.4363628315483988E-4</v>
      </c>
      <c r="G295" s="2">
        <f t="shared" si="27"/>
        <v>-2.9839841446099593E-3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2.8485</v>
      </c>
      <c r="C296" s="2">
        <f t="shared" si="24"/>
        <v>2.9305221886163606</v>
      </c>
      <c r="D296" s="2">
        <f t="shared" si="26"/>
        <v>2.9304269593197056</v>
      </c>
      <c r="E296" s="2">
        <f t="shared" si="25"/>
        <v>9.5229296654952833E-5</v>
      </c>
      <c r="F296" s="2">
        <f t="shared" si="29"/>
        <v>-2.5586316719288134E-4</v>
      </c>
      <c r="G296" s="2">
        <f t="shared" si="27"/>
        <v>3.5109246384783417E-4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2.8485</v>
      </c>
      <c r="C297" s="2">
        <f t="shared" si="24"/>
        <v>2.9214572365215359</v>
      </c>
      <c r="D297" s="2">
        <f t="shared" si="26"/>
        <v>2.9243582956663938</v>
      </c>
      <c r="E297" s="2">
        <f t="shared" si="25"/>
        <v>-2.9010591448579426E-3</v>
      </c>
      <c r="F297" s="2">
        <f t="shared" si="29"/>
        <v>-7.8490236272589357E-4</v>
      </c>
      <c r="G297" s="2">
        <f t="shared" si="27"/>
        <v>-2.1161567821320489E-3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2.8485</v>
      </c>
      <c r="C298" s="2">
        <f t="shared" si="24"/>
        <v>2.9137868924412995</v>
      </c>
      <c r="D298" s="2">
        <f t="shared" si="26"/>
        <v>2.9187391626540684</v>
      </c>
      <c r="E298" s="2">
        <f t="shared" si="25"/>
        <v>-4.9522702127688945E-3</v>
      </c>
      <c r="F298" s="2">
        <f t="shared" si="29"/>
        <v>-1.6183759327344938E-3</v>
      </c>
      <c r="G298" s="2">
        <f t="shared" si="27"/>
        <v>-3.3338942800344006E-3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2.8437999999999999</v>
      </c>
      <c r="C299" s="2">
        <f t="shared" si="24"/>
        <v>2.9072966012964843</v>
      </c>
      <c r="D299" s="2">
        <f t="shared" si="26"/>
        <v>2.9131881135685815</v>
      </c>
      <c r="E299" s="2">
        <f t="shared" si="25"/>
        <v>-5.8915122720972768E-3</v>
      </c>
      <c r="F299" s="2">
        <f t="shared" si="29"/>
        <v>-2.4730032006070506E-3</v>
      </c>
      <c r="G299" s="2">
        <f t="shared" si="27"/>
        <v>-3.4185090714902262E-3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2.9411</v>
      </c>
      <c r="C300" s="2">
        <f t="shared" si="24"/>
        <v>2.9018048164816403</v>
      </c>
      <c r="D300" s="2">
        <f t="shared" si="26"/>
        <v>2.9152556607116495</v>
      </c>
      <c r="E300" s="2">
        <f t="shared" si="25"/>
        <v>-1.3450844230009196E-2</v>
      </c>
      <c r="F300" s="2">
        <f t="shared" si="29"/>
        <v>-4.6685714064874807E-3</v>
      </c>
      <c r="G300" s="2">
        <f t="shared" si="27"/>
        <v>-8.7822728235217151E-3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3.0013000000000001</v>
      </c>
      <c r="C301" s="2">
        <f t="shared" si="24"/>
        <v>2.9007271524075415</v>
      </c>
      <c r="D301" s="2">
        <f t="shared" si="26"/>
        <v>2.9216293154737496</v>
      </c>
      <c r="E301" s="2">
        <f t="shared" si="25"/>
        <v>-2.0902163066208068E-2</v>
      </c>
      <c r="F301" s="2">
        <f t="shared" si="29"/>
        <v>-7.9152897384315996E-3</v>
      </c>
      <c r="G301" s="2">
        <f t="shared" si="27"/>
        <v>-1.2986873327776469E-2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2.9828000000000001</v>
      </c>
      <c r="C302" s="2">
        <f t="shared" si="24"/>
        <v>2.8998152828063812</v>
      </c>
      <c r="D302" s="2">
        <f t="shared" si="26"/>
        <v>2.9261604772905092</v>
      </c>
      <c r="E302" s="2">
        <f t="shared" si="25"/>
        <v>-2.6345194484127976E-2</v>
      </c>
      <c r="F302" s="2">
        <f t="shared" si="29"/>
        <v>-1.1601270687570876E-2</v>
      </c>
      <c r="G302" s="2">
        <f t="shared" si="27"/>
        <v>-1.4743923796557101E-2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2.9781</v>
      </c>
      <c r="C303" s="2">
        <f t="shared" si="24"/>
        <v>2.8947667777592456</v>
      </c>
      <c r="D303" s="2">
        <f t="shared" si="26"/>
        <v>2.9300078493430641</v>
      </c>
      <c r="E303" s="2">
        <f t="shared" si="25"/>
        <v>-3.5241071583818506E-2</v>
      </c>
      <c r="F303" s="2">
        <f t="shared" si="29"/>
        <v>-1.6329230866820404E-2</v>
      </c>
      <c r="G303" s="2">
        <f t="shared" si="27"/>
        <v>-1.8911840716998102E-2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2.9596</v>
      </c>
      <c r="C304" s="2">
        <f t="shared" si="24"/>
        <v>2.8904949657962846</v>
      </c>
      <c r="D304" s="2">
        <f t="shared" si="26"/>
        <v>2.9321998605028372</v>
      </c>
      <c r="E304" s="2">
        <f t="shared" si="25"/>
        <v>-4.1704894706552587E-2</v>
      </c>
      <c r="F304" s="2">
        <f t="shared" si="29"/>
        <v>-2.1404363634766842E-2</v>
      </c>
      <c r="G304" s="2">
        <f t="shared" si="27"/>
        <v>-2.0300531071785744E-2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2.9596</v>
      </c>
      <c r="C305" s="2">
        <f t="shared" si="24"/>
        <v>2.8747572787507023</v>
      </c>
      <c r="D305" s="2">
        <f t="shared" si="26"/>
        <v>2.9342295004655901</v>
      </c>
      <c r="E305" s="2">
        <f t="shared" si="25"/>
        <v>-5.9472221714887752E-2</v>
      </c>
      <c r="F305" s="2">
        <f t="shared" si="29"/>
        <v>-2.9017935250791028E-2</v>
      </c>
      <c r="G305" s="2">
        <f t="shared" si="27"/>
        <v>-3.0454286464096723E-2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2.9596</v>
      </c>
      <c r="C306" s="2">
        <f t="shared" si="24"/>
        <v>2.8707176974044404</v>
      </c>
      <c r="D306" s="2">
        <f t="shared" si="26"/>
        <v>2.9361087967273982</v>
      </c>
      <c r="E306" s="2">
        <f t="shared" si="25"/>
        <v>-6.5391099322957835E-2</v>
      </c>
      <c r="F306" s="2">
        <f t="shared" si="29"/>
        <v>-3.6292568065224393E-2</v>
      </c>
      <c r="G306" s="2">
        <f t="shared" si="27"/>
        <v>-2.9098531257733443E-2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2.9596</v>
      </c>
      <c r="C307" s="2">
        <f t="shared" si="24"/>
        <v>2.8672995901114495</v>
      </c>
      <c r="D307" s="2">
        <f t="shared" si="26"/>
        <v>2.9378488858587022</v>
      </c>
      <c r="E307" s="2">
        <f t="shared" si="25"/>
        <v>-7.0549295747252661E-2</v>
      </c>
      <c r="F307" s="2">
        <f t="shared" si="29"/>
        <v>-4.314391360163005E-2</v>
      </c>
      <c r="G307" s="2">
        <f t="shared" si="27"/>
        <v>-2.740538214562261E-2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2.9550000000000001</v>
      </c>
      <c r="C308" s="2">
        <f t="shared" si="24"/>
        <v>2.8644073454789187</v>
      </c>
      <c r="D308" s="2">
        <f t="shared" si="26"/>
        <v>2.9391193387580574</v>
      </c>
      <c r="E308" s="2">
        <f t="shared" si="25"/>
        <v>-7.4711993279138689E-2</v>
      </c>
      <c r="F308" s="2">
        <f t="shared" si="29"/>
        <v>-4.9457529537131784E-2</v>
      </c>
      <c r="G308" s="2">
        <f t="shared" si="27"/>
        <v>-2.5254463742006905E-2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2.9502999999999999</v>
      </c>
      <c r="C309" s="2">
        <f t="shared" si="24"/>
        <v>2.8612369846360082</v>
      </c>
      <c r="D309" s="2">
        <f t="shared" si="26"/>
        <v>2.9399475358870903</v>
      </c>
      <c r="E309" s="2">
        <f t="shared" si="25"/>
        <v>-7.8710551251082173E-2</v>
      </c>
      <c r="F309" s="2">
        <f t="shared" si="29"/>
        <v>-5.5308133879921867E-2</v>
      </c>
      <c r="G309" s="2">
        <f t="shared" si="27"/>
        <v>-2.3402417371160306E-2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2.9133</v>
      </c>
      <c r="C310" s="2">
        <f t="shared" si="24"/>
        <v>2.8735236023843149</v>
      </c>
      <c r="D310" s="2">
        <f t="shared" si="26"/>
        <v>2.9379736443398983</v>
      </c>
      <c r="E310" s="2">
        <f t="shared" si="25"/>
        <v>-6.4450041955583348E-2</v>
      </c>
      <c r="F310" s="2">
        <f t="shared" si="29"/>
        <v>-5.7136515495054163E-2</v>
      </c>
      <c r="G310" s="2">
        <f t="shared" si="27"/>
        <v>-7.313526460529185E-3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2.9087000000000001</v>
      </c>
      <c r="C311" s="2">
        <f t="shared" si="24"/>
        <v>2.8931815097098048</v>
      </c>
      <c r="D311" s="2">
        <f t="shared" si="26"/>
        <v>2.9358052262406469</v>
      </c>
      <c r="E311" s="2">
        <f t="shared" si="25"/>
        <v>-4.2623716530842071E-2</v>
      </c>
      <c r="F311" s="2">
        <f t="shared" si="29"/>
        <v>-5.4233955702211747E-2</v>
      </c>
      <c r="G311" s="2">
        <f t="shared" si="27"/>
        <v>1.1610239171369677E-2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2.9365000000000001</v>
      </c>
      <c r="C312" s="2">
        <f t="shared" si="24"/>
        <v>2.9069689697544501</v>
      </c>
      <c r="D312" s="2">
        <f t="shared" si="26"/>
        <v>2.9358566909635617</v>
      </c>
      <c r="E312" s="2">
        <f t="shared" si="25"/>
        <v>-2.888772120911165E-2</v>
      </c>
      <c r="F312" s="2">
        <f t="shared" si="29"/>
        <v>-4.9164708803591729E-2</v>
      </c>
      <c r="G312" s="2">
        <f t="shared" si="27"/>
        <v>2.027698759448008E-2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2.9365000000000001</v>
      </c>
      <c r="C313" s="2">
        <f t="shared" si="24"/>
        <v>2.917912205176842</v>
      </c>
      <c r="D313" s="2">
        <f t="shared" si="26"/>
        <v>2.9359043434847791</v>
      </c>
      <c r="E313" s="2">
        <f t="shared" si="25"/>
        <v>-1.7992138307937111E-2</v>
      </c>
      <c r="F313" s="2">
        <f t="shared" si="29"/>
        <v>-4.2930194704460814E-2</v>
      </c>
      <c r="G313" s="2">
        <f t="shared" si="27"/>
        <v>2.4938056396523703E-2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2.9272</v>
      </c>
      <c r="C314" s="2">
        <f t="shared" si="24"/>
        <v>2.9243257120727124</v>
      </c>
      <c r="D314" s="2">
        <f t="shared" si="26"/>
        <v>2.9352595773007213</v>
      </c>
      <c r="E314" s="2">
        <f t="shared" si="25"/>
        <v>-1.0933865228008877E-2</v>
      </c>
      <c r="F314" s="2">
        <f t="shared" si="29"/>
        <v>-3.6530928809170429E-2</v>
      </c>
      <c r="G314" s="2">
        <f t="shared" si="27"/>
        <v>2.5597063581161553E-2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2.9039999999999999</v>
      </c>
      <c r="C315" s="2">
        <f t="shared" si="24"/>
        <v>2.9297525255999872</v>
      </c>
      <c r="D315" s="2">
        <f t="shared" si="26"/>
        <v>2.9329440530562234</v>
      </c>
      <c r="E315" s="2">
        <f t="shared" si="25"/>
        <v>-3.1915274562361873E-3</v>
      </c>
      <c r="F315" s="2">
        <f t="shared" si="29"/>
        <v>-2.986304853858358E-2</v>
      </c>
      <c r="G315" s="2">
        <f t="shared" si="27"/>
        <v>2.6671521082347393E-2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2.8994</v>
      </c>
      <c r="C316" s="2">
        <f t="shared" si="24"/>
        <v>2.9343444447384508</v>
      </c>
      <c r="D316" s="2">
        <f t="shared" si="26"/>
        <v>2.9304593083853923</v>
      </c>
      <c r="E316" s="2">
        <f t="shared" si="25"/>
        <v>3.8851363530585381E-3</v>
      </c>
      <c r="F316" s="2">
        <f t="shared" si="29"/>
        <v>-2.3113411560255159E-2</v>
      </c>
      <c r="G316" s="2">
        <f t="shared" si="27"/>
        <v>2.6998547913313697E-2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2.8948</v>
      </c>
      <c r="C317" s="2">
        <f t="shared" si="24"/>
        <v>2.938229914778689</v>
      </c>
      <c r="D317" s="2">
        <f t="shared" si="26"/>
        <v>2.9278178781346225</v>
      </c>
      <c r="E317" s="2">
        <f t="shared" si="25"/>
        <v>1.0412036644066536E-2</v>
      </c>
      <c r="F317" s="2">
        <f t="shared" si="29"/>
        <v>-1.640832191939082E-2</v>
      </c>
      <c r="G317" s="2">
        <f t="shared" si="27"/>
        <v>2.6820358563457356E-2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2.8252999999999999</v>
      </c>
      <c r="C318" s="2">
        <f t="shared" si="24"/>
        <v>2.94080992788966</v>
      </c>
      <c r="D318" s="2">
        <f t="shared" si="26"/>
        <v>2.9202239612357617</v>
      </c>
      <c r="E318" s="2">
        <f t="shared" si="25"/>
        <v>2.0585966653898335E-2</v>
      </c>
      <c r="F318" s="2">
        <f t="shared" si="29"/>
        <v>-9.0094642047329893E-3</v>
      </c>
      <c r="G318" s="2">
        <f t="shared" si="27"/>
        <v>2.9595430858631325E-2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2.8252999999999999</v>
      </c>
      <c r="C319" s="2">
        <f t="shared" si="24"/>
        <v>2.9422699389835585</v>
      </c>
      <c r="D319" s="2">
        <f t="shared" si="26"/>
        <v>2.9131925566997796</v>
      </c>
      <c r="E319" s="2">
        <f t="shared" si="25"/>
        <v>2.9077382283778874E-2</v>
      </c>
      <c r="F319" s="2">
        <f t="shared" si="29"/>
        <v>-1.3920949070306164E-3</v>
      </c>
      <c r="G319" s="2">
        <f t="shared" si="27"/>
        <v>3.0469477190809491E-2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2.8855</v>
      </c>
      <c r="C320" s="2">
        <f t="shared" si="24"/>
        <v>2.9378130252937802</v>
      </c>
      <c r="D320" s="2">
        <f t="shared" si="26"/>
        <v>2.9111412562034995</v>
      </c>
      <c r="E320" s="2">
        <f t="shared" si="25"/>
        <v>2.6671769090280684E-2</v>
      </c>
      <c r="F320" s="2">
        <f t="shared" si="29"/>
        <v>4.2206778924316433E-3</v>
      </c>
      <c r="G320" s="2">
        <f t="shared" si="27"/>
        <v>2.2451091197849042E-2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2.8994</v>
      </c>
      <c r="C321" s="2">
        <f t="shared" si="24"/>
        <v>2.9333340983255063</v>
      </c>
      <c r="D321" s="2">
        <f t="shared" si="26"/>
        <v>2.910271533521759</v>
      </c>
      <c r="E321" s="2">
        <f t="shared" si="25"/>
        <v>2.3062564803747243E-2</v>
      </c>
      <c r="F321" s="2">
        <f t="shared" si="29"/>
        <v>7.9890552746947636E-3</v>
      </c>
      <c r="G321" s="2">
        <f t="shared" si="27"/>
        <v>1.5073509529052479E-2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2.9411</v>
      </c>
      <c r="C322" s="2">
        <f t="shared" si="24"/>
        <v>2.9338211601215822</v>
      </c>
      <c r="D322" s="2">
        <f t="shared" si="26"/>
        <v>2.9125551236312583</v>
      </c>
      <c r="E322" s="2">
        <f t="shared" si="25"/>
        <v>2.1266036490323881E-2</v>
      </c>
      <c r="F322" s="2">
        <f t="shared" si="29"/>
        <v>1.0644451517820588E-2</v>
      </c>
      <c r="G322" s="2">
        <f t="shared" si="27"/>
        <v>1.0621584972503293E-2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2.9641999999999999</v>
      </c>
      <c r="C323" s="2">
        <f t="shared" si="24"/>
        <v>2.9342332893336467</v>
      </c>
      <c r="D323" s="2">
        <f t="shared" si="26"/>
        <v>2.9163806700289432</v>
      </c>
      <c r="E323" s="2">
        <f t="shared" si="25"/>
        <v>1.7852619304703499E-2</v>
      </c>
      <c r="F323" s="2">
        <f t="shared" si="29"/>
        <v>1.208608507519717E-2</v>
      </c>
      <c r="G323" s="2">
        <f t="shared" si="27"/>
        <v>5.7665342295063291E-3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2.9641999999999999</v>
      </c>
      <c r="C324" s="2">
        <f t="shared" si="24"/>
        <v>2.9331512448207779</v>
      </c>
      <c r="D324" s="2">
        <f t="shared" si="26"/>
        <v>2.9199228426193917</v>
      </c>
      <c r="E324" s="2">
        <f t="shared" si="25"/>
        <v>1.3228402201386213E-2</v>
      </c>
      <c r="F324" s="2">
        <f t="shared" si="29"/>
        <v>1.231454850043498E-2</v>
      </c>
      <c r="G324" s="2">
        <f t="shared" si="27"/>
        <v>9.1385370095123375E-4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2.9828000000000001</v>
      </c>
      <c r="C325" s="2">
        <f t="shared" si="24"/>
        <v>2.9286664379252736</v>
      </c>
      <c r="D325" s="2">
        <f t="shared" si="26"/>
        <v>2.9245804098327701</v>
      </c>
      <c r="E325" s="2">
        <f t="shared" si="25"/>
        <v>4.0860280925034687E-3</v>
      </c>
      <c r="F325" s="2">
        <f t="shared" si="29"/>
        <v>1.0668844418848678E-2</v>
      </c>
      <c r="G325" s="2">
        <f t="shared" si="27"/>
        <v>-6.5828163263452096E-3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2.9828000000000001</v>
      </c>
      <c r="C326" s="2">
        <f t="shared" si="24"/>
        <v>2.9241639090136928</v>
      </c>
      <c r="D326" s="2">
        <f t="shared" si="26"/>
        <v>2.9288929720673798</v>
      </c>
      <c r="E326" s="2">
        <f t="shared" si="25"/>
        <v>-4.7290630536869216E-3</v>
      </c>
      <c r="F326" s="2">
        <f t="shared" si="29"/>
        <v>7.5892629243415584E-3</v>
      </c>
      <c r="G326" s="2">
        <f t="shared" si="27"/>
        <v>-1.2318325978028479E-2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2.9641999999999999</v>
      </c>
      <c r="C327" s="2">
        <f t="shared" si="24"/>
        <v>2.919646384550048</v>
      </c>
      <c r="D327" s="2">
        <f t="shared" si="26"/>
        <v>2.9315083074697963</v>
      </c>
      <c r="E327" s="2">
        <f t="shared" si="25"/>
        <v>-1.1861922919748302E-2</v>
      </c>
      <c r="F327" s="2">
        <f t="shared" si="29"/>
        <v>3.6990257555235867E-3</v>
      </c>
      <c r="G327" s="2">
        <f t="shared" si="27"/>
        <v>-1.5560948675271889E-2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2.9641999999999999</v>
      </c>
      <c r="C328" s="2">
        <f t="shared" si="24"/>
        <v>2.9051315561577331</v>
      </c>
      <c r="D328" s="2">
        <f t="shared" si="26"/>
        <v>2.9339299143238855</v>
      </c>
      <c r="E328" s="2">
        <f t="shared" si="25"/>
        <v>-2.8798358166152394E-2</v>
      </c>
      <c r="F328" s="2">
        <f t="shared" si="29"/>
        <v>-2.80045102881161E-3</v>
      </c>
      <c r="G328" s="2">
        <f t="shared" si="27"/>
        <v>-2.5997907137340785E-2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2.8761999999999999</v>
      </c>
      <c r="C329" s="2">
        <f t="shared" si="24"/>
        <v>2.8928497782873128</v>
      </c>
      <c r="D329" s="2">
        <f t="shared" si="26"/>
        <v>2.9296536243739681</v>
      </c>
      <c r="E329" s="2">
        <f t="shared" si="25"/>
        <v>-3.6803846086655323E-2</v>
      </c>
      <c r="F329" s="2">
        <f t="shared" si="29"/>
        <v>-9.601130040380353E-3</v>
      </c>
      <c r="G329" s="2">
        <f t="shared" si="27"/>
        <v>-2.7202716046274972E-2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2.8761999999999999</v>
      </c>
      <c r="C330" s="2">
        <f t="shared" si="24"/>
        <v>2.8917190431661881</v>
      </c>
      <c r="D330" s="2">
        <f t="shared" si="26"/>
        <v>2.9256940966425633</v>
      </c>
      <c r="E330" s="2">
        <f t="shared" si="25"/>
        <v>-3.3975053476375194E-2</v>
      </c>
      <c r="F330" s="2">
        <f t="shared" si="29"/>
        <v>-1.4475914727579323E-2</v>
      </c>
      <c r="G330" s="2">
        <f t="shared" si="27"/>
        <v>-1.9499138748795872E-2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2.9596</v>
      </c>
      <c r="C331" s="2">
        <f t="shared" si="24"/>
        <v>2.8929007288329283</v>
      </c>
      <c r="D331" s="2">
        <f t="shared" si="26"/>
        <v>2.9282056450394105</v>
      </c>
      <c r="E331" s="2">
        <f t="shared" si="25"/>
        <v>-3.530491620648224E-2</v>
      </c>
      <c r="F331" s="2">
        <f t="shared" si="29"/>
        <v>-1.8641715023359907E-2</v>
      </c>
      <c r="G331" s="2">
        <f t="shared" si="27"/>
        <v>-1.6663201183122332E-2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2.9828000000000001</v>
      </c>
      <c r="C332" s="2">
        <f t="shared" si="24"/>
        <v>2.9003160013201703</v>
      </c>
      <c r="D332" s="2">
        <f t="shared" si="26"/>
        <v>2.9322496713327877</v>
      </c>
      <c r="E332" s="2">
        <f t="shared" si="25"/>
        <v>-3.1933670012617377E-2</v>
      </c>
      <c r="F332" s="2">
        <f t="shared" si="29"/>
        <v>-2.1300106021211403E-2</v>
      </c>
      <c r="G332" s="2">
        <f t="shared" si="27"/>
        <v>-1.0633563991405973E-2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2.9596</v>
      </c>
      <c r="C333" s="2">
        <f t="shared" si="24"/>
        <v>2.9101443088093752</v>
      </c>
      <c r="D333" s="2">
        <f t="shared" si="26"/>
        <v>2.9342756216044332</v>
      </c>
      <c r="E333" s="2">
        <f t="shared" si="25"/>
        <v>-2.413131279505798E-2</v>
      </c>
      <c r="F333" s="2">
        <f t="shared" si="29"/>
        <v>-2.186634737598072E-2</v>
      </c>
      <c r="G333" s="2">
        <f t="shared" si="27"/>
        <v>-2.2649654190772597E-3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3.1171000000000002</v>
      </c>
      <c r="C334" s="2">
        <f t="shared" si="24"/>
        <v>2.9184605689925487</v>
      </c>
      <c r="D334" s="2">
        <f t="shared" si="26"/>
        <v>2.9478181681522533</v>
      </c>
      <c r="E334" s="2">
        <f t="shared" si="25"/>
        <v>-2.9357599159704595E-2</v>
      </c>
      <c r="F334" s="2">
        <f t="shared" si="29"/>
        <v>-2.3364597732725499E-2</v>
      </c>
      <c r="G334" s="2">
        <f t="shared" si="27"/>
        <v>-5.9930014269790957E-3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3.1680000000000001</v>
      </c>
      <c r="C335" s="2">
        <f t="shared" ref="C335:C398" si="30">$C$4*B325+C334*(1-$C$4)</f>
        <v>2.9283589429936949</v>
      </c>
      <c r="D335" s="2">
        <f t="shared" si="26"/>
        <v>2.9641279334743085</v>
      </c>
      <c r="E335" s="2">
        <f t="shared" si="25"/>
        <v>-3.5768990480613549E-2</v>
      </c>
      <c r="F335" s="2">
        <f t="shared" si="29"/>
        <v>-2.5845476282303111E-2</v>
      </c>
      <c r="G335" s="2">
        <f t="shared" si="27"/>
        <v>-9.9235141983104388E-3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3.1448999999999998</v>
      </c>
      <c r="C336" s="2">
        <f t="shared" si="30"/>
        <v>2.936734490225434</v>
      </c>
      <c r="D336" s="2">
        <f t="shared" si="26"/>
        <v>2.9775184569206559</v>
      </c>
      <c r="E336" s="2">
        <f t="shared" si="25"/>
        <v>-4.0783966695221885E-2</v>
      </c>
      <c r="F336" s="2">
        <f t="shared" si="29"/>
        <v>-2.8833174364886867E-2</v>
      </c>
      <c r="G336" s="2">
        <f t="shared" si="27"/>
        <v>-1.1950792330335018E-2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3.1958000000000002</v>
      </c>
      <c r="C337" s="2">
        <f t="shared" si="30"/>
        <v>2.9409599532676749</v>
      </c>
      <c r="D337" s="2">
        <f t="shared" si="26"/>
        <v>2.9936874601117185</v>
      </c>
      <c r="E337" s="2">
        <f t="shared" si="25"/>
        <v>-5.2727506844043592E-2</v>
      </c>
      <c r="F337" s="2">
        <f t="shared" si="29"/>
        <v>-3.3612040860718215E-2</v>
      </c>
      <c r="G337" s="2">
        <f t="shared" si="27"/>
        <v>-1.9115465983325378E-2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3.2374999999999998</v>
      </c>
      <c r="C338" s="2">
        <f t="shared" si="30"/>
        <v>2.9445353450726479</v>
      </c>
      <c r="D338" s="2">
        <f t="shared" si="26"/>
        <v>3.0117476482515912</v>
      </c>
      <c r="E338" s="2">
        <f t="shared" si="25"/>
        <v>-6.7212303178943333E-2</v>
      </c>
      <c r="F338" s="2">
        <f t="shared" si="29"/>
        <v>-4.0332093324363244E-2</v>
      </c>
      <c r="G338" s="2">
        <f t="shared" si="27"/>
        <v>-2.6880209854580089E-2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3.2374999999999998</v>
      </c>
      <c r="C339" s="2">
        <f t="shared" si="30"/>
        <v>2.9340222150614714</v>
      </c>
      <c r="D339" s="2">
        <f t="shared" si="26"/>
        <v>3.0284700446773991</v>
      </c>
      <c r="E339" s="2">
        <f t="shared" si="25"/>
        <v>-9.4447829615927681E-2</v>
      </c>
      <c r="F339" s="2">
        <f t="shared" si="29"/>
        <v>-5.1155240582676134E-2</v>
      </c>
      <c r="G339" s="2">
        <f t="shared" si="27"/>
        <v>-4.3292589033251547E-2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3.2374999999999998</v>
      </c>
      <c r="C340" s="2">
        <f t="shared" si="30"/>
        <v>2.9251264896673987</v>
      </c>
      <c r="D340" s="2">
        <f t="shared" si="26"/>
        <v>3.0439537450716658</v>
      </c>
      <c r="E340" s="2">
        <f t="shared" si="25"/>
        <v>-0.11882725540426708</v>
      </c>
      <c r="F340" s="2">
        <f t="shared" si="29"/>
        <v>-6.468964354699433E-2</v>
      </c>
      <c r="G340" s="2">
        <f t="shared" si="27"/>
        <v>-5.4137611857272755E-2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3.2189999999999999</v>
      </c>
      <c r="C341" s="2">
        <f t="shared" si="30"/>
        <v>2.9304301066416452</v>
      </c>
      <c r="D341" s="2">
        <f t="shared" si="26"/>
        <v>3.0569201343256163</v>
      </c>
      <c r="E341" s="2">
        <f t="shared" si="25"/>
        <v>-0.12649002768397111</v>
      </c>
      <c r="F341" s="2">
        <f t="shared" si="29"/>
        <v>-7.7049720374389688E-2</v>
      </c>
      <c r="G341" s="2">
        <f t="shared" si="27"/>
        <v>-4.9440307309581419E-2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3.1958000000000002</v>
      </c>
      <c r="C342" s="2">
        <f t="shared" si="30"/>
        <v>2.9384870133121614</v>
      </c>
      <c r="D342" s="2">
        <f t="shared" si="26"/>
        <v>3.0672075317829783</v>
      </c>
      <c r="E342" s="2">
        <f t="shared" si="25"/>
        <v>-0.12872051847081689</v>
      </c>
      <c r="F342" s="2">
        <f t="shared" si="29"/>
        <v>-8.738387999367514E-2</v>
      </c>
      <c r="G342" s="2">
        <f t="shared" si="27"/>
        <v>-4.1336638477141752E-2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3.1958000000000002</v>
      </c>
      <c r="C343" s="2">
        <f t="shared" si="30"/>
        <v>2.9417351651102903</v>
      </c>
      <c r="D343" s="2">
        <f t="shared" si="26"/>
        <v>3.0767328997990542</v>
      </c>
      <c r="E343" s="2">
        <f t="shared" si="25"/>
        <v>-0.13499773468876386</v>
      </c>
      <c r="F343" s="2">
        <f t="shared" si="29"/>
        <v>-9.6906650932692892E-2</v>
      </c>
      <c r="G343" s="2">
        <f t="shared" si="27"/>
        <v>-3.8091083756070968E-2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3.1958000000000002</v>
      </c>
      <c r="C344" s="2">
        <f t="shared" si="30"/>
        <v>2.968714370477938</v>
      </c>
      <c r="D344" s="2">
        <f t="shared" si="26"/>
        <v>3.0855526849991244</v>
      </c>
      <c r="E344" s="2">
        <f t="shared" si="25"/>
        <v>-0.11683831452118643</v>
      </c>
      <c r="F344" s="2">
        <f t="shared" si="29"/>
        <v>-0.10089298365039159</v>
      </c>
      <c r="G344" s="2">
        <f t="shared" si="27"/>
        <v>-1.5945330870794833E-2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3.1958000000000002</v>
      </c>
      <c r="C345" s="2">
        <f t="shared" si="30"/>
        <v>2.9993736980967167</v>
      </c>
      <c r="D345" s="2">
        <f t="shared" si="26"/>
        <v>3.0937191527769672</v>
      </c>
      <c r="E345" s="2">
        <f t="shared" si="25"/>
        <v>-9.4345454680250462E-2</v>
      </c>
      <c r="F345" s="2">
        <f t="shared" si="29"/>
        <v>-9.9583477856363373E-2</v>
      </c>
      <c r="G345" s="2">
        <f t="shared" si="27"/>
        <v>5.2380231761129104E-3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3.1865999999999999</v>
      </c>
      <c r="C346" s="2">
        <f t="shared" si="30"/>
        <v>3.0217623599279908</v>
      </c>
      <c r="D346" s="2">
        <f t="shared" si="26"/>
        <v>3.100599215534229</v>
      </c>
      <c r="E346" s="2">
        <f t="shared" si="25"/>
        <v>-7.883685560623821E-2</v>
      </c>
      <c r="F346" s="2">
        <f t="shared" si="29"/>
        <v>-9.5434153406338346E-2</v>
      </c>
      <c r="G346" s="2">
        <f t="shared" si="27"/>
        <v>1.6597297800100136E-2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3.1865999999999999</v>
      </c>
      <c r="C347" s="2">
        <f t="shared" si="30"/>
        <v>3.0485373814775309</v>
      </c>
      <c r="D347" s="2">
        <f t="shared" si="26"/>
        <v>3.1069696440131751</v>
      </c>
      <c r="E347" s="2">
        <f t="shared" si="25"/>
        <v>-5.8432262535644153E-2</v>
      </c>
      <c r="F347" s="2">
        <f t="shared" si="29"/>
        <v>-8.8033775232199518E-2</v>
      </c>
      <c r="G347" s="2">
        <f t="shared" si="27"/>
        <v>2.9601512696555365E-2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3.0939000000000001</v>
      </c>
      <c r="C348" s="2">
        <f t="shared" si="30"/>
        <v>3.0776085535579107</v>
      </c>
      <c r="D348" s="2">
        <f t="shared" si="26"/>
        <v>3.1060015222344215</v>
      </c>
      <c r="E348" s="2">
        <f t="shared" ref="E348:E411" si="31">C348-D348</f>
        <v>-2.8392968676510755E-2</v>
      </c>
      <c r="F348" s="2">
        <f t="shared" si="29"/>
        <v>-7.6105613921061771E-2</v>
      </c>
      <c r="G348" s="2">
        <f t="shared" si="27"/>
        <v>4.7712645244551016E-2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3.0893000000000002</v>
      </c>
      <c r="C349" s="2">
        <f t="shared" si="30"/>
        <v>3.1022072376259247</v>
      </c>
      <c r="D349" s="2">
        <f t="shared" ref="D349:D412" si="32">$D$4*B349+(1-$D$4)*D348</f>
        <v>3.1047643724392793</v>
      </c>
      <c r="E349" s="2">
        <f t="shared" si="31"/>
        <v>-2.5571348133546223E-3</v>
      </c>
      <c r="F349" s="2">
        <f t="shared" si="29"/>
        <v>-6.1395918099520344E-2</v>
      </c>
      <c r="G349" s="2">
        <f t="shared" si="27"/>
        <v>5.8838783286165722E-2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3.1726999999999999</v>
      </c>
      <c r="C350" s="2">
        <f t="shared" si="30"/>
        <v>3.1230215087603979</v>
      </c>
      <c r="D350" s="2">
        <f t="shared" si="32"/>
        <v>3.1097966411474807</v>
      </c>
      <c r="E350" s="2">
        <f t="shared" si="31"/>
        <v>1.322486761291719E-2</v>
      </c>
      <c r="F350" s="2">
        <f t="shared" si="29"/>
        <v>-4.6471760957032843E-2</v>
      </c>
      <c r="G350" s="2">
        <f t="shared" si="27"/>
        <v>5.9696628569950033E-2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3.1680000000000001</v>
      </c>
      <c r="C351" s="2">
        <f t="shared" si="30"/>
        <v>3.1377874304895674</v>
      </c>
      <c r="D351" s="2">
        <f t="shared" si="32"/>
        <v>3.114108001062482</v>
      </c>
      <c r="E351" s="2">
        <f t="shared" si="31"/>
        <v>2.3679429427085452E-2</v>
      </c>
      <c r="F351" s="2">
        <f t="shared" si="29"/>
        <v>-3.2441522880209184E-2</v>
      </c>
      <c r="G351" s="2">
        <f t="shared" si="27"/>
        <v>5.6120952307294636E-2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3.1680000000000001</v>
      </c>
      <c r="C352" s="2">
        <f t="shared" si="30"/>
        <v>3.1467124411834804</v>
      </c>
      <c r="D352" s="2">
        <f t="shared" si="32"/>
        <v>3.1181000009837794</v>
      </c>
      <c r="E352" s="2">
        <f t="shared" si="31"/>
        <v>2.8612440199700995E-2</v>
      </c>
      <c r="F352" s="2">
        <f t="shared" si="29"/>
        <v>-2.0230730264227149E-2</v>
      </c>
      <c r="G352" s="2">
        <f t="shared" si="27"/>
        <v>4.8843170463928144E-2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3.1680000000000001</v>
      </c>
      <c r="C353" s="2">
        <f t="shared" si="30"/>
        <v>3.1542643733090987</v>
      </c>
      <c r="D353" s="2">
        <f t="shared" si="32"/>
        <v>3.1217962972072031</v>
      </c>
      <c r="E353" s="2">
        <f t="shared" si="31"/>
        <v>3.2468076101895615E-2</v>
      </c>
      <c r="F353" s="2">
        <f t="shared" si="29"/>
        <v>-9.6909689910025971E-3</v>
      </c>
      <c r="G353" s="2">
        <f t="shared" si="27"/>
        <v>4.2159045092898209E-2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3.1448999999999998</v>
      </c>
      <c r="C354" s="2">
        <f t="shared" si="30"/>
        <v>3.1606544697230836</v>
      </c>
      <c r="D354" s="2">
        <f t="shared" si="32"/>
        <v>3.123507682599262</v>
      </c>
      <c r="E354" s="2">
        <f t="shared" si="31"/>
        <v>3.7146787123821579E-2</v>
      </c>
      <c r="F354" s="2">
        <f t="shared" si="29"/>
        <v>-3.2341776803776218E-4</v>
      </c>
      <c r="G354" s="2">
        <f t="shared" si="27"/>
        <v>3.7470204891859343E-2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3.1680000000000001</v>
      </c>
      <c r="C355" s="2">
        <f t="shared" si="30"/>
        <v>3.1660614743810709</v>
      </c>
      <c r="D355" s="2">
        <f t="shared" si="32"/>
        <v>3.1268034098141313</v>
      </c>
      <c r="E355" s="2">
        <f t="shared" si="31"/>
        <v>3.9258064566939588E-2</v>
      </c>
      <c r="F355" s="2">
        <f t="shared" si="29"/>
        <v>7.5928786989577085E-3</v>
      </c>
      <c r="G355" s="2">
        <f t="shared" si="27"/>
        <v>3.1665185867981879E-2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3.1634000000000002</v>
      </c>
      <c r="C356" s="2">
        <f t="shared" si="30"/>
        <v>3.1692212475532138</v>
      </c>
      <c r="D356" s="2">
        <f t="shared" si="32"/>
        <v>3.1295142683464179</v>
      </c>
      <c r="E356" s="2">
        <f t="shared" si="31"/>
        <v>3.9706979206795889E-2</v>
      </c>
      <c r="F356" s="2">
        <f t="shared" si="29"/>
        <v>1.4015698800525346E-2</v>
      </c>
      <c r="G356" s="2">
        <f t="shared" ref="G356:G419" si="33">E356-F356</f>
        <v>2.5691280406270542E-2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3.1634000000000002</v>
      </c>
      <c r="C357" s="2">
        <f t="shared" si="30"/>
        <v>3.1718949017757962</v>
      </c>
      <c r="D357" s="2">
        <f t="shared" si="32"/>
        <v>3.1320243225429794</v>
      </c>
      <c r="E357" s="2">
        <f t="shared" si="31"/>
        <v>3.9870579232816894E-2</v>
      </c>
      <c r="F357" s="2">
        <f t="shared" ref="F357:F420" si="35">(E357*(2/(10)))+((1-(2/10))*F356)</f>
        <v>1.9186674886983654E-2</v>
      </c>
      <c r="G357" s="2">
        <f t="shared" si="33"/>
        <v>2.068390434583324E-2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3.0985999999999998</v>
      </c>
      <c r="C358" s="2">
        <f t="shared" si="30"/>
        <v>3.1598956861179817</v>
      </c>
      <c r="D358" s="2">
        <f t="shared" si="32"/>
        <v>3.1295484467990549</v>
      </c>
      <c r="E358" s="2">
        <f t="shared" si="31"/>
        <v>3.03472393189268E-2</v>
      </c>
      <c r="F358" s="2">
        <f t="shared" si="35"/>
        <v>2.1418787773372285E-2</v>
      </c>
      <c r="G358" s="2">
        <f t="shared" si="33"/>
        <v>8.9284515455545152E-3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3.1078000000000001</v>
      </c>
      <c r="C359" s="2">
        <f t="shared" si="30"/>
        <v>3.1490348113305995</v>
      </c>
      <c r="D359" s="2">
        <f t="shared" si="32"/>
        <v>3.1279374507398656</v>
      </c>
      <c r="E359" s="2">
        <f t="shared" si="31"/>
        <v>2.109736059073386E-2</v>
      </c>
      <c r="F359" s="2">
        <f t="shared" si="35"/>
        <v>2.1354502336844602E-2</v>
      </c>
      <c r="G359" s="2">
        <f t="shared" si="33"/>
        <v>-2.5714174611074156E-4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3.0939000000000001</v>
      </c>
      <c r="C360" s="2">
        <f t="shared" si="30"/>
        <v>3.1526756095874302</v>
      </c>
      <c r="D360" s="2">
        <f t="shared" si="32"/>
        <v>3.125416158092468</v>
      </c>
      <c r="E360" s="2">
        <f t="shared" si="31"/>
        <v>2.7259451494962228E-2</v>
      </c>
      <c r="F360" s="2">
        <f t="shared" si="35"/>
        <v>2.2535492168468129E-2</v>
      </c>
      <c r="G360" s="2">
        <f t="shared" si="33"/>
        <v>4.7239593264940989E-3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3.1495000000000002</v>
      </c>
      <c r="C361" s="2">
        <f t="shared" si="30"/>
        <v>3.155033208112441</v>
      </c>
      <c r="D361" s="2">
        <f t="shared" si="32"/>
        <v>3.1272001463819148</v>
      </c>
      <c r="E361" s="2">
        <f t="shared" si="31"/>
        <v>2.7833061730526243E-2</v>
      </c>
      <c r="F361" s="2">
        <f t="shared" si="35"/>
        <v>2.3595006080879756E-2</v>
      </c>
      <c r="G361" s="2">
        <f t="shared" si="33"/>
        <v>4.2380556496464869E-3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3.0939000000000001</v>
      </c>
      <c r="C362" s="2">
        <f t="shared" si="30"/>
        <v>3.1570280991720652</v>
      </c>
      <c r="D362" s="2">
        <f t="shared" si="32"/>
        <v>3.1247334688721433</v>
      </c>
      <c r="E362" s="2">
        <f t="shared" si="31"/>
        <v>3.2294630299921856E-2</v>
      </c>
      <c r="F362" s="2">
        <f t="shared" si="35"/>
        <v>2.5334930924688179E-2</v>
      </c>
      <c r="G362" s="2">
        <f t="shared" si="33"/>
        <v>6.9596993752336772E-3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3.08</v>
      </c>
      <c r="C363" s="2">
        <f t="shared" si="30"/>
        <v>3.1587160839148241</v>
      </c>
      <c r="D363" s="2">
        <f t="shared" si="32"/>
        <v>3.1214198785853178</v>
      </c>
      <c r="E363" s="2">
        <f t="shared" si="31"/>
        <v>3.7296205329506282E-2</v>
      </c>
      <c r="F363" s="2">
        <f t="shared" si="35"/>
        <v>2.7727185805651804E-2</v>
      </c>
      <c r="G363" s="2">
        <f t="shared" si="33"/>
        <v>9.5690195238544787E-3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3.0985999999999998</v>
      </c>
      <c r="C364" s="2">
        <f t="shared" si="30"/>
        <v>3.1565905325433126</v>
      </c>
      <c r="D364" s="2">
        <f t="shared" si="32"/>
        <v>3.1197295172086275</v>
      </c>
      <c r="E364" s="2">
        <f t="shared" si="31"/>
        <v>3.686101533468511E-2</v>
      </c>
      <c r="F364" s="2">
        <f t="shared" si="35"/>
        <v>2.9553951711458467E-2</v>
      </c>
      <c r="G364" s="2">
        <f t="shared" si="33"/>
        <v>7.307063623226643E-3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3.1263999999999998</v>
      </c>
      <c r="C365" s="2">
        <f t="shared" si="30"/>
        <v>3.1583458352289568</v>
      </c>
      <c r="D365" s="2">
        <f t="shared" si="32"/>
        <v>3.1202236270450254</v>
      </c>
      <c r="E365" s="2">
        <f t="shared" si="31"/>
        <v>3.8122208183931416E-2</v>
      </c>
      <c r="F365" s="2">
        <f t="shared" si="35"/>
        <v>3.1267603005953062E-2</v>
      </c>
      <c r="G365" s="2">
        <f t="shared" si="33"/>
        <v>6.854605177978354E-3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3.1634000000000002</v>
      </c>
      <c r="C366" s="2">
        <f t="shared" si="30"/>
        <v>3.1591233990398866</v>
      </c>
      <c r="D366" s="2">
        <f t="shared" si="32"/>
        <v>3.1234218768935418</v>
      </c>
      <c r="E366" s="2">
        <f t="shared" si="31"/>
        <v>3.5701522146344811E-2</v>
      </c>
      <c r="F366" s="2">
        <f t="shared" si="35"/>
        <v>3.2154386834031413E-2</v>
      </c>
      <c r="G366" s="2">
        <f t="shared" si="33"/>
        <v>3.5471353123133972E-3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3.1541000000000001</v>
      </c>
      <c r="C367" s="2">
        <f t="shared" si="30"/>
        <v>3.1597813376491346</v>
      </c>
      <c r="D367" s="2">
        <f t="shared" si="32"/>
        <v>3.1256943304569829</v>
      </c>
      <c r="E367" s="2">
        <f t="shared" si="31"/>
        <v>3.4087007192151741E-2</v>
      </c>
      <c r="F367" s="2">
        <f t="shared" si="35"/>
        <v>3.254091090565548E-2</v>
      </c>
      <c r="G367" s="2">
        <f t="shared" si="33"/>
        <v>1.546096286496261E-3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3.1263999999999998</v>
      </c>
      <c r="C368" s="2">
        <f t="shared" si="30"/>
        <v>3.1503688241646524</v>
      </c>
      <c r="D368" s="2">
        <f t="shared" si="32"/>
        <v>3.1257466022749845</v>
      </c>
      <c r="E368" s="2">
        <f t="shared" si="31"/>
        <v>2.4622221889667895E-2</v>
      </c>
      <c r="F368" s="2">
        <f t="shared" si="35"/>
        <v>3.0957173102457967E-2</v>
      </c>
      <c r="G368" s="2">
        <f t="shared" si="33"/>
        <v>-6.3349512127900721E-3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3.1263999999999998</v>
      </c>
      <c r="C369" s="2">
        <f t="shared" si="30"/>
        <v>3.1438197742931675</v>
      </c>
      <c r="D369" s="2">
        <f t="shared" si="32"/>
        <v>3.1257950021064671</v>
      </c>
      <c r="E369" s="2">
        <f t="shared" si="31"/>
        <v>1.80247721867004E-2</v>
      </c>
      <c r="F369" s="2">
        <f t="shared" si="35"/>
        <v>2.8370692919306457E-2</v>
      </c>
      <c r="G369" s="2">
        <f t="shared" si="33"/>
        <v>-1.0345920732606057E-2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3.1263999999999998</v>
      </c>
      <c r="C370" s="2">
        <f t="shared" si="30"/>
        <v>3.1361398090172958</v>
      </c>
      <c r="D370" s="2">
        <f t="shared" si="32"/>
        <v>3.1258398167652475</v>
      </c>
      <c r="E370" s="2">
        <f t="shared" si="31"/>
        <v>1.0299992252048362E-2</v>
      </c>
      <c r="F370" s="2">
        <f t="shared" si="35"/>
        <v>2.4756552785854837E-2</v>
      </c>
      <c r="G370" s="2">
        <f t="shared" si="33"/>
        <v>-1.4456560533806475E-2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3.1587999999999998</v>
      </c>
      <c r="C371" s="2">
        <f t="shared" si="30"/>
        <v>3.1381952230146348</v>
      </c>
      <c r="D371" s="2">
        <f t="shared" si="32"/>
        <v>3.1282813118196735</v>
      </c>
      <c r="E371" s="2">
        <f t="shared" si="31"/>
        <v>9.9139111949613223E-3</v>
      </c>
      <c r="F371" s="2">
        <f t="shared" si="35"/>
        <v>2.1788024467676137E-2</v>
      </c>
      <c r="G371" s="2">
        <f t="shared" si="33"/>
        <v>-1.1874113272714815E-2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3.1032000000000002</v>
      </c>
      <c r="C372" s="2">
        <f t="shared" si="30"/>
        <v>3.1313805733200759</v>
      </c>
      <c r="D372" s="2">
        <f t="shared" si="32"/>
        <v>3.1264234368700681</v>
      </c>
      <c r="E372" s="2">
        <f t="shared" si="31"/>
        <v>4.9571364500078374E-3</v>
      </c>
      <c r="F372" s="2">
        <f t="shared" si="35"/>
        <v>1.8421846864142478E-2</v>
      </c>
      <c r="G372" s="2">
        <f t="shared" si="33"/>
        <v>-1.3464710414134641E-2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6">
        <f>TITRES_STAT!D376</f>
        <v>3.1541000000000001</v>
      </c>
      <c r="C373" s="2">
        <f t="shared" si="30"/>
        <v>3.1234758697323719</v>
      </c>
      <c r="D373" s="2">
        <f t="shared" si="32"/>
        <v>3.1284735526574701</v>
      </c>
      <c r="E373" s="2">
        <f t="shared" si="31"/>
        <v>-4.997682925098168E-3</v>
      </c>
      <c r="F373" s="2">
        <f t="shared" si="35"/>
        <v>1.3737940906294349E-2</v>
      </c>
      <c r="G373" s="2">
        <f t="shared" si="33"/>
        <v>-1.8735623831392517E-2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3.1078000000000001</v>
      </c>
      <c r="C374" s="2">
        <f t="shared" si="30"/>
        <v>3.1196488128504685</v>
      </c>
      <c r="D374" s="2">
        <f t="shared" si="32"/>
        <v>3.1269421783865465</v>
      </c>
      <c r="E374" s="2">
        <f t="shared" si="31"/>
        <v>-7.2933655360780669E-3</v>
      </c>
      <c r="F374" s="2">
        <f t="shared" si="35"/>
        <v>9.5316796178198659E-3</v>
      </c>
      <c r="G374" s="2">
        <f t="shared" si="33"/>
        <v>-1.6825045153897933E-2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3.1032000000000002</v>
      </c>
      <c r="C375" s="2">
        <f t="shared" si="30"/>
        <v>3.1206874570273198</v>
      </c>
      <c r="D375" s="2">
        <f t="shared" si="32"/>
        <v>3.1251834985060616</v>
      </c>
      <c r="E375" s="2">
        <f t="shared" si="31"/>
        <v>-4.4960414787418301E-3</v>
      </c>
      <c r="F375" s="2">
        <f t="shared" si="35"/>
        <v>6.7261353985075267E-3</v>
      </c>
      <c r="G375" s="2">
        <f t="shared" si="33"/>
        <v>-1.1222176877249357E-2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3.1541000000000001</v>
      </c>
      <c r="C376" s="2">
        <f t="shared" si="30"/>
        <v>3.1272586174846553</v>
      </c>
      <c r="D376" s="2">
        <f t="shared" si="32"/>
        <v>3.1273254615796864</v>
      </c>
      <c r="E376" s="2">
        <f t="shared" si="31"/>
        <v>-6.6844095031104445E-5</v>
      </c>
      <c r="F376" s="2">
        <f t="shared" si="35"/>
        <v>5.3675394997998007E-3</v>
      </c>
      <c r="G376" s="2">
        <f t="shared" si="33"/>
        <v>-5.4343835948309051E-3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3.1541000000000001</v>
      </c>
      <c r="C377" s="2">
        <f t="shared" si="30"/>
        <v>3.131388060948554</v>
      </c>
      <c r="D377" s="2">
        <f t="shared" si="32"/>
        <v>3.1293087607219316</v>
      </c>
      <c r="E377" s="2">
        <f t="shared" si="31"/>
        <v>2.0793002266223937E-3</v>
      </c>
      <c r="F377" s="2">
        <f t="shared" si="35"/>
        <v>4.7098916451643194E-3</v>
      </c>
      <c r="G377" s="2">
        <f t="shared" si="33"/>
        <v>-2.6305914185419258E-3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3.2484000000000002</v>
      </c>
      <c r="C378" s="2">
        <f t="shared" si="30"/>
        <v>3.1306206669564691</v>
      </c>
      <c r="D378" s="2">
        <f t="shared" si="32"/>
        <v>3.1381303340017883</v>
      </c>
      <c r="E378" s="2">
        <f t="shared" si="31"/>
        <v>-7.5096670453191905E-3</v>
      </c>
      <c r="F378" s="2">
        <f t="shared" si="35"/>
        <v>2.2659799070676176E-3</v>
      </c>
      <c r="G378" s="2">
        <f t="shared" si="33"/>
        <v>-9.7756469523868073E-3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3.1987999999999999</v>
      </c>
      <c r="C379" s="2">
        <f t="shared" si="30"/>
        <v>3.1299713335785508</v>
      </c>
      <c r="D379" s="2">
        <f t="shared" si="32"/>
        <v>3.1426243833349892</v>
      </c>
      <c r="E379" s="2">
        <f t="shared" si="31"/>
        <v>-1.2653049756438328E-2</v>
      </c>
      <c r="F379" s="2">
        <f t="shared" si="35"/>
        <v>-7.1782602563357162E-4</v>
      </c>
      <c r="G379" s="2">
        <f t="shared" si="33"/>
        <v>-1.1935223730804757E-2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3.1987999999999999</v>
      </c>
      <c r="C380" s="2">
        <f t="shared" si="30"/>
        <v>3.1294218976433892</v>
      </c>
      <c r="D380" s="2">
        <f t="shared" si="32"/>
        <v>3.1467855401249896</v>
      </c>
      <c r="E380" s="2">
        <f t="shared" si="31"/>
        <v>-1.7363642481600383E-2</v>
      </c>
      <c r="F380" s="2">
        <f t="shared" si="35"/>
        <v>-4.0469893168269336E-3</v>
      </c>
      <c r="G380" s="2">
        <f t="shared" si="33"/>
        <v>-1.331665316477345E-2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3.1145</v>
      </c>
      <c r="C381" s="2">
        <f t="shared" si="30"/>
        <v>3.1339416056982521</v>
      </c>
      <c r="D381" s="2">
        <f t="shared" si="32"/>
        <v>3.1443940186342498</v>
      </c>
      <c r="E381" s="2">
        <f t="shared" si="31"/>
        <v>-1.0452412935997746E-2</v>
      </c>
      <c r="F381" s="2">
        <f t="shared" si="35"/>
        <v>-5.3280740406610964E-3</v>
      </c>
      <c r="G381" s="2">
        <f t="shared" si="33"/>
        <v>-5.1243388953366494E-3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3.1987999999999999</v>
      </c>
      <c r="C382" s="2">
        <f t="shared" si="30"/>
        <v>3.129212127898521</v>
      </c>
      <c r="D382" s="2">
        <f t="shared" si="32"/>
        <v>3.1484240913280095</v>
      </c>
      <c r="E382" s="2">
        <f t="shared" si="31"/>
        <v>-1.9211963429488499E-2</v>
      </c>
      <c r="F382" s="2">
        <f t="shared" si="35"/>
        <v>-8.1048519184265776E-3</v>
      </c>
      <c r="G382" s="2">
        <f t="shared" si="33"/>
        <v>-1.1107111511061921E-2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3.1987999999999999</v>
      </c>
      <c r="C383" s="2">
        <f t="shared" si="30"/>
        <v>3.1330410312987489</v>
      </c>
      <c r="D383" s="2">
        <f t="shared" si="32"/>
        <v>3.1521556401185276</v>
      </c>
      <c r="E383" s="2">
        <f t="shared" si="31"/>
        <v>-1.9114608819778667E-2</v>
      </c>
      <c r="F383" s="2">
        <f t="shared" si="35"/>
        <v>-1.0306803298696996E-2</v>
      </c>
      <c r="G383" s="2">
        <f t="shared" si="33"/>
        <v>-8.807805521081671E-3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3.1987999999999999</v>
      </c>
      <c r="C384" s="2">
        <f t="shared" si="30"/>
        <v>3.1291577957143257</v>
      </c>
      <c r="D384" s="2">
        <f t="shared" si="32"/>
        <v>3.1556107778875253</v>
      </c>
      <c r="E384" s="2">
        <f t="shared" si="31"/>
        <v>-2.645298217319958E-2</v>
      </c>
      <c r="F384" s="2">
        <f t="shared" si="35"/>
        <v>-1.3536039073597513E-2</v>
      </c>
      <c r="G384" s="2">
        <f t="shared" si="33"/>
        <v>-1.2916943099602066E-2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3.1987999999999999</v>
      </c>
      <c r="C385" s="2">
        <f t="shared" si="30"/>
        <v>3.1251642886813524</v>
      </c>
      <c r="D385" s="2">
        <f t="shared" si="32"/>
        <v>3.1588099795254863</v>
      </c>
      <c r="E385" s="2">
        <f t="shared" si="31"/>
        <v>-3.3645690844133824E-2</v>
      </c>
      <c r="F385" s="2">
        <f t="shared" si="35"/>
        <v>-1.7557969427704778E-2</v>
      </c>
      <c r="G385" s="2">
        <f t="shared" si="33"/>
        <v>-1.6087721416429047E-2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3.1987999999999999</v>
      </c>
      <c r="C386" s="2">
        <f t="shared" si="30"/>
        <v>3.1296159365765286</v>
      </c>
      <c r="D386" s="2">
        <f t="shared" si="32"/>
        <v>3.1617722032643387</v>
      </c>
      <c r="E386" s="2">
        <f t="shared" si="31"/>
        <v>-3.2156266687810131E-2</v>
      </c>
      <c r="F386" s="2">
        <f t="shared" si="35"/>
        <v>-2.0477628879725849E-2</v>
      </c>
      <c r="G386" s="2">
        <f t="shared" si="33"/>
        <v>-1.1678637808084282E-2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3.1840000000000002</v>
      </c>
      <c r="C387" s="2">
        <f t="shared" si="30"/>
        <v>3.1333827155647551</v>
      </c>
      <c r="D387" s="2">
        <f t="shared" si="32"/>
        <v>3.1634187067262398</v>
      </c>
      <c r="E387" s="2">
        <f t="shared" si="31"/>
        <v>-3.0035991161484699E-2</v>
      </c>
      <c r="F387" s="2">
        <f t="shared" si="35"/>
        <v>-2.2389301336077621E-2</v>
      </c>
      <c r="G387" s="2">
        <f t="shared" si="33"/>
        <v>-7.6466898254070777E-3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3.1244999999999998</v>
      </c>
      <c r="C388" s="2">
        <f t="shared" si="30"/>
        <v>3.1510776824009468</v>
      </c>
      <c r="D388" s="2">
        <f t="shared" si="32"/>
        <v>3.1605358395613332</v>
      </c>
      <c r="E388" s="2">
        <f t="shared" si="31"/>
        <v>-9.4581571603864489E-3</v>
      </c>
      <c r="F388" s="2">
        <f t="shared" si="35"/>
        <v>-1.9803072500939385E-2</v>
      </c>
      <c r="G388" s="2">
        <f t="shared" si="33"/>
        <v>1.0344915340552936E-2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3.1244999999999998</v>
      </c>
      <c r="C389" s="2">
        <f t="shared" si="30"/>
        <v>3.1584195774161858</v>
      </c>
      <c r="D389" s="2">
        <f t="shared" si="32"/>
        <v>3.1578665181123458</v>
      </c>
      <c r="E389" s="2">
        <f t="shared" si="31"/>
        <v>5.5305930384008661E-4</v>
      </c>
      <c r="F389" s="2">
        <f t="shared" si="35"/>
        <v>-1.5731846139983494E-2</v>
      </c>
      <c r="G389" s="2">
        <f t="shared" si="33"/>
        <v>1.6284905443823581E-2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3.1739999999999999</v>
      </c>
      <c r="C390" s="2">
        <f t="shared" si="30"/>
        <v>3.1646319501213882</v>
      </c>
      <c r="D390" s="2">
        <f t="shared" si="32"/>
        <v>3.1590615908447646</v>
      </c>
      <c r="E390" s="2">
        <f t="shared" si="31"/>
        <v>5.5703592766236376E-3</v>
      </c>
      <c r="F390" s="2">
        <f t="shared" si="35"/>
        <v>-1.147140505666207E-2</v>
      </c>
      <c r="G390" s="2">
        <f t="shared" si="33"/>
        <v>1.7041764333285706E-2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3.1739999999999999</v>
      </c>
      <c r="C391" s="2">
        <f t="shared" si="30"/>
        <v>3.1569193424104056</v>
      </c>
      <c r="D391" s="2">
        <f t="shared" si="32"/>
        <v>3.1601681396710783</v>
      </c>
      <c r="E391" s="2">
        <f t="shared" si="31"/>
        <v>-3.2487972606727311E-3</v>
      </c>
      <c r="F391" s="2">
        <f t="shared" si="35"/>
        <v>-9.8268834974642033E-3</v>
      </c>
      <c r="G391" s="2">
        <f t="shared" si="33"/>
        <v>6.5780862367914722E-3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3.1789999999999998</v>
      </c>
      <c r="C392" s="2">
        <f t="shared" si="30"/>
        <v>3.1633625205011127</v>
      </c>
      <c r="D392" s="2">
        <f t="shared" si="32"/>
        <v>3.1615630922880356</v>
      </c>
      <c r="E392" s="2">
        <f t="shared" si="31"/>
        <v>1.7994282130771033E-3</v>
      </c>
      <c r="F392" s="2">
        <f t="shared" si="35"/>
        <v>-7.5016211553559425E-3</v>
      </c>
      <c r="G392" s="2">
        <f t="shared" si="33"/>
        <v>9.3010493684330467E-3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3.1739999999999999</v>
      </c>
      <c r="C393" s="2">
        <f t="shared" si="30"/>
        <v>3.1688144404240184</v>
      </c>
      <c r="D393" s="2">
        <f t="shared" si="32"/>
        <v>3.1624843447111441</v>
      </c>
      <c r="E393" s="2">
        <f t="shared" si="31"/>
        <v>6.3300957128742397E-3</v>
      </c>
      <c r="F393" s="2">
        <f t="shared" si="35"/>
        <v>-4.7352777817099064E-3</v>
      </c>
      <c r="G393" s="2">
        <f t="shared" si="33"/>
        <v>1.1065373494584146E-2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3.1739999999999999</v>
      </c>
      <c r="C394" s="2">
        <f t="shared" si="30"/>
        <v>3.1734276034357078</v>
      </c>
      <c r="D394" s="2">
        <f t="shared" si="32"/>
        <v>3.1633373562140226</v>
      </c>
      <c r="E394" s="2">
        <f t="shared" si="31"/>
        <v>1.0090247221685278E-2</v>
      </c>
      <c r="F394" s="2">
        <f t="shared" si="35"/>
        <v>-1.7701727810308697E-3</v>
      </c>
      <c r="G394" s="2">
        <f t="shared" si="33"/>
        <v>1.1860420002716147E-2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3.1739999999999999</v>
      </c>
      <c r="C395" s="2">
        <f t="shared" si="30"/>
        <v>3.1773310490609838</v>
      </c>
      <c r="D395" s="2">
        <f t="shared" si="32"/>
        <v>3.1641271816796506</v>
      </c>
      <c r="E395" s="2">
        <f t="shared" si="31"/>
        <v>1.3203867381333279E-2</v>
      </c>
      <c r="F395" s="2">
        <f t="shared" si="35"/>
        <v>1.2246352514419599E-3</v>
      </c>
      <c r="G395" s="2">
        <f t="shared" si="33"/>
        <v>1.1979232129891319E-2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3.2484000000000002</v>
      </c>
      <c r="C396" s="2">
        <f t="shared" si="30"/>
        <v>3.1806339645900632</v>
      </c>
      <c r="D396" s="2">
        <f t="shared" si="32"/>
        <v>3.170369612666343</v>
      </c>
      <c r="E396" s="2">
        <f t="shared" si="31"/>
        <v>1.0264351923720216E-2</v>
      </c>
      <c r="F396" s="2">
        <f t="shared" si="35"/>
        <v>3.0325785858976114E-3</v>
      </c>
      <c r="G396" s="2">
        <f t="shared" si="33"/>
        <v>7.2317733378226053E-3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3.3574999999999999</v>
      </c>
      <c r="C397" s="2">
        <f t="shared" si="30"/>
        <v>3.1811518161915919</v>
      </c>
      <c r="D397" s="2">
        <f t="shared" si="32"/>
        <v>3.1842311228392064</v>
      </c>
      <c r="E397" s="2">
        <f t="shared" si="31"/>
        <v>-3.0793066476144659E-3</v>
      </c>
      <c r="F397" s="2">
        <f t="shared" si="35"/>
        <v>1.8102015391951961E-3</v>
      </c>
      <c r="G397" s="2">
        <f t="shared" si="33"/>
        <v>-4.8895081868096622E-3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6">
        <f>TITRES_STAT!D401</f>
        <v>3.3574999999999999</v>
      </c>
      <c r="C398" s="2">
        <f t="shared" si="30"/>
        <v>3.1724361521621161</v>
      </c>
      <c r="D398" s="2">
        <f t="shared" si="32"/>
        <v>3.1970658544807464</v>
      </c>
      <c r="E398" s="2">
        <f t="shared" si="31"/>
        <v>-2.4629702318630375E-2</v>
      </c>
      <c r="F398" s="2">
        <f t="shared" si="35"/>
        <v>-3.4777792323699179E-3</v>
      </c>
      <c r="G398" s="2">
        <f t="shared" si="33"/>
        <v>-2.1151923086260457E-2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3.3723999999999998</v>
      </c>
      <c r="C399" s="2">
        <f t="shared" ref="C399:C462" si="36">$C$4*B389+C398*(1-$C$4)</f>
        <v>3.1650613595217902</v>
      </c>
      <c r="D399" s="2">
        <f t="shared" si="32"/>
        <v>3.2100535689636542</v>
      </c>
      <c r="E399" s="2">
        <f t="shared" si="31"/>
        <v>-4.4992209441863995E-2</v>
      </c>
      <c r="F399" s="2">
        <f t="shared" si="35"/>
        <v>-1.1780665274268735E-2</v>
      </c>
      <c r="G399" s="2">
        <f t="shared" si="33"/>
        <v>-3.321154416759526E-2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3.4220000000000002</v>
      </c>
      <c r="C400" s="2">
        <f t="shared" si="36"/>
        <v>3.1664365349799763</v>
      </c>
      <c r="D400" s="2">
        <f t="shared" si="32"/>
        <v>3.2257533045959765</v>
      </c>
      <c r="E400" s="2">
        <f t="shared" si="31"/>
        <v>-5.9316769616000187E-2</v>
      </c>
      <c r="F400" s="2">
        <f t="shared" si="35"/>
        <v>-2.1287886142615026E-2</v>
      </c>
      <c r="G400" s="2">
        <f t="shared" si="33"/>
        <v>-3.8028883473385164E-2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3.4220000000000002</v>
      </c>
      <c r="C401" s="2">
        <f t="shared" si="36"/>
        <v>3.1676001449830569</v>
      </c>
      <c r="D401" s="2">
        <f t="shared" si="32"/>
        <v>3.2402900968481267</v>
      </c>
      <c r="E401" s="2">
        <f t="shared" si="31"/>
        <v>-7.2689951865069879E-2</v>
      </c>
      <c r="F401" s="2">
        <f t="shared" si="35"/>
        <v>-3.1568299287106E-2</v>
      </c>
      <c r="G401" s="2">
        <f t="shared" si="33"/>
        <v>-4.112165257796388E-2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3.4319000000000002</v>
      </c>
      <c r="C402" s="2">
        <f t="shared" si="36"/>
        <v>3.1693539688318175</v>
      </c>
      <c r="D402" s="2">
        <f t="shared" si="32"/>
        <v>3.254483423007525</v>
      </c>
      <c r="E402" s="2">
        <f t="shared" si="31"/>
        <v>-8.5129454175707497E-2</v>
      </c>
      <c r="F402" s="2">
        <f t="shared" si="35"/>
        <v>-4.2280530264826297E-2</v>
      </c>
      <c r="G402" s="2">
        <f t="shared" si="33"/>
        <v>-4.2848923910881201E-2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3.4419</v>
      </c>
      <c r="C403" s="2">
        <f t="shared" si="36"/>
        <v>3.1700687428576919</v>
      </c>
      <c r="D403" s="2">
        <f t="shared" si="32"/>
        <v>3.2683661324143749</v>
      </c>
      <c r="E403" s="2">
        <f t="shared" si="31"/>
        <v>-9.829738955668299E-2</v>
      </c>
      <c r="F403" s="2">
        <f t="shared" si="35"/>
        <v>-5.3483902123197639E-2</v>
      </c>
      <c r="G403" s="2">
        <f t="shared" si="33"/>
        <v>-4.4813487433485351E-2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3.4419</v>
      </c>
      <c r="C404" s="2">
        <f t="shared" si="36"/>
        <v>3.1706735516488163</v>
      </c>
      <c r="D404" s="2">
        <f t="shared" si="32"/>
        <v>3.2812204929762729</v>
      </c>
      <c r="E404" s="2">
        <f t="shared" si="31"/>
        <v>-0.11054694132745668</v>
      </c>
      <c r="F404" s="2">
        <f t="shared" si="35"/>
        <v>-6.4896509964049442E-2</v>
      </c>
      <c r="G404" s="2">
        <f t="shared" si="33"/>
        <v>-4.565043136340724E-2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3.4419</v>
      </c>
      <c r="C405" s="2">
        <f t="shared" si="36"/>
        <v>3.1711853129336136</v>
      </c>
      <c r="D405" s="2">
        <f t="shared" si="32"/>
        <v>3.2931226786817343</v>
      </c>
      <c r="E405" s="2">
        <f t="shared" si="31"/>
        <v>-0.12193736574812064</v>
      </c>
      <c r="F405" s="2">
        <f t="shared" si="35"/>
        <v>-7.6304681120863679E-2</v>
      </c>
      <c r="G405" s="2">
        <f t="shared" si="33"/>
        <v>-4.5632684627256961E-2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3.4419</v>
      </c>
      <c r="C406" s="2">
        <f t="shared" si="36"/>
        <v>3.1830644955592113</v>
      </c>
      <c r="D406" s="2">
        <f t="shared" si="32"/>
        <v>3.3041432210016057</v>
      </c>
      <c r="E406" s="2">
        <f t="shared" si="31"/>
        <v>-0.1210787254423944</v>
      </c>
      <c r="F406" s="2">
        <f t="shared" si="35"/>
        <v>-8.5259489985169828E-2</v>
      </c>
      <c r="G406" s="2">
        <f t="shared" si="33"/>
        <v>-3.5819235457224569E-2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3.4220000000000002</v>
      </c>
      <c r="C407" s="2">
        <f t="shared" si="36"/>
        <v>3.20990072701164</v>
      </c>
      <c r="D407" s="2">
        <f t="shared" si="32"/>
        <v>3.3128733527792646</v>
      </c>
      <c r="E407" s="2">
        <f t="shared" si="31"/>
        <v>-0.10297262576762467</v>
      </c>
      <c r="F407" s="2">
        <f t="shared" si="35"/>
        <v>-8.8802117141660794E-2</v>
      </c>
      <c r="G407" s="2">
        <f t="shared" si="33"/>
        <v>-1.4170508625963876E-2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3.4220000000000002</v>
      </c>
      <c r="C408" s="2">
        <f t="shared" si="36"/>
        <v>3.2326083074713874</v>
      </c>
      <c r="D408" s="2">
        <f t="shared" si="32"/>
        <v>3.3209568081289489</v>
      </c>
      <c r="E408" s="2">
        <f t="shared" si="31"/>
        <v>-8.8348500657561502E-2</v>
      </c>
      <c r="F408" s="2">
        <f t="shared" si="35"/>
        <v>-8.8711393844840933E-2</v>
      </c>
      <c r="G408" s="2">
        <f t="shared" si="33"/>
        <v>3.628931872794311E-4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3.4220000000000002</v>
      </c>
      <c r="C409" s="2">
        <f t="shared" si="36"/>
        <v>3.2541147217065585</v>
      </c>
      <c r="D409" s="2">
        <f t="shared" si="32"/>
        <v>3.3284414890082861</v>
      </c>
      <c r="E409" s="2">
        <f t="shared" si="31"/>
        <v>-7.4326767301727603E-2</v>
      </c>
      <c r="F409" s="2">
        <f t="shared" si="35"/>
        <v>-8.5834468536218275E-2</v>
      </c>
      <c r="G409" s="2">
        <f t="shared" si="33"/>
        <v>1.1507701234490672E-2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3.4220000000000002</v>
      </c>
      <c r="C410" s="2">
        <f t="shared" si="36"/>
        <v>3.2799432260593955</v>
      </c>
      <c r="D410" s="2">
        <f t="shared" si="32"/>
        <v>3.3353717490817467</v>
      </c>
      <c r="E410" s="2">
        <f t="shared" si="31"/>
        <v>-5.5428523022351239E-2</v>
      </c>
      <c r="F410" s="2">
        <f t="shared" si="35"/>
        <v>-7.9753279433444874E-2</v>
      </c>
      <c r="G410" s="2">
        <f t="shared" si="33"/>
        <v>2.4324756411093634E-2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3.4220000000000002</v>
      </c>
      <c r="C411" s="2">
        <f t="shared" si="36"/>
        <v>3.3017981143579505</v>
      </c>
      <c r="D411" s="2">
        <f t="shared" si="32"/>
        <v>3.3417886565571733</v>
      </c>
      <c r="E411" s="2">
        <f t="shared" si="31"/>
        <v>-3.9990542199222823E-2</v>
      </c>
      <c r="F411" s="2">
        <f t="shared" si="35"/>
        <v>-7.1800731986600475E-2</v>
      </c>
      <c r="G411" s="2">
        <f t="shared" si="33"/>
        <v>3.1810189787377652E-2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3.4716</v>
      </c>
      <c r="C412" s="2">
        <f t="shared" si="36"/>
        <v>3.3218137890721118</v>
      </c>
      <c r="D412" s="2">
        <f t="shared" si="32"/>
        <v>3.3514043116270122</v>
      </c>
      <c r="E412" s="2">
        <f t="shared" ref="E412:E475" si="37">C412-D412</f>
        <v>-2.9590522554900467E-2</v>
      </c>
      <c r="F412" s="2">
        <f t="shared" si="35"/>
        <v>-6.3358690100260476E-2</v>
      </c>
      <c r="G412" s="2">
        <f t="shared" si="33"/>
        <v>3.3768167545360009E-2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3.4220000000000002</v>
      </c>
      <c r="C413" s="2">
        <f t="shared" si="36"/>
        <v>3.3402885907533255</v>
      </c>
      <c r="D413" s="2">
        <f t="shared" ref="D413:D476" si="38">$D$4*B413+(1-$D$4)*D412</f>
        <v>3.3566336218768633</v>
      </c>
      <c r="E413" s="2">
        <f t="shared" si="37"/>
        <v>-1.6345031123537801E-2</v>
      </c>
      <c r="F413" s="2">
        <f t="shared" si="35"/>
        <v>-5.3955958304915945E-2</v>
      </c>
      <c r="G413" s="2">
        <f t="shared" si="33"/>
        <v>3.7610927181378144E-2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3.3723999999999998</v>
      </c>
      <c r="C414" s="2">
        <f t="shared" si="36"/>
        <v>3.3559211152528139</v>
      </c>
      <c r="D414" s="2">
        <f t="shared" si="38"/>
        <v>3.3578015017378364</v>
      </c>
      <c r="E414" s="2">
        <f t="shared" si="37"/>
        <v>-1.8803864850225338E-3</v>
      </c>
      <c r="F414" s="2">
        <f t="shared" si="35"/>
        <v>-4.3540843940937268E-2</v>
      </c>
      <c r="G414" s="2">
        <f t="shared" si="33"/>
        <v>4.1660457455914734E-2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3.3723999999999998</v>
      </c>
      <c r="C415" s="2">
        <f t="shared" si="36"/>
        <v>3.3691486359831502</v>
      </c>
      <c r="D415" s="2">
        <f t="shared" si="38"/>
        <v>3.3588828719794783</v>
      </c>
      <c r="E415" s="2">
        <f t="shared" si="37"/>
        <v>1.0265764003671851E-2</v>
      </c>
      <c r="F415" s="2">
        <f t="shared" si="35"/>
        <v>-3.2779522352015443E-2</v>
      </c>
      <c r="G415" s="2">
        <f t="shared" si="33"/>
        <v>4.3045286355687294E-2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3.3675000000000002</v>
      </c>
      <c r="C416" s="2">
        <f t="shared" si="36"/>
        <v>3.3803411535242041</v>
      </c>
      <c r="D416" s="2">
        <f t="shared" si="38"/>
        <v>3.3595211777587761</v>
      </c>
      <c r="E416" s="2">
        <f t="shared" si="37"/>
        <v>2.0819975765427934E-2</v>
      </c>
      <c r="F416" s="2">
        <f t="shared" si="35"/>
        <v>-2.2059622728526771E-2</v>
      </c>
      <c r="G416" s="2">
        <f t="shared" si="33"/>
        <v>4.2879598493954701E-2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3.3675000000000002</v>
      </c>
      <c r="C417" s="2">
        <f t="shared" si="36"/>
        <v>3.3867502068281725</v>
      </c>
      <c r="D417" s="2">
        <f t="shared" si="38"/>
        <v>3.3601122016284966</v>
      </c>
      <c r="E417" s="2">
        <f t="shared" si="37"/>
        <v>2.6638005199675963E-2</v>
      </c>
      <c r="F417" s="2">
        <f t="shared" si="35"/>
        <v>-1.2320097142886226E-2</v>
      </c>
      <c r="G417" s="2">
        <f t="shared" si="33"/>
        <v>3.8958102342562188E-2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3.4666999999999999</v>
      </c>
      <c r="C418" s="2">
        <f t="shared" si="36"/>
        <v>3.3921732519315304</v>
      </c>
      <c r="D418" s="2">
        <f t="shared" si="38"/>
        <v>3.3680075941004599</v>
      </c>
      <c r="E418" s="2">
        <f t="shared" si="37"/>
        <v>2.4165657831070497E-2</v>
      </c>
      <c r="F418" s="2">
        <f t="shared" si="35"/>
        <v>-5.0229461480948813E-3</v>
      </c>
      <c r="G418" s="2">
        <f t="shared" si="33"/>
        <v>2.9188603979165378E-2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3.4617</v>
      </c>
      <c r="C419" s="2">
        <f t="shared" si="36"/>
        <v>3.3967619824036026</v>
      </c>
      <c r="D419" s="2">
        <f t="shared" si="38"/>
        <v>3.3749477723152403</v>
      </c>
      <c r="E419" s="2">
        <f t="shared" si="37"/>
        <v>2.1814210088362262E-2</v>
      </c>
      <c r="F419" s="2">
        <f t="shared" si="35"/>
        <v>3.4448509919654709E-4</v>
      </c>
      <c r="G419" s="2">
        <f t="shared" si="33"/>
        <v>2.1469724989165717E-2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3.4220000000000002</v>
      </c>
      <c r="C420" s="2">
        <f t="shared" si="36"/>
        <v>3.4006447543415099</v>
      </c>
      <c r="D420" s="2">
        <f t="shared" si="38"/>
        <v>3.3784331225141115</v>
      </c>
      <c r="E420" s="2">
        <f t="shared" si="37"/>
        <v>2.2211631827398381E-2</v>
      </c>
      <c r="F420" s="2">
        <f t="shared" si="35"/>
        <v>4.7179144448369148E-3</v>
      </c>
      <c r="G420" s="2">
        <f t="shared" ref="G420:G483" si="39">E420-F420</f>
        <v>1.7493717382561468E-2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3.4220000000000002</v>
      </c>
      <c r="C421" s="2">
        <f t="shared" si="36"/>
        <v>3.4039301767505084</v>
      </c>
      <c r="D421" s="2">
        <f t="shared" si="38"/>
        <v>3.3816602986241775</v>
      </c>
      <c r="E421" s="2">
        <f t="shared" si="37"/>
        <v>2.2269878126330855E-2</v>
      </c>
      <c r="F421" s="2">
        <f t="shared" ref="F421:F484" si="41">(E421*(2/(10)))+((1-(2/10))*F420)</f>
        <v>8.2283071811357026E-3</v>
      </c>
      <c r="G421" s="2">
        <f t="shared" si="39"/>
        <v>1.4041570945195153E-2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3.4171</v>
      </c>
      <c r="C422" s="2">
        <f t="shared" si="36"/>
        <v>3.4143409187888918</v>
      </c>
      <c r="D422" s="2">
        <f t="shared" si="38"/>
        <v>3.3842854616890534</v>
      </c>
      <c r="E422" s="2">
        <f t="shared" si="37"/>
        <v>3.0055457099838367E-2</v>
      </c>
      <c r="F422" s="2">
        <f t="shared" si="41"/>
        <v>1.2593737164876237E-2</v>
      </c>
      <c r="G422" s="2">
        <f t="shared" si="39"/>
        <v>1.7461719934962129E-2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3.4171</v>
      </c>
      <c r="C423" s="2">
        <f t="shared" si="36"/>
        <v>3.4155192389752163</v>
      </c>
      <c r="D423" s="2">
        <f t="shared" si="38"/>
        <v>3.3867161682306048</v>
      </c>
      <c r="E423" s="2">
        <f t="shared" si="37"/>
        <v>2.8803070744611414E-2</v>
      </c>
      <c r="F423" s="2">
        <f t="shared" si="41"/>
        <v>1.5835603880823272E-2</v>
      </c>
      <c r="G423" s="2">
        <f t="shared" si="39"/>
        <v>1.2967466863788142E-2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3.4171</v>
      </c>
      <c r="C424" s="2">
        <f t="shared" si="36"/>
        <v>3.408885509902106</v>
      </c>
      <c r="D424" s="2">
        <f t="shared" si="38"/>
        <v>3.3889668224357452</v>
      </c>
      <c r="E424" s="2">
        <f t="shared" si="37"/>
        <v>1.9918687466360829E-2</v>
      </c>
      <c r="F424" s="2">
        <f t="shared" si="41"/>
        <v>1.6652220597930784E-2</v>
      </c>
      <c r="G424" s="2">
        <f t="shared" si="39"/>
        <v>3.2664668684300457E-3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3.4171</v>
      </c>
      <c r="C425" s="2">
        <f t="shared" si="36"/>
        <v>3.4032723545325512</v>
      </c>
      <c r="D425" s="2">
        <f t="shared" si="38"/>
        <v>3.3910507615145788</v>
      </c>
      <c r="E425" s="2">
        <f t="shared" si="37"/>
        <v>1.2221593017972321E-2</v>
      </c>
      <c r="F425" s="2">
        <f t="shared" si="41"/>
        <v>1.5766095081939092E-2</v>
      </c>
      <c r="G425" s="2">
        <f t="shared" si="39"/>
        <v>-3.5445020639667708E-3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3.4171</v>
      </c>
      <c r="C426" s="2">
        <f t="shared" si="36"/>
        <v>3.397768915373697</v>
      </c>
      <c r="D426" s="2">
        <f t="shared" si="38"/>
        <v>3.392980334735721</v>
      </c>
      <c r="E426" s="2">
        <f t="shared" si="37"/>
        <v>4.7885806379759366E-3</v>
      </c>
      <c r="F426" s="2">
        <f t="shared" si="41"/>
        <v>1.3570592193146462E-2</v>
      </c>
      <c r="G426" s="2">
        <f t="shared" si="39"/>
        <v>-8.7820115551705252E-3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3.3178999999999998</v>
      </c>
      <c r="C427" s="2">
        <f t="shared" si="36"/>
        <v>3.3931121591623588</v>
      </c>
      <c r="D427" s="2">
        <f t="shared" si="38"/>
        <v>3.3874188284590008</v>
      </c>
      <c r="E427" s="2">
        <f t="shared" si="37"/>
        <v>5.6933307033579794E-3</v>
      </c>
      <c r="F427" s="2">
        <f t="shared" si="41"/>
        <v>1.1995139895188765E-2</v>
      </c>
      <c r="G427" s="2">
        <f t="shared" si="39"/>
        <v>-6.3018091918307859E-3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3.3178999999999998</v>
      </c>
      <c r="C428" s="2">
        <f t="shared" si="36"/>
        <v>3.4044333654450725</v>
      </c>
      <c r="D428" s="2">
        <f t="shared" si="38"/>
        <v>3.3822692856101857</v>
      </c>
      <c r="E428" s="2">
        <f t="shared" si="37"/>
        <v>2.2164079834886774E-2</v>
      </c>
      <c r="F428" s="2">
        <f t="shared" si="41"/>
        <v>1.4028927883128369E-2</v>
      </c>
      <c r="G428" s="2">
        <f t="shared" si="39"/>
        <v>8.1351519517584049E-3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3.3475999999999999</v>
      </c>
      <c r="C429" s="2">
        <f t="shared" si="36"/>
        <v>3.4132436169150613</v>
      </c>
      <c r="D429" s="2">
        <f t="shared" si="38"/>
        <v>3.3797011903798015</v>
      </c>
      <c r="E429" s="2">
        <f t="shared" si="37"/>
        <v>3.3542426535259739E-2</v>
      </c>
      <c r="F429" s="2">
        <f t="shared" si="41"/>
        <v>1.7931627613554643E-2</v>
      </c>
      <c r="G429" s="2">
        <f t="shared" si="39"/>
        <v>1.5610798921705096E-2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3.3475999999999999</v>
      </c>
      <c r="C430" s="2">
        <f t="shared" si="36"/>
        <v>3.4145907527742825</v>
      </c>
      <c r="D430" s="2">
        <f t="shared" si="38"/>
        <v>3.3773233244257423</v>
      </c>
      <c r="E430" s="2">
        <f t="shared" si="37"/>
        <v>3.7267428348540133E-2</v>
      </c>
      <c r="F430" s="2">
        <f t="shared" si="41"/>
        <v>2.1798787760551743E-2</v>
      </c>
      <c r="G430" s="2">
        <f t="shared" si="39"/>
        <v>1.5468640587988389E-2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3.3178999999999998</v>
      </c>
      <c r="C431" s="2">
        <f t="shared" si="36"/>
        <v>3.4157306369628548</v>
      </c>
      <c r="D431" s="2">
        <f t="shared" si="38"/>
        <v>3.3729215966905022</v>
      </c>
      <c r="E431" s="2">
        <f t="shared" si="37"/>
        <v>4.2809040272352661E-2</v>
      </c>
      <c r="F431" s="2">
        <f t="shared" si="41"/>
        <v>2.6000838262911927E-2</v>
      </c>
      <c r="G431" s="2">
        <f t="shared" si="39"/>
        <v>1.6808202009440734E-2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3.4070999999999998</v>
      </c>
      <c r="C432" s="2">
        <f t="shared" si="36"/>
        <v>3.4159413081993386</v>
      </c>
      <c r="D432" s="2">
        <f t="shared" si="38"/>
        <v>3.3754533302689835</v>
      </c>
      <c r="E432" s="2">
        <f t="shared" si="37"/>
        <v>4.0487977930355079E-2</v>
      </c>
      <c r="F432" s="2">
        <f t="shared" si="41"/>
        <v>2.8898266196400561E-2</v>
      </c>
      <c r="G432" s="2">
        <f t="shared" si="39"/>
        <v>1.1589711733954518E-2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3.4022000000000001</v>
      </c>
      <c r="C433" s="2">
        <f t="shared" si="36"/>
        <v>3.4161195684763634</v>
      </c>
      <c r="D433" s="2">
        <f t="shared" si="38"/>
        <v>3.3774345650638735</v>
      </c>
      <c r="E433" s="2">
        <f t="shared" si="37"/>
        <v>3.8685003412489927E-2</v>
      </c>
      <c r="F433" s="2">
        <f t="shared" si="41"/>
        <v>3.0855613639618435E-2</v>
      </c>
      <c r="G433" s="2">
        <f t="shared" si="39"/>
        <v>7.8293897728714916E-3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3.4070999999999998</v>
      </c>
      <c r="C434" s="2">
        <f t="shared" si="36"/>
        <v>3.4162704040953842</v>
      </c>
      <c r="D434" s="2">
        <f t="shared" si="38"/>
        <v>3.379632004688772</v>
      </c>
      <c r="E434" s="2">
        <f t="shared" si="37"/>
        <v>3.6638399406612177E-2</v>
      </c>
      <c r="F434" s="2">
        <f t="shared" si="41"/>
        <v>3.2012170793017186E-2</v>
      </c>
      <c r="G434" s="2">
        <f t="shared" si="39"/>
        <v>4.6262286135949904E-3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3.3723999999999998</v>
      </c>
      <c r="C435" s="2">
        <f t="shared" si="36"/>
        <v>3.4163980342345557</v>
      </c>
      <c r="D435" s="2">
        <f t="shared" si="38"/>
        <v>3.3790963006377521</v>
      </c>
      <c r="E435" s="2">
        <f t="shared" si="37"/>
        <v>3.7301733596803555E-2</v>
      </c>
      <c r="F435" s="2">
        <f t="shared" si="41"/>
        <v>3.3070083353774461E-2</v>
      </c>
      <c r="G435" s="2">
        <f t="shared" si="39"/>
        <v>4.2316502430290934E-3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3.298</v>
      </c>
      <c r="C436" s="2">
        <f t="shared" si="36"/>
        <v>3.4165060289677007</v>
      </c>
      <c r="D436" s="2">
        <f t="shared" si="38"/>
        <v>3.3730891672571777</v>
      </c>
      <c r="E436" s="2">
        <f t="shared" si="37"/>
        <v>4.3416861710523058E-2</v>
      </c>
      <c r="F436" s="2">
        <f t="shared" si="41"/>
        <v>3.5139439025124182E-2</v>
      </c>
      <c r="G436" s="2">
        <f t="shared" si="39"/>
        <v>8.2774226853988761E-3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3.3723999999999998</v>
      </c>
      <c r="C437" s="2">
        <f t="shared" si="36"/>
        <v>3.4013358706649774</v>
      </c>
      <c r="D437" s="2">
        <f t="shared" si="38"/>
        <v>3.3730381178307201</v>
      </c>
      <c r="E437" s="2">
        <f t="shared" si="37"/>
        <v>2.8297752834257395E-2</v>
      </c>
      <c r="F437" s="2">
        <f t="shared" si="41"/>
        <v>3.3771101786950829E-2</v>
      </c>
      <c r="G437" s="2">
        <f t="shared" si="39"/>
        <v>-5.473348952693434E-3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3.3723999999999998</v>
      </c>
      <c r="C438" s="2">
        <f t="shared" si="36"/>
        <v>3.3884995828703657</v>
      </c>
      <c r="D438" s="2">
        <f t="shared" si="38"/>
        <v>3.3729908498432595</v>
      </c>
      <c r="E438" s="2">
        <f t="shared" si="37"/>
        <v>1.5508733027106203E-2</v>
      </c>
      <c r="F438" s="2">
        <f t="shared" si="41"/>
        <v>3.0118628034981904E-2</v>
      </c>
      <c r="G438" s="2">
        <f t="shared" si="39"/>
        <v>-1.4609895007875701E-2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3.4716</v>
      </c>
      <c r="C439" s="2">
        <f t="shared" si="36"/>
        <v>3.3822073393518481</v>
      </c>
      <c r="D439" s="2">
        <f t="shared" si="38"/>
        <v>3.3802952313363512</v>
      </c>
      <c r="E439" s="2">
        <f t="shared" si="37"/>
        <v>1.912108015496905E-3</v>
      </c>
      <c r="F439" s="2">
        <f t="shared" si="41"/>
        <v>2.4477324031084904E-2</v>
      </c>
      <c r="G439" s="2">
        <f t="shared" si="39"/>
        <v>-2.2565216015587999E-2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3.4518</v>
      </c>
      <c r="C440" s="2">
        <f t="shared" si="36"/>
        <v>3.3768831332977181</v>
      </c>
      <c r="D440" s="2">
        <f t="shared" si="38"/>
        <v>3.385591880866992</v>
      </c>
      <c r="E440" s="2">
        <f t="shared" si="37"/>
        <v>-8.708747569273978E-3</v>
      </c>
      <c r="F440" s="2">
        <f t="shared" si="41"/>
        <v>1.7840109711013127E-2</v>
      </c>
      <c r="G440" s="2">
        <f t="shared" si="39"/>
        <v>-2.6548857280287105E-2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3.4220000000000002</v>
      </c>
      <c r="C441" s="2">
        <f t="shared" si="36"/>
        <v>3.3678088050980692</v>
      </c>
      <c r="D441" s="2">
        <f t="shared" si="38"/>
        <v>3.3882887785805482</v>
      </c>
      <c r="E441" s="2">
        <f t="shared" si="37"/>
        <v>-2.0479973482478986E-2</v>
      </c>
      <c r="F441" s="2">
        <f t="shared" si="41"/>
        <v>1.0176093072314705E-2</v>
      </c>
      <c r="G441" s="2">
        <f t="shared" si="39"/>
        <v>-3.0656066554793693E-2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3.4121000000000001</v>
      </c>
      <c r="C442" s="2">
        <f t="shared" si="36"/>
        <v>3.3738536043137506</v>
      </c>
      <c r="D442" s="2">
        <f t="shared" si="38"/>
        <v>3.3900525727597666</v>
      </c>
      <c r="E442" s="2">
        <f t="shared" si="37"/>
        <v>-1.6198968446015982E-2</v>
      </c>
      <c r="F442" s="2">
        <f t="shared" si="41"/>
        <v>4.9010807686485679E-3</v>
      </c>
      <c r="G442" s="2">
        <f t="shared" si="39"/>
        <v>-2.1100049214664549E-2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3.5360999999999998</v>
      </c>
      <c r="C443" s="2">
        <f t="shared" si="36"/>
        <v>3.3782145882654815</v>
      </c>
      <c r="D443" s="2">
        <f t="shared" si="38"/>
        <v>3.4008709007034876</v>
      </c>
      <c r="E443" s="2">
        <f t="shared" si="37"/>
        <v>-2.2656312438006143E-2</v>
      </c>
      <c r="F443" s="2">
        <f t="shared" si="41"/>
        <v>-6.1039787268237465E-4</v>
      </c>
      <c r="G443" s="2">
        <f t="shared" si="39"/>
        <v>-2.2045914565323767E-2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3.5211999999999999</v>
      </c>
      <c r="C444" s="2">
        <f t="shared" si="36"/>
        <v>3.3826584977630993</v>
      </c>
      <c r="D444" s="2">
        <f t="shared" si="38"/>
        <v>3.409784167318044</v>
      </c>
      <c r="E444" s="2">
        <f t="shared" si="37"/>
        <v>-2.7125669554944665E-2</v>
      </c>
      <c r="F444" s="2">
        <f t="shared" si="41"/>
        <v>-5.9134522091348332E-3</v>
      </c>
      <c r="G444" s="2">
        <f t="shared" si="39"/>
        <v>-2.1212217345809831E-2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3.5211999999999999</v>
      </c>
      <c r="C445" s="2">
        <f t="shared" si="36"/>
        <v>3.3810802673380072</v>
      </c>
      <c r="D445" s="2">
        <f t="shared" si="38"/>
        <v>3.4180371919611519</v>
      </c>
      <c r="E445" s="2">
        <f t="shared" si="37"/>
        <v>-3.6956924623144705E-2</v>
      </c>
      <c r="F445" s="2">
        <f t="shared" si="41"/>
        <v>-1.2122146691936807E-2</v>
      </c>
      <c r="G445" s="2">
        <f t="shared" si="39"/>
        <v>-2.4834777931207898E-2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3.5211999999999999</v>
      </c>
      <c r="C446" s="2">
        <f t="shared" si="36"/>
        <v>3.3682986877475445</v>
      </c>
      <c r="D446" s="2">
        <f t="shared" si="38"/>
        <v>3.4256788814455108</v>
      </c>
      <c r="E446" s="2">
        <f t="shared" si="37"/>
        <v>-5.738019369796632E-2</v>
      </c>
      <c r="F446" s="2">
        <f t="shared" si="41"/>
        <v>-2.1173756093142711E-2</v>
      </c>
      <c r="G446" s="2">
        <f t="shared" si="39"/>
        <v>-3.6206437604823609E-2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3.5162</v>
      </c>
      <c r="C447" s="2">
        <f t="shared" si="36"/>
        <v>3.3689296588633066</v>
      </c>
      <c r="D447" s="2">
        <f t="shared" si="38"/>
        <v>3.4323841494865843</v>
      </c>
      <c r="E447" s="2">
        <f t="shared" si="37"/>
        <v>-6.3454490623277682E-2</v>
      </c>
      <c r="F447" s="2">
        <f t="shared" si="41"/>
        <v>-2.9629902999169705E-2</v>
      </c>
      <c r="G447" s="2">
        <f t="shared" si="39"/>
        <v>-3.3824587624107977E-2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3.5162</v>
      </c>
      <c r="C448" s="2">
        <f t="shared" si="36"/>
        <v>3.3694635574997212</v>
      </c>
      <c r="D448" s="2">
        <f t="shared" si="38"/>
        <v>3.4385927310060969</v>
      </c>
      <c r="E448" s="2">
        <f t="shared" si="37"/>
        <v>-6.9129173506375707E-2</v>
      </c>
      <c r="F448" s="2">
        <f t="shared" si="41"/>
        <v>-3.7529757100610905E-2</v>
      </c>
      <c r="G448" s="2">
        <f t="shared" si="39"/>
        <v>-3.1599416405764802E-2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3.4220000000000002</v>
      </c>
      <c r="C449" s="2">
        <f t="shared" si="36"/>
        <v>3.3851768563459181</v>
      </c>
      <c r="D449" s="2">
        <f t="shared" si="38"/>
        <v>3.4373636398204601</v>
      </c>
      <c r="E449" s="2">
        <f t="shared" si="37"/>
        <v>-5.2186783474541976E-2</v>
      </c>
      <c r="F449" s="2">
        <f t="shared" si="41"/>
        <v>-4.0461162375397125E-2</v>
      </c>
      <c r="G449" s="2">
        <f t="shared" si="39"/>
        <v>-1.1725621099144851E-2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3.4220000000000002</v>
      </c>
      <c r="C450" s="2">
        <f t="shared" si="36"/>
        <v>3.3954265707542386</v>
      </c>
      <c r="D450" s="2">
        <f t="shared" si="38"/>
        <v>3.4362255924263523</v>
      </c>
      <c r="E450" s="2">
        <f t="shared" si="37"/>
        <v>-4.0799021672113689E-2</v>
      </c>
      <c r="F450" s="2">
        <f t="shared" si="41"/>
        <v>-4.0528734234740439E-2</v>
      </c>
      <c r="G450" s="2">
        <f t="shared" si="39"/>
        <v>-2.7028743737324973E-4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3.4220000000000002</v>
      </c>
      <c r="C451" s="2">
        <f t="shared" si="36"/>
        <v>3.3995147906382019</v>
      </c>
      <c r="D451" s="2">
        <f t="shared" si="38"/>
        <v>3.4351718448392154</v>
      </c>
      <c r="E451" s="2">
        <f t="shared" si="37"/>
        <v>-3.5657054201013505E-2</v>
      </c>
      <c r="F451" s="2">
        <f t="shared" si="41"/>
        <v>-3.9554398227995058E-2</v>
      </c>
      <c r="G451" s="2">
        <f t="shared" si="39"/>
        <v>3.8973440269815529E-3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3.4716</v>
      </c>
      <c r="C452" s="2">
        <f t="shared" si="36"/>
        <v>3.4014509766938632</v>
      </c>
      <c r="D452" s="2">
        <f t="shared" si="38"/>
        <v>3.437870226702977</v>
      </c>
      <c r="E452" s="2">
        <f t="shared" si="37"/>
        <v>-3.6419250009113835E-2</v>
      </c>
      <c r="F452" s="2">
        <f t="shared" si="41"/>
        <v>-3.8927368584218816E-2</v>
      </c>
      <c r="G452" s="2">
        <f t="shared" si="39"/>
        <v>2.5081185751049812E-3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3.4716</v>
      </c>
      <c r="C453" s="2">
        <f t="shared" si="36"/>
        <v>3.422166211048653</v>
      </c>
      <c r="D453" s="2">
        <f t="shared" si="38"/>
        <v>3.4403687284286821</v>
      </c>
      <c r="E453" s="2">
        <f t="shared" si="37"/>
        <v>-1.8202517380029093E-2</v>
      </c>
      <c r="F453" s="2">
        <f t="shared" si="41"/>
        <v>-3.4782398343380871E-2</v>
      </c>
      <c r="G453" s="2">
        <f t="shared" si="39"/>
        <v>1.6579880963351779E-2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3.4716</v>
      </c>
      <c r="C454" s="2">
        <f t="shared" si="36"/>
        <v>3.4374021785796294</v>
      </c>
      <c r="D454" s="2">
        <f t="shared" si="38"/>
        <v>3.4426821559524834</v>
      </c>
      <c r="E454" s="2">
        <f t="shared" si="37"/>
        <v>-5.2799773728540167E-3</v>
      </c>
      <c r="F454" s="2">
        <f t="shared" si="41"/>
        <v>-2.8881914149275503E-2</v>
      </c>
      <c r="G454" s="2">
        <f t="shared" si="39"/>
        <v>2.3601936776421487E-2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3.4716</v>
      </c>
      <c r="C455" s="2">
        <f t="shared" si="36"/>
        <v>3.4502941511058403</v>
      </c>
      <c r="D455" s="2">
        <f t="shared" si="38"/>
        <v>3.4448242184745217</v>
      </c>
      <c r="E455" s="2">
        <f t="shared" si="37"/>
        <v>5.4699326313185637E-3</v>
      </c>
      <c r="F455" s="2">
        <f t="shared" si="41"/>
        <v>-2.2011544793156694E-2</v>
      </c>
      <c r="G455" s="2">
        <f t="shared" si="39"/>
        <v>2.7481477424475258E-2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3.4220000000000002</v>
      </c>
      <c r="C456" s="2">
        <f t="shared" si="36"/>
        <v>3.4612027432434034</v>
      </c>
      <c r="D456" s="2">
        <f t="shared" si="38"/>
        <v>3.4431335356245572</v>
      </c>
      <c r="E456" s="2">
        <f t="shared" si="37"/>
        <v>1.8069207618846228E-2</v>
      </c>
      <c r="F456" s="2">
        <f t="shared" si="41"/>
        <v>-1.399539431075611E-2</v>
      </c>
      <c r="G456" s="2">
        <f t="shared" si="39"/>
        <v>3.2064601929602338E-2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3.4220000000000002</v>
      </c>
      <c r="C457" s="2">
        <f t="shared" si="36"/>
        <v>3.4696638596674951</v>
      </c>
      <c r="D457" s="2">
        <f t="shared" si="38"/>
        <v>3.4415680885412567</v>
      </c>
      <c r="E457" s="2">
        <f t="shared" si="37"/>
        <v>2.80957711262384E-2</v>
      </c>
      <c r="F457" s="2">
        <f t="shared" si="41"/>
        <v>-5.5771612233572075E-3</v>
      </c>
      <c r="G457" s="2">
        <f t="shared" si="39"/>
        <v>3.3672932349595605E-2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3.4666999999999999</v>
      </c>
      <c r="C458" s="2">
        <f t="shared" si="36"/>
        <v>3.476823265872496</v>
      </c>
      <c r="D458" s="2">
        <f t="shared" si="38"/>
        <v>3.443429711612275</v>
      </c>
      <c r="E458" s="2">
        <f t="shared" si="37"/>
        <v>3.3393554260221059E-2</v>
      </c>
      <c r="F458" s="2">
        <f t="shared" si="41"/>
        <v>2.2169818733584461E-3</v>
      </c>
      <c r="G458" s="2">
        <f t="shared" si="39"/>
        <v>3.1176572386862611E-2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3.4666999999999999</v>
      </c>
      <c r="C459" s="2">
        <f t="shared" si="36"/>
        <v>3.4683889172767275</v>
      </c>
      <c r="D459" s="2">
        <f t="shared" si="38"/>
        <v>3.4451534366780323</v>
      </c>
      <c r="E459" s="2">
        <f t="shared" si="37"/>
        <v>2.323548059869518E-2</v>
      </c>
      <c r="F459" s="2">
        <f t="shared" si="41"/>
        <v>6.4206816184257933E-3</v>
      </c>
      <c r="G459" s="2">
        <f t="shared" si="39"/>
        <v>1.6814798980269385E-2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3.3723999999999998</v>
      </c>
      <c r="C460" s="2">
        <f t="shared" si="36"/>
        <v>3.4612521607726157</v>
      </c>
      <c r="D460" s="2">
        <f t="shared" si="38"/>
        <v>3.4397642932204002</v>
      </c>
      <c r="E460" s="2">
        <f t="shared" si="37"/>
        <v>2.1487867552215434E-2</v>
      </c>
      <c r="F460" s="2">
        <f t="shared" si="41"/>
        <v>9.4341188051837218E-3</v>
      </c>
      <c r="G460" s="2">
        <f t="shared" si="39"/>
        <v>1.2053748747031712E-2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3.4518</v>
      </c>
      <c r="C461" s="2">
        <f t="shared" si="36"/>
        <v>3.4552133668075982</v>
      </c>
      <c r="D461" s="2">
        <f t="shared" si="38"/>
        <v>3.440655827055926</v>
      </c>
      <c r="E461" s="2">
        <f t="shared" si="37"/>
        <v>1.4557539751672177E-2</v>
      </c>
      <c r="F461" s="2">
        <f t="shared" si="41"/>
        <v>1.0458802994481414E-2</v>
      </c>
      <c r="G461" s="2">
        <f t="shared" si="39"/>
        <v>4.0987367571907636E-3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3.4518</v>
      </c>
      <c r="C462" s="2">
        <f t="shared" si="36"/>
        <v>3.4577343872987369</v>
      </c>
      <c r="D462" s="2">
        <f t="shared" si="38"/>
        <v>3.4414813213480797</v>
      </c>
      <c r="E462" s="2">
        <f t="shared" si="37"/>
        <v>1.6253065950657231E-2</v>
      </c>
      <c r="F462" s="2">
        <f t="shared" si="41"/>
        <v>1.1617655585716577E-2</v>
      </c>
      <c r="G462" s="2">
        <f t="shared" si="39"/>
        <v>4.6354103649406536E-3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3.4518</v>
      </c>
      <c r="C463" s="2">
        <f t="shared" ref="C463:C526" si="42">$C$4*B453+C462*(1-$C$4)</f>
        <v>3.459867558483547</v>
      </c>
      <c r="D463" s="2">
        <f t="shared" si="38"/>
        <v>3.4422456679148885</v>
      </c>
      <c r="E463" s="2">
        <f t="shared" si="37"/>
        <v>1.7621890568658483E-2</v>
      </c>
      <c r="F463" s="2">
        <f t="shared" si="41"/>
        <v>1.281850258230496E-2</v>
      </c>
      <c r="G463" s="2">
        <f t="shared" si="39"/>
        <v>4.8033879863535224E-3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3.3972000000000002</v>
      </c>
      <c r="C464" s="2">
        <f t="shared" si="42"/>
        <v>3.4616725494860785</v>
      </c>
      <c r="D464" s="2">
        <f t="shared" si="38"/>
        <v>3.4389089517730449</v>
      </c>
      <c r="E464" s="2">
        <f t="shared" si="37"/>
        <v>2.2763597713033601E-2</v>
      </c>
      <c r="F464" s="2">
        <f t="shared" si="41"/>
        <v>1.480752160845069E-2</v>
      </c>
      <c r="G464" s="2">
        <f t="shared" si="39"/>
        <v>7.9560761045829112E-3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3.4220000000000002</v>
      </c>
      <c r="C465" s="2">
        <f t="shared" si="42"/>
        <v>3.4631998495651435</v>
      </c>
      <c r="D465" s="2">
        <f t="shared" si="38"/>
        <v>3.4376564368268938</v>
      </c>
      <c r="E465" s="2">
        <f t="shared" si="37"/>
        <v>2.5543412738249671E-2</v>
      </c>
      <c r="F465" s="2">
        <f t="shared" si="41"/>
        <v>1.6954699834410489E-2</v>
      </c>
      <c r="G465" s="2">
        <f t="shared" si="39"/>
        <v>8.5887129038391824E-3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3.4220000000000002</v>
      </c>
      <c r="C466" s="2">
        <f t="shared" si="42"/>
        <v>3.4568614111705065</v>
      </c>
      <c r="D466" s="2">
        <f t="shared" si="38"/>
        <v>3.4364967007656424</v>
      </c>
      <c r="E466" s="2">
        <f t="shared" si="37"/>
        <v>2.0364710404864095E-2</v>
      </c>
      <c r="F466" s="2">
        <f t="shared" si="41"/>
        <v>1.7636701948501209E-2</v>
      </c>
      <c r="G466" s="2">
        <f t="shared" si="39"/>
        <v>2.7280084563628855E-3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3.4220000000000002</v>
      </c>
      <c r="C467" s="2">
        <f t="shared" si="42"/>
        <v>3.4514981171442747</v>
      </c>
      <c r="D467" s="2">
        <f t="shared" si="38"/>
        <v>3.4354228710792989</v>
      </c>
      <c r="E467" s="2">
        <f t="shared" si="37"/>
        <v>1.607524606497579E-2</v>
      </c>
      <c r="F467" s="2">
        <f t="shared" si="41"/>
        <v>1.7324410771796125E-2</v>
      </c>
      <c r="G467" s="2">
        <f t="shared" si="39"/>
        <v>-1.2491647068203354E-3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3.3574999999999999</v>
      </c>
      <c r="C468" s="2">
        <f t="shared" si="42"/>
        <v>3.4538368683528482</v>
      </c>
      <c r="D468" s="2">
        <f t="shared" si="38"/>
        <v>3.4296508065549065</v>
      </c>
      <c r="E468" s="2">
        <f t="shared" si="37"/>
        <v>2.4186061797941694E-2</v>
      </c>
      <c r="F468" s="2">
        <f t="shared" si="41"/>
        <v>1.8696740977025242E-2</v>
      </c>
      <c r="G468" s="2">
        <f t="shared" si="39"/>
        <v>5.4893208209164518E-3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3.4220000000000002</v>
      </c>
      <c r="C469" s="2">
        <f t="shared" si="42"/>
        <v>3.4558158116831796</v>
      </c>
      <c r="D469" s="2">
        <f t="shared" si="38"/>
        <v>3.4290840801434319</v>
      </c>
      <c r="E469" s="2">
        <f t="shared" si="37"/>
        <v>2.6731731539747727E-2</v>
      </c>
      <c r="F469" s="2">
        <f t="shared" si="41"/>
        <v>2.0303739089569742E-2</v>
      </c>
      <c r="G469" s="2">
        <f t="shared" si="39"/>
        <v>6.4279924501779856E-3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3.4220000000000002</v>
      </c>
      <c r="C470" s="2">
        <f t="shared" si="42"/>
        <v>3.4429826098857674</v>
      </c>
      <c r="D470" s="2">
        <f t="shared" si="38"/>
        <v>3.4285593334661408</v>
      </c>
      <c r="E470" s="2">
        <f t="shared" si="37"/>
        <v>1.4423276419626596E-2</v>
      </c>
      <c r="F470" s="2">
        <f t="shared" si="41"/>
        <v>1.9127646555581114E-2</v>
      </c>
      <c r="G470" s="2">
        <f t="shared" si="39"/>
        <v>-4.7043701359545179E-3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3.3923000000000001</v>
      </c>
      <c r="C471" s="2">
        <f t="shared" si="42"/>
        <v>3.4443391314418035</v>
      </c>
      <c r="D471" s="2">
        <f t="shared" si="38"/>
        <v>3.4258734569130933</v>
      </c>
      <c r="E471" s="2">
        <f t="shared" si="37"/>
        <v>1.8465674528710174E-2</v>
      </c>
      <c r="F471" s="2">
        <f t="shared" si="41"/>
        <v>1.8995252150206927E-2</v>
      </c>
      <c r="G471" s="2">
        <f t="shared" si="39"/>
        <v>-5.2957762149675319E-4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3.4419</v>
      </c>
      <c r="C472" s="2">
        <f t="shared" si="42"/>
        <v>3.4454869573738338</v>
      </c>
      <c r="D472" s="2">
        <f t="shared" si="38"/>
        <v>3.4270606082528641</v>
      </c>
      <c r="E472" s="2">
        <f t="shared" si="37"/>
        <v>1.8426349120969743E-2</v>
      </c>
      <c r="F472" s="2">
        <f t="shared" si="41"/>
        <v>1.8881471544359492E-2</v>
      </c>
      <c r="G472" s="2">
        <f t="shared" si="39"/>
        <v>-4.5512242338974912E-4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3.3972000000000002</v>
      </c>
      <c r="C473" s="2">
        <f t="shared" si="42"/>
        <v>3.4464581947009365</v>
      </c>
      <c r="D473" s="2">
        <f t="shared" si="38"/>
        <v>3.4248487113452448</v>
      </c>
      <c r="E473" s="2">
        <f t="shared" si="37"/>
        <v>2.1609483355691683E-2</v>
      </c>
      <c r="F473" s="2">
        <f t="shared" si="41"/>
        <v>1.942707390662593E-2</v>
      </c>
      <c r="G473" s="2">
        <f t="shared" si="39"/>
        <v>2.1824094490657531E-3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3.3822999999999999</v>
      </c>
      <c r="C474" s="2">
        <f t="shared" si="42"/>
        <v>3.4388800109007924</v>
      </c>
      <c r="D474" s="2">
        <f t="shared" si="38"/>
        <v>3.4216969549493008</v>
      </c>
      <c r="E474" s="2">
        <f t="shared" si="37"/>
        <v>1.718305595149161E-2</v>
      </c>
      <c r="F474" s="2">
        <f t="shared" si="41"/>
        <v>1.8978270315599066E-2</v>
      </c>
      <c r="G474" s="2">
        <f t="shared" si="39"/>
        <v>-1.7952143641074558E-3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3.3822999999999999</v>
      </c>
      <c r="C475" s="2">
        <f t="shared" si="42"/>
        <v>3.4362830861468243</v>
      </c>
      <c r="D475" s="2">
        <f t="shared" si="38"/>
        <v>3.4187786619900935</v>
      </c>
      <c r="E475" s="2">
        <f t="shared" si="37"/>
        <v>1.7504424156730813E-2</v>
      </c>
      <c r="F475" s="2">
        <f t="shared" si="41"/>
        <v>1.8683501083825417E-2</v>
      </c>
      <c r="G475" s="2">
        <f t="shared" si="39"/>
        <v>-1.1790769270946036E-3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3.4666999999999999</v>
      </c>
      <c r="C476" s="2">
        <f t="shared" si="42"/>
        <v>3.4340856882780821</v>
      </c>
      <c r="D476" s="2">
        <f t="shared" si="38"/>
        <v>3.4223283907315682</v>
      </c>
      <c r="E476" s="2">
        <f t="shared" ref="E476:E539" si="43">C476-D476</f>
        <v>1.175729754651389E-2</v>
      </c>
      <c r="F476" s="2">
        <f t="shared" si="41"/>
        <v>1.7298260376363114E-2</v>
      </c>
      <c r="G476" s="2">
        <f t="shared" si="39"/>
        <v>-5.540962829849224E-3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3.4666999999999999</v>
      </c>
      <c r="C477" s="2">
        <f t="shared" si="42"/>
        <v>3.4322263516199154</v>
      </c>
      <c r="D477" s="2">
        <f t="shared" ref="D477:D540" si="44">$D$4*B477+(1-$D$4)*D476</f>
        <v>3.4256151766033041</v>
      </c>
      <c r="E477" s="2">
        <f t="shared" si="43"/>
        <v>6.6111750166113481E-3</v>
      </c>
      <c r="F477" s="2">
        <f t="shared" si="41"/>
        <v>1.5160843304412761E-2</v>
      </c>
      <c r="G477" s="2">
        <f t="shared" si="39"/>
        <v>-8.5496682878014128E-3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3.4716</v>
      </c>
      <c r="C478" s="2">
        <f t="shared" si="42"/>
        <v>3.4207299898322359</v>
      </c>
      <c r="D478" s="2">
        <f t="shared" si="44"/>
        <v>3.4290214598178741</v>
      </c>
      <c r="E478" s="2">
        <f t="shared" si="43"/>
        <v>-8.2914699856382335E-3</v>
      </c>
      <c r="F478" s="2">
        <f t="shared" si="41"/>
        <v>1.0470380646402561E-2</v>
      </c>
      <c r="G478" s="2">
        <f t="shared" si="39"/>
        <v>-1.8761850632040795E-2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3.5211999999999999</v>
      </c>
      <c r="C479" s="2">
        <f t="shared" si="42"/>
        <v>3.4209253760118923</v>
      </c>
      <c r="D479" s="2">
        <f t="shared" si="44"/>
        <v>3.4358494998313649</v>
      </c>
      <c r="E479" s="2">
        <f t="shared" si="43"/>
        <v>-1.4924123819472612E-2</v>
      </c>
      <c r="F479" s="2">
        <f t="shared" si="41"/>
        <v>5.3914797532275266E-3</v>
      </c>
      <c r="G479" s="2">
        <f t="shared" si="39"/>
        <v>-2.0315603572700139E-2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3.5211999999999999</v>
      </c>
      <c r="C480" s="2">
        <f t="shared" si="42"/>
        <v>3.4210907027792938</v>
      </c>
      <c r="D480" s="2">
        <f t="shared" si="44"/>
        <v>3.4421717591031156</v>
      </c>
      <c r="E480" s="2">
        <f t="shared" si="43"/>
        <v>-2.1081056323821734E-2</v>
      </c>
      <c r="F480" s="2">
        <f t="shared" si="41"/>
        <v>9.69725378176748E-5</v>
      </c>
      <c r="G480" s="2">
        <f t="shared" si="39"/>
        <v>-2.1178028861639407E-2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3.5211999999999999</v>
      </c>
      <c r="C481" s="2">
        <f t="shared" si="42"/>
        <v>3.4166613638901717</v>
      </c>
      <c r="D481" s="2">
        <f t="shared" si="44"/>
        <v>3.448025702873255</v>
      </c>
      <c r="E481" s="2">
        <f t="shared" si="43"/>
        <v>-3.1364338983083329E-2</v>
      </c>
      <c r="F481" s="2">
        <f t="shared" si="41"/>
        <v>-6.1952897663625269E-3</v>
      </c>
      <c r="G481" s="2">
        <f t="shared" si="39"/>
        <v>-2.51690492167208E-2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3.5112999999999999</v>
      </c>
      <c r="C482" s="2">
        <f t="shared" si="42"/>
        <v>3.4205442309839915</v>
      </c>
      <c r="D482" s="2">
        <f t="shared" si="44"/>
        <v>3.4527126878456067</v>
      </c>
      <c r="E482" s="2">
        <f t="shared" si="43"/>
        <v>-3.216845686161518E-2</v>
      </c>
      <c r="F482" s="2">
        <f t="shared" si="41"/>
        <v>-1.1389923185413058E-2</v>
      </c>
      <c r="G482" s="2">
        <f t="shared" si="39"/>
        <v>-2.0778533676202124E-2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3.5112999999999999</v>
      </c>
      <c r="C483" s="2">
        <f t="shared" si="42"/>
        <v>3.4169528108326084</v>
      </c>
      <c r="D483" s="2">
        <f t="shared" si="44"/>
        <v>3.4570524887459322</v>
      </c>
      <c r="E483" s="2">
        <f t="shared" si="43"/>
        <v>-4.0099677913323806E-2</v>
      </c>
      <c r="F483" s="2">
        <f t="shared" si="41"/>
        <v>-1.7131874130995206E-2</v>
      </c>
      <c r="G483" s="2">
        <f t="shared" si="39"/>
        <v>-2.29678037823286E-2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3.4716</v>
      </c>
      <c r="C484" s="2">
        <f t="shared" si="42"/>
        <v>3.4116216091660534</v>
      </c>
      <c r="D484" s="2">
        <f t="shared" si="44"/>
        <v>3.4581300821721594</v>
      </c>
      <c r="E484" s="2">
        <f t="shared" si="43"/>
        <v>-4.6508473006106055E-2</v>
      </c>
      <c r="F484" s="2">
        <f t="shared" si="41"/>
        <v>-2.3007193906017374E-2</v>
      </c>
      <c r="G484" s="2">
        <f t="shared" ref="G484:G547" si="45">E484-F484</f>
        <v>-2.350127910008868E-2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3.4716</v>
      </c>
      <c r="C485" s="2">
        <f t="shared" si="42"/>
        <v>3.4071105923712759</v>
      </c>
      <c r="D485" s="2">
        <f t="shared" si="44"/>
        <v>3.4591278538631105</v>
      </c>
      <c r="E485" s="2">
        <f t="shared" si="43"/>
        <v>-5.201726149183461E-2</v>
      </c>
      <c r="F485" s="2">
        <f t="shared" ref="F485:F548" si="47">(E485*(2/(10)))+((1-(2/10))*F484)</f>
        <v>-2.8809207423180824E-2</v>
      </c>
      <c r="G485" s="2">
        <f t="shared" si="45"/>
        <v>-2.3208054068653786E-2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3.4716</v>
      </c>
      <c r="C486" s="2">
        <f t="shared" si="42"/>
        <v>3.416278193544926</v>
      </c>
      <c r="D486" s="2">
        <f t="shared" si="44"/>
        <v>3.4600517165399172</v>
      </c>
      <c r="E486" s="2">
        <f t="shared" si="43"/>
        <v>-4.3773522994991154E-2</v>
      </c>
      <c r="F486" s="2">
        <f t="shared" si="47"/>
        <v>-3.1802070537542887E-2</v>
      </c>
      <c r="G486" s="2">
        <f t="shared" si="45"/>
        <v>-1.1971452457448267E-2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3.4716</v>
      </c>
      <c r="C487" s="2">
        <f t="shared" si="42"/>
        <v>3.4240353945380146</v>
      </c>
      <c r="D487" s="2">
        <f t="shared" si="44"/>
        <v>3.4609071449443674</v>
      </c>
      <c r="E487" s="2">
        <f t="shared" si="43"/>
        <v>-3.687175040635271E-2</v>
      </c>
      <c r="F487" s="2">
        <f t="shared" si="47"/>
        <v>-3.2816006511304854E-2</v>
      </c>
      <c r="G487" s="2">
        <f t="shared" si="45"/>
        <v>-4.0557438950478558E-3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3.4716</v>
      </c>
      <c r="C488" s="2">
        <f t="shared" si="42"/>
        <v>3.4313530261475509</v>
      </c>
      <c r="D488" s="2">
        <f t="shared" si="44"/>
        <v>3.4616992082818214</v>
      </c>
      <c r="E488" s="2">
        <f t="shared" si="43"/>
        <v>-3.0346182134270538E-2</v>
      </c>
      <c r="F488" s="2">
        <f t="shared" si="47"/>
        <v>-3.232204163589799E-2</v>
      </c>
      <c r="G488" s="2">
        <f t="shared" si="45"/>
        <v>1.9758595016274513E-3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3.4716</v>
      </c>
      <c r="C489" s="2">
        <f t="shared" si="42"/>
        <v>3.445175637509466</v>
      </c>
      <c r="D489" s="2">
        <f t="shared" si="44"/>
        <v>3.4624326002609456</v>
      </c>
      <c r="E489" s="2">
        <f t="shared" si="43"/>
        <v>-1.7256962751479588E-2</v>
      </c>
      <c r="F489" s="2">
        <f t="shared" si="47"/>
        <v>-2.930902585901431E-2</v>
      </c>
      <c r="G489" s="2">
        <f t="shared" si="45"/>
        <v>1.2052063107534722E-2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3.4666999999999999</v>
      </c>
      <c r="C490" s="2">
        <f t="shared" si="42"/>
        <v>3.4568716932772405</v>
      </c>
      <c r="D490" s="2">
        <f t="shared" si="44"/>
        <v>3.4627487039453202</v>
      </c>
      <c r="E490" s="2">
        <f t="shared" si="43"/>
        <v>-5.877010668079663E-3</v>
      </c>
      <c r="F490" s="2">
        <f t="shared" si="47"/>
        <v>-2.4622622820827382E-2</v>
      </c>
      <c r="G490" s="2">
        <f t="shared" si="45"/>
        <v>1.8745612152747719E-2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3.4220000000000002</v>
      </c>
      <c r="C491" s="2">
        <f t="shared" si="42"/>
        <v>3.4667683558499727</v>
      </c>
      <c r="D491" s="2">
        <f t="shared" si="44"/>
        <v>3.4597302814308524</v>
      </c>
      <c r="E491" s="2">
        <f t="shared" si="43"/>
        <v>7.0380744191202993E-3</v>
      </c>
      <c r="F491" s="2">
        <f t="shared" si="47"/>
        <v>-1.8290483372837847E-2</v>
      </c>
      <c r="G491" s="2">
        <f t="shared" si="45"/>
        <v>2.5328557791958146E-2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3.4617</v>
      </c>
      <c r="C492" s="2">
        <f t="shared" si="42"/>
        <v>3.4736193780268998</v>
      </c>
      <c r="D492" s="2">
        <f t="shared" si="44"/>
        <v>3.4598761865100482</v>
      </c>
      <c r="E492" s="2">
        <f t="shared" si="43"/>
        <v>1.3743191516851549E-2</v>
      </c>
      <c r="F492" s="2">
        <f t="shared" si="47"/>
        <v>-1.188374839489997E-2</v>
      </c>
      <c r="G492" s="2">
        <f t="shared" si="45"/>
        <v>2.5626939911751519E-2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3.4617</v>
      </c>
      <c r="C493" s="2">
        <f t="shared" si="42"/>
        <v>3.4794163967919922</v>
      </c>
      <c r="D493" s="2">
        <f t="shared" si="44"/>
        <v>3.4600112838056001</v>
      </c>
      <c r="E493" s="2">
        <f t="shared" si="43"/>
        <v>1.9405112986392137E-2</v>
      </c>
      <c r="F493" s="2">
        <f t="shared" si="47"/>
        <v>-5.6259761186415493E-3</v>
      </c>
      <c r="G493" s="2">
        <f t="shared" si="45"/>
        <v>2.5031089105033686E-2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3.4121000000000001</v>
      </c>
      <c r="C494" s="2">
        <f t="shared" si="42"/>
        <v>3.4782138742086088</v>
      </c>
      <c r="D494" s="2">
        <f t="shared" si="44"/>
        <v>3.4564622998200001</v>
      </c>
      <c r="E494" s="2">
        <f t="shared" si="43"/>
        <v>2.1751574388608752E-2</v>
      </c>
      <c r="F494" s="2">
        <f t="shared" si="47"/>
        <v>-1.5046601719148883E-4</v>
      </c>
      <c r="G494" s="2">
        <f t="shared" si="45"/>
        <v>2.1902040405800242E-2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3.4121000000000001</v>
      </c>
      <c r="C495" s="2">
        <f t="shared" si="42"/>
        <v>3.4771963550995921</v>
      </c>
      <c r="D495" s="2">
        <f t="shared" si="44"/>
        <v>3.453176203537037</v>
      </c>
      <c r="E495" s="2">
        <f t="shared" si="43"/>
        <v>2.4020151562555103E-2</v>
      </c>
      <c r="F495" s="2">
        <f t="shared" si="47"/>
        <v>4.6836574987578301E-3</v>
      </c>
      <c r="G495" s="2">
        <f t="shared" si="45"/>
        <v>1.9336494063797272E-2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3.3972000000000002</v>
      </c>
      <c r="C496" s="2">
        <f t="shared" si="42"/>
        <v>3.4763353773919627</v>
      </c>
      <c r="D496" s="2">
        <f t="shared" si="44"/>
        <v>3.4490298180898491</v>
      </c>
      <c r="E496" s="2">
        <f t="shared" si="43"/>
        <v>2.7305559302113647E-2</v>
      </c>
      <c r="F496" s="2">
        <f t="shared" si="47"/>
        <v>9.2080378594289938E-3</v>
      </c>
      <c r="G496" s="2">
        <f t="shared" si="45"/>
        <v>1.8097521442684651E-2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3.4220000000000002</v>
      </c>
      <c r="C497" s="2">
        <f t="shared" si="42"/>
        <v>3.4756068577931996</v>
      </c>
      <c r="D497" s="2">
        <f t="shared" si="44"/>
        <v>3.4470276093424532</v>
      </c>
      <c r="E497" s="2">
        <f t="shared" si="43"/>
        <v>2.8579248450746331E-2</v>
      </c>
      <c r="F497" s="2">
        <f t="shared" si="47"/>
        <v>1.308227997769246E-2</v>
      </c>
      <c r="G497" s="2">
        <f t="shared" si="45"/>
        <v>1.549696847305387E-2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3.4121000000000001</v>
      </c>
      <c r="C498" s="2">
        <f t="shared" si="42"/>
        <v>3.4749904181327076</v>
      </c>
      <c r="D498" s="2">
        <f t="shared" si="44"/>
        <v>3.44444037902079</v>
      </c>
      <c r="E498" s="2">
        <f t="shared" si="43"/>
        <v>3.055003911191756E-2</v>
      </c>
      <c r="F498" s="2">
        <f t="shared" si="47"/>
        <v>1.6575831804537481E-2</v>
      </c>
      <c r="G498" s="2">
        <f t="shared" si="45"/>
        <v>1.3974207307380079E-2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3.4070999999999998</v>
      </c>
      <c r="C499" s="2">
        <f t="shared" si="42"/>
        <v>3.4744688153430605</v>
      </c>
      <c r="D499" s="2">
        <f t="shared" si="44"/>
        <v>3.4416744250192499</v>
      </c>
      <c r="E499" s="2">
        <f t="shared" si="43"/>
        <v>3.2794390323810596E-2</v>
      </c>
      <c r="F499" s="2">
        <f t="shared" si="47"/>
        <v>1.9819543508392105E-2</v>
      </c>
      <c r="G499" s="2">
        <f t="shared" si="45"/>
        <v>1.2974846815418491E-2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3.3972000000000002</v>
      </c>
      <c r="C500" s="2">
        <f t="shared" si="42"/>
        <v>3.4732736129825899</v>
      </c>
      <c r="D500" s="2">
        <f t="shared" si="44"/>
        <v>3.4383800231659722</v>
      </c>
      <c r="E500" s="2">
        <f t="shared" si="43"/>
        <v>3.489358981661761E-2</v>
      </c>
      <c r="F500" s="2">
        <f t="shared" si="47"/>
        <v>2.283435277003721E-2</v>
      </c>
      <c r="G500" s="2">
        <f t="shared" si="45"/>
        <v>1.20592370465804E-2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3.4220000000000002</v>
      </c>
      <c r="C501" s="2">
        <f t="shared" si="42"/>
        <v>3.4653853648314223</v>
      </c>
      <c r="D501" s="2">
        <f t="shared" si="44"/>
        <v>3.4371666881166409</v>
      </c>
      <c r="E501" s="2">
        <f t="shared" si="43"/>
        <v>2.8218676714781399E-2</v>
      </c>
      <c r="F501" s="2">
        <f t="shared" si="47"/>
        <v>2.391121755898605E-2</v>
      </c>
      <c r="G501" s="2">
        <f t="shared" si="45"/>
        <v>4.3074591557953484E-3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3.4220000000000002</v>
      </c>
      <c r="C502" s="2">
        <f t="shared" si="42"/>
        <v>3.4648183856265882</v>
      </c>
      <c r="D502" s="2">
        <f t="shared" si="44"/>
        <v>3.4360432297376309</v>
      </c>
      <c r="E502" s="2">
        <f t="shared" si="43"/>
        <v>2.8775155888957293E-2</v>
      </c>
      <c r="F502" s="2">
        <f t="shared" si="47"/>
        <v>2.4884005224980302E-2</v>
      </c>
      <c r="G502" s="2">
        <f t="shared" si="45"/>
        <v>3.8911506639769909E-3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3.4220000000000002</v>
      </c>
      <c r="C503" s="2">
        <f t="shared" si="42"/>
        <v>3.4643386339917286</v>
      </c>
      <c r="D503" s="2">
        <f t="shared" si="44"/>
        <v>3.4350029904978063</v>
      </c>
      <c r="E503" s="2">
        <f t="shared" si="43"/>
        <v>2.9335643493922259E-2</v>
      </c>
      <c r="F503" s="2">
        <f t="shared" si="47"/>
        <v>2.5774332878768697E-2</v>
      </c>
      <c r="G503" s="2">
        <f t="shared" si="45"/>
        <v>3.5613106151535616E-3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3.4468000000000001</v>
      </c>
      <c r="C504" s="2">
        <f t="shared" si="42"/>
        <v>3.4563019210699242</v>
      </c>
      <c r="D504" s="2">
        <f t="shared" si="44"/>
        <v>3.4358768430535243</v>
      </c>
      <c r="E504" s="2">
        <f t="shared" si="43"/>
        <v>2.0425078016399922E-2</v>
      </c>
      <c r="F504" s="2">
        <f t="shared" si="47"/>
        <v>2.4704481906294946E-2</v>
      </c>
      <c r="G504" s="2">
        <f t="shared" si="45"/>
        <v>-4.2794038898950233E-3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3.4171</v>
      </c>
      <c r="C505" s="2">
        <f t="shared" si="42"/>
        <v>3.4495016255207052</v>
      </c>
      <c r="D505" s="2">
        <f t="shared" si="44"/>
        <v>3.4344859657903002</v>
      </c>
      <c r="E505" s="2">
        <f t="shared" si="43"/>
        <v>1.5015659730404973E-2</v>
      </c>
      <c r="F505" s="2">
        <f t="shared" si="47"/>
        <v>2.2766717471116953E-2</v>
      </c>
      <c r="G505" s="2">
        <f t="shared" si="45"/>
        <v>-7.75105774071198E-3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3.4419</v>
      </c>
      <c r="C506" s="2">
        <f t="shared" si="42"/>
        <v>3.4414552215944427</v>
      </c>
      <c r="D506" s="2">
        <f t="shared" si="44"/>
        <v>3.4350351535095371</v>
      </c>
      <c r="E506" s="2">
        <f t="shared" si="43"/>
        <v>6.4200680849055836E-3</v>
      </c>
      <c r="F506" s="2">
        <f t="shared" si="47"/>
        <v>1.949738759387468E-2</v>
      </c>
      <c r="G506" s="2">
        <f t="shared" si="45"/>
        <v>-1.3077319508969096E-2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3.4419</v>
      </c>
      <c r="C507" s="2">
        <f t="shared" si="42"/>
        <v>3.4384621105799127</v>
      </c>
      <c r="D507" s="2">
        <f t="shared" si="44"/>
        <v>3.4355436606569789</v>
      </c>
      <c r="E507" s="2">
        <f t="shared" si="43"/>
        <v>2.9184499229337746E-3</v>
      </c>
      <c r="F507" s="2">
        <f t="shared" si="47"/>
        <v>1.61816000596865E-2</v>
      </c>
      <c r="G507" s="2">
        <f t="shared" si="45"/>
        <v>-1.3263150136752725E-2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3.4419</v>
      </c>
      <c r="C508" s="2">
        <f t="shared" si="42"/>
        <v>3.4344064012599258</v>
      </c>
      <c r="D508" s="2">
        <f t="shared" si="44"/>
        <v>3.436014500608314</v>
      </c>
      <c r="E508" s="2">
        <f t="shared" si="43"/>
        <v>-1.6080993483882366E-3</v>
      </c>
      <c r="F508" s="2">
        <f t="shared" si="47"/>
        <v>1.2623660178071552E-2</v>
      </c>
      <c r="G508" s="2">
        <f t="shared" si="45"/>
        <v>-1.4231759526459789E-2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3.4419</v>
      </c>
      <c r="C509" s="2">
        <f t="shared" si="42"/>
        <v>3.4302054164507068</v>
      </c>
      <c r="D509" s="2">
        <f t="shared" si="44"/>
        <v>3.4364504635262167</v>
      </c>
      <c r="E509" s="2">
        <f t="shared" si="43"/>
        <v>-6.2450470755099907E-3</v>
      </c>
      <c r="F509" s="2">
        <f t="shared" si="47"/>
        <v>8.8499187273552438E-3</v>
      </c>
      <c r="G509" s="2">
        <f t="shared" si="45"/>
        <v>-1.5094965802865234E-2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3.4220000000000002</v>
      </c>
      <c r="C510" s="2">
        <f t="shared" si="42"/>
        <v>3.4251276600736751</v>
      </c>
      <c r="D510" s="2">
        <f t="shared" si="44"/>
        <v>3.4353800588205714</v>
      </c>
      <c r="E510" s="2">
        <f t="shared" si="43"/>
        <v>-1.0252398746896318E-2</v>
      </c>
      <c r="F510" s="2">
        <f t="shared" si="47"/>
        <v>5.0294552325049306E-3</v>
      </c>
      <c r="G510" s="2">
        <f t="shared" si="45"/>
        <v>-1.5281853979401249E-2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3.4220000000000002</v>
      </c>
      <c r="C511" s="2">
        <f t="shared" si="42"/>
        <v>3.424646481600802</v>
      </c>
      <c r="D511" s="2">
        <f t="shared" si="44"/>
        <v>3.4343889433523813</v>
      </c>
      <c r="E511" s="2">
        <f t="shared" si="43"/>
        <v>-9.7424617515793344E-3</v>
      </c>
      <c r="F511" s="2">
        <f t="shared" si="47"/>
        <v>2.0750718356880773E-3</v>
      </c>
      <c r="G511" s="2">
        <f t="shared" si="45"/>
        <v>-1.1817533587267412E-2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3.4220000000000002</v>
      </c>
      <c r="C512" s="2">
        <f t="shared" si="42"/>
        <v>3.4242393305852943</v>
      </c>
      <c r="D512" s="2">
        <f t="shared" si="44"/>
        <v>3.4334712438447976</v>
      </c>
      <c r="E512" s="2">
        <f t="shared" si="43"/>
        <v>-9.2319132595033437E-3</v>
      </c>
      <c r="F512" s="2">
        <f t="shared" si="47"/>
        <v>-1.8632518335020697E-4</v>
      </c>
      <c r="G512" s="2">
        <f t="shared" si="45"/>
        <v>-9.0455880761531361E-3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3.5211999999999999</v>
      </c>
      <c r="C513" s="2">
        <f t="shared" si="42"/>
        <v>3.4238948181875566</v>
      </c>
      <c r="D513" s="2">
        <f t="shared" si="44"/>
        <v>3.4399696702266644</v>
      </c>
      <c r="E513" s="2">
        <f t="shared" si="43"/>
        <v>-1.6074852039107856E-2</v>
      </c>
      <c r="F513" s="2">
        <f t="shared" si="47"/>
        <v>-3.3640305545017371E-3</v>
      </c>
      <c r="G513" s="2">
        <f t="shared" si="45"/>
        <v>-1.271082148460612E-2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3.4220000000000002</v>
      </c>
      <c r="C514" s="2">
        <f t="shared" si="42"/>
        <v>3.427418692312548</v>
      </c>
      <c r="D514" s="2">
        <f t="shared" si="44"/>
        <v>3.4386385835432081</v>
      </c>
      <c r="E514" s="2">
        <f t="shared" si="43"/>
        <v>-1.1219891230660028E-2</v>
      </c>
      <c r="F514" s="2">
        <f t="shared" si="47"/>
        <v>-4.935202689733395E-3</v>
      </c>
      <c r="G514" s="2">
        <f t="shared" si="45"/>
        <v>-6.2846885409266334E-3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3.4220000000000002</v>
      </c>
      <c r="C515" s="2">
        <f t="shared" si="42"/>
        <v>3.4258312011875405</v>
      </c>
      <c r="D515" s="2">
        <f t="shared" si="44"/>
        <v>3.437406095873341</v>
      </c>
      <c r="E515" s="2">
        <f t="shared" si="43"/>
        <v>-1.157489468580053E-2</v>
      </c>
      <c r="F515" s="2">
        <f t="shared" si="47"/>
        <v>-6.263141088946822E-3</v>
      </c>
      <c r="G515" s="2">
        <f t="shared" si="45"/>
        <v>-5.3117535968537077E-3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3.4220000000000002</v>
      </c>
      <c r="C516" s="2">
        <f t="shared" si="42"/>
        <v>3.4283033240817651</v>
      </c>
      <c r="D516" s="2">
        <f t="shared" si="44"/>
        <v>3.436264903586427</v>
      </c>
      <c r="E516" s="2">
        <f t="shared" si="43"/>
        <v>-7.9615795046619198E-3</v>
      </c>
      <c r="F516" s="2">
        <f t="shared" si="47"/>
        <v>-6.6028287720898415E-3</v>
      </c>
      <c r="G516" s="2">
        <f t="shared" si="45"/>
        <v>-1.3587507325720782E-3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3.3277999999999999</v>
      </c>
      <c r="C517" s="2">
        <f t="shared" si="42"/>
        <v>3.4303951203768781</v>
      </c>
      <c r="D517" s="2">
        <f t="shared" si="44"/>
        <v>3.4282304662837291</v>
      </c>
      <c r="E517" s="2">
        <f t="shared" si="43"/>
        <v>2.1646540931490321E-3</v>
      </c>
      <c r="F517" s="2">
        <f t="shared" si="47"/>
        <v>-4.8493321990420672E-3</v>
      </c>
      <c r="G517" s="2">
        <f t="shared" si="45"/>
        <v>7.0139862921910993E-3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3.3475999999999999</v>
      </c>
      <c r="C518" s="2">
        <f t="shared" si="42"/>
        <v>3.4321651018573585</v>
      </c>
      <c r="D518" s="2">
        <f t="shared" si="44"/>
        <v>3.4222578391516012</v>
      </c>
      <c r="E518" s="2">
        <f t="shared" si="43"/>
        <v>9.9072627057572582E-3</v>
      </c>
      <c r="F518" s="2">
        <f t="shared" si="47"/>
        <v>-1.8980132180822021E-3</v>
      </c>
      <c r="G518" s="2">
        <f t="shared" si="45"/>
        <v>1.180527592383946E-2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3.3475999999999999</v>
      </c>
      <c r="C519" s="2">
        <f t="shared" si="42"/>
        <v>3.4336627784946878</v>
      </c>
      <c r="D519" s="2">
        <f t="shared" si="44"/>
        <v>3.4167276288440753</v>
      </c>
      <c r="E519" s="2">
        <f t="shared" si="43"/>
        <v>1.6935149650612491E-2</v>
      </c>
      <c r="F519" s="2">
        <f t="shared" si="47"/>
        <v>1.8686193556567364E-3</v>
      </c>
      <c r="G519" s="2">
        <f t="shared" si="45"/>
        <v>1.5066530294955754E-2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3.3029999999999999</v>
      </c>
      <c r="C520" s="2">
        <f t="shared" si="42"/>
        <v>3.4318685048801205</v>
      </c>
      <c r="D520" s="2">
        <f t="shared" si="44"/>
        <v>3.4083033600408106</v>
      </c>
      <c r="E520" s="2">
        <f t="shared" si="43"/>
        <v>2.3565144839309937E-2</v>
      </c>
      <c r="F520" s="2">
        <f t="shared" si="47"/>
        <v>6.2079244523873768E-3</v>
      </c>
      <c r="G520" s="2">
        <f t="shared" si="45"/>
        <v>1.735722038692256E-2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3.3328000000000002</v>
      </c>
      <c r="C521" s="2">
        <f t="shared" si="42"/>
        <v>3.4303502733601023</v>
      </c>
      <c r="D521" s="2">
        <f t="shared" si="44"/>
        <v>3.4027105185563062</v>
      </c>
      <c r="E521" s="2">
        <f t="shared" si="43"/>
        <v>2.7639754803796102E-2</v>
      </c>
      <c r="F521" s="2">
        <f t="shared" si="47"/>
        <v>1.0494290522669123E-2</v>
      </c>
      <c r="G521" s="2">
        <f t="shared" si="45"/>
        <v>1.7145464281126978E-2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3.2584</v>
      </c>
      <c r="C522" s="2">
        <f t="shared" si="42"/>
        <v>3.429065615920087</v>
      </c>
      <c r="D522" s="2">
        <f t="shared" si="44"/>
        <v>3.3920208505150984</v>
      </c>
      <c r="E522" s="2">
        <f t="shared" si="43"/>
        <v>3.7044765404988578E-2</v>
      </c>
      <c r="F522" s="2">
        <f t="shared" si="47"/>
        <v>1.5804385499133013E-2</v>
      </c>
      <c r="G522" s="2">
        <f t="shared" si="45"/>
        <v>2.1240379905855564E-2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3.2235999999999998</v>
      </c>
      <c r="C523" s="2">
        <f t="shared" si="42"/>
        <v>3.4432401365477658</v>
      </c>
      <c r="D523" s="2">
        <f t="shared" si="44"/>
        <v>3.3795452319584243</v>
      </c>
      <c r="E523" s="2">
        <f t="shared" si="43"/>
        <v>6.3694904589341572E-2</v>
      </c>
      <c r="F523" s="2">
        <f t="shared" si="47"/>
        <v>2.5382489317174725E-2</v>
      </c>
      <c r="G523" s="2">
        <f t="shared" si="45"/>
        <v>3.8312415272166847E-2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3.2235999999999998</v>
      </c>
      <c r="C524" s="2">
        <f t="shared" si="42"/>
        <v>3.4399724232327253</v>
      </c>
      <c r="D524" s="2">
        <f t="shared" si="44"/>
        <v>3.3679937332948371</v>
      </c>
      <c r="E524" s="2">
        <f t="shared" si="43"/>
        <v>7.1978689937888252E-2</v>
      </c>
      <c r="F524" s="2">
        <f t="shared" si="47"/>
        <v>3.4701729441317428E-2</v>
      </c>
      <c r="G524" s="2">
        <f t="shared" si="45"/>
        <v>3.7276960496570824E-2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3.2235999999999998</v>
      </c>
      <c r="C525" s="2">
        <f t="shared" si="42"/>
        <v>3.4372074350430752</v>
      </c>
      <c r="D525" s="2">
        <f t="shared" si="44"/>
        <v>3.357297901198923</v>
      </c>
      <c r="E525" s="2">
        <f t="shared" si="43"/>
        <v>7.9909533844152225E-2</v>
      </c>
      <c r="F525" s="2">
        <f t="shared" si="47"/>
        <v>4.3743290321884384E-2</v>
      </c>
      <c r="G525" s="2">
        <f t="shared" si="45"/>
        <v>3.6166243522267841E-2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3.3178999999999998</v>
      </c>
      <c r="C526" s="2">
        <f t="shared" si="42"/>
        <v>3.4348678296518331</v>
      </c>
      <c r="D526" s="2">
        <f t="shared" si="44"/>
        <v>3.3543795381471506</v>
      </c>
      <c r="E526" s="2">
        <f t="shared" si="43"/>
        <v>8.0488291504682508E-2</v>
      </c>
      <c r="F526" s="2">
        <f t="shared" si="47"/>
        <v>5.1092290558444012E-2</v>
      </c>
      <c r="G526" s="2">
        <f t="shared" si="45"/>
        <v>2.9396000946238496E-2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3.3178999999999998</v>
      </c>
      <c r="C527" s="2">
        <f t="shared" ref="C527:C590" si="48">$C$4*B517+C526*(1-$C$4)</f>
        <v>3.4183958558592433</v>
      </c>
      <c r="D527" s="2">
        <f t="shared" si="44"/>
        <v>3.3516773501362502</v>
      </c>
      <c r="E527" s="2">
        <f t="shared" si="43"/>
        <v>6.6718505722993093E-2</v>
      </c>
      <c r="F527" s="2">
        <f t="shared" si="47"/>
        <v>5.4217533591353832E-2</v>
      </c>
      <c r="G527" s="2">
        <f t="shared" si="45"/>
        <v>1.2500972131639261E-2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3.2336</v>
      </c>
      <c r="C528" s="2">
        <f t="shared" si="48"/>
        <v>3.4075041857270518</v>
      </c>
      <c r="D528" s="2">
        <f t="shared" si="44"/>
        <v>3.3429308797557873</v>
      </c>
      <c r="E528" s="2">
        <f t="shared" si="43"/>
        <v>6.4573305971264539E-2</v>
      </c>
      <c r="F528" s="2">
        <f t="shared" si="47"/>
        <v>5.6288688067335974E-2</v>
      </c>
      <c r="G528" s="2">
        <f t="shared" si="45"/>
        <v>8.284617903928565E-3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3.1939000000000002</v>
      </c>
      <c r="C529" s="2">
        <f t="shared" si="48"/>
        <v>3.398288157153659</v>
      </c>
      <c r="D529" s="2">
        <f t="shared" si="44"/>
        <v>3.3318915553294328</v>
      </c>
      <c r="E529" s="2">
        <f t="shared" si="43"/>
        <v>6.6396601824226131E-2</v>
      </c>
      <c r="F529" s="2">
        <f t="shared" si="47"/>
        <v>5.8310270818714011E-2</v>
      </c>
      <c r="G529" s="2">
        <f t="shared" si="45"/>
        <v>8.0863310055121207E-3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3.2286000000000001</v>
      </c>
      <c r="C530" s="2">
        <f t="shared" si="48"/>
        <v>3.3836284406684807</v>
      </c>
      <c r="D530" s="2">
        <f t="shared" si="44"/>
        <v>3.3242403290087341</v>
      </c>
      <c r="E530" s="2">
        <f t="shared" si="43"/>
        <v>5.9388111659746556E-2</v>
      </c>
      <c r="F530" s="2">
        <f t="shared" si="47"/>
        <v>5.8525838986920521E-2</v>
      </c>
      <c r="G530" s="2">
        <f t="shared" si="45"/>
        <v>8.622726728260352E-4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3.2286000000000001</v>
      </c>
      <c r="C531" s="2">
        <f t="shared" si="48"/>
        <v>3.3758086805656378</v>
      </c>
      <c r="D531" s="2">
        <f t="shared" si="44"/>
        <v>3.3171558601932722</v>
      </c>
      <c r="E531" s="2">
        <f t="shared" si="43"/>
        <v>5.8652820372365522E-2</v>
      </c>
      <c r="F531" s="2">
        <f t="shared" si="47"/>
        <v>5.855123526400953E-2</v>
      </c>
      <c r="G531" s="2">
        <f t="shared" si="45"/>
        <v>1.015851083559921E-4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3.2235999999999998</v>
      </c>
      <c r="C532" s="2">
        <f t="shared" si="48"/>
        <v>3.3577458066324626</v>
      </c>
      <c r="D532" s="2">
        <f t="shared" si="44"/>
        <v>3.3102257964752519</v>
      </c>
      <c r="E532" s="2">
        <f t="shared" si="43"/>
        <v>4.7520010157210635E-2</v>
      </c>
      <c r="F532" s="2">
        <f t="shared" si="47"/>
        <v>5.6344990242649759E-2</v>
      </c>
      <c r="G532" s="2">
        <f t="shared" si="45"/>
        <v>-8.8249800854391242E-3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3.2732000000000001</v>
      </c>
      <c r="C533" s="2">
        <f t="shared" si="48"/>
        <v>3.3371079902274681</v>
      </c>
      <c r="D533" s="2">
        <f t="shared" si="44"/>
        <v>3.3074831448844924</v>
      </c>
      <c r="E533" s="2">
        <f t="shared" si="43"/>
        <v>2.9624845342975714E-2</v>
      </c>
      <c r="F533" s="2">
        <f t="shared" si="47"/>
        <v>5.1000961262714958E-2</v>
      </c>
      <c r="G533" s="2">
        <f t="shared" si="45"/>
        <v>-2.1376115919739244E-2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3.2286000000000001</v>
      </c>
      <c r="C534" s="2">
        <f t="shared" si="48"/>
        <v>3.3196452225001654</v>
      </c>
      <c r="D534" s="2">
        <f t="shared" si="44"/>
        <v>3.3016399489671224</v>
      </c>
      <c r="E534" s="2">
        <f t="shared" si="43"/>
        <v>1.8005273533042931E-2</v>
      </c>
      <c r="F534" s="2">
        <f t="shared" si="47"/>
        <v>4.4401823716780552E-2</v>
      </c>
      <c r="G534" s="2">
        <f t="shared" si="45"/>
        <v>-2.639655018373762E-2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3.2732000000000001</v>
      </c>
      <c r="C535" s="2">
        <f t="shared" si="48"/>
        <v>3.3048690344232168</v>
      </c>
      <c r="D535" s="2">
        <f t="shared" si="44"/>
        <v>3.2995332860806688</v>
      </c>
      <c r="E535" s="2">
        <f t="shared" si="43"/>
        <v>5.335748342548019E-3</v>
      </c>
      <c r="F535" s="2">
        <f t="shared" si="47"/>
        <v>3.6588608641934049E-2</v>
      </c>
      <c r="G535" s="2">
        <f t="shared" si="45"/>
        <v>-3.125286029938603E-2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3.2683</v>
      </c>
      <c r="C536" s="2">
        <f t="shared" si="48"/>
        <v>3.3068737983581067</v>
      </c>
      <c r="D536" s="2">
        <f t="shared" si="44"/>
        <v>3.2972197093339526</v>
      </c>
      <c r="E536" s="2">
        <f t="shared" si="43"/>
        <v>9.6540890241541E-3</v>
      </c>
      <c r="F536" s="2">
        <f t="shared" si="47"/>
        <v>3.1201704718378062E-2</v>
      </c>
      <c r="G536" s="2">
        <f t="shared" si="45"/>
        <v>-2.1547615694223962E-2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3.2683</v>
      </c>
      <c r="C537" s="2">
        <f t="shared" si="48"/>
        <v>3.3085701370722442</v>
      </c>
      <c r="D537" s="2">
        <f t="shared" si="44"/>
        <v>3.295077508642549</v>
      </c>
      <c r="E537" s="2">
        <f t="shared" si="43"/>
        <v>1.349262842969523E-2</v>
      </c>
      <c r="F537" s="2">
        <f t="shared" si="47"/>
        <v>2.7659889460641497E-2</v>
      </c>
      <c r="G537" s="2">
        <f t="shared" si="45"/>
        <v>-1.4167261030946267E-2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3.2484000000000002</v>
      </c>
      <c r="C538" s="2">
        <f t="shared" si="48"/>
        <v>3.2970362698303606</v>
      </c>
      <c r="D538" s="2">
        <f t="shared" si="44"/>
        <v>3.2916199154097674</v>
      </c>
      <c r="E538" s="2">
        <f t="shared" si="43"/>
        <v>5.4163544205931835E-3</v>
      </c>
      <c r="F538" s="2">
        <f t="shared" si="47"/>
        <v>2.3211182452631835E-2</v>
      </c>
      <c r="G538" s="2">
        <f t="shared" si="45"/>
        <v>-1.7794828032038652E-2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3.2484000000000002</v>
      </c>
      <c r="C539" s="2">
        <f t="shared" si="48"/>
        <v>3.2811691513949208</v>
      </c>
      <c r="D539" s="2">
        <f t="shared" si="44"/>
        <v>3.2884184401942291</v>
      </c>
      <c r="E539" s="2">
        <f t="shared" si="43"/>
        <v>-7.2492887993083066E-3</v>
      </c>
      <c r="F539" s="2">
        <f t="shared" si="47"/>
        <v>1.7119088202243806E-2</v>
      </c>
      <c r="G539" s="2">
        <f t="shared" si="45"/>
        <v>-2.4368377001552113E-2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3.2484000000000002</v>
      </c>
      <c r="C540" s="2">
        <f t="shared" si="48"/>
        <v>3.2730815896418561</v>
      </c>
      <c r="D540" s="2">
        <f t="shared" si="44"/>
        <v>3.2854541112909526</v>
      </c>
      <c r="E540" s="2">
        <f t="shared" ref="E540:E603" si="49">C540-D540</f>
        <v>-1.2372521649096413E-2</v>
      </c>
      <c r="F540" s="2">
        <f t="shared" si="47"/>
        <v>1.1220766231975762E-2</v>
      </c>
      <c r="G540" s="2">
        <f t="shared" si="45"/>
        <v>-2.3593287881072175E-2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6">
        <f>TITRES_STAT!D544</f>
        <v>3.2435</v>
      </c>
      <c r="C541" s="2">
        <f t="shared" si="48"/>
        <v>3.2662382681584936</v>
      </c>
      <c r="D541" s="2">
        <f t="shared" ref="D541:D604" si="50">$D$4*B541+(1-$D$4)*D540</f>
        <v>3.2823463993434747</v>
      </c>
      <c r="E541" s="2">
        <f t="shared" si="49"/>
        <v>-1.6108131184981112E-2</v>
      </c>
      <c r="F541" s="2">
        <f t="shared" si="47"/>
        <v>5.7549867485843873E-3</v>
      </c>
      <c r="G541" s="2">
        <f t="shared" si="45"/>
        <v>-2.1863117933565497E-2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3.2235999999999998</v>
      </c>
      <c r="C542" s="2">
        <f t="shared" si="48"/>
        <v>3.2596785345956483</v>
      </c>
      <c r="D542" s="2">
        <f t="shared" si="50"/>
        <v>3.2779948142069211</v>
      </c>
      <c r="E542" s="2">
        <f t="shared" si="49"/>
        <v>-1.8316279611272801E-2</v>
      </c>
      <c r="F542" s="2">
        <f t="shared" si="47"/>
        <v>9.4073347661295008E-4</v>
      </c>
      <c r="G542" s="2">
        <f t="shared" si="45"/>
        <v>-1.9257013087885751E-2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3.2484000000000002</v>
      </c>
      <c r="C543" s="2">
        <f t="shared" si="48"/>
        <v>3.261758760042472</v>
      </c>
      <c r="D543" s="2">
        <f t="shared" si="50"/>
        <v>3.275802605747149</v>
      </c>
      <c r="E543" s="2">
        <f t="shared" si="49"/>
        <v>-1.4043845704676983E-2</v>
      </c>
      <c r="F543" s="2">
        <f t="shared" si="47"/>
        <v>-2.0561823596450366E-3</v>
      </c>
      <c r="G543" s="2">
        <f t="shared" si="45"/>
        <v>-1.1987663345031947E-2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3.2484000000000002</v>
      </c>
      <c r="C544" s="2">
        <f t="shared" si="48"/>
        <v>3.25665741234363</v>
      </c>
      <c r="D544" s="2">
        <f t="shared" si="50"/>
        <v>3.2737727830992118</v>
      </c>
      <c r="E544" s="2">
        <f t="shared" si="49"/>
        <v>-1.7115370755581782E-2</v>
      </c>
      <c r="F544" s="2">
        <f t="shared" si="47"/>
        <v>-5.0680200388323864E-3</v>
      </c>
      <c r="G544" s="2">
        <f t="shared" si="45"/>
        <v>-1.2047350716749396E-2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3.1591999999999998</v>
      </c>
      <c r="C545" s="2">
        <f t="shared" si="48"/>
        <v>3.2592024258292254</v>
      </c>
      <c r="D545" s="2">
        <f t="shared" si="50"/>
        <v>3.265285910277048</v>
      </c>
      <c r="E545" s="2">
        <f t="shared" si="49"/>
        <v>-6.0834844478225847E-3</v>
      </c>
      <c r="F545" s="2">
        <f t="shared" si="47"/>
        <v>-5.2711129206304266E-3</v>
      </c>
      <c r="G545" s="2">
        <f t="shared" si="45"/>
        <v>-8.1237152719215808E-4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3.1591999999999998</v>
      </c>
      <c r="C546" s="2">
        <f t="shared" si="48"/>
        <v>3.260602052624729</v>
      </c>
      <c r="D546" s="2">
        <f t="shared" si="50"/>
        <v>3.2574276947009704</v>
      </c>
      <c r="E546" s="2">
        <f t="shared" si="49"/>
        <v>3.1743579237586417E-3</v>
      </c>
      <c r="F546" s="2">
        <f t="shared" si="47"/>
        <v>-3.5820187517526135E-3</v>
      </c>
      <c r="G546" s="2">
        <f t="shared" si="45"/>
        <v>6.7563766755112551E-3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3.2484000000000002</v>
      </c>
      <c r="C547" s="2">
        <f t="shared" si="48"/>
        <v>3.2617863522209243</v>
      </c>
      <c r="D547" s="2">
        <f t="shared" si="50"/>
        <v>3.2567589765749725</v>
      </c>
      <c r="E547" s="2">
        <f t="shared" si="49"/>
        <v>5.0273756459517926E-3</v>
      </c>
      <c r="F547" s="2">
        <f t="shared" si="47"/>
        <v>-1.8601398722117323E-3</v>
      </c>
      <c r="G547" s="2">
        <f t="shared" si="45"/>
        <v>6.8875155181635245E-3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3.2484000000000002</v>
      </c>
      <c r="C548" s="2">
        <f t="shared" si="48"/>
        <v>3.2597269134177052</v>
      </c>
      <c r="D548" s="2">
        <f t="shared" si="50"/>
        <v>3.2561397931249743</v>
      </c>
      <c r="E548" s="2">
        <f t="shared" si="49"/>
        <v>3.5871202927308943E-3</v>
      </c>
      <c r="F548" s="2">
        <f t="shared" si="47"/>
        <v>-7.7068783922320714E-4</v>
      </c>
      <c r="G548" s="2">
        <f t="shared" ref="G548:G611" si="51">E548-F548</f>
        <v>4.3578081319541016E-3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3.3178999999999998</v>
      </c>
      <c r="C549" s="2">
        <f t="shared" si="48"/>
        <v>3.257984311353443</v>
      </c>
      <c r="D549" s="2">
        <f t="shared" si="50"/>
        <v>3.2607146232638651</v>
      </c>
      <c r="E549" s="2">
        <f t="shared" si="49"/>
        <v>-2.7303119104220563E-3</v>
      </c>
      <c r="F549" s="2">
        <f t="shared" ref="F549:F612" si="53">(E549*(2/(10)))+((1-(2/10))*F548)</f>
        <v>-1.162612653462977E-3</v>
      </c>
      <c r="G549" s="2">
        <f t="shared" si="51"/>
        <v>-1.5676992569590793E-3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3.3178999999999998</v>
      </c>
      <c r="C550" s="2">
        <f t="shared" si="48"/>
        <v>3.2565098019144516</v>
      </c>
      <c r="D550" s="2">
        <f t="shared" si="50"/>
        <v>3.2649505770961711</v>
      </c>
      <c r="E550" s="2">
        <f t="shared" si="49"/>
        <v>-8.4407751817194843E-3</v>
      </c>
      <c r="F550" s="2">
        <f t="shared" si="53"/>
        <v>-2.6182451591142786E-3</v>
      </c>
      <c r="G550" s="2">
        <f t="shared" si="51"/>
        <v>-5.8225300226052053E-3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3.3376999999999999</v>
      </c>
      <c r="C551" s="2">
        <f t="shared" si="48"/>
        <v>3.2545082939276129</v>
      </c>
      <c r="D551" s="2">
        <f t="shared" si="50"/>
        <v>3.2703394232371954</v>
      </c>
      <c r="E551" s="2">
        <f t="shared" si="49"/>
        <v>-1.5831129309582526E-2</v>
      </c>
      <c r="F551" s="2">
        <f t="shared" si="53"/>
        <v>-5.260821989207928E-3</v>
      </c>
      <c r="G551" s="2">
        <f t="shared" si="51"/>
        <v>-1.0570307320374598E-2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3.3675000000000002</v>
      </c>
      <c r="C552" s="2">
        <f t="shared" si="48"/>
        <v>3.2497531717849029</v>
      </c>
      <c r="D552" s="2">
        <f t="shared" si="50"/>
        <v>3.2775365029974033</v>
      </c>
      <c r="E552" s="2">
        <f t="shared" si="49"/>
        <v>-2.7783331212500428E-2</v>
      </c>
      <c r="F552" s="2">
        <f t="shared" si="53"/>
        <v>-9.7653238338664284E-3</v>
      </c>
      <c r="G552" s="2">
        <f t="shared" si="51"/>
        <v>-1.8018007378634002E-2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3.3675000000000002</v>
      </c>
      <c r="C553" s="2">
        <f t="shared" si="48"/>
        <v>3.2495449915103025</v>
      </c>
      <c r="D553" s="2">
        <f t="shared" si="50"/>
        <v>3.2842004657383361</v>
      </c>
      <c r="E553" s="2">
        <f t="shared" si="49"/>
        <v>-3.4655474228033611E-2</v>
      </c>
      <c r="F553" s="2">
        <f t="shared" si="53"/>
        <v>-1.4743353912699864E-2</v>
      </c>
      <c r="G553" s="2">
        <f t="shared" si="51"/>
        <v>-1.9912120315333747E-2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3.3675000000000002</v>
      </c>
      <c r="C554" s="2">
        <f t="shared" si="48"/>
        <v>3.249368838970256</v>
      </c>
      <c r="D554" s="2">
        <f t="shared" si="50"/>
        <v>3.2903708016095705</v>
      </c>
      <c r="E554" s="2">
        <f t="shared" si="49"/>
        <v>-4.1001962639314549E-2</v>
      </c>
      <c r="F554" s="2">
        <f t="shared" si="53"/>
        <v>-1.9995075658022804E-2</v>
      </c>
      <c r="G554" s="2">
        <f t="shared" si="51"/>
        <v>-2.1006886981291745E-2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3.3228</v>
      </c>
      <c r="C555" s="2">
        <f t="shared" si="48"/>
        <v>3.2354967098979088</v>
      </c>
      <c r="D555" s="2">
        <f t="shared" si="50"/>
        <v>3.2927729644533059</v>
      </c>
      <c r="E555" s="2">
        <f t="shared" si="49"/>
        <v>-5.7276254555397088E-2</v>
      </c>
      <c r="F555" s="2">
        <f t="shared" si="53"/>
        <v>-2.7451311437497662E-2</v>
      </c>
      <c r="G555" s="2">
        <f t="shared" si="51"/>
        <v>-2.9824943117899426E-2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3.3079999999999998</v>
      </c>
      <c r="C556" s="2">
        <f t="shared" si="48"/>
        <v>3.2237587545289998</v>
      </c>
      <c r="D556" s="2">
        <f t="shared" si="50"/>
        <v>3.2939008930123204</v>
      </c>
      <c r="E556" s="2">
        <f t="shared" si="49"/>
        <v>-7.0142138483320515E-2</v>
      </c>
      <c r="F556" s="2">
        <f t="shared" si="53"/>
        <v>-3.5989476846662233E-2</v>
      </c>
      <c r="G556" s="2">
        <f t="shared" si="51"/>
        <v>-3.4152661636658282E-2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3.298</v>
      </c>
      <c r="C557" s="2">
        <f t="shared" si="48"/>
        <v>3.2275497153706922</v>
      </c>
      <c r="D557" s="2">
        <f t="shared" si="50"/>
        <v>3.2942045305669634</v>
      </c>
      <c r="E557" s="2">
        <f t="shared" si="49"/>
        <v>-6.6654815196271144E-2</v>
      </c>
      <c r="F557" s="2">
        <f t="shared" si="53"/>
        <v>-4.2122544516584016E-2</v>
      </c>
      <c r="G557" s="2">
        <f t="shared" si="51"/>
        <v>-2.4532270679687128E-2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3.298</v>
      </c>
      <c r="C558" s="2">
        <f t="shared" si="48"/>
        <v>3.2307574514675088</v>
      </c>
      <c r="D558" s="2">
        <f t="shared" si="50"/>
        <v>3.2944856764508921</v>
      </c>
      <c r="E558" s="2">
        <f t="shared" si="49"/>
        <v>-6.3728224983383264E-2</v>
      </c>
      <c r="F558" s="2">
        <f t="shared" si="53"/>
        <v>-4.6443680609943867E-2</v>
      </c>
      <c r="G558" s="2">
        <f t="shared" si="51"/>
        <v>-1.7284544373439396E-2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3.2732000000000001</v>
      </c>
      <c r="C559" s="2">
        <f t="shared" si="48"/>
        <v>3.2441639973955847</v>
      </c>
      <c r="D559" s="2">
        <f t="shared" si="50"/>
        <v>3.292908959676752</v>
      </c>
      <c r="E559" s="2">
        <f t="shared" si="49"/>
        <v>-4.8744962281167314E-2</v>
      </c>
      <c r="F559" s="2">
        <f t="shared" si="53"/>
        <v>-4.6903936944188561E-2</v>
      </c>
      <c r="G559" s="2">
        <f t="shared" si="51"/>
        <v>-1.8410253369787535E-3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3.2732000000000001</v>
      </c>
      <c r="C560" s="2">
        <f t="shared" si="48"/>
        <v>3.255507997796264</v>
      </c>
      <c r="D560" s="2">
        <f t="shared" si="50"/>
        <v>3.2914490367377334</v>
      </c>
      <c r="E560" s="2">
        <f t="shared" si="49"/>
        <v>-3.5941038941469383E-2</v>
      </c>
      <c r="F560" s="2">
        <f t="shared" si="53"/>
        <v>-4.4711357343644731E-2</v>
      </c>
      <c r="G560" s="2">
        <f t="shared" si="51"/>
        <v>8.7703184021753477E-3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3.2235999999999998</v>
      </c>
      <c r="C561" s="2">
        <f t="shared" si="48"/>
        <v>3.2681529212122236</v>
      </c>
      <c r="D561" s="2">
        <f t="shared" si="50"/>
        <v>3.286423182164568</v>
      </c>
      <c r="E561" s="2">
        <f t="shared" si="49"/>
        <v>-1.8270260952344408E-2</v>
      </c>
      <c r="F561" s="2">
        <f t="shared" si="53"/>
        <v>-3.9423138065384666E-2</v>
      </c>
      <c r="G561" s="2">
        <f t="shared" si="51"/>
        <v>2.1152877113040258E-2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3.2235999999999998</v>
      </c>
      <c r="C562" s="2">
        <f t="shared" si="48"/>
        <v>3.2834370871795739</v>
      </c>
      <c r="D562" s="2">
        <f t="shared" si="50"/>
        <v>3.2817696131153404</v>
      </c>
      <c r="E562" s="2">
        <f t="shared" si="49"/>
        <v>1.6674740642335095E-3</v>
      </c>
      <c r="F562" s="2">
        <f t="shared" si="53"/>
        <v>-3.1205015639461028E-2</v>
      </c>
      <c r="G562" s="2">
        <f t="shared" si="51"/>
        <v>3.2872489703694538E-2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3.2235999999999998</v>
      </c>
      <c r="C563" s="2">
        <f t="shared" si="48"/>
        <v>3.296369842998101</v>
      </c>
      <c r="D563" s="2">
        <f t="shared" si="50"/>
        <v>3.2774607528845743</v>
      </c>
      <c r="E563" s="2">
        <f t="shared" si="49"/>
        <v>1.8909090113526705E-2</v>
      </c>
      <c r="F563" s="2">
        <f t="shared" si="53"/>
        <v>-2.1182194488863482E-2</v>
      </c>
      <c r="G563" s="2">
        <f t="shared" si="51"/>
        <v>4.0091284602390184E-2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3.2235999999999998</v>
      </c>
      <c r="C564" s="2">
        <f t="shared" si="48"/>
        <v>3.3073129440753162</v>
      </c>
      <c r="D564" s="2">
        <f t="shared" si="50"/>
        <v>3.2734710674857168</v>
      </c>
      <c r="E564" s="2">
        <f t="shared" si="49"/>
        <v>3.3841876589599362E-2</v>
      </c>
      <c r="F564" s="2">
        <f t="shared" si="53"/>
        <v>-1.0177380273170914E-2</v>
      </c>
      <c r="G564" s="2">
        <f t="shared" si="51"/>
        <v>4.4019256862770278E-2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3.2235999999999998</v>
      </c>
      <c r="C565" s="2">
        <f t="shared" si="48"/>
        <v>3.309695568063729</v>
      </c>
      <c r="D565" s="2">
        <f t="shared" si="50"/>
        <v>3.2697769143386264</v>
      </c>
      <c r="E565" s="2">
        <f t="shared" si="49"/>
        <v>3.9918653725102615E-2</v>
      </c>
      <c r="F565" s="2">
        <f t="shared" si="53"/>
        <v>-1.5817347351620818E-4</v>
      </c>
      <c r="G565" s="2">
        <f t="shared" si="51"/>
        <v>4.0076827198618825E-2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3.2235999999999998</v>
      </c>
      <c r="C566" s="2">
        <f t="shared" si="48"/>
        <v>3.3094347114385401</v>
      </c>
      <c r="D566" s="2">
        <f t="shared" si="50"/>
        <v>3.2663564021653948</v>
      </c>
      <c r="E566" s="2">
        <f t="shared" si="49"/>
        <v>4.3078309273145265E-2</v>
      </c>
      <c r="F566" s="2">
        <f t="shared" si="53"/>
        <v>8.4891230758160872E-3</v>
      </c>
      <c r="G566" s="2">
        <f t="shared" si="51"/>
        <v>3.4589186197329175E-2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3.2235999999999998</v>
      </c>
      <c r="C567" s="2">
        <f t="shared" si="48"/>
        <v>3.30767552506338</v>
      </c>
      <c r="D567" s="2">
        <f t="shared" si="50"/>
        <v>3.2631892612642543</v>
      </c>
      <c r="E567" s="2">
        <f t="shared" si="49"/>
        <v>4.448626379912568E-2</v>
      </c>
      <c r="F567" s="2">
        <f t="shared" si="53"/>
        <v>1.5688551220478006E-2</v>
      </c>
      <c r="G567" s="2">
        <f t="shared" si="51"/>
        <v>2.8797712578647675E-2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3.2088000000000001</v>
      </c>
      <c r="C568" s="2">
        <f t="shared" si="48"/>
        <v>3.3061869827459369</v>
      </c>
      <c r="D568" s="2">
        <f t="shared" si="50"/>
        <v>3.259160427096532</v>
      </c>
      <c r="E568" s="2">
        <f t="shared" si="49"/>
        <v>4.7026555649404944E-2</v>
      </c>
      <c r="F568" s="2">
        <f t="shared" si="53"/>
        <v>2.1956152106263394E-2</v>
      </c>
      <c r="G568" s="2">
        <f t="shared" si="51"/>
        <v>2.5070403543141551E-2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3.2088000000000001</v>
      </c>
      <c r="C569" s="2">
        <f t="shared" si="48"/>
        <v>3.3011120623234849</v>
      </c>
      <c r="D569" s="2">
        <f t="shared" si="50"/>
        <v>3.2554300250893817</v>
      </c>
      <c r="E569" s="2">
        <f t="shared" si="49"/>
        <v>4.5682037234103134E-2</v>
      </c>
      <c r="F569" s="2">
        <f t="shared" si="53"/>
        <v>2.670132913183134E-2</v>
      </c>
      <c r="G569" s="2">
        <f t="shared" si="51"/>
        <v>1.8980708102271794E-2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3.2088000000000001</v>
      </c>
      <c r="C570" s="2">
        <f t="shared" si="48"/>
        <v>3.2968178988891026</v>
      </c>
      <c r="D570" s="2">
        <f t="shared" si="50"/>
        <v>3.2519759491568352</v>
      </c>
      <c r="E570" s="2">
        <f t="shared" si="49"/>
        <v>4.4841949732267405E-2</v>
      </c>
      <c r="F570" s="2">
        <f t="shared" si="53"/>
        <v>3.0329453251918555E-2</v>
      </c>
      <c r="G570" s="2">
        <f t="shared" si="51"/>
        <v>1.4512496480348851E-2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3.2088000000000001</v>
      </c>
      <c r="C571" s="2">
        <f t="shared" si="48"/>
        <v>3.2855536067523174</v>
      </c>
      <c r="D571" s="2">
        <f t="shared" si="50"/>
        <v>3.2487777307007737</v>
      </c>
      <c r="E571" s="2">
        <f t="shared" si="49"/>
        <v>3.6775876051543754E-2</v>
      </c>
      <c r="F571" s="2">
        <f t="shared" si="53"/>
        <v>3.16187378118436E-2</v>
      </c>
      <c r="G571" s="2">
        <f t="shared" si="51"/>
        <v>5.1571382397001542E-3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3.2088000000000001</v>
      </c>
      <c r="C572" s="2">
        <f t="shared" si="48"/>
        <v>3.2760222826365761</v>
      </c>
      <c r="D572" s="2">
        <f t="shared" si="50"/>
        <v>3.2458164173155315</v>
      </c>
      <c r="E572" s="2">
        <f t="shared" si="49"/>
        <v>3.0205865321044634E-2</v>
      </c>
      <c r="F572" s="2">
        <f t="shared" si="53"/>
        <v>3.1336163313683808E-2</v>
      </c>
      <c r="G572" s="2">
        <f t="shared" si="51"/>
        <v>-1.1302979926391746E-3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3.2235999999999998</v>
      </c>
      <c r="C573" s="2">
        <f t="shared" si="48"/>
        <v>3.2679573160771027</v>
      </c>
      <c r="D573" s="2">
        <f t="shared" si="50"/>
        <v>3.2441707567736402</v>
      </c>
      <c r="E573" s="2">
        <f t="shared" si="49"/>
        <v>2.3786559303462518E-2</v>
      </c>
      <c r="F573" s="2">
        <f t="shared" si="53"/>
        <v>2.9826242511639553E-2</v>
      </c>
      <c r="G573" s="2">
        <f t="shared" si="51"/>
        <v>-6.0396832081770352E-3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3.298</v>
      </c>
      <c r="C574" s="2">
        <f t="shared" si="48"/>
        <v>3.2611331136037021</v>
      </c>
      <c r="D574" s="2">
        <f t="shared" si="50"/>
        <v>3.2481581081237407</v>
      </c>
      <c r="E574" s="2">
        <f t="shared" si="49"/>
        <v>1.2975005479961332E-2</v>
      </c>
      <c r="F574" s="2">
        <f t="shared" si="53"/>
        <v>2.6455995105303911E-2</v>
      </c>
      <c r="G574" s="2">
        <f t="shared" si="51"/>
        <v>-1.3480989625342579E-2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3.298</v>
      </c>
      <c r="C575" s="2">
        <f t="shared" si="48"/>
        <v>3.2553587884339015</v>
      </c>
      <c r="D575" s="2">
        <f t="shared" si="50"/>
        <v>3.2518501001145745</v>
      </c>
      <c r="E575" s="2">
        <f t="shared" si="49"/>
        <v>3.5086883193269358E-3</v>
      </c>
      <c r="F575" s="2">
        <f t="shared" si="53"/>
        <v>2.1866533748108517E-2</v>
      </c>
      <c r="G575" s="2">
        <f t="shared" si="51"/>
        <v>-1.8357845428781581E-2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3.298</v>
      </c>
      <c r="C576" s="2">
        <f t="shared" si="48"/>
        <v>3.250472820982532</v>
      </c>
      <c r="D576" s="2">
        <f t="shared" si="50"/>
        <v>3.2552686112171987</v>
      </c>
      <c r="E576" s="2">
        <f t="shared" si="49"/>
        <v>-4.795790234666697E-3</v>
      </c>
      <c r="F576" s="2">
        <f t="shared" si="53"/>
        <v>1.6534068951553474E-2</v>
      </c>
      <c r="G576" s="2">
        <f t="shared" si="51"/>
        <v>-2.1329859186220171E-2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3.2930999999999999</v>
      </c>
      <c r="C577" s="2">
        <f t="shared" si="48"/>
        <v>3.2463385408313732</v>
      </c>
      <c r="D577" s="2">
        <f t="shared" si="50"/>
        <v>3.2580709363122207</v>
      </c>
      <c r="E577" s="2">
        <f t="shared" si="49"/>
        <v>-1.173239548084748E-2</v>
      </c>
      <c r="F577" s="2">
        <f t="shared" si="53"/>
        <v>1.0880776065073284E-2</v>
      </c>
      <c r="G577" s="2">
        <f t="shared" si="51"/>
        <v>-2.2613171545920761E-2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3.2732000000000001</v>
      </c>
      <c r="C578" s="2">
        <f t="shared" si="48"/>
        <v>3.2405633807034695</v>
      </c>
      <c r="D578" s="2">
        <f t="shared" si="50"/>
        <v>3.2591916076965006</v>
      </c>
      <c r="E578" s="2">
        <f t="shared" si="49"/>
        <v>-1.8628226993031127E-2</v>
      </c>
      <c r="F578" s="2">
        <f t="shared" si="53"/>
        <v>4.9789754534524007E-3</v>
      </c>
      <c r="G578" s="2">
        <f t="shared" si="51"/>
        <v>-2.3607202446483528E-2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3.2732000000000001</v>
      </c>
      <c r="C579" s="2">
        <f t="shared" si="48"/>
        <v>3.2356767067490892</v>
      </c>
      <c r="D579" s="2">
        <f t="shared" si="50"/>
        <v>3.2602292663856485</v>
      </c>
      <c r="E579" s="2">
        <f t="shared" si="49"/>
        <v>-2.4552559636559224E-2</v>
      </c>
      <c r="F579" s="2">
        <f t="shared" si="53"/>
        <v>-9.2733156454992416E-4</v>
      </c>
      <c r="G579" s="2">
        <f t="shared" si="51"/>
        <v>-2.3625228072009299E-2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3.2235999999999998</v>
      </c>
      <c r="C580" s="2">
        <f t="shared" si="48"/>
        <v>3.2315418287876909</v>
      </c>
      <c r="D580" s="2">
        <f t="shared" si="50"/>
        <v>3.2575159873941186</v>
      </c>
      <c r="E580" s="2">
        <f t="shared" si="49"/>
        <v>-2.5974158606427711E-2</v>
      </c>
      <c r="F580" s="2">
        <f t="shared" si="53"/>
        <v>-5.9366969729254815E-3</v>
      </c>
      <c r="G580" s="2">
        <f t="shared" si="51"/>
        <v>-2.0037461633502229E-2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3.1739999999999999</v>
      </c>
      <c r="C581" s="2">
        <f t="shared" si="48"/>
        <v>3.2280430858972768</v>
      </c>
      <c r="D581" s="2">
        <f t="shared" si="50"/>
        <v>3.2513296179575173</v>
      </c>
      <c r="E581" s="2">
        <f t="shared" si="49"/>
        <v>-2.328653206024045E-2</v>
      </c>
      <c r="F581" s="2">
        <f t="shared" si="53"/>
        <v>-9.4066639903884752E-3</v>
      </c>
      <c r="G581" s="2">
        <f t="shared" si="51"/>
        <v>-1.3879868069851975E-2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3.1739999999999999</v>
      </c>
      <c r="C582" s="2">
        <f t="shared" si="48"/>
        <v>3.2250826111438493</v>
      </c>
      <c r="D582" s="2">
        <f t="shared" si="50"/>
        <v>3.2456014981088126</v>
      </c>
      <c r="E582" s="2">
        <f t="shared" si="49"/>
        <v>-2.051888696496329E-2</v>
      </c>
      <c r="F582" s="2">
        <f t="shared" si="53"/>
        <v>-1.1629108585303439E-2</v>
      </c>
      <c r="G582" s="2">
        <f t="shared" si="51"/>
        <v>-8.8897783796598514E-3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3.0798000000000001</v>
      </c>
      <c r="C583" s="2">
        <f t="shared" si="48"/>
        <v>3.2248545171217184</v>
      </c>
      <c r="D583" s="2">
        <f t="shared" si="50"/>
        <v>3.233319905656308</v>
      </c>
      <c r="E583" s="2">
        <f t="shared" si="49"/>
        <v>-8.4653885345895574E-3</v>
      </c>
      <c r="F583" s="2">
        <f t="shared" si="53"/>
        <v>-1.0996364575160664E-2</v>
      </c>
      <c r="G583" s="2">
        <f t="shared" si="51"/>
        <v>2.5309760405711063E-3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3.0798000000000001</v>
      </c>
      <c r="C584" s="2">
        <f t="shared" si="48"/>
        <v>3.2361076683337617</v>
      </c>
      <c r="D584" s="2">
        <f t="shared" si="50"/>
        <v>3.2219480607928781</v>
      </c>
      <c r="E584" s="2">
        <f t="shared" si="49"/>
        <v>1.4159607540883634E-2</v>
      </c>
      <c r="F584" s="2">
        <f t="shared" si="53"/>
        <v>-5.9651701519518041E-3</v>
      </c>
      <c r="G584" s="2">
        <f t="shared" si="51"/>
        <v>2.0124777692835438E-2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3.0798000000000001</v>
      </c>
      <c r="C585" s="2">
        <f t="shared" si="48"/>
        <v>3.245629565513183</v>
      </c>
      <c r="D585" s="2">
        <f t="shared" si="50"/>
        <v>3.2114185748082207</v>
      </c>
      <c r="E585" s="2">
        <f t="shared" si="49"/>
        <v>3.4210990704962363E-2</v>
      </c>
      <c r="F585" s="2">
        <f t="shared" si="53"/>
        <v>2.070062019431029E-3</v>
      </c>
      <c r="G585" s="2">
        <f t="shared" si="51"/>
        <v>3.2140928685531332E-2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3.1493000000000002</v>
      </c>
      <c r="C586" s="2">
        <f t="shared" si="48"/>
        <v>3.2536865554342316</v>
      </c>
      <c r="D586" s="2">
        <f t="shared" si="50"/>
        <v>3.2068171988965006</v>
      </c>
      <c r="E586" s="2">
        <f t="shared" si="49"/>
        <v>4.6869356537730944E-2</v>
      </c>
      <c r="F586" s="2">
        <f t="shared" si="53"/>
        <v>1.1029920923091012E-2</v>
      </c>
      <c r="G586" s="2">
        <f t="shared" si="51"/>
        <v>3.5839435614639932E-2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3.1739999999999999</v>
      </c>
      <c r="C587" s="2">
        <f t="shared" si="48"/>
        <v>3.2597501622905036</v>
      </c>
      <c r="D587" s="2">
        <f t="shared" si="50"/>
        <v>3.2043862952745377</v>
      </c>
      <c r="E587" s="2">
        <f t="shared" si="49"/>
        <v>5.5363867015965962E-2</v>
      </c>
      <c r="F587" s="2">
        <f t="shared" si="53"/>
        <v>1.9896710141666003E-2</v>
      </c>
      <c r="G587" s="2">
        <f t="shared" si="51"/>
        <v>3.5467156874299959E-2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3.1739999999999999</v>
      </c>
      <c r="C588" s="2">
        <f t="shared" si="48"/>
        <v>3.2618193680919649</v>
      </c>
      <c r="D588" s="2">
        <f t="shared" si="50"/>
        <v>3.2021354585875352</v>
      </c>
      <c r="E588" s="2">
        <f t="shared" si="49"/>
        <v>5.96839095044297E-2</v>
      </c>
      <c r="F588" s="2">
        <f t="shared" si="53"/>
        <v>2.7854150014218745E-2</v>
      </c>
      <c r="G588" s="2">
        <f t="shared" si="51"/>
        <v>3.1829759490210954E-2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3.2633000000000001</v>
      </c>
      <c r="C589" s="2">
        <f t="shared" si="48"/>
        <v>3.2635702345393547</v>
      </c>
      <c r="D589" s="2">
        <f t="shared" si="50"/>
        <v>3.2066661653588291</v>
      </c>
      <c r="E589" s="2">
        <f t="shared" si="49"/>
        <v>5.6904069180525596E-2</v>
      </c>
      <c r="F589" s="2">
        <f t="shared" si="53"/>
        <v>3.3664133847480113E-2</v>
      </c>
      <c r="G589" s="2">
        <f t="shared" si="51"/>
        <v>2.3239935333045483E-2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3.3228</v>
      </c>
      <c r="C590" s="2">
        <f t="shared" si="48"/>
        <v>3.2574209676871462</v>
      </c>
      <c r="D590" s="2">
        <f t="shared" si="50"/>
        <v>3.2152686716285452</v>
      </c>
      <c r="E590" s="2">
        <f t="shared" si="49"/>
        <v>4.2152296058600935E-2</v>
      </c>
      <c r="F590" s="2">
        <f t="shared" si="53"/>
        <v>3.5361766289704277E-2</v>
      </c>
      <c r="G590" s="2">
        <f t="shared" si="51"/>
        <v>6.7905297688966582E-3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3.3228</v>
      </c>
      <c r="C591" s="2">
        <f t="shared" ref="C591:C654" si="54">$C$4*B581+C590*(1-$C$4)</f>
        <v>3.2445869726583543</v>
      </c>
      <c r="D591" s="2">
        <f t="shared" si="50"/>
        <v>3.223233955211616</v>
      </c>
      <c r="E591" s="2">
        <f t="shared" si="49"/>
        <v>2.1353017446738232E-2</v>
      </c>
      <c r="F591" s="2">
        <f t="shared" si="53"/>
        <v>3.2560016521111068E-2</v>
      </c>
      <c r="G591" s="2">
        <f t="shared" si="51"/>
        <v>-1.1206999074372836E-2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3.3923000000000001</v>
      </c>
      <c r="C592" s="2">
        <f t="shared" si="54"/>
        <v>3.2337274384032226</v>
      </c>
      <c r="D592" s="2">
        <f t="shared" si="50"/>
        <v>3.2357573659366814</v>
      </c>
      <c r="E592" s="2">
        <f t="shared" si="49"/>
        <v>-2.0299275334587641E-3</v>
      </c>
      <c r="F592" s="2">
        <f t="shared" si="53"/>
        <v>2.5642027710197104E-2</v>
      </c>
      <c r="G592" s="2">
        <f t="shared" si="51"/>
        <v>-2.7671955243655868E-2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3.3873000000000002</v>
      </c>
      <c r="C593" s="2">
        <f t="shared" si="54"/>
        <v>3.210046294033496</v>
      </c>
      <c r="D593" s="2">
        <f t="shared" si="50"/>
        <v>3.2469827462376681</v>
      </c>
      <c r="E593" s="2">
        <f t="shared" si="49"/>
        <v>-3.6936452204172188E-2</v>
      </c>
      <c r="F593" s="2">
        <f t="shared" si="53"/>
        <v>1.3126331727323247E-2</v>
      </c>
      <c r="G593" s="2">
        <f t="shared" si="51"/>
        <v>-5.0062783931495436E-2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3.3822999999999999</v>
      </c>
      <c r="C594" s="2">
        <f t="shared" si="54"/>
        <v>3.1900084026437274</v>
      </c>
      <c r="D594" s="2">
        <f t="shared" si="50"/>
        <v>3.2570062465163594</v>
      </c>
      <c r="E594" s="2">
        <f t="shared" si="49"/>
        <v>-6.6997843872631968E-2</v>
      </c>
      <c r="F594" s="2">
        <f t="shared" si="53"/>
        <v>-2.8985033926677978E-3</v>
      </c>
      <c r="G594" s="2">
        <f t="shared" si="51"/>
        <v>-6.409934047996417E-2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3.3822999999999999</v>
      </c>
      <c r="C595" s="2">
        <f t="shared" si="54"/>
        <v>3.1730532637754614</v>
      </c>
      <c r="D595" s="2">
        <f t="shared" si="50"/>
        <v>3.2662872652929256</v>
      </c>
      <c r="E595" s="2">
        <f t="shared" si="49"/>
        <v>-9.3234001517464193E-2</v>
      </c>
      <c r="F595" s="2">
        <f t="shared" si="53"/>
        <v>-2.096560301762708E-2</v>
      </c>
      <c r="G595" s="2">
        <f t="shared" si="51"/>
        <v>-7.2268398499837114E-2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3.3822999999999999</v>
      </c>
      <c r="C596" s="2">
        <f t="shared" si="54"/>
        <v>3.1693989155023132</v>
      </c>
      <c r="D596" s="2">
        <f t="shared" si="50"/>
        <v>3.2748808011971535</v>
      </c>
      <c r="E596" s="2">
        <f t="shared" si="49"/>
        <v>-0.10548188569484029</v>
      </c>
      <c r="F596" s="2">
        <f t="shared" si="53"/>
        <v>-3.786885955306972E-2</v>
      </c>
      <c r="G596" s="2">
        <f t="shared" si="51"/>
        <v>-6.7613026141770574E-2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3.3822999999999999</v>
      </c>
      <c r="C597" s="2">
        <f t="shared" si="54"/>
        <v>3.1701067746558036</v>
      </c>
      <c r="D597" s="2">
        <f t="shared" si="50"/>
        <v>3.2828377788862531</v>
      </c>
      <c r="E597" s="2">
        <f t="shared" si="49"/>
        <v>-0.11273100423044946</v>
      </c>
      <c r="F597" s="2">
        <f t="shared" si="53"/>
        <v>-5.2841288488545676E-2</v>
      </c>
      <c r="G597" s="2">
        <f t="shared" si="51"/>
        <v>-5.9889715741903785E-2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3.3723999999999998</v>
      </c>
      <c r="C598" s="2">
        <f t="shared" si="54"/>
        <v>3.1707057324010646</v>
      </c>
      <c r="D598" s="2">
        <f t="shared" si="50"/>
        <v>3.2894720174872716</v>
      </c>
      <c r="E598" s="2">
        <f t="shared" si="49"/>
        <v>-0.11876628508620701</v>
      </c>
      <c r="F598" s="2">
        <f t="shared" si="53"/>
        <v>-6.6026287808077955E-2</v>
      </c>
      <c r="G598" s="2">
        <f t="shared" si="51"/>
        <v>-5.2739997278129058E-2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3.3723999999999998</v>
      </c>
      <c r="C599" s="2">
        <f t="shared" si="54"/>
        <v>3.1849510043393625</v>
      </c>
      <c r="D599" s="2">
        <f t="shared" si="50"/>
        <v>3.2956148310067332</v>
      </c>
      <c r="E599" s="2">
        <f t="shared" si="49"/>
        <v>-0.11066382666737073</v>
      </c>
      <c r="F599" s="2">
        <f t="shared" si="53"/>
        <v>-7.4953795579936519E-2</v>
      </c>
      <c r="G599" s="2">
        <f t="shared" si="51"/>
        <v>-3.5710031087434216E-2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3.3723999999999998</v>
      </c>
      <c r="C600" s="2">
        <f t="shared" si="54"/>
        <v>3.206158542133307</v>
      </c>
      <c r="D600" s="2">
        <f t="shared" si="50"/>
        <v>3.3013026213025309</v>
      </c>
      <c r="E600" s="2">
        <f t="shared" si="49"/>
        <v>-9.5144079169223961E-2</v>
      </c>
      <c r="F600" s="2">
        <f t="shared" si="53"/>
        <v>-7.8991852297794013E-2</v>
      </c>
      <c r="G600" s="2">
        <f t="shared" si="51"/>
        <v>-1.6152226871429948E-2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3.3228</v>
      </c>
      <c r="C601" s="2">
        <f t="shared" si="54"/>
        <v>3.2241033818051061</v>
      </c>
      <c r="D601" s="2">
        <f t="shared" si="50"/>
        <v>3.3028950197245659</v>
      </c>
      <c r="E601" s="2">
        <f t="shared" si="49"/>
        <v>-7.8791637919459756E-2</v>
      </c>
      <c r="F601" s="2">
        <f t="shared" si="53"/>
        <v>-7.8951809422127164E-2</v>
      </c>
      <c r="G601" s="2">
        <f t="shared" si="51"/>
        <v>1.6017150266740832E-4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3.3228</v>
      </c>
      <c r="C602" s="2">
        <f t="shared" si="54"/>
        <v>3.2499797846043208</v>
      </c>
      <c r="D602" s="2">
        <f t="shared" si="50"/>
        <v>3.3043694627079314</v>
      </c>
      <c r="E602" s="2">
        <f t="shared" si="49"/>
        <v>-5.4389678103610617E-2</v>
      </c>
      <c r="F602" s="2">
        <f t="shared" si="53"/>
        <v>-7.4039383158423872E-2</v>
      </c>
      <c r="G602" s="2">
        <f t="shared" si="51"/>
        <v>1.9649705054813255E-2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3.3228</v>
      </c>
      <c r="C603" s="2">
        <f t="shared" si="54"/>
        <v>3.2711059715882715</v>
      </c>
      <c r="D603" s="2">
        <f t="shared" si="50"/>
        <v>3.3057346876925289</v>
      </c>
      <c r="E603" s="2">
        <f t="shared" si="49"/>
        <v>-3.4628716104257329E-2</v>
      </c>
      <c r="F603" s="2">
        <f t="shared" si="53"/>
        <v>-6.615724974759056E-2</v>
      </c>
      <c r="G603" s="2">
        <f t="shared" si="51"/>
        <v>3.1528533643333231E-2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3.3129</v>
      </c>
      <c r="C604" s="2">
        <f t="shared" si="54"/>
        <v>3.288212745190076</v>
      </c>
      <c r="D604" s="2">
        <f t="shared" si="50"/>
        <v>3.3062654515671563</v>
      </c>
      <c r="E604" s="2">
        <f t="shared" ref="E604:E667" si="55">C604-D604</f>
        <v>-1.8052706377080341E-2</v>
      </c>
      <c r="F604" s="2">
        <f t="shared" si="53"/>
        <v>-5.6536341073488518E-2</v>
      </c>
      <c r="G604" s="2">
        <f t="shared" si="51"/>
        <v>3.8483634696408177E-2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3.3228</v>
      </c>
      <c r="C605" s="2">
        <f t="shared" si="54"/>
        <v>3.3026877074685257</v>
      </c>
      <c r="D605" s="2">
        <f t="shared" ref="D605:D668" si="56">$D$4*B605+(1-$D$4)*D604</f>
        <v>3.307490232932552</v>
      </c>
      <c r="E605" s="2">
        <f t="shared" si="55"/>
        <v>-4.8025254640262638E-3</v>
      </c>
      <c r="F605" s="2">
        <f t="shared" si="53"/>
        <v>-4.6189577951596068E-2</v>
      </c>
      <c r="G605" s="2">
        <f t="shared" si="51"/>
        <v>4.1387052487569805E-2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3.3228</v>
      </c>
      <c r="C606" s="2">
        <f t="shared" si="54"/>
        <v>3.3149357524733678</v>
      </c>
      <c r="D606" s="2">
        <f t="shared" si="56"/>
        <v>3.308624289752363</v>
      </c>
      <c r="E606" s="2">
        <f t="shared" si="55"/>
        <v>6.3114627210048013E-3</v>
      </c>
      <c r="F606" s="2">
        <f t="shared" si="53"/>
        <v>-3.5689369817075899E-2</v>
      </c>
      <c r="G606" s="2">
        <f t="shared" si="51"/>
        <v>4.20008325380807E-2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3.2235999999999998</v>
      </c>
      <c r="C607" s="2">
        <f t="shared" si="54"/>
        <v>3.3252994828620803</v>
      </c>
      <c r="D607" s="2">
        <f t="shared" si="56"/>
        <v>3.3023261942151509</v>
      </c>
      <c r="E607" s="2">
        <f t="shared" si="55"/>
        <v>2.297328864692938E-2</v>
      </c>
      <c r="F607" s="2">
        <f t="shared" si="53"/>
        <v>-2.3956838124274845E-2</v>
      </c>
      <c r="G607" s="2">
        <f t="shared" si="51"/>
        <v>4.6930126771204228E-2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3.3228</v>
      </c>
      <c r="C608" s="2">
        <f t="shared" si="54"/>
        <v>3.332545716267914</v>
      </c>
      <c r="D608" s="2">
        <f t="shared" si="56"/>
        <v>3.3038427724214361</v>
      </c>
      <c r="E608" s="2">
        <f t="shared" si="55"/>
        <v>2.8702943846477869E-2</v>
      </c>
      <c r="F608" s="2">
        <f t="shared" si="53"/>
        <v>-1.3424881730124304E-2</v>
      </c>
      <c r="G608" s="2">
        <f t="shared" si="51"/>
        <v>4.2127825576602176E-2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3.3228</v>
      </c>
      <c r="C609" s="2">
        <f t="shared" si="54"/>
        <v>3.3386771445343886</v>
      </c>
      <c r="D609" s="2">
        <f t="shared" si="56"/>
        <v>3.3052470115013297</v>
      </c>
      <c r="E609" s="2">
        <f t="shared" si="55"/>
        <v>3.3430133033058862E-2</v>
      </c>
      <c r="F609" s="2">
        <f t="shared" si="53"/>
        <v>-4.0538787774876718E-3</v>
      </c>
      <c r="G609" s="2">
        <f t="shared" si="51"/>
        <v>3.748401181054653E-2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3.3228</v>
      </c>
      <c r="C610" s="2">
        <f t="shared" si="54"/>
        <v>3.3438652761444825</v>
      </c>
      <c r="D610" s="2">
        <f t="shared" si="56"/>
        <v>3.3065472328716017</v>
      </c>
      <c r="E610" s="2">
        <f t="shared" si="55"/>
        <v>3.7318043272880796E-2</v>
      </c>
      <c r="F610" s="2">
        <f t="shared" si="53"/>
        <v>4.220505632586022E-3</v>
      </c>
      <c r="G610" s="2">
        <f t="shared" si="51"/>
        <v>3.3097537640294772E-2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3.2732000000000001</v>
      </c>
      <c r="C611" s="2">
        <f t="shared" si="54"/>
        <v>3.340624464429947</v>
      </c>
      <c r="D611" s="2">
        <f t="shared" si="56"/>
        <v>3.3040770674737052</v>
      </c>
      <c r="E611" s="2">
        <f t="shared" si="55"/>
        <v>3.6547396956241762E-2</v>
      </c>
      <c r="F611" s="2">
        <f t="shared" si="53"/>
        <v>1.068588389731717E-2</v>
      </c>
      <c r="G611" s="2">
        <f t="shared" si="51"/>
        <v>2.586151305892459E-2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3.2732000000000001</v>
      </c>
      <c r="C612" s="2">
        <f t="shared" si="54"/>
        <v>3.3378822391330321</v>
      </c>
      <c r="D612" s="2">
        <f t="shared" si="56"/>
        <v>3.3017898772904677</v>
      </c>
      <c r="E612" s="2">
        <f t="shared" si="55"/>
        <v>3.6092361842564369E-2</v>
      </c>
      <c r="F612" s="2">
        <f t="shared" si="53"/>
        <v>1.5767179486366609E-2</v>
      </c>
      <c r="G612" s="2">
        <f t="shared" ref="G612:G675" si="57">E612-F612</f>
        <v>2.0325182356197759E-2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3.2732000000000001</v>
      </c>
      <c r="C613" s="2">
        <f t="shared" si="54"/>
        <v>3.3355618946510273</v>
      </c>
      <c r="D613" s="2">
        <f t="shared" si="56"/>
        <v>3.2996721086022847</v>
      </c>
      <c r="E613" s="2">
        <f t="shared" si="55"/>
        <v>3.58897860487426E-2</v>
      </c>
      <c r="F613" s="2">
        <f t="shared" ref="F613:F676" si="59">(E613*(2/(10)))+((1-(2/10))*F612)</f>
        <v>1.9791700798841808E-2</v>
      </c>
      <c r="G613" s="2">
        <f t="shared" si="57"/>
        <v>1.6098085249900793E-2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3.2235999999999998</v>
      </c>
      <c r="C614" s="2">
        <f t="shared" si="54"/>
        <v>3.3320754493200999</v>
      </c>
      <c r="D614" s="2">
        <f t="shared" si="56"/>
        <v>3.294037137594708</v>
      </c>
      <c r="E614" s="2">
        <f t="shared" si="55"/>
        <v>3.803831172539196E-2</v>
      </c>
      <c r="F614" s="2">
        <f t="shared" si="59"/>
        <v>2.3441022984151842E-2</v>
      </c>
      <c r="G614" s="2">
        <f t="shared" si="57"/>
        <v>1.4597288741240118E-2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3.2732000000000001</v>
      </c>
      <c r="C615" s="2">
        <f t="shared" si="54"/>
        <v>3.3306484571170079</v>
      </c>
      <c r="D615" s="2">
        <f t="shared" si="56"/>
        <v>3.2924936459210259</v>
      </c>
      <c r="E615" s="2">
        <f t="shared" si="55"/>
        <v>3.8154811195981964E-2</v>
      </c>
      <c r="F615" s="2">
        <f t="shared" si="59"/>
        <v>2.6383780626517868E-2</v>
      </c>
      <c r="G615" s="2">
        <f t="shared" si="57"/>
        <v>1.1771030569464096E-2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3.1939000000000002</v>
      </c>
      <c r="C616" s="2">
        <f t="shared" si="54"/>
        <v>3.3294410021759298</v>
      </c>
      <c r="D616" s="2">
        <f t="shared" si="56"/>
        <v>3.2851904128898388</v>
      </c>
      <c r="E616" s="2">
        <f t="shared" si="55"/>
        <v>4.4250589286090936E-2</v>
      </c>
      <c r="F616" s="2">
        <f t="shared" si="59"/>
        <v>2.9957142358432484E-2</v>
      </c>
      <c r="G616" s="2">
        <f t="shared" si="57"/>
        <v>1.4293446927658451E-2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3.1939000000000002</v>
      </c>
      <c r="C617" s="2">
        <f t="shared" si="54"/>
        <v>3.3131577710719404</v>
      </c>
      <c r="D617" s="2">
        <f t="shared" si="56"/>
        <v>3.2784281600831839</v>
      </c>
      <c r="E617" s="2">
        <f t="shared" si="55"/>
        <v>3.4729610988756487E-2</v>
      </c>
      <c r="F617" s="2">
        <f t="shared" si="59"/>
        <v>3.0911636084497287E-2</v>
      </c>
      <c r="G617" s="2">
        <f t="shared" si="57"/>
        <v>3.8179749042592005E-3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3.1939000000000002</v>
      </c>
      <c r="C618" s="2">
        <f t="shared" si="54"/>
        <v>3.3146411909070266</v>
      </c>
      <c r="D618" s="2">
        <f t="shared" si="56"/>
        <v>3.272166814891837</v>
      </c>
      <c r="E618" s="2">
        <f t="shared" si="55"/>
        <v>4.2474376015189552E-2</v>
      </c>
      <c r="F618" s="2">
        <f t="shared" si="59"/>
        <v>3.3224184070635744E-2</v>
      </c>
      <c r="G618" s="2">
        <f t="shared" si="57"/>
        <v>9.2501919445538081E-3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3.0996999999999999</v>
      </c>
      <c r="C619" s="2">
        <f t="shared" si="54"/>
        <v>3.3158963923059455</v>
      </c>
      <c r="D619" s="2">
        <f t="shared" si="56"/>
        <v>3.2593914952702194</v>
      </c>
      <c r="E619" s="2">
        <f t="shared" si="55"/>
        <v>5.6504897035726032E-2</v>
      </c>
      <c r="F619" s="2">
        <f t="shared" si="59"/>
        <v>3.7880326663653804E-2</v>
      </c>
      <c r="G619" s="2">
        <f t="shared" si="57"/>
        <v>1.8624570372072227E-2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3.1888999999999998</v>
      </c>
      <c r="C620" s="2">
        <f t="shared" si="54"/>
        <v>3.3169584857973384</v>
      </c>
      <c r="D620" s="2">
        <f t="shared" si="56"/>
        <v>3.2541699030279809</v>
      </c>
      <c r="E620" s="2">
        <f t="shared" si="55"/>
        <v>6.2788582769357504E-2</v>
      </c>
      <c r="F620" s="2">
        <f t="shared" si="59"/>
        <v>4.2861977884794546E-2</v>
      </c>
      <c r="G620" s="2">
        <f t="shared" si="57"/>
        <v>1.9926604884562958E-2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3.1493000000000002</v>
      </c>
      <c r="C621" s="2">
        <f t="shared" si="54"/>
        <v>3.3102264110592863</v>
      </c>
      <c r="D621" s="2">
        <f t="shared" si="56"/>
        <v>3.2464017620629453</v>
      </c>
      <c r="E621" s="2">
        <f t="shared" si="55"/>
        <v>6.3824648996340994E-2</v>
      </c>
      <c r="F621" s="2">
        <f t="shared" si="59"/>
        <v>4.7054512107103839E-2</v>
      </c>
      <c r="G621" s="2">
        <f t="shared" si="57"/>
        <v>1.6770136889237154E-2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3.1493000000000002</v>
      </c>
      <c r="C622" s="2">
        <f t="shared" si="54"/>
        <v>3.3045300401270881</v>
      </c>
      <c r="D622" s="2">
        <f t="shared" si="56"/>
        <v>3.2392090389471719</v>
      </c>
      <c r="E622" s="2">
        <f t="shared" si="55"/>
        <v>6.5321001179916127E-2</v>
      </c>
      <c r="F622" s="2">
        <f t="shared" si="59"/>
        <v>5.0707809921666298E-2</v>
      </c>
      <c r="G622" s="2">
        <f t="shared" si="57"/>
        <v>1.4613191258249829E-2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3.1442999999999999</v>
      </c>
      <c r="C623" s="2">
        <f t="shared" si="54"/>
        <v>3.2997100339536898</v>
      </c>
      <c r="D623" s="2">
        <f t="shared" si="56"/>
        <v>3.2321787397658999</v>
      </c>
      <c r="E623" s="2">
        <f t="shared" si="55"/>
        <v>6.7531294187789914E-2</v>
      </c>
      <c r="F623" s="2">
        <f t="shared" si="59"/>
        <v>5.4072506774891026E-2</v>
      </c>
      <c r="G623" s="2">
        <f t="shared" si="57"/>
        <v>1.3458787412898889E-2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3.0501</v>
      </c>
      <c r="C624" s="2">
        <f t="shared" si="54"/>
        <v>3.2880007979608141</v>
      </c>
      <c r="D624" s="2">
        <f t="shared" si="56"/>
        <v>3.2186914257091663</v>
      </c>
      <c r="E624" s="2">
        <f t="shared" si="55"/>
        <v>6.9309372251647794E-2</v>
      </c>
      <c r="F624" s="2">
        <f t="shared" si="59"/>
        <v>5.7119879870242384E-2</v>
      </c>
      <c r="G624" s="2">
        <f t="shared" si="57"/>
        <v>1.218949238140541E-2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3.0501</v>
      </c>
      <c r="C625" s="2">
        <f t="shared" si="54"/>
        <v>3.2857237521206892</v>
      </c>
      <c r="D625" s="2">
        <f t="shared" si="56"/>
        <v>3.2062031719529318</v>
      </c>
      <c r="E625" s="2">
        <f t="shared" si="55"/>
        <v>7.9520580167757426E-2</v>
      </c>
      <c r="F625" s="2">
        <f t="shared" si="59"/>
        <v>6.1600019929745398E-2</v>
      </c>
      <c r="G625" s="2">
        <f t="shared" si="57"/>
        <v>1.7920560238012029E-2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2.9607999999999999</v>
      </c>
      <c r="C626" s="2">
        <f t="shared" si="54"/>
        <v>3.2715970210251988</v>
      </c>
      <c r="D626" s="2">
        <f t="shared" si="56"/>
        <v>3.1880251592156776</v>
      </c>
      <c r="E626" s="2">
        <f t="shared" si="55"/>
        <v>8.3571861809521142E-2</v>
      </c>
      <c r="F626" s="2">
        <f t="shared" si="59"/>
        <v>6.5994388305700549E-2</v>
      </c>
      <c r="G626" s="2">
        <f t="shared" si="57"/>
        <v>1.7577473503820593E-2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3.0400999999999998</v>
      </c>
      <c r="C627" s="2">
        <f t="shared" si="54"/>
        <v>3.2596436331751684</v>
      </c>
      <c r="D627" s="2">
        <f t="shared" si="56"/>
        <v>3.1770677400145164</v>
      </c>
      <c r="E627" s="2">
        <f t="shared" si="55"/>
        <v>8.2575893160651948E-2</v>
      </c>
      <c r="F627" s="2">
        <f t="shared" si="59"/>
        <v>6.9310689276690832E-2</v>
      </c>
      <c r="G627" s="2">
        <f t="shared" si="57"/>
        <v>1.3265203883961116E-2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3.0400999999999998</v>
      </c>
      <c r="C628" s="2">
        <f t="shared" si="54"/>
        <v>3.2495292280712964</v>
      </c>
      <c r="D628" s="2">
        <f t="shared" si="56"/>
        <v>3.1669219814949225</v>
      </c>
      <c r="E628" s="2">
        <f t="shared" si="55"/>
        <v>8.2607246576373861E-2</v>
      </c>
      <c r="F628" s="2">
        <f t="shared" si="59"/>
        <v>7.1970000736627432E-2</v>
      </c>
      <c r="G628" s="2">
        <f t="shared" si="57"/>
        <v>1.0637245839746429E-2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2.9805999999999999</v>
      </c>
      <c r="C629" s="2">
        <f t="shared" si="54"/>
        <v>3.2264785775987894</v>
      </c>
      <c r="D629" s="2">
        <f t="shared" si="56"/>
        <v>3.1531203532360395</v>
      </c>
      <c r="E629" s="2">
        <f t="shared" si="55"/>
        <v>7.3358224362749969E-2</v>
      </c>
      <c r="F629" s="2">
        <f t="shared" si="59"/>
        <v>7.2247645461851945E-2</v>
      </c>
      <c r="G629" s="2">
        <f t="shared" si="57"/>
        <v>1.1105789008980238E-3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2.9756999999999998</v>
      </c>
      <c r="C630" s="2">
        <f t="shared" si="54"/>
        <v>3.2206972579682067</v>
      </c>
      <c r="D630" s="2">
        <f t="shared" si="56"/>
        <v>3.1399781048481845</v>
      </c>
      <c r="E630" s="2">
        <f t="shared" si="55"/>
        <v>8.0719153120022202E-2</v>
      </c>
      <c r="F630" s="2">
        <f t="shared" si="59"/>
        <v>7.3941946993485996E-2</v>
      </c>
      <c r="G630" s="2">
        <f t="shared" si="57"/>
        <v>6.777206126536206E-3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2.8864000000000001</v>
      </c>
      <c r="C631" s="2">
        <f t="shared" si="54"/>
        <v>3.2097130644346366</v>
      </c>
      <c r="D631" s="2">
        <f t="shared" si="56"/>
        <v>3.1211945415260969</v>
      </c>
      <c r="E631" s="2">
        <f t="shared" si="55"/>
        <v>8.8518522908539676E-2</v>
      </c>
      <c r="F631" s="2">
        <f t="shared" si="59"/>
        <v>7.685726217649673E-2</v>
      </c>
      <c r="G631" s="2">
        <f t="shared" si="57"/>
        <v>1.1661260732042947E-2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2.9013</v>
      </c>
      <c r="C632" s="2">
        <f t="shared" si="54"/>
        <v>3.2004187468293077</v>
      </c>
      <c r="D632" s="2">
        <f t="shared" si="56"/>
        <v>3.1049060569686082</v>
      </c>
      <c r="E632" s="2">
        <f t="shared" si="55"/>
        <v>9.5512689860699496E-2</v>
      </c>
      <c r="F632" s="2">
        <f t="shared" si="59"/>
        <v>8.0588347713337283E-2</v>
      </c>
      <c r="G632" s="2">
        <f t="shared" si="57"/>
        <v>1.4924342147362213E-2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2.9558</v>
      </c>
      <c r="C633" s="2">
        <f t="shared" si="54"/>
        <v>3.1917850934709526</v>
      </c>
      <c r="D633" s="2">
        <f t="shared" si="56"/>
        <v>3.0938611638598226</v>
      </c>
      <c r="E633" s="2">
        <f t="shared" si="55"/>
        <v>9.7923929611130056E-2</v>
      </c>
      <c r="F633" s="2">
        <f t="shared" si="59"/>
        <v>8.405546409289584E-2</v>
      </c>
      <c r="G633" s="2">
        <f t="shared" si="57"/>
        <v>1.3868465518234216E-2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2.8715000000000002</v>
      </c>
      <c r="C634" s="2">
        <f t="shared" si="54"/>
        <v>3.1699873867831139</v>
      </c>
      <c r="D634" s="2">
        <f t="shared" si="56"/>
        <v>3.0773899665368725</v>
      </c>
      <c r="E634" s="2">
        <f t="shared" si="55"/>
        <v>9.2597420246241402E-2</v>
      </c>
      <c r="F634" s="2">
        <f t="shared" si="59"/>
        <v>8.5763855323564953E-2</v>
      </c>
      <c r="G634" s="2">
        <f t="shared" si="57"/>
        <v>6.8335649226764494E-3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2.8269000000000002</v>
      </c>
      <c r="C635" s="2">
        <f t="shared" si="54"/>
        <v>3.1515431734318655</v>
      </c>
      <c r="D635" s="2">
        <f t="shared" si="56"/>
        <v>3.0588351542008079</v>
      </c>
      <c r="E635" s="2">
        <f t="shared" si="55"/>
        <v>9.2708019231057648E-2</v>
      </c>
      <c r="F635" s="2">
        <f t="shared" si="59"/>
        <v>8.7152688105063505E-2</v>
      </c>
      <c r="G635" s="2">
        <f t="shared" si="57"/>
        <v>5.5553311259941424E-3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2.7772999999999999</v>
      </c>
      <c r="C636" s="2">
        <f t="shared" si="54"/>
        <v>3.1221980698269634</v>
      </c>
      <c r="D636" s="2">
        <f t="shared" si="56"/>
        <v>3.0379806983340814</v>
      </c>
      <c r="E636" s="2">
        <f t="shared" si="55"/>
        <v>8.4217371492881998E-2</v>
      </c>
      <c r="F636" s="2">
        <f t="shared" si="59"/>
        <v>8.6565624782627207E-2</v>
      </c>
      <c r="G636" s="2">
        <f t="shared" si="57"/>
        <v>-2.3482532897452085E-3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2.859</v>
      </c>
      <c r="C637" s="2">
        <f t="shared" si="54"/>
        <v>3.1095675975458921</v>
      </c>
      <c r="D637" s="2">
        <f t="shared" si="56"/>
        <v>3.0247228688278534</v>
      </c>
      <c r="E637" s="2">
        <f t="shared" si="55"/>
        <v>8.484472871803872E-2</v>
      </c>
      <c r="F637" s="2">
        <f t="shared" si="59"/>
        <v>8.6221445569709509E-2</v>
      </c>
      <c r="G637" s="2">
        <f t="shared" si="57"/>
        <v>-1.3767168516707895E-3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2.7847</v>
      </c>
      <c r="C638" s="2">
        <f t="shared" si="54"/>
        <v>3.0988802748465241</v>
      </c>
      <c r="D638" s="2">
        <f t="shared" si="56"/>
        <v>3.0069433970628272</v>
      </c>
      <c r="E638" s="2">
        <f t="shared" si="55"/>
        <v>9.1936877783696858E-2</v>
      </c>
      <c r="F638" s="2">
        <f t="shared" si="59"/>
        <v>8.736453201250699E-2</v>
      </c>
      <c r="G638" s="2">
        <f t="shared" si="57"/>
        <v>4.5723457711898674E-3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2.6255999999999999</v>
      </c>
      <c r="C639" s="2">
        <f t="shared" si="54"/>
        <v>3.0806833094855204</v>
      </c>
      <c r="D639" s="2">
        <f t="shared" si="56"/>
        <v>2.9786957380211363</v>
      </c>
      <c r="E639" s="2">
        <f t="shared" si="55"/>
        <v>0.10198757146438409</v>
      </c>
      <c r="F639" s="2">
        <f t="shared" si="59"/>
        <v>9.0289139902882426E-2</v>
      </c>
      <c r="G639" s="2">
        <f t="shared" si="57"/>
        <v>1.169843156150166E-2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2.6150000000000002</v>
      </c>
      <c r="C640" s="2">
        <f t="shared" si="54"/>
        <v>3.0645320311031323</v>
      </c>
      <c r="D640" s="2">
        <f t="shared" si="56"/>
        <v>2.9517553129825336</v>
      </c>
      <c r="E640" s="2">
        <f t="shared" si="55"/>
        <v>0.11277671812059875</v>
      </c>
      <c r="F640" s="2">
        <f t="shared" si="59"/>
        <v>9.4786655546425694E-2</v>
      </c>
      <c r="G640" s="2">
        <f t="shared" si="57"/>
        <v>1.7990062574173057E-2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2.5407000000000002</v>
      </c>
      <c r="C641" s="2">
        <f t="shared" si="54"/>
        <v>3.037127103241112</v>
      </c>
      <c r="D641" s="2">
        <f t="shared" si="56"/>
        <v>2.9213067712801237</v>
      </c>
      <c r="E641" s="2">
        <f t="shared" si="55"/>
        <v>0.11582033196098829</v>
      </c>
      <c r="F641" s="2">
        <f t="shared" si="59"/>
        <v>9.8993390829338224E-2</v>
      </c>
      <c r="G641" s="2">
        <f t="shared" si="57"/>
        <v>1.6826941131650064E-2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2.4718</v>
      </c>
      <c r="C642" s="2">
        <f t="shared" si="54"/>
        <v>3.0162306258194027</v>
      </c>
      <c r="D642" s="2">
        <f t="shared" si="56"/>
        <v>2.888009973407522</v>
      </c>
      <c r="E642" s="2">
        <f t="shared" si="55"/>
        <v>0.12822065241188074</v>
      </c>
      <c r="F642" s="2">
        <f t="shared" si="59"/>
        <v>0.10483884314584674</v>
      </c>
      <c r="G642" s="2">
        <f t="shared" si="57"/>
        <v>2.3381809266034004E-2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2.4824000000000002</v>
      </c>
      <c r="C643" s="2">
        <f t="shared" si="54"/>
        <v>3.0069336064625714</v>
      </c>
      <c r="D643" s="2">
        <f t="shared" si="56"/>
        <v>2.8579647901921499</v>
      </c>
      <c r="E643" s="2">
        <f t="shared" si="55"/>
        <v>0.14896881627042147</v>
      </c>
      <c r="F643" s="2">
        <f t="shared" si="59"/>
        <v>0.1136648377707617</v>
      </c>
      <c r="G643" s="2">
        <f t="shared" si="57"/>
        <v>3.5303978499659772E-2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2.4346000000000001</v>
      </c>
      <c r="C644" s="2">
        <f t="shared" si="54"/>
        <v>2.9860976670067911</v>
      </c>
      <c r="D644" s="2">
        <f t="shared" si="56"/>
        <v>2.8266044353631021</v>
      </c>
      <c r="E644" s="2">
        <f t="shared" si="55"/>
        <v>0.159493231643689</v>
      </c>
      <c r="F644" s="2">
        <f t="shared" si="59"/>
        <v>0.12283051654534717</v>
      </c>
      <c r="G644" s="2">
        <f t="shared" si="57"/>
        <v>3.6662715098341833E-2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2.3868999999999998</v>
      </c>
      <c r="C645" s="2">
        <f t="shared" si="54"/>
        <v>2.9616057182365156</v>
      </c>
      <c r="D645" s="2">
        <f t="shared" si="56"/>
        <v>2.7940337364473171</v>
      </c>
      <c r="E645" s="2">
        <f t="shared" si="55"/>
        <v>0.16757198178919852</v>
      </c>
      <c r="F645" s="2">
        <f t="shared" si="59"/>
        <v>0.13177880959411745</v>
      </c>
      <c r="G645" s="2">
        <f t="shared" si="57"/>
        <v>3.5793172195081074E-2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2.2172000000000001</v>
      </c>
      <c r="C646" s="2">
        <f t="shared" si="54"/>
        <v>2.9332509923539751</v>
      </c>
      <c r="D646" s="2">
        <f t="shared" si="56"/>
        <v>2.7513053115252935</v>
      </c>
      <c r="E646" s="2">
        <f t="shared" si="55"/>
        <v>0.18194568082868168</v>
      </c>
      <c r="F646" s="2">
        <f t="shared" si="59"/>
        <v>0.14181218384103031</v>
      </c>
      <c r="G646" s="2">
        <f t="shared" si="57"/>
        <v>4.0133496987651368E-2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2.4397000000000002</v>
      </c>
      <c r="C647" s="2">
        <f t="shared" si="54"/>
        <v>2.9218277627610556</v>
      </c>
      <c r="D647" s="2">
        <f t="shared" si="56"/>
        <v>2.728223436597494</v>
      </c>
      <c r="E647" s="2">
        <f t="shared" si="55"/>
        <v>0.1936043261635616</v>
      </c>
      <c r="F647" s="2">
        <f t="shared" si="59"/>
        <v>0.15217061230553658</v>
      </c>
      <c r="G647" s="2">
        <f t="shared" si="57"/>
        <v>4.1433713858025023E-2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2.4571999999999998</v>
      </c>
      <c r="C648" s="2">
        <f t="shared" si="54"/>
        <v>2.9007311838747394</v>
      </c>
      <c r="D648" s="2">
        <f t="shared" si="56"/>
        <v>2.7081476264791613</v>
      </c>
      <c r="E648" s="2">
        <f t="shared" si="55"/>
        <v>0.19258355739557809</v>
      </c>
      <c r="F648" s="2">
        <f t="shared" si="59"/>
        <v>0.16025320132354487</v>
      </c>
      <c r="G648" s="2">
        <f t="shared" si="57"/>
        <v>3.2330356072033217E-2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2.4512999999999998</v>
      </c>
      <c r="C649" s="2">
        <f t="shared" si="54"/>
        <v>2.8584033094324717</v>
      </c>
      <c r="D649" s="2">
        <f t="shared" si="56"/>
        <v>2.6891218763695934</v>
      </c>
      <c r="E649" s="2">
        <f t="shared" si="55"/>
        <v>0.16928143306287824</v>
      </c>
      <c r="F649" s="2">
        <f t="shared" si="59"/>
        <v>0.16205884767141154</v>
      </c>
      <c r="G649" s="2">
        <f t="shared" si="57"/>
        <v>7.222585391466696E-3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2.4455</v>
      </c>
      <c r="C650" s="2">
        <f t="shared" si="54"/>
        <v>2.8209566464428608</v>
      </c>
      <c r="D650" s="2">
        <f t="shared" si="56"/>
        <v>2.6710758114533273</v>
      </c>
      <c r="E650" s="2">
        <f t="shared" si="55"/>
        <v>0.14988083498953353</v>
      </c>
      <c r="F650" s="2">
        <f t="shared" si="59"/>
        <v>0.15962324513503595</v>
      </c>
      <c r="G650" s="2">
        <f t="shared" si="57"/>
        <v>-9.7424101455024226E-3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2.4163000000000001</v>
      </c>
      <c r="C651" s="2">
        <f t="shared" si="54"/>
        <v>2.777840239297805</v>
      </c>
      <c r="D651" s="2">
        <f t="shared" si="56"/>
        <v>2.6522035291234514</v>
      </c>
      <c r="E651" s="2">
        <f t="shared" si="55"/>
        <v>0.12563671017435363</v>
      </c>
      <c r="F651" s="2">
        <f t="shared" si="59"/>
        <v>0.15282593814289952</v>
      </c>
      <c r="G651" s="2">
        <f t="shared" si="57"/>
        <v>-2.7189227968545893E-2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2.4512999999999998</v>
      </c>
      <c r="C652" s="2">
        <f t="shared" si="54"/>
        <v>2.7307571255596814</v>
      </c>
      <c r="D652" s="2">
        <f t="shared" si="56"/>
        <v>2.6373217862254177</v>
      </c>
      <c r="E652" s="2">
        <f t="shared" si="55"/>
        <v>9.3435339334263734E-2</v>
      </c>
      <c r="F652" s="2">
        <f t="shared" si="59"/>
        <v>0.14094781838117237</v>
      </c>
      <c r="G652" s="2">
        <f t="shared" si="57"/>
        <v>-4.751247904690864E-2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2.4397000000000002</v>
      </c>
      <c r="C653" s="2">
        <f t="shared" si="54"/>
        <v>2.6925483370120382</v>
      </c>
      <c r="D653" s="2">
        <f t="shared" si="56"/>
        <v>2.6226831353939053</v>
      </c>
      <c r="E653" s="2">
        <f t="shared" si="55"/>
        <v>6.9865201618132922E-2</v>
      </c>
      <c r="F653" s="2">
        <f t="shared" si="59"/>
        <v>0.12673129502856448</v>
      </c>
      <c r="G653" s="2">
        <f t="shared" si="57"/>
        <v>-5.6866093410431556E-2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2.4512999999999998</v>
      </c>
      <c r="C654" s="2">
        <f t="shared" si="54"/>
        <v>2.6528639774717249</v>
      </c>
      <c r="D654" s="2">
        <f t="shared" si="56"/>
        <v>2.60998808832769</v>
      </c>
      <c r="E654" s="2">
        <f t="shared" si="55"/>
        <v>4.287588914403484E-2</v>
      </c>
      <c r="F654" s="2">
        <f t="shared" si="59"/>
        <v>0.10996021385165856</v>
      </c>
      <c r="G654" s="2">
        <f t="shared" si="57"/>
        <v>-6.7084324707623724E-2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2.4279999999999999</v>
      </c>
      <c r="C655" s="2">
        <f t="shared" ref="C655:C718" si="60">$C$4*B645+C654*(1-$C$4)</f>
        <v>2.611946442476075</v>
      </c>
      <c r="D655" s="2">
        <f t="shared" si="56"/>
        <v>2.5965074891923057</v>
      </c>
      <c r="E655" s="2">
        <f t="shared" si="55"/>
        <v>1.5438953283769319E-2</v>
      </c>
      <c r="F655" s="2">
        <f t="shared" si="59"/>
        <v>9.1055961738080726E-2</v>
      </c>
      <c r="G655" s="2">
        <f t="shared" si="57"/>
        <v>-7.5617008454311407E-2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2.4338000000000002</v>
      </c>
      <c r="C656" s="2">
        <f t="shared" si="60"/>
        <v>2.5512162205566788</v>
      </c>
      <c r="D656" s="2">
        <f t="shared" si="56"/>
        <v>2.5844550825854684</v>
      </c>
      <c r="E656" s="2">
        <f t="shared" si="55"/>
        <v>-3.3238862028789562E-2</v>
      </c>
      <c r="F656" s="2">
        <f t="shared" si="59"/>
        <v>6.6196996984706671E-2</v>
      </c>
      <c r="G656" s="2">
        <f t="shared" si="57"/>
        <v>-9.9435859013496233E-2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2.4922</v>
      </c>
      <c r="C657" s="2">
        <f t="shared" si="60"/>
        <v>2.5340598789325743</v>
      </c>
      <c r="D657" s="2">
        <f t="shared" si="56"/>
        <v>2.5776213727643227</v>
      </c>
      <c r="E657" s="2">
        <f t="shared" si="55"/>
        <v>-4.3561493831748344E-2</v>
      </c>
      <c r="F657" s="2">
        <f t="shared" si="59"/>
        <v>4.4245298821415667E-2</v>
      </c>
      <c r="G657" s="2">
        <f t="shared" si="57"/>
        <v>-8.7806792653164017E-2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2.4864000000000002</v>
      </c>
      <c r="C658" s="2">
        <f t="shared" si="60"/>
        <v>2.5222352821737166</v>
      </c>
      <c r="D658" s="2">
        <f t="shared" si="56"/>
        <v>2.5708642340410397</v>
      </c>
      <c r="E658" s="2">
        <f t="shared" si="55"/>
        <v>-4.8628951867323078E-2</v>
      </c>
      <c r="F658" s="2">
        <f t="shared" si="59"/>
        <v>2.5670448683667919E-2</v>
      </c>
      <c r="G658" s="2">
        <f t="shared" si="57"/>
        <v>-7.429940055099099E-2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2.4805000000000001</v>
      </c>
      <c r="C659" s="2">
        <f t="shared" si="60"/>
        <v>2.5113221618392987</v>
      </c>
      <c r="D659" s="2">
        <f t="shared" si="56"/>
        <v>2.5641705870750364</v>
      </c>
      <c r="E659" s="2">
        <f t="shared" si="55"/>
        <v>-5.2848425235737739E-2</v>
      </c>
      <c r="F659" s="2">
        <f t="shared" si="59"/>
        <v>9.966673899786789E-3</v>
      </c>
      <c r="G659" s="2">
        <f t="shared" si="57"/>
        <v>-6.2815099135524521E-2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2.4805000000000001</v>
      </c>
      <c r="C660" s="2">
        <f t="shared" si="60"/>
        <v>2.5011956754024838</v>
      </c>
      <c r="D660" s="2">
        <f t="shared" si="56"/>
        <v>2.5579727658102187</v>
      </c>
      <c r="E660" s="2">
        <f t="shared" si="55"/>
        <v>-5.6777090407734931E-2</v>
      </c>
      <c r="F660" s="2">
        <f t="shared" si="59"/>
        <v>-3.3820789617175547E-3</v>
      </c>
      <c r="G660" s="2">
        <f t="shared" si="57"/>
        <v>-5.3395011446017375E-2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2.5272000000000001</v>
      </c>
      <c r="C661" s="2">
        <f t="shared" si="60"/>
        <v>2.48813480226364</v>
      </c>
      <c r="D661" s="2">
        <f t="shared" si="56"/>
        <v>2.5556933016761283</v>
      </c>
      <c r="E661" s="2">
        <f t="shared" si="55"/>
        <v>-6.755849941248826E-2</v>
      </c>
      <c r="F661" s="2">
        <f t="shared" si="59"/>
        <v>-1.6217363051871696E-2</v>
      </c>
      <c r="G661" s="2">
        <f t="shared" si="57"/>
        <v>-5.134113636061656E-2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2.5621999999999998</v>
      </c>
      <c r="C662" s="2">
        <f t="shared" si="60"/>
        <v>2.4824679096076951</v>
      </c>
      <c r="D662" s="2">
        <f t="shared" si="56"/>
        <v>2.5561752793297483</v>
      </c>
      <c r="E662" s="2">
        <f t="shared" si="55"/>
        <v>-7.3707369722053162E-2</v>
      </c>
      <c r="F662" s="2">
        <f t="shared" si="59"/>
        <v>-2.7715364385907992E-2</v>
      </c>
      <c r="G662" s="2">
        <f t="shared" si="57"/>
        <v>-4.599200533614517E-2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2.6206</v>
      </c>
      <c r="C663" s="2">
        <f t="shared" si="60"/>
        <v>2.4758882312065111</v>
      </c>
      <c r="D663" s="2">
        <f t="shared" si="56"/>
        <v>2.5609474808608779</v>
      </c>
      <c r="E663" s="2">
        <f t="shared" si="55"/>
        <v>-8.5059249654366731E-2</v>
      </c>
      <c r="F663" s="2">
        <f t="shared" si="59"/>
        <v>-3.9184141439599737E-2</v>
      </c>
      <c r="G663" s="2">
        <f t="shared" si="57"/>
        <v>-4.5875108214766994E-2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2.7431999999999999</v>
      </c>
      <c r="C664" s="2">
        <f t="shared" si="60"/>
        <v>2.4721054264055096</v>
      </c>
      <c r="D664" s="2">
        <f t="shared" si="56"/>
        <v>2.5744476674637755</v>
      </c>
      <c r="E664" s="2">
        <f t="shared" si="55"/>
        <v>-0.10234224105826595</v>
      </c>
      <c r="F664" s="2">
        <f t="shared" si="59"/>
        <v>-5.1815761363332977E-2</v>
      </c>
      <c r="G664" s="2">
        <f t="shared" si="57"/>
        <v>-5.0526479694932971E-2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2.7782</v>
      </c>
      <c r="C665" s="2">
        <f t="shared" si="60"/>
        <v>2.4653199761892775</v>
      </c>
      <c r="D665" s="2">
        <f t="shared" si="56"/>
        <v>2.589540432836829</v>
      </c>
      <c r="E665" s="2">
        <f t="shared" si="55"/>
        <v>-0.12422045664755155</v>
      </c>
      <c r="F665" s="2">
        <f t="shared" si="59"/>
        <v>-6.6296700420176699E-2</v>
      </c>
      <c r="G665" s="2">
        <f t="shared" si="57"/>
        <v>-5.7923756227374848E-2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2.8599000000000001</v>
      </c>
      <c r="C666" s="2">
        <f t="shared" si="60"/>
        <v>2.4604707490832345</v>
      </c>
      <c r="D666" s="2">
        <f t="shared" si="56"/>
        <v>2.6095670674415086</v>
      </c>
      <c r="E666" s="2">
        <f t="shared" si="55"/>
        <v>-0.14909631835827408</v>
      </c>
      <c r="F666" s="2">
        <f t="shared" si="59"/>
        <v>-8.2856624007796184E-2</v>
      </c>
      <c r="G666" s="2">
        <f t="shared" si="57"/>
        <v>-6.6239694350477898E-2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2.8481999999999998</v>
      </c>
      <c r="C667" s="2">
        <f t="shared" si="60"/>
        <v>2.4653521723011984</v>
      </c>
      <c r="D667" s="2">
        <f t="shared" si="56"/>
        <v>2.6272435809643602</v>
      </c>
      <c r="E667" s="2">
        <f t="shared" si="55"/>
        <v>-0.16189140866316176</v>
      </c>
      <c r="F667" s="2">
        <f t="shared" si="59"/>
        <v>-9.8663580938869302E-2</v>
      </c>
      <c r="G667" s="2">
        <f t="shared" si="57"/>
        <v>-6.322782772429246E-2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2.7665000000000002</v>
      </c>
      <c r="C668" s="2">
        <f t="shared" si="60"/>
        <v>2.4685902996394757</v>
      </c>
      <c r="D668" s="2">
        <f t="shared" si="56"/>
        <v>2.6375588712632965</v>
      </c>
      <c r="E668" s="2">
        <f t="shared" ref="E668:E731" si="61">C668-D668</f>
        <v>-0.16896857162382073</v>
      </c>
      <c r="F668" s="2">
        <f t="shared" si="59"/>
        <v>-0.1127245790758596</v>
      </c>
      <c r="G668" s="2">
        <f t="shared" si="57"/>
        <v>-5.6243992547961127E-2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2.6848000000000001</v>
      </c>
      <c r="C669" s="2">
        <f t="shared" si="60"/>
        <v>2.4704225612334025</v>
      </c>
      <c r="D669" s="2">
        <f t="shared" ref="D669:D732" si="62">$D$4*B669+(1-$D$4)*D668</f>
        <v>2.6410582141326819</v>
      </c>
      <c r="E669" s="2">
        <f t="shared" si="61"/>
        <v>-0.1706356528992794</v>
      </c>
      <c r="F669" s="2">
        <f t="shared" si="59"/>
        <v>-0.12430679384054358</v>
      </c>
      <c r="G669" s="2">
        <f t="shared" si="57"/>
        <v>-4.6328859058735822E-2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2.6848000000000001</v>
      </c>
      <c r="C670" s="2">
        <f t="shared" si="60"/>
        <v>2.4719729364282634</v>
      </c>
      <c r="D670" s="2">
        <f t="shared" si="62"/>
        <v>2.6442983464191498</v>
      </c>
      <c r="E670" s="2">
        <f t="shared" si="61"/>
        <v>-0.17232540999088641</v>
      </c>
      <c r="F670" s="2">
        <f t="shared" si="59"/>
        <v>-0.13391051707061213</v>
      </c>
      <c r="G670" s="2">
        <f t="shared" si="57"/>
        <v>-3.8414892920274279E-2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2.7957000000000001</v>
      </c>
      <c r="C671" s="2">
        <f t="shared" si="60"/>
        <v>2.480469407746992</v>
      </c>
      <c r="D671" s="2">
        <f t="shared" si="62"/>
        <v>2.6555132837214352</v>
      </c>
      <c r="E671" s="2">
        <f t="shared" si="61"/>
        <v>-0.17504387597444326</v>
      </c>
      <c r="F671" s="2">
        <f t="shared" si="59"/>
        <v>-0.14213718885137838</v>
      </c>
      <c r="G671" s="2">
        <f t="shared" si="57"/>
        <v>-3.2906687123064882E-2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2.8599000000000001</v>
      </c>
      <c r="C672" s="2">
        <f t="shared" si="60"/>
        <v>2.4930433450166856</v>
      </c>
      <c r="D672" s="2">
        <f t="shared" si="62"/>
        <v>2.6706530404828106</v>
      </c>
      <c r="E672" s="2">
        <f t="shared" si="61"/>
        <v>-0.17760969546612504</v>
      </c>
      <c r="F672" s="2">
        <f t="shared" si="59"/>
        <v>-0.14923169017432772</v>
      </c>
      <c r="G672" s="2">
        <f t="shared" si="57"/>
        <v>-2.837800529179732E-2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2.9182999999999999</v>
      </c>
      <c r="C673" s="2">
        <f t="shared" si="60"/>
        <v>2.5126674457833493</v>
      </c>
      <c r="D673" s="2">
        <f t="shared" si="62"/>
        <v>2.6889972597063063</v>
      </c>
      <c r="E673" s="2">
        <f t="shared" si="61"/>
        <v>-0.17632981392295699</v>
      </c>
      <c r="F673" s="2">
        <f t="shared" si="59"/>
        <v>-0.15465131492405357</v>
      </c>
      <c r="G673" s="2">
        <f t="shared" si="57"/>
        <v>-2.1678498998903423E-2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2.9066000000000001</v>
      </c>
      <c r="C674" s="2">
        <f t="shared" si="60"/>
        <v>2.5481339925859108</v>
      </c>
      <c r="D674" s="2">
        <f t="shared" si="62"/>
        <v>2.7051159812095431</v>
      </c>
      <c r="E674" s="2">
        <f t="shared" si="61"/>
        <v>-0.15698198862363233</v>
      </c>
      <c r="F674" s="2">
        <f t="shared" si="59"/>
        <v>-0.15511744966396934</v>
      </c>
      <c r="G674" s="2">
        <f t="shared" si="57"/>
        <v>-1.8645389596629869E-3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2.7782</v>
      </c>
      <c r="C675" s="2">
        <f t="shared" si="60"/>
        <v>2.5835287629573092</v>
      </c>
      <c r="D675" s="2">
        <f t="shared" si="62"/>
        <v>2.7105296122310585</v>
      </c>
      <c r="E675" s="2">
        <f t="shared" si="61"/>
        <v>-0.12700084927374933</v>
      </c>
      <c r="F675" s="2">
        <f t="shared" si="59"/>
        <v>-0.14949412958592534</v>
      </c>
      <c r="G675" s="2">
        <f t="shared" si="57"/>
        <v>2.2493280312176012E-2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2.8715999999999999</v>
      </c>
      <c r="C676" s="2">
        <f t="shared" si="60"/>
        <v>2.6260474148100306</v>
      </c>
      <c r="D676" s="2">
        <f t="shared" si="62"/>
        <v>2.7224607520657949</v>
      </c>
      <c r="E676" s="2">
        <f t="shared" si="61"/>
        <v>-9.6413337255764286E-2</v>
      </c>
      <c r="F676" s="2">
        <f t="shared" si="59"/>
        <v>-0.13887797111989314</v>
      </c>
      <c r="G676" s="2">
        <f t="shared" ref="G676:G739" si="63">E676-F676</f>
        <v>4.2464633864128853E-2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2.8481999999999998</v>
      </c>
      <c r="C677" s="2">
        <f t="shared" si="60"/>
        <v>2.6602247356084874</v>
      </c>
      <c r="D677" s="2">
        <f t="shared" si="62"/>
        <v>2.7317747704312918</v>
      </c>
      <c r="E677" s="2">
        <f t="shared" si="61"/>
        <v>-7.155003482280442E-2</v>
      </c>
      <c r="F677" s="2">
        <f t="shared" ref="F677:F740" si="65">(E677*(2/(10)))+((1-(2/10))*F676)</f>
        <v>-0.1254123838604754</v>
      </c>
      <c r="G677" s="2">
        <f t="shared" si="63"/>
        <v>5.3862349037670981E-2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2.7782</v>
      </c>
      <c r="C678" s="2">
        <f t="shared" si="60"/>
        <v>2.6765747762841046</v>
      </c>
      <c r="D678" s="2">
        <f t="shared" si="62"/>
        <v>2.7352136763252703</v>
      </c>
      <c r="E678" s="2">
        <f t="shared" si="61"/>
        <v>-5.8638900041165787E-2</v>
      </c>
      <c r="F678" s="2">
        <f t="shared" si="65"/>
        <v>-0.11205768709661348</v>
      </c>
      <c r="G678" s="2">
        <f t="shared" si="63"/>
        <v>5.3418787055447697E-2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2.8481999999999998</v>
      </c>
      <c r="C679" s="2">
        <f t="shared" si="60"/>
        <v>2.6778401953173194</v>
      </c>
      <c r="D679" s="2">
        <f t="shared" si="62"/>
        <v>2.7435830336345099</v>
      </c>
      <c r="E679" s="2">
        <f t="shared" si="61"/>
        <v>-6.5742838317190522E-2</v>
      </c>
      <c r="F679" s="2">
        <f t="shared" si="65"/>
        <v>-0.1027947173407289</v>
      </c>
      <c r="G679" s="2">
        <f t="shared" si="63"/>
        <v>3.7051879023538375E-2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2.8365</v>
      </c>
      <c r="C680" s="2">
        <f t="shared" si="60"/>
        <v>2.6789109344992705</v>
      </c>
      <c r="D680" s="2">
        <f t="shared" si="62"/>
        <v>2.7504657718838055</v>
      </c>
      <c r="E680" s="2">
        <f t="shared" si="61"/>
        <v>-7.1554837384534942E-2</v>
      </c>
      <c r="F680" s="2">
        <f t="shared" si="65"/>
        <v>-9.6546741349490123E-2</v>
      </c>
      <c r="G680" s="2">
        <f t="shared" si="63"/>
        <v>2.4991903964955181E-2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2.7839999999999998</v>
      </c>
      <c r="C681" s="2">
        <f t="shared" si="60"/>
        <v>2.6968784830378443</v>
      </c>
      <c r="D681" s="2">
        <f t="shared" si="62"/>
        <v>2.7529497887813013</v>
      </c>
      <c r="E681" s="2">
        <f t="shared" si="61"/>
        <v>-5.6071305743456978E-2</v>
      </c>
      <c r="F681" s="2">
        <f t="shared" si="65"/>
        <v>-8.8451654228283494E-2</v>
      </c>
      <c r="G681" s="2">
        <f t="shared" si="63"/>
        <v>3.2380348484826516E-2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2.8424</v>
      </c>
      <c r="C682" s="2">
        <f t="shared" si="60"/>
        <v>2.7219587164166379</v>
      </c>
      <c r="D682" s="2">
        <f t="shared" si="62"/>
        <v>2.7595757303530566</v>
      </c>
      <c r="E682" s="2">
        <f t="shared" si="61"/>
        <v>-3.7617013936418697E-2</v>
      </c>
      <c r="F682" s="2">
        <f t="shared" si="65"/>
        <v>-7.8284726169910529E-2</v>
      </c>
      <c r="G682" s="2">
        <f t="shared" si="63"/>
        <v>4.0667712233491832E-2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2.9182999999999999</v>
      </c>
      <c r="C683" s="2">
        <f t="shared" si="60"/>
        <v>2.7521650677371552</v>
      </c>
      <c r="D683" s="2">
        <f t="shared" si="62"/>
        <v>2.7713330836602377</v>
      </c>
      <c r="E683" s="2">
        <f t="shared" si="61"/>
        <v>-1.9168015923082482E-2</v>
      </c>
      <c r="F683" s="2">
        <f t="shared" si="65"/>
        <v>-6.646138412054492E-2</v>
      </c>
      <c r="G683" s="2">
        <f t="shared" si="63"/>
        <v>4.7293368197462438E-2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2.9066000000000001</v>
      </c>
      <c r="C684" s="2">
        <f t="shared" si="60"/>
        <v>2.7759242880852852</v>
      </c>
      <c r="D684" s="2">
        <f t="shared" si="62"/>
        <v>2.7813528552409608</v>
      </c>
      <c r="E684" s="2">
        <f t="shared" si="61"/>
        <v>-5.4285671556755233E-3</v>
      </c>
      <c r="F684" s="2">
        <f t="shared" si="65"/>
        <v>-5.425482072757104E-2</v>
      </c>
      <c r="G684" s="2">
        <f t="shared" si="63"/>
        <v>4.8826253571895517E-2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2.9182999999999999</v>
      </c>
      <c r="C685" s="2">
        <f t="shared" si="60"/>
        <v>2.7762743976106261</v>
      </c>
      <c r="D685" s="2">
        <f t="shared" si="62"/>
        <v>2.7914970881860746</v>
      </c>
      <c r="E685" s="2">
        <f t="shared" si="61"/>
        <v>-1.522269057544845E-2</v>
      </c>
      <c r="F685" s="2">
        <f t="shared" si="65"/>
        <v>-4.6448394697146525E-2</v>
      </c>
      <c r="G685" s="2">
        <f t="shared" si="63"/>
        <v>3.1225704121698075E-2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2.9123999999999999</v>
      </c>
      <c r="C686" s="2">
        <f t="shared" si="60"/>
        <v>2.7909398749012992</v>
      </c>
      <c r="D686" s="2">
        <f t="shared" si="62"/>
        <v>2.8004528594315503</v>
      </c>
      <c r="E686" s="2">
        <f t="shared" si="61"/>
        <v>-9.5129845302510674E-3</v>
      </c>
      <c r="F686" s="2">
        <f t="shared" si="65"/>
        <v>-3.9061312663767438E-2</v>
      </c>
      <c r="G686" s="2">
        <f t="shared" si="63"/>
        <v>2.954832813351637E-2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2.8307000000000002</v>
      </c>
      <c r="C687" s="2">
        <f t="shared" si="60"/>
        <v>2.7997491249164841</v>
      </c>
      <c r="D687" s="2">
        <f t="shared" si="62"/>
        <v>2.8026933883625467</v>
      </c>
      <c r="E687" s="2">
        <f t="shared" si="61"/>
        <v>-2.9442634460625783E-3</v>
      </c>
      <c r="F687" s="2">
        <f t="shared" si="65"/>
        <v>-3.1837902820226464E-2</v>
      </c>
      <c r="G687" s="2">
        <f t="shared" si="63"/>
        <v>2.8893639374163886E-2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2.7723</v>
      </c>
      <c r="C688" s="2">
        <f t="shared" si="60"/>
        <v>2.7964338749293329</v>
      </c>
      <c r="D688" s="2">
        <f t="shared" si="62"/>
        <v>2.8004420262616176</v>
      </c>
      <c r="E688" s="2">
        <f t="shared" si="61"/>
        <v>-4.0081513322847151E-3</v>
      </c>
      <c r="F688" s="2">
        <f t="shared" si="65"/>
        <v>-2.6271952522638118E-2</v>
      </c>
      <c r="G688" s="2">
        <f t="shared" si="63"/>
        <v>2.2263801190353403E-2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2.8307000000000002</v>
      </c>
      <c r="C689" s="2">
        <f t="shared" si="60"/>
        <v>2.804397894170974</v>
      </c>
      <c r="D689" s="2">
        <f t="shared" si="62"/>
        <v>2.8026833576496459</v>
      </c>
      <c r="E689" s="2">
        <f t="shared" si="61"/>
        <v>1.714536521328025E-3</v>
      </c>
      <c r="F689" s="2">
        <f t="shared" si="65"/>
        <v>-2.067465471384489E-2</v>
      </c>
      <c r="G689" s="2">
        <f t="shared" si="63"/>
        <v>2.2389191235172915E-2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2.8014999999999999</v>
      </c>
      <c r="C690" s="2">
        <f t="shared" si="60"/>
        <v>2.8093366796831321</v>
      </c>
      <c r="D690" s="2">
        <f t="shared" si="62"/>
        <v>2.8025957015274501</v>
      </c>
      <c r="E690" s="2">
        <f t="shared" si="61"/>
        <v>6.7409781556819759E-3</v>
      </c>
      <c r="F690" s="2">
        <f t="shared" si="65"/>
        <v>-1.5191528139939519E-2</v>
      </c>
      <c r="G690" s="2">
        <f t="shared" si="63"/>
        <v>2.1932506295621497E-2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2.8014999999999999</v>
      </c>
      <c r="C691" s="2">
        <f t="shared" si="60"/>
        <v>2.8054387289626503</v>
      </c>
      <c r="D691" s="2">
        <f t="shared" si="62"/>
        <v>2.802514538451343</v>
      </c>
      <c r="E691" s="2">
        <f t="shared" si="61"/>
        <v>2.924190511307323E-3</v>
      </c>
      <c r="F691" s="2">
        <f t="shared" si="65"/>
        <v>-1.1568384409690153E-2</v>
      </c>
      <c r="G691" s="2">
        <f t="shared" si="63"/>
        <v>1.4492574920997476E-2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2.8715999999999999</v>
      </c>
      <c r="C692" s="2">
        <f t="shared" si="60"/>
        <v>2.8111250783530122</v>
      </c>
      <c r="D692" s="2">
        <f t="shared" si="62"/>
        <v>2.8076319800475398</v>
      </c>
      <c r="E692" s="2">
        <f t="shared" si="61"/>
        <v>3.4930983054723974E-3</v>
      </c>
      <c r="F692" s="2">
        <f t="shared" si="65"/>
        <v>-8.5560878666576436E-3</v>
      </c>
      <c r="G692" s="2">
        <f t="shared" si="63"/>
        <v>1.2049186172130041E-2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2.8715999999999999</v>
      </c>
      <c r="C693" s="2">
        <f t="shared" si="60"/>
        <v>2.8276135278371641</v>
      </c>
      <c r="D693" s="2">
        <f t="shared" si="62"/>
        <v>2.8123703518958703</v>
      </c>
      <c r="E693" s="2">
        <f t="shared" si="61"/>
        <v>1.5243175941293874E-2</v>
      </c>
      <c r="F693" s="2">
        <f t="shared" si="65"/>
        <v>-3.7962351050673405E-3</v>
      </c>
      <c r="G693" s="2">
        <f t="shared" si="63"/>
        <v>1.9039411046361213E-2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2.8715999999999999</v>
      </c>
      <c r="C694" s="2">
        <f t="shared" si="60"/>
        <v>2.8397652927852928</v>
      </c>
      <c r="D694" s="2">
        <f t="shared" si="62"/>
        <v>2.8167577332369169</v>
      </c>
      <c r="E694" s="2">
        <f t="shared" si="61"/>
        <v>2.3007559548375855E-2</v>
      </c>
      <c r="F694" s="2">
        <f t="shared" si="65"/>
        <v>1.5645238256212987E-3</v>
      </c>
      <c r="G694" s="2">
        <f t="shared" si="63"/>
        <v>2.1443035722754557E-2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2.9066000000000001</v>
      </c>
      <c r="C695" s="2">
        <f t="shared" si="60"/>
        <v>2.851847555433709</v>
      </c>
      <c r="D695" s="2">
        <f t="shared" si="62"/>
        <v>2.8234127159601083</v>
      </c>
      <c r="E695" s="2">
        <f t="shared" si="61"/>
        <v>2.8434839473600704E-2</v>
      </c>
      <c r="F695" s="2">
        <f t="shared" si="65"/>
        <v>6.9385869552171797E-3</v>
      </c>
      <c r="G695" s="2">
        <f t="shared" si="63"/>
        <v>2.1496252518383524E-2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2.9066000000000001</v>
      </c>
      <c r="C696" s="2">
        <f t="shared" si="60"/>
        <v>2.8611633161362153</v>
      </c>
      <c r="D696" s="2">
        <f t="shared" si="62"/>
        <v>2.8295747370001005</v>
      </c>
      <c r="E696" s="2">
        <f t="shared" si="61"/>
        <v>3.1588579136114792E-2</v>
      </c>
      <c r="F696" s="2">
        <f t="shared" si="65"/>
        <v>1.1868585391396702E-2</v>
      </c>
      <c r="G696" s="2">
        <f t="shared" si="63"/>
        <v>1.9719993744718091E-2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2.8599000000000001</v>
      </c>
      <c r="C697" s="2">
        <f t="shared" si="60"/>
        <v>2.8564766521152589</v>
      </c>
      <c r="D697" s="2">
        <f t="shared" si="62"/>
        <v>2.8318210527778711</v>
      </c>
      <c r="E697" s="2">
        <f t="shared" si="61"/>
        <v>2.4655599337387812E-2</v>
      </c>
      <c r="F697" s="2">
        <f t="shared" si="65"/>
        <v>1.4425988180594925E-2</v>
      </c>
      <c r="G697" s="2">
        <f t="shared" si="63"/>
        <v>1.0229611156792887E-2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2.7782</v>
      </c>
      <c r="C698" s="2">
        <f t="shared" si="60"/>
        <v>2.8435263979436809</v>
      </c>
      <c r="D698" s="2">
        <f t="shared" si="62"/>
        <v>2.8278491229424731</v>
      </c>
      <c r="E698" s="2">
        <f t="shared" si="61"/>
        <v>1.5677275001207747E-2</v>
      </c>
      <c r="F698" s="2">
        <f t="shared" si="65"/>
        <v>1.4676245544717491E-2</v>
      </c>
      <c r="G698" s="2">
        <f t="shared" si="63"/>
        <v>1.0010294564902558E-3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2.7431999999999999</v>
      </c>
      <c r="C699" s="2">
        <f t="shared" si="60"/>
        <v>2.8415531059523453</v>
      </c>
      <c r="D699" s="2">
        <f t="shared" si="62"/>
        <v>2.821578817539327</v>
      </c>
      <c r="E699" s="2">
        <f t="shared" si="61"/>
        <v>1.9974288413018293E-2</v>
      </c>
      <c r="F699" s="2">
        <f t="shared" si="65"/>
        <v>1.5735854118377652E-2</v>
      </c>
      <c r="G699" s="2">
        <f t="shared" si="63"/>
        <v>4.238434294640641E-3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2.7431999999999999</v>
      </c>
      <c r="C700" s="2">
        <f t="shared" si="60"/>
        <v>2.8353910896519845</v>
      </c>
      <c r="D700" s="2">
        <f t="shared" si="62"/>
        <v>2.8157729792030803</v>
      </c>
      <c r="E700" s="2">
        <f t="shared" si="61"/>
        <v>1.9618110448904158E-2</v>
      </c>
      <c r="F700" s="2">
        <f t="shared" si="65"/>
        <v>1.6512305384482954E-2</v>
      </c>
      <c r="G700" s="2">
        <f t="shared" si="63"/>
        <v>3.1058050644212042E-3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2.7782</v>
      </c>
      <c r="C701" s="2">
        <f t="shared" si="60"/>
        <v>2.8301770758593716</v>
      </c>
      <c r="D701" s="2">
        <f t="shared" si="62"/>
        <v>2.8129897955584076</v>
      </c>
      <c r="E701" s="2">
        <f t="shared" si="61"/>
        <v>1.7187280300964058E-2</v>
      </c>
      <c r="F701" s="2">
        <f t="shared" si="65"/>
        <v>1.6647300367779175E-2</v>
      </c>
      <c r="G701" s="2">
        <f t="shared" si="63"/>
        <v>5.3997993318488299E-4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2.7782</v>
      </c>
      <c r="C702" s="2">
        <f t="shared" si="60"/>
        <v>2.8365498334194683</v>
      </c>
      <c r="D702" s="2">
        <f t="shared" si="62"/>
        <v>2.8104127736651923</v>
      </c>
      <c r="E702" s="2">
        <f t="shared" si="61"/>
        <v>2.6137059754276049E-2</v>
      </c>
      <c r="F702" s="2">
        <f t="shared" si="65"/>
        <v>1.8545252245078553E-2</v>
      </c>
      <c r="G702" s="2">
        <f t="shared" si="63"/>
        <v>7.5918075091974957E-3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2.7431999999999999</v>
      </c>
      <c r="C703" s="2">
        <f t="shared" si="60"/>
        <v>2.8419421667395501</v>
      </c>
      <c r="D703" s="2">
        <f t="shared" si="62"/>
        <v>2.8054340496899925</v>
      </c>
      <c r="E703" s="2">
        <f t="shared" si="61"/>
        <v>3.6508117049557587E-2</v>
      </c>
      <c r="F703" s="2">
        <f t="shared" si="65"/>
        <v>2.2137825205974362E-2</v>
      </c>
      <c r="G703" s="2">
        <f t="shared" si="63"/>
        <v>1.4370291843583224E-2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2.6615000000000002</v>
      </c>
      <c r="C704" s="2">
        <f t="shared" si="60"/>
        <v>2.8465049103180808</v>
      </c>
      <c r="D704" s="2">
        <f t="shared" si="62"/>
        <v>2.7947722682314748</v>
      </c>
      <c r="E704" s="2">
        <f t="shared" si="61"/>
        <v>5.1732642086605996E-2</v>
      </c>
      <c r="F704" s="2">
        <f t="shared" si="65"/>
        <v>2.805678858210069E-2</v>
      </c>
      <c r="G704" s="2">
        <f t="shared" si="63"/>
        <v>2.3675853504505306E-2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2.7315</v>
      </c>
      <c r="C705" s="2">
        <f t="shared" si="60"/>
        <v>2.8557503087306841</v>
      </c>
      <c r="D705" s="2">
        <f t="shared" si="62"/>
        <v>2.7900854335476617</v>
      </c>
      <c r="E705" s="2">
        <f t="shared" si="61"/>
        <v>6.5664875183022442E-2</v>
      </c>
      <c r="F705" s="2">
        <f t="shared" si="65"/>
        <v>3.5578405902285046E-2</v>
      </c>
      <c r="G705" s="2">
        <f t="shared" si="63"/>
        <v>3.0086469280737396E-2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2.7198000000000002</v>
      </c>
      <c r="C706" s="2">
        <f t="shared" si="60"/>
        <v>2.863573338156733</v>
      </c>
      <c r="D706" s="2">
        <f t="shared" si="62"/>
        <v>2.7848791051367239</v>
      </c>
      <c r="E706" s="2">
        <f t="shared" si="61"/>
        <v>7.8694233020009108E-2</v>
      </c>
      <c r="F706" s="2">
        <f t="shared" si="65"/>
        <v>4.4201571325829858E-2</v>
      </c>
      <c r="G706" s="2">
        <f t="shared" si="63"/>
        <v>3.449266169417925E-2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2.7782</v>
      </c>
      <c r="C707" s="2">
        <f t="shared" si="60"/>
        <v>2.8630082092095437</v>
      </c>
      <c r="D707" s="2">
        <f t="shared" si="62"/>
        <v>2.7843843566080775</v>
      </c>
      <c r="E707" s="2">
        <f t="shared" si="61"/>
        <v>7.8623852601466204E-2</v>
      </c>
      <c r="F707" s="2">
        <f t="shared" si="65"/>
        <v>5.1086027580957136E-2</v>
      </c>
      <c r="G707" s="2">
        <f t="shared" si="63"/>
        <v>2.7537825020509069E-2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2.7723</v>
      </c>
      <c r="C708" s="2">
        <f t="shared" si="60"/>
        <v>2.8499607924080754</v>
      </c>
      <c r="D708" s="2">
        <f t="shared" si="62"/>
        <v>2.7834892190815532</v>
      </c>
      <c r="E708" s="2">
        <f t="shared" si="61"/>
        <v>6.6471573326522204E-2</v>
      </c>
      <c r="F708" s="2">
        <f t="shared" si="65"/>
        <v>5.4163136730070158E-2</v>
      </c>
      <c r="G708" s="2">
        <f t="shared" si="63"/>
        <v>1.2308436596452046E-2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2.7723</v>
      </c>
      <c r="C709" s="2">
        <f t="shared" si="60"/>
        <v>2.8335360551145254</v>
      </c>
      <c r="D709" s="2">
        <f t="shared" si="62"/>
        <v>2.7826603880384755</v>
      </c>
      <c r="E709" s="2">
        <f t="shared" si="61"/>
        <v>5.0875667076049957E-2</v>
      </c>
      <c r="F709" s="2">
        <f t="shared" si="65"/>
        <v>5.3505642799266125E-2</v>
      </c>
      <c r="G709" s="2">
        <f t="shared" si="63"/>
        <v>-2.6299757232161672E-3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2.7782</v>
      </c>
      <c r="C710" s="2">
        <f t="shared" si="60"/>
        <v>2.8196382004815215</v>
      </c>
      <c r="D710" s="2">
        <f t="shared" si="62"/>
        <v>2.7823299889245141</v>
      </c>
      <c r="E710" s="2">
        <f t="shared" si="61"/>
        <v>3.7308211557007365E-2</v>
      </c>
      <c r="F710" s="2">
        <f t="shared" si="65"/>
        <v>5.0266156550814373E-2</v>
      </c>
      <c r="G710" s="2">
        <f t="shared" si="63"/>
        <v>-1.2957944993807008E-2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2.7782</v>
      </c>
      <c r="C711" s="2">
        <f t="shared" si="60"/>
        <v>2.8132630927151339</v>
      </c>
      <c r="D711" s="2">
        <f t="shared" si="62"/>
        <v>2.7820240638189944</v>
      </c>
      <c r="E711" s="2">
        <f t="shared" si="61"/>
        <v>3.1239028896139498E-2</v>
      </c>
      <c r="F711" s="2">
        <f t="shared" si="65"/>
        <v>4.6460731019879402E-2</v>
      </c>
      <c r="G711" s="2">
        <f t="shared" si="63"/>
        <v>-1.5221702123739904E-2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2.7782</v>
      </c>
      <c r="C712" s="2">
        <f t="shared" si="60"/>
        <v>2.8078687707589594</v>
      </c>
      <c r="D712" s="2">
        <f t="shared" si="62"/>
        <v>2.7817407998324022</v>
      </c>
      <c r="E712" s="2">
        <f t="shared" si="61"/>
        <v>2.6127970926557165E-2</v>
      </c>
      <c r="F712" s="2">
        <f t="shared" si="65"/>
        <v>4.2394179001214956E-2</v>
      </c>
      <c r="G712" s="2">
        <f t="shared" si="63"/>
        <v>-1.6266208074657791E-2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2.7782</v>
      </c>
      <c r="C713" s="2">
        <f t="shared" si="60"/>
        <v>2.797919729103735</v>
      </c>
      <c r="D713" s="2">
        <f t="shared" si="62"/>
        <v>2.7814785183633353</v>
      </c>
      <c r="E713" s="2">
        <f t="shared" si="61"/>
        <v>1.6441210740399725E-2</v>
      </c>
      <c r="F713" s="2">
        <f t="shared" si="65"/>
        <v>3.7203585349051917E-2</v>
      </c>
      <c r="G713" s="2">
        <f t="shared" si="63"/>
        <v>-2.0762374608652191E-2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2.8599000000000001</v>
      </c>
      <c r="C714" s="2">
        <f t="shared" si="60"/>
        <v>2.7769320784723908</v>
      </c>
      <c r="D714" s="2">
        <f t="shared" si="62"/>
        <v>2.7872875170030884</v>
      </c>
      <c r="E714" s="2">
        <f t="shared" si="61"/>
        <v>-1.0355438530697647E-2</v>
      </c>
      <c r="F714" s="2">
        <f t="shared" si="65"/>
        <v>2.7691780573102006E-2</v>
      </c>
      <c r="G714" s="2">
        <f t="shared" si="63"/>
        <v>-3.8047219103799657E-2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2.8599000000000001</v>
      </c>
      <c r="C715" s="2">
        <f t="shared" si="60"/>
        <v>2.7699425279381771</v>
      </c>
      <c r="D715" s="2">
        <f t="shared" si="62"/>
        <v>2.792666219447304</v>
      </c>
      <c r="E715" s="2">
        <f t="shared" si="61"/>
        <v>-2.2723691509126898E-2</v>
      </c>
      <c r="F715" s="2">
        <f t="shared" si="65"/>
        <v>1.7608686156656225E-2</v>
      </c>
      <c r="G715" s="2">
        <f t="shared" si="63"/>
        <v>-4.0332377665783126E-2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2.8656999999999999</v>
      </c>
      <c r="C716" s="2">
        <f t="shared" si="60"/>
        <v>2.7622282928707653</v>
      </c>
      <c r="D716" s="2">
        <f t="shared" si="62"/>
        <v>2.7980761291178737</v>
      </c>
      <c r="E716" s="2">
        <f t="shared" si="61"/>
        <v>-3.5847836247108411E-2</v>
      </c>
      <c r="F716" s="2">
        <f t="shared" si="65"/>
        <v>6.9173816759032971E-3</v>
      </c>
      <c r="G716" s="2">
        <f t="shared" si="63"/>
        <v>-4.276521792301171E-2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2.8599000000000001</v>
      </c>
      <c r="C717" s="2">
        <f t="shared" si="60"/>
        <v>2.7646854785829555</v>
      </c>
      <c r="D717" s="2">
        <f t="shared" si="62"/>
        <v>2.8026556751091425</v>
      </c>
      <c r="E717" s="2">
        <f t="shared" si="61"/>
        <v>-3.7970196526186939E-2</v>
      </c>
      <c r="F717" s="2">
        <f t="shared" si="65"/>
        <v>-2.0601339645147498E-3</v>
      </c>
      <c r="G717" s="2">
        <f t="shared" si="63"/>
        <v>-3.5910062561672187E-2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2.8540999999999999</v>
      </c>
      <c r="C718" s="2">
        <f t="shared" si="60"/>
        <v>2.7658569434163471</v>
      </c>
      <c r="D718" s="2">
        <f t="shared" si="62"/>
        <v>2.8064663658417985</v>
      </c>
      <c r="E718" s="2">
        <f t="shared" si="61"/>
        <v>-4.0609422425451402E-2</v>
      </c>
      <c r="F718" s="2">
        <f t="shared" si="65"/>
        <v>-9.769991656702082E-3</v>
      </c>
      <c r="G718" s="2">
        <f t="shared" si="63"/>
        <v>-3.0839430768749322E-2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2.8540999999999999</v>
      </c>
      <c r="C719" s="2">
        <f t="shared" ref="C719:C782" si="66">$C$4*B709+C718*(1-$C$4)</f>
        <v>2.7668481828907554</v>
      </c>
      <c r="D719" s="2">
        <f t="shared" si="62"/>
        <v>2.8099947831868506</v>
      </c>
      <c r="E719" s="2">
        <f t="shared" si="61"/>
        <v>-4.3146600296095183E-2</v>
      </c>
      <c r="F719" s="2">
        <f t="shared" si="65"/>
        <v>-1.6445313384580704E-2</v>
      </c>
      <c r="G719" s="2">
        <f t="shared" si="63"/>
        <v>-2.670128691151448E-2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2.8540999999999999</v>
      </c>
      <c r="C720" s="2">
        <f t="shared" si="66"/>
        <v>2.768594616292178</v>
      </c>
      <c r="D720" s="2">
        <f t="shared" si="62"/>
        <v>2.8132618362841209</v>
      </c>
      <c r="E720" s="2">
        <f t="shared" si="61"/>
        <v>-4.4667219991942897E-2</v>
      </c>
      <c r="F720" s="2">
        <f t="shared" si="65"/>
        <v>-2.2089694706053143E-2</v>
      </c>
      <c r="G720" s="2">
        <f t="shared" si="63"/>
        <v>-2.2577525285889754E-2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2.8540999999999999</v>
      </c>
      <c r="C721" s="2">
        <f t="shared" si="66"/>
        <v>2.7700723676318431</v>
      </c>
      <c r="D721" s="2">
        <f t="shared" si="62"/>
        <v>2.8162868854482599</v>
      </c>
      <c r="E721" s="2">
        <f t="shared" si="61"/>
        <v>-4.6214517816416834E-2</v>
      </c>
      <c r="F721" s="2">
        <f t="shared" si="65"/>
        <v>-2.6914659328125881E-2</v>
      </c>
      <c r="G721" s="2">
        <f t="shared" si="63"/>
        <v>-1.9299858488290952E-2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2.8481999999999998</v>
      </c>
      <c r="C722" s="2">
        <f t="shared" si="66"/>
        <v>2.7713227726115597</v>
      </c>
      <c r="D722" s="2">
        <f t="shared" si="62"/>
        <v>2.8186508198595002</v>
      </c>
      <c r="E722" s="2">
        <f t="shared" si="61"/>
        <v>-4.7328047247940486E-2</v>
      </c>
      <c r="F722" s="2">
        <f t="shared" si="65"/>
        <v>-3.0997336912088801E-2</v>
      </c>
      <c r="G722" s="2">
        <f t="shared" si="63"/>
        <v>-1.6330710335851685E-2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2.7665000000000002</v>
      </c>
      <c r="C723" s="2">
        <f t="shared" si="66"/>
        <v>2.7723808075943968</v>
      </c>
      <c r="D723" s="2">
        <f t="shared" si="62"/>
        <v>2.814787796166204</v>
      </c>
      <c r="E723" s="2">
        <f t="shared" si="61"/>
        <v>-4.2406988571807247E-2</v>
      </c>
      <c r="F723" s="2">
        <f t="shared" si="65"/>
        <v>-3.327926724403249E-2</v>
      </c>
      <c r="G723" s="2">
        <f t="shared" si="63"/>
        <v>-9.1277213277747571E-3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2.7665000000000002</v>
      </c>
      <c r="C724" s="2">
        <f t="shared" si="66"/>
        <v>2.7858452987337206</v>
      </c>
      <c r="D724" s="2">
        <f t="shared" si="62"/>
        <v>2.811210922376115</v>
      </c>
      <c r="E724" s="2">
        <f t="shared" si="61"/>
        <v>-2.5365623642394475E-2</v>
      </c>
      <c r="F724" s="2">
        <f t="shared" si="65"/>
        <v>-3.1696538523704888E-2</v>
      </c>
      <c r="G724" s="2">
        <f t="shared" si="63"/>
        <v>6.3309148813104135E-3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2.7431999999999999</v>
      </c>
      <c r="C725" s="2">
        <f t="shared" si="66"/>
        <v>2.7972383296977634</v>
      </c>
      <c r="D725" s="2">
        <f t="shared" si="62"/>
        <v>2.8061730762741806</v>
      </c>
      <c r="E725" s="2">
        <f t="shared" si="61"/>
        <v>-8.9347465764171297E-3</v>
      </c>
      <c r="F725" s="2">
        <f t="shared" si="65"/>
        <v>-2.7144180134247339E-2</v>
      </c>
      <c r="G725" s="2">
        <f t="shared" si="63"/>
        <v>1.820943355783021E-2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2.7372999999999998</v>
      </c>
      <c r="C726" s="2">
        <f t="shared" si="66"/>
        <v>2.807770894359646</v>
      </c>
      <c r="D726" s="2">
        <f t="shared" si="62"/>
        <v>2.8010713669205378</v>
      </c>
      <c r="E726" s="2">
        <f t="shared" si="61"/>
        <v>6.6995274391081772E-3</v>
      </c>
      <c r="F726" s="2">
        <f t="shared" si="65"/>
        <v>-2.0375438619576237E-2</v>
      </c>
      <c r="G726" s="2">
        <f t="shared" si="63"/>
        <v>2.7074966058684414E-2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2.7372999999999998</v>
      </c>
      <c r="C727" s="2">
        <f t="shared" si="66"/>
        <v>2.8157907567658542</v>
      </c>
      <c r="D727" s="2">
        <f t="shared" si="62"/>
        <v>2.796347561963461</v>
      </c>
      <c r="E727" s="2">
        <f t="shared" si="61"/>
        <v>1.9443194802393204E-2</v>
      </c>
      <c r="F727" s="2">
        <f t="shared" si="65"/>
        <v>-1.2411711935182351E-2</v>
      </c>
      <c r="G727" s="2">
        <f t="shared" si="63"/>
        <v>3.1854906737575558E-2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2.7081</v>
      </c>
      <c r="C728" s="2">
        <f t="shared" si="66"/>
        <v>2.8216844864941844</v>
      </c>
      <c r="D728" s="2">
        <f t="shared" si="62"/>
        <v>2.7898107055217234</v>
      </c>
      <c r="E728" s="2">
        <f t="shared" si="61"/>
        <v>3.1873780972460963E-2</v>
      </c>
      <c r="F728" s="2">
        <f t="shared" si="65"/>
        <v>-3.5546133536536887E-3</v>
      </c>
      <c r="G728" s="2">
        <f t="shared" si="63"/>
        <v>3.5428394326114651E-2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2.7372999999999998</v>
      </c>
      <c r="C729" s="2">
        <f t="shared" si="66"/>
        <v>2.8266714885720021</v>
      </c>
      <c r="D729" s="2">
        <f t="shared" si="62"/>
        <v>2.7859210236312255</v>
      </c>
      <c r="E729" s="2">
        <f t="shared" si="61"/>
        <v>4.075046494077661E-2</v>
      </c>
      <c r="F729" s="2">
        <f t="shared" si="65"/>
        <v>5.3064023052323715E-3</v>
      </c>
      <c r="G729" s="2">
        <f t="shared" si="63"/>
        <v>3.5444062635544241E-2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2.7372999999999998</v>
      </c>
      <c r="C730" s="2">
        <f t="shared" si="66"/>
        <v>2.830891259560925</v>
      </c>
      <c r="D730" s="2">
        <f t="shared" si="62"/>
        <v>2.7823194663252089</v>
      </c>
      <c r="E730" s="2">
        <f t="shared" si="61"/>
        <v>4.8571793235716143E-2</v>
      </c>
      <c r="F730" s="2">
        <f t="shared" si="65"/>
        <v>1.3959480491329126E-2</v>
      </c>
      <c r="G730" s="2">
        <f t="shared" si="63"/>
        <v>3.4612312744387017E-2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2.7372999999999998</v>
      </c>
      <c r="C731" s="2">
        <f t="shared" si="66"/>
        <v>2.8344618350130903</v>
      </c>
      <c r="D731" s="2">
        <f t="shared" si="62"/>
        <v>2.7789846910418601</v>
      </c>
      <c r="E731" s="2">
        <f t="shared" si="61"/>
        <v>5.5477143971230269E-2</v>
      </c>
      <c r="F731" s="2">
        <f t="shared" si="65"/>
        <v>2.2263013187309357E-2</v>
      </c>
      <c r="G731" s="2">
        <f t="shared" si="63"/>
        <v>3.3214130783920909E-2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2.7372999999999998</v>
      </c>
      <c r="C732" s="2">
        <f t="shared" si="66"/>
        <v>2.8365753988572302</v>
      </c>
      <c r="D732" s="2">
        <f t="shared" si="62"/>
        <v>2.7758969361498704</v>
      </c>
      <c r="E732" s="2">
        <f t="shared" ref="E732:E795" si="67">C732-D732</f>
        <v>6.067846270735977E-2</v>
      </c>
      <c r="F732" s="2">
        <f t="shared" si="65"/>
        <v>2.994610309131944E-2</v>
      </c>
      <c r="G732" s="2">
        <f t="shared" si="63"/>
        <v>3.0732359616040331E-2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2.8014999999999999</v>
      </c>
      <c r="C733" s="2">
        <f t="shared" si="66"/>
        <v>2.8257945682638099</v>
      </c>
      <c r="D733" s="2">
        <f t="shared" ref="D733:D796" si="68">$D$4*B733+(1-$D$4)*D732</f>
        <v>2.7777934593980285</v>
      </c>
      <c r="E733" s="2">
        <f t="shared" si="67"/>
        <v>4.8001108865781461E-2</v>
      </c>
      <c r="F733" s="2">
        <f t="shared" si="65"/>
        <v>3.3557104246211847E-2</v>
      </c>
      <c r="G733" s="2">
        <f t="shared" si="63"/>
        <v>1.4444004619569614E-2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2.8014999999999999</v>
      </c>
      <c r="C734" s="2">
        <f t="shared" si="66"/>
        <v>2.8166723269924545</v>
      </c>
      <c r="D734" s="2">
        <f t="shared" si="68"/>
        <v>2.7795494994426191</v>
      </c>
      <c r="E734" s="2">
        <f t="shared" si="67"/>
        <v>3.7122827549835424E-2</v>
      </c>
      <c r="F734" s="2">
        <f t="shared" si="65"/>
        <v>3.4270248906936564E-2</v>
      </c>
      <c r="G734" s="2">
        <f t="shared" si="63"/>
        <v>2.8525786428988606E-3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2.7957000000000001</v>
      </c>
      <c r="C735" s="2">
        <f t="shared" si="66"/>
        <v>2.8053688920705384</v>
      </c>
      <c r="D735" s="2">
        <f t="shared" si="68"/>
        <v>2.7807458328172401</v>
      </c>
      <c r="E735" s="2">
        <f t="shared" si="67"/>
        <v>2.4623059253298329E-2</v>
      </c>
      <c r="F735" s="2">
        <f t="shared" si="65"/>
        <v>3.2340810976208917E-2</v>
      </c>
      <c r="G735" s="2">
        <f t="shared" si="63"/>
        <v>-7.7177517229105874E-3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2.7431999999999999</v>
      </c>
      <c r="C736" s="2">
        <f t="shared" si="66"/>
        <v>2.7948967548289172</v>
      </c>
      <c r="D736" s="2">
        <f t="shared" si="68"/>
        <v>2.7779646600159631</v>
      </c>
      <c r="E736" s="2">
        <f t="shared" si="67"/>
        <v>1.6932094812954102E-2</v>
      </c>
      <c r="F736" s="2">
        <f t="shared" si="65"/>
        <v>2.9259067743557958E-2</v>
      </c>
      <c r="G736" s="2">
        <f t="shared" si="63"/>
        <v>-1.2326972930603856E-2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2.7898999999999998</v>
      </c>
      <c r="C737" s="2">
        <f t="shared" si="66"/>
        <v>2.7860357156244682</v>
      </c>
      <c r="D737" s="2">
        <f t="shared" si="68"/>
        <v>2.7788487592740396</v>
      </c>
      <c r="E737" s="2">
        <f t="shared" si="67"/>
        <v>7.1869563504285416E-3</v>
      </c>
      <c r="F737" s="2">
        <f t="shared" si="65"/>
        <v>2.4844645464932074E-2</v>
      </c>
      <c r="G737" s="2">
        <f t="shared" si="63"/>
        <v>-1.7657689114503532E-2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2.7431999999999999</v>
      </c>
      <c r="C738" s="2">
        <f t="shared" si="66"/>
        <v>2.7740456055283964</v>
      </c>
      <c r="D738" s="2">
        <f t="shared" si="68"/>
        <v>2.7762081104389256</v>
      </c>
      <c r="E738" s="2">
        <f t="shared" si="67"/>
        <v>-2.1625049105291616E-3</v>
      </c>
      <c r="F738" s="2">
        <f t="shared" si="65"/>
        <v>1.9443215389839827E-2</v>
      </c>
      <c r="G738" s="2">
        <f t="shared" si="63"/>
        <v>-2.1605720300368988E-2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2.6615000000000002</v>
      </c>
      <c r="C739" s="2">
        <f t="shared" si="66"/>
        <v>2.7683924354471046</v>
      </c>
      <c r="D739" s="2">
        <f t="shared" si="68"/>
        <v>2.7677112133693758</v>
      </c>
      <c r="E739" s="2">
        <f t="shared" si="67"/>
        <v>6.8122207772880472E-4</v>
      </c>
      <c r="F739" s="2">
        <f t="shared" si="65"/>
        <v>1.5690816727417622E-2</v>
      </c>
      <c r="G739" s="2">
        <f t="shared" si="63"/>
        <v>-1.5009594649688818E-2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2.7431999999999999</v>
      </c>
      <c r="C740" s="2">
        <f t="shared" si="66"/>
        <v>2.7636089838398576</v>
      </c>
      <c r="D740" s="2">
        <f t="shared" si="68"/>
        <v>2.7658955679346069</v>
      </c>
      <c r="E740" s="2">
        <f t="shared" si="67"/>
        <v>-2.2865840947492444E-3</v>
      </c>
      <c r="F740" s="2">
        <f t="shared" si="65"/>
        <v>1.2095336562984251E-2</v>
      </c>
      <c r="G740" s="2">
        <f t="shared" ref="G740:G803" si="69">E740-F740</f>
        <v>-1.4381920657733496E-2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2.7431999999999999</v>
      </c>
      <c r="C741" s="2">
        <f t="shared" si="66"/>
        <v>2.759561447864495</v>
      </c>
      <c r="D741" s="2">
        <f t="shared" si="68"/>
        <v>2.7642144147542655</v>
      </c>
      <c r="E741" s="2">
        <f t="shared" si="67"/>
        <v>-4.6529668897705712E-3</v>
      </c>
      <c r="F741" s="2">
        <f t="shared" ref="F741:F804" si="71">(E741*(2/(10)))+((1-(2/10))*F740)</f>
        <v>8.7456758724332867E-3</v>
      </c>
      <c r="G741" s="2">
        <f t="shared" si="69"/>
        <v>-1.3398642762203858E-2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2.7431999999999999</v>
      </c>
      <c r="C742" s="2">
        <f t="shared" si="66"/>
        <v>2.7561366097314957</v>
      </c>
      <c r="D742" s="2">
        <f t="shared" si="68"/>
        <v>2.7626577914391346</v>
      </c>
      <c r="E742" s="2">
        <f t="shared" si="67"/>
        <v>-6.5211817076389345E-3</v>
      </c>
      <c r="F742" s="2">
        <f t="shared" si="71"/>
        <v>5.6923043564188428E-3</v>
      </c>
      <c r="G742" s="2">
        <f t="shared" si="69"/>
        <v>-1.2213486064057777E-2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2.714</v>
      </c>
      <c r="C743" s="2">
        <f t="shared" si="66"/>
        <v>2.7631155928497271</v>
      </c>
      <c r="D743" s="2">
        <f t="shared" si="68"/>
        <v>2.7590535105917913</v>
      </c>
      <c r="E743" s="2">
        <f t="shared" si="67"/>
        <v>4.0620822579358062E-3</v>
      </c>
      <c r="F743" s="2">
        <f t="shared" si="71"/>
        <v>5.3662599367222362E-3</v>
      </c>
      <c r="G743" s="2">
        <f t="shared" si="69"/>
        <v>-1.30417767878643E-3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2.714</v>
      </c>
      <c r="C744" s="2">
        <f t="shared" si="66"/>
        <v>2.7690208862574615</v>
      </c>
      <c r="D744" s="2">
        <f t="shared" si="68"/>
        <v>2.7557162135109179</v>
      </c>
      <c r="E744" s="2">
        <f t="shared" si="67"/>
        <v>1.3304672746543567E-2</v>
      </c>
      <c r="F744" s="2">
        <f t="shared" si="71"/>
        <v>6.9539424986865021E-3</v>
      </c>
      <c r="G744" s="2">
        <f t="shared" si="69"/>
        <v>6.3507302478570645E-3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2.7081</v>
      </c>
      <c r="C745" s="2">
        <f t="shared" si="66"/>
        <v>2.7731253652947752</v>
      </c>
      <c r="D745" s="2">
        <f t="shared" si="68"/>
        <v>2.7521890865841834</v>
      </c>
      <c r="E745" s="2">
        <f t="shared" si="67"/>
        <v>2.0936278710591782E-2</v>
      </c>
      <c r="F745" s="2">
        <f t="shared" si="71"/>
        <v>9.7504097410675596E-3</v>
      </c>
      <c r="G745" s="2">
        <f t="shared" si="69"/>
        <v>1.1185868969524223E-2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2.6322999999999999</v>
      </c>
      <c r="C746" s="2">
        <f t="shared" si="66"/>
        <v>2.7685214629417327</v>
      </c>
      <c r="D746" s="2">
        <f t="shared" si="68"/>
        <v>2.7433084135038737</v>
      </c>
      <c r="E746" s="2">
        <f t="shared" si="67"/>
        <v>2.521304943785907E-2</v>
      </c>
      <c r="F746" s="2">
        <f t="shared" si="71"/>
        <v>1.2842937680425864E-2</v>
      </c>
      <c r="G746" s="2">
        <f t="shared" si="69"/>
        <v>1.2370111757433206E-2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2.6789999999999998</v>
      </c>
      <c r="C747" s="2">
        <f t="shared" si="66"/>
        <v>2.7718104686430047</v>
      </c>
      <c r="D747" s="2">
        <f t="shared" si="68"/>
        <v>2.7385448273184014</v>
      </c>
      <c r="E747" s="2">
        <f t="shared" si="67"/>
        <v>3.3265641324603301E-2</v>
      </c>
      <c r="F747" s="2">
        <f t="shared" si="71"/>
        <v>1.6927478409261353E-2</v>
      </c>
      <c r="G747" s="2">
        <f t="shared" si="69"/>
        <v>1.6338162915341948E-2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2.7023000000000001</v>
      </c>
      <c r="C748" s="2">
        <f t="shared" si="66"/>
        <v>2.7674088580825424</v>
      </c>
      <c r="D748" s="2">
        <f t="shared" si="68"/>
        <v>2.7358600252948162</v>
      </c>
      <c r="E748" s="2">
        <f t="shared" si="67"/>
        <v>3.1548832787726244E-2</v>
      </c>
      <c r="F748" s="2">
        <f t="shared" si="71"/>
        <v>1.9851749284954333E-2</v>
      </c>
      <c r="G748" s="2">
        <f t="shared" si="69"/>
        <v>1.1697083502771911E-2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2.8249</v>
      </c>
      <c r="C749" s="2">
        <f t="shared" si="66"/>
        <v>2.7511151876083049</v>
      </c>
      <c r="D749" s="2">
        <f t="shared" si="68"/>
        <v>2.7424555789766818</v>
      </c>
      <c r="E749" s="2">
        <f t="shared" si="67"/>
        <v>8.6596086316230725E-3</v>
      </c>
      <c r="F749" s="2">
        <f t="shared" si="71"/>
        <v>1.7613321154288084E-2</v>
      </c>
      <c r="G749" s="2">
        <f t="shared" si="69"/>
        <v>-8.9537125226650111E-3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2.9066000000000001</v>
      </c>
      <c r="C750" s="2">
        <f t="shared" si="66"/>
        <v>2.7498974664377962</v>
      </c>
      <c r="D750" s="2">
        <f t="shared" si="68"/>
        <v>2.754614424978409</v>
      </c>
      <c r="E750" s="2">
        <f t="shared" si="67"/>
        <v>-4.7169585406128256E-3</v>
      </c>
      <c r="F750" s="2">
        <f t="shared" si="71"/>
        <v>1.3147265215307902E-2</v>
      </c>
      <c r="G750" s="2">
        <f t="shared" si="69"/>
        <v>-1.7864223755920727E-2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2.9066000000000001</v>
      </c>
      <c r="C751" s="2">
        <f t="shared" si="66"/>
        <v>2.7488670869858276</v>
      </c>
      <c r="D751" s="2">
        <f t="shared" si="68"/>
        <v>2.7658726157207494</v>
      </c>
      <c r="E751" s="2">
        <f t="shared" si="67"/>
        <v>-1.7005528734921782E-2</v>
      </c>
      <c r="F751" s="2">
        <f t="shared" si="71"/>
        <v>7.1167064252619667E-3</v>
      </c>
      <c r="G751" s="2">
        <f t="shared" si="69"/>
        <v>-2.4122235160183747E-2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2.9123999999999999</v>
      </c>
      <c r="C752" s="2">
        <f t="shared" si="66"/>
        <v>2.7479952274495463</v>
      </c>
      <c r="D752" s="2">
        <f t="shared" si="68"/>
        <v>2.7767264960377309</v>
      </c>
      <c r="E752" s="2">
        <f t="shared" si="67"/>
        <v>-2.8731268588184644E-2</v>
      </c>
      <c r="F752" s="2">
        <f t="shared" si="71"/>
        <v>-5.288857742735513E-5</v>
      </c>
      <c r="G752" s="2">
        <f t="shared" si="69"/>
        <v>-2.8678380010757287E-2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2.9123999999999999</v>
      </c>
      <c r="C753" s="2">
        <f t="shared" si="66"/>
        <v>2.7427651924573087</v>
      </c>
      <c r="D753" s="2">
        <f t="shared" si="68"/>
        <v>2.7867763852201208</v>
      </c>
      <c r="E753" s="2">
        <f t="shared" si="67"/>
        <v>-4.4011192762812179E-2</v>
      </c>
      <c r="F753" s="2">
        <f t="shared" si="71"/>
        <v>-8.8445494145043199E-3</v>
      </c>
      <c r="G753" s="2">
        <f t="shared" si="69"/>
        <v>-3.5166643348307859E-2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2.8891</v>
      </c>
      <c r="C754" s="2">
        <f t="shared" si="66"/>
        <v>2.7383397782331076</v>
      </c>
      <c r="D754" s="2">
        <f t="shared" si="68"/>
        <v>2.7943559122408526</v>
      </c>
      <c r="E754" s="2">
        <f t="shared" si="67"/>
        <v>-5.6016134007744967E-2</v>
      </c>
      <c r="F754" s="2">
        <f t="shared" si="71"/>
        <v>-1.8278866333152451E-2</v>
      </c>
      <c r="G754" s="2">
        <f t="shared" si="69"/>
        <v>-3.7737267674592512E-2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2.8599000000000001</v>
      </c>
      <c r="C755" s="2">
        <f t="shared" si="66"/>
        <v>2.7336875046587834</v>
      </c>
      <c r="D755" s="2">
        <f t="shared" si="68"/>
        <v>2.7992110298526414</v>
      </c>
      <c r="E755" s="2">
        <f t="shared" si="67"/>
        <v>-6.5523525193857957E-2</v>
      </c>
      <c r="F755" s="2">
        <f t="shared" si="71"/>
        <v>-2.7727798105293553E-2</v>
      </c>
      <c r="G755" s="2">
        <f t="shared" si="69"/>
        <v>-3.7795727088564407E-2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2.7782</v>
      </c>
      <c r="C756" s="2">
        <f t="shared" si="66"/>
        <v>2.7180894270189704</v>
      </c>
      <c r="D756" s="2">
        <f t="shared" si="68"/>
        <v>2.797654657270964</v>
      </c>
      <c r="E756" s="2">
        <f t="shared" si="67"/>
        <v>-7.9565230251993579E-2</v>
      </c>
      <c r="F756" s="2">
        <f t="shared" si="71"/>
        <v>-3.809528453463356E-2</v>
      </c>
      <c r="G756" s="2">
        <f t="shared" si="69"/>
        <v>-4.146994571736002E-2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2.8014999999999999</v>
      </c>
      <c r="C757" s="2">
        <f t="shared" si="66"/>
        <v>2.7120756690160519</v>
      </c>
      <c r="D757" s="2">
        <f t="shared" si="68"/>
        <v>2.7979394974731151</v>
      </c>
      <c r="E757" s="2">
        <f t="shared" si="67"/>
        <v>-8.5863828457063196E-2</v>
      </c>
      <c r="F757" s="2">
        <f t="shared" si="71"/>
        <v>-4.7648993319119488E-2</v>
      </c>
      <c r="G757" s="2">
        <f t="shared" si="69"/>
        <v>-3.8214835137943708E-2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2.7957000000000001</v>
      </c>
      <c r="C758" s="2">
        <f t="shared" si="66"/>
        <v>2.710571719936659</v>
      </c>
      <c r="D758" s="2">
        <f t="shared" si="68"/>
        <v>2.7977736087714029</v>
      </c>
      <c r="E758" s="2">
        <f t="shared" si="67"/>
        <v>-8.720188883474389E-2</v>
      </c>
      <c r="F758" s="2">
        <f t="shared" si="71"/>
        <v>-5.5559572422244366E-2</v>
      </c>
      <c r="G758" s="2">
        <f t="shared" si="69"/>
        <v>-3.1642316412499524E-2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2.7957000000000001</v>
      </c>
      <c r="C759" s="2">
        <f t="shared" si="66"/>
        <v>2.7281606861002499</v>
      </c>
      <c r="D759" s="2">
        <f t="shared" si="68"/>
        <v>2.7976200081216693</v>
      </c>
      <c r="E759" s="2">
        <f t="shared" si="67"/>
        <v>-6.9459322021419467E-2</v>
      </c>
      <c r="F759" s="2">
        <f t="shared" si="71"/>
        <v>-5.833952234207939E-2</v>
      </c>
      <c r="G759" s="2">
        <f t="shared" si="69"/>
        <v>-1.1119799679340077E-2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2.7839999999999998</v>
      </c>
      <c r="C760" s="2">
        <f t="shared" si="66"/>
        <v>2.755612888238673</v>
      </c>
      <c r="D760" s="2">
        <f t="shared" si="68"/>
        <v>2.7966111186311755</v>
      </c>
      <c r="E760" s="2">
        <f t="shared" si="67"/>
        <v>-4.0998230392502499E-2</v>
      </c>
      <c r="F760" s="2">
        <f t="shared" si="71"/>
        <v>-5.4871263952164018E-2</v>
      </c>
      <c r="G760" s="2">
        <f t="shared" si="69"/>
        <v>1.3873033559661518E-2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2.6964999999999999</v>
      </c>
      <c r="C761" s="2">
        <f t="shared" si="66"/>
        <v>2.7788416746634925</v>
      </c>
      <c r="D761" s="2">
        <f t="shared" si="68"/>
        <v>2.7891954802140511</v>
      </c>
      <c r="E761" s="2">
        <f t="shared" si="67"/>
        <v>-1.0353805550558537E-2</v>
      </c>
      <c r="F761" s="2">
        <f t="shared" si="71"/>
        <v>-4.5967772271842927E-2</v>
      </c>
      <c r="G761" s="2">
        <f t="shared" si="69"/>
        <v>3.561396672128439E-2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2.7372999999999998</v>
      </c>
      <c r="C762" s="2">
        <f t="shared" si="66"/>
        <v>2.7993891093306473</v>
      </c>
      <c r="D762" s="2">
        <f t="shared" si="68"/>
        <v>2.785351370568566</v>
      </c>
      <c r="E762" s="2">
        <f t="shared" si="67"/>
        <v>1.4037738762081364E-2</v>
      </c>
      <c r="F762" s="2">
        <f t="shared" si="71"/>
        <v>-3.3966670065058067E-2</v>
      </c>
      <c r="G762" s="2">
        <f t="shared" si="69"/>
        <v>4.8004408827139432E-2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2.7372999999999998</v>
      </c>
      <c r="C763" s="2">
        <f t="shared" si="66"/>
        <v>2.8167754002028556</v>
      </c>
      <c r="D763" s="2">
        <f t="shared" si="68"/>
        <v>2.7817920097857094</v>
      </c>
      <c r="E763" s="2">
        <f t="shared" si="67"/>
        <v>3.4983390417146154E-2</v>
      </c>
      <c r="F763" s="2">
        <f t="shared" si="71"/>
        <v>-2.0176657968617225E-2</v>
      </c>
      <c r="G763" s="2">
        <f t="shared" si="69"/>
        <v>5.5160048385763383E-2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2.7431999999999999</v>
      </c>
      <c r="C764" s="2">
        <f t="shared" si="66"/>
        <v>2.8279022617101086</v>
      </c>
      <c r="D764" s="2">
        <f t="shared" si="68"/>
        <v>2.7789333423941751</v>
      </c>
      <c r="E764" s="2">
        <f t="shared" si="67"/>
        <v>4.8968919315933501E-2</v>
      </c>
      <c r="F764" s="2">
        <f t="shared" si="71"/>
        <v>-6.3475425117070789E-3</v>
      </c>
      <c r="G764" s="2">
        <f t="shared" si="69"/>
        <v>5.5316461827640578E-2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2.8014999999999999</v>
      </c>
      <c r="C765" s="2">
        <f t="shared" si="66"/>
        <v>2.8328249906777838</v>
      </c>
      <c r="D765" s="2">
        <f t="shared" si="68"/>
        <v>2.7806049466612732</v>
      </c>
      <c r="E765" s="2">
        <f t="shared" si="67"/>
        <v>5.2220044016510592E-2</v>
      </c>
      <c r="F765" s="2">
        <f t="shared" si="71"/>
        <v>5.3659747939364556E-3</v>
      </c>
      <c r="G765" s="2">
        <f t="shared" si="69"/>
        <v>4.6854069222574138E-2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2.8249</v>
      </c>
      <c r="C766" s="2">
        <f t="shared" si="66"/>
        <v>2.8244211459581248</v>
      </c>
      <c r="D766" s="2">
        <f t="shared" si="68"/>
        <v>2.7838860617234009</v>
      </c>
      <c r="E766" s="2">
        <f t="shared" si="67"/>
        <v>4.053508423472385E-2</v>
      </c>
      <c r="F766" s="2">
        <f t="shared" si="71"/>
        <v>1.2399796682093935E-2</v>
      </c>
      <c r="G766" s="2">
        <f t="shared" si="69"/>
        <v>2.8135287552629916E-2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2.7372999999999998</v>
      </c>
      <c r="C767" s="2">
        <f t="shared" si="66"/>
        <v>2.8208948158107208</v>
      </c>
      <c r="D767" s="2">
        <f t="shared" si="68"/>
        <v>2.7804352423364822</v>
      </c>
      <c r="E767" s="2">
        <f t="shared" si="67"/>
        <v>4.0459573474238564E-2</v>
      </c>
      <c r="F767" s="2">
        <f t="shared" si="71"/>
        <v>1.8011752040522862E-2</v>
      </c>
      <c r="G767" s="2">
        <f t="shared" si="69"/>
        <v>2.2447821433715702E-2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2.7372999999999998</v>
      </c>
      <c r="C768" s="2">
        <f t="shared" si="66"/>
        <v>2.8170186903013792</v>
      </c>
      <c r="D768" s="2">
        <f t="shared" si="68"/>
        <v>2.7772400392004464</v>
      </c>
      <c r="E768" s="2">
        <f t="shared" si="67"/>
        <v>3.9778651100932816E-2</v>
      </c>
      <c r="F768" s="2">
        <f t="shared" si="71"/>
        <v>2.2365131852604851E-2</v>
      </c>
      <c r="G768" s="2">
        <f t="shared" si="69"/>
        <v>1.7413519248327965E-2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2.7198000000000002</v>
      </c>
      <c r="C769" s="2">
        <f t="shared" si="66"/>
        <v>2.8137388917934749</v>
      </c>
      <c r="D769" s="2">
        <f t="shared" si="68"/>
        <v>2.7729852214818949</v>
      </c>
      <c r="E769" s="2">
        <f t="shared" si="67"/>
        <v>4.0753670311580059E-2</v>
      </c>
      <c r="F769" s="2">
        <f t="shared" si="71"/>
        <v>2.6042839544399891E-2</v>
      </c>
      <c r="G769" s="2">
        <f t="shared" si="69"/>
        <v>1.4710830767180168E-2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2.714</v>
      </c>
      <c r="C770" s="2">
        <f t="shared" si="66"/>
        <v>2.809163677671402</v>
      </c>
      <c r="D770" s="2">
        <f t="shared" si="68"/>
        <v>2.7686159458165691</v>
      </c>
      <c r="E770" s="2">
        <f t="shared" si="67"/>
        <v>4.0547731854832847E-2</v>
      </c>
      <c r="F770" s="2">
        <f t="shared" si="71"/>
        <v>2.8943818006486488E-2</v>
      </c>
      <c r="G770" s="2">
        <f t="shared" si="69"/>
        <v>1.1603913848346359E-2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2.6848000000000001</v>
      </c>
      <c r="C771" s="2">
        <f t="shared" si="66"/>
        <v>2.7918308041834941</v>
      </c>
      <c r="D771" s="2">
        <f t="shared" si="68"/>
        <v>2.762407357237564</v>
      </c>
      <c r="E771" s="2">
        <f t="shared" si="67"/>
        <v>2.9423446945930021E-2</v>
      </c>
      <c r="F771" s="2">
        <f t="shared" si="71"/>
        <v>2.9039743794375197E-2</v>
      </c>
      <c r="G771" s="2">
        <f t="shared" si="69"/>
        <v>3.8370315155482337E-4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2.6381000000000001</v>
      </c>
      <c r="C772" s="2">
        <f t="shared" si="66"/>
        <v>2.7834414496937256</v>
      </c>
      <c r="D772" s="2">
        <f t="shared" si="68"/>
        <v>2.753199404849596</v>
      </c>
      <c r="E772" s="2">
        <f t="shared" si="67"/>
        <v>3.0242044844129623E-2</v>
      </c>
      <c r="F772" s="2">
        <f t="shared" si="71"/>
        <v>2.9280204004326082E-2</v>
      </c>
      <c r="G772" s="2">
        <f t="shared" si="69"/>
        <v>9.6184083980354121E-4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2.7315</v>
      </c>
      <c r="C773" s="2">
        <f t="shared" si="66"/>
        <v>2.77634276512546</v>
      </c>
      <c r="D773" s="2">
        <f t="shared" si="68"/>
        <v>2.7515920415274038</v>
      </c>
      <c r="E773" s="2">
        <f t="shared" si="67"/>
        <v>2.475072359805619E-2</v>
      </c>
      <c r="F773" s="2">
        <f t="shared" si="71"/>
        <v>2.8374307923072106E-2</v>
      </c>
      <c r="G773" s="2">
        <f t="shared" si="69"/>
        <v>-3.6235843250159161E-3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2.6848000000000001</v>
      </c>
      <c r="C774" s="2">
        <f t="shared" si="66"/>
        <v>2.7712438781830815</v>
      </c>
      <c r="D774" s="2">
        <f t="shared" si="68"/>
        <v>2.7466444828957441</v>
      </c>
      <c r="E774" s="2">
        <f t="shared" si="67"/>
        <v>2.4599395287337344E-2</v>
      </c>
      <c r="F774" s="2">
        <f t="shared" si="71"/>
        <v>2.7619325395925157E-2</v>
      </c>
      <c r="G774" s="2">
        <f t="shared" si="69"/>
        <v>-3.0199301085878129E-3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2.6848000000000001</v>
      </c>
      <c r="C775" s="2">
        <f t="shared" si="66"/>
        <v>2.775898666154915</v>
      </c>
      <c r="D775" s="2">
        <f t="shared" si="68"/>
        <v>2.7420634100886518</v>
      </c>
      <c r="E775" s="2">
        <f t="shared" si="67"/>
        <v>3.3835256066263142E-2</v>
      </c>
      <c r="F775" s="2">
        <f t="shared" si="71"/>
        <v>2.8862511529992758E-2</v>
      </c>
      <c r="G775" s="2">
        <f t="shared" si="69"/>
        <v>4.9727445362703834E-3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2.6848000000000001</v>
      </c>
      <c r="C776" s="2">
        <f t="shared" si="66"/>
        <v>2.7834373329003128</v>
      </c>
      <c r="D776" s="2">
        <f t="shared" si="68"/>
        <v>2.7378216760080107</v>
      </c>
      <c r="E776" s="2">
        <f t="shared" si="67"/>
        <v>4.561565689230207E-2</v>
      </c>
      <c r="F776" s="2">
        <f t="shared" si="71"/>
        <v>3.2213140602454622E-2</v>
      </c>
      <c r="G776" s="2">
        <f t="shared" si="69"/>
        <v>1.3402516289847448E-2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2.6848000000000001</v>
      </c>
      <c r="C777" s="2">
        <f t="shared" si="66"/>
        <v>2.77633928168488</v>
      </c>
      <c r="D777" s="2">
        <f t="shared" si="68"/>
        <v>2.7338941444518619</v>
      </c>
      <c r="E777" s="2">
        <f t="shared" si="67"/>
        <v>4.2445137233018126E-2</v>
      </c>
      <c r="F777" s="2">
        <f t="shared" si="71"/>
        <v>3.4259539928567326E-2</v>
      </c>
      <c r="G777" s="2">
        <f t="shared" si="69"/>
        <v>8.1855973044508007E-3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2.6789999999999998</v>
      </c>
      <c r="C778" s="2">
        <f t="shared" si="66"/>
        <v>2.7703332383487447</v>
      </c>
      <c r="D778" s="2">
        <f t="shared" si="68"/>
        <v>2.7298279115295019</v>
      </c>
      <c r="E778" s="2">
        <f t="shared" si="67"/>
        <v>4.0505326819242793E-2</v>
      </c>
      <c r="F778" s="2">
        <f t="shared" si="71"/>
        <v>3.5508697306702419E-2</v>
      </c>
      <c r="G778" s="2">
        <f t="shared" si="69"/>
        <v>4.9966295125403737E-3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2.6263999999999998</v>
      </c>
      <c r="C779" s="2">
        <f t="shared" si="66"/>
        <v>2.7625588939873991</v>
      </c>
      <c r="D779" s="2">
        <f t="shared" si="68"/>
        <v>2.7221665847495387</v>
      </c>
      <c r="E779" s="2">
        <f t="shared" si="67"/>
        <v>4.0392309237860413E-2</v>
      </c>
      <c r="F779" s="2">
        <f t="shared" si="71"/>
        <v>3.6485419692934021E-2</v>
      </c>
      <c r="G779" s="2">
        <f t="shared" si="69"/>
        <v>3.9068895449263924E-3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2.6263999999999998</v>
      </c>
      <c r="C780" s="2">
        <f t="shared" si="66"/>
        <v>2.7550882949124147</v>
      </c>
      <c r="D780" s="2">
        <f t="shared" si="68"/>
        <v>2.71507276365698</v>
      </c>
      <c r="E780" s="2">
        <f t="shared" si="67"/>
        <v>4.0015531255434666E-2</v>
      </c>
      <c r="F780" s="2">
        <f t="shared" si="71"/>
        <v>3.7191442005434151E-2</v>
      </c>
      <c r="G780" s="2">
        <f t="shared" si="69"/>
        <v>2.8240892500005152E-3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2.6263999999999998</v>
      </c>
      <c r="C781" s="2">
        <f t="shared" si="66"/>
        <v>2.7442747110797359</v>
      </c>
      <c r="D781" s="2">
        <f t="shared" si="68"/>
        <v>2.7085044107935001</v>
      </c>
      <c r="E781" s="2">
        <f t="shared" si="67"/>
        <v>3.5770300286235734E-2</v>
      </c>
      <c r="F781" s="2">
        <f t="shared" si="71"/>
        <v>3.6907213661594468E-2</v>
      </c>
      <c r="G781" s="2">
        <f t="shared" si="69"/>
        <v>-1.1369133753587335E-3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2.6263999999999998</v>
      </c>
      <c r="C782" s="2">
        <f t="shared" si="66"/>
        <v>2.7279401401443915</v>
      </c>
      <c r="D782" s="2">
        <f t="shared" si="68"/>
        <v>2.7024226025865743</v>
      </c>
      <c r="E782" s="2">
        <f t="shared" si="67"/>
        <v>2.551753755781716E-2</v>
      </c>
      <c r="F782" s="2">
        <f t="shared" si="71"/>
        <v>3.4629278440839011E-2</v>
      </c>
      <c r="G782" s="2">
        <f t="shared" si="69"/>
        <v>-9.1117408830218502E-3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2.6263999999999998</v>
      </c>
      <c r="C783" s="2">
        <f t="shared" ref="C783:C846" si="72">$C$4*B773+C782*(1-$C$4)</f>
        <v>2.7284878108914081</v>
      </c>
      <c r="D783" s="2">
        <f t="shared" si="68"/>
        <v>2.6967912986912723</v>
      </c>
      <c r="E783" s="2">
        <f t="shared" si="67"/>
        <v>3.1696512200135807E-2</v>
      </c>
      <c r="F783" s="2">
        <f t="shared" si="71"/>
        <v>3.4042725192698367E-2</v>
      </c>
      <c r="G783" s="2">
        <f t="shared" si="69"/>
        <v>-2.3462129925625602E-3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2.6206</v>
      </c>
      <c r="C784" s="2">
        <f t="shared" si="72"/>
        <v>2.7217666092158073</v>
      </c>
      <c r="D784" s="2">
        <f t="shared" si="68"/>
        <v>2.6911474987882151</v>
      </c>
      <c r="E784" s="2">
        <f t="shared" si="67"/>
        <v>3.0619110427592133E-2</v>
      </c>
      <c r="F784" s="2">
        <f t="shared" si="71"/>
        <v>3.3358002239677123E-2</v>
      </c>
      <c r="G784" s="2">
        <f t="shared" si="69"/>
        <v>-2.7388918120849898E-3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2.6263999999999998</v>
      </c>
      <c r="C785" s="2">
        <f t="shared" si="72"/>
        <v>2.7160794385672218</v>
      </c>
      <c r="D785" s="2">
        <f t="shared" si="68"/>
        <v>2.6863513877668659</v>
      </c>
      <c r="E785" s="2">
        <f t="shared" si="67"/>
        <v>2.9728050800355899E-2</v>
      </c>
      <c r="F785" s="2">
        <f t="shared" si="71"/>
        <v>3.2632011951812881E-2</v>
      </c>
      <c r="G785" s="2">
        <f t="shared" si="69"/>
        <v>-2.9039611514569824E-3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2.5972</v>
      </c>
      <c r="C786" s="2">
        <f t="shared" si="72"/>
        <v>2.7112672172491878</v>
      </c>
      <c r="D786" s="2">
        <f t="shared" si="68"/>
        <v>2.6797475812656164</v>
      </c>
      <c r="E786" s="2">
        <f t="shared" si="67"/>
        <v>3.1519635983571437E-2</v>
      </c>
      <c r="F786" s="2">
        <f t="shared" si="71"/>
        <v>3.2409536758164589E-2</v>
      </c>
      <c r="G786" s="2">
        <f t="shared" si="69"/>
        <v>-8.8990077459315253E-4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2.5972</v>
      </c>
      <c r="C787" s="2">
        <f t="shared" si="72"/>
        <v>2.7071953376723901</v>
      </c>
      <c r="D787" s="2">
        <f t="shared" si="68"/>
        <v>2.6736329456163115</v>
      </c>
      <c r="E787" s="2">
        <f t="shared" si="67"/>
        <v>3.3562392056078583E-2</v>
      </c>
      <c r="F787" s="2">
        <f t="shared" si="71"/>
        <v>3.2640107817747392E-2</v>
      </c>
      <c r="G787" s="2">
        <f t="shared" si="69"/>
        <v>9.222842383311905E-4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2.5972</v>
      </c>
      <c r="C788" s="2">
        <f t="shared" si="72"/>
        <v>2.7028575934150991</v>
      </c>
      <c r="D788" s="2">
        <f t="shared" si="68"/>
        <v>2.6679712459410294</v>
      </c>
      <c r="E788" s="2">
        <f t="shared" si="67"/>
        <v>3.4886347474069712E-2</v>
      </c>
      <c r="F788" s="2">
        <f t="shared" si="71"/>
        <v>3.308935574901186E-2</v>
      </c>
      <c r="G788" s="2">
        <f t="shared" si="69"/>
        <v>1.7969917250578518E-3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2.5972</v>
      </c>
      <c r="C789" s="2">
        <f t="shared" si="72"/>
        <v>2.6910948867358533</v>
      </c>
      <c r="D789" s="2">
        <f t="shared" si="68"/>
        <v>2.6627289314268792</v>
      </c>
      <c r="E789" s="2">
        <f t="shared" si="67"/>
        <v>2.8365955308974122E-2</v>
      </c>
      <c r="F789" s="2">
        <f t="shared" si="71"/>
        <v>3.2144675661004318E-2</v>
      </c>
      <c r="G789" s="2">
        <f t="shared" si="69"/>
        <v>-3.778720352030196E-3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2.6206</v>
      </c>
      <c r="C790" s="2">
        <f t="shared" si="72"/>
        <v>2.6811418272380299</v>
      </c>
      <c r="D790" s="2">
        <f t="shared" si="68"/>
        <v>2.659608269839703</v>
      </c>
      <c r="E790" s="2">
        <f t="shared" si="67"/>
        <v>2.1533557398326852E-2</v>
      </c>
      <c r="F790" s="2">
        <f t="shared" si="71"/>
        <v>3.0022452008468828E-2</v>
      </c>
      <c r="G790" s="2">
        <f t="shared" si="69"/>
        <v>-8.4888946101419754E-3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2.6206</v>
      </c>
      <c r="C791" s="2">
        <f t="shared" si="72"/>
        <v>2.6727200076629485</v>
      </c>
      <c r="D791" s="2">
        <f t="shared" si="68"/>
        <v>2.6567187683700952</v>
      </c>
      <c r="E791" s="2">
        <f t="shared" si="67"/>
        <v>1.6001239292853242E-2</v>
      </c>
      <c r="F791" s="2">
        <f t="shared" si="71"/>
        <v>2.7218209465345714E-2</v>
      </c>
      <c r="G791" s="2">
        <f t="shared" si="69"/>
        <v>-1.1216970172492471E-2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2.6147999999999998</v>
      </c>
      <c r="C792" s="2">
        <f t="shared" si="72"/>
        <v>2.6655938526378793</v>
      </c>
      <c r="D792" s="2">
        <f t="shared" si="68"/>
        <v>2.6536136744167549</v>
      </c>
      <c r="E792" s="2">
        <f t="shared" si="67"/>
        <v>1.1980178221124405E-2</v>
      </c>
      <c r="F792" s="2">
        <f t="shared" si="71"/>
        <v>2.4170603216501454E-2</v>
      </c>
      <c r="G792" s="2">
        <f t="shared" si="69"/>
        <v>-1.219042499537705E-2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2.6031</v>
      </c>
      <c r="C793" s="2">
        <f t="shared" si="72"/>
        <v>2.6595640291551286</v>
      </c>
      <c r="D793" s="2">
        <f t="shared" si="68"/>
        <v>2.6498719207562544</v>
      </c>
      <c r="E793" s="2">
        <f t="shared" si="67"/>
        <v>9.692108398874133E-3</v>
      </c>
      <c r="F793" s="2">
        <f t="shared" si="71"/>
        <v>2.1274904252975992E-2</v>
      </c>
      <c r="G793" s="2">
        <f t="shared" si="69"/>
        <v>-1.1582795854101859E-2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2.5680999999999998</v>
      </c>
      <c r="C794" s="2">
        <f t="shared" si="72"/>
        <v>2.6535695631312626</v>
      </c>
      <c r="D794" s="2">
        <f t="shared" si="68"/>
        <v>2.6438147414409765</v>
      </c>
      <c r="E794" s="2">
        <f t="shared" si="67"/>
        <v>9.7548216902860752E-3</v>
      </c>
      <c r="F794" s="2">
        <f t="shared" si="71"/>
        <v>1.8970887740438008E-2</v>
      </c>
      <c r="G794" s="2">
        <f t="shared" si="69"/>
        <v>-9.2160660501519331E-3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2.5388999999999999</v>
      </c>
      <c r="C795" s="2">
        <f t="shared" si="72"/>
        <v>2.6493896303418376</v>
      </c>
      <c r="D795" s="2">
        <f t="shared" si="68"/>
        <v>2.6360432791120156</v>
      </c>
      <c r="E795" s="2">
        <f t="shared" si="67"/>
        <v>1.3346351229821973E-2</v>
      </c>
      <c r="F795" s="2">
        <f t="shared" si="71"/>
        <v>1.7845980438314802E-2</v>
      </c>
      <c r="G795" s="2">
        <f t="shared" si="69"/>
        <v>-4.4996292084928287E-3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2.6031</v>
      </c>
      <c r="C796" s="2">
        <f t="shared" si="72"/>
        <v>2.6413604564430933</v>
      </c>
      <c r="D796" s="2">
        <f t="shared" si="68"/>
        <v>2.6336030362148293</v>
      </c>
      <c r="E796" s="2">
        <f t="shared" ref="E796:E859" si="73">C796-D796</f>
        <v>7.7574202282639781E-3</v>
      </c>
      <c r="F796" s="2">
        <f t="shared" si="71"/>
        <v>1.5828268396304638E-2</v>
      </c>
      <c r="G796" s="2">
        <f t="shared" si="69"/>
        <v>-8.0708481680406598E-3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2.6147999999999998</v>
      </c>
      <c r="C797" s="2">
        <f t="shared" si="72"/>
        <v>2.6345665400672327</v>
      </c>
      <c r="D797" s="2">
        <f t="shared" ref="D797:D860" si="74">$D$4*B797+(1-$D$4)*D796</f>
        <v>2.6322102187174345</v>
      </c>
      <c r="E797" s="2">
        <f t="shared" si="73"/>
        <v>2.3563213497981295E-3</v>
      </c>
      <c r="F797" s="2">
        <f t="shared" si="71"/>
        <v>1.3133878987003338E-2</v>
      </c>
      <c r="G797" s="2">
        <f t="shared" si="69"/>
        <v>-1.0777557637205209E-2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2.6147999999999998</v>
      </c>
      <c r="C798" s="2">
        <f t="shared" si="72"/>
        <v>2.6288178415953509</v>
      </c>
      <c r="D798" s="2">
        <f t="shared" si="74"/>
        <v>2.6309205728865135</v>
      </c>
      <c r="E798" s="2">
        <f t="shared" si="73"/>
        <v>-2.1027312911625629E-3</v>
      </c>
      <c r="F798" s="2">
        <f t="shared" si="71"/>
        <v>1.0086556931370158E-2</v>
      </c>
      <c r="G798" s="2">
        <f t="shared" si="69"/>
        <v>-1.2189288222532721E-2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2.6730999999999998</v>
      </c>
      <c r="C799" s="2">
        <f t="shared" si="72"/>
        <v>2.6239535582729894</v>
      </c>
      <c r="D799" s="2">
        <f t="shared" si="74"/>
        <v>2.6340449748949197</v>
      </c>
      <c r="E799" s="2">
        <f t="shared" si="73"/>
        <v>-1.009141662193036E-2</v>
      </c>
      <c r="F799" s="2">
        <f t="shared" si="71"/>
        <v>6.0509622207100544E-3</v>
      </c>
      <c r="G799" s="2">
        <f t="shared" si="69"/>
        <v>-1.6142378842640415E-2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2.8249</v>
      </c>
      <c r="C800" s="2">
        <f t="shared" si="72"/>
        <v>2.6234376262309911</v>
      </c>
      <c r="D800" s="2">
        <f t="shared" si="74"/>
        <v>2.6481823841619625</v>
      </c>
      <c r="E800" s="2">
        <f t="shared" si="73"/>
        <v>-2.4744757930971417E-2</v>
      </c>
      <c r="F800" s="2">
        <f t="shared" si="71"/>
        <v>-1.0818180962623991E-4</v>
      </c>
      <c r="G800" s="2">
        <f t="shared" si="69"/>
        <v>-2.4636576121345177E-2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2.9941</v>
      </c>
      <c r="C801" s="2">
        <f t="shared" si="72"/>
        <v>2.6230010683493004</v>
      </c>
      <c r="D801" s="2">
        <f t="shared" si="74"/>
        <v>2.6738059112610761</v>
      </c>
      <c r="E801" s="2">
        <f t="shared" si="73"/>
        <v>-5.0804842911775783E-2</v>
      </c>
      <c r="F801" s="2">
        <f t="shared" si="71"/>
        <v>-1.0247514030056148E-2</v>
      </c>
      <c r="G801" s="2">
        <f t="shared" si="69"/>
        <v>-4.0557328881719631E-2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3.14</v>
      </c>
      <c r="C802" s="2">
        <f t="shared" si="72"/>
        <v>2.6217393655263308</v>
      </c>
      <c r="D802" s="2">
        <f t="shared" si="74"/>
        <v>2.7083388067232188</v>
      </c>
      <c r="E802" s="2">
        <f t="shared" si="73"/>
        <v>-8.6599441196888005E-2</v>
      </c>
      <c r="F802" s="2">
        <f t="shared" si="71"/>
        <v>-2.5517899463422519E-2</v>
      </c>
      <c r="G802" s="2">
        <f t="shared" si="69"/>
        <v>-6.1081541733465486E-2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3.1634000000000002</v>
      </c>
      <c r="C803" s="2">
        <f t="shared" si="72"/>
        <v>2.6188717708299722</v>
      </c>
      <c r="D803" s="2">
        <f t="shared" si="74"/>
        <v>2.7420470432622395</v>
      </c>
      <c r="E803" s="2">
        <f t="shared" si="73"/>
        <v>-0.12317527243226722</v>
      </c>
      <c r="F803" s="2">
        <f t="shared" si="71"/>
        <v>-4.5049374057191463E-2</v>
      </c>
      <c r="G803" s="2">
        <f t="shared" si="69"/>
        <v>-7.8125898375075761E-2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3.07</v>
      </c>
      <c r="C804" s="2">
        <f t="shared" si="72"/>
        <v>2.6110607291638224</v>
      </c>
      <c r="D804" s="2">
        <f t="shared" si="74"/>
        <v>2.7663398548724438</v>
      </c>
      <c r="E804" s="2">
        <f t="shared" si="73"/>
        <v>-0.15527912570862146</v>
      </c>
      <c r="F804" s="2">
        <f t="shared" si="71"/>
        <v>-6.7095324387477465E-2</v>
      </c>
      <c r="G804" s="2">
        <f t="shared" ref="G804:G867" si="75">E804-F804</f>
        <v>-8.8183801321143993E-2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3.1166999999999998</v>
      </c>
      <c r="C805" s="2">
        <f t="shared" si="72"/>
        <v>2.5999590785232343</v>
      </c>
      <c r="D805" s="2">
        <f t="shared" si="74"/>
        <v>2.7922924582152255</v>
      </c>
      <c r="E805" s="2">
        <f t="shared" si="73"/>
        <v>-0.19233337969199127</v>
      </c>
      <c r="F805" s="2">
        <f t="shared" ref="F805:F868" si="77">(E805*(2/(10)))+((1-(2/10))*F804)</f>
        <v>-9.2142935448380231E-2</v>
      </c>
      <c r="G805" s="2">
        <f t="shared" si="75"/>
        <v>-0.10019044424361104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3.1341999999999999</v>
      </c>
      <c r="C806" s="2">
        <f t="shared" si="72"/>
        <v>2.6004422972119676</v>
      </c>
      <c r="D806" s="2">
        <f t="shared" si="74"/>
        <v>2.8176189427918756</v>
      </c>
      <c r="E806" s="2">
        <f t="shared" si="73"/>
        <v>-0.21717664557990801</v>
      </c>
      <c r="F806" s="2">
        <f t="shared" si="77"/>
        <v>-0.1171496774746858</v>
      </c>
      <c r="G806" s="2">
        <f t="shared" si="75"/>
        <v>-0.10002696810522221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3.1166999999999998</v>
      </c>
      <c r="C807" s="2">
        <f t="shared" si="72"/>
        <v>2.6026511745639724</v>
      </c>
      <c r="D807" s="2">
        <f t="shared" si="74"/>
        <v>2.8397730951776627</v>
      </c>
      <c r="E807" s="2">
        <f t="shared" si="73"/>
        <v>-0.23712192061369031</v>
      </c>
      <c r="F807" s="2">
        <f t="shared" si="77"/>
        <v>-0.14114412610248669</v>
      </c>
      <c r="G807" s="2">
        <f t="shared" si="75"/>
        <v>-9.5977794511203612E-2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3.1166999999999998</v>
      </c>
      <c r="C808" s="2">
        <f t="shared" si="72"/>
        <v>2.6045202246310533</v>
      </c>
      <c r="D808" s="2">
        <f t="shared" si="74"/>
        <v>2.8602861992385766</v>
      </c>
      <c r="E808" s="2">
        <f t="shared" si="73"/>
        <v>-0.25576597460752337</v>
      </c>
      <c r="F808" s="2">
        <f t="shared" si="77"/>
        <v>-0.16406849580349403</v>
      </c>
      <c r="G808" s="2">
        <f t="shared" si="75"/>
        <v>-9.1697478804029342E-2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3.0525000000000002</v>
      </c>
      <c r="C809" s="2">
        <f t="shared" si="72"/>
        <v>2.6150709593031989</v>
      </c>
      <c r="D809" s="2">
        <f t="shared" si="74"/>
        <v>2.8745242585542377</v>
      </c>
      <c r="E809" s="2">
        <f t="shared" si="73"/>
        <v>-0.25945329925103877</v>
      </c>
      <c r="F809" s="2">
        <f t="shared" si="77"/>
        <v>-0.18314545649300301</v>
      </c>
      <c r="G809" s="2">
        <f t="shared" si="75"/>
        <v>-7.630784275803576E-2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3.0817000000000001</v>
      </c>
      <c r="C810" s="2">
        <f t="shared" si="72"/>
        <v>2.6473523501796299</v>
      </c>
      <c r="D810" s="2">
        <f t="shared" si="74"/>
        <v>2.8898706097724425</v>
      </c>
      <c r="E810" s="2">
        <f t="shared" si="73"/>
        <v>-0.24251825959281259</v>
      </c>
      <c r="F810" s="2">
        <f t="shared" si="77"/>
        <v>-0.19502001711296493</v>
      </c>
      <c r="G810" s="2">
        <f t="shared" si="75"/>
        <v>-4.7498242479847658E-2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3.14</v>
      </c>
      <c r="C811" s="2">
        <f t="shared" si="72"/>
        <v>2.7006981424596868</v>
      </c>
      <c r="D811" s="2">
        <f t="shared" si="74"/>
        <v>2.9083987127522617</v>
      </c>
      <c r="E811" s="2">
        <f t="shared" si="73"/>
        <v>-0.20770057029257494</v>
      </c>
      <c r="F811" s="2">
        <f t="shared" si="77"/>
        <v>-0.19755612774888695</v>
      </c>
      <c r="G811" s="2">
        <f t="shared" si="75"/>
        <v>-1.0144442543687987E-2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3.1926000000000001</v>
      </c>
      <c r="C812" s="2">
        <f t="shared" si="72"/>
        <v>2.7682830436197348</v>
      </c>
      <c r="D812" s="2">
        <f t="shared" si="74"/>
        <v>2.9294506599557977</v>
      </c>
      <c r="E812" s="2">
        <f t="shared" si="73"/>
        <v>-0.16116761633606291</v>
      </c>
      <c r="F812" s="2">
        <f t="shared" si="77"/>
        <v>-0.19027842546632218</v>
      </c>
      <c r="G812" s="2">
        <f t="shared" si="75"/>
        <v>2.9110809130259263E-2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3.1808999999999998</v>
      </c>
      <c r="C813" s="2">
        <f t="shared" si="72"/>
        <v>2.8290702676782371</v>
      </c>
      <c r="D813" s="2">
        <f t="shared" si="74"/>
        <v>2.9480765369961088</v>
      </c>
      <c r="E813" s="2">
        <f t="shared" si="73"/>
        <v>-0.11900626931787173</v>
      </c>
      <c r="F813" s="2">
        <f t="shared" si="77"/>
        <v>-0.17602399423663209</v>
      </c>
      <c r="G813" s="2">
        <f t="shared" si="75"/>
        <v>5.7017724918760365E-2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3.1751</v>
      </c>
      <c r="C814" s="2">
        <f t="shared" si="72"/>
        <v>2.8661363803431237</v>
      </c>
      <c r="D814" s="2">
        <f t="shared" si="74"/>
        <v>2.9648930898112118</v>
      </c>
      <c r="E814" s="2">
        <f t="shared" si="73"/>
        <v>-9.8756709468088122E-2</v>
      </c>
      <c r="F814" s="2">
        <f t="shared" si="77"/>
        <v>-0.16057053728292331</v>
      </c>
      <c r="G814" s="2">
        <f t="shared" si="75"/>
        <v>6.1813827814835187E-2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3.1751</v>
      </c>
      <c r="C815" s="2">
        <f t="shared" si="72"/>
        <v>2.9046846295211046</v>
      </c>
      <c r="D815" s="2">
        <f t="shared" si="74"/>
        <v>2.980463972047418</v>
      </c>
      <c r="E815" s="2">
        <f t="shared" si="73"/>
        <v>-7.5779342526313354E-2</v>
      </c>
      <c r="F815" s="2">
        <f t="shared" si="77"/>
        <v>-0.14361229833160133</v>
      </c>
      <c r="G815" s="2">
        <f t="shared" si="75"/>
        <v>6.7832955805287976E-2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3.0817000000000001</v>
      </c>
      <c r="C816" s="2">
        <f t="shared" si="72"/>
        <v>2.9399946865178577</v>
      </c>
      <c r="D816" s="2">
        <f t="shared" si="74"/>
        <v>2.9879629370809422</v>
      </c>
      <c r="E816" s="2">
        <f t="shared" si="73"/>
        <v>-4.7968250563084514E-2</v>
      </c>
      <c r="F816" s="2">
        <f t="shared" si="77"/>
        <v>-0.12448348877789797</v>
      </c>
      <c r="G816" s="2">
        <f t="shared" si="75"/>
        <v>7.6515238214813458E-2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3.0350000000000001</v>
      </c>
      <c r="C817" s="2">
        <f t="shared" si="72"/>
        <v>2.9671801193612639</v>
      </c>
      <c r="D817" s="2">
        <f t="shared" si="74"/>
        <v>2.9914471639638354</v>
      </c>
      <c r="E817" s="2">
        <f t="shared" si="73"/>
        <v>-2.4267044602571453E-2</v>
      </c>
      <c r="F817" s="2">
        <f t="shared" si="77"/>
        <v>-0.10444019994283267</v>
      </c>
      <c r="G817" s="2">
        <f t="shared" si="75"/>
        <v>8.0173155340261218E-2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3.0933999999999999</v>
      </c>
      <c r="C818" s="2">
        <f t="shared" si="72"/>
        <v>2.9901831779210695</v>
      </c>
      <c r="D818" s="2">
        <f t="shared" si="74"/>
        <v>2.9989992258924403</v>
      </c>
      <c r="E818" s="2">
        <f t="shared" si="73"/>
        <v>-8.8160479713708106E-3</v>
      </c>
      <c r="F818" s="2">
        <f t="shared" si="77"/>
        <v>-8.5315369548540299E-2</v>
      </c>
      <c r="G818" s="2">
        <f t="shared" si="75"/>
        <v>7.6499321577169488E-2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3.14</v>
      </c>
      <c r="C819" s="2">
        <f t="shared" si="72"/>
        <v>2.9997703813178278</v>
      </c>
      <c r="D819" s="2">
        <f t="shared" si="74"/>
        <v>3.0094437276781854</v>
      </c>
      <c r="E819" s="2">
        <f t="shared" si="73"/>
        <v>-9.6733463603575487E-3</v>
      </c>
      <c r="F819" s="2">
        <f t="shared" si="77"/>
        <v>-7.0186964910903746E-2</v>
      </c>
      <c r="G819" s="2">
        <f t="shared" si="75"/>
        <v>6.0513618550546197E-2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3.07</v>
      </c>
      <c r="C820" s="2">
        <f t="shared" si="72"/>
        <v>3.0123749380381621</v>
      </c>
      <c r="D820" s="2">
        <f t="shared" si="74"/>
        <v>3.0139293774798013</v>
      </c>
      <c r="E820" s="2">
        <f t="shared" si="73"/>
        <v>-1.5544394416391327E-3</v>
      </c>
      <c r="F820" s="2">
        <f t="shared" si="77"/>
        <v>-5.646045981705082E-2</v>
      </c>
      <c r="G820" s="2">
        <f t="shared" si="75"/>
        <v>5.4906020375411688E-2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3.1516999999999999</v>
      </c>
      <c r="C821" s="2">
        <f t="shared" si="72"/>
        <v>3.0320095629553676</v>
      </c>
      <c r="D821" s="2">
        <f t="shared" si="74"/>
        <v>3.0241346087775938</v>
      </c>
      <c r="E821" s="2">
        <f t="shared" si="73"/>
        <v>7.8749541777738408E-3</v>
      </c>
      <c r="F821" s="2">
        <f t="shared" si="77"/>
        <v>-4.359337701808589E-2</v>
      </c>
      <c r="G821" s="2">
        <f t="shared" si="75"/>
        <v>5.146833119585973E-2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3.0933999999999999</v>
      </c>
      <c r="C822" s="2">
        <f t="shared" si="72"/>
        <v>3.0567157840391568</v>
      </c>
      <c r="D822" s="2">
        <f t="shared" si="74"/>
        <v>3.0292653784977723</v>
      </c>
      <c r="E822" s="2">
        <f t="shared" si="73"/>
        <v>2.7450405541384448E-2</v>
      </c>
      <c r="F822" s="2">
        <f t="shared" si="77"/>
        <v>-2.9384620506191825E-2</v>
      </c>
      <c r="G822" s="2">
        <f t="shared" si="75"/>
        <v>5.6835026047576273E-2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3.0933999999999999</v>
      </c>
      <c r="C823" s="2">
        <f t="shared" si="72"/>
        <v>3.0758210480331325</v>
      </c>
      <c r="D823" s="2">
        <f t="shared" si="74"/>
        <v>3.0340160912016412</v>
      </c>
      <c r="E823" s="2">
        <f t="shared" si="73"/>
        <v>4.1804956831491324E-2</v>
      </c>
      <c r="F823" s="2">
        <f t="shared" si="77"/>
        <v>-1.5146705038655195E-2</v>
      </c>
      <c r="G823" s="2">
        <f t="shared" si="75"/>
        <v>5.6951661870146518E-2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3.0933999999999999</v>
      </c>
      <c r="C824" s="2">
        <f t="shared" si="72"/>
        <v>3.0910947329511123</v>
      </c>
      <c r="D824" s="2">
        <f t="shared" si="74"/>
        <v>3.0384148992607791</v>
      </c>
      <c r="E824" s="2">
        <f t="shared" si="73"/>
        <v>5.2679833690333133E-2</v>
      </c>
      <c r="F824" s="2">
        <f t="shared" si="77"/>
        <v>-1.5813972928575299E-3</v>
      </c>
      <c r="G824" s="2">
        <f t="shared" si="75"/>
        <v>5.4261230983190661E-2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3.0933999999999999</v>
      </c>
      <c r="C825" s="2">
        <f t="shared" si="72"/>
        <v>3.1040186201894029</v>
      </c>
      <c r="D825" s="2">
        <f t="shared" si="74"/>
        <v>3.0424878696859068</v>
      </c>
      <c r="E825" s="2">
        <f t="shared" si="73"/>
        <v>6.1530750503496101E-2</v>
      </c>
      <c r="F825" s="2">
        <f t="shared" si="77"/>
        <v>1.1041032266413198E-2</v>
      </c>
      <c r="G825" s="2">
        <f t="shared" si="75"/>
        <v>5.0489718237082905E-2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3.1225000000000001</v>
      </c>
      <c r="C826" s="2">
        <f t="shared" si="72"/>
        <v>3.1005849863141099</v>
      </c>
      <c r="D826" s="2">
        <f t="shared" si="74"/>
        <v>3.0484146941536174</v>
      </c>
      <c r="E826" s="2">
        <f t="shared" si="73"/>
        <v>5.2170292160492515E-2</v>
      </c>
      <c r="F826" s="2">
        <f t="shared" si="77"/>
        <v>1.9266884245229064E-2</v>
      </c>
      <c r="G826" s="2">
        <f t="shared" si="75"/>
        <v>3.2903407915263451E-2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3.0933999999999999</v>
      </c>
      <c r="C827" s="2">
        <f t="shared" si="72"/>
        <v>3.0904949884196311</v>
      </c>
      <c r="D827" s="2">
        <f t="shared" si="74"/>
        <v>3.0517469390311276</v>
      </c>
      <c r="E827" s="2">
        <f t="shared" si="73"/>
        <v>3.8748049388503514E-2</v>
      </c>
      <c r="F827" s="2">
        <f t="shared" si="77"/>
        <v>2.3163117273883954E-2</v>
      </c>
      <c r="G827" s="2">
        <f t="shared" si="75"/>
        <v>1.558493211461956E-2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3.0642</v>
      </c>
      <c r="C828" s="2">
        <f t="shared" si="72"/>
        <v>3.0909419132781495</v>
      </c>
      <c r="D828" s="2">
        <f t="shared" si="74"/>
        <v>3.0526693879917848</v>
      </c>
      <c r="E828" s="2">
        <f t="shared" si="73"/>
        <v>3.8272525286364711E-2</v>
      </c>
      <c r="F828" s="2">
        <f t="shared" si="77"/>
        <v>2.6184998876380105E-2</v>
      </c>
      <c r="G828" s="2">
        <f t="shared" si="75"/>
        <v>1.2087526409984607E-2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3.0232999999999999</v>
      </c>
      <c r="C829" s="2">
        <f t="shared" si="72"/>
        <v>3.0984893112353573</v>
      </c>
      <c r="D829" s="2">
        <f t="shared" si="74"/>
        <v>3.0504938777701711</v>
      </c>
      <c r="E829" s="2">
        <f t="shared" si="73"/>
        <v>4.7995433465186199E-2</v>
      </c>
      <c r="F829" s="2">
        <f t="shared" si="77"/>
        <v>3.0547085794141324E-2</v>
      </c>
      <c r="G829" s="2">
        <f t="shared" si="75"/>
        <v>1.7448347671044875E-2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3.0175000000000001</v>
      </c>
      <c r="C830" s="2">
        <f t="shared" si="72"/>
        <v>3.0941063402760713</v>
      </c>
      <c r="D830" s="2">
        <f t="shared" si="74"/>
        <v>3.0480498868242325</v>
      </c>
      <c r="E830" s="2">
        <f t="shared" si="73"/>
        <v>4.6056453451838841E-2</v>
      </c>
      <c r="F830" s="2">
        <f t="shared" si="77"/>
        <v>3.3648959325680829E-2</v>
      </c>
      <c r="G830" s="2">
        <f t="shared" si="75"/>
        <v>1.2407494126158013E-2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3.0407999999999999</v>
      </c>
      <c r="C831" s="2">
        <f t="shared" si="72"/>
        <v>3.1029669033105218</v>
      </c>
      <c r="D831" s="2">
        <f t="shared" si="74"/>
        <v>3.0475128581705855</v>
      </c>
      <c r="E831" s="2">
        <f t="shared" si="73"/>
        <v>5.5454045139936348E-2</v>
      </c>
      <c r="F831" s="2">
        <f t="shared" si="77"/>
        <v>3.8009976488531938E-2</v>
      </c>
      <c r="G831" s="2">
        <f t="shared" si="75"/>
        <v>1.744406865140441E-2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3.0407999999999999</v>
      </c>
      <c r="C832" s="2">
        <f t="shared" si="72"/>
        <v>3.1014950720319798</v>
      </c>
      <c r="D832" s="2">
        <f t="shared" si="74"/>
        <v>3.0470156094172087</v>
      </c>
      <c r="E832" s="2">
        <f t="shared" si="73"/>
        <v>5.4479462614771101E-2</v>
      </c>
      <c r="F832" s="2">
        <f t="shared" si="77"/>
        <v>4.1303873713779769E-2</v>
      </c>
      <c r="G832" s="2">
        <f t="shared" si="75"/>
        <v>1.3175588900991332E-2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3.0350000000000001</v>
      </c>
      <c r="C833" s="2">
        <f t="shared" si="72"/>
        <v>3.100249676334752</v>
      </c>
      <c r="D833" s="2">
        <f t="shared" si="74"/>
        <v>3.0461255642751937</v>
      </c>
      <c r="E833" s="2">
        <f t="shared" si="73"/>
        <v>5.412411205955836E-2</v>
      </c>
      <c r="F833" s="2">
        <f t="shared" si="77"/>
        <v>4.3867921382935493E-2</v>
      </c>
      <c r="G833" s="2">
        <f t="shared" si="75"/>
        <v>1.0256190676622867E-2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3.0350000000000001</v>
      </c>
      <c r="C834" s="2">
        <f t="shared" si="72"/>
        <v>3.0991958799755595</v>
      </c>
      <c r="D834" s="2">
        <f t="shared" si="74"/>
        <v>3.0453014484029568</v>
      </c>
      <c r="E834" s="2">
        <f t="shared" si="73"/>
        <v>5.3894431572602652E-2</v>
      </c>
      <c r="F834" s="2">
        <f t="shared" si="77"/>
        <v>4.5873223420868928E-2</v>
      </c>
      <c r="G834" s="2">
        <f t="shared" si="75"/>
        <v>8.0212081517337247E-3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3.0933999999999999</v>
      </c>
      <c r="C835" s="2">
        <f t="shared" si="72"/>
        <v>3.0983042061331658</v>
      </c>
      <c r="D835" s="2">
        <f t="shared" si="74"/>
        <v>3.0488643040768122</v>
      </c>
      <c r="E835" s="2">
        <f t="shared" si="73"/>
        <v>4.9439902056353624E-2</v>
      </c>
      <c r="F835" s="2">
        <f t="shared" si="77"/>
        <v>4.6586559147965868E-2</v>
      </c>
      <c r="G835" s="2">
        <f t="shared" si="75"/>
        <v>2.8533429083877557E-3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3.0817000000000001</v>
      </c>
      <c r="C836" s="2">
        <f t="shared" si="72"/>
        <v>3.1020266359588327</v>
      </c>
      <c r="D836" s="2">
        <f t="shared" si="74"/>
        <v>3.0512965778489001</v>
      </c>
      <c r="E836" s="2">
        <f t="shared" si="73"/>
        <v>5.0730058109932585E-2</v>
      </c>
      <c r="F836" s="2">
        <f t="shared" si="77"/>
        <v>4.7415258940359209E-2</v>
      </c>
      <c r="G836" s="2">
        <f t="shared" si="75"/>
        <v>3.3147991695733764E-3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3</v>
      </c>
      <c r="C837" s="2">
        <f t="shared" si="72"/>
        <v>3.1006994611959353</v>
      </c>
      <c r="D837" s="2">
        <f t="shared" si="74"/>
        <v>3.0474968313415745</v>
      </c>
      <c r="E837" s="2">
        <f t="shared" si="73"/>
        <v>5.3202629854360861E-2</v>
      </c>
      <c r="F837" s="2">
        <f t="shared" si="77"/>
        <v>4.8572733123159545E-2</v>
      </c>
      <c r="G837" s="2">
        <f t="shared" si="75"/>
        <v>4.6298967312013162E-3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3.0175000000000001</v>
      </c>
      <c r="C838" s="2">
        <f t="shared" si="72"/>
        <v>3.0950841594734837</v>
      </c>
      <c r="D838" s="2">
        <f t="shared" si="74"/>
        <v>3.0452748438347914</v>
      </c>
      <c r="E838" s="2">
        <f t="shared" si="73"/>
        <v>4.9809315638692286E-2</v>
      </c>
      <c r="F838" s="2">
        <f t="shared" si="77"/>
        <v>4.8820049626266099E-2</v>
      </c>
      <c r="G838" s="2">
        <f t="shared" si="75"/>
        <v>9.8926601242618761E-4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3.0350000000000001</v>
      </c>
      <c r="C839" s="2">
        <f t="shared" si="72"/>
        <v>3.0840404426314092</v>
      </c>
      <c r="D839" s="2">
        <f t="shared" si="74"/>
        <v>3.0445137442914731</v>
      </c>
      <c r="E839" s="2">
        <f t="shared" si="73"/>
        <v>3.9526698339936051E-2</v>
      </c>
      <c r="F839" s="2">
        <f t="shared" si="77"/>
        <v>4.6961379369000092E-2</v>
      </c>
      <c r="G839" s="2">
        <f t="shared" si="75"/>
        <v>-7.4346810290640414E-3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3.1225000000000001</v>
      </c>
      <c r="C840" s="2">
        <f t="shared" si="72"/>
        <v>3.0738034514573465</v>
      </c>
      <c r="D840" s="2">
        <f t="shared" si="74"/>
        <v>3.0502905039735864</v>
      </c>
      <c r="E840" s="2">
        <f t="shared" si="73"/>
        <v>2.3512947483760094E-2</v>
      </c>
      <c r="F840" s="2">
        <f t="shared" si="77"/>
        <v>4.2271692991952096E-2</v>
      </c>
      <c r="G840" s="2">
        <f t="shared" si="75"/>
        <v>-1.8758745508192003E-2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3.1983999999999999</v>
      </c>
      <c r="C841" s="2">
        <f t="shared" si="72"/>
        <v>3.0687259973869856</v>
      </c>
      <c r="D841" s="2">
        <f t="shared" si="74"/>
        <v>3.0612615777533208</v>
      </c>
      <c r="E841" s="2">
        <f t="shared" si="73"/>
        <v>7.4644196336648427E-3</v>
      </c>
      <c r="F841" s="2">
        <f t="shared" si="77"/>
        <v>3.5310238320294646E-2</v>
      </c>
      <c r="G841" s="2">
        <f t="shared" si="75"/>
        <v>-2.7845818686629803E-2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3.1867000000000001</v>
      </c>
      <c r="C842" s="2">
        <f t="shared" si="72"/>
        <v>3.0644296900966803</v>
      </c>
      <c r="D842" s="2">
        <f t="shared" si="74"/>
        <v>3.0705533127345563</v>
      </c>
      <c r="E842" s="2">
        <f t="shared" si="73"/>
        <v>-6.123622637876025E-3</v>
      </c>
      <c r="F842" s="2">
        <f t="shared" si="77"/>
        <v>2.7023466128660512E-2</v>
      </c>
      <c r="G842" s="2">
        <f t="shared" si="75"/>
        <v>-3.3147088766536534E-2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3.0933999999999999</v>
      </c>
      <c r="C843" s="2">
        <f t="shared" si="72"/>
        <v>3.0599020454664219</v>
      </c>
      <c r="D843" s="2">
        <f t="shared" si="74"/>
        <v>3.0722456599394041</v>
      </c>
      <c r="E843" s="2">
        <f t="shared" si="73"/>
        <v>-1.2343614472982267E-2</v>
      </c>
      <c r="F843" s="2">
        <f t="shared" si="77"/>
        <v>1.9150050008331955E-2</v>
      </c>
      <c r="G843" s="2">
        <f t="shared" si="75"/>
        <v>-3.1493664481314222E-2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3.0933999999999999</v>
      </c>
      <c r="C844" s="2">
        <f t="shared" si="72"/>
        <v>3.0560709615485111</v>
      </c>
      <c r="D844" s="2">
        <f t="shared" si="74"/>
        <v>3.0738126480920411</v>
      </c>
      <c r="E844" s="2">
        <f t="shared" si="73"/>
        <v>-1.7741686543530033E-2</v>
      </c>
      <c r="F844" s="2">
        <f t="shared" si="77"/>
        <v>1.1771702697959557E-2</v>
      </c>
      <c r="G844" s="2">
        <f t="shared" si="75"/>
        <v>-2.951338924148959E-2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3.0933999999999999</v>
      </c>
      <c r="C845" s="2">
        <f t="shared" si="72"/>
        <v>3.0618138905410479</v>
      </c>
      <c r="D845" s="2">
        <f t="shared" si="74"/>
        <v>3.0752635630481864</v>
      </c>
      <c r="E845" s="2">
        <f t="shared" si="73"/>
        <v>-1.3449672507138466E-2</v>
      </c>
      <c r="F845" s="2">
        <f t="shared" si="77"/>
        <v>6.7274276569399523E-3</v>
      </c>
      <c r="G845" s="2">
        <f t="shared" si="75"/>
        <v>-2.0177100164078417E-2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3.1225000000000001</v>
      </c>
      <c r="C846" s="2">
        <f t="shared" si="72"/>
        <v>3.0648732919962711</v>
      </c>
      <c r="D846" s="2">
        <f t="shared" si="74"/>
        <v>3.0787625583779503</v>
      </c>
      <c r="E846" s="2">
        <f t="shared" si="73"/>
        <v>-1.3889266381679199E-2</v>
      </c>
      <c r="F846" s="2">
        <f t="shared" si="77"/>
        <v>2.604088849216122E-3</v>
      </c>
      <c r="G846" s="2">
        <f t="shared" si="75"/>
        <v>-1.6493355230895321E-2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3.2101000000000002</v>
      </c>
      <c r="C847" s="2">
        <f t="shared" ref="C847:C910" si="78">$C$4*B837+C846*(1-$C$4)</f>
        <v>3.0548927855353063</v>
      </c>
      <c r="D847" s="2">
        <f t="shared" si="74"/>
        <v>3.0884912577573616</v>
      </c>
      <c r="E847" s="2">
        <f t="shared" si="73"/>
        <v>-3.3598472222055253E-2</v>
      </c>
      <c r="F847" s="2">
        <f t="shared" si="77"/>
        <v>-4.6364233650381531E-3</v>
      </c>
      <c r="G847" s="2">
        <f t="shared" si="75"/>
        <v>-2.89620488570171E-2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3.1166999999999998</v>
      </c>
      <c r="C848" s="2">
        <f t="shared" si="78"/>
        <v>3.0491400492991056</v>
      </c>
      <c r="D848" s="2">
        <f t="shared" si="74"/>
        <v>3.0905807942197789</v>
      </c>
      <c r="E848" s="2">
        <f t="shared" si="73"/>
        <v>-4.1440744920673289E-2</v>
      </c>
      <c r="F848" s="2">
        <f t="shared" si="77"/>
        <v>-1.199728767616518E-2</v>
      </c>
      <c r="G848" s="2">
        <f t="shared" si="75"/>
        <v>-2.9443457244508107E-2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3.2101000000000002</v>
      </c>
      <c r="C849" s="2">
        <f t="shared" si="78"/>
        <v>3.0469646570992435</v>
      </c>
      <c r="D849" s="2">
        <f t="shared" si="74"/>
        <v>3.0994340687220174</v>
      </c>
      <c r="E849" s="2">
        <f t="shared" si="73"/>
        <v>-5.2469411622773965E-2</v>
      </c>
      <c r="F849" s="2">
        <f t="shared" si="77"/>
        <v>-2.0091712465486938E-2</v>
      </c>
      <c r="G849" s="2">
        <f t="shared" si="75"/>
        <v>-3.2377699157287027E-2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3.2101000000000002</v>
      </c>
      <c r="C850" s="2">
        <f t="shared" si="78"/>
        <v>3.058585479083975</v>
      </c>
      <c r="D850" s="2">
        <f t="shared" si="74"/>
        <v>3.1076315451129792</v>
      </c>
      <c r="E850" s="2">
        <f t="shared" si="73"/>
        <v>-4.9046066029004187E-2</v>
      </c>
      <c r="F850" s="2">
        <f t="shared" si="77"/>
        <v>-2.588258317819039E-2</v>
      </c>
      <c r="G850" s="2">
        <f t="shared" si="75"/>
        <v>-2.3163482850813797E-2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3.2218</v>
      </c>
      <c r="C851" s="2">
        <f t="shared" si="78"/>
        <v>3.0800954053787484</v>
      </c>
      <c r="D851" s="2">
        <f t="shared" si="74"/>
        <v>3.1160884676972027</v>
      </c>
      <c r="E851" s="2">
        <f t="shared" si="73"/>
        <v>-3.5993062318454339E-2</v>
      </c>
      <c r="F851" s="2">
        <f t="shared" si="77"/>
        <v>-2.7904679006243181E-2</v>
      </c>
      <c r="G851" s="2">
        <f t="shared" si="75"/>
        <v>-8.0883833122111573E-3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3.2101000000000002</v>
      </c>
      <c r="C852" s="2">
        <f t="shared" si="78"/>
        <v>3.0964961122435559</v>
      </c>
      <c r="D852" s="2">
        <f t="shared" si="74"/>
        <v>3.1230522849048175</v>
      </c>
      <c r="E852" s="2">
        <f t="shared" si="73"/>
        <v>-2.6556172661261535E-2</v>
      </c>
      <c r="F852" s="2">
        <f t="shared" si="77"/>
        <v>-2.7634977737246852E-2</v>
      </c>
      <c r="G852" s="2">
        <f t="shared" si="75"/>
        <v>1.0788050759853174E-3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3.2101000000000002</v>
      </c>
      <c r="C853" s="2">
        <f t="shared" si="78"/>
        <v>3.0960197872830091</v>
      </c>
      <c r="D853" s="2">
        <f t="shared" si="74"/>
        <v>3.129500263800757</v>
      </c>
      <c r="E853" s="2">
        <f t="shared" si="73"/>
        <v>-3.3480476517747881E-2</v>
      </c>
      <c r="F853" s="2">
        <f t="shared" si="77"/>
        <v>-2.8804077493347058E-2</v>
      </c>
      <c r="G853" s="2">
        <f t="shared" si="75"/>
        <v>-4.6763990244008229E-3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3.2625999999999999</v>
      </c>
      <c r="C854" s="2">
        <f t="shared" si="78"/>
        <v>3.095616743085623</v>
      </c>
      <c r="D854" s="2">
        <f t="shared" si="74"/>
        <v>3.1393595035192194</v>
      </c>
      <c r="E854" s="2">
        <f t="shared" si="73"/>
        <v>-4.3742760433596484E-2</v>
      </c>
      <c r="F854" s="2">
        <f t="shared" si="77"/>
        <v>-3.1791814081396946E-2</v>
      </c>
      <c r="G854" s="2">
        <f t="shared" si="75"/>
        <v>-1.1950946352199537E-2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3.2568000000000001</v>
      </c>
      <c r="C855" s="2">
        <f t="shared" si="78"/>
        <v>3.0952757056878348</v>
      </c>
      <c r="D855" s="2">
        <f t="shared" si="74"/>
        <v>3.1480587995548328</v>
      </c>
      <c r="E855" s="2">
        <f t="shared" si="73"/>
        <v>-5.2783093866997977E-2</v>
      </c>
      <c r="F855" s="2">
        <f t="shared" si="77"/>
        <v>-3.5990070038517154E-2</v>
      </c>
      <c r="G855" s="2">
        <f t="shared" si="75"/>
        <v>-1.6793023828480823E-2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3.2159</v>
      </c>
      <c r="C856" s="2">
        <f t="shared" si="78"/>
        <v>3.0994640586589375</v>
      </c>
      <c r="D856" s="2">
        <f t="shared" si="74"/>
        <v>3.1530840736618821</v>
      </c>
      <c r="E856" s="2">
        <f t="shared" si="73"/>
        <v>-5.3620015002944665E-2</v>
      </c>
      <c r="F856" s="2">
        <f t="shared" si="77"/>
        <v>-3.9516059031402657E-2</v>
      </c>
      <c r="G856" s="2">
        <f t="shared" si="75"/>
        <v>-1.4103955971542008E-2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3.2625999999999999</v>
      </c>
      <c r="C857" s="2">
        <f t="shared" si="78"/>
        <v>3.1164849727114086</v>
      </c>
      <c r="D857" s="2">
        <f t="shared" si="74"/>
        <v>3.1611963645017429</v>
      </c>
      <c r="E857" s="2">
        <f t="shared" si="73"/>
        <v>-4.4711391790334343E-2</v>
      </c>
      <c r="F857" s="2">
        <f t="shared" si="77"/>
        <v>-4.0555125583188995E-2</v>
      </c>
      <c r="G857" s="2">
        <f t="shared" si="75"/>
        <v>-4.1562662071453482E-3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3.2625999999999999</v>
      </c>
      <c r="C858" s="2">
        <f t="shared" si="78"/>
        <v>3.1165180538327304</v>
      </c>
      <c r="D858" s="2">
        <f t="shared" si="74"/>
        <v>3.1687077449090215</v>
      </c>
      <c r="E858" s="2">
        <f t="shared" si="73"/>
        <v>-5.2189691076291123E-2</v>
      </c>
      <c r="F858" s="2">
        <f t="shared" si="77"/>
        <v>-4.2882038681809426E-2</v>
      </c>
      <c r="G858" s="2">
        <f t="shared" si="75"/>
        <v>-9.3076523944816969E-3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3.2101000000000002</v>
      </c>
      <c r="C859" s="2">
        <f t="shared" si="78"/>
        <v>3.1309152763200023</v>
      </c>
      <c r="D859" s="2">
        <f t="shared" si="74"/>
        <v>3.1717738378787237</v>
      </c>
      <c r="E859" s="2">
        <f t="shared" si="73"/>
        <v>-4.0858561558721362E-2</v>
      </c>
      <c r="F859" s="2">
        <f t="shared" si="77"/>
        <v>-4.2477343257191817E-2</v>
      </c>
      <c r="G859" s="2">
        <f t="shared" si="75"/>
        <v>1.6187816984704548E-3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3.2101000000000002</v>
      </c>
      <c r="C860" s="2">
        <f t="shared" si="78"/>
        <v>3.1430975415015401</v>
      </c>
      <c r="D860" s="2">
        <f t="shared" si="74"/>
        <v>3.1746128128506701</v>
      </c>
      <c r="E860" s="2">
        <f t="shared" ref="E860:E923" si="79">C860-D860</f>
        <v>-3.1515271349130014E-2</v>
      </c>
      <c r="F860" s="2">
        <f t="shared" si="77"/>
        <v>-4.0284928875579461E-2</v>
      </c>
      <c r="G860" s="2">
        <f t="shared" si="75"/>
        <v>8.7696575264494467E-3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3.2393000000000001</v>
      </c>
      <c r="C861" s="2">
        <f t="shared" si="78"/>
        <v>3.1552056120397647</v>
      </c>
      <c r="D861" s="2">
        <f t="shared" ref="D861:D924" si="80">$D$4*B861+(1-$D$4)*D860</f>
        <v>3.1794044563432129</v>
      </c>
      <c r="E861" s="2">
        <f t="shared" si="79"/>
        <v>-2.4198844303448208E-2</v>
      </c>
      <c r="F861" s="2">
        <f t="shared" si="77"/>
        <v>-3.7067711961153216E-2</v>
      </c>
      <c r="G861" s="2">
        <f t="shared" si="75"/>
        <v>1.2868867657705008E-2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3.2101000000000002</v>
      </c>
      <c r="C862" s="2">
        <f t="shared" si="78"/>
        <v>3.1636509024951853</v>
      </c>
      <c r="D862" s="2">
        <f t="shared" si="80"/>
        <v>3.1816782003177897</v>
      </c>
      <c r="E862" s="2">
        <f t="shared" si="79"/>
        <v>-1.8027297822604371E-2</v>
      </c>
      <c r="F862" s="2">
        <f t="shared" si="77"/>
        <v>-3.325962913344345E-2</v>
      </c>
      <c r="G862" s="2">
        <f t="shared" si="75"/>
        <v>1.5232331310839078E-2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3.2101000000000002</v>
      </c>
      <c r="C863" s="2">
        <f t="shared" si="78"/>
        <v>3.1707969174959261</v>
      </c>
      <c r="D863" s="2">
        <f t="shared" si="80"/>
        <v>3.1837835188127683</v>
      </c>
      <c r="E863" s="2">
        <f t="shared" si="79"/>
        <v>-1.2986601316842261E-2</v>
      </c>
      <c r="F863" s="2">
        <f t="shared" si="77"/>
        <v>-2.9205023570123213E-2</v>
      </c>
      <c r="G863" s="2">
        <f t="shared" si="75"/>
        <v>1.6218422253280951E-2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3.2101000000000002</v>
      </c>
      <c r="C864" s="2">
        <f t="shared" si="78"/>
        <v>3.1849204686503989</v>
      </c>
      <c r="D864" s="2">
        <f t="shared" si="80"/>
        <v>3.1857328877896003</v>
      </c>
      <c r="E864" s="2">
        <f t="shared" si="79"/>
        <v>-8.1241913920138131E-4</v>
      </c>
      <c r="F864" s="2">
        <f t="shared" si="77"/>
        <v>-2.3526502683938848E-2</v>
      </c>
      <c r="G864" s="2">
        <f t="shared" si="75"/>
        <v>2.2714083544737466E-2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3.2101000000000002</v>
      </c>
      <c r="C865" s="2">
        <f t="shared" si="78"/>
        <v>3.1959788580887993</v>
      </c>
      <c r="D865" s="2">
        <f t="shared" si="80"/>
        <v>3.1875378590644448</v>
      </c>
      <c r="E865" s="2">
        <f t="shared" si="79"/>
        <v>8.4409990243545785E-3</v>
      </c>
      <c r="F865" s="2">
        <f t="shared" si="77"/>
        <v>-1.7133002342280164E-2</v>
      </c>
      <c r="G865" s="2">
        <f t="shared" si="75"/>
        <v>2.5574001366634742E-2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3.2393000000000001</v>
      </c>
      <c r="C866" s="2">
        <f t="shared" si="78"/>
        <v>3.1990436491520611</v>
      </c>
      <c r="D866" s="2">
        <f t="shared" si="80"/>
        <v>3.1913720917263375</v>
      </c>
      <c r="E866" s="2">
        <f t="shared" si="79"/>
        <v>7.671557425723563E-3</v>
      </c>
      <c r="F866" s="2">
        <f t="shared" si="77"/>
        <v>-1.2172090388679419E-2</v>
      </c>
      <c r="G866" s="2">
        <f t="shared" si="75"/>
        <v>1.9843647814402982E-2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3.2568000000000001</v>
      </c>
      <c r="C867" s="2">
        <f t="shared" si="78"/>
        <v>3.2088215492825132</v>
      </c>
      <c r="D867" s="2">
        <f t="shared" si="80"/>
        <v>3.1962186034503124</v>
      </c>
      <c r="E867" s="2">
        <f t="shared" si="79"/>
        <v>1.2602945832200785E-2</v>
      </c>
      <c r="F867" s="2">
        <f t="shared" si="77"/>
        <v>-7.2170831445033789E-3</v>
      </c>
      <c r="G867" s="2">
        <f t="shared" si="75"/>
        <v>1.9820028976704165E-2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3.2625999999999999</v>
      </c>
      <c r="C868" s="2">
        <f t="shared" si="78"/>
        <v>3.2170951570852035</v>
      </c>
      <c r="D868" s="2">
        <f t="shared" si="80"/>
        <v>3.2011357439354744</v>
      </c>
      <c r="E868" s="2">
        <f t="shared" si="79"/>
        <v>1.5959413149729151E-2</v>
      </c>
      <c r="F868" s="2">
        <f t="shared" si="77"/>
        <v>-2.5817838856568727E-3</v>
      </c>
      <c r="G868" s="2">
        <f t="shared" ref="G868:G931" si="81">E868-F868</f>
        <v>1.8541197035386023E-2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3.3210000000000002</v>
      </c>
      <c r="C869" s="2">
        <f t="shared" si="78"/>
        <v>3.216018979072095</v>
      </c>
      <c r="D869" s="2">
        <f t="shared" si="80"/>
        <v>3.2100145777180318</v>
      </c>
      <c r="E869" s="2">
        <f t="shared" si="79"/>
        <v>6.0044013540632157E-3</v>
      </c>
      <c r="F869" s="2">
        <f t="shared" ref="F869:F932" si="83">(E869*(2/(10)))+((1-(2/10))*F868)</f>
        <v>-8.6454683771285514E-4</v>
      </c>
      <c r="G869" s="2">
        <f t="shared" si="81"/>
        <v>6.8689481917760704E-3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3.2684000000000002</v>
      </c>
      <c r="C870" s="2">
        <f t="shared" si="78"/>
        <v>3.215108366907157</v>
      </c>
      <c r="D870" s="2">
        <f t="shared" si="80"/>
        <v>3.2143394238129925</v>
      </c>
      <c r="E870" s="2">
        <f t="shared" si="79"/>
        <v>7.6894309416442042E-4</v>
      </c>
      <c r="F870" s="2">
        <f t="shared" si="83"/>
        <v>-5.3784885133740005E-4</v>
      </c>
      <c r="G870" s="2">
        <f t="shared" si="81"/>
        <v>1.3067919455018204E-3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3.3151000000000002</v>
      </c>
      <c r="C871" s="2">
        <f t="shared" si="78"/>
        <v>3.2188301566137483</v>
      </c>
      <c r="D871" s="2">
        <f t="shared" si="80"/>
        <v>3.221803170197215</v>
      </c>
      <c r="E871" s="2">
        <f t="shared" si="79"/>
        <v>-2.9730135834666882E-3</v>
      </c>
      <c r="F871" s="2">
        <f t="shared" si="83"/>
        <v>-1.0248817977632579E-3</v>
      </c>
      <c r="G871" s="2">
        <f t="shared" si="81"/>
        <v>-1.9481317857034303E-3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3.2159</v>
      </c>
      <c r="C872" s="2">
        <f t="shared" si="78"/>
        <v>3.2174870555962483</v>
      </c>
      <c r="D872" s="2">
        <f t="shared" si="80"/>
        <v>3.2213658983307547</v>
      </c>
      <c r="E872" s="2">
        <f t="shared" si="79"/>
        <v>-3.8788427345064491E-3</v>
      </c>
      <c r="F872" s="2">
        <f t="shared" si="83"/>
        <v>-1.5956739851118963E-3</v>
      </c>
      <c r="G872" s="2">
        <f t="shared" si="81"/>
        <v>-2.2831687493945528E-3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3.2159</v>
      </c>
      <c r="C873" s="2">
        <f t="shared" si="78"/>
        <v>3.2163505855045176</v>
      </c>
      <c r="D873" s="2">
        <f t="shared" si="80"/>
        <v>3.2209610169729213</v>
      </c>
      <c r="E873" s="2">
        <f t="shared" si="79"/>
        <v>-4.6104314684036751E-3</v>
      </c>
      <c r="F873" s="2">
        <f t="shared" si="83"/>
        <v>-2.1986254817702522E-3</v>
      </c>
      <c r="G873" s="2">
        <f t="shared" si="81"/>
        <v>-2.4118059866334229E-3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3.2159</v>
      </c>
      <c r="C874" s="2">
        <f t="shared" si="78"/>
        <v>3.2153889569653611</v>
      </c>
      <c r="D874" s="2">
        <f t="shared" si="80"/>
        <v>3.2205861268267788</v>
      </c>
      <c r="E874" s="2">
        <f t="shared" si="79"/>
        <v>-5.1971698614177164E-3</v>
      </c>
      <c r="F874" s="2">
        <f t="shared" si="83"/>
        <v>-2.7983343576997452E-3</v>
      </c>
      <c r="G874" s="2">
        <f t="shared" si="81"/>
        <v>-2.3988355037179712E-3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3.2159</v>
      </c>
      <c r="C875" s="2">
        <f t="shared" si="78"/>
        <v>3.2145752712783824</v>
      </c>
      <c r="D875" s="2">
        <f t="shared" si="80"/>
        <v>3.2202390063210915</v>
      </c>
      <c r="E875" s="2">
        <f t="shared" si="79"/>
        <v>-5.6637350427091171E-3</v>
      </c>
      <c r="F875" s="2">
        <f t="shared" si="83"/>
        <v>-3.3714144947016196E-3</v>
      </c>
      <c r="G875" s="2">
        <f t="shared" si="81"/>
        <v>-2.2923205480074975E-3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3.1634000000000002</v>
      </c>
      <c r="C876" s="2">
        <f t="shared" si="78"/>
        <v>3.2183790756970931</v>
      </c>
      <c r="D876" s="2">
        <f t="shared" si="80"/>
        <v>3.2160287095565661</v>
      </c>
      <c r="E876" s="2">
        <f t="shared" si="79"/>
        <v>2.3503661405270826E-3</v>
      </c>
      <c r="F876" s="2">
        <f t="shared" si="83"/>
        <v>-2.2270583676558793E-3</v>
      </c>
      <c r="G876" s="2">
        <f t="shared" si="81"/>
        <v>4.5774245081829619E-3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3.1516999999999999</v>
      </c>
      <c r="C877" s="2">
        <f t="shared" si="78"/>
        <v>3.2242899871283095</v>
      </c>
      <c r="D877" s="2">
        <f t="shared" si="80"/>
        <v>3.2112636199597833</v>
      </c>
      <c r="E877" s="2">
        <f t="shared" si="79"/>
        <v>1.3026367168526232E-2</v>
      </c>
      <c r="F877" s="2">
        <f t="shared" si="83"/>
        <v>8.2362673958054312E-4</v>
      </c>
      <c r="G877" s="2">
        <f t="shared" si="81"/>
        <v>1.2202740428945688E-2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3.1516999999999999</v>
      </c>
      <c r="C878" s="2">
        <f t="shared" si="78"/>
        <v>3.2301838352624159</v>
      </c>
      <c r="D878" s="2">
        <f t="shared" si="80"/>
        <v>3.2068514999627622</v>
      </c>
      <c r="E878" s="2">
        <f t="shared" si="79"/>
        <v>2.3332335299653728E-2</v>
      </c>
      <c r="F878" s="2">
        <f t="shared" si="83"/>
        <v>5.3253684515951801E-3</v>
      </c>
      <c r="G878" s="2">
        <f t="shared" si="81"/>
        <v>1.8006966848058546E-2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3.1516999999999999</v>
      </c>
      <c r="C879" s="2">
        <f t="shared" si="78"/>
        <v>3.2441555529143518</v>
      </c>
      <c r="D879" s="2">
        <f t="shared" si="80"/>
        <v>3.2027662036692242</v>
      </c>
      <c r="E879" s="2">
        <f t="shared" si="79"/>
        <v>4.1389349245127605E-2</v>
      </c>
      <c r="F879" s="2">
        <f t="shared" si="83"/>
        <v>1.2538164610301666E-2</v>
      </c>
      <c r="G879" s="2">
        <f t="shared" si="81"/>
        <v>2.8851184634825937E-2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3.2450999999999999</v>
      </c>
      <c r="C880" s="2">
        <f t="shared" si="78"/>
        <v>3.2478854678506051</v>
      </c>
      <c r="D880" s="2">
        <f t="shared" si="80"/>
        <v>3.2059020404344669</v>
      </c>
      <c r="E880" s="2">
        <f t="shared" si="79"/>
        <v>4.1983427416138142E-2</v>
      </c>
      <c r="F880" s="2">
        <f t="shared" si="83"/>
        <v>1.8427217171468963E-2</v>
      </c>
      <c r="G880" s="2">
        <f t="shared" si="81"/>
        <v>2.3556210244669178E-2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3.2334000000000001</v>
      </c>
      <c r="C881" s="2">
        <f t="shared" si="78"/>
        <v>3.2582261651043578</v>
      </c>
      <c r="D881" s="2">
        <f t="shared" si="80"/>
        <v>3.2079389263282101</v>
      </c>
      <c r="E881" s="2">
        <f t="shared" si="79"/>
        <v>5.0287238776147714E-2</v>
      </c>
      <c r="F881" s="2">
        <f t="shared" si="83"/>
        <v>2.4799221492404714E-2</v>
      </c>
      <c r="G881" s="2">
        <f t="shared" si="81"/>
        <v>2.5488017283743E-2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3.2218</v>
      </c>
      <c r="C882" s="2">
        <f t="shared" si="78"/>
        <v>3.2517144473959951</v>
      </c>
      <c r="D882" s="2">
        <f t="shared" si="80"/>
        <v>3.2089656725261202</v>
      </c>
      <c r="E882" s="2">
        <f t="shared" si="79"/>
        <v>4.2748774869874939E-2</v>
      </c>
      <c r="F882" s="2">
        <f t="shared" si="83"/>
        <v>2.8389132167898762E-2</v>
      </c>
      <c r="G882" s="2">
        <f t="shared" si="81"/>
        <v>1.4359642701976177E-2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3.2101000000000002</v>
      </c>
      <c r="C883" s="2">
        <f t="shared" si="78"/>
        <v>3.2462045324119959</v>
      </c>
      <c r="D883" s="2">
        <f t="shared" si="80"/>
        <v>3.2090496967834445</v>
      </c>
      <c r="E883" s="2">
        <f t="shared" si="79"/>
        <v>3.7154835628551375E-2</v>
      </c>
      <c r="F883" s="2">
        <f t="shared" si="83"/>
        <v>3.0142272860029285E-2</v>
      </c>
      <c r="G883" s="2">
        <f t="shared" si="81"/>
        <v>7.0125627685220897E-3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3.1516999999999999</v>
      </c>
      <c r="C884" s="2">
        <f t="shared" si="78"/>
        <v>3.2415422966563043</v>
      </c>
      <c r="D884" s="2">
        <f t="shared" si="80"/>
        <v>3.204801571095782</v>
      </c>
      <c r="E884" s="2">
        <f t="shared" si="79"/>
        <v>3.6740725560522325E-2</v>
      </c>
      <c r="F884" s="2">
        <f t="shared" si="83"/>
        <v>3.1461963400127899E-2</v>
      </c>
      <c r="G884" s="2">
        <f t="shared" si="81"/>
        <v>5.2787621603944263E-3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3.1516999999999999</v>
      </c>
      <c r="C885" s="2">
        <f t="shared" si="78"/>
        <v>3.2375973279399499</v>
      </c>
      <c r="D885" s="2">
        <f t="shared" si="80"/>
        <v>3.2008681213849832</v>
      </c>
      <c r="E885" s="2">
        <f t="shared" si="79"/>
        <v>3.6729206554966698E-2</v>
      </c>
      <c r="F885" s="2">
        <f t="shared" si="83"/>
        <v>3.2515412031095661E-2</v>
      </c>
      <c r="G885" s="2">
        <f t="shared" si="81"/>
        <v>4.2137945238710367E-3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3.2101000000000002</v>
      </c>
      <c r="C886" s="2">
        <f t="shared" si="78"/>
        <v>3.2261823544107266</v>
      </c>
      <c r="D886" s="2">
        <f t="shared" si="80"/>
        <v>3.2015519642453549</v>
      </c>
      <c r="E886" s="2">
        <f t="shared" si="79"/>
        <v>2.4630390165371718E-2</v>
      </c>
      <c r="F886" s="2">
        <f t="shared" si="83"/>
        <v>3.0938407657950875E-2</v>
      </c>
      <c r="G886" s="2">
        <f t="shared" si="81"/>
        <v>-6.3080174925791571E-3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3.2101000000000002</v>
      </c>
      <c r="C887" s="2">
        <f t="shared" si="78"/>
        <v>3.2147235306552302</v>
      </c>
      <c r="D887" s="2">
        <f t="shared" si="80"/>
        <v>3.2021851520790321</v>
      </c>
      <c r="E887" s="2">
        <f t="shared" si="79"/>
        <v>1.2538378576198106E-2</v>
      </c>
      <c r="F887" s="2">
        <f t="shared" si="83"/>
        <v>2.7258401841600322E-2</v>
      </c>
      <c r="G887" s="2">
        <f t="shared" si="81"/>
        <v>-1.4720023265402216E-2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3.2042000000000002</v>
      </c>
      <c r="C888" s="2">
        <f t="shared" si="78"/>
        <v>3.2050276028621179</v>
      </c>
      <c r="D888" s="2">
        <f t="shared" si="80"/>
        <v>3.2023344000731782</v>
      </c>
      <c r="E888" s="2">
        <f t="shared" si="79"/>
        <v>2.693202788939697E-3</v>
      </c>
      <c r="F888" s="2">
        <f t="shared" si="83"/>
        <v>2.2345362031068201E-2</v>
      </c>
      <c r="G888" s="2">
        <f t="shared" si="81"/>
        <v>-1.9652159242128504E-2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3.2732999999999999</v>
      </c>
      <c r="C889" s="2">
        <f t="shared" si="78"/>
        <v>3.196823356267946</v>
      </c>
      <c r="D889" s="2">
        <f t="shared" si="80"/>
        <v>3.2075911111788686</v>
      </c>
      <c r="E889" s="2">
        <f t="shared" si="79"/>
        <v>-1.0767754910922633E-2</v>
      </c>
      <c r="F889" s="2">
        <f t="shared" si="83"/>
        <v>1.5722738642670035E-2</v>
      </c>
      <c r="G889" s="2">
        <f t="shared" si="81"/>
        <v>-2.6490493553592669E-2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3.2606999999999999</v>
      </c>
      <c r="C890" s="2">
        <f t="shared" si="78"/>
        <v>3.2042505322267236</v>
      </c>
      <c r="D890" s="2">
        <f t="shared" si="80"/>
        <v>3.2115251029433969</v>
      </c>
      <c r="E890" s="2">
        <f t="shared" si="79"/>
        <v>-7.2745707166732565E-3</v>
      </c>
      <c r="F890" s="2">
        <f t="shared" si="83"/>
        <v>1.1123276770801377E-2</v>
      </c>
      <c r="G890" s="2">
        <f t="shared" si="81"/>
        <v>-1.8397847487474632E-2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3.2481</v>
      </c>
      <c r="C891" s="2">
        <f t="shared" si="78"/>
        <v>3.2087350657303046</v>
      </c>
      <c r="D891" s="2">
        <f t="shared" si="80"/>
        <v>3.2142343545772194</v>
      </c>
      <c r="E891" s="2">
        <f t="shared" si="79"/>
        <v>-5.4992888469147516E-3</v>
      </c>
      <c r="F891" s="2">
        <f t="shared" si="83"/>
        <v>7.7987636472581518E-3</v>
      </c>
      <c r="G891" s="2">
        <f t="shared" si="81"/>
        <v>-1.3298052494172903E-2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3.2292000000000001</v>
      </c>
      <c r="C892" s="2">
        <f t="shared" si="78"/>
        <v>3.21074505561795</v>
      </c>
      <c r="D892" s="2">
        <f t="shared" si="80"/>
        <v>3.2153429209048325</v>
      </c>
      <c r="E892" s="2">
        <f t="shared" si="79"/>
        <v>-4.597865286882552E-3</v>
      </c>
      <c r="F892" s="2">
        <f t="shared" si="83"/>
        <v>5.3194378604300109E-3</v>
      </c>
      <c r="G892" s="2">
        <f t="shared" si="81"/>
        <v>-9.9173031473125638E-3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3.2418</v>
      </c>
      <c r="C893" s="2">
        <f t="shared" si="78"/>
        <v>3.2106458162921112</v>
      </c>
      <c r="D893" s="2">
        <f t="shared" si="80"/>
        <v>3.2173027045415115</v>
      </c>
      <c r="E893" s="2">
        <f t="shared" si="79"/>
        <v>-6.6568882494002501E-3</v>
      </c>
      <c r="F893" s="2">
        <f t="shared" si="83"/>
        <v>2.9241726384639588E-3</v>
      </c>
      <c r="G893" s="2">
        <f t="shared" si="81"/>
        <v>-9.5810608878642081E-3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3.2040000000000002</v>
      </c>
      <c r="C894" s="2">
        <f t="shared" si="78"/>
        <v>3.201577229170248</v>
      </c>
      <c r="D894" s="2">
        <f t="shared" si="80"/>
        <v>3.2163173190199181</v>
      </c>
      <c r="E894" s="2">
        <f t="shared" si="79"/>
        <v>-1.4740089849670124E-2</v>
      </c>
      <c r="F894" s="2">
        <f t="shared" si="83"/>
        <v>-6.086798591628576E-4</v>
      </c>
      <c r="G894" s="2">
        <f t="shared" si="81"/>
        <v>-1.4131409990507266E-2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3.1789000000000001</v>
      </c>
      <c r="C895" s="2">
        <f t="shared" si="78"/>
        <v>3.1939038092979022</v>
      </c>
      <c r="D895" s="2">
        <f t="shared" si="80"/>
        <v>3.2135456657591832</v>
      </c>
      <c r="E895" s="2">
        <f t="shared" si="79"/>
        <v>-1.9641856461281026E-2</v>
      </c>
      <c r="F895" s="2">
        <f t="shared" si="83"/>
        <v>-4.415315179586491E-3</v>
      </c>
      <c r="G895" s="2">
        <f t="shared" si="81"/>
        <v>-1.5226541281694535E-2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3.2103000000000002</v>
      </c>
      <c r="C896" s="2">
        <f t="shared" si="78"/>
        <v>3.1963955309443786</v>
      </c>
      <c r="D896" s="2">
        <f t="shared" si="80"/>
        <v>3.2133052460733178</v>
      </c>
      <c r="E896" s="2">
        <f t="shared" si="79"/>
        <v>-1.690971512893924E-2</v>
      </c>
      <c r="F896" s="2">
        <f t="shared" si="83"/>
        <v>-6.914195169457041E-3</v>
      </c>
      <c r="G896" s="2">
        <f t="shared" si="81"/>
        <v>-9.9955199594821999E-3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3.2103000000000002</v>
      </c>
      <c r="C897" s="2">
        <f t="shared" si="78"/>
        <v>3.1985039107990896</v>
      </c>
      <c r="D897" s="2">
        <f t="shared" si="80"/>
        <v>3.2130826352530719</v>
      </c>
      <c r="E897" s="2">
        <f t="shared" si="79"/>
        <v>-1.4578724453982339E-2</v>
      </c>
      <c r="F897" s="2">
        <f t="shared" si="83"/>
        <v>-8.4471010263621003E-3</v>
      </c>
      <c r="G897" s="2">
        <f t="shared" si="81"/>
        <v>-6.1316234276202388E-3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3.2103000000000002</v>
      </c>
      <c r="C898" s="2">
        <f t="shared" si="78"/>
        <v>3.1993802322146143</v>
      </c>
      <c r="D898" s="2">
        <f t="shared" si="80"/>
        <v>3.2128765141232147</v>
      </c>
      <c r="E898" s="2">
        <f t="shared" si="79"/>
        <v>-1.3496281908600416E-2</v>
      </c>
      <c r="F898" s="2">
        <f t="shared" si="83"/>
        <v>-9.4569372028097641E-3</v>
      </c>
      <c r="G898" s="2">
        <f t="shared" si="81"/>
        <v>-4.0393447057906519E-3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3.2103000000000002</v>
      </c>
      <c r="C899" s="2">
        <f t="shared" si="78"/>
        <v>3.2107525041815967</v>
      </c>
      <c r="D899" s="2">
        <f t="shared" si="80"/>
        <v>3.2126856612251991</v>
      </c>
      <c r="E899" s="2">
        <f t="shared" si="79"/>
        <v>-1.9331570436023071E-3</v>
      </c>
      <c r="F899" s="2">
        <f t="shared" si="83"/>
        <v>-7.9521811709682734E-3</v>
      </c>
      <c r="G899" s="2">
        <f t="shared" si="81"/>
        <v>6.0190241273659663E-3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3.1474000000000002</v>
      </c>
      <c r="C900" s="2">
        <f t="shared" si="78"/>
        <v>3.2184367343075051</v>
      </c>
      <c r="D900" s="2">
        <f t="shared" si="80"/>
        <v>3.2078496863196291</v>
      </c>
      <c r="E900" s="2">
        <f t="shared" si="79"/>
        <v>1.0587047987876019E-2</v>
      </c>
      <c r="F900" s="2">
        <f t="shared" si="83"/>
        <v>-4.2443353391994152E-3</v>
      </c>
      <c r="G900" s="2">
        <f t="shared" si="81"/>
        <v>1.4831383327075435E-2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3.1474000000000002</v>
      </c>
      <c r="C901" s="2">
        <f t="shared" si="78"/>
        <v>3.2230003136448122</v>
      </c>
      <c r="D901" s="2">
        <f t="shared" si="80"/>
        <v>3.2033719317774345</v>
      </c>
      <c r="E901" s="2">
        <f t="shared" si="79"/>
        <v>1.9628381867377698E-2</v>
      </c>
      <c r="F901" s="2">
        <f t="shared" si="83"/>
        <v>5.3020810211600738E-4</v>
      </c>
      <c r="G901" s="2">
        <f t="shared" si="81"/>
        <v>1.909817376526169E-2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3.1852</v>
      </c>
      <c r="C902" s="2">
        <f t="shared" si="78"/>
        <v>3.2239541115456101</v>
      </c>
      <c r="D902" s="2">
        <f t="shared" si="80"/>
        <v>3.2020258627568836</v>
      </c>
      <c r="E902" s="2">
        <f t="shared" si="79"/>
        <v>2.1928248788726457E-2</v>
      </c>
      <c r="F902" s="2">
        <f t="shared" si="83"/>
        <v>4.8098162394380967E-3</v>
      </c>
      <c r="G902" s="2">
        <f t="shared" si="81"/>
        <v>1.7118432549288361E-2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3.1852</v>
      </c>
      <c r="C903" s="2">
        <f t="shared" si="78"/>
        <v>3.2266996328462856</v>
      </c>
      <c r="D903" s="2">
        <f t="shared" si="80"/>
        <v>3.20077950255267</v>
      </c>
      <c r="E903" s="2">
        <f t="shared" si="79"/>
        <v>2.5920130293615617E-2</v>
      </c>
      <c r="F903" s="2">
        <f t="shared" si="83"/>
        <v>9.0318790502736009E-3</v>
      </c>
      <c r="G903" s="2">
        <f t="shared" si="81"/>
        <v>1.6888251243342017E-2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3.1663000000000001</v>
      </c>
      <c r="C904" s="2">
        <f t="shared" si="78"/>
        <v>3.2232073816391646</v>
      </c>
      <c r="D904" s="2">
        <f t="shared" si="80"/>
        <v>3.1982254653265461</v>
      </c>
      <c r="E904" s="2">
        <f t="shared" si="79"/>
        <v>2.4981916312618591E-2</v>
      </c>
      <c r="F904" s="2">
        <f t="shared" si="83"/>
        <v>1.2221886502742599E-2</v>
      </c>
      <c r="G904" s="2">
        <f t="shared" si="81"/>
        <v>1.2760029809875992E-2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3.1663000000000001</v>
      </c>
      <c r="C905" s="2">
        <f t="shared" si="78"/>
        <v>3.2163908613869854</v>
      </c>
      <c r="D905" s="2">
        <f t="shared" si="80"/>
        <v>3.195860616043098</v>
      </c>
      <c r="E905" s="2">
        <f t="shared" si="79"/>
        <v>2.0530245343887366E-2</v>
      </c>
      <c r="F905" s="2">
        <f t="shared" si="83"/>
        <v>1.3883558270971551E-2</v>
      </c>
      <c r="G905" s="2">
        <f t="shared" si="81"/>
        <v>6.6466870729158141E-3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3.16</v>
      </c>
      <c r="C906" s="2">
        <f t="shared" si="78"/>
        <v>3.2154538057889877</v>
      </c>
      <c r="D906" s="2">
        <f t="shared" si="80"/>
        <v>3.1932042741139797</v>
      </c>
      <c r="E906" s="2">
        <f t="shared" si="79"/>
        <v>2.2249531675007983E-2</v>
      </c>
      <c r="F906" s="2">
        <f t="shared" si="83"/>
        <v>1.555675295177884E-2</v>
      </c>
      <c r="G906" s="2">
        <f t="shared" si="81"/>
        <v>6.6927787232291432E-3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3.1537000000000002</v>
      </c>
      <c r="C907" s="2">
        <f t="shared" si="78"/>
        <v>3.214660912590682</v>
      </c>
      <c r="D907" s="2">
        <f t="shared" si="80"/>
        <v>3.1902780315870185</v>
      </c>
      <c r="E907" s="2">
        <f t="shared" si="79"/>
        <v>2.4382881003663481E-2</v>
      </c>
      <c r="F907" s="2">
        <f t="shared" si="83"/>
        <v>1.7321978562155768E-2</v>
      </c>
      <c r="G907" s="2">
        <f t="shared" si="81"/>
        <v>7.0609024415077132E-3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3.1537000000000002</v>
      </c>
      <c r="C908" s="2">
        <f t="shared" si="78"/>
        <v>3.2139900029613466</v>
      </c>
      <c r="D908" s="2">
        <f t="shared" si="80"/>
        <v>3.1875685477657578</v>
      </c>
      <c r="E908" s="2">
        <f t="shared" si="79"/>
        <v>2.6421455195588806E-2</v>
      </c>
      <c r="F908" s="2">
        <f t="shared" si="83"/>
        <v>1.9141873888842378E-2</v>
      </c>
      <c r="G908" s="2">
        <f t="shared" si="81"/>
        <v>7.2795813067464271E-3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3.16</v>
      </c>
      <c r="C909" s="2">
        <f t="shared" si="78"/>
        <v>3.2134223101980628</v>
      </c>
      <c r="D909" s="2">
        <f t="shared" si="80"/>
        <v>3.1855264331164426</v>
      </c>
      <c r="E909" s="2">
        <f t="shared" si="79"/>
        <v>2.7895877081620224E-2</v>
      </c>
      <c r="F909" s="2">
        <f t="shared" si="83"/>
        <v>2.0892674527397948E-2</v>
      </c>
      <c r="G909" s="2">
        <f t="shared" si="81"/>
        <v>7.0032025542222757E-3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3.1410999999999998</v>
      </c>
      <c r="C910" s="2">
        <f t="shared" si="78"/>
        <v>3.2032650317060534</v>
      </c>
      <c r="D910" s="2">
        <f t="shared" si="80"/>
        <v>3.182235586218928</v>
      </c>
      <c r="E910" s="2">
        <f t="shared" si="79"/>
        <v>2.1029445487125376E-2</v>
      </c>
      <c r="F910" s="2">
        <f t="shared" si="83"/>
        <v>2.0920028719343436E-2</v>
      </c>
      <c r="G910" s="2">
        <f t="shared" si="81"/>
        <v>1.0941676778193979E-4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3.1474000000000002</v>
      </c>
      <c r="C911" s="2">
        <f t="shared" ref="C911:C974" si="84">$C$4*B901+C910*(1-$C$4)</f>
        <v>3.1946704114435835</v>
      </c>
      <c r="D911" s="2">
        <f t="shared" si="80"/>
        <v>3.1796551724249333</v>
      </c>
      <c r="E911" s="2">
        <f t="shared" si="79"/>
        <v>1.5015239018650206E-2</v>
      </c>
      <c r="F911" s="2">
        <f t="shared" si="83"/>
        <v>1.9739070779204792E-2</v>
      </c>
      <c r="G911" s="2">
        <f t="shared" si="81"/>
        <v>-4.7238317605545858E-3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3.1474000000000002</v>
      </c>
      <c r="C912" s="2">
        <f t="shared" si="84"/>
        <v>3.1932134250676478</v>
      </c>
      <c r="D912" s="2">
        <f t="shared" si="80"/>
        <v>3.1772659003934569</v>
      </c>
      <c r="E912" s="2">
        <f t="shared" si="79"/>
        <v>1.5947524674190916E-2</v>
      </c>
      <c r="F912" s="2">
        <f t="shared" si="83"/>
        <v>1.8980761558202018E-2</v>
      </c>
      <c r="G912" s="2">
        <f t="shared" si="81"/>
        <v>-3.0332368840111021E-3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3.1474000000000002</v>
      </c>
      <c r="C913" s="2">
        <f t="shared" si="84"/>
        <v>3.1919805904418559</v>
      </c>
      <c r="D913" s="2">
        <f t="shared" si="80"/>
        <v>3.1750536114754233</v>
      </c>
      <c r="E913" s="2">
        <f t="shared" si="79"/>
        <v>1.6926978966432582E-2</v>
      </c>
      <c r="F913" s="2">
        <f t="shared" si="83"/>
        <v>1.8570005039848132E-2</v>
      </c>
      <c r="G913" s="2">
        <f t="shared" si="81"/>
        <v>-1.6430260734155502E-3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3.0529999999999999</v>
      </c>
      <c r="C914" s="2">
        <f t="shared" si="84"/>
        <v>3.188029730373878</v>
      </c>
      <c r="D914" s="2">
        <f t="shared" si="80"/>
        <v>3.1660126032179847</v>
      </c>
      <c r="E914" s="2">
        <f t="shared" si="79"/>
        <v>2.2017127155893323E-2</v>
      </c>
      <c r="F914" s="2">
        <f t="shared" si="83"/>
        <v>1.9259429463057171E-2</v>
      </c>
      <c r="G914" s="2">
        <f t="shared" si="81"/>
        <v>2.757697692836153E-3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3.0278</v>
      </c>
      <c r="C915" s="2">
        <f t="shared" si="84"/>
        <v>3.1846866949317434</v>
      </c>
      <c r="D915" s="2">
        <f t="shared" si="80"/>
        <v>3.1557746326092451</v>
      </c>
      <c r="E915" s="2">
        <f t="shared" si="79"/>
        <v>2.8912062322498322E-2</v>
      </c>
      <c r="F915" s="2">
        <f t="shared" si="83"/>
        <v>2.1189956034945404E-2</v>
      </c>
      <c r="G915" s="2">
        <f t="shared" si="81"/>
        <v>7.7221062875529184E-3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2.9584999999999999</v>
      </c>
      <c r="C916" s="2">
        <f t="shared" si="84"/>
        <v>3.1808887418653216</v>
      </c>
      <c r="D916" s="2">
        <f t="shared" si="80"/>
        <v>3.1411616968604119</v>
      </c>
      <c r="E916" s="2">
        <f t="shared" si="79"/>
        <v>3.9727045004909645E-2</v>
      </c>
      <c r="F916" s="2">
        <f t="shared" si="83"/>
        <v>2.4897373828938252E-2</v>
      </c>
      <c r="G916" s="2">
        <f t="shared" si="81"/>
        <v>1.4829671175971393E-2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2.9584999999999999</v>
      </c>
      <c r="C917" s="2">
        <f t="shared" si="84"/>
        <v>3.1767058585014261</v>
      </c>
      <c r="D917" s="2">
        <f t="shared" si="80"/>
        <v>3.1276312007966776</v>
      </c>
      <c r="E917" s="2">
        <f t="shared" si="79"/>
        <v>4.9074657704748503E-2</v>
      </c>
      <c r="F917" s="2">
        <f t="shared" si="83"/>
        <v>2.9732830604100303E-2</v>
      </c>
      <c r="G917" s="2">
        <f t="shared" si="81"/>
        <v>1.9341827100648201E-2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2.9584999999999999</v>
      </c>
      <c r="C918" s="2">
        <f t="shared" si="84"/>
        <v>3.1731664956550532</v>
      </c>
      <c r="D918" s="2">
        <f t="shared" si="80"/>
        <v>3.1151029637006271</v>
      </c>
      <c r="E918" s="2">
        <f t="shared" si="79"/>
        <v>5.806353195442604E-2</v>
      </c>
      <c r="F918" s="2">
        <f t="shared" si="83"/>
        <v>3.539897087416545E-2</v>
      </c>
      <c r="G918" s="2">
        <f t="shared" si="81"/>
        <v>2.266456108026059E-2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2.8956</v>
      </c>
      <c r="C919" s="2">
        <f t="shared" si="84"/>
        <v>3.1711408809388915</v>
      </c>
      <c r="D919" s="2">
        <f t="shared" si="80"/>
        <v>3.098843484907988</v>
      </c>
      <c r="E919" s="2">
        <f t="shared" si="79"/>
        <v>7.229739603090346E-2</v>
      </c>
      <c r="F919" s="2">
        <f t="shared" si="83"/>
        <v>4.2778655905513052E-2</v>
      </c>
      <c r="G919" s="2">
        <f t="shared" si="81"/>
        <v>2.9518740125390408E-2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3.0215000000000001</v>
      </c>
      <c r="C920" s="2">
        <f t="shared" si="84"/>
        <v>3.1665192069482928</v>
      </c>
      <c r="D920" s="2">
        <f t="shared" si="80"/>
        <v>3.0931143378777666</v>
      </c>
      <c r="E920" s="2">
        <f t="shared" si="79"/>
        <v>7.3404869070526235E-2</v>
      </c>
      <c r="F920" s="2">
        <f t="shared" si="83"/>
        <v>4.8903898538515692E-2</v>
      </c>
      <c r="G920" s="2">
        <f t="shared" si="81"/>
        <v>2.4500970532010544E-2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3.0215000000000001</v>
      </c>
      <c r="C921" s="2">
        <f t="shared" si="84"/>
        <v>3.1635777904947093</v>
      </c>
      <c r="D921" s="2">
        <f t="shared" si="80"/>
        <v>3.0878095721090428</v>
      </c>
      <c r="E921" s="2">
        <f t="shared" si="79"/>
        <v>7.5768218385666497E-2</v>
      </c>
      <c r="F921" s="2">
        <f t="shared" si="83"/>
        <v>5.4276762507945858E-2</v>
      </c>
      <c r="G921" s="2">
        <f t="shared" si="81"/>
        <v>2.1491455877720639E-2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3.0152000000000001</v>
      </c>
      <c r="C922" s="2">
        <f t="shared" si="84"/>
        <v>3.1610888996493696</v>
      </c>
      <c r="D922" s="2">
        <f t="shared" si="80"/>
        <v>3.0824310852861507</v>
      </c>
      <c r="E922" s="2">
        <f t="shared" si="79"/>
        <v>7.8657814363218836E-2</v>
      </c>
      <c r="F922" s="2">
        <f t="shared" si="83"/>
        <v>5.9152972879000454E-2</v>
      </c>
      <c r="G922" s="2">
        <f t="shared" si="81"/>
        <v>1.9504841484218383E-2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3.0215000000000001</v>
      </c>
      <c r="C923" s="2">
        <f t="shared" si="84"/>
        <v>3.1589829150879281</v>
      </c>
      <c r="D923" s="2">
        <f t="shared" si="80"/>
        <v>3.0779176715612504</v>
      </c>
      <c r="E923" s="2">
        <f t="shared" si="79"/>
        <v>8.1065243526677655E-2</v>
      </c>
      <c r="F923" s="2">
        <f t="shared" si="83"/>
        <v>6.35354270085359E-2</v>
      </c>
      <c r="G923" s="2">
        <f t="shared" si="81"/>
        <v>1.7529816518141755E-2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2.9584999999999999</v>
      </c>
      <c r="C924" s="2">
        <f t="shared" si="84"/>
        <v>3.1426778512282469</v>
      </c>
      <c r="D924" s="2">
        <f t="shared" si="80"/>
        <v>3.069071918112269</v>
      </c>
      <c r="E924" s="2">
        <f t="shared" ref="E924:E987" si="85">C924-D924</f>
        <v>7.3605933115977962E-2</v>
      </c>
      <c r="F924" s="2">
        <f t="shared" si="83"/>
        <v>6.5549528230024315E-2</v>
      </c>
      <c r="G924" s="2">
        <f t="shared" si="81"/>
        <v>8.0564048859536469E-3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2.9584999999999999</v>
      </c>
      <c r="C925" s="2">
        <f t="shared" si="84"/>
        <v>3.1250043356546704</v>
      </c>
      <c r="D925" s="2">
        <f t="shared" ref="D925:D988" si="86">$D$4*B925+(1-$D$4)*D924</f>
        <v>3.0608814056595084</v>
      </c>
      <c r="E925" s="2">
        <f t="shared" si="85"/>
        <v>6.4122929995162004E-2</v>
      </c>
      <c r="F925" s="2">
        <f t="shared" si="83"/>
        <v>6.5264208583051861E-2</v>
      </c>
      <c r="G925" s="2">
        <f t="shared" si="81"/>
        <v>-1.1412785878898574E-3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2.9584999999999999</v>
      </c>
      <c r="C926" s="2">
        <f t="shared" si="84"/>
        <v>3.0993882840154905</v>
      </c>
      <c r="D926" s="2">
        <f t="shared" si="86"/>
        <v>3.053297597832878</v>
      </c>
      <c r="E926" s="2">
        <f t="shared" si="85"/>
        <v>4.6090686182612473E-2</v>
      </c>
      <c r="F926" s="2">
        <f t="shared" si="83"/>
        <v>6.1429504102963987E-2</v>
      </c>
      <c r="G926" s="2">
        <f t="shared" si="81"/>
        <v>-1.5338817920351515E-2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2.9584999999999999</v>
      </c>
      <c r="C927" s="2">
        <f t="shared" si="84"/>
        <v>3.0777131633977226</v>
      </c>
      <c r="D927" s="2">
        <f t="shared" si="86"/>
        <v>3.046275553548961</v>
      </c>
      <c r="E927" s="2">
        <f t="shared" si="85"/>
        <v>3.143760984876165E-2</v>
      </c>
      <c r="F927" s="2">
        <f t="shared" si="83"/>
        <v>5.5431125252123521E-2</v>
      </c>
      <c r="G927" s="2">
        <f t="shared" si="81"/>
        <v>-2.3993515403361872E-2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2.9584999999999999</v>
      </c>
      <c r="C928" s="2">
        <f t="shared" si="84"/>
        <v>3.05937267672115</v>
      </c>
      <c r="D928" s="2">
        <f t="shared" si="86"/>
        <v>3.0397736606934824</v>
      </c>
      <c r="E928" s="2">
        <f t="shared" si="85"/>
        <v>1.959901602766756E-2</v>
      </c>
      <c r="F928" s="2">
        <f t="shared" si="83"/>
        <v>4.826470340723233E-2</v>
      </c>
      <c r="G928" s="2">
        <f t="shared" si="81"/>
        <v>-2.8665687379564771E-2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3.0215000000000001</v>
      </c>
      <c r="C929" s="2">
        <f t="shared" si="84"/>
        <v>3.0341768803025113</v>
      </c>
      <c r="D929" s="2">
        <f t="shared" si="86"/>
        <v>3.0384200561976686</v>
      </c>
      <c r="E929" s="2">
        <f t="shared" si="85"/>
        <v>-4.2431758951573251E-3</v>
      </c>
      <c r="F929" s="2">
        <f t="shared" si="83"/>
        <v>3.7763127546754406E-2</v>
      </c>
      <c r="G929" s="2">
        <f t="shared" si="81"/>
        <v>-4.2006303441911731E-2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2.99</v>
      </c>
      <c r="C930" s="2">
        <f t="shared" si="84"/>
        <v>3.0322265910252018</v>
      </c>
      <c r="D930" s="2">
        <f t="shared" si="86"/>
        <v>3.0348333853682119</v>
      </c>
      <c r="E930" s="2">
        <f t="shared" si="85"/>
        <v>-2.6067943430101437E-3</v>
      </c>
      <c r="F930" s="2">
        <f t="shared" si="83"/>
        <v>2.9689143168801495E-2</v>
      </c>
      <c r="G930" s="2">
        <f t="shared" si="81"/>
        <v>-3.2295937511811638E-2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2.9270999999999998</v>
      </c>
      <c r="C931" s="2">
        <f t="shared" si="84"/>
        <v>3.0305763462520936</v>
      </c>
      <c r="D931" s="2">
        <f t="shared" si="86"/>
        <v>3.0268531346001959</v>
      </c>
      <c r="E931" s="2">
        <f t="shared" si="85"/>
        <v>3.7232116518977065E-3</v>
      </c>
      <c r="F931" s="2">
        <f t="shared" si="83"/>
        <v>2.4495956865420738E-2</v>
      </c>
      <c r="G931" s="2">
        <f t="shared" si="81"/>
        <v>-2.0772745213523031E-2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3.0089000000000001</v>
      </c>
      <c r="C932" s="2">
        <f t="shared" si="84"/>
        <v>3.0282107545210026</v>
      </c>
      <c r="D932" s="2">
        <f t="shared" si="86"/>
        <v>3.0255232727779591</v>
      </c>
      <c r="E932" s="2">
        <f t="shared" si="85"/>
        <v>2.6874817430435627E-3</v>
      </c>
      <c r="F932" s="2">
        <f t="shared" si="83"/>
        <v>2.0134261840945303E-2</v>
      </c>
      <c r="G932" s="2">
        <f t="shared" ref="G932:G995" si="87">E932-F932</f>
        <v>-1.7446780097901741E-2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3.0026000000000002</v>
      </c>
      <c r="C933" s="2">
        <f t="shared" si="84"/>
        <v>3.0271783307485407</v>
      </c>
      <c r="D933" s="2">
        <f t="shared" si="86"/>
        <v>3.0238252525721845</v>
      </c>
      <c r="E933" s="2">
        <f t="shared" si="85"/>
        <v>3.3530781763562167E-3</v>
      </c>
      <c r="F933" s="2">
        <f t="shared" ref="F933:F996" si="89">(E933*(2/(10)))+((1-(2/10))*F932)</f>
        <v>1.6778025108027488E-2</v>
      </c>
      <c r="G933" s="2">
        <f t="shared" si="87"/>
        <v>-1.3424946931671271E-2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3.0152000000000001</v>
      </c>
      <c r="C934" s="2">
        <f t="shared" si="84"/>
        <v>3.0166124337103035</v>
      </c>
      <c r="D934" s="2">
        <f t="shared" si="86"/>
        <v>3.0231863449742447</v>
      </c>
      <c r="E934" s="2">
        <f t="shared" si="85"/>
        <v>-6.5739112639411346E-3</v>
      </c>
      <c r="F934" s="2">
        <f t="shared" si="89"/>
        <v>1.2107637833633765E-2</v>
      </c>
      <c r="G934" s="2">
        <f t="shared" si="87"/>
        <v>-1.8681549097574898E-2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3.0152000000000001</v>
      </c>
      <c r="C935" s="2">
        <f t="shared" si="84"/>
        <v>3.0076720592933337</v>
      </c>
      <c r="D935" s="2">
        <f t="shared" si="86"/>
        <v>3.0225947638650412</v>
      </c>
      <c r="E935" s="2">
        <f t="shared" si="85"/>
        <v>-1.4922704571707524E-2</v>
      </c>
      <c r="F935" s="2">
        <f t="shared" si="89"/>
        <v>6.701569352565509E-3</v>
      </c>
      <c r="G935" s="2">
        <f t="shared" si="87"/>
        <v>-2.1624273924273033E-2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3.0152000000000001</v>
      </c>
      <c r="C936" s="2">
        <f t="shared" si="84"/>
        <v>3.0001071270943593</v>
      </c>
      <c r="D936" s="2">
        <f t="shared" si="86"/>
        <v>3.0220470035787419</v>
      </c>
      <c r="E936" s="2">
        <f t="shared" si="85"/>
        <v>-2.1939876484382559E-2</v>
      </c>
      <c r="F936" s="2">
        <f t="shared" si="89"/>
        <v>9.7328018517589543E-4</v>
      </c>
      <c r="G936" s="2">
        <f t="shared" si="87"/>
        <v>-2.2913156669558454E-2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3.0152000000000001</v>
      </c>
      <c r="C937" s="2">
        <f t="shared" si="84"/>
        <v>2.9937060306183043</v>
      </c>
      <c r="D937" s="2">
        <f t="shared" si="86"/>
        <v>3.0215398181284647</v>
      </c>
      <c r="E937" s="2">
        <f t="shared" si="85"/>
        <v>-2.7833787510160413E-2</v>
      </c>
      <c r="F937" s="2">
        <f t="shared" si="89"/>
        <v>-4.7881333538913667E-3</v>
      </c>
      <c r="G937" s="2">
        <f t="shared" si="87"/>
        <v>-2.3045654156269045E-2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3.0152000000000001</v>
      </c>
      <c r="C938" s="2">
        <f t="shared" si="84"/>
        <v>2.9882897182154884</v>
      </c>
      <c r="D938" s="2">
        <f t="shared" si="86"/>
        <v>3.0210702019708005</v>
      </c>
      <c r="E938" s="2">
        <f t="shared" si="85"/>
        <v>-3.2780483755312062E-2</v>
      </c>
      <c r="F938" s="2">
        <f t="shared" si="89"/>
        <v>-1.0386603434175506E-2</v>
      </c>
      <c r="G938" s="2">
        <f t="shared" si="87"/>
        <v>-2.2393880321136556E-2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3.0089000000000001</v>
      </c>
      <c r="C939" s="2">
        <f t="shared" si="84"/>
        <v>2.9933989923361821</v>
      </c>
      <c r="D939" s="2">
        <f t="shared" si="86"/>
        <v>3.0201687055285191</v>
      </c>
      <c r="E939" s="2">
        <f t="shared" si="85"/>
        <v>-2.6769713192337008E-2</v>
      </c>
      <c r="F939" s="2">
        <f t="shared" si="89"/>
        <v>-1.3663225385807807E-2</v>
      </c>
      <c r="G939" s="2">
        <f t="shared" si="87"/>
        <v>-1.3106487806529201E-2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2.99</v>
      </c>
      <c r="C940" s="2">
        <f t="shared" si="84"/>
        <v>2.9928760704383079</v>
      </c>
      <c r="D940" s="2">
        <f t="shared" si="86"/>
        <v>3.0179339866004806</v>
      </c>
      <c r="E940" s="2">
        <f t="shared" si="85"/>
        <v>-2.5057916162172678E-2</v>
      </c>
      <c r="F940" s="2">
        <f t="shared" si="89"/>
        <v>-1.5942163541080783E-2</v>
      </c>
      <c r="G940" s="2">
        <f t="shared" si="87"/>
        <v>-9.1157526210918945E-3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3.0404</v>
      </c>
      <c r="C941" s="2">
        <f t="shared" si="84"/>
        <v>2.9827566749862604</v>
      </c>
      <c r="D941" s="2">
        <f t="shared" si="86"/>
        <v>3.0195981357411861</v>
      </c>
      <c r="E941" s="2">
        <f t="shared" si="85"/>
        <v>-3.684146075492567E-2</v>
      </c>
      <c r="F941" s="2">
        <f t="shared" si="89"/>
        <v>-2.0122022983849762E-2</v>
      </c>
      <c r="G941" s="2">
        <f t="shared" si="87"/>
        <v>-1.6719437771075908E-2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3.0215000000000001</v>
      </c>
      <c r="C942" s="2">
        <f t="shared" si="84"/>
        <v>2.9867787249883744</v>
      </c>
      <c r="D942" s="2">
        <f t="shared" si="86"/>
        <v>3.0197390145751721</v>
      </c>
      <c r="E942" s="2">
        <f t="shared" si="85"/>
        <v>-3.2960289586797753E-2</v>
      </c>
      <c r="F942" s="2">
        <f t="shared" si="89"/>
        <v>-2.2689676304439362E-2</v>
      </c>
      <c r="G942" s="2">
        <f t="shared" si="87"/>
        <v>-1.0270613282358391E-2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3.0215000000000001</v>
      </c>
      <c r="C943" s="2">
        <f t="shared" si="84"/>
        <v>2.9892127672978552</v>
      </c>
      <c r="D943" s="2">
        <f t="shared" si="86"/>
        <v>3.0198694579399743</v>
      </c>
      <c r="E943" s="2">
        <f t="shared" si="85"/>
        <v>-3.0656690642119067E-2</v>
      </c>
      <c r="F943" s="2">
        <f t="shared" si="89"/>
        <v>-2.4283079171975305E-2</v>
      </c>
      <c r="G943" s="2">
        <f t="shared" si="87"/>
        <v>-6.373611470143762E-3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3.0026000000000002</v>
      </c>
      <c r="C944" s="2">
        <f t="shared" si="84"/>
        <v>2.9932108030981852</v>
      </c>
      <c r="D944" s="2">
        <f t="shared" si="86"/>
        <v>3.0185902388333097</v>
      </c>
      <c r="E944" s="2">
        <f t="shared" si="85"/>
        <v>-2.5379435735124467E-2</v>
      </c>
      <c r="F944" s="2">
        <f t="shared" si="89"/>
        <v>-2.450235048460514E-2</v>
      </c>
      <c r="G944" s="2">
        <f t="shared" si="87"/>
        <v>-8.7708525051932718E-4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3.0467</v>
      </c>
      <c r="C945" s="2">
        <f t="shared" si="84"/>
        <v>2.9965937564676954</v>
      </c>
      <c r="D945" s="2">
        <f t="shared" si="86"/>
        <v>3.0206724433641758</v>
      </c>
      <c r="E945" s="2">
        <f t="shared" si="85"/>
        <v>-2.4078686896480406E-2</v>
      </c>
      <c r="F945" s="2">
        <f t="shared" si="89"/>
        <v>-2.4417617766980194E-2</v>
      </c>
      <c r="G945" s="2">
        <f t="shared" si="87"/>
        <v>3.3893087049978801E-4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3.0844</v>
      </c>
      <c r="C946" s="2">
        <f t="shared" si="84"/>
        <v>2.9994562554726656</v>
      </c>
      <c r="D946" s="2">
        <f t="shared" si="86"/>
        <v>3.0253930031149778</v>
      </c>
      <c r="E946" s="2">
        <f t="shared" si="85"/>
        <v>-2.5936747642312241E-2</v>
      </c>
      <c r="F946" s="2">
        <f t="shared" si="89"/>
        <v>-2.4721443742046604E-2</v>
      </c>
      <c r="G946" s="2">
        <f t="shared" si="87"/>
        <v>-1.2153039002656373E-3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3.0718000000000001</v>
      </c>
      <c r="C947" s="2">
        <f t="shared" si="84"/>
        <v>3.0018783700153326</v>
      </c>
      <c r="D947" s="2">
        <f t="shared" si="86"/>
        <v>3.0288305584397941</v>
      </c>
      <c r="E947" s="2">
        <f t="shared" si="85"/>
        <v>-2.6952188424461454E-2</v>
      </c>
      <c r="F947" s="2">
        <f t="shared" si="89"/>
        <v>-2.5167592678529575E-2</v>
      </c>
      <c r="G947" s="2">
        <f t="shared" si="87"/>
        <v>-1.7845957459318787E-3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3.0718000000000001</v>
      </c>
      <c r="C948" s="2">
        <f t="shared" si="84"/>
        <v>3.0039278515514356</v>
      </c>
      <c r="D948" s="2">
        <f t="shared" si="86"/>
        <v>3.0320134800368463</v>
      </c>
      <c r="E948" s="2">
        <f t="shared" si="85"/>
        <v>-2.8085628485410741E-2</v>
      </c>
      <c r="F948" s="2">
        <f t="shared" si="89"/>
        <v>-2.575119983990581E-2</v>
      </c>
      <c r="G948" s="2">
        <f t="shared" si="87"/>
        <v>-2.3344286455049303E-3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3.0844</v>
      </c>
      <c r="C949" s="2">
        <f t="shared" si="84"/>
        <v>3.0046927974665993</v>
      </c>
      <c r="D949" s="2">
        <f t="shared" si="86"/>
        <v>3.03589396299708</v>
      </c>
      <c r="E949" s="2">
        <f t="shared" si="85"/>
        <v>-3.120116553048069E-2</v>
      </c>
      <c r="F949" s="2">
        <f t="shared" si="89"/>
        <v>-2.6841192978020789E-2</v>
      </c>
      <c r="G949" s="2">
        <f t="shared" si="87"/>
        <v>-4.3599725524599009E-3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3.0781000000000001</v>
      </c>
      <c r="C950" s="2">
        <f t="shared" si="84"/>
        <v>3.0024323670871222</v>
      </c>
      <c r="D950" s="2">
        <f t="shared" si="86"/>
        <v>3.0390203361084072</v>
      </c>
      <c r="E950" s="2">
        <f t="shared" si="85"/>
        <v>-3.6587969021284916E-2</v>
      </c>
      <c r="F950" s="2">
        <f t="shared" si="89"/>
        <v>-2.8790548186673617E-2</v>
      </c>
      <c r="G950" s="2">
        <f t="shared" si="87"/>
        <v>-7.7974208346112996E-3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3.0781000000000001</v>
      </c>
      <c r="C951" s="2">
        <f t="shared" si="84"/>
        <v>3.0082735413814112</v>
      </c>
      <c r="D951" s="2">
        <f t="shared" si="86"/>
        <v>3.0419151260263027</v>
      </c>
      <c r="E951" s="2">
        <f t="shared" si="85"/>
        <v>-3.364158464489142E-2</v>
      </c>
      <c r="F951" s="2">
        <f t="shared" si="89"/>
        <v>-2.9760755478317181E-2</v>
      </c>
      <c r="G951" s="2">
        <f t="shared" si="87"/>
        <v>-3.8808291665742393E-3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3.0781000000000001</v>
      </c>
      <c r="C952" s="2">
        <f t="shared" si="84"/>
        <v>3.0103083811688869</v>
      </c>
      <c r="D952" s="2">
        <f t="shared" si="86"/>
        <v>3.0445954870613914</v>
      </c>
      <c r="E952" s="2">
        <f t="shared" si="85"/>
        <v>-3.4287105892504499E-2</v>
      </c>
      <c r="F952" s="2">
        <f t="shared" si="89"/>
        <v>-3.0666025561154647E-2</v>
      </c>
      <c r="G952" s="2">
        <f t="shared" si="87"/>
        <v>-3.6210803313498525E-3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3.0215000000000001</v>
      </c>
      <c r="C953" s="2">
        <f t="shared" si="84"/>
        <v>3.012030168681366</v>
      </c>
      <c r="D953" s="2">
        <f t="shared" si="86"/>
        <v>3.0428847102420291</v>
      </c>
      <c r="E953" s="2">
        <f t="shared" si="85"/>
        <v>-3.085454156066314E-2</v>
      </c>
      <c r="F953" s="2">
        <f t="shared" si="89"/>
        <v>-3.0703728761056346E-2</v>
      </c>
      <c r="G953" s="2">
        <f t="shared" si="87"/>
        <v>-1.5081279960679414E-4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3.0655999999999999</v>
      </c>
      <c r="C954" s="2">
        <f t="shared" si="84"/>
        <v>3.0105793734996174</v>
      </c>
      <c r="D954" s="2">
        <f t="shared" si="86"/>
        <v>3.0445673242981752</v>
      </c>
      <c r="E954" s="2">
        <f t="shared" si="85"/>
        <v>-3.3987950798557875E-2</v>
      </c>
      <c r="F954" s="2">
        <f t="shared" si="89"/>
        <v>-3.1360573168556651E-2</v>
      </c>
      <c r="G954" s="2">
        <f t="shared" si="87"/>
        <v>-2.627377630001225E-3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2.99</v>
      </c>
      <c r="C955" s="2">
        <f t="shared" si="84"/>
        <v>3.0161363929612146</v>
      </c>
      <c r="D955" s="2">
        <f t="shared" si="86"/>
        <v>3.0405253002760881</v>
      </c>
      <c r="E955" s="2">
        <f t="shared" si="85"/>
        <v>-2.4388907314873531E-2</v>
      </c>
      <c r="F955" s="2">
        <f t="shared" si="89"/>
        <v>-2.9966239997820027E-2</v>
      </c>
      <c r="G955" s="2">
        <f t="shared" si="87"/>
        <v>5.5773326829464953E-3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3.0718000000000001</v>
      </c>
      <c r="C956" s="2">
        <f t="shared" si="84"/>
        <v>3.0266384863517968</v>
      </c>
      <c r="D956" s="2">
        <f t="shared" si="86"/>
        <v>3.0428419447000814</v>
      </c>
      <c r="E956" s="2">
        <f t="shared" si="85"/>
        <v>-1.6203458348284627E-2</v>
      </c>
      <c r="F956" s="2">
        <f t="shared" si="89"/>
        <v>-2.721368366791295E-2</v>
      </c>
      <c r="G956" s="2">
        <f t="shared" si="87"/>
        <v>1.1010225319628322E-2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3.0844</v>
      </c>
      <c r="C957" s="2">
        <f t="shared" si="84"/>
        <v>3.0335864115284434</v>
      </c>
      <c r="D957" s="2">
        <f t="shared" si="86"/>
        <v>3.0459203191667417</v>
      </c>
      <c r="E957" s="2">
        <f t="shared" si="85"/>
        <v>-1.2333907638298225E-2</v>
      </c>
      <c r="F957" s="2">
        <f t="shared" si="89"/>
        <v>-2.4237728461990009E-2</v>
      </c>
      <c r="G957" s="2">
        <f t="shared" si="87"/>
        <v>1.1903820823691784E-2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3.0844</v>
      </c>
      <c r="C958" s="2">
        <f t="shared" si="84"/>
        <v>3.0394654251394524</v>
      </c>
      <c r="D958" s="2">
        <f t="shared" si="86"/>
        <v>3.0487706658951312</v>
      </c>
      <c r="E958" s="2">
        <f t="shared" si="85"/>
        <v>-9.3052407556788452E-3</v>
      </c>
      <c r="F958" s="2">
        <f t="shared" si="89"/>
        <v>-2.1251230920727775E-2</v>
      </c>
      <c r="G958" s="2">
        <f t="shared" si="87"/>
        <v>1.1945990165048929E-2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3.0844</v>
      </c>
      <c r="C959" s="2">
        <f t="shared" si="84"/>
        <v>3.0463784366564597</v>
      </c>
      <c r="D959" s="2">
        <f t="shared" si="86"/>
        <v>3.0514098758288251</v>
      </c>
      <c r="E959" s="2">
        <f t="shared" si="85"/>
        <v>-5.0314391723653706E-3</v>
      </c>
      <c r="F959" s="2">
        <f t="shared" si="89"/>
        <v>-1.8007272571055295E-2</v>
      </c>
      <c r="G959" s="2">
        <f t="shared" si="87"/>
        <v>1.2975833398689924E-2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3.0844</v>
      </c>
      <c r="C960" s="2">
        <f t="shared" si="84"/>
        <v>3.0512586771708508</v>
      </c>
      <c r="D960" s="2">
        <f t="shared" si="86"/>
        <v>3.0538535887303935</v>
      </c>
      <c r="E960" s="2">
        <f t="shared" si="85"/>
        <v>-2.594911559542723E-3</v>
      </c>
      <c r="F960" s="2">
        <f t="shared" si="89"/>
        <v>-1.4924800368752782E-2</v>
      </c>
      <c r="G960" s="2">
        <f t="shared" si="87"/>
        <v>1.2329888809210059E-2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3.0844</v>
      </c>
      <c r="C961" s="2">
        <f t="shared" si="84"/>
        <v>3.0553881114522587</v>
      </c>
      <c r="D961" s="2">
        <f t="shared" si="86"/>
        <v>3.0561162858614752</v>
      </c>
      <c r="E961" s="2">
        <f t="shared" si="85"/>
        <v>-7.2817440921646437E-4</v>
      </c>
      <c r="F961" s="2">
        <f t="shared" si="89"/>
        <v>-1.2085475176845519E-2</v>
      </c>
      <c r="G961" s="2">
        <f t="shared" si="87"/>
        <v>1.1357300767629055E-2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3.0844</v>
      </c>
      <c r="C962" s="2">
        <f t="shared" si="84"/>
        <v>3.0588822481519111</v>
      </c>
      <c r="D962" s="2">
        <f t="shared" si="86"/>
        <v>3.0582113757976623</v>
      </c>
      <c r="E962" s="2">
        <f t="shared" si="85"/>
        <v>6.70872354248786E-4</v>
      </c>
      <c r="F962" s="2">
        <f t="shared" si="89"/>
        <v>-9.5342056706266588E-3</v>
      </c>
      <c r="G962" s="2">
        <f t="shared" si="87"/>
        <v>1.0205078024875445E-2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6">
        <f>TITRES_STAT!D966</f>
        <v>3.0529999999999999</v>
      </c>
      <c r="C963" s="2">
        <f t="shared" si="84"/>
        <v>3.0531311330516173</v>
      </c>
      <c r="D963" s="2">
        <f t="shared" si="86"/>
        <v>3.0578253479607986</v>
      </c>
      <c r="E963" s="2">
        <f t="shared" si="85"/>
        <v>-4.6942149091813157E-3</v>
      </c>
      <c r="F963" s="2">
        <f t="shared" si="89"/>
        <v>-8.5662075183375909E-3</v>
      </c>
      <c r="G963" s="2">
        <f t="shared" si="87"/>
        <v>3.8719926091562752E-3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6">
        <f>TITRES_STAT!D967</f>
        <v>3.0718000000000001</v>
      </c>
      <c r="C964" s="2">
        <f t="shared" si="84"/>
        <v>3.0550494202744454</v>
      </c>
      <c r="D964" s="2">
        <f t="shared" si="86"/>
        <v>3.0588605073711097</v>
      </c>
      <c r="E964" s="2">
        <f t="shared" si="85"/>
        <v>-3.811087096664334E-3</v>
      </c>
      <c r="F964" s="2">
        <f t="shared" si="89"/>
        <v>-7.6151834340029397E-3</v>
      </c>
      <c r="G964" s="2">
        <f t="shared" si="87"/>
        <v>3.8040963373386057E-3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3.0655999999999999</v>
      </c>
      <c r="C965" s="2">
        <f t="shared" si="84"/>
        <v>3.0450418171552998</v>
      </c>
      <c r="D965" s="2">
        <f t="shared" si="86"/>
        <v>3.0593597290473236</v>
      </c>
      <c r="E965" s="2">
        <f t="shared" si="85"/>
        <v>-1.4317911892023805E-2</v>
      </c>
      <c r="F965" s="2">
        <f t="shared" si="89"/>
        <v>-8.9557291256071123E-3</v>
      </c>
      <c r="G965" s="2">
        <f t="shared" si="87"/>
        <v>-5.3621827664166923E-3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3.0718000000000001</v>
      </c>
      <c r="C966" s="2">
        <f t="shared" si="84"/>
        <v>3.0491584606698692</v>
      </c>
      <c r="D966" s="2">
        <f t="shared" si="86"/>
        <v>3.0602812305993736</v>
      </c>
      <c r="E966" s="2">
        <f t="shared" si="85"/>
        <v>-1.112276992950445E-2</v>
      </c>
      <c r="F966" s="2">
        <f t="shared" si="89"/>
        <v>-9.3891372863865799E-3</v>
      </c>
      <c r="G966" s="2">
        <f t="shared" si="87"/>
        <v>-1.7336326431178703E-3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3.0718000000000001</v>
      </c>
      <c r="C967" s="2">
        <f t="shared" si="84"/>
        <v>3.0545802359514278</v>
      </c>
      <c r="D967" s="2">
        <f t="shared" si="86"/>
        <v>3.0611344727771979</v>
      </c>
      <c r="E967" s="2">
        <f t="shared" si="85"/>
        <v>-6.5542368257700545E-3</v>
      </c>
      <c r="F967" s="2">
        <f t="shared" si="89"/>
        <v>-8.8221571942632762E-3</v>
      </c>
      <c r="G967" s="2">
        <f t="shared" si="87"/>
        <v>2.2679203684932217E-3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3.0718000000000001</v>
      </c>
      <c r="C968" s="2">
        <f t="shared" si="84"/>
        <v>3.0591678919589005</v>
      </c>
      <c r="D968" s="2">
        <f t="shared" si="86"/>
        <v>3.0619245118307385</v>
      </c>
      <c r="E968" s="2">
        <f t="shared" si="85"/>
        <v>-2.7566198718380619E-3</v>
      </c>
      <c r="F968" s="2">
        <f t="shared" si="89"/>
        <v>-7.6090497297782332E-3</v>
      </c>
      <c r="G968" s="2">
        <f t="shared" si="87"/>
        <v>4.8524298579401713E-3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3.0718000000000001</v>
      </c>
      <c r="C969" s="2">
        <f t="shared" si="84"/>
        <v>3.063049754734454</v>
      </c>
      <c r="D969" s="2">
        <f t="shared" si="86"/>
        <v>3.0626560294729059</v>
      </c>
      <c r="E969" s="2">
        <f t="shared" si="85"/>
        <v>3.937252615480169E-4</v>
      </c>
      <c r="F969" s="2">
        <f t="shared" si="89"/>
        <v>-6.0084947315129835E-3</v>
      </c>
      <c r="G969" s="2">
        <f t="shared" si="87"/>
        <v>6.4022199930610004E-3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3.0718000000000001</v>
      </c>
      <c r="C970" s="2">
        <f t="shared" si="84"/>
        <v>3.0663344078522301</v>
      </c>
      <c r="D970" s="2">
        <f t="shared" si="86"/>
        <v>3.0633333606230608</v>
      </c>
      <c r="E970" s="2">
        <f t="shared" si="85"/>
        <v>3.0010472291692736E-3</v>
      </c>
      <c r="F970" s="2">
        <f t="shared" si="89"/>
        <v>-4.2065863393765321E-3</v>
      </c>
      <c r="G970" s="2">
        <f t="shared" si="87"/>
        <v>7.2076335685458057E-3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3.0529999999999999</v>
      </c>
      <c r="C971" s="2">
        <f t="shared" si="84"/>
        <v>3.0691137297211175</v>
      </c>
      <c r="D971" s="2">
        <f t="shared" si="86"/>
        <v>3.062567926502834</v>
      </c>
      <c r="E971" s="2">
        <f t="shared" si="85"/>
        <v>6.5458032182834636E-3</v>
      </c>
      <c r="F971" s="2">
        <f t="shared" si="89"/>
        <v>-2.0561084278445329E-3</v>
      </c>
      <c r="G971" s="2">
        <f t="shared" si="87"/>
        <v>8.6019116461279969E-3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3.0529999999999999</v>
      </c>
      <c r="C972" s="2">
        <f t="shared" si="84"/>
        <v>3.0714654636101764</v>
      </c>
      <c r="D972" s="2">
        <f t="shared" si="86"/>
        <v>3.0618591912063278</v>
      </c>
      <c r="E972" s="2">
        <f t="shared" si="85"/>
        <v>9.6062724038485925E-3</v>
      </c>
      <c r="F972" s="2">
        <f t="shared" si="89"/>
        <v>2.7636773849409229E-4</v>
      </c>
      <c r="G972" s="2">
        <f t="shared" si="87"/>
        <v>9.3299046653545006E-3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2.99</v>
      </c>
      <c r="C973" s="2">
        <f t="shared" si="84"/>
        <v>3.0686246230547649</v>
      </c>
      <c r="D973" s="2">
        <f t="shared" si="86"/>
        <v>3.0565362881540072</v>
      </c>
      <c r="E973" s="2">
        <f t="shared" si="85"/>
        <v>1.2088334900757669E-2</v>
      </c>
      <c r="F973" s="2">
        <f t="shared" si="89"/>
        <v>2.6387611709468078E-3</v>
      </c>
      <c r="G973" s="2">
        <f t="shared" si="87"/>
        <v>9.4495737298108604E-3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3.0529999999999999</v>
      </c>
      <c r="C974" s="2">
        <f t="shared" si="84"/>
        <v>3.0691131425848011</v>
      </c>
      <c r="D974" s="2">
        <f t="shared" si="86"/>
        <v>3.0562743408833399</v>
      </c>
      <c r="E974" s="2">
        <f t="shared" si="85"/>
        <v>1.2838801701461122E-2</v>
      </c>
      <c r="F974" s="2">
        <f t="shared" si="89"/>
        <v>4.6787692770496707E-3</v>
      </c>
      <c r="G974" s="2">
        <f t="shared" si="87"/>
        <v>8.1600324244114515E-3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3.0718000000000001</v>
      </c>
      <c r="C975" s="2">
        <f t="shared" ref="C975:C1038" si="90">$C$4*B965+C974*(1-$C$4)</f>
        <v>3.0685726591102163</v>
      </c>
      <c r="D975" s="2">
        <f t="shared" si="86"/>
        <v>3.0574243897067963</v>
      </c>
      <c r="E975" s="2">
        <f t="shared" si="85"/>
        <v>1.1148269403419953E-2</v>
      </c>
      <c r="F975" s="2">
        <f t="shared" si="89"/>
        <v>5.9726693023237267E-3</v>
      </c>
      <c r="G975" s="2">
        <f t="shared" si="87"/>
        <v>5.1756001010962258E-3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3.0529999999999999</v>
      </c>
      <c r="C976" s="2">
        <f t="shared" si="90"/>
        <v>3.06906917309326</v>
      </c>
      <c r="D976" s="2">
        <f t="shared" si="86"/>
        <v>3.0570966571359226</v>
      </c>
      <c r="E976" s="2">
        <f t="shared" si="85"/>
        <v>1.1972515957337393E-2</v>
      </c>
      <c r="F976" s="2">
        <f t="shared" si="89"/>
        <v>7.172638633326461E-3</v>
      </c>
      <c r="G976" s="2">
        <f t="shared" si="87"/>
        <v>4.7998773240109319E-3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3.0718000000000001</v>
      </c>
      <c r="C977" s="2">
        <f t="shared" si="90"/>
        <v>3.0694893003096819</v>
      </c>
      <c r="D977" s="2">
        <f t="shared" si="86"/>
        <v>3.0581857936443728</v>
      </c>
      <c r="E977" s="2">
        <f t="shared" si="85"/>
        <v>1.1303506665309104E-2</v>
      </c>
      <c r="F977" s="2">
        <f t="shared" si="89"/>
        <v>7.9988122397229907E-3</v>
      </c>
      <c r="G977" s="2">
        <f t="shared" si="87"/>
        <v>3.3046944255861136E-3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3.0718000000000001</v>
      </c>
      <c r="C978" s="2">
        <f t="shared" si="90"/>
        <v>3.069844792569731</v>
      </c>
      <c r="D978" s="2">
        <f t="shared" si="86"/>
        <v>3.059194253374419</v>
      </c>
      <c r="E978" s="2">
        <f t="shared" si="85"/>
        <v>1.0650539195312003E-2</v>
      </c>
      <c r="F978" s="2">
        <f t="shared" si="89"/>
        <v>8.5291576308407935E-3</v>
      </c>
      <c r="G978" s="2">
        <f t="shared" si="87"/>
        <v>2.1213815644712097E-3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3.0718000000000001</v>
      </c>
      <c r="C979" s="2">
        <f t="shared" si="90"/>
        <v>3.0701455937128497</v>
      </c>
      <c r="D979" s="2">
        <f t="shared" si="86"/>
        <v>3.0601280123837213</v>
      </c>
      <c r="E979" s="2">
        <f t="shared" si="85"/>
        <v>1.0017581329128333E-2</v>
      </c>
      <c r="F979" s="2">
        <f t="shared" si="89"/>
        <v>8.8268423704983019E-3</v>
      </c>
      <c r="G979" s="2">
        <f t="shared" si="87"/>
        <v>1.1907389586300315E-3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3.1410999999999998</v>
      </c>
      <c r="C980" s="2">
        <f t="shared" si="90"/>
        <v>3.070400117757027</v>
      </c>
      <c r="D980" s="2">
        <f t="shared" si="86"/>
        <v>3.0661259373923349</v>
      </c>
      <c r="E980" s="2">
        <f t="shared" si="85"/>
        <v>4.2741803646921817E-3</v>
      </c>
      <c r="F980" s="2">
        <f t="shared" si="89"/>
        <v>7.9163099693370775E-3</v>
      </c>
      <c r="G980" s="2">
        <f t="shared" si="87"/>
        <v>-3.6421296046448958E-3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3.2103000000000002</v>
      </c>
      <c r="C981" s="2">
        <f t="shared" si="90"/>
        <v>3.0677231765636384</v>
      </c>
      <c r="D981" s="2">
        <f t="shared" si="86"/>
        <v>3.0768054975854953</v>
      </c>
      <c r="E981" s="2">
        <f t="shared" si="85"/>
        <v>-9.0823210218569095E-3</v>
      </c>
      <c r="F981" s="2">
        <f t="shared" si="89"/>
        <v>4.5165837710982801E-3</v>
      </c>
      <c r="G981" s="2">
        <f t="shared" si="87"/>
        <v>-1.359890479295519E-2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3.2418</v>
      </c>
      <c r="C982" s="2">
        <f t="shared" si="90"/>
        <v>3.0654580724769249</v>
      </c>
      <c r="D982" s="2">
        <f t="shared" si="86"/>
        <v>3.0890273125791623</v>
      </c>
      <c r="E982" s="2">
        <f t="shared" si="85"/>
        <v>-2.3569240102237377E-2</v>
      </c>
      <c r="F982" s="2">
        <f t="shared" si="89"/>
        <v>-1.1005810035688516E-3</v>
      </c>
      <c r="G982" s="2">
        <f t="shared" si="87"/>
        <v>-2.2468659098668527E-2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3.2418</v>
      </c>
      <c r="C983" s="2">
        <f t="shared" si="90"/>
        <v>3.0538491382497055</v>
      </c>
      <c r="D983" s="2">
        <f t="shared" si="86"/>
        <v>3.1003438079436689</v>
      </c>
      <c r="E983" s="2">
        <f t="shared" si="85"/>
        <v>-4.6494669693963431E-2</v>
      </c>
      <c r="F983" s="2">
        <f t="shared" si="89"/>
        <v>-1.0179398741647768E-2</v>
      </c>
      <c r="G983" s="2">
        <f t="shared" si="87"/>
        <v>-3.6315270952315661E-2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3.2418</v>
      </c>
      <c r="C984" s="2">
        <f t="shared" si="90"/>
        <v>3.0537185015959047</v>
      </c>
      <c r="D984" s="2">
        <f t="shared" si="86"/>
        <v>3.110822044392286</v>
      </c>
      <c r="E984" s="2">
        <f t="shared" si="85"/>
        <v>-5.7103542796381301E-2</v>
      </c>
      <c r="F984" s="2">
        <f t="shared" si="89"/>
        <v>-1.9564227552594474E-2</v>
      </c>
      <c r="G984" s="2">
        <f t="shared" si="87"/>
        <v>-3.7539315243786828E-2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3.2418</v>
      </c>
      <c r="C985" s="2">
        <f t="shared" si="90"/>
        <v>3.0565002705811501</v>
      </c>
      <c r="D985" s="2">
        <f t="shared" si="86"/>
        <v>3.1205241151780427</v>
      </c>
      <c r="E985" s="2">
        <f t="shared" si="85"/>
        <v>-6.4023844596892587E-2</v>
      </c>
      <c r="F985" s="2">
        <f t="shared" si="89"/>
        <v>-2.84561509614541E-2</v>
      </c>
      <c r="G985" s="2">
        <f t="shared" si="87"/>
        <v>-3.5567693635438491E-2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3.1474000000000002</v>
      </c>
      <c r="C986" s="2">
        <f t="shared" si="90"/>
        <v>3.0559617674148196</v>
      </c>
      <c r="D986" s="2">
        <f t="shared" si="86"/>
        <v>3.1225149214611507</v>
      </c>
      <c r="E986" s="2">
        <f t="shared" si="85"/>
        <v>-6.6553154046331109E-2</v>
      </c>
      <c r="F986" s="2">
        <f t="shared" si="89"/>
        <v>-3.6075551578429503E-2</v>
      </c>
      <c r="G986" s="2">
        <f t="shared" si="87"/>
        <v>-3.0477602467901606E-2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3.1474000000000002</v>
      </c>
      <c r="C987" s="2">
        <f t="shared" si="90"/>
        <v>3.0583984185817705</v>
      </c>
      <c r="D987" s="2">
        <f t="shared" si="86"/>
        <v>3.1243582606121767</v>
      </c>
      <c r="E987" s="2">
        <f t="shared" si="85"/>
        <v>-6.5959842030406168E-2</v>
      </c>
      <c r="F987" s="2">
        <f t="shared" si="89"/>
        <v>-4.2052409668824842E-2</v>
      </c>
      <c r="G987" s="2">
        <f t="shared" si="87"/>
        <v>-2.3907432361581327E-2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3.2418</v>
      </c>
      <c r="C988" s="2">
        <f t="shared" si="90"/>
        <v>3.0604602003384214</v>
      </c>
      <c r="D988" s="2">
        <f t="shared" si="86"/>
        <v>3.1330576487149786</v>
      </c>
      <c r="E988" s="2">
        <f t="shared" ref="E988:E1051" si="91">C988-D988</f>
        <v>-7.2597448376557239E-2</v>
      </c>
      <c r="F988" s="2">
        <f t="shared" si="89"/>
        <v>-4.8161417410371325E-2</v>
      </c>
      <c r="G988" s="2">
        <f t="shared" si="87"/>
        <v>-2.4436030966185913E-2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3.2418</v>
      </c>
      <c r="C989" s="2">
        <f t="shared" si="90"/>
        <v>3.0622047849017413</v>
      </c>
      <c r="D989" s="2">
        <f t="shared" ref="D989:D1052" si="92">$D$4*B989+(1-$D$4)*D988</f>
        <v>3.1411126376990541</v>
      </c>
      <c r="E989" s="2">
        <f t="shared" si="91"/>
        <v>-7.8907852797312827E-2</v>
      </c>
      <c r="F989" s="2">
        <f t="shared" si="89"/>
        <v>-5.4310704487759626E-2</v>
      </c>
      <c r="G989" s="2">
        <f t="shared" si="87"/>
        <v>-2.4597148309553202E-2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3.2292000000000001</v>
      </c>
      <c r="C990" s="2">
        <f t="shared" si="90"/>
        <v>3.0743425103014732</v>
      </c>
      <c r="D990" s="2">
        <f t="shared" si="92"/>
        <v>3.1476376274991242</v>
      </c>
      <c r="E990" s="2">
        <f t="shared" si="91"/>
        <v>-7.3295117197651027E-2</v>
      </c>
      <c r="F990" s="2">
        <f t="shared" si="89"/>
        <v>-5.8107587029737909E-2</v>
      </c>
      <c r="G990" s="2">
        <f t="shared" si="87"/>
        <v>-1.5187530167913119E-2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3.2103000000000002</v>
      </c>
      <c r="C991" s="2">
        <f t="shared" si="90"/>
        <v>3.0952590471781698</v>
      </c>
      <c r="D991" s="2">
        <f t="shared" si="92"/>
        <v>3.1522792847214114</v>
      </c>
      <c r="E991" s="2">
        <f t="shared" si="91"/>
        <v>-5.7020237543241592E-2</v>
      </c>
      <c r="F991" s="2">
        <f t="shared" si="89"/>
        <v>-5.7890117132438648E-2</v>
      </c>
      <c r="G991" s="2">
        <f t="shared" si="87"/>
        <v>8.6987958919705621E-4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3.2103000000000002</v>
      </c>
      <c r="C992" s="2">
        <f t="shared" si="90"/>
        <v>3.1178038091507592</v>
      </c>
      <c r="D992" s="2">
        <f t="shared" si="92"/>
        <v>3.1565771154827882</v>
      </c>
      <c r="E992" s="2">
        <f t="shared" si="91"/>
        <v>-3.8773306332029023E-2</v>
      </c>
      <c r="F992" s="2">
        <f t="shared" si="89"/>
        <v>-5.4066754972356725E-2</v>
      </c>
      <c r="G992" s="2">
        <f t="shared" si="87"/>
        <v>1.5293448640327702E-2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3.2103000000000002</v>
      </c>
      <c r="C993" s="2">
        <f t="shared" si="90"/>
        <v>3.1368801462044886</v>
      </c>
      <c r="D993" s="2">
        <f t="shared" si="92"/>
        <v>3.1605565884099889</v>
      </c>
      <c r="E993" s="2">
        <f t="shared" si="91"/>
        <v>-2.3676442205500248E-2</v>
      </c>
      <c r="F993" s="2">
        <f t="shared" si="89"/>
        <v>-4.7988692418985429E-2</v>
      </c>
      <c r="G993" s="2">
        <f t="shared" si="87"/>
        <v>2.4312250213485181E-2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3.2103000000000002</v>
      </c>
      <c r="C994" s="2">
        <f t="shared" si="90"/>
        <v>3.1530216621730287</v>
      </c>
      <c r="D994" s="2">
        <f t="shared" si="92"/>
        <v>3.1642412855648043</v>
      </c>
      <c r="E994" s="2">
        <f t="shared" si="91"/>
        <v>-1.1219623391775624E-2</v>
      </c>
      <c r="F994" s="2">
        <f t="shared" si="89"/>
        <v>-4.0634878613543472E-2</v>
      </c>
      <c r="G994" s="2">
        <f t="shared" si="87"/>
        <v>2.9415255221767848E-2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3.2040000000000002</v>
      </c>
      <c r="C995" s="2">
        <f t="shared" si="90"/>
        <v>3.166679867992563</v>
      </c>
      <c r="D995" s="2">
        <f t="shared" si="92"/>
        <v>3.167186375522967</v>
      </c>
      <c r="E995" s="2">
        <f t="shared" si="91"/>
        <v>-5.0650753040404339E-4</v>
      </c>
      <c r="F995" s="2">
        <f t="shared" si="89"/>
        <v>-3.2609204396915586E-2</v>
      </c>
      <c r="G995" s="2">
        <f t="shared" si="87"/>
        <v>3.2102696866511543E-2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3.2040000000000002</v>
      </c>
      <c r="C996" s="2">
        <f t="shared" si="90"/>
        <v>3.1637137344552455</v>
      </c>
      <c r="D996" s="2">
        <f t="shared" si="92"/>
        <v>3.169913310669414</v>
      </c>
      <c r="E996" s="2">
        <f t="shared" si="91"/>
        <v>-6.1995762141684452E-3</v>
      </c>
      <c r="F996" s="2">
        <f t="shared" si="89"/>
        <v>-2.7327278760366159E-2</v>
      </c>
      <c r="G996" s="2">
        <f t="shared" ref="G996:G1059" si="93">E996-F996</f>
        <v>2.1127702546197714E-2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3.2040000000000002</v>
      </c>
      <c r="C997" s="2">
        <f t="shared" si="90"/>
        <v>3.1612039291544387</v>
      </c>
      <c r="D997" s="2">
        <f t="shared" si="92"/>
        <v>3.1724382506198276</v>
      </c>
      <c r="E997" s="2">
        <f t="shared" si="91"/>
        <v>-1.1234321465388941E-2</v>
      </c>
      <c r="F997" s="2">
        <f t="shared" ref="F997:F1060" si="95">(E997*(2/(10)))+((1-(2/10))*F996)</f>
        <v>-2.4108687301370717E-2</v>
      </c>
      <c r="G997" s="2">
        <f t="shared" si="93"/>
        <v>1.2874365835981776E-2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3.2418</v>
      </c>
      <c r="C998" s="2">
        <f t="shared" si="90"/>
        <v>3.1736033246691404</v>
      </c>
      <c r="D998" s="2">
        <f t="shared" si="92"/>
        <v>3.1775761579813215</v>
      </c>
      <c r="E998" s="2">
        <f t="shared" si="91"/>
        <v>-3.9728333121811232E-3</v>
      </c>
      <c r="F998" s="2">
        <f t="shared" si="95"/>
        <v>-2.0081516503532799E-2</v>
      </c>
      <c r="G998" s="2">
        <f t="shared" si="93"/>
        <v>1.6108683191351676E-2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3.3740000000000001</v>
      </c>
      <c r="C999" s="2">
        <f t="shared" si="90"/>
        <v>3.1840951208738879</v>
      </c>
      <c r="D999" s="2">
        <f t="shared" si="92"/>
        <v>3.1921260722049274</v>
      </c>
      <c r="E999" s="2">
        <f t="shared" si="91"/>
        <v>-8.030951331039482E-3</v>
      </c>
      <c r="F999" s="2">
        <f t="shared" si="95"/>
        <v>-1.7671403469034137E-2</v>
      </c>
      <c r="G999" s="2">
        <f t="shared" si="93"/>
        <v>9.6404521379946546E-3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3.3992</v>
      </c>
      <c r="C1000" s="2">
        <f t="shared" si="90"/>
        <v>3.1910343330471358</v>
      </c>
      <c r="D1000" s="2">
        <f t="shared" si="92"/>
        <v>3.2074648816712292</v>
      </c>
      <c r="E1000" s="2">
        <f t="shared" si="91"/>
        <v>-1.6430548624093433E-2</v>
      </c>
      <c r="F1000" s="2">
        <f t="shared" si="95"/>
        <v>-1.7423232500045994E-2</v>
      </c>
      <c r="G1000" s="2">
        <f t="shared" si="93"/>
        <v>9.9268387595256163E-4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3.4369000000000001</v>
      </c>
      <c r="C1001" s="2">
        <f t="shared" si="90"/>
        <v>3.1939982818091148</v>
      </c>
      <c r="D1001" s="2">
        <f t="shared" si="92"/>
        <v>3.2244600756215083</v>
      </c>
      <c r="E1001" s="2">
        <f t="shared" si="91"/>
        <v>-3.0461793812393445E-2</v>
      </c>
      <c r="F1001" s="2">
        <f t="shared" si="95"/>
        <v>-2.0030944762515487E-2</v>
      </c>
      <c r="G1001" s="2">
        <f t="shared" si="93"/>
        <v>-1.0430849049877958E-2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3.4117999999999999</v>
      </c>
      <c r="C1002" s="2">
        <f t="shared" si="90"/>
        <v>3.1965062384538667</v>
      </c>
      <c r="D1002" s="2">
        <f t="shared" si="92"/>
        <v>3.2383371070569522</v>
      </c>
      <c r="E1002" s="2">
        <f t="shared" si="91"/>
        <v>-4.1830868603085491E-2</v>
      </c>
      <c r="F1002" s="2">
        <f t="shared" si="95"/>
        <v>-2.4390929530629487E-2</v>
      </c>
      <c r="G1002" s="2">
        <f t="shared" si="93"/>
        <v>-1.7439939072456005E-2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3.4243999999999999</v>
      </c>
      <c r="C1003" s="2">
        <f t="shared" si="90"/>
        <v>3.1986283556148103</v>
      </c>
      <c r="D1003" s="2">
        <f t="shared" si="92"/>
        <v>3.252119543571252</v>
      </c>
      <c r="E1003" s="2">
        <f t="shared" si="91"/>
        <v>-5.3491187956441699E-2</v>
      </c>
      <c r="F1003" s="2">
        <f t="shared" si="95"/>
        <v>-3.0210981215791931E-2</v>
      </c>
      <c r="G1003" s="2">
        <f t="shared" si="93"/>
        <v>-2.3280206740649768E-2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3.3929</v>
      </c>
      <c r="C1004" s="2">
        <f t="shared" si="90"/>
        <v>3.200423993212532</v>
      </c>
      <c r="D1004" s="2">
        <f t="shared" si="92"/>
        <v>3.262547725528937</v>
      </c>
      <c r="E1004" s="2">
        <f t="shared" si="91"/>
        <v>-6.2123732316405E-2</v>
      </c>
      <c r="F1004" s="2">
        <f t="shared" si="95"/>
        <v>-3.6593531435914546E-2</v>
      </c>
      <c r="G1004" s="2">
        <f t="shared" si="93"/>
        <v>-2.5530200880490454E-2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3.3551000000000002</v>
      </c>
      <c r="C1005" s="2">
        <f t="shared" si="90"/>
        <v>3.2009741481029117</v>
      </c>
      <c r="D1005" s="2">
        <f t="shared" si="92"/>
        <v>3.2694034495638307</v>
      </c>
      <c r="E1005" s="2">
        <f t="shared" si="91"/>
        <v>-6.8429301460918968E-2</v>
      </c>
      <c r="F1005" s="2">
        <f t="shared" si="95"/>
        <v>-4.2960685440915435E-2</v>
      </c>
      <c r="G1005" s="2">
        <f t="shared" si="93"/>
        <v>-2.5468616020003533E-2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3.3551000000000002</v>
      </c>
      <c r="C1006" s="2">
        <f t="shared" si="90"/>
        <v>3.2014396637793867</v>
      </c>
      <c r="D1006" s="2">
        <f t="shared" si="92"/>
        <v>3.2757513421887321</v>
      </c>
      <c r="E1006" s="2">
        <f t="shared" si="91"/>
        <v>-7.4311678409345383E-2</v>
      </c>
      <c r="F1006" s="2">
        <f t="shared" si="95"/>
        <v>-4.9230884034601428E-2</v>
      </c>
      <c r="G1006" s="2">
        <f t="shared" si="93"/>
        <v>-2.5080794374743955E-2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3.3740000000000001</v>
      </c>
      <c r="C1007" s="2">
        <f t="shared" si="90"/>
        <v>3.2018335616594813</v>
      </c>
      <c r="D1007" s="2">
        <f t="shared" si="92"/>
        <v>3.2830290205451225</v>
      </c>
      <c r="E1007" s="2">
        <f t="shared" si="91"/>
        <v>-8.119545888564117E-2</v>
      </c>
      <c r="F1007" s="2">
        <f t="shared" si="95"/>
        <v>-5.5623799004809377E-2</v>
      </c>
      <c r="G1007" s="2">
        <f t="shared" si="93"/>
        <v>-2.5571659880831793E-2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3.3803000000000001</v>
      </c>
      <c r="C1008" s="2">
        <f t="shared" si="90"/>
        <v>3.2079822444810997</v>
      </c>
      <c r="D1008" s="2">
        <f t="shared" si="92"/>
        <v>3.2902342782825209</v>
      </c>
      <c r="E1008" s="2">
        <f t="shared" si="91"/>
        <v>-8.2252033801421209E-2</v>
      </c>
      <c r="F1008" s="2">
        <f t="shared" si="95"/>
        <v>-6.0949445964131752E-2</v>
      </c>
      <c r="G1008" s="2">
        <f t="shared" si="93"/>
        <v>-2.1302587837289458E-2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3.3614000000000002</v>
      </c>
      <c r="C1009" s="2">
        <f t="shared" si="90"/>
        <v>3.2335234376378534</v>
      </c>
      <c r="D1009" s="2">
        <f t="shared" si="92"/>
        <v>3.2955058132245565</v>
      </c>
      <c r="E1009" s="2">
        <f t="shared" si="91"/>
        <v>-6.1982375586703053E-2</v>
      </c>
      <c r="F1009" s="2">
        <f t="shared" si="95"/>
        <v>-6.1156031888646017E-2</v>
      </c>
      <c r="G1009" s="2">
        <f t="shared" si="93"/>
        <v>-8.26343698057036E-4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3.3614000000000002</v>
      </c>
      <c r="C1010" s="2">
        <f t="shared" si="90"/>
        <v>3.2590121395397222</v>
      </c>
      <c r="D1010" s="2">
        <f t="shared" si="92"/>
        <v>3.3003868640968115</v>
      </c>
      <c r="E1010" s="2">
        <f t="shared" si="91"/>
        <v>-4.1374724557089237E-2</v>
      </c>
      <c r="F1010" s="2">
        <f t="shared" si="95"/>
        <v>-5.7199770422334664E-2</v>
      </c>
      <c r="G1010" s="2">
        <f t="shared" si="93"/>
        <v>1.5825045865245427E-2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3.3361999999999998</v>
      </c>
      <c r="C1011" s="2">
        <f t="shared" si="90"/>
        <v>3.2863795026874572</v>
      </c>
      <c r="D1011" s="2">
        <f t="shared" si="92"/>
        <v>3.303039688978529</v>
      </c>
      <c r="E1011" s="2">
        <f t="shared" si="91"/>
        <v>-1.6660186291071799E-2</v>
      </c>
      <c r="F1011" s="2">
        <f t="shared" si="95"/>
        <v>-4.9091853596082098E-2</v>
      </c>
      <c r="G1011" s="2">
        <f t="shared" si="93"/>
        <v>3.2431667305010299E-2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3.2669999999999999</v>
      </c>
      <c r="C1012" s="2">
        <f t="shared" si="90"/>
        <v>3.3056749638124634</v>
      </c>
      <c r="D1012" s="2">
        <f t="shared" si="92"/>
        <v>3.3003700823875266</v>
      </c>
      <c r="E1012" s="2">
        <f t="shared" si="91"/>
        <v>5.3048814249367915E-3</v>
      </c>
      <c r="F1012" s="2">
        <f t="shared" si="95"/>
        <v>-3.8212506591878324E-2</v>
      </c>
      <c r="G1012" s="2">
        <f t="shared" si="93"/>
        <v>4.3517388016815116E-2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3.2292000000000001</v>
      </c>
      <c r="C1013" s="2">
        <f t="shared" si="90"/>
        <v>3.3239403539951611</v>
      </c>
      <c r="D1013" s="2">
        <f t="shared" si="92"/>
        <v>3.2950982244328948</v>
      </c>
      <c r="E1013" s="2">
        <f t="shared" si="91"/>
        <v>2.8842129562266283E-2</v>
      </c>
      <c r="F1013" s="2">
        <f t="shared" si="95"/>
        <v>-2.4801579361049406E-2</v>
      </c>
      <c r="G1013" s="2">
        <f t="shared" si="93"/>
        <v>5.3643708923315686E-2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3.1474000000000002</v>
      </c>
      <c r="C1014" s="2">
        <f t="shared" si="90"/>
        <v>3.3345495303035979</v>
      </c>
      <c r="D1014" s="2">
        <f t="shared" si="92"/>
        <v>3.2841576152156433</v>
      </c>
      <c r="E1014" s="2">
        <f t="shared" si="91"/>
        <v>5.0391915087954597E-2</v>
      </c>
      <c r="F1014" s="2">
        <f t="shared" si="95"/>
        <v>-9.7628804712486059E-3</v>
      </c>
      <c r="G1014" s="2">
        <f t="shared" si="93"/>
        <v>6.0154795559203202E-2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3.2103000000000002</v>
      </c>
      <c r="C1015" s="2">
        <f t="shared" si="90"/>
        <v>3.3377111410261215</v>
      </c>
      <c r="D1015" s="2">
        <f t="shared" si="92"/>
        <v>3.2786866807552255</v>
      </c>
      <c r="E1015" s="2">
        <f t="shared" si="91"/>
        <v>5.9024460270896029E-2</v>
      </c>
      <c r="F1015" s="2">
        <f t="shared" si="95"/>
        <v>3.9945876771803222E-3</v>
      </c>
      <c r="G1015" s="2">
        <f t="shared" si="93"/>
        <v>5.5029872593715709E-2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3.2103000000000002</v>
      </c>
      <c r="C1016" s="2">
        <f t="shared" si="90"/>
        <v>3.3403863500990258</v>
      </c>
      <c r="D1016" s="2">
        <f t="shared" si="92"/>
        <v>3.2736210006992827</v>
      </c>
      <c r="E1016" s="2">
        <f t="shared" si="91"/>
        <v>6.6765349399743101E-2</v>
      </c>
      <c r="F1016" s="2">
        <f t="shared" si="95"/>
        <v>1.6548740021692879E-2</v>
      </c>
      <c r="G1016" s="2">
        <f t="shared" si="93"/>
        <v>5.0216609378050225E-2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3.2103000000000002</v>
      </c>
      <c r="C1017" s="2">
        <f t="shared" si="90"/>
        <v>3.3455576808530219</v>
      </c>
      <c r="D1017" s="2">
        <f t="shared" si="92"/>
        <v>3.2689305562030397</v>
      </c>
      <c r="E1017" s="2">
        <f t="shared" si="91"/>
        <v>7.6627124649982115E-2</v>
      </c>
      <c r="F1017" s="2">
        <f t="shared" si="95"/>
        <v>2.8564416947350728E-2</v>
      </c>
      <c r="G1017" s="2">
        <f t="shared" si="93"/>
        <v>4.8062707702631387E-2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3.1158999999999999</v>
      </c>
      <c r="C1018" s="2">
        <f t="shared" si="90"/>
        <v>3.3509026530294799</v>
      </c>
      <c r="D1018" s="2">
        <f t="shared" si="92"/>
        <v>3.2575949594472591</v>
      </c>
      <c r="E1018" s="2">
        <f t="shared" si="91"/>
        <v>9.3307693582220796E-2</v>
      </c>
      <c r="F1018" s="2">
        <f t="shared" si="95"/>
        <v>4.1513072274324742E-2</v>
      </c>
      <c r="G1018" s="2">
        <f t="shared" si="93"/>
        <v>5.1794621307896055E-2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3.1158999999999999</v>
      </c>
      <c r="C1019" s="2">
        <f t="shared" si="90"/>
        <v>3.3525176294864831</v>
      </c>
      <c r="D1019" s="2">
        <f t="shared" si="92"/>
        <v>3.2470990365252397</v>
      </c>
      <c r="E1019" s="2">
        <f t="shared" si="91"/>
        <v>0.10541859296124345</v>
      </c>
      <c r="F1019" s="2">
        <f t="shared" si="95"/>
        <v>5.4294176411708486E-2</v>
      </c>
      <c r="G1019" s="2">
        <f t="shared" si="93"/>
        <v>5.1124416549534965E-2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3.0278</v>
      </c>
      <c r="C1020" s="2">
        <f t="shared" si="90"/>
        <v>3.3538841480270243</v>
      </c>
      <c r="D1020" s="2">
        <f t="shared" si="92"/>
        <v>3.2308546634492958</v>
      </c>
      <c r="E1020" s="2">
        <f t="shared" si="91"/>
        <v>0.12302948457772844</v>
      </c>
      <c r="F1020" s="2">
        <f t="shared" si="95"/>
        <v>6.804123804491248E-2</v>
      </c>
      <c r="G1020" s="2">
        <f t="shared" si="93"/>
        <v>5.4988246532815963E-2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3.0844</v>
      </c>
      <c r="C1021" s="2">
        <f t="shared" si="90"/>
        <v>3.3511635098690205</v>
      </c>
      <c r="D1021" s="2">
        <f t="shared" si="92"/>
        <v>3.2200061698604587</v>
      </c>
      <c r="E1021" s="2">
        <f t="shared" si="91"/>
        <v>0.13115734000856172</v>
      </c>
      <c r="F1021" s="2">
        <f t="shared" si="95"/>
        <v>8.0664458437642333E-2</v>
      </c>
      <c r="G1021" s="2">
        <f t="shared" si="93"/>
        <v>5.0492881570919385E-2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3.0844</v>
      </c>
      <c r="C1022" s="2">
        <f t="shared" si="90"/>
        <v>3.3382152775814786</v>
      </c>
      <c r="D1022" s="2">
        <f t="shared" si="92"/>
        <v>3.2099612683893133</v>
      </c>
      <c r="E1022" s="2">
        <f t="shared" si="91"/>
        <v>0.12825400919216534</v>
      </c>
      <c r="F1022" s="2">
        <f t="shared" si="95"/>
        <v>9.0182368588546946E-2</v>
      </c>
      <c r="G1022" s="2">
        <f t="shared" si="93"/>
        <v>3.8071640603618395E-2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3.0718000000000001</v>
      </c>
      <c r="C1023" s="2">
        <f t="shared" si="90"/>
        <v>3.3214436964150971</v>
      </c>
      <c r="D1023" s="2">
        <f t="shared" si="92"/>
        <v>3.1997271003604753</v>
      </c>
      <c r="E1023" s="2">
        <f t="shared" si="91"/>
        <v>0.12171659605462182</v>
      </c>
      <c r="F1023" s="2">
        <f t="shared" si="95"/>
        <v>9.648921408176192E-2</v>
      </c>
      <c r="G1023" s="2">
        <f t="shared" si="93"/>
        <v>2.5227381972859897E-2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3.0781000000000001</v>
      </c>
      <c r="C1024" s="2">
        <f t="shared" si="90"/>
        <v>3.294667743120467</v>
      </c>
      <c r="D1024" s="2">
        <f t="shared" si="92"/>
        <v>3.1907176855189583</v>
      </c>
      <c r="E1024" s="2">
        <f t="shared" si="91"/>
        <v>0.10395005760150866</v>
      </c>
      <c r="F1024" s="2">
        <f t="shared" si="95"/>
        <v>9.7981382785711266E-2</v>
      </c>
      <c r="G1024" s="2">
        <f t="shared" si="93"/>
        <v>5.9686748157973951E-3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3.0781000000000001</v>
      </c>
      <c r="C1025" s="2">
        <f t="shared" si="90"/>
        <v>3.281688090332703</v>
      </c>
      <c r="D1025" s="2">
        <f t="shared" si="92"/>
        <v>3.1823756347397758</v>
      </c>
      <c r="E1025" s="2">
        <f t="shared" si="91"/>
        <v>9.9312455592927229E-2</v>
      </c>
      <c r="F1025" s="2">
        <f t="shared" si="95"/>
        <v>9.8247597347154464E-2</v>
      </c>
      <c r="G1025" s="2">
        <f t="shared" si="93"/>
        <v>1.0648582457727651E-3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3.0781000000000001</v>
      </c>
      <c r="C1026" s="2">
        <f t="shared" si="90"/>
        <v>3.2707053072045951</v>
      </c>
      <c r="D1026" s="2">
        <f t="shared" si="92"/>
        <v>3.1746515136479405</v>
      </c>
      <c r="E1026" s="2">
        <f t="shared" si="91"/>
        <v>9.6053793556654554E-2</v>
      </c>
      <c r="F1026" s="2">
        <f t="shared" si="95"/>
        <v>9.7808836589054482E-2</v>
      </c>
      <c r="G1026" s="2">
        <f t="shared" si="93"/>
        <v>-1.7550430323999278E-3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3.0781000000000001</v>
      </c>
      <c r="C1027" s="2">
        <f t="shared" si="90"/>
        <v>3.261412183019273</v>
      </c>
      <c r="D1027" s="2">
        <f t="shared" si="92"/>
        <v>3.167499549674019</v>
      </c>
      <c r="E1027" s="2">
        <f t="shared" si="91"/>
        <v>9.3912633345254015E-2</v>
      </c>
      <c r="F1027" s="2">
        <f t="shared" si="95"/>
        <v>9.7029595940294394E-2</v>
      </c>
      <c r="G1027" s="2">
        <f t="shared" si="93"/>
        <v>-3.116962595040379E-3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3.0781000000000001</v>
      </c>
      <c r="C1028" s="2">
        <f t="shared" si="90"/>
        <v>3.2390256933239998</v>
      </c>
      <c r="D1028" s="2">
        <f t="shared" si="92"/>
        <v>3.1608773608092768</v>
      </c>
      <c r="E1028" s="2">
        <f t="shared" si="91"/>
        <v>7.8148332514722973E-2</v>
      </c>
      <c r="F1028" s="2">
        <f t="shared" si="95"/>
        <v>9.3253343255180116E-2</v>
      </c>
      <c r="G1028" s="2">
        <f t="shared" si="93"/>
        <v>-1.5105010740457142E-2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3.0215000000000001</v>
      </c>
      <c r="C1029" s="2">
        <f t="shared" si="90"/>
        <v>3.2200832789664613</v>
      </c>
      <c r="D1029" s="2">
        <f t="shared" si="92"/>
        <v>3.1505531118604413</v>
      </c>
      <c r="E1029" s="2">
        <f t="shared" si="91"/>
        <v>6.9530167106020002E-2</v>
      </c>
      <c r="F1029" s="2">
        <f t="shared" si="95"/>
        <v>8.850870802534809E-2</v>
      </c>
      <c r="G1029" s="2">
        <f t="shared" si="93"/>
        <v>-1.8978540919328088E-2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2.9584999999999999</v>
      </c>
      <c r="C1030" s="2">
        <f t="shared" si="90"/>
        <v>3.1905012360485441</v>
      </c>
      <c r="D1030" s="2">
        <f t="shared" si="92"/>
        <v>3.1363269554263344</v>
      </c>
      <c r="E1030" s="2">
        <f t="shared" si="91"/>
        <v>5.4174280622209636E-2</v>
      </c>
      <c r="F1030" s="2">
        <f t="shared" si="95"/>
        <v>8.164182254472041E-2</v>
      </c>
      <c r="G1030" s="2">
        <f t="shared" si="93"/>
        <v>-2.7467541922510774E-2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2.9584999999999999</v>
      </c>
      <c r="C1031" s="2">
        <f t="shared" si="90"/>
        <v>3.1741779689641527</v>
      </c>
      <c r="D1031" s="2">
        <f t="shared" si="92"/>
        <v>3.1231545883577172</v>
      </c>
      <c r="E1031" s="2">
        <f t="shared" si="91"/>
        <v>5.102338060643552E-2</v>
      </c>
      <c r="F1031" s="2">
        <f t="shared" si="95"/>
        <v>7.5518134157063432E-2</v>
      </c>
      <c r="G1031" s="2">
        <f t="shared" si="93"/>
        <v>-2.4494753550627912E-2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2.9584999999999999</v>
      </c>
      <c r="C1032" s="2">
        <f t="shared" si="90"/>
        <v>3.1603659737388985</v>
      </c>
      <c r="D1032" s="2">
        <f t="shared" si="92"/>
        <v>3.1109579521830715</v>
      </c>
      <c r="E1032" s="2">
        <f t="shared" si="91"/>
        <v>4.940802155582702E-2</v>
      </c>
      <c r="F1032" s="2">
        <f t="shared" si="95"/>
        <v>7.029611163681615E-2</v>
      </c>
      <c r="G1032" s="2">
        <f t="shared" si="93"/>
        <v>-2.088809008098913E-2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2.9584999999999999</v>
      </c>
      <c r="C1033" s="2">
        <f t="shared" si="90"/>
        <v>3.1467404393175298</v>
      </c>
      <c r="D1033" s="2">
        <f t="shared" si="92"/>
        <v>3.099664770539881</v>
      </c>
      <c r="E1033" s="2">
        <f t="shared" si="91"/>
        <v>4.7075668777648794E-2</v>
      </c>
      <c r="F1033" s="2">
        <f t="shared" si="95"/>
        <v>6.5652023064982676E-2</v>
      </c>
      <c r="G1033" s="2">
        <f t="shared" si="93"/>
        <v>-1.8576354287333882E-2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2.9584999999999999</v>
      </c>
      <c r="C1034" s="2">
        <f t="shared" si="90"/>
        <v>3.1361803717302177</v>
      </c>
      <c r="D1034" s="2">
        <f t="shared" si="92"/>
        <v>3.0892081208702602</v>
      </c>
      <c r="E1034" s="2">
        <f t="shared" si="91"/>
        <v>4.6972250859957487E-2</v>
      </c>
      <c r="F1034" s="2">
        <f t="shared" si="95"/>
        <v>6.1916068623977638E-2</v>
      </c>
      <c r="G1034" s="2">
        <f t="shared" si="93"/>
        <v>-1.4943817764020151E-2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3.0718000000000001</v>
      </c>
      <c r="C1035" s="2">
        <f t="shared" si="90"/>
        <v>3.1272449299255687</v>
      </c>
      <c r="D1035" s="2">
        <f t="shared" si="92"/>
        <v>3.0879186304354258</v>
      </c>
      <c r="E1035" s="2">
        <f t="shared" si="91"/>
        <v>3.932629949014288E-2</v>
      </c>
      <c r="F1035" s="2">
        <f t="shared" si="95"/>
        <v>5.7398114797210686E-2</v>
      </c>
      <c r="G1035" s="2">
        <f t="shared" si="93"/>
        <v>-1.8071815307067807E-2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3.0404</v>
      </c>
      <c r="C1036" s="2">
        <f t="shared" si="90"/>
        <v>3.1196841714754813</v>
      </c>
      <c r="D1036" s="2">
        <f t="shared" si="92"/>
        <v>3.0843987318846535</v>
      </c>
      <c r="E1036" s="2">
        <f t="shared" si="91"/>
        <v>3.528543959082775E-2</v>
      </c>
      <c r="F1036" s="2">
        <f t="shared" si="95"/>
        <v>5.2975579755934102E-2</v>
      </c>
      <c r="G1036" s="2">
        <f t="shared" si="93"/>
        <v>-1.7690140165106352E-2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3.0152000000000001</v>
      </c>
      <c r="C1037" s="2">
        <f t="shared" si="90"/>
        <v>3.1132866066330998</v>
      </c>
      <c r="D1037" s="2">
        <f t="shared" si="92"/>
        <v>3.0792728998931977</v>
      </c>
      <c r="E1037" s="2">
        <f t="shared" si="91"/>
        <v>3.4013706739902005E-2</v>
      </c>
      <c r="F1037" s="2">
        <f t="shared" si="95"/>
        <v>4.9183205152727685E-2</v>
      </c>
      <c r="G1037" s="2">
        <f t="shared" si="93"/>
        <v>-1.516949841282568E-2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3.0718000000000001</v>
      </c>
      <c r="C1038" s="2">
        <f t="shared" si="90"/>
        <v>3.1078732825356994</v>
      </c>
      <c r="D1038" s="2">
        <f t="shared" si="92"/>
        <v>3.078719351752961</v>
      </c>
      <c r="E1038" s="2">
        <f t="shared" si="91"/>
        <v>2.9153930782738424E-2</v>
      </c>
      <c r="F1038" s="2">
        <f t="shared" si="95"/>
        <v>4.5177350278729836E-2</v>
      </c>
      <c r="G1038" s="2">
        <f t="shared" si="93"/>
        <v>-1.6023419495991412E-2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3.0718000000000001</v>
      </c>
      <c r="C1039" s="2">
        <f t="shared" ref="C1039:C1102" si="96">$C$4*B1029+C1038*(1-$C$4)</f>
        <v>3.0945850852225147</v>
      </c>
      <c r="D1039" s="2">
        <f t="shared" si="92"/>
        <v>3.0782068071786672</v>
      </c>
      <c r="E1039" s="2">
        <f t="shared" si="91"/>
        <v>1.6378278043847505E-2</v>
      </c>
      <c r="F1039" s="2">
        <f t="shared" si="95"/>
        <v>3.9417535831753371E-2</v>
      </c>
      <c r="G1039" s="2">
        <f t="shared" si="93"/>
        <v>-2.3039257787905866E-2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3.0718000000000001</v>
      </c>
      <c r="C1040" s="2">
        <f t="shared" si="96"/>
        <v>3.0736489182652047</v>
      </c>
      <c r="D1040" s="2">
        <f t="shared" si="92"/>
        <v>3.0777322288691362</v>
      </c>
      <c r="E1040" s="2">
        <f t="shared" si="91"/>
        <v>-4.0833106039315226E-3</v>
      </c>
      <c r="F1040" s="2">
        <f t="shared" si="95"/>
        <v>3.0717366544616393E-2</v>
      </c>
      <c r="G1040" s="2">
        <f t="shared" si="93"/>
        <v>-3.4800677148547912E-2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3.0718000000000001</v>
      </c>
      <c r="C1041" s="2">
        <f t="shared" si="96"/>
        <v>3.055933700070558</v>
      </c>
      <c r="D1041" s="2">
        <f t="shared" si="92"/>
        <v>3.0772928045084593</v>
      </c>
      <c r="E1041" s="2">
        <f t="shared" si="91"/>
        <v>-2.1359104437901344E-2</v>
      </c>
      <c r="F1041" s="2">
        <f t="shared" si="95"/>
        <v>2.0302072348112848E-2</v>
      </c>
      <c r="G1041" s="2">
        <f t="shared" si="93"/>
        <v>-4.1661176786014192E-2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3.0718000000000001</v>
      </c>
      <c r="C1042" s="2">
        <f t="shared" si="96"/>
        <v>3.0409439000597032</v>
      </c>
      <c r="D1042" s="2">
        <f t="shared" si="92"/>
        <v>3.076885930100425</v>
      </c>
      <c r="E1042" s="2">
        <f t="shared" si="91"/>
        <v>-3.5942030040721828E-2</v>
      </c>
      <c r="F1042" s="2">
        <f t="shared" si="95"/>
        <v>9.0532518703459151E-3</v>
      </c>
      <c r="G1042" s="2">
        <f t="shared" si="93"/>
        <v>-4.4995281911067747E-2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3.0781000000000001</v>
      </c>
      <c r="C1043" s="2">
        <f t="shared" si="96"/>
        <v>3.0282602231274414</v>
      </c>
      <c r="D1043" s="2">
        <f t="shared" si="92"/>
        <v>3.0769758612040969</v>
      </c>
      <c r="E1043" s="2">
        <f t="shared" si="91"/>
        <v>-4.8715638076655576E-2</v>
      </c>
      <c r="F1043" s="2">
        <f t="shared" si="95"/>
        <v>-2.5005261190543839E-3</v>
      </c>
      <c r="G1043" s="2">
        <f t="shared" si="93"/>
        <v>-4.6215111957601196E-2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3.0844</v>
      </c>
      <c r="C1044" s="2">
        <f t="shared" si="96"/>
        <v>3.017527881107835</v>
      </c>
      <c r="D1044" s="2">
        <f t="shared" si="92"/>
        <v>3.0775257974112007</v>
      </c>
      <c r="E1044" s="2">
        <f t="shared" si="91"/>
        <v>-5.9997916303365706E-2</v>
      </c>
      <c r="F1044" s="2">
        <f t="shared" si="95"/>
        <v>-1.4000004155916649E-2</v>
      </c>
      <c r="G1044" s="2">
        <f t="shared" si="93"/>
        <v>-4.5997912147449055E-2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3.1726000000000001</v>
      </c>
      <c r="C1045" s="2">
        <f t="shared" si="96"/>
        <v>3.0258774378604758</v>
      </c>
      <c r="D1045" s="2">
        <f t="shared" si="92"/>
        <v>3.084568330936297</v>
      </c>
      <c r="E1045" s="2">
        <f t="shared" si="91"/>
        <v>-5.8690893075821204E-2</v>
      </c>
      <c r="F1045" s="2">
        <f t="shared" si="95"/>
        <v>-2.2938181939897561E-2</v>
      </c>
      <c r="G1045" s="2">
        <f t="shared" si="93"/>
        <v>-3.575271113592364E-2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3.1474000000000002</v>
      </c>
      <c r="C1046" s="2">
        <f t="shared" si="96"/>
        <v>3.0281116781896333</v>
      </c>
      <c r="D1046" s="2">
        <f t="shared" si="92"/>
        <v>3.0892225286447195</v>
      </c>
      <c r="E1046" s="2">
        <f t="shared" si="91"/>
        <v>-6.111085045508613E-2</v>
      </c>
      <c r="F1046" s="2">
        <f t="shared" si="95"/>
        <v>-3.0572715642935275E-2</v>
      </c>
      <c r="G1046" s="2">
        <f t="shared" si="93"/>
        <v>-3.0538134812150855E-2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3.1789000000000001</v>
      </c>
      <c r="C1047" s="2">
        <f t="shared" si="96"/>
        <v>3.026125266160459</v>
      </c>
      <c r="D1047" s="2">
        <f t="shared" si="92"/>
        <v>3.0958653043006659</v>
      </c>
      <c r="E1047" s="2">
        <f t="shared" si="91"/>
        <v>-6.9740038140206906E-2</v>
      </c>
      <c r="F1047" s="2">
        <f t="shared" si="95"/>
        <v>-3.8406180142389598E-2</v>
      </c>
      <c r="G1047" s="2">
        <f t="shared" si="93"/>
        <v>-3.1333857997817308E-2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3.2103000000000002</v>
      </c>
      <c r="C1048" s="2">
        <f t="shared" si="96"/>
        <v>3.0331521482896191</v>
      </c>
      <c r="D1048" s="2">
        <f t="shared" si="92"/>
        <v>3.1043419484265424</v>
      </c>
      <c r="E1048" s="2">
        <f t="shared" si="91"/>
        <v>-7.1189800136923331E-2</v>
      </c>
      <c r="F1048" s="2">
        <f t="shared" si="95"/>
        <v>-4.4962904141296348E-2</v>
      </c>
      <c r="G1048" s="2">
        <f t="shared" si="93"/>
        <v>-2.6226895995626984E-2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3.3298999999999999</v>
      </c>
      <c r="C1049" s="2">
        <f t="shared" si="96"/>
        <v>3.039097971629678</v>
      </c>
      <c r="D1049" s="2">
        <f t="shared" si="92"/>
        <v>3.1210499522467985</v>
      </c>
      <c r="E1049" s="2">
        <f t="shared" si="91"/>
        <v>-8.1951980617120501E-2</v>
      </c>
      <c r="F1049" s="2">
        <f t="shared" si="95"/>
        <v>-5.2360719436461187E-2</v>
      </c>
      <c r="G1049" s="2">
        <f t="shared" si="93"/>
        <v>-2.9591261180659315E-2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3.2418</v>
      </c>
      <c r="C1050" s="2">
        <f t="shared" si="96"/>
        <v>3.0441290529174201</v>
      </c>
      <c r="D1050" s="2">
        <f t="shared" si="92"/>
        <v>3.1299944002285169</v>
      </c>
      <c r="E1050" s="2">
        <f t="shared" si="91"/>
        <v>-8.5865347311096851E-2</v>
      </c>
      <c r="F1050" s="2">
        <f t="shared" si="95"/>
        <v>-5.9061645011388317E-2</v>
      </c>
      <c r="G1050" s="2">
        <f t="shared" si="93"/>
        <v>-2.6803702299708534E-2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3.2858999999999998</v>
      </c>
      <c r="C1051" s="2">
        <f t="shared" si="96"/>
        <v>3.0483861216993557</v>
      </c>
      <c r="D1051" s="2">
        <f t="shared" si="92"/>
        <v>3.1415429631745524</v>
      </c>
      <c r="E1051" s="2">
        <f t="shared" si="91"/>
        <v>-9.315684147519665E-2</v>
      </c>
      <c r="F1051" s="2">
        <f t="shared" si="95"/>
        <v>-6.5880684304149992E-2</v>
      </c>
      <c r="G1051" s="2">
        <f t="shared" si="93"/>
        <v>-2.7276157171046658E-2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3.2858999999999998</v>
      </c>
      <c r="C1052" s="2">
        <f t="shared" si="96"/>
        <v>3.0519882568225318</v>
      </c>
      <c r="D1052" s="2">
        <f t="shared" si="92"/>
        <v>3.1522360770134741</v>
      </c>
      <c r="E1052" s="2">
        <f t="shared" ref="E1052:E1115" si="97">C1052-D1052</f>
        <v>-0.10024782019094225</v>
      </c>
      <c r="F1052" s="2">
        <f t="shared" si="95"/>
        <v>-7.2754111481508454E-2</v>
      </c>
      <c r="G1052" s="2">
        <f t="shared" si="93"/>
        <v>-2.7493708709433795E-2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3.2858999999999998</v>
      </c>
      <c r="C1053" s="2">
        <f t="shared" si="96"/>
        <v>3.0560054480806036</v>
      </c>
      <c r="D1053" s="2">
        <f t="shared" ref="D1053:D1116" si="98">$D$4*B1053+(1-$D$4)*D1052</f>
        <v>3.1621371083458092</v>
      </c>
      <c r="E1053" s="2">
        <f t="shared" si="97"/>
        <v>-0.1061316602652056</v>
      </c>
      <c r="F1053" s="2">
        <f t="shared" si="95"/>
        <v>-7.9429621238247886E-2</v>
      </c>
      <c r="G1053" s="2">
        <f t="shared" si="93"/>
        <v>-2.6702039026957711E-2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3.2858999999999998</v>
      </c>
      <c r="C1054" s="2">
        <f t="shared" si="96"/>
        <v>3.0603738406835874</v>
      </c>
      <c r="D1054" s="2">
        <f t="shared" si="98"/>
        <v>3.1713047299498234</v>
      </c>
      <c r="E1054" s="2">
        <f t="shared" si="97"/>
        <v>-0.11093088926623595</v>
      </c>
      <c r="F1054" s="2">
        <f t="shared" si="95"/>
        <v>-8.5729874843845505E-2</v>
      </c>
      <c r="G1054" s="2">
        <f t="shared" si="93"/>
        <v>-2.520101442239045E-2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3.3361999999999998</v>
      </c>
      <c r="C1055" s="2">
        <f t="shared" si="96"/>
        <v>3.0776394036553429</v>
      </c>
      <c r="D1055" s="2">
        <f t="shared" si="98"/>
        <v>3.1835191943979844</v>
      </c>
      <c r="E1055" s="2">
        <f t="shared" si="97"/>
        <v>-0.10587979074264142</v>
      </c>
      <c r="F1055" s="2">
        <f t="shared" si="95"/>
        <v>-8.9759858023604686E-2</v>
      </c>
      <c r="G1055" s="2">
        <f t="shared" si="93"/>
        <v>-1.6119932719036736E-2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3.4306999999999999</v>
      </c>
      <c r="C1056" s="2">
        <f t="shared" si="96"/>
        <v>3.0883718030929828</v>
      </c>
      <c r="D1056" s="2">
        <f t="shared" si="98"/>
        <v>3.2018288837018374</v>
      </c>
      <c r="E1056" s="2">
        <f t="shared" si="97"/>
        <v>-0.11345708060885462</v>
      </c>
      <c r="F1056" s="2">
        <f t="shared" si="95"/>
        <v>-9.4499302540654667E-2</v>
      </c>
      <c r="G1056" s="2">
        <f t="shared" si="93"/>
        <v>-1.8957778068199954E-2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3.4306999999999999</v>
      </c>
      <c r="C1057" s="2">
        <f t="shared" si="96"/>
        <v>3.1022992180017548</v>
      </c>
      <c r="D1057" s="2">
        <f t="shared" si="98"/>
        <v>3.2187822997239235</v>
      </c>
      <c r="E1057" s="2">
        <f t="shared" si="97"/>
        <v>-0.1164830817221687</v>
      </c>
      <c r="F1057" s="2">
        <f t="shared" si="95"/>
        <v>-9.8896058376957474E-2</v>
      </c>
      <c r="G1057" s="2">
        <f t="shared" si="93"/>
        <v>-1.7587023345211228E-2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3.4306999999999999</v>
      </c>
      <c r="C1058" s="2">
        <f t="shared" si="96"/>
        <v>3.1189147229245617</v>
      </c>
      <c r="D1058" s="2">
        <f t="shared" si="98"/>
        <v>3.2344799071517811</v>
      </c>
      <c r="E1058" s="2">
        <f t="shared" si="97"/>
        <v>-0.1155651842272194</v>
      </c>
      <c r="F1058" s="2">
        <f t="shared" si="95"/>
        <v>-0.10222988354700988</v>
      </c>
      <c r="G1058" s="2">
        <f t="shared" si="93"/>
        <v>-1.3335300680209522E-2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3.4306999999999999</v>
      </c>
      <c r="C1059" s="2">
        <f t="shared" si="96"/>
        <v>3.1513739963207827</v>
      </c>
      <c r="D1059" s="2">
        <f t="shared" si="98"/>
        <v>3.2490147288442417</v>
      </c>
      <c r="E1059" s="2">
        <f t="shared" si="97"/>
        <v>-9.7640732523458951E-2</v>
      </c>
      <c r="F1059" s="2">
        <f t="shared" si="95"/>
        <v>-0.1013120533422997</v>
      </c>
      <c r="G1059" s="2">
        <f t="shared" si="93"/>
        <v>3.6713208188407509E-3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3.3298999999999999</v>
      </c>
      <c r="C1060" s="2">
        <f t="shared" si="96"/>
        <v>3.1652856891945085</v>
      </c>
      <c r="D1060" s="2">
        <f t="shared" si="98"/>
        <v>3.2550062304113347</v>
      </c>
      <c r="E1060" s="2">
        <f t="shared" si="97"/>
        <v>-8.9720541216826266E-2</v>
      </c>
      <c r="F1060" s="2">
        <f t="shared" si="95"/>
        <v>-9.8993750917205026E-2</v>
      </c>
      <c r="G1060" s="2">
        <f t="shared" ref="G1060:G1123" si="99">E1060-F1060</f>
        <v>9.2732097003787595E-3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3.4180999999999999</v>
      </c>
      <c r="C1061" s="2">
        <f t="shared" si="96"/>
        <v>3.1838417370107379</v>
      </c>
      <c r="D1061" s="2">
        <f t="shared" si="98"/>
        <v>3.2670872503808654</v>
      </c>
      <c r="E1061" s="2">
        <f t="shared" si="97"/>
        <v>-8.3245513370127533E-2</v>
      </c>
      <c r="F1061" s="2">
        <f t="shared" ref="F1061:F1124" si="101">(E1061*(2/(10)))+((1-(2/10))*F1060)</f>
        <v>-9.5844103407789538E-2</v>
      </c>
      <c r="G1061" s="2">
        <f t="shared" si="99"/>
        <v>1.2598590037662005E-2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3.3929</v>
      </c>
      <c r="C1062" s="2">
        <f t="shared" si="96"/>
        <v>3.1995430082398553</v>
      </c>
      <c r="D1062" s="2">
        <f t="shared" si="98"/>
        <v>3.2764067133156161</v>
      </c>
      <c r="E1062" s="2">
        <f t="shared" si="97"/>
        <v>-7.6863705075760791E-2</v>
      </c>
      <c r="F1062" s="2">
        <f t="shared" si="101"/>
        <v>-9.2048023741383794E-2</v>
      </c>
      <c r="G1062" s="2">
        <f t="shared" si="99"/>
        <v>1.5184318665623003E-2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3.3929</v>
      </c>
      <c r="C1063" s="2">
        <f t="shared" si="96"/>
        <v>3.2128286992798776</v>
      </c>
      <c r="D1063" s="2">
        <f t="shared" si="98"/>
        <v>3.2850358456626072</v>
      </c>
      <c r="E1063" s="2">
        <f t="shared" si="97"/>
        <v>-7.2207146382729626E-2</v>
      </c>
      <c r="F1063" s="2">
        <f t="shared" si="101"/>
        <v>-8.8079848269652969E-2</v>
      </c>
      <c r="G1063" s="2">
        <f t="shared" si="99"/>
        <v>1.5872701886923343E-2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3.3929</v>
      </c>
      <c r="C1064" s="2">
        <f t="shared" si="96"/>
        <v>3.224070437852204</v>
      </c>
      <c r="D1064" s="2">
        <f t="shared" si="98"/>
        <v>3.2930257830209326</v>
      </c>
      <c r="E1064" s="2">
        <f t="shared" si="97"/>
        <v>-6.8955345168728588E-2</v>
      </c>
      <c r="F1064" s="2">
        <f t="shared" si="101"/>
        <v>-8.4254947649468101E-2</v>
      </c>
      <c r="G1064" s="2">
        <f t="shared" si="99"/>
        <v>1.5299602480739513E-2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3.2921999999999998</v>
      </c>
      <c r="C1065" s="2">
        <f t="shared" si="96"/>
        <v>3.2413211397210957</v>
      </c>
      <c r="D1065" s="2">
        <f t="shared" si="98"/>
        <v>3.2929646139082709</v>
      </c>
      <c r="E1065" s="2">
        <f t="shared" si="97"/>
        <v>-5.1643474187175187E-2</v>
      </c>
      <c r="F1065" s="2">
        <f t="shared" si="101"/>
        <v>-7.7732652957009526E-2</v>
      </c>
      <c r="G1065" s="2">
        <f t="shared" si="99"/>
        <v>2.608917876983434E-2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3.3361999999999998</v>
      </c>
      <c r="C1066" s="2">
        <f t="shared" si="96"/>
        <v>3.2704563489947733</v>
      </c>
      <c r="D1066" s="2">
        <f t="shared" si="98"/>
        <v>3.2961672351002504</v>
      </c>
      <c r="E1066" s="2">
        <f t="shared" si="97"/>
        <v>-2.5710886105477115E-2</v>
      </c>
      <c r="F1066" s="2">
        <f t="shared" si="101"/>
        <v>-6.7328299586703041E-2</v>
      </c>
      <c r="G1066" s="2">
        <f t="shared" si="99"/>
        <v>4.1617413481225926E-2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3.3361999999999998</v>
      </c>
      <c r="C1067" s="2">
        <f t="shared" si="96"/>
        <v>3.2951092183801927</v>
      </c>
      <c r="D1067" s="2">
        <f t="shared" si="98"/>
        <v>3.2991326250928243</v>
      </c>
      <c r="E1067" s="2">
        <f t="shared" si="97"/>
        <v>-4.023406712631683E-3</v>
      </c>
      <c r="F1067" s="2">
        <f t="shared" si="101"/>
        <v>-5.4667321011888773E-2</v>
      </c>
      <c r="G1067" s="2">
        <f t="shared" si="99"/>
        <v>5.064391429925709E-2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3.3298999999999999</v>
      </c>
      <c r="C1068" s="2">
        <f t="shared" si="96"/>
        <v>3.3159693386293938</v>
      </c>
      <c r="D1068" s="2">
        <f t="shared" si="98"/>
        <v>3.3014116899007631</v>
      </c>
      <c r="E1068" s="2">
        <f t="shared" si="97"/>
        <v>1.4557648728630745E-2</v>
      </c>
      <c r="F1068" s="2">
        <f t="shared" si="101"/>
        <v>-4.0822327063784872E-2</v>
      </c>
      <c r="G1068" s="2">
        <f t="shared" si="99"/>
        <v>5.5379975792415617E-2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3.3298999999999999</v>
      </c>
      <c r="C1069" s="2">
        <f t="shared" si="96"/>
        <v>3.3336202096094869</v>
      </c>
      <c r="D1069" s="2">
        <f t="shared" si="98"/>
        <v>3.3035219350932992</v>
      </c>
      <c r="E1069" s="2">
        <f t="shared" si="97"/>
        <v>3.009827451618774E-2</v>
      </c>
      <c r="F1069" s="2">
        <f t="shared" si="101"/>
        <v>-2.6638206747790355E-2</v>
      </c>
      <c r="G1069" s="2">
        <f t="shared" si="99"/>
        <v>5.6736481263978095E-2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3.3488000000000002</v>
      </c>
      <c r="C1070" s="2">
        <f t="shared" si="96"/>
        <v>3.3330478696695658</v>
      </c>
      <c r="D1070" s="2">
        <f t="shared" si="98"/>
        <v>3.3068758658271289</v>
      </c>
      <c r="E1070" s="2">
        <f t="shared" si="97"/>
        <v>2.6172003842436897E-2</v>
      </c>
      <c r="F1070" s="2">
        <f t="shared" si="101"/>
        <v>-1.6076164629744906E-2</v>
      </c>
      <c r="G1070" s="2">
        <f t="shared" si="99"/>
        <v>4.2248168472181803E-2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3.3361999999999998</v>
      </c>
      <c r="C1071" s="2">
        <f t="shared" si="96"/>
        <v>3.3461328127973249</v>
      </c>
      <c r="D1071" s="2">
        <f t="shared" si="98"/>
        <v>3.3090480239140079</v>
      </c>
      <c r="E1071" s="2">
        <f t="shared" si="97"/>
        <v>3.708478888331701E-2</v>
      </c>
      <c r="F1071" s="2">
        <f t="shared" si="101"/>
        <v>-5.4439739271325231E-3</v>
      </c>
      <c r="G1071" s="2">
        <f t="shared" si="99"/>
        <v>4.2528762810449532E-2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3.3048000000000002</v>
      </c>
      <c r="C1072" s="2">
        <f t="shared" si="96"/>
        <v>3.3533277646746598</v>
      </c>
      <c r="D1072" s="2">
        <f t="shared" si="98"/>
        <v>3.3087333554759333</v>
      </c>
      <c r="E1072" s="2">
        <f t="shared" si="97"/>
        <v>4.4594409198726481E-2</v>
      </c>
      <c r="F1072" s="2">
        <f t="shared" si="101"/>
        <v>4.5637026980392776E-3</v>
      </c>
      <c r="G1072" s="2">
        <f t="shared" si="99"/>
        <v>4.0030706500687206E-2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3.3048000000000002</v>
      </c>
      <c r="C1073" s="2">
        <f t="shared" si="96"/>
        <v>3.3594158008785584</v>
      </c>
      <c r="D1073" s="2">
        <f t="shared" si="98"/>
        <v>3.3084419958110494</v>
      </c>
      <c r="E1073" s="2">
        <f t="shared" si="97"/>
        <v>5.0973805067509037E-2</v>
      </c>
      <c r="F1073" s="2">
        <f t="shared" si="101"/>
        <v>1.3845723171933229E-2</v>
      </c>
      <c r="G1073" s="2">
        <f t="shared" si="99"/>
        <v>3.7128081895575808E-2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3.3992</v>
      </c>
      <c r="C1074" s="2">
        <f t="shared" si="96"/>
        <v>3.3645672161280111</v>
      </c>
      <c r="D1074" s="2">
        <f t="shared" si="98"/>
        <v>3.3151648109361567</v>
      </c>
      <c r="E1074" s="2">
        <f t="shared" si="97"/>
        <v>4.9402405191854459E-2</v>
      </c>
      <c r="F1074" s="2">
        <f t="shared" si="101"/>
        <v>2.0957059575917477E-2</v>
      </c>
      <c r="G1074" s="2">
        <f t="shared" si="99"/>
        <v>2.8445345615936982E-2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3.3992</v>
      </c>
      <c r="C1075" s="2">
        <f t="shared" si="96"/>
        <v>3.3534337982621634</v>
      </c>
      <c r="D1075" s="2">
        <f t="shared" si="98"/>
        <v>3.3213896397557008</v>
      </c>
      <c r="E1075" s="2">
        <f t="shared" si="97"/>
        <v>3.2044158506462583E-2</v>
      </c>
      <c r="F1075" s="2">
        <f t="shared" si="101"/>
        <v>2.31744793620265E-2</v>
      </c>
      <c r="G1075" s="2">
        <f t="shared" si="99"/>
        <v>8.869679144436083E-3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3.3992</v>
      </c>
      <c r="C1076" s="2">
        <f t="shared" si="96"/>
        <v>3.3507824446833689</v>
      </c>
      <c r="D1076" s="2">
        <f t="shared" si="98"/>
        <v>3.3271533701441678</v>
      </c>
      <c r="E1076" s="2">
        <f t="shared" si="97"/>
        <v>2.3629074539201156E-2</v>
      </c>
      <c r="F1076" s="2">
        <f t="shared" si="101"/>
        <v>2.3265398397461431E-2</v>
      </c>
      <c r="G1076" s="2">
        <f t="shared" si="99"/>
        <v>3.636761417397244E-4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3.3992</v>
      </c>
      <c r="C1077" s="2">
        <f t="shared" si="96"/>
        <v>3.3485389916551584</v>
      </c>
      <c r="D1077" s="2">
        <f t="shared" si="98"/>
        <v>3.3324901575408958</v>
      </c>
      <c r="E1077" s="2">
        <f t="shared" si="97"/>
        <v>1.6048834114262611E-2</v>
      </c>
      <c r="F1077" s="2">
        <f t="shared" si="101"/>
        <v>2.1822085540821667E-2</v>
      </c>
      <c r="G1077" s="2">
        <f t="shared" si="99"/>
        <v>-5.7732514265590555E-3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3.4621</v>
      </c>
      <c r="C1078" s="2">
        <f t="shared" si="96"/>
        <v>3.3456714544774417</v>
      </c>
      <c r="D1078" s="2">
        <f t="shared" si="98"/>
        <v>3.3420908866119405</v>
      </c>
      <c r="E1078" s="2">
        <f t="shared" si="97"/>
        <v>3.5805678655012052E-3</v>
      </c>
      <c r="F1078" s="2">
        <f t="shared" si="101"/>
        <v>1.8173782005757574E-2</v>
      </c>
      <c r="G1078" s="2">
        <f t="shared" si="99"/>
        <v>-1.4593214140256369E-2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3.4621</v>
      </c>
      <c r="C1079" s="2">
        <f t="shared" si="96"/>
        <v>3.3432450768655273</v>
      </c>
      <c r="D1079" s="2">
        <f t="shared" si="98"/>
        <v>3.3509804505666119</v>
      </c>
      <c r="E1079" s="2">
        <f t="shared" si="97"/>
        <v>-7.7353737010845691E-3</v>
      </c>
      <c r="F1079" s="2">
        <f t="shared" si="101"/>
        <v>1.2991950864389146E-2</v>
      </c>
      <c r="G1079" s="2">
        <f t="shared" si="99"/>
        <v>-2.0727324565473715E-2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3.6132</v>
      </c>
      <c r="C1080" s="2">
        <f t="shared" si="96"/>
        <v>3.344099680424677</v>
      </c>
      <c r="D1080" s="2">
        <f t="shared" si="98"/>
        <v>3.3704041208950111</v>
      </c>
      <c r="E1080" s="2">
        <f t="shared" si="97"/>
        <v>-2.6304440470334089E-2</v>
      </c>
      <c r="F1080" s="2">
        <f t="shared" si="101"/>
        <v>5.132672597444498E-3</v>
      </c>
      <c r="G1080" s="2">
        <f t="shared" si="99"/>
        <v>-3.1437113067778591E-2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3.7517</v>
      </c>
      <c r="C1081" s="2">
        <f t="shared" si="96"/>
        <v>3.3428843449747268</v>
      </c>
      <c r="D1081" s="2">
        <f t="shared" si="98"/>
        <v>3.398648260087973</v>
      </c>
      <c r="E1081" s="2">
        <f t="shared" si="97"/>
        <v>-5.5763915113246298E-2</v>
      </c>
      <c r="F1081" s="2">
        <f t="shared" si="101"/>
        <v>-7.0466449446936622E-3</v>
      </c>
      <c r="G1081" s="2">
        <f t="shared" si="99"/>
        <v>-4.8717270168552637E-2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3.6383999999999999</v>
      </c>
      <c r="C1082" s="2">
        <f t="shared" si="96"/>
        <v>3.337025214978615</v>
      </c>
      <c r="D1082" s="2">
        <f t="shared" si="98"/>
        <v>3.4164076482296046</v>
      </c>
      <c r="E1082" s="2">
        <f t="shared" si="97"/>
        <v>-7.9382433250989592E-2</v>
      </c>
      <c r="F1082" s="2">
        <f t="shared" si="101"/>
        <v>-2.1513802605952849E-2</v>
      </c>
      <c r="G1082" s="2">
        <f t="shared" si="99"/>
        <v>-5.7868630645036744E-2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3.6006</v>
      </c>
      <c r="C1083" s="2">
        <f t="shared" si="96"/>
        <v>3.3320674895972893</v>
      </c>
      <c r="D1083" s="2">
        <f t="shared" si="98"/>
        <v>3.4300515261385227</v>
      </c>
      <c r="E1083" s="2">
        <f t="shared" si="97"/>
        <v>-9.7984036541233444E-2</v>
      </c>
      <c r="F1083" s="2">
        <f t="shared" si="101"/>
        <v>-3.6807849393008969E-2</v>
      </c>
      <c r="G1083" s="2">
        <f t="shared" si="99"/>
        <v>-6.1176187148224474E-2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3.5754000000000001</v>
      </c>
      <c r="C1084" s="2">
        <f t="shared" si="96"/>
        <v>3.3423955681207835</v>
      </c>
      <c r="D1084" s="2">
        <f t="shared" si="98"/>
        <v>3.4408180797578916</v>
      </c>
      <c r="E1084" s="2">
        <f t="shared" si="97"/>
        <v>-9.8422511637108023E-2</v>
      </c>
      <c r="F1084" s="2">
        <f t="shared" si="101"/>
        <v>-4.9130781841828786E-2</v>
      </c>
      <c r="G1084" s="2">
        <f t="shared" si="99"/>
        <v>-4.9291729795279238E-2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3.5817000000000001</v>
      </c>
      <c r="C1085" s="2">
        <f t="shared" si="96"/>
        <v>3.3511347114868171</v>
      </c>
      <c r="D1085" s="2">
        <f t="shared" si="98"/>
        <v>3.4512537775536032</v>
      </c>
      <c r="E1085" s="2">
        <f t="shared" si="97"/>
        <v>-0.10011906606678611</v>
      </c>
      <c r="F1085" s="2">
        <f t="shared" si="101"/>
        <v>-5.9328438686820251E-2</v>
      </c>
      <c r="G1085" s="2">
        <f t="shared" si="99"/>
        <v>-4.079062737996586E-2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3.5628000000000002</v>
      </c>
      <c r="C1086" s="2">
        <f t="shared" si="96"/>
        <v>3.3585293712580762</v>
      </c>
      <c r="D1086" s="2">
        <f t="shared" si="98"/>
        <v>3.4595164606977806</v>
      </c>
      <c r="E1086" s="2">
        <f t="shared" si="97"/>
        <v>-0.10098708943970447</v>
      </c>
      <c r="F1086" s="2">
        <f t="shared" si="101"/>
        <v>-6.7660168837397103E-2</v>
      </c>
      <c r="G1086" s="2">
        <f t="shared" si="99"/>
        <v>-3.3326920602307367E-2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3.5817000000000001</v>
      </c>
      <c r="C1087" s="2">
        <f t="shared" si="96"/>
        <v>3.3647863910645261</v>
      </c>
      <c r="D1087" s="2">
        <f t="shared" si="98"/>
        <v>3.4685670932386858</v>
      </c>
      <c r="E1087" s="2">
        <f t="shared" si="97"/>
        <v>-0.10378070217415969</v>
      </c>
      <c r="F1087" s="2">
        <f t="shared" si="101"/>
        <v>-7.4884275504749631E-2</v>
      </c>
      <c r="G1087" s="2">
        <f t="shared" si="99"/>
        <v>-2.8896426669410058E-2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3.5251000000000001</v>
      </c>
      <c r="C1088" s="2">
        <f t="shared" si="96"/>
        <v>3.3797577155161376</v>
      </c>
      <c r="D1088" s="2">
        <f t="shared" si="98"/>
        <v>3.472754715961746</v>
      </c>
      <c r="E1088" s="2">
        <f t="shared" si="97"/>
        <v>-9.2997000445608435E-2</v>
      </c>
      <c r="F1088" s="2">
        <f t="shared" si="101"/>
        <v>-7.8506820492921389E-2</v>
      </c>
      <c r="G1088" s="2">
        <f t="shared" si="99"/>
        <v>-1.4490179952687046E-2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3.4621</v>
      </c>
      <c r="C1089" s="2">
        <f t="shared" si="96"/>
        <v>3.3924257592828857</v>
      </c>
      <c r="D1089" s="2">
        <f t="shared" si="98"/>
        <v>3.4719654777423576</v>
      </c>
      <c r="E1089" s="2">
        <f t="shared" si="97"/>
        <v>-7.9539718459471942E-2</v>
      </c>
      <c r="F1089" s="2">
        <f t="shared" si="101"/>
        <v>-7.8713400086231511E-2</v>
      </c>
      <c r="G1089" s="2">
        <f t="shared" si="99"/>
        <v>-8.2631837324043111E-4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3.3614000000000002</v>
      </c>
      <c r="C1090" s="2">
        <f t="shared" si="96"/>
        <v>3.4263910270855185</v>
      </c>
      <c r="D1090" s="2">
        <f t="shared" si="98"/>
        <v>3.4637754423540348</v>
      </c>
      <c r="E1090" s="2">
        <f t="shared" si="97"/>
        <v>-3.7384415268516324E-2</v>
      </c>
      <c r="F1090" s="2">
        <f t="shared" si="101"/>
        <v>-7.0447603122688482E-2</v>
      </c>
      <c r="G1090" s="2">
        <f t="shared" si="99"/>
        <v>3.3063187854172157E-2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3.4495</v>
      </c>
      <c r="C1091" s="2">
        <f t="shared" si="96"/>
        <v>3.4764385613800544</v>
      </c>
      <c r="D1091" s="2">
        <f t="shared" si="98"/>
        <v>3.4627180021796615</v>
      </c>
      <c r="E1091" s="2">
        <f t="shared" si="97"/>
        <v>1.3720559200392834E-2</v>
      </c>
      <c r="F1091" s="2">
        <f t="shared" si="101"/>
        <v>-5.3613970658072219E-2</v>
      </c>
      <c r="G1091" s="2">
        <f t="shared" si="99"/>
        <v>6.7334529858465053E-2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3.4180999999999999</v>
      </c>
      <c r="C1092" s="2">
        <f t="shared" si="96"/>
        <v>3.5013557057831228</v>
      </c>
      <c r="D1092" s="2">
        <f t="shared" si="98"/>
        <v>3.4594129649811682</v>
      </c>
      <c r="E1092" s="2">
        <f t="shared" si="97"/>
        <v>4.1942740801954592E-2</v>
      </c>
      <c r="F1092" s="2">
        <f t="shared" si="101"/>
        <v>-3.4502628366066858E-2</v>
      </c>
      <c r="G1092" s="2">
        <f t="shared" si="99"/>
        <v>7.6445369168021443E-2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3.3992</v>
      </c>
      <c r="C1093" s="2">
        <f t="shared" si="96"/>
        <v>3.5166240587395654</v>
      </c>
      <c r="D1093" s="2">
        <f t="shared" si="98"/>
        <v>3.4549527453529336</v>
      </c>
      <c r="E1093" s="2">
        <f t="shared" si="97"/>
        <v>6.1671313386631788E-2</v>
      </c>
      <c r="F1093" s="2">
        <f t="shared" si="101"/>
        <v>-1.5267840015527128E-2</v>
      </c>
      <c r="G1093" s="2">
        <f t="shared" si="99"/>
        <v>7.6939153402158914E-2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3.4117999999999999</v>
      </c>
      <c r="C1094" s="2">
        <f t="shared" si="96"/>
        <v>3.5256665112411705</v>
      </c>
      <c r="D1094" s="2">
        <f t="shared" si="98"/>
        <v>3.4517562456971609</v>
      </c>
      <c r="E1094" s="2">
        <f t="shared" si="97"/>
        <v>7.391026554400959E-2</v>
      </c>
      <c r="F1094" s="2">
        <f t="shared" si="101"/>
        <v>2.5677810963802162E-3</v>
      </c>
      <c r="G1094" s="2">
        <f t="shared" si="99"/>
        <v>7.1342484447629376E-2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3.4306999999999999</v>
      </c>
      <c r="C1095" s="2">
        <f t="shared" si="96"/>
        <v>3.5342870479732982</v>
      </c>
      <c r="D1095" s="2">
        <f t="shared" si="98"/>
        <v>3.4501965237936676</v>
      </c>
      <c r="E1095" s="2">
        <f t="shared" si="97"/>
        <v>8.4090524179630588E-2</v>
      </c>
      <c r="F1095" s="2">
        <f t="shared" si="101"/>
        <v>1.8872329713030291E-2</v>
      </c>
      <c r="G1095" s="2">
        <f t="shared" si="99"/>
        <v>6.5218194466600293E-2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3.4306999999999999</v>
      </c>
      <c r="C1096" s="2">
        <f t="shared" si="96"/>
        <v>3.5386736559774059</v>
      </c>
      <c r="D1096" s="2">
        <f t="shared" si="98"/>
        <v>3.4487523368459883</v>
      </c>
      <c r="E1096" s="2">
        <f t="shared" si="97"/>
        <v>8.9921319131417654E-2</v>
      </c>
      <c r="F1096" s="2">
        <f t="shared" si="101"/>
        <v>3.3082127596707769E-2</v>
      </c>
      <c r="G1096" s="2">
        <f t="shared" si="99"/>
        <v>5.6839191534709885E-2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3.4243999999999999</v>
      </c>
      <c r="C1097" s="2">
        <f t="shared" si="96"/>
        <v>3.5452930935193434</v>
      </c>
      <c r="D1097" s="2">
        <f t="shared" si="98"/>
        <v>3.4469484600425817</v>
      </c>
      <c r="E1097" s="2">
        <f t="shared" si="97"/>
        <v>9.83446334767617E-2</v>
      </c>
      <c r="F1097" s="2">
        <f t="shared" si="101"/>
        <v>4.613462877271856E-2</v>
      </c>
      <c r="G1097" s="2">
        <f t="shared" si="99"/>
        <v>5.2210004704043141E-2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3.4306999999999999</v>
      </c>
      <c r="C1098" s="2">
        <f t="shared" si="96"/>
        <v>3.5421864637471367</v>
      </c>
      <c r="D1098" s="2">
        <f t="shared" si="98"/>
        <v>3.4457448704097979</v>
      </c>
      <c r="E1098" s="2">
        <f t="shared" si="97"/>
        <v>9.6441593337338816E-2</v>
      </c>
      <c r="F1098" s="2">
        <f t="shared" si="101"/>
        <v>5.6196021685642611E-2</v>
      </c>
      <c r="G1098" s="2">
        <f t="shared" si="99"/>
        <v>4.0245571651696205E-2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3.5251000000000001</v>
      </c>
      <c r="C1099" s="2">
        <f t="shared" si="96"/>
        <v>3.5298654693245002</v>
      </c>
      <c r="D1099" s="2">
        <f t="shared" si="98"/>
        <v>3.4516230281572202</v>
      </c>
      <c r="E1099" s="2">
        <f t="shared" si="97"/>
        <v>7.8242441167279964E-2</v>
      </c>
      <c r="F1099" s="2">
        <f t="shared" si="101"/>
        <v>6.0605305581970081E-2</v>
      </c>
      <c r="G1099" s="2">
        <f t="shared" si="99"/>
        <v>1.7637135585309882E-2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3.4369000000000001</v>
      </c>
      <c r="C1100" s="2">
        <f t="shared" si="96"/>
        <v>3.5039477048130383</v>
      </c>
      <c r="D1100" s="2">
        <f t="shared" si="98"/>
        <v>3.4505324334789074</v>
      </c>
      <c r="E1100" s="2">
        <f t="shared" si="97"/>
        <v>5.3415271334130932E-2</v>
      </c>
      <c r="F1100" s="2">
        <f t="shared" si="101"/>
        <v>5.9167298732402257E-2</v>
      </c>
      <c r="G1100" s="2">
        <f t="shared" si="99"/>
        <v>-5.7520273982713255E-3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3.4369000000000001</v>
      </c>
      <c r="C1101" s="2">
        <f t="shared" si="96"/>
        <v>3.4955711348418017</v>
      </c>
      <c r="D1101" s="2">
        <f t="shared" si="98"/>
        <v>3.4495226235915806</v>
      </c>
      <c r="E1101" s="2">
        <f t="shared" si="97"/>
        <v>4.6048511250221136E-2</v>
      </c>
      <c r="F1101" s="2">
        <f t="shared" si="101"/>
        <v>5.6543541235966034E-2</v>
      </c>
      <c r="G1101" s="2">
        <f t="shared" si="99"/>
        <v>-1.0495029985744898E-2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3.4935999999999998</v>
      </c>
      <c r="C1102" s="2">
        <f t="shared" si="96"/>
        <v>3.4836524987122934</v>
      </c>
      <c r="D1102" s="2">
        <f t="shared" si="98"/>
        <v>3.4527876144366485</v>
      </c>
      <c r="E1102" s="2">
        <f t="shared" si="97"/>
        <v>3.0864884275644933E-2</v>
      </c>
      <c r="F1102" s="2">
        <f t="shared" si="101"/>
        <v>5.1407809843901815E-2</v>
      </c>
      <c r="G1102" s="2">
        <f t="shared" si="99"/>
        <v>-2.0542925568256883E-2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3.4872999999999998</v>
      </c>
      <c r="C1103" s="2">
        <f t="shared" ref="C1103:C1166" si="102">$C$4*B1093+C1102*(1-$C$4)</f>
        <v>3.4706598066027099</v>
      </c>
      <c r="D1103" s="2">
        <f t="shared" si="98"/>
        <v>3.455344087441341</v>
      </c>
      <c r="E1103" s="2">
        <f t="shared" si="97"/>
        <v>1.5315719161368868E-2</v>
      </c>
      <c r="F1103" s="2">
        <f t="shared" si="101"/>
        <v>4.4189391707395227E-2</v>
      </c>
      <c r="G1103" s="2">
        <f t="shared" si="99"/>
        <v>-2.8873672546026359E-2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3.4558</v>
      </c>
      <c r="C1104" s="2">
        <f t="shared" si="102"/>
        <v>3.4616044517407545</v>
      </c>
      <c r="D1104" s="2">
        <f t="shared" si="98"/>
        <v>3.4553778587419828</v>
      </c>
      <c r="E1104" s="2">
        <f t="shared" si="97"/>
        <v>6.2265929987717072E-3</v>
      </c>
      <c r="F1104" s="2">
        <f t="shared" si="101"/>
        <v>3.6596831965670519E-2</v>
      </c>
      <c r="G1104" s="2">
        <f t="shared" si="99"/>
        <v>-3.0370238966898812E-2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3.4306999999999999</v>
      </c>
      <c r="C1105" s="2">
        <f t="shared" si="102"/>
        <v>3.4568499207037156</v>
      </c>
      <c r="D1105" s="2">
        <f t="shared" si="98"/>
        <v>3.4535498692055397</v>
      </c>
      <c r="E1105" s="2">
        <f t="shared" si="97"/>
        <v>3.3000514981758045E-3</v>
      </c>
      <c r="F1105" s="2">
        <f t="shared" si="101"/>
        <v>2.9937475872171576E-2</v>
      </c>
      <c r="G1105" s="2">
        <f t="shared" si="99"/>
        <v>-2.6637424373995772E-2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3.4495</v>
      </c>
      <c r="C1106" s="2">
        <f t="shared" si="102"/>
        <v>3.4528268559800672</v>
      </c>
      <c r="D1106" s="2">
        <f t="shared" si="98"/>
        <v>3.4532498788940185</v>
      </c>
      <c r="E1106" s="2">
        <f t="shared" si="97"/>
        <v>-4.2302291395124314E-4</v>
      </c>
      <c r="F1106" s="2">
        <f t="shared" si="101"/>
        <v>2.3865376114947014E-2</v>
      </c>
      <c r="G1106" s="2">
        <f t="shared" si="99"/>
        <v>-2.4288399028898257E-2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3.4055</v>
      </c>
      <c r="C1107" s="2">
        <f t="shared" si="102"/>
        <v>3.4484534935215954</v>
      </c>
      <c r="D1107" s="2">
        <f t="shared" si="98"/>
        <v>3.4497128508277952</v>
      </c>
      <c r="E1107" s="2">
        <f t="shared" si="97"/>
        <v>-1.2593573061998597E-3</v>
      </c>
      <c r="F1107" s="2">
        <f t="shared" si="101"/>
        <v>1.8840429430717641E-2</v>
      </c>
      <c r="G1107" s="2">
        <f t="shared" si="99"/>
        <v>-2.0099786736917501E-2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3.3614000000000002</v>
      </c>
      <c r="C1108" s="2">
        <f t="shared" si="102"/>
        <v>3.4457221868259653</v>
      </c>
      <c r="D1108" s="2">
        <f t="shared" si="98"/>
        <v>3.4431711581738846</v>
      </c>
      <c r="E1108" s="2">
        <f t="shared" si="97"/>
        <v>2.551028652080678E-3</v>
      </c>
      <c r="F1108" s="2">
        <f t="shared" si="101"/>
        <v>1.5582549274990249E-2</v>
      </c>
      <c r="G1108" s="2">
        <f t="shared" si="99"/>
        <v>-1.3031520622909571E-2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3.4117999999999999</v>
      </c>
      <c r="C1109" s="2">
        <f t="shared" si="102"/>
        <v>3.4579341580835092</v>
      </c>
      <c r="D1109" s="2">
        <f t="shared" si="98"/>
        <v>3.4408473686795231</v>
      </c>
      <c r="E1109" s="2">
        <f t="shared" si="97"/>
        <v>1.7086789403986113E-2</v>
      </c>
      <c r="F1109" s="2">
        <f t="shared" si="101"/>
        <v>1.5883397300789422E-2</v>
      </c>
      <c r="G1109" s="2">
        <f t="shared" si="99"/>
        <v>1.2033921031966918E-3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3.3803000000000001</v>
      </c>
      <c r="C1110" s="2">
        <f t="shared" si="102"/>
        <v>3.4546981337629692</v>
      </c>
      <c r="D1110" s="2">
        <f t="shared" si="98"/>
        <v>3.4363623784069657</v>
      </c>
      <c r="E1110" s="2">
        <f t="shared" si="97"/>
        <v>1.8335755356003514E-2</v>
      </c>
      <c r="F1110" s="2">
        <f t="shared" si="101"/>
        <v>1.6373868911832241E-2</v>
      </c>
      <c r="G1110" s="2">
        <f t="shared" si="99"/>
        <v>1.9618864441712722E-3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3.3424999999999998</v>
      </c>
      <c r="C1111" s="2">
        <f t="shared" si="102"/>
        <v>3.4519599593378971</v>
      </c>
      <c r="D1111" s="2">
        <f t="shared" si="98"/>
        <v>3.4294096096360791</v>
      </c>
      <c r="E1111" s="2">
        <f t="shared" si="97"/>
        <v>2.2550349701818018E-2</v>
      </c>
      <c r="F1111" s="2">
        <f t="shared" si="101"/>
        <v>1.7609165069829399E-2</v>
      </c>
      <c r="G1111" s="2">
        <f t="shared" si="99"/>
        <v>4.9411846319886189E-3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3.3298999999999999</v>
      </c>
      <c r="C1112" s="2">
        <f t="shared" si="102"/>
        <v>3.4583661194397592</v>
      </c>
      <c r="D1112" s="2">
        <f t="shared" si="98"/>
        <v>3.4220385274408138</v>
      </c>
      <c r="E1112" s="2">
        <f t="shared" si="97"/>
        <v>3.6327591998945419E-2</v>
      </c>
      <c r="F1112" s="2">
        <f t="shared" si="101"/>
        <v>2.1352850455652606E-2</v>
      </c>
      <c r="G1112" s="2">
        <f t="shared" si="99"/>
        <v>1.4974741543292813E-2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3.2732999999999999</v>
      </c>
      <c r="C1113" s="2">
        <f t="shared" si="102"/>
        <v>3.4628174856797962</v>
      </c>
      <c r="D1113" s="2">
        <f t="shared" si="98"/>
        <v>3.4110208587414941</v>
      </c>
      <c r="E1113" s="2">
        <f t="shared" si="97"/>
        <v>5.1796626938302115E-2</v>
      </c>
      <c r="F1113" s="2">
        <f t="shared" si="101"/>
        <v>2.7441605752182508E-2</v>
      </c>
      <c r="G1113" s="2">
        <f t="shared" si="99"/>
        <v>2.4355021186119607E-2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3.2732999999999999</v>
      </c>
      <c r="C1114" s="2">
        <f t="shared" si="102"/>
        <v>3.461737872498289</v>
      </c>
      <c r="D1114" s="2">
        <f t="shared" si="98"/>
        <v>3.4008193136495315</v>
      </c>
      <c r="E1114" s="2">
        <f t="shared" si="97"/>
        <v>6.091855884875752E-2</v>
      </c>
      <c r="F1114" s="2">
        <f t="shared" si="101"/>
        <v>3.4136996371497516E-2</v>
      </c>
      <c r="G1114" s="2">
        <f t="shared" si="99"/>
        <v>2.6781562477260004E-2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3.3361999999999998</v>
      </c>
      <c r="C1115" s="2">
        <f t="shared" si="102"/>
        <v>3.45696281519086</v>
      </c>
      <c r="D1115" s="2">
        <f t="shared" si="98"/>
        <v>3.3960326978236401</v>
      </c>
      <c r="E1115" s="2">
        <f t="shared" si="97"/>
        <v>6.0930117367219871E-2</v>
      </c>
      <c r="F1115" s="2">
        <f t="shared" si="101"/>
        <v>3.9495620570641987E-2</v>
      </c>
      <c r="G1115" s="2">
        <f t="shared" si="99"/>
        <v>2.1434496796577884E-2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3.2795999999999998</v>
      </c>
      <c r="C1116" s="2">
        <f t="shared" si="102"/>
        <v>3.4558146897768816</v>
      </c>
      <c r="D1116" s="2">
        <f t="shared" si="98"/>
        <v>3.3874080535404074</v>
      </c>
      <c r="E1116" s="2">
        <f t="shared" ref="E1116:E1179" si="103">C1116-D1116</f>
        <v>6.8406636236474139E-2</v>
      </c>
      <c r="F1116" s="2">
        <f t="shared" si="101"/>
        <v>4.5277823703808423E-2</v>
      </c>
      <c r="G1116" s="2">
        <f t="shared" si="99"/>
        <v>2.3128812532665716E-2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3.3677000000000001</v>
      </c>
      <c r="C1117" s="2">
        <f t="shared" si="102"/>
        <v>3.4480739682727455</v>
      </c>
      <c r="D1117" s="2">
        <f t="shared" ref="D1117:D1180" si="104">$D$4*B1117+(1-$D$4)*D1116</f>
        <v>3.3859481977225996</v>
      </c>
      <c r="E1117" s="2">
        <f t="shared" si="103"/>
        <v>6.2125770550145898E-2</v>
      </c>
      <c r="F1117" s="2">
        <f t="shared" si="101"/>
        <v>4.8647413073075921E-2</v>
      </c>
      <c r="G1117" s="2">
        <f t="shared" si="99"/>
        <v>1.3478357477069977E-2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3.3740000000000001</v>
      </c>
      <c r="C1118" s="2">
        <f t="shared" si="102"/>
        <v>3.4347395116154003</v>
      </c>
      <c r="D1118" s="2">
        <f t="shared" si="104"/>
        <v>3.3850631460394442</v>
      </c>
      <c r="E1118" s="2">
        <f t="shared" si="103"/>
        <v>4.9676365575956005E-2</v>
      </c>
      <c r="F1118" s="2">
        <f t="shared" si="101"/>
        <v>4.8853203573651943E-2</v>
      </c>
      <c r="G1118" s="2">
        <f t="shared" si="99"/>
        <v>8.23162002304062E-4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3.3551000000000002</v>
      </c>
      <c r="C1119" s="2">
        <f t="shared" si="102"/>
        <v>3.4312103559822615</v>
      </c>
      <c r="D1119" s="2">
        <f t="shared" si="104"/>
        <v>3.3828436537402262</v>
      </c>
      <c r="E1119" s="2">
        <f t="shared" si="103"/>
        <v>4.836670224203532E-2</v>
      </c>
      <c r="F1119" s="2">
        <f t="shared" si="101"/>
        <v>4.8755903307328624E-2</v>
      </c>
      <c r="G1119" s="2">
        <f t="shared" si="99"/>
        <v>-3.8920106529330423E-4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3.3361999999999998</v>
      </c>
      <c r="C1120" s="2">
        <f t="shared" si="102"/>
        <v>3.4233779935234518</v>
      </c>
      <c r="D1120" s="2">
        <f t="shared" si="104"/>
        <v>3.3793885682779869</v>
      </c>
      <c r="E1120" s="2">
        <f t="shared" si="103"/>
        <v>4.3989425245464897E-2</v>
      </c>
      <c r="F1120" s="2">
        <f t="shared" si="101"/>
        <v>4.7802607694955881E-2</v>
      </c>
      <c r="G1120" s="2">
        <f t="shared" si="99"/>
        <v>-3.8131824494909844E-3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3.2795999999999998</v>
      </c>
      <c r="C1121" s="2">
        <f t="shared" si="102"/>
        <v>3.4109352252890748</v>
      </c>
      <c r="D1121" s="2">
        <f t="shared" si="104"/>
        <v>3.3719968224796175</v>
      </c>
      <c r="E1121" s="2">
        <f t="shared" si="103"/>
        <v>3.8938402809457262E-2</v>
      </c>
      <c r="F1121" s="2">
        <f t="shared" si="101"/>
        <v>4.6029766717856163E-2</v>
      </c>
      <c r="G1121" s="2">
        <f t="shared" si="99"/>
        <v>-7.0913639083989011E-3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3.2418</v>
      </c>
      <c r="C1122" s="2">
        <f t="shared" si="102"/>
        <v>3.3984682675522939</v>
      </c>
      <c r="D1122" s="2">
        <f t="shared" si="104"/>
        <v>3.3623526134070536</v>
      </c>
      <c r="E1122" s="2">
        <f t="shared" si="103"/>
        <v>3.6115654145240317E-2</v>
      </c>
      <c r="F1122" s="2">
        <f t="shared" si="101"/>
        <v>4.4046944203332994E-2</v>
      </c>
      <c r="G1122" s="2">
        <f t="shared" si="99"/>
        <v>-7.9312900580926771E-3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3.3361999999999998</v>
      </c>
      <c r="C1123" s="2">
        <f t="shared" si="102"/>
        <v>3.379211611005787</v>
      </c>
      <c r="D1123" s="2">
        <f t="shared" si="104"/>
        <v>3.3604153827843088</v>
      </c>
      <c r="E1123" s="2">
        <f t="shared" si="103"/>
        <v>1.8796228221478195E-2</v>
      </c>
      <c r="F1123" s="2">
        <f t="shared" si="101"/>
        <v>3.8996801006962033E-2</v>
      </c>
      <c r="G1123" s="2">
        <f t="shared" si="99"/>
        <v>-2.0200572785483838E-2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3.3803000000000001</v>
      </c>
      <c r="C1124" s="2">
        <f t="shared" si="102"/>
        <v>3.3629175170048966</v>
      </c>
      <c r="D1124" s="2">
        <f t="shared" si="104"/>
        <v>3.3618883173928786</v>
      </c>
      <c r="E1124" s="2">
        <f t="shared" si="103"/>
        <v>1.0291996120179725E-3</v>
      </c>
      <c r="F1124" s="2">
        <f t="shared" si="101"/>
        <v>3.1403280727973222E-2</v>
      </c>
      <c r="G1124" s="2">
        <f t="shared" ref="G1124:G1187" si="105">E1124-F1124</f>
        <v>-3.037408111595525E-2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3.3803000000000001</v>
      </c>
      <c r="C1125" s="2">
        <f t="shared" si="102"/>
        <v>3.3588071297733739</v>
      </c>
      <c r="D1125" s="2">
        <f t="shared" si="104"/>
        <v>3.3632521457341467</v>
      </c>
      <c r="E1125" s="2">
        <f t="shared" si="103"/>
        <v>-4.4450159607727358E-3</v>
      </c>
      <c r="F1125" s="2">
        <f t="shared" ref="F1125:F1188" si="107">(E1125*(2/(10)))+((1-(2/10))*F1124)</f>
        <v>2.4233621390224031E-2</v>
      </c>
      <c r="G1125" s="2">
        <f t="shared" si="105"/>
        <v>-2.8678637350996766E-2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3.3803000000000001</v>
      </c>
      <c r="C1126" s="2">
        <f t="shared" si="102"/>
        <v>3.3466214175005473</v>
      </c>
      <c r="D1126" s="2">
        <f t="shared" si="104"/>
        <v>3.3645149497538394</v>
      </c>
      <c r="E1126" s="2">
        <f t="shared" si="103"/>
        <v>-1.7893532253292044E-2</v>
      </c>
      <c r="F1126" s="2">
        <f t="shared" si="107"/>
        <v>1.5808190661520817E-2</v>
      </c>
      <c r="G1126" s="2">
        <f t="shared" si="105"/>
        <v>-3.3701722914812861E-2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3.3677000000000001</v>
      </c>
      <c r="C1127" s="2">
        <f t="shared" si="102"/>
        <v>3.3498642763466169</v>
      </c>
      <c r="D1127" s="2">
        <f t="shared" si="104"/>
        <v>3.3647508794017029</v>
      </c>
      <c r="E1127" s="2">
        <f t="shared" si="103"/>
        <v>-1.4886603055086045E-2</v>
      </c>
      <c r="F1127" s="2">
        <f t="shared" si="107"/>
        <v>9.6692319181994456E-3</v>
      </c>
      <c r="G1127" s="2">
        <f t="shared" si="105"/>
        <v>-2.4555834973285492E-2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3.3677000000000001</v>
      </c>
      <c r="C1128" s="2">
        <f t="shared" si="102"/>
        <v>3.3535774646009835</v>
      </c>
      <c r="D1128" s="2">
        <f t="shared" si="104"/>
        <v>3.3649693327793546</v>
      </c>
      <c r="E1128" s="2">
        <f t="shared" si="103"/>
        <v>-1.1391868178371123E-2</v>
      </c>
      <c r="F1128" s="2">
        <f t="shared" si="107"/>
        <v>5.4570118988853319E-3</v>
      </c>
      <c r="G1128" s="2">
        <f t="shared" si="105"/>
        <v>-1.6848880077256455E-2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3.3614000000000002</v>
      </c>
      <c r="C1129" s="2">
        <f t="shared" si="102"/>
        <v>3.3538117008162169</v>
      </c>
      <c r="D1129" s="2">
        <f t="shared" si="104"/>
        <v>3.364704937758662</v>
      </c>
      <c r="E1129" s="2">
        <f t="shared" si="103"/>
        <v>-1.0893236942445039E-2</v>
      </c>
      <c r="F1129" s="2">
        <f t="shared" si="107"/>
        <v>2.1869621306192574E-3</v>
      </c>
      <c r="G1129" s="2">
        <f t="shared" si="105"/>
        <v>-1.3080199073064297E-2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3.3740000000000001</v>
      </c>
      <c r="C1130" s="2">
        <f t="shared" si="102"/>
        <v>3.3511022083829527</v>
      </c>
      <c r="D1130" s="2">
        <f t="shared" si="104"/>
        <v>3.3653934608876499</v>
      </c>
      <c r="E1130" s="2">
        <f t="shared" si="103"/>
        <v>-1.4291252504697205E-2</v>
      </c>
      <c r="F1130" s="2">
        <f t="shared" si="107"/>
        <v>-1.1086807964440352E-3</v>
      </c>
      <c r="G1130" s="2">
        <f t="shared" si="105"/>
        <v>-1.318257170825317E-2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3.3551000000000002</v>
      </c>
      <c r="C1131" s="2">
        <f t="shared" si="102"/>
        <v>3.340101868631729</v>
      </c>
      <c r="D1131" s="2">
        <f t="shared" si="104"/>
        <v>3.3646309823033795</v>
      </c>
      <c r="E1131" s="2">
        <f t="shared" si="103"/>
        <v>-2.452911367165056E-2</v>
      </c>
      <c r="F1131" s="2">
        <f t="shared" si="107"/>
        <v>-5.7927673714853406E-3</v>
      </c>
      <c r="G1131" s="2">
        <f t="shared" si="105"/>
        <v>-1.873634630016522E-2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3.3551000000000002</v>
      </c>
      <c r="C1132" s="2">
        <f t="shared" si="102"/>
        <v>3.3249785042268476</v>
      </c>
      <c r="D1132" s="2">
        <f t="shared" si="104"/>
        <v>3.3639249836142406</v>
      </c>
      <c r="E1132" s="2">
        <f t="shared" si="103"/>
        <v>-3.894647938739304E-2</v>
      </c>
      <c r="F1132" s="2">
        <f t="shared" si="107"/>
        <v>-1.2423509774666882E-2</v>
      </c>
      <c r="G1132" s="2">
        <f t="shared" si="105"/>
        <v>-2.6522969612726158E-2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3.3677000000000001</v>
      </c>
      <c r="C1133" s="2">
        <f t="shared" si="102"/>
        <v>3.3267048881919479</v>
      </c>
      <c r="D1133" s="2">
        <f t="shared" si="104"/>
        <v>3.3642046144576301</v>
      </c>
      <c r="E1133" s="2">
        <f t="shared" si="103"/>
        <v>-3.7499726265682209E-2</v>
      </c>
      <c r="F1133" s="2">
        <f t="shared" si="107"/>
        <v>-1.7438753072869947E-2</v>
      </c>
      <c r="G1133" s="2">
        <f t="shared" si="105"/>
        <v>-2.0060973192812262E-2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3.3677000000000001</v>
      </c>
      <c r="C1134" s="2">
        <f t="shared" si="102"/>
        <v>3.334950290008571</v>
      </c>
      <c r="D1134" s="2">
        <f t="shared" si="104"/>
        <v>3.364463531905213</v>
      </c>
      <c r="E1134" s="2">
        <f t="shared" si="103"/>
        <v>-2.9513241896641951E-2</v>
      </c>
      <c r="F1134" s="2">
        <f t="shared" si="107"/>
        <v>-1.9853650837624349E-2</v>
      </c>
      <c r="G1134" s="2">
        <f t="shared" si="105"/>
        <v>-9.6595910590176019E-3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3.4495</v>
      </c>
      <c r="C1135" s="2">
        <f t="shared" si="102"/>
        <v>3.341927168468791</v>
      </c>
      <c r="D1135" s="2">
        <f t="shared" si="104"/>
        <v>3.3707625295418637</v>
      </c>
      <c r="E1135" s="2">
        <f t="shared" si="103"/>
        <v>-2.8835361073072718E-2</v>
      </c>
      <c r="F1135" s="2">
        <f t="shared" si="107"/>
        <v>-2.1649992884714024E-2</v>
      </c>
      <c r="G1135" s="2">
        <f t="shared" si="105"/>
        <v>-7.1853681883586942E-3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3.4558</v>
      </c>
      <c r="C1136" s="2">
        <f t="shared" si="102"/>
        <v>3.3478306810120539</v>
      </c>
      <c r="D1136" s="2">
        <f t="shared" si="104"/>
        <v>3.3770616014276515</v>
      </c>
      <c r="E1136" s="2">
        <f t="shared" si="103"/>
        <v>-2.9230920415597605E-2</v>
      </c>
      <c r="F1136" s="2">
        <f t="shared" si="107"/>
        <v>-2.3166178390890742E-2</v>
      </c>
      <c r="G1136" s="2">
        <f t="shared" si="105"/>
        <v>-6.064742024706863E-3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3.3992</v>
      </c>
      <c r="C1137" s="2">
        <f t="shared" si="102"/>
        <v>3.3508874993178921</v>
      </c>
      <c r="D1137" s="2">
        <f t="shared" si="104"/>
        <v>3.3787014828033808</v>
      </c>
      <c r="E1137" s="2">
        <f t="shared" si="103"/>
        <v>-2.7813983485488691E-2</v>
      </c>
      <c r="F1137" s="2">
        <f t="shared" si="107"/>
        <v>-2.4095739409810333E-2</v>
      </c>
      <c r="G1137" s="2">
        <f t="shared" si="105"/>
        <v>-3.7182440756783584E-3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3.3361999999999998</v>
      </c>
      <c r="C1138" s="2">
        <f t="shared" si="102"/>
        <v>3.3534740378843706</v>
      </c>
      <c r="D1138" s="2">
        <f t="shared" si="104"/>
        <v>3.3755532248179452</v>
      </c>
      <c r="E1138" s="2">
        <f t="shared" si="103"/>
        <v>-2.2079186933574579E-2</v>
      </c>
      <c r="F1138" s="2">
        <f t="shared" si="107"/>
        <v>-2.3692428914563184E-2</v>
      </c>
      <c r="G1138" s="2">
        <f t="shared" si="105"/>
        <v>1.6132419809886042E-3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3.3361999999999998</v>
      </c>
      <c r="C1139" s="2">
        <f t="shared" si="102"/>
        <v>3.3546934166713909</v>
      </c>
      <c r="D1139" s="2">
        <f t="shared" si="104"/>
        <v>3.3726381711277269</v>
      </c>
      <c r="E1139" s="2">
        <f t="shared" si="103"/>
        <v>-1.7944754456336032E-2</v>
      </c>
      <c r="F1139" s="2">
        <f t="shared" si="107"/>
        <v>-2.2542894022917755E-2</v>
      </c>
      <c r="G1139" s="2">
        <f t="shared" si="105"/>
        <v>4.5981395665817236E-3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3.3361999999999998</v>
      </c>
      <c r="C1140" s="2">
        <f t="shared" si="102"/>
        <v>3.3576636602604077</v>
      </c>
      <c r="D1140" s="2">
        <f t="shared" si="104"/>
        <v>3.3699390473404875</v>
      </c>
      <c r="E1140" s="2">
        <f t="shared" si="103"/>
        <v>-1.2275387080079803E-2</v>
      </c>
      <c r="F1140" s="2">
        <f t="shared" si="107"/>
        <v>-2.0489392634350165E-2</v>
      </c>
      <c r="G1140" s="2">
        <f t="shared" si="105"/>
        <v>8.2140055542703622E-3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3.3361999999999998</v>
      </c>
      <c r="C1141" s="2">
        <f t="shared" si="102"/>
        <v>3.3572692509895758</v>
      </c>
      <c r="D1141" s="2">
        <f t="shared" si="104"/>
        <v>3.3674398586485994</v>
      </c>
      <c r="E1141" s="2">
        <f t="shared" si="103"/>
        <v>-1.0170607659023556E-2</v>
      </c>
      <c r="F1141" s="2">
        <f t="shared" si="107"/>
        <v>-1.8425635639284843E-2</v>
      </c>
      <c r="G1141" s="2">
        <f t="shared" si="105"/>
        <v>8.2550279802612869E-3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3.4306999999999999</v>
      </c>
      <c r="C1142" s="2">
        <f t="shared" si="102"/>
        <v>3.3569355200681028</v>
      </c>
      <c r="D1142" s="2">
        <f t="shared" si="104"/>
        <v>3.3721257950449992</v>
      </c>
      <c r="E1142" s="2">
        <f t="shared" si="103"/>
        <v>-1.5190274976896401E-2</v>
      </c>
      <c r="F1142" s="2">
        <f t="shared" si="107"/>
        <v>-1.7778563506807156E-2</v>
      </c>
      <c r="G1142" s="2">
        <f t="shared" si="105"/>
        <v>2.5882885299107553E-3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3.4306999999999999</v>
      </c>
      <c r="C1143" s="2">
        <f t="shared" si="102"/>
        <v>3.3585915939037791</v>
      </c>
      <c r="D1143" s="2">
        <f t="shared" si="104"/>
        <v>3.3764646250416659</v>
      </c>
      <c r="E1143" s="2">
        <f t="shared" si="103"/>
        <v>-1.7873031137886741E-2</v>
      </c>
      <c r="F1143" s="2">
        <f t="shared" si="107"/>
        <v>-1.7797457033023073E-2</v>
      </c>
      <c r="G1143" s="2">
        <f t="shared" si="105"/>
        <v>-7.5574104863668223E-5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3.4306999999999999</v>
      </c>
      <c r="C1144" s="2">
        <f t="shared" si="102"/>
        <v>3.3599928871493514</v>
      </c>
      <c r="D1144" s="2">
        <f t="shared" si="104"/>
        <v>3.3804820602237649</v>
      </c>
      <c r="E1144" s="2">
        <f t="shared" si="103"/>
        <v>-2.0489173074413447E-2</v>
      </c>
      <c r="F1144" s="2">
        <f t="shared" si="107"/>
        <v>-1.8335800241301149E-2</v>
      </c>
      <c r="G1144" s="2">
        <f t="shared" si="105"/>
        <v>-2.1533728331122985E-3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3.4306999999999999</v>
      </c>
      <c r="C1145" s="2">
        <f t="shared" si="102"/>
        <v>3.3737632122032974</v>
      </c>
      <c r="D1145" s="2">
        <f t="shared" si="104"/>
        <v>3.3842019076145968</v>
      </c>
      <c r="E1145" s="2">
        <f t="shared" si="103"/>
        <v>-1.0438695411299381E-2</v>
      </c>
      <c r="F1145" s="2">
        <f t="shared" si="107"/>
        <v>-1.6756379275300798E-2</v>
      </c>
      <c r="G1145" s="2">
        <f t="shared" si="105"/>
        <v>6.3176838640014166E-3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3.3929</v>
      </c>
      <c r="C1146" s="2">
        <f t="shared" si="102"/>
        <v>3.3863842564797135</v>
      </c>
      <c r="D1146" s="2">
        <f t="shared" si="104"/>
        <v>3.3848462107542563</v>
      </c>
      <c r="E1146" s="2">
        <f t="shared" si="103"/>
        <v>1.5380457254572377E-3</v>
      </c>
      <c r="F1146" s="2">
        <f t="shared" si="107"/>
        <v>-1.3097494275149191E-2</v>
      </c>
      <c r="G1146" s="2">
        <f t="shared" si="105"/>
        <v>1.4635540000606429E-2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3.4306999999999999</v>
      </c>
      <c r="C1147" s="2">
        <f t="shared" si="102"/>
        <v>3.3883559093289883</v>
      </c>
      <c r="D1147" s="2">
        <f t="shared" si="104"/>
        <v>3.3882427877354226</v>
      </c>
      <c r="E1147" s="2">
        <f t="shared" si="103"/>
        <v>1.131215935656904E-4</v>
      </c>
      <c r="F1147" s="2">
        <f t="shared" si="107"/>
        <v>-1.0455371101406215E-2</v>
      </c>
      <c r="G1147" s="2">
        <f t="shared" si="105"/>
        <v>1.0568492694971905E-2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3.4180999999999999</v>
      </c>
      <c r="C1148" s="2">
        <f t="shared" si="102"/>
        <v>3.3803319232783746</v>
      </c>
      <c r="D1148" s="2">
        <f t="shared" si="104"/>
        <v>3.3904544330883541</v>
      </c>
      <c r="E1148" s="2">
        <f t="shared" si="103"/>
        <v>-1.012250980997953E-2</v>
      </c>
      <c r="F1148" s="2">
        <f t="shared" si="107"/>
        <v>-1.0388798843120878E-2</v>
      </c>
      <c r="G1148" s="2">
        <f t="shared" si="105"/>
        <v>2.6628903314134846E-4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3.4306999999999999</v>
      </c>
      <c r="C1149" s="2">
        <f t="shared" si="102"/>
        <v>3.373542396620163</v>
      </c>
      <c r="D1149" s="2">
        <f t="shared" si="104"/>
        <v>3.3934355861929206</v>
      </c>
      <c r="E1149" s="2">
        <f t="shared" si="103"/>
        <v>-1.9893189572757652E-2</v>
      </c>
      <c r="F1149" s="2">
        <f t="shared" si="107"/>
        <v>-1.2289676989048235E-2</v>
      </c>
      <c r="G1149" s="2">
        <f t="shared" si="105"/>
        <v>-7.6035125837094174E-3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3.3298999999999999</v>
      </c>
      <c r="C1150" s="2">
        <f t="shared" si="102"/>
        <v>3.3677974125247534</v>
      </c>
      <c r="D1150" s="2">
        <f t="shared" si="104"/>
        <v>3.3887292464749263</v>
      </c>
      <c r="E1150" s="2">
        <f t="shared" si="103"/>
        <v>-2.0931833950172951E-2</v>
      </c>
      <c r="F1150" s="2">
        <f t="shared" si="107"/>
        <v>-1.4018108381273179E-2</v>
      </c>
      <c r="G1150" s="2">
        <f t="shared" si="105"/>
        <v>-6.9137255688997718E-3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3.4243999999999999</v>
      </c>
      <c r="C1151" s="2">
        <f t="shared" si="102"/>
        <v>3.3629362721363298</v>
      </c>
      <c r="D1151" s="2">
        <f t="shared" si="104"/>
        <v>3.3913715245138207</v>
      </c>
      <c r="E1151" s="2">
        <f t="shared" si="103"/>
        <v>-2.8435252377490894E-2</v>
      </c>
      <c r="F1151" s="2">
        <f t="shared" si="107"/>
        <v>-1.6901537180516724E-2</v>
      </c>
      <c r="G1151" s="2">
        <f t="shared" si="105"/>
        <v>-1.153371519697417E-2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3.4117999999999999</v>
      </c>
      <c r="C1152" s="2">
        <f t="shared" si="102"/>
        <v>3.3733614610384328</v>
      </c>
      <c r="D1152" s="2">
        <f t="shared" si="104"/>
        <v>3.3928847449202046</v>
      </c>
      <c r="E1152" s="2">
        <f t="shared" si="103"/>
        <v>-1.9523283881771825E-2</v>
      </c>
      <c r="F1152" s="2">
        <f t="shared" si="107"/>
        <v>-1.7425886520767746E-2</v>
      </c>
      <c r="G1152" s="2">
        <f t="shared" si="105"/>
        <v>-2.0973973610040782E-3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3.5375999999999999</v>
      </c>
      <c r="C1153" s="2">
        <f t="shared" si="102"/>
        <v>3.3821827747248276</v>
      </c>
      <c r="D1153" s="2">
        <f t="shared" si="104"/>
        <v>3.4036043934446338</v>
      </c>
      <c r="E1153" s="2">
        <f t="shared" si="103"/>
        <v>-2.142161871980619E-2</v>
      </c>
      <c r="F1153" s="2">
        <f t="shared" si="107"/>
        <v>-1.8225032960575437E-2</v>
      </c>
      <c r="G1153" s="2">
        <f t="shared" si="105"/>
        <v>-3.196585759230753E-3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3.5375999999999999</v>
      </c>
      <c r="C1154" s="2">
        <f t="shared" si="102"/>
        <v>3.3896469632287003</v>
      </c>
      <c r="D1154" s="2">
        <f t="shared" si="104"/>
        <v>3.4135299939302164</v>
      </c>
      <c r="E1154" s="2">
        <f t="shared" si="103"/>
        <v>-2.3883030701516095E-2</v>
      </c>
      <c r="F1154" s="2">
        <f t="shared" si="107"/>
        <v>-1.9356632508763572E-2</v>
      </c>
      <c r="G1154" s="2">
        <f t="shared" si="105"/>
        <v>-4.5263981927525232E-3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3.5305</v>
      </c>
      <c r="C1155" s="2">
        <f t="shared" si="102"/>
        <v>3.3959628150396695</v>
      </c>
      <c r="D1155" s="2">
        <f t="shared" si="104"/>
        <v>3.4221944388242744</v>
      </c>
      <c r="E1155" s="2">
        <f t="shared" si="103"/>
        <v>-2.6231623784604974E-2</v>
      </c>
      <c r="F1155" s="2">
        <f t="shared" si="107"/>
        <v>-2.0731630763931853E-2</v>
      </c>
      <c r="G1155" s="2">
        <f t="shared" si="105"/>
        <v>-5.4999930206731211E-3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3.5234000000000001</v>
      </c>
      <c r="C1156" s="2">
        <f t="shared" si="102"/>
        <v>3.3954916127258743</v>
      </c>
      <c r="D1156" s="2">
        <f t="shared" si="104"/>
        <v>3.4296911470595135</v>
      </c>
      <c r="E1156" s="2">
        <f t="shared" si="103"/>
        <v>-3.4199534333639203E-2</v>
      </c>
      <c r="F1156" s="2">
        <f t="shared" si="107"/>
        <v>-2.3425211477873326E-2</v>
      </c>
      <c r="G1156" s="2">
        <f t="shared" si="105"/>
        <v>-1.0774322855765878E-2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3.5234000000000001</v>
      </c>
      <c r="C1157" s="2">
        <f t="shared" si="102"/>
        <v>3.4009082876911245</v>
      </c>
      <c r="D1157" s="2">
        <f t="shared" si="104"/>
        <v>3.4366325435736238</v>
      </c>
      <c r="E1157" s="2">
        <f t="shared" si="103"/>
        <v>-3.5724255882499278E-2</v>
      </c>
      <c r="F1157" s="2">
        <f t="shared" si="107"/>
        <v>-2.588502035879852E-2</v>
      </c>
      <c r="G1157" s="2">
        <f t="shared" si="105"/>
        <v>-9.8392355237007581E-3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3.5164</v>
      </c>
      <c r="C1158" s="2">
        <f t="shared" si="102"/>
        <v>3.4035531665078746</v>
      </c>
      <c r="D1158" s="2">
        <f t="shared" si="104"/>
        <v>3.4425412440496519</v>
      </c>
      <c r="E1158" s="2">
        <f t="shared" si="103"/>
        <v>-3.8988077541777244E-2</v>
      </c>
      <c r="F1158" s="2">
        <f t="shared" si="107"/>
        <v>-2.8505631795394268E-2</v>
      </c>
      <c r="G1158" s="2">
        <f t="shared" si="105"/>
        <v>-1.0482445746382976E-2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3.5093000000000001</v>
      </c>
      <c r="C1159" s="2">
        <f t="shared" si="102"/>
        <v>3.4077296024297401</v>
      </c>
      <c r="D1159" s="2">
        <f t="shared" si="104"/>
        <v>3.4474863370830109</v>
      </c>
      <c r="E1159" s="2">
        <f t="shared" si="103"/>
        <v>-3.9756734653270787E-2</v>
      </c>
      <c r="F1159" s="2">
        <f t="shared" si="107"/>
        <v>-3.0755852366969573E-2</v>
      </c>
      <c r="G1159" s="2">
        <f t="shared" si="105"/>
        <v>-9.0008822863012136E-3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3.5375999999999999</v>
      </c>
      <c r="C1160" s="2">
        <f t="shared" si="102"/>
        <v>3.3957558174405493</v>
      </c>
      <c r="D1160" s="2">
        <f t="shared" si="104"/>
        <v>3.4541614232250097</v>
      </c>
      <c r="E1160" s="2">
        <f t="shared" si="103"/>
        <v>-5.8405605784460413E-2</v>
      </c>
      <c r="F1160" s="2">
        <f t="shared" si="107"/>
        <v>-3.6285803050467746E-2</v>
      </c>
      <c r="G1160" s="2">
        <f t="shared" si="105"/>
        <v>-2.2119802733992666E-2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3.5022000000000002</v>
      </c>
      <c r="C1161" s="2">
        <f t="shared" si="102"/>
        <v>3.400162614757388</v>
      </c>
      <c r="D1161" s="2">
        <f t="shared" si="104"/>
        <v>3.4577198363194537</v>
      </c>
      <c r="E1161" s="2">
        <f t="shared" si="103"/>
        <v>-5.7557221562065664E-2</v>
      </c>
      <c r="F1161" s="2">
        <f t="shared" si="107"/>
        <v>-4.0540086752787335E-2</v>
      </c>
      <c r="G1161" s="2">
        <f t="shared" si="105"/>
        <v>-1.7017134809278328E-2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3.573</v>
      </c>
      <c r="C1162" s="2">
        <f t="shared" si="102"/>
        <v>3.4019529817177898</v>
      </c>
      <c r="D1162" s="2">
        <f t="shared" si="104"/>
        <v>3.4662591077031979</v>
      </c>
      <c r="E1162" s="2">
        <f t="shared" si="103"/>
        <v>-6.430612598540808E-2</v>
      </c>
      <c r="F1162" s="2">
        <f t="shared" si="107"/>
        <v>-4.5293294599311487E-2</v>
      </c>
      <c r="G1162" s="2">
        <f t="shared" si="105"/>
        <v>-1.9012831386096593E-2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3.6791</v>
      </c>
      <c r="C1163" s="2">
        <f t="shared" si="102"/>
        <v>3.4228217537612067</v>
      </c>
      <c r="D1163" s="2">
        <f t="shared" si="104"/>
        <v>3.4820250997251834</v>
      </c>
      <c r="E1163" s="2">
        <f t="shared" si="103"/>
        <v>-5.9203345963976695E-2</v>
      </c>
      <c r="F1163" s="2">
        <f t="shared" si="107"/>
        <v>-4.8075304872244533E-2</v>
      </c>
      <c r="G1163" s="2">
        <f t="shared" si="105"/>
        <v>-1.1128041091732162E-2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3.6791</v>
      </c>
      <c r="C1164" s="2">
        <f t="shared" si="102"/>
        <v>3.4404799454902517</v>
      </c>
      <c r="D1164" s="2">
        <f t="shared" si="104"/>
        <v>3.4966232404862811</v>
      </c>
      <c r="E1164" s="2">
        <f t="shared" si="103"/>
        <v>-5.6143294996029436E-2</v>
      </c>
      <c r="F1164" s="2">
        <f t="shared" si="107"/>
        <v>-4.9688902897001515E-2</v>
      </c>
      <c r="G1164" s="2">
        <f t="shared" si="105"/>
        <v>-6.454392099027921E-3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3.7145000000000001</v>
      </c>
      <c r="C1165" s="2">
        <f t="shared" si="102"/>
        <v>3.4543291846455979</v>
      </c>
      <c r="D1165" s="2">
        <f t="shared" si="104"/>
        <v>3.5127622597095196</v>
      </c>
      <c r="E1165" s="2">
        <f t="shared" si="103"/>
        <v>-5.8433075063921702E-2</v>
      </c>
      <c r="F1165" s="2">
        <f t="shared" si="107"/>
        <v>-5.1437737330385556E-2</v>
      </c>
      <c r="G1165" s="2">
        <f t="shared" si="105"/>
        <v>-6.9953377335361458E-3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3.6791</v>
      </c>
      <c r="C1166" s="2">
        <f t="shared" si="102"/>
        <v>3.4649554639308904</v>
      </c>
      <c r="D1166" s="2">
        <f t="shared" si="104"/>
        <v>3.5250835738051109</v>
      </c>
      <c r="E1166" s="2">
        <f t="shared" si="103"/>
        <v>-6.012810987422057E-2</v>
      </c>
      <c r="F1166" s="2">
        <f t="shared" si="107"/>
        <v>-5.3175811839152563E-2</v>
      </c>
      <c r="G1166" s="2">
        <f t="shared" si="105"/>
        <v>-6.9522980350680066E-3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3.7002999999999999</v>
      </c>
      <c r="C1167" s="2">
        <f t="shared" ref="C1167:C1230" si="108">$C$4*B1157+C1166*(1-$C$4)</f>
        <v>3.4739469310184456</v>
      </c>
      <c r="D1167" s="2">
        <f t="shared" si="104"/>
        <v>3.5380625683380655</v>
      </c>
      <c r="E1167" s="2">
        <f t="shared" si="103"/>
        <v>-6.4115637319619889E-2</v>
      </c>
      <c r="F1167" s="2">
        <f t="shared" si="107"/>
        <v>-5.536377693524603E-2</v>
      </c>
      <c r="G1167" s="2">
        <f t="shared" si="105"/>
        <v>-8.7518603843738593E-3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3.6791</v>
      </c>
      <c r="C1168" s="2">
        <f t="shared" si="108"/>
        <v>3.4804781724002236</v>
      </c>
      <c r="D1168" s="2">
        <f t="shared" si="104"/>
        <v>3.5485097854982088</v>
      </c>
      <c r="E1168" s="2">
        <f t="shared" si="103"/>
        <v>-6.8031613097985222E-2</v>
      </c>
      <c r="F1168" s="2">
        <f t="shared" si="107"/>
        <v>-5.7897344167793872E-2</v>
      </c>
      <c r="G1168" s="2">
        <f t="shared" si="105"/>
        <v>-1.0134268930191349E-2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3.573</v>
      </c>
      <c r="C1169" s="2">
        <f t="shared" si="108"/>
        <v>3.4849122997232662</v>
      </c>
      <c r="D1169" s="2">
        <f t="shared" si="104"/>
        <v>3.5503238754613045</v>
      </c>
      <c r="E1169" s="2">
        <f t="shared" si="103"/>
        <v>-6.5411575738038241E-2</v>
      </c>
      <c r="F1169" s="2">
        <f t="shared" si="107"/>
        <v>-5.9400190481842752E-2</v>
      </c>
      <c r="G1169" s="2">
        <f t="shared" si="105"/>
        <v>-6.0113852561954895E-3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3.6013000000000002</v>
      </c>
      <c r="C1170" s="2">
        <f t="shared" si="108"/>
        <v>3.4930180997658407</v>
      </c>
      <c r="D1170" s="2">
        <f t="shared" si="104"/>
        <v>3.5540998846863934</v>
      </c>
      <c r="E1170" s="2">
        <f t="shared" si="103"/>
        <v>-6.1081784920552717E-2</v>
      </c>
      <c r="F1170" s="2">
        <f t="shared" si="107"/>
        <v>-5.9736509369584745E-2</v>
      </c>
      <c r="G1170" s="2">
        <f t="shared" si="105"/>
        <v>-1.3452755509679726E-3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3.5941999999999998</v>
      </c>
      <c r="C1171" s="2">
        <f t="shared" si="108"/>
        <v>3.4944306998018653</v>
      </c>
      <c r="D1171" s="2">
        <f t="shared" si="104"/>
        <v>3.5570702635985123</v>
      </c>
      <c r="E1171" s="2">
        <f t="shared" si="103"/>
        <v>-6.2639563796647035E-2</v>
      </c>
      <c r="F1171" s="2">
        <f t="shared" si="107"/>
        <v>-6.0317120254997206E-2</v>
      </c>
      <c r="G1171" s="2">
        <f t="shared" si="105"/>
        <v>-2.3224435416498296E-3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3.573</v>
      </c>
      <c r="C1172" s="2">
        <f t="shared" si="108"/>
        <v>3.5065182844477318</v>
      </c>
      <c r="D1172" s="2">
        <f t="shared" si="104"/>
        <v>3.5582502440726969</v>
      </c>
      <c r="E1172" s="2">
        <f t="shared" si="103"/>
        <v>-5.1731959624965018E-2</v>
      </c>
      <c r="F1172" s="2">
        <f t="shared" si="107"/>
        <v>-5.8600088128990771E-2</v>
      </c>
      <c r="G1172" s="2">
        <f t="shared" si="105"/>
        <v>6.8681285040257528E-3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3.573</v>
      </c>
      <c r="C1173" s="2">
        <f t="shared" si="108"/>
        <v>3.5330693176096193</v>
      </c>
      <c r="D1173" s="2">
        <f t="shared" si="104"/>
        <v>3.5593428185858307</v>
      </c>
      <c r="E1173" s="2">
        <f t="shared" si="103"/>
        <v>-2.6273500976211395E-2</v>
      </c>
      <c r="F1173" s="2">
        <f t="shared" si="107"/>
        <v>-5.2134770698434904E-2</v>
      </c>
      <c r="G1173" s="2">
        <f t="shared" si="105"/>
        <v>2.5861269722223509E-2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3.5447000000000002</v>
      </c>
      <c r="C1174" s="2">
        <f t="shared" si="108"/>
        <v>3.5555355764389085</v>
      </c>
      <c r="D1174" s="2">
        <f t="shared" si="104"/>
        <v>3.5582581653572509</v>
      </c>
      <c r="E1174" s="2">
        <f t="shared" si="103"/>
        <v>-2.7225889183424279E-3</v>
      </c>
      <c r="F1174" s="2">
        <f t="shared" si="107"/>
        <v>-4.225233434241641E-2</v>
      </c>
      <c r="G1174" s="2">
        <f t="shared" si="105"/>
        <v>3.9529745424073982E-2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3.5305</v>
      </c>
      <c r="C1175" s="2">
        <f t="shared" si="108"/>
        <v>3.5799916416021533</v>
      </c>
      <c r="D1175" s="2">
        <f t="shared" si="104"/>
        <v>3.5562020049604177</v>
      </c>
      <c r="E1175" s="2">
        <f t="shared" si="103"/>
        <v>2.3789636641735612E-2</v>
      </c>
      <c r="F1175" s="2">
        <f t="shared" si="107"/>
        <v>-2.9043940145586006E-2</v>
      </c>
      <c r="G1175" s="2">
        <f t="shared" si="105"/>
        <v>5.2833576787321618E-2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3.5305</v>
      </c>
      <c r="C1176" s="2">
        <f t="shared" si="108"/>
        <v>3.5952390813556683</v>
      </c>
      <c r="D1176" s="2">
        <f t="shared" si="104"/>
        <v>3.5542981527411275</v>
      </c>
      <c r="E1176" s="2">
        <f t="shared" si="103"/>
        <v>4.0940928614540795E-2</v>
      </c>
      <c r="F1176" s="2">
        <f t="shared" si="107"/>
        <v>-1.5046966393560646E-2</v>
      </c>
      <c r="G1176" s="2">
        <f t="shared" si="105"/>
        <v>5.5987895008101439E-2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3.5659000000000001</v>
      </c>
      <c r="C1177" s="2">
        <f t="shared" si="108"/>
        <v>3.6114022996086423</v>
      </c>
      <c r="D1177" s="2">
        <f t="shared" si="104"/>
        <v>3.555157548834377</v>
      </c>
      <c r="E1177" s="2">
        <f t="shared" si="103"/>
        <v>5.6244750774265384E-2</v>
      </c>
      <c r="F1177" s="2">
        <f t="shared" si="107"/>
        <v>-7.8862295999544002E-4</v>
      </c>
      <c r="G1177" s="2">
        <f t="shared" si="105"/>
        <v>5.7033373734260824E-2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3.6082999999999998</v>
      </c>
      <c r="C1178" s="2">
        <f t="shared" si="108"/>
        <v>3.6218173304380819</v>
      </c>
      <c r="D1178" s="2">
        <f t="shared" si="104"/>
        <v>3.5590940266984972</v>
      </c>
      <c r="E1178" s="2">
        <f t="shared" si="103"/>
        <v>6.2723303739584679E-2</v>
      </c>
      <c r="F1178" s="2">
        <f t="shared" si="107"/>
        <v>1.1913762379920584E-2</v>
      </c>
      <c r="G1178" s="2">
        <f t="shared" si="105"/>
        <v>5.0809541359664097E-2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3.6225000000000001</v>
      </c>
      <c r="C1179" s="2">
        <f t="shared" si="108"/>
        <v>3.6143069719091461</v>
      </c>
      <c r="D1179" s="2">
        <f t="shared" si="104"/>
        <v>3.5637907654615715</v>
      </c>
      <c r="E1179" s="2">
        <f t="shared" si="103"/>
        <v>5.0516206447574596E-2</v>
      </c>
      <c r="F1179" s="2">
        <f t="shared" si="107"/>
        <v>1.9634251193451385E-2</v>
      </c>
      <c r="G1179" s="2">
        <f t="shared" si="105"/>
        <v>3.0881955254123211E-2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3.6082999999999998</v>
      </c>
      <c r="C1180" s="2">
        <f t="shared" si="108"/>
        <v>3.6123058993077386</v>
      </c>
      <c r="D1180" s="2">
        <f t="shared" si="104"/>
        <v>3.5670877457977515</v>
      </c>
      <c r="E1180" s="2">
        <f t="shared" ref="E1180:E1243" si="109">C1180-D1180</f>
        <v>4.5218153509987147E-2</v>
      </c>
      <c r="F1180" s="2">
        <f t="shared" si="107"/>
        <v>2.475103165675854E-2</v>
      </c>
      <c r="G1180" s="2">
        <f t="shared" si="105"/>
        <v>2.0467121853228607E-2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3.6082999999999998</v>
      </c>
      <c r="C1181" s="2">
        <f t="shared" si="108"/>
        <v>3.6095203763373171</v>
      </c>
      <c r="D1181" s="2">
        <f t="shared" ref="D1181:D1244" si="110">$D$4*B1181+(1-$D$4)*D1180</f>
        <v>3.5701405053682884</v>
      </c>
      <c r="E1181" s="2">
        <f t="shared" si="109"/>
        <v>3.937987096902873E-2</v>
      </c>
      <c r="F1181" s="2">
        <f t="shared" si="107"/>
        <v>2.7676799519212581E-2</v>
      </c>
      <c r="G1181" s="2">
        <f t="shared" si="105"/>
        <v>1.1703071449816149E-2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3.573</v>
      </c>
      <c r="C1182" s="2">
        <f t="shared" si="108"/>
        <v>3.6039018569008068</v>
      </c>
      <c r="D1182" s="2">
        <f t="shared" si="110"/>
        <v>3.5703523197854525</v>
      </c>
      <c r="E1182" s="2">
        <f t="shared" si="109"/>
        <v>3.3549537115354244E-2</v>
      </c>
      <c r="F1182" s="2">
        <f t="shared" si="107"/>
        <v>2.8851347038440917E-2</v>
      </c>
      <c r="G1182" s="2">
        <f t="shared" si="105"/>
        <v>4.6981900769133278E-3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3.573</v>
      </c>
      <c r="C1183" s="2">
        <f t="shared" si="108"/>
        <v>3.5991477250699138</v>
      </c>
      <c r="D1183" s="2">
        <f t="shared" si="110"/>
        <v>3.5705484442457895</v>
      </c>
      <c r="E1183" s="2">
        <f t="shared" si="109"/>
        <v>2.8599280824124218E-2</v>
      </c>
      <c r="F1183" s="2">
        <f t="shared" si="107"/>
        <v>2.8800933795577577E-2</v>
      </c>
      <c r="G1183" s="2">
        <f t="shared" si="105"/>
        <v>-2.0165297145335881E-4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3.573</v>
      </c>
      <c r="C1184" s="2">
        <f t="shared" si="108"/>
        <v>3.590771151982235</v>
      </c>
      <c r="D1184" s="2">
        <f t="shared" si="110"/>
        <v>3.570730040968324</v>
      </c>
      <c r="E1184" s="2">
        <f t="shared" si="109"/>
        <v>2.0041111013910928E-2</v>
      </c>
      <c r="F1184" s="2">
        <f t="shared" si="107"/>
        <v>2.7048969239244249E-2</v>
      </c>
      <c r="G1184" s="2">
        <f t="shared" si="105"/>
        <v>-7.0078582253333202E-3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3.5941999999999998</v>
      </c>
      <c r="C1185" s="2">
        <f t="shared" si="108"/>
        <v>3.5814986670618914</v>
      </c>
      <c r="D1185" s="2">
        <f t="shared" si="110"/>
        <v>3.5724685564521517</v>
      </c>
      <c r="E1185" s="2">
        <f t="shared" si="109"/>
        <v>9.0301106097396833E-3</v>
      </c>
      <c r="F1185" s="2">
        <f t="shared" si="107"/>
        <v>2.3445197513343334E-2</v>
      </c>
      <c r="G1185" s="2">
        <f t="shared" si="105"/>
        <v>-1.4415086903603651E-2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3.6013000000000002</v>
      </c>
      <c r="C1186" s="2">
        <f t="shared" si="108"/>
        <v>3.5736527182831388</v>
      </c>
      <c r="D1186" s="2">
        <f t="shared" si="110"/>
        <v>3.5746042189371776</v>
      </c>
      <c r="E1186" s="2">
        <f t="shared" si="109"/>
        <v>-9.5150065403881712E-4</v>
      </c>
      <c r="F1186" s="2">
        <f t="shared" si="107"/>
        <v>1.8565857879866903E-2</v>
      </c>
      <c r="G1186" s="2">
        <f t="shared" si="105"/>
        <v>-1.951735853390572E-2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3.573</v>
      </c>
      <c r="C1187" s="2">
        <f t="shared" si="108"/>
        <v>3.572459992393425</v>
      </c>
      <c r="D1187" s="2">
        <f t="shared" si="110"/>
        <v>3.5744853879047942</v>
      </c>
      <c r="E1187" s="2">
        <f t="shared" si="109"/>
        <v>-2.0253955113691546E-3</v>
      </c>
      <c r="F1187" s="2">
        <f t="shared" si="107"/>
        <v>1.4447607201619693E-2</v>
      </c>
      <c r="G1187" s="2">
        <f t="shared" si="105"/>
        <v>-1.6473002712988849E-2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3.5659000000000001</v>
      </c>
      <c r="C1188" s="2">
        <f t="shared" si="108"/>
        <v>3.5779738397175134</v>
      </c>
      <c r="D1188" s="2">
        <f t="shared" si="110"/>
        <v>3.5738494332451798</v>
      </c>
      <c r="E1188" s="2">
        <f t="shared" si="109"/>
        <v>4.124406472333586E-3</v>
      </c>
      <c r="F1188" s="2">
        <f t="shared" si="107"/>
        <v>1.2382967055762473E-2</v>
      </c>
      <c r="G1188" s="2">
        <f t="shared" ref="G1188:G1251" si="111">E1188-F1188</f>
        <v>-8.2585605834288867E-3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3.5659000000000001</v>
      </c>
      <c r="C1189" s="2">
        <f t="shared" si="108"/>
        <v>3.5848240182225113</v>
      </c>
      <c r="D1189" s="2">
        <f t="shared" si="110"/>
        <v>3.5732605863381295</v>
      </c>
      <c r="E1189" s="2">
        <f t="shared" si="109"/>
        <v>1.1563431884381803E-2</v>
      </c>
      <c r="F1189" s="2">
        <f t="shared" ref="F1189:F1252" si="113">(E1189*(2/(10)))+((1-(2/10))*F1188)</f>
        <v>1.2219060021486341E-2</v>
      </c>
      <c r="G1189" s="2">
        <f t="shared" si="111"/>
        <v>-6.5562813710453791E-4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3.573</v>
      </c>
      <c r="C1190" s="2">
        <f t="shared" si="108"/>
        <v>3.5884357077267404</v>
      </c>
      <c r="D1190" s="2">
        <f t="shared" si="110"/>
        <v>3.5732412836464165</v>
      </c>
      <c r="E1190" s="2">
        <f t="shared" si="109"/>
        <v>1.5194424080323898E-2</v>
      </c>
      <c r="F1190" s="2">
        <f t="shared" si="113"/>
        <v>1.2814132833253854E-2</v>
      </c>
      <c r="G1190" s="2">
        <f t="shared" si="111"/>
        <v>2.3802912470700446E-3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3.573</v>
      </c>
      <c r="C1191" s="2">
        <f t="shared" si="108"/>
        <v>3.5914917526918573</v>
      </c>
      <c r="D1191" s="2">
        <f t="shared" si="110"/>
        <v>3.5732234107837191</v>
      </c>
      <c r="E1191" s="2">
        <f t="shared" si="109"/>
        <v>1.8268341908138197E-2</v>
      </c>
      <c r="F1191" s="2">
        <f t="shared" si="113"/>
        <v>1.3904974648230723E-2</v>
      </c>
      <c r="G1191" s="2">
        <f t="shared" si="111"/>
        <v>4.363367259907474E-3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3.573</v>
      </c>
      <c r="C1192" s="2">
        <f t="shared" si="108"/>
        <v>3.5886468676623409</v>
      </c>
      <c r="D1192" s="2">
        <f t="shared" si="110"/>
        <v>3.5732068618367769</v>
      </c>
      <c r="E1192" s="2">
        <f t="shared" si="109"/>
        <v>1.5440005825563929E-2</v>
      </c>
      <c r="F1192" s="2">
        <f t="shared" si="113"/>
        <v>1.4211980883697366E-2</v>
      </c>
      <c r="G1192" s="2">
        <f t="shared" si="111"/>
        <v>1.2280249418665633E-3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3.573</v>
      </c>
      <c r="C1193" s="2">
        <f t="shared" si="108"/>
        <v>3.58623965725275</v>
      </c>
      <c r="D1193" s="2">
        <f t="shared" si="110"/>
        <v>3.5731915387377566</v>
      </c>
      <c r="E1193" s="2">
        <f t="shared" si="109"/>
        <v>1.3048118514993323E-2</v>
      </c>
      <c r="F1193" s="2">
        <f t="shared" si="113"/>
        <v>1.3979208409956558E-2</v>
      </c>
      <c r="G1193" s="2">
        <f t="shared" si="111"/>
        <v>-9.3108989496323499E-4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3.5375999999999999</v>
      </c>
      <c r="C1194" s="2">
        <f t="shared" si="108"/>
        <v>3.5842027869061734</v>
      </c>
      <c r="D1194" s="2">
        <f t="shared" si="110"/>
        <v>3.5705551284608856</v>
      </c>
      <c r="E1194" s="2">
        <f t="shared" si="109"/>
        <v>1.3647658445287814E-2</v>
      </c>
      <c r="F1194" s="2">
        <f t="shared" si="113"/>
        <v>1.391289841702281E-2</v>
      </c>
      <c r="G1194" s="2">
        <f t="shared" si="111"/>
        <v>-2.6523997173499674E-4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3.5659000000000001</v>
      </c>
      <c r="C1195" s="2">
        <f t="shared" si="108"/>
        <v>3.585740819689839</v>
      </c>
      <c r="D1195" s="2">
        <f t="shared" si="110"/>
        <v>3.5702103041304496</v>
      </c>
      <c r="E1195" s="2">
        <f t="shared" si="109"/>
        <v>1.5530515559389446E-2</v>
      </c>
      <c r="F1195" s="2">
        <f t="shared" si="113"/>
        <v>1.4236421845496139E-2</v>
      </c>
      <c r="G1195" s="2">
        <f t="shared" si="111"/>
        <v>1.2940937138933069E-3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3.5659000000000001</v>
      </c>
      <c r="C1196" s="2">
        <f t="shared" si="108"/>
        <v>3.5881345397375561</v>
      </c>
      <c r="D1196" s="2">
        <f t="shared" si="110"/>
        <v>3.5698910223430089</v>
      </c>
      <c r="E1196" s="2">
        <f t="shared" si="109"/>
        <v>1.8243517394547215E-2</v>
      </c>
      <c r="F1196" s="2">
        <f t="shared" si="113"/>
        <v>1.5037840955306355E-2</v>
      </c>
      <c r="G1196" s="2">
        <f t="shared" si="111"/>
        <v>3.20567643924086E-3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3.5659000000000001</v>
      </c>
      <c r="C1197" s="2">
        <f t="shared" si="108"/>
        <v>3.5858061490087012</v>
      </c>
      <c r="D1197" s="2">
        <f t="shared" si="110"/>
        <v>3.5695953910583413</v>
      </c>
      <c r="E1197" s="2">
        <f t="shared" si="109"/>
        <v>1.6210757950359866E-2</v>
      </c>
      <c r="F1197" s="2">
        <f t="shared" si="113"/>
        <v>1.5272424354317058E-2</v>
      </c>
      <c r="G1197" s="2">
        <f t="shared" si="111"/>
        <v>9.3833359604280839E-4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3.5659000000000001</v>
      </c>
      <c r="C1198" s="2">
        <f t="shared" si="108"/>
        <v>3.5827436645458239</v>
      </c>
      <c r="D1198" s="2">
        <f t="shared" si="110"/>
        <v>3.569321658387353</v>
      </c>
      <c r="E1198" s="2">
        <f t="shared" si="109"/>
        <v>1.3422006158470889E-2</v>
      </c>
      <c r="F1198" s="2">
        <f t="shared" si="113"/>
        <v>1.4902340715147826E-2</v>
      </c>
      <c r="G1198" s="2">
        <f t="shared" si="111"/>
        <v>-1.480334556676937E-3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3.5659000000000001</v>
      </c>
      <c r="C1199" s="2">
        <f t="shared" si="108"/>
        <v>3.5801523315387742</v>
      </c>
      <c r="D1199" s="2">
        <f t="shared" si="110"/>
        <v>3.569068202210512</v>
      </c>
      <c r="E1199" s="2">
        <f t="shared" si="109"/>
        <v>1.1084129328262193E-2</v>
      </c>
      <c r="F1199" s="2">
        <f t="shared" si="113"/>
        <v>1.4138698437770702E-2</v>
      </c>
      <c r="G1199" s="2">
        <f t="shared" si="111"/>
        <v>-3.0545691095085082E-3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3.5375999999999999</v>
      </c>
      <c r="C1200" s="2">
        <f t="shared" si="108"/>
        <v>3.5790519728405013</v>
      </c>
      <c r="D1200" s="2">
        <f t="shared" si="110"/>
        <v>3.5667372242689925</v>
      </c>
      <c r="E1200" s="2">
        <f t="shared" si="109"/>
        <v>1.2314748571508716E-2</v>
      </c>
      <c r="F1200" s="2">
        <f t="shared" si="113"/>
        <v>1.3773908464518305E-2</v>
      </c>
      <c r="G1200" s="2">
        <f t="shared" si="111"/>
        <v>-1.4591598930095897E-3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3.5375999999999999</v>
      </c>
      <c r="C1201" s="2">
        <f t="shared" si="108"/>
        <v>3.5781209000958087</v>
      </c>
      <c r="D1201" s="2">
        <f t="shared" si="110"/>
        <v>3.564578911360178</v>
      </c>
      <c r="E1201" s="2">
        <f t="shared" si="109"/>
        <v>1.3541988735630728E-2</v>
      </c>
      <c r="F1201" s="2">
        <f t="shared" si="113"/>
        <v>1.372752451874079E-2</v>
      </c>
      <c r="G1201" s="2">
        <f t="shared" si="111"/>
        <v>-1.8553578311006173E-4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3.5305</v>
      </c>
      <c r="C1202" s="2">
        <f t="shared" si="108"/>
        <v>3.5773330693118384</v>
      </c>
      <c r="D1202" s="2">
        <f t="shared" si="110"/>
        <v>3.5620545475557202</v>
      </c>
      <c r="E1202" s="2">
        <f t="shared" si="109"/>
        <v>1.5278521756118213E-2</v>
      </c>
      <c r="F1202" s="2">
        <f t="shared" si="113"/>
        <v>1.4037723966216276E-2</v>
      </c>
      <c r="G1202" s="2">
        <f t="shared" si="111"/>
        <v>1.2407977899019373E-3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3.5375999999999999</v>
      </c>
      <c r="C1203" s="2">
        <f t="shared" si="108"/>
        <v>3.5766664432638633</v>
      </c>
      <c r="D1203" s="2">
        <f t="shared" si="110"/>
        <v>3.5602430995886296</v>
      </c>
      <c r="E1203" s="2">
        <f t="shared" si="109"/>
        <v>1.6423343675233681E-2</v>
      </c>
      <c r="F1203" s="2">
        <f t="shared" si="113"/>
        <v>1.4514847908019757E-2</v>
      </c>
      <c r="G1203" s="2">
        <f t="shared" si="111"/>
        <v>1.908495767213924E-3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3.5375999999999999</v>
      </c>
      <c r="C1204" s="2">
        <f t="shared" si="108"/>
        <v>3.5706562212232691</v>
      </c>
      <c r="D1204" s="2">
        <f t="shared" si="110"/>
        <v>3.5585658329524348</v>
      </c>
      <c r="E1204" s="2">
        <f t="shared" si="109"/>
        <v>1.2090388270834307E-2</v>
      </c>
      <c r="F1204" s="2">
        <f t="shared" si="113"/>
        <v>1.4029955980582667E-2</v>
      </c>
      <c r="G1204" s="2">
        <f t="shared" si="111"/>
        <v>-1.9395677097483605E-3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3.4315000000000002</v>
      </c>
      <c r="C1205" s="2">
        <f t="shared" si="108"/>
        <v>3.5699244948812274</v>
      </c>
      <c r="D1205" s="2">
        <f t="shared" si="110"/>
        <v>3.5491535490300321</v>
      </c>
      <c r="E1205" s="2">
        <f t="shared" si="109"/>
        <v>2.0770945851195322E-2</v>
      </c>
      <c r="F1205" s="2">
        <f t="shared" si="113"/>
        <v>1.5378153954705199E-2</v>
      </c>
      <c r="G1205" s="2">
        <f t="shared" si="111"/>
        <v>5.3927918964901227E-3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3.5234000000000001</v>
      </c>
      <c r="C1206" s="2">
        <f t="shared" si="108"/>
        <v>3.5693053418225769</v>
      </c>
      <c r="D1206" s="2">
        <f t="shared" si="110"/>
        <v>3.5472458787315113</v>
      </c>
      <c r="E1206" s="2">
        <f t="shared" si="109"/>
        <v>2.2059463091065545E-2</v>
      </c>
      <c r="F1206" s="2">
        <f t="shared" si="113"/>
        <v>1.6714415781977267E-2</v>
      </c>
      <c r="G1206" s="2">
        <f t="shared" si="111"/>
        <v>5.3450473090882779E-3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3.5234000000000001</v>
      </c>
      <c r="C1207" s="2">
        <f t="shared" si="108"/>
        <v>3.5687814430806419</v>
      </c>
      <c r="D1207" s="2">
        <f t="shared" si="110"/>
        <v>3.5454795173439919</v>
      </c>
      <c r="E1207" s="2">
        <f t="shared" si="109"/>
        <v>2.330192573665002E-2</v>
      </c>
      <c r="F1207" s="2">
        <f t="shared" si="113"/>
        <v>1.8031917772911819E-2</v>
      </c>
      <c r="G1207" s="2">
        <f t="shared" si="111"/>
        <v>5.2700079637382005E-3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3.5234000000000001</v>
      </c>
      <c r="C1208" s="2">
        <f t="shared" si="108"/>
        <v>3.5683381441451587</v>
      </c>
      <c r="D1208" s="2">
        <f t="shared" si="110"/>
        <v>3.5438439975407334</v>
      </c>
      <c r="E1208" s="2">
        <f t="shared" si="109"/>
        <v>2.4494146604425282E-2</v>
      </c>
      <c r="F1208" s="2">
        <f t="shared" si="113"/>
        <v>1.932436353921451E-2</v>
      </c>
      <c r="G1208" s="2">
        <f t="shared" si="111"/>
        <v>5.1697830652107715E-3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3.5234000000000001</v>
      </c>
      <c r="C1209" s="2">
        <f t="shared" si="108"/>
        <v>3.5679630450459037</v>
      </c>
      <c r="D1209" s="2">
        <f t="shared" si="110"/>
        <v>3.5423296273525309</v>
      </c>
      <c r="E1209" s="2">
        <f t="shared" si="109"/>
        <v>2.5633417693372795E-2</v>
      </c>
      <c r="F1209" s="2">
        <f t="shared" si="113"/>
        <v>2.058617437004617E-2</v>
      </c>
      <c r="G1209" s="2">
        <f t="shared" si="111"/>
        <v>5.0472433233266258E-3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3.5234000000000001</v>
      </c>
      <c r="C1210" s="2">
        <f t="shared" si="108"/>
        <v>3.5632918073465336</v>
      </c>
      <c r="D1210" s="2">
        <f t="shared" si="110"/>
        <v>3.5409274327338252</v>
      </c>
      <c r="E1210" s="2">
        <f t="shared" si="109"/>
        <v>2.236437461270846E-2</v>
      </c>
      <c r="F1210" s="2">
        <f t="shared" si="113"/>
        <v>2.0941814418578626E-2</v>
      </c>
      <c r="G1210" s="2">
        <f t="shared" si="111"/>
        <v>1.4225601941298335E-3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3.5234000000000001</v>
      </c>
      <c r="C1211" s="2">
        <f t="shared" si="108"/>
        <v>3.5593392216009132</v>
      </c>
      <c r="D1211" s="2">
        <f t="shared" si="110"/>
        <v>3.5396291043831716</v>
      </c>
      <c r="E1211" s="2">
        <f t="shared" si="109"/>
        <v>1.971011721774163E-2</v>
      </c>
      <c r="F1211" s="2">
        <f t="shared" si="113"/>
        <v>2.0695474978411229E-2</v>
      </c>
      <c r="G1211" s="2">
        <f t="shared" si="111"/>
        <v>-9.8535776066959943E-4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3.5234000000000001</v>
      </c>
      <c r="C1212" s="2">
        <f t="shared" si="108"/>
        <v>3.5549024182776958</v>
      </c>
      <c r="D1212" s="2">
        <f t="shared" si="110"/>
        <v>3.5384269485029369</v>
      </c>
      <c r="E1212" s="2">
        <f t="shared" si="109"/>
        <v>1.6475469774758889E-2</v>
      </c>
      <c r="F1212" s="2">
        <f t="shared" si="113"/>
        <v>1.9851473937680761E-2</v>
      </c>
      <c r="G1212" s="2">
        <f t="shared" si="111"/>
        <v>-3.3760041629218723E-3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3.5516999999999999</v>
      </c>
      <c r="C1213" s="2">
        <f t="shared" si="108"/>
        <v>3.5522405077734347</v>
      </c>
      <c r="D1213" s="2">
        <f t="shared" si="110"/>
        <v>3.5394101375027196</v>
      </c>
      <c r="E1213" s="2">
        <f t="shared" si="109"/>
        <v>1.2830370270715097E-2</v>
      </c>
      <c r="F1213" s="2">
        <f t="shared" si="113"/>
        <v>1.8447253204287632E-2</v>
      </c>
      <c r="G1213" s="2">
        <f t="shared" si="111"/>
        <v>-5.6168829335725354E-3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3.5516999999999999</v>
      </c>
      <c r="C1214" s="2">
        <f t="shared" si="108"/>
        <v>3.5499881219621372</v>
      </c>
      <c r="D1214" s="2">
        <f t="shared" si="110"/>
        <v>3.5403204976877034</v>
      </c>
      <c r="E1214" s="2">
        <f t="shared" si="109"/>
        <v>9.6676242744337948E-3</v>
      </c>
      <c r="F1214" s="2">
        <f t="shared" si="113"/>
        <v>1.6691327418316866E-2</v>
      </c>
      <c r="G1214" s="2">
        <f t="shared" si="111"/>
        <v>-7.0237031438830713E-3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3.5516999999999999</v>
      </c>
      <c r="C1215" s="2">
        <f t="shared" si="108"/>
        <v>3.5317591801218082</v>
      </c>
      <c r="D1215" s="2">
        <f t="shared" si="110"/>
        <v>3.5411634237849108</v>
      </c>
      <c r="E1215" s="2">
        <f t="shared" si="109"/>
        <v>-9.4042436631025517E-3</v>
      </c>
      <c r="F1215" s="2">
        <f t="shared" si="113"/>
        <v>1.1472213202032983E-2</v>
      </c>
      <c r="G1215" s="2">
        <f t="shared" si="111"/>
        <v>-2.0876456865135534E-2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3.5871</v>
      </c>
      <c r="C1216" s="2">
        <f t="shared" si="108"/>
        <v>3.5304731524107607</v>
      </c>
      <c r="D1216" s="2">
        <f t="shared" si="110"/>
        <v>3.5445661331341767</v>
      </c>
      <c r="E1216" s="2">
        <f t="shared" si="109"/>
        <v>-1.4092980723416026E-2</v>
      </c>
      <c r="F1216" s="2">
        <f t="shared" si="113"/>
        <v>6.3591744169431801E-3</v>
      </c>
      <c r="G1216" s="2">
        <f t="shared" si="111"/>
        <v>-2.0452155140359207E-2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3.5871</v>
      </c>
      <c r="C1217" s="2">
        <f t="shared" si="108"/>
        <v>3.5293849751167974</v>
      </c>
      <c r="D1217" s="2">
        <f t="shared" si="110"/>
        <v>3.5477167899390523</v>
      </c>
      <c r="E1217" s="2">
        <f t="shared" si="109"/>
        <v>-1.8331814822254877E-2</v>
      </c>
      <c r="F1217" s="2">
        <f t="shared" si="113"/>
        <v>1.4209765691035685E-3</v>
      </c>
      <c r="G1217" s="2">
        <f t="shared" si="111"/>
        <v>-1.9752791391358444E-2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3.5871</v>
      </c>
      <c r="C1218" s="2">
        <f t="shared" si="108"/>
        <v>3.5284642097142132</v>
      </c>
      <c r="D1218" s="2">
        <f t="shared" si="110"/>
        <v>3.5506340647583818</v>
      </c>
      <c r="E1218" s="2">
        <f t="shared" si="109"/>
        <v>-2.2169855044168685E-2</v>
      </c>
      <c r="F1218" s="2">
        <f t="shared" si="113"/>
        <v>-3.2971897535508821E-3</v>
      </c>
      <c r="G1218" s="2">
        <f t="shared" si="111"/>
        <v>-1.8872665290617804E-2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3.5871</v>
      </c>
      <c r="C1219" s="2">
        <f t="shared" si="108"/>
        <v>3.5276851005274108</v>
      </c>
      <c r="D1219" s="2">
        <f t="shared" si="110"/>
        <v>3.5533352451466498</v>
      </c>
      <c r="E1219" s="2">
        <f t="shared" si="109"/>
        <v>-2.5650144619238979E-2</v>
      </c>
      <c r="F1219" s="2">
        <f t="shared" si="113"/>
        <v>-7.7677807266885021E-3</v>
      </c>
      <c r="G1219" s="2">
        <f t="shared" si="111"/>
        <v>-1.7882363892550476E-2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3.58</v>
      </c>
      <c r="C1220" s="2">
        <f t="shared" si="108"/>
        <v>3.5270258542924244</v>
      </c>
      <c r="D1220" s="2">
        <f t="shared" si="110"/>
        <v>3.5553104121728238</v>
      </c>
      <c r="E1220" s="2">
        <f t="shared" si="109"/>
        <v>-2.8284557880399408E-2</v>
      </c>
      <c r="F1220" s="2">
        <f t="shared" si="113"/>
        <v>-1.1871136157430684E-2</v>
      </c>
      <c r="G1220" s="2">
        <f t="shared" si="111"/>
        <v>-1.6413421722968724E-2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3.58</v>
      </c>
      <c r="C1221" s="2">
        <f t="shared" si="108"/>
        <v>3.5264680305551281</v>
      </c>
      <c r="D1221" s="2">
        <f t="shared" si="110"/>
        <v>3.5571392705303926</v>
      </c>
      <c r="E1221" s="2">
        <f t="shared" si="109"/>
        <v>-3.0671239975264442E-2</v>
      </c>
      <c r="F1221" s="2">
        <f t="shared" si="113"/>
        <v>-1.5631156920997438E-2</v>
      </c>
      <c r="G1221" s="2">
        <f t="shared" si="111"/>
        <v>-1.5040083054267003E-2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3.58</v>
      </c>
      <c r="C1222" s="2">
        <f t="shared" si="108"/>
        <v>3.5259960258543392</v>
      </c>
      <c r="D1222" s="2">
        <f t="shared" si="110"/>
        <v>3.5588326578985119</v>
      </c>
      <c r="E1222" s="2">
        <f t="shared" si="109"/>
        <v>-3.2836632044172642E-2</v>
      </c>
      <c r="F1222" s="2">
        <f t="shared" si="113"/>
        <v>-1.907225194563248E-2</v>
      </c>
      <c r="G1222" s="2">
        <f t="shared" si="111"/>
        <v>-1.3764380098540162E-2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3.58</v>
      </c>
      <c r="C1223" s="2">
        <f t="shared" si="108"/>
        <v>3.52995048341521</v>
      </c>
      <c r="D1223" s="2">
        <f t="shared" si="110"/>
        <v>3.5604006091652889</v>
      </c>
      <c r="E1223" s="2">
        <f t="shared" si="109"/>
        <v>-3.0450125750078882E-2</v>
      </c>
      <c r="F1223" s="2">
        <f t="shared" si="113"/>
        <v>-2.1347826706521762E-2</v>
      </c>
      <c r="G1223" s="2">
        <f t="shared" si="111"/>
        <v>-9.1022990435571209E-3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3.5659000000000001</v>
      </c>
      <c r="C1224" s="2">
        <f t="shared" si="108"/>
        <v>3.533296562889793</v>
      </c>
      <c r="D1224" s="2">
        <f t="shared" si="110"/>
        <v>3.5608079714493415</v>
      </c>
      <c r="E1224" s="2">
        <f t="shared" si="109"/>
        <v>-2.7511408559548478E-2</v>
      </c>
      <c r="F1224" s="2">
        <f t="shared" si="113"/>
        <v>-2.2580543077127105E-2</v>
      </c>
      <c r="G1224" s="2">
        <f t="shared" si="111"/>
        <v>-4.9308654824213732E-3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3.5659000000000001</v>
      </c>
      <c r="C1225" s="2">
        <f t="shared" si="108"/>
        <v>3.5361278609067477</v>
      </c>
      <c r="D1225" s="2">
        <f t="shared" si="110"/>
        <v>3.5611851587493901</v>
      </c>
      <c r="E1225" s="2">
        <f t="shared" si="109"/>
        <v>-2.5057297842642434E-2</v>
      </c>
      <c r="F1225" s="2">
        <f t="shared" si="113"/>
        <v>-2.3075894030230172E-2</v>
      </c>
      <c r="G1225" s="2">
        <f t="shared" si="111"/>
        <v>-1.9814038124122621E-3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3.5659000000000001</v>
      </c>
      <c r="C1226" s="2">
        <f t="shared" si="108"/>
        <v>3.5439697284595559</v>
      </c>
      <c r="D1226" s="2">
        <f t="shared" si="110"/>
        <v>3.561534406249435</v>
      </c>
      <c r="E1226" s="2">
        <f t="shared" si="109"/>
        <v>-1.7564677789879024E-2</v>
      </c>
      <c r="F1226" s="2">
        <f t="shared" si="113"/>
        <v>-2.1973650782159945E-2</v>
      </c>
      <c r="G1226" s="2">
        <f t="shared" si="111"/>
        <v>4.4089729922809212E-3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3.5588000000000002</v>
      </c>
      <c r="C1227" s="2">
        <f t="shared" si="108"/>
        <v>3.5506051548503934</v>
      </c>
      <c r="D1227" s="2">
        <f t="shared" si="110"/>
        <v>3.5613318576383657</v>
      </c>
      <c r="E1227" s="2">
        <f t="shared" si="109"/>
        <v>-1.0726702787972275E-2</v>
      </c>
      <c r="F1227" s="2">
        <f t="shared" si="113"/>
        <v>-1.9724261183322413E-2</v>
      </c>
      <c r="G1227" s="2">
        <f t="shared" si="111"/>
        <v>8.9975583953501373E-3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3.5588000000000002</v>
      </c>
      <c r="C1228" s="2">
        <f t="shared" si="108"/>
        <v>3.5562197464118714</v>
      </c>
      <c r="D1228" s="2">
        <f t="shared" si="110"/>
        <v>3.5611443126281164</v>
      </c>
      <c r="E1228" s="2">
        <f t="shared" si="109"/>
        <v>-4.92456621624493E-3</v>
      </c>
      <c r="F1228" s="2">
        <f t="shared" si="113"/>
        <v>-1.6764322189906918E-2</v>
      </c>
      <c r="G1228" s="2">
        <f t="shared" si="111"/>
        <v>1.1839755973661988E-2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3.5588000000000002</v>
      </c>
      <c r="C1229" s="2">
        <f t="shared" si="108"/>
        <v>3.5609705546561989</v>
      </c>
      <c r="D1229" s="2">
        <f t="shared" si="110"/>
        <v>3.5609706598408484</v>
      </c>
      <c r="E1229" s="2">
        <f t="shared" si="109"/>
        <v>-1.0518464943487515E-7</v>
      </c>
      <c r="F1229" s="2">
        <f t="shared" si="113"/>
        <v>-1.3411478788855423E-2</v>
      </c>
      <c r="G1229" s="2">
        <f t="shared" si="111"/>
        <v>1.3411373604205988E-2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3.5447000000000002</v>
      </c>
      <c r="C1230" s="2">
        <f t="shared" si="108"/>
        <v>3.5638981616321681</v>
      </c>
      <c r="D1230" s="2">
        <f t="shared" si="110"/>
        <v>3.5597654257785631</v>
      </c>
      <c r="E1230" s="2">
        <f t="shared" si="109"/>
        <v>4.132735853604963E-3</v>
      </c>
      <c r="F1230" s="2">
        <f t="shared" si="113"/>
        <v>-9.9026358603633464E-3</v>
      </c>
      <c r="G1230" s="2">
        <f t="shared" si="111"/>
        <v>1.4035371713968309E-2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3.5234000000000001</v>
      </c>
      <c r="C1231" s="2">
        <f t="shared" ref="C1231:C1294" si="114">$C$4*B1221+C1230*(1-$C$4)</f>
        <v>3.5663753675349112</v>
      </c>
      <c r="D1231" s="2">
        <f t="shared" si="110"/>
        <v>3.5570716905357065</v>
      </c>
      <c r="E1231" s="2">
        <f t="shared" si="109"/>
        <v>9.3036769992047574E-3</v>
      </c>
      <c r="F1231" s="2">
        <f t="shared" si="113"/>
        <v>-6.0613732884497252E-3</v>
      </c>
      <c r="G1231" s="2">
        <f t="shared" si="111"/>
        <v>1.5365050287654482E-2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3.5305</v>
      </c>
      <c r="C1232" s="2">
        <f t="shared" si="114"/>
        <v>3.5684714648372324</v>
      </c>
      <c r="D1232" s="2">
        <f t="shared" si="110"/>
        <v>3.555103417162691</v>
      </c>
      <c r="E1232" s="2">
        <f t="shared" si="109"/>
        <v>1.3368047674541472E-2</v>
      </c>
      <c r="F1232" s="2">
        <f t="shared" si="113"/>
        <v>-2.1754890958514861E-3</v>
      </c>
      <c r="G1232" s="2">
        <f t="shared" si="111"/>
        <v>1.5543536770392958E-2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3.5305</v>
      </c>
      <c r="C1233" s="2">
        <f t="shared" si="114"/>
        <v>3.5702450856315044</v>
      </c>
      <c r="D1233" s="2">
        <f t="shared" si="110"/>
        <v>3.5532809418173064</v>
      </c>
      <c r="E1233" s="2">
        <f t="shared" si="109"/>
        <v>1.6964143814198085E-2</v>
      </c>
      <c r="F1233" s="2">
        <f t="shared" si="113"/>
        <v>1.6524374861584281E-3</v>
      </c>
      <c r="G1233" s="2">
        <f t="shared" si="111"/>
        <v>1.5311706328039658E-2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3.5375999999999999</v>
      </c>
      <c r="C1234" s="2">
        <f t="shared" si="114"/>
        <v>3.5695766109189653</v>
      </c>
      <c r="D1234" s="2">
        <f t="shared" si="110"/>
        <v>3.5521193905715798</v>
      </c>
      <c r="E1234" s="2">
        <f t="shared" si="109"/>
        <v>1.7457220347385505E-2</v>
      </c>
      <c r="F1234" s="2">
        <f t="shared" si="113"/>
        <v>4.8133940584038437E-3</v>
      </c>
      <c r="G1234" s="2">
        <f t="shared" si="111"/>
        <v>1.2643826288981662E-2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3.5375999999999999</v>
      </c>
      <c r="C1235" s="2">
        <f t="shared" si="114"/>
        <v>3.5690109784698936</v>
      </c>
      <c r="D1235" s="2">
        <f t="shared" si="110"/>
        <v>3.5510438801588702</v>
      </c>
      <c r="E1235" s="2">
        <f t="shared" si="109"/>
        <v>1.7967098311023388E-2</v>
      </c>
      <c r="F1235" s="2">
        <f t="shared" si="113"/>
        <v>7.4441349089277532E-3</v>
      </c>
      <c r="G1235" s="2">
        <f t="shared" si="111"/>
        <v>1.0522963402095634E-2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3.5375999999999999</v>
      </c>
      <c r="C1236" s="2">
        <f t="shared" si="114"/>
        <v>3.5685323663976023</v>
      </c>
      <c r="D1236" s="2">
        <f t="shared" si="110"/>
        <v>3.5500480371841387</v>
      </c>
      <c r="E1236" s="2">
        <f t="shared" si="109"/>
        <v>1.8484329213463546E-2</v>
      </c>
      <c r="F1236" s="2">
        <f t="shared" si="113"/>
        <v>9.6521737698349128E-3</v>
      </c>
      <c r="G1236" s="2">
        <f t="shared" si="111"/>
        <v>8.8321554436286333E-3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3.5375999999999999</v>
      </c>
      <c r="C1237" s="2">
        <f t="shared" si="114"/>
        <v>3.5670350792595098</v>
      </c>
      <c r="D1237" s="2">
        <f t="shared" si="110"/>
        <v>3.549125960355684</v>
      </c>
      <c r="E1237" s="2">
        <f t="shared" si="109"/>
        <v>1.7909118903825849E-2</v>
      </c>
      <c r="F1237" s="2">
        <f t="shared" si="113"/>
        <v>1.1303562796633099E-2</v>
      </c>
      <c r="G1237" s="2">
        <f t="shared" si="111"/>
        <v>6.6055561071927497E-3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3.5305</v>
      </c>
      <c r="C1238" s="2">
        <f t="shared" si="114"/>
        <v>3.5657681439888163</v>
      </c>
      <c r="D1238" s="2">
        <f t="shared" si="110"/>
        <v>3.547746259588596</v>
      </c>
      <c r="E1238" s="2">
        <f t="shared" si="109"/>
        <v>1.8021884400220234E-2</v>
      </c>
      <c r="F1238" s="2">
        <f t="shared" si="113"/>
        <v>1.2647227117350527E-2</v>
      </c>
      <c r="G1238" s="2">
        <f t="shared" si="111"/>
        <v>5.3746572828697065E-3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3.5164</v>
      </c>
      <c r="C1239" s="2">
        <f t="shared" si="114"/>
        <v>3.5646961218366906</v>
      </c>
      <c r="D1239" s="2">
        <f t="shared" si="110"/>
        <v>3.5454243144338848</v>
      </c>
      <c r="E1239" s="2">
        <f t="shared" si="109"/>
        <v>1.9271807402805763E-2</v>
      </c>
      <c r="F1239" s="2">
        <f t="shared" si="113"/>
        <v>1.3972143174441575E-2</v>
      </c>
      <c r="G1239" s="2">
        <f t="shared" si="111"/>
        <v>5.2996642283641877E-3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3.4173</v>
      </c>
      <c r="C1240" s="2">
        <f t="shared" si="114"/>
        <v>3.5616197954002766</v>
      </c>
      <c r="D1240" s="2">
        <f t="shared" si="110"/>
        <v>3.5359336244758195</v>
      </c>
      <c r="E1240" s="2">
        <f t="shared" si="109"/>
        <v>2.568617092445713E-2</v>
      </c>
      <c r="F1240" s="2">
        <f t="shared" si="113"/>
        <v>1.6314948724444688E-2</v>
      </c>
      <c r="G1240" s="2">
        <f t="shared" si="111"/>
        <v>9.3712222000124426E-3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3.5022000000000002</v>
      </c>
      <c r="C1241" s="2">
        <f t="shared" si="114"/>
        <v>3.555739826877157</v>
      </c>
      <c r="D1241" s="2">
        <f t="shared" si="110"/>
        <v>3.5334348374776106</v>
      </c>
      <c r="E1241" s="2">
        <f t="shared" si="109"/>
        <v>2.2304989399546393E-2</v>
      </c>
      <c r="F1241" s="2">
        <f t="shared" si="113"/>
        <v>1.751295685946503E-2</v>
      </c>
      <c r="G1241" s="2">
        <f t="shared" si="111"/>
        <v>4.7920325400813632E-3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3.4668000000000001</v>
      </c>
      <c r="C1242" s="2">
        <f t="shared" si="114"/>
        <v>3.5518567765883637</v>
      </c>
      <c r="D1242" s="2">
        <f t="shared" si="110"/>
        <v>3.5284989235903801</v>
      </c>
      <c r="E1242" s="2">
        <f t="shared" si="109"/>
        <v>2.3357852997983652E-2</v>
      </c>
      <c r="F1242" s="2">
        <f t="shared" si="113"/>
        <v>1.8681936087168755E-2</v>
      </c>
      <c r="G1242" s="2">
        <f t="shared" si="111"/>
        <v>4.6759169108148979E-3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3.4032</v>
      </c>
      <c r="C1243" s="2">
        <f t="shared" si="114"/>
        <v>3.5485711186516924</v>
      </c>
      <c r="D1243" s="2">
        <f t="shared" si="110"/>
        <v>3.5192175218429447</v>
      </c>
      <c r="E1243" s="2">
        <f t="shared" si="109"/>
        <v>2.9353596808747717E-2</v>
      </c>
      <c r="F1243" s="2">
        <f t="shared" si="113"/>
        <v>2.0816268231484546E-2</v>
      </c>
      <c r="G1243" s="2">
        <f t="shared" si="111"/>
        <v>8.5373285772631716E-3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3.4032</v>
      </c>
      <c r="C1244" s="2">
        <f t="shared" si="114"/>
        <v>3.5468832542437396</v>
      </c>
      <c r="D1244" s="2">
        <f t="shared" si="110"/>
        <v>3.5106236313360597</v>
      </c>
      <c r="E1244" s="2">
        <f t="shared" ref="E1244:E1307" si="115">C1244-D1244</f>
        <v>3.6259622907679923E-2</v>
      </c>
      <c r="F1244" s="2">
        <f t="shared" si="113"/>
        <v>2.3904939166723625E-2</v>
      </c>
      <c r="G1244" s="2">
        <f t="shared" si="111"/>
        <v>1.2354683740956298E-2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3.4032</v>
      </c>
      <c r="C1245" s="2">
        <f t="shared" si="114"/>
        <v>3.5454550612831643</v>
      </c>
      <c r="D1245" s="2">
        <f t="shared" ref="D1245:D1308" si="116">$D$4*B1245+(1-$D$4)*D1244</f>
        <v>3.5026663253111665</v>
      </c>
      <c r="E1245" s="2">
        <f t="shared" si="115"/>
        <v>4.2788735971997838E-2</v>
      </c>
      <c r="F1245" s="2">
        <f t="shared" si="113"/>
        <v>2.7681698527778471E-2</v>
      </c>
      <c r="G1245" s="2">
        <f t="shared" si="111"/>
        <v>1.5107037444219366E-2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3.4598</v>
      </c>
      <c r="C1246" s="2">
        <f t="shared" si="114"/>
        <v>3.5442465903165234</v>
      </c>
      <c r="D1246" s="2">
        <f t="shared" si="116"/>
        <v>3.4994910419547836</v>
      </c>
      <c r="E1246" s="2">
        <f t="shared" si="115"/>
        <v>4.4755548361739894E-2</v>
      </c>
      <c r="F1246" s="2">
        <f t="shared" si="113"/>
        <v>3.1096468494570761E-2</v>
      </c>
      <c r="G1246" s="2">
        <f t="shared" si="111"/>
        <v>1.3659079867169133E-2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3.4598</v>
      </c>
      <c r="C1247" s="2">
        <f t="shared" si="114"/>
        <v>3.543224037960135</v>
      </c>
      <c r="D1247" s="2">
        <f t="shared" si="116"/>
        <v>3.4965509647729478</v>
      </c>
      <c r="E1247" s="2">
        <f t="shared" si="115"/>
        <v>4.6673073187187164E-2</v>
      </c>
      <c r="F1247" s="2">
        <f t="shared" si="113"/>
        <v>3.4211789433094046E-2</v>
      </c>
      <c r="G1247" s="2">
        <f t="shared" si="111"/>
        <v>1.2461283754093118E-2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3.3961000000000001</v>
      </c>
      <c r="C1248" s="2">
        <f t="shared" si="114"/>
        <v>3.541266493658576</v>
      </c>
      <c r="D1248" s="2">
        <f t="shared" si="116"/>
        <v>3.4891101525675441</v>
      </c>
      <c r="E1248" s="2">
        <f t="shared" si="115"/>
        <v>5.2156341091031955E-2</v>
      </c>
      <c r="F1248" s="2">
        <f t="shared" si="113"/>
        <v>3.7800699764681631E-2</v>
      </c>
      <c r="G1248" s="2">
        <f t="shared" si="111"/>
        <v>1.4355641326350324E-2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3.4315000000000002</v>
      </c>
      <c r="C1249" s="2">
        <f t="shared" si="114"/>
        <v>3.537440879249564</v>
      </c>
      <c r="D1249" s="2">
        <f t="shared" si="116"/>
        <v>3.4848427338588368</v>
      </c>
      <c r="E1249" s="2">
        <f t="shared" si="115"/>
        <v>5.2598145390727158E-2</v>
      </c>
      <c r="F1249" s="2">
        <f t="shared" si="113"/>
        <v>4.076018888989074E-2</v>
      </c>
      <c r="G1249" s="2">
        <f t="shared" si="111"/>
        <v>1.1837956500836418E-2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3.5305</v>
      </c>
      <c r="C1250" s="2">
        <f t="shared" si="114"/>
        <v>3.5189576670573235</v>
      </c>
      <c r="D1250" s="2">
        <f t="shared" si="116"/>
        <v>3.4882247535729971</v>
      </c>
      <c r="E1250" s="2">
        <f t="shared" si="115"/>
        <v>3.0732913484326385E-2</v>
      </c>
      <c r="F1250" s="2">
        <f t="shared" si="113"/>
        <v>3.8754733808777871E-2</v>
      </c>
      <c r="G1250" s="2">
        <f t="shared" si="111"/>
        <v>-8.0218203244514855E-3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3.5305</v>
      </c>
      <c r="C1251" s="2">
        <f t="shared" si="114"/>
        <v>3.5163795644331199</v>
      </c>
      <c r="D1251" s="2">
        <f t="shared" si="116"/>
        <v>3.4913562533083304</v>
      </c>
      <c r="E1251" s="2">
        <f t="shared" si="115"/>
        <v>2.5023311124789505E-2</v>
      </c>
      <c r="F1251" s="2">
        <f t="shared" si="113"/>
        <v>3.60084492719802E-2</v>
      </c>
      <c r="G1251" s="2">
        <f t="shared" si="111"/>
        <v>-1.0985138147190696E-2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3.5305</v>
      </c>
      <c r="C1252" s="2">
        <f t="shared" si="114"/>
        <v>3.5087519391357169</v>
      </c>
      <c r="D1252" s="2">
        <f t="shared" si="116"/>
        <v>3.494255790100306</v>
      </c>
      <c r="E1252" s="2">
        <f t="shared" si="115"/>
        <v>1.4496149035410966E-2</v>
      </c>
      <c r="F1252" s="2">
        <f t="shared" si="113"/>
        <v>3.1705989224666359E-2</v>
      </c>
      <c r="G1252" s="2">
        <f t="shared" ref="G1252:G1315" si="117">E1252-F1252</f>
        <v>-1.7209840189255393E-2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3.4315000000000002</v>
      </c>
      <c r="C1253" s="2">
        <f t="shared" si="114"/>
        <v>3.4925131792686832</v>
      </c>
      <c r="D1253" s="2">
        <f t="shared" si="116"/>
        <v>3.4896072130558387</v>
      </c>
      <c r="E1253" s="2">
        <f t="shared" si="115"/>
        <v>2.9059662128445574E-3</v>
      </c>
      <c r="F1253" s="2">
        <f t="shared" ref="F1253:F1316" si="119">(E1253*(2/(10)))+((1-(2/10))*F1252)</f>
        <v>2.5945984622302E-2</v>
      </c>
      <c r="G1253" s="2">
        <f t="shared" si="117"/>
        <v>-2.3040018409457443E-2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3.5305</v>
      </c>
      <c r="C1254" s="2">
        <f t="shared" si="114"/>
        <v>3.4787726901504241</v>
      </c>
      <c r="D1254" s="2">
        <f t="shared" si="116"/>
        <v>3.4926363083850358</v>
      </c>
      <c r="E1254" s="2">
        <f t="shared" si="115"/>
        <v>-1.3863618234611685E-2</v>
      </c>
      <c r="F1254" s="2">
        <f t="shared" si="119"/>
        <v>1.7984064050919266E-2</v>
      </c>
      <c r="G1254" s="2">
        <f t="shared" si="117"/>
        <v>-3.1847682285530948E-2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3.5093000000000001</v>
      </c>
      <c r="C1255" s="2">
        <f t="shared" si="114"/>
        <v>3.4671461224349747</v>
      </c>
      <c r="D1255" s="2">
        <f t="shared" si="116"/>
        <v>3.4938706559120702</v>
      </c>
      <c r="E1255" s="2">
        <f t="shared" si="115"/>
        <v>-2.672453347709558E-2</v>
      </c>
      <c r="F1255" s="2">
        <f t="shared" si="119"/>
        <v>9.0423445453162981E-3</v>
      </c>
      <c r="G1255" s="2">
        <f t="shared" si="117"/>
        <v>-3.576687802241188E-2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3.4950999999999999</v>
      </c>
      <c r="C1256" s="2">
        <f t="shared" si="114"/>
        <v>3.4660159497526708</v>
      </c>
      <c r="D1256" s="2">
        <f t="shared" si="116"/>
        <v>3.4939617184371023</v>
      </c>
      <c r="E1256" s="2">
        <f t="shared" si="115"/>
        <v>-2.7945768684431549E-2</v>
      </c>
      <c r="F1256" s="2">
        <f t="shared" si="119"/>
        <v>1.6447218993667287E-3</v>
      </c>
      <c r="G1256" s="2">
        <f t="shared" si="117"/>
        <v>-2.9590490583798278E-2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3.5022000000000002</v>
      </c>
      <c r="C1257" s="2">
        <f t="shared" si="114"/>
        <v>3.4650596497907218</v>
      </c>
      <c r="D1257" s="2">
        <f t="shared" si="116"/>
        <v>3.4945719615158355</v>
      </c>
      <c r="E1257" s="2">
        <f t="shared" si="115"/>
        <v>-2.9512311725113705E-2</v>
      </c>
      <c r="F1257" s="2">
        <f t="shared" si="119"/>
        <v>-4.5866848255293581E-3</v>
      </c>
      <c r="G1257" s="2">
        <f t="shared" si="117"/>
        <v>-2.4925626899584347E-2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3.4809999999999999</v>
      </c>
      <c r="C1258" s="2">
        <f t="shared" si="114"/>
        <v>3.4544504728998415</v>
      </c>
      <c r="D1258" s="2">
        <f t="shared" si="116"/>
        <v>3.4935666310331808</v>
      </c>
      <c r="E1258" s="2">
        <f t="shared" si="115"/>
        <v>-3.9116158133339241E-2</v>
      </c>
      <c r="F1258" s="2">
        <f t="shared" si="119"/>
        <v>-1.1492579487091335E-2</v>
      </c>
      <c r="G1258" s="2">
        <f t="shared" si="117"/>
        <v>-2.7623578646247905E-2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3.4881000000000002</v>
      </c>
      <c r="C1259" s="2">
        <f t="shared" si="114"/>
        <v>3.4509196309152506</v>
      </c>
      <c r="D1259" s="2">
        <f t="shared" si="116"/>
        <v>3.4931616954010933</v>
      </c>
      <c r="E1259" s="2">
        <f t="shared" si="115"/>
        <v>-4.2242064485842779E-2</v>
      </c>
      <c r="F1259" s="2">
        <f t="shared" si="119"/>
        <v>-1.7642476486841623E-2</v>
      </c>
      <c r="G1259" s="2">
        <f t="shared" si="117"/>
        <v>-2.4599587999001155E-2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3.4809999999999999</v>
      </c>
      <c r="C1260" s="2">
        <f t="shared" si="114"/>
        <v>3.4631627646205967</v>
      </c>
      <c r="D1260" s="2">
        <f t="shared" si="116"/>
        <v>3.4922608290750863</v>
      </c>
      <c r="E1260" s="2">
        <f t="shared" si="115"/>
        <v>-2.9098064454489592E-2</v>
      </c>
      <c r="F1260" s="2">
        <f t="shared" si="119"/>
        <v>-1.9933594080371219E-2</v>
      </c>
      <c r="G1260" s="2">
        <f t="shared" si="117"/>
        <v>-9.1644703741183726E-3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3.4809999999999999</v>
      </c>
      <c r="C1261" s="2">
        <f t="shared" si="114"/>
        <v>3.4735223392943513</v>
      </c>
      <c r="D1261" s="2">
        <f t="shared" si="116"/>
        <v>3.4914266935880427</v>
      </c>
      <c r="E1261" s="2">
        <f t="shared" si="115"/>
        <v>-1.7904354293691416E-2</v>
      </c>
      <c r="F1261" s="2">
        <f t="shared" si="119"/>
        <v>-1.9527746123035261E-2</v>
      </c>
      <c r="G1261" s="2">
        <f t="shared" si="117"/>
        <v>1.6233918293438454E-3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3.4809999999999999</v>
      </c>
      <c r="C1262" s="2">
        <f t="shared" si="114"/>
        <v>3.4822881332490665</v>
      </c>
      <c r="D1262" s="2">
        <f t="shared" si="116"/>
        <v>3.4906543459148542</v>
      </c>
      <c r="E1262" s="2">
        <f t="shared" si="115"/>
        <v>-8.3662126657877423E-3</v>
      </c>
      <c r="F1262" s="2">
        <f t="shared" si="119"/>
        <v>-1.7295439431585759E-2</v>
      </c>
      <c r="G1262" s="2">
        <f t="shared" si="117"/>
        <v>8.9292267657980172E-3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3.4809999999999999</v>
      </c>
      <c r="C1263" s="2">
        <f t="shared" si="114"/>
        <v>3.4744745742876715</v>
      </c>
      <c r="D1263" s="2">
        <f t="shared" si="116"/>
        <v>3.4899392091804207</v>
      </c>
      <c r="E1263" s="2">
        <f t="shared" si="115"/>
        <v>-1.5464634892749185E-2</v>
      </c>
      <c r="F1263" s="2">
        <f t="shared" si="119"/>
        <v>-1.6929278523818446E-2</v>
      </c>
      <c r="G1263" s="2">
        <f t="shared" si="117"/>
        <v>1.4646436310692609E-3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3.3395000000000001</v>
      </c>
      <c r="C1264" s="2">
        <f t="shared" si="114"/>
        <v>3.483093870551107</v>
      </c>
      <c r="D1264" s="2">
        <f t="shared" si="116"/>
        <v>3.4787955640559454</v>
      </c>
      <c r="E1264" s="2">
        <f t="shared" si="115"/>
        <v>4.2983064951616079E-3</v>
      </c>
      <c r="F1264" s="2">
        <f t="shared" si="119"/>
        <v>-1.2683761520022437E-2</v>
      </c>
      <c r="G1264" s="2">
        <f t="shared" si="117"/>
        <v>1.6982068015184044E-2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3.3395000000000001</v>
      </c>
      <c r="C1265" s="2">
        <f t="shared" si="114"/>
        <v>3.4871255827740137</v>
      </c>
      <c r="D1265" s="2">
        <f t="shared" si="116"/>
        <v>3.4684773741258756</v>
      </c>
      <c r="E1265" s="2">
        <f t="shared" si="115"/>
        <v>1.8648208648138098E-2</v>
      </c>
      <c r="F1265" s="2">
        <f t="shared" si="119"/>
        <v>-6.417367486390331E-3</v>
      </c>
      <c r="G1265" s="2">
        <f t="shared" si="117"/>
        <v>2.5065576134528429E-2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3.3607</v>
      </c>
      <c r="C1266" s="2">
        <f t="shared" si="114"/>
        <v>3.4883524161933961</v>
      </c>
      <c r="D1266" s="2">
        <f t="shared" si="116"/>
        <v>3.4604938649313666</v>
      </c>
      <c r="E1266" s="2">
        <f t="shared" si="115"/>
        <v>2.7858551262029518E-2</v>
      </c>
      <c r="F1266" s="2">
        <f t="shared" si="119"/>
        <v>4.3781626329363922E-4</v>
      </c>
      <c r="G1266" s="2">
        <f t="shared" si="117"/>
        <v>2.7420734998735881E-2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3.3607</v>
      </c>
      <c r="C1267" s="2">
        <f t="shared" si="114"/>
        <v>3.4904828137021044</v>
      </c>
      <c r="D1267" s="2">
        <f t="shared" si="116"/>
        <v>3.4531017267883026</v>
      </c>
      <c r="E1267" s="2">
        <f t="shared" si="115"/>
        <v>3.738108691380182E-2</v>
      </c>
      <c r="F1267" s="2">
        <f t="shared" si="119"/>
        <v>7.8264703933952767E-3</v>
      </c>
      <c r="G1267" s="2">
        <f t="shared" si="117"/>
        <v>2.9554616520406543E-2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3.3607</v>
      </c>
      <c r="C1268" s="2">
        <f t="shared" si="114"/>
        <v>3.4890239192863959</v>
      </c>
      <c r="D1268" s="2">
        <f t="shared" si="116"/>
        <v>3.4462571544336136</v>
      </c>
      <c r="E1268" s="2">
        <f t="shared" si="115"/>
        <v>4.2766764852782302E-2</v>
      </c>
      <c r="F1268" s="2">
        <f t="shared" si="119"/>
        <v>1.4814529285272682E-2</v>
      </c>
      <c r="G1268" s="2">
        <f t="shared" si="117"/>
        <v>2.7952235567509622E-2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3.3961000000000001</v>
      </c>
      <c r="C1269" s="2">
        <f t="shared" si="114"/>
        <v>3.4888817778577197</v>
      </c>
      <c r="D1269" s="2">
        <f t="shared" si="116"/>
        <v>3.4425418096607534</v>
      </c>
      <c r="E1269" s="2">
        <f t="shared" si="115"/>
        <v>4.6339968196966286E-2</v>
      </c>
      <c r="F1269" s="2">
        <f t="shared" si="119"/>
        <v>2.1119617067611403E-2</v>
      </c>
      <c r="G1269" s="2">
        <f t="shared" si="117"/>
        <v>2.5220351129354883E-2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3.3607</v>
      </c>
      <c r="C1270" s="2">
        <f t="shared" si="114"/>
        <v>3.4876691966488398</v>
      </c>
      <c r="D1270" s="2">
        <f t="shared" si="116"/>
        <v>3.4364794533895866</v>
      </c>
      <c r="E1270" s="2">
        <f t="shared" si="115"/>
        <v>5.1189743259253184E-2</v>
      </c>
      <c r="F1270" s="2">
        <f t="shared" si="119"/>
        <v>2.7133642305939759E-2</v>
      </c>
      <c r="G1270" s="2">
        <f t="shared" si="117"/>
        <v>2.4056100953313425E-2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3.2616999999999998</v>
      </c>
      <c r="C1271" s="2">
        <f t="shared" si="114"/>
        <v>3.4866431663951722</v>
      </c>
      <c r="D1271" s="2">
        <f t="shared" si="116"/>
        <v>3.4235328272125805</v>
      </c>
      <c r="E1271" s="2">
        <f t="shared" si="115"/>
        <v>6.311033918259179E-2</v>
      </c>
      <c r="F1271" s="2">
        <f t="shared" si="119"/>
        <v>3.4328981681270167E-2</v>
      </c>
      <c r="G1271" s="2">
        <f t="shared" si="117"/>
        <v>2.8781357501321624E-2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3.3395000000000001</v>
      </c>
      <c r="C1272" s="2">
        <f t="shared" si="114"/>
        <v>3.4857749869497612</v>
      </c>
      <c r="D1272" s="2">
        <f t="shared" si="116"/>
        <v>3.4173081733449822</v>
      </c>
      <c r="E1272" s="2">
        <f t="shared" si="115"/>
        <v>6.846681360477902E-2</v>
      </c>
      <c r="F1272" s="2">
        <f t="shared" si="119"/>
        <v>4.1156548065971937E-2</v>
      </c>
      <c r="G1272" s="2">
        <f t="shared" si="117"/>
        <v>2.7310265538807083E-2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3.3252999999999999</v>
      </c>
      <c r="C1273" s="2">
        <f t="shared" si="114"/>
        <v>3.485040373572875</v>
      </c>
      <c r="D1273" s="2">
        <f t="shared" si="116"/>
        <v>3.4104927530972056</v>
      </c>
      <c r="E1273" s="2">
        <f t="shared" si="115"/>
        <v>7.4547620475669429E-2</v>
      </c>
      <c r="F1273" s="2">
        <f t="shared" si="119"/>
        <v>4.7834762547911441E-2</v>
      </c>
      <c r="G1273" s="2">
        <f t="shared" si="117"/>
        <v>2.6712857927757988E-2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3.3182999999999998</v>
      </c>
      <c r="C1274" s="2">
        <f t="shared" si="114"/>
        <v>3.4626495468693559</v>
      </c>
      <c r="D1274" s="2">
        <f t="shared" si="116"/>
        <v>3.4036636602751904</v>
      </c>
      <c r="E1274" s="2">
        <f t="shared" si="115"/>
        <v>5.8985886594165482E-2</v>
      </c>
      <c r="F1274" s="2">
        <f t="shared" si="119"/>
        <v>5.0064987357162256E-2</v>
      </c>
      <c r="G1274" s="2">
        <f t="shared" si="117"/>
        <v>8.9208992370032256E-3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3.3182999999999998</v>
      </c>
      <c r="C1275" s="2">
        <f t="shared" si="114"/>
        <v>3.4437034627356087</v>
      </c>
      <c r="D1275" s="2">
        <f t="shared" si="116"/>
        <v>3.3973404261807318</v>
      </c>
      <c r="E1275" s="2">
        <f t="shared" si="115"/>
        <v>4.6363036554876835E-2</v>
      </c>
      <c r="F1275" s="2">
        <f t="shared" si="119"/>
        <v>4.9324597196705171E-2</v>
      </c>
      <c r="G1275" s="2">
        <f t="shared" si="117"/>
        <v>-2.9615606418283355E-3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3.3041</v>
      </c>
      <c r="C1276" s="2">
        <f t="shared" si="114"/>
        <v>3.4309336992378228</v>
      </c>
      <c r="D1276" s="2">
        <f t="shared" si="116"/>
        <v>3.3904337279451218</v>
      </c>
      <c r="E1276" s="2">
        <f t="shared" si="115"/>
        <v>4.0499971292700998E-2</v>
      </c>
      <c r="F1276" s="2">
        <f t="shared" si="119"/>
        <v>4.7559672015904345E-2</v>
      </c>
      <c r="G1276" s="2">
        <f t="shared" si="117"/>
        <v>-7.0597007232033465E-3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3.3041</v>
      </c>
      <c r="C1277" s="2">
        <f t="shared" si="114"/>
        <v>3.4201285147396963</v>
      </c>
      <c r="D1277" s="2">
        <f t="shared" si="116"/>
        <v>3.3840386369862236</v>
      </c>
      <c r="E1277" s="2">
        <f t="shared" si="115"/>
        <v>3.608987775347261E-2</v>
      </c>
      <c r="F1277" s="2">
        <f t="shared" si="119"/>
        <v>4.5265713163418E-2</v>
      </c>
      <c r="G1277" s="2">
        <f t="shared" si="117"/>
        <v>-9.1758354099453904E-3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3.2970000000000002</v>
      </c>
      <c r="C1278" s="2">
        <f t="shared" si="114"/>
        <v>3.4109856663182048</v>
      </c>
      <c r="D1278" s="2">
        <f t="shared" si="116"/>
        <v>3.3775913305427996</v>
      </c>
      <c r="E1278" s="2">
        <f t="shared" si="115"/>
        <v>3.3394335775405182E-2</v>
      </c>
      <c r="F1278" s="2">
        <f t="shared" si="119"/>
        <v>4.2891437685815437E-2</v>
      </c>
      <c r="G1278" s="2">
        <f t="shared" si="117"/>
        <v>-9.497101910410255E-3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3.2970000000000002</v>
      </c>
      <c r="C1279" s="2">
        <f t="shared" si="114"/>
        <v>3.4086955638077119</v>
      </c>
      <c r="D1279" s="2">
        <f t="shared" si="116"/>
        <v>3.3716216023544439</v>
      </c>
      <c r="E1279" s="2">
        <f t="shared" si="115"/>
        <v>3.7073961453268023E-2</v>
      </c>
      <c r="F1279" s="2">
        <f t="shared" si="119"/>
        <v>4.1727942439305957E-2</v>
      </c>
      <c r="G1279" s="2">
        <f t="shared" si="117"/>
        <v>-4.6539809860379339E-3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3.2970000000000002</v>
      </c>
      <c r="C1280" s="2">
        <f t="shared" si="114"/>
        <v>3.401311630914218</v>
      </c>
      <c r="D1280" s="2">
        <f t="shared" si="116"/>
        <v>3.3660940762541145</v>
      </c>
      <c r="E1280" s="2">
        <f t="shared" si="115"/>
        <v>3.5217554660103456E-2</v>
      </c>
      <c r="F1280" s="2">
        <f t="shared" si="119"/>
        <v>4.0425864883465459E-2</v>
      </c>
      <c r="G1280" s="2">
        <f t="shared" si="117"/>
        <v>-5.2083102233620032E-3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3.3041</v>
      </c>
      <c r="C1281" s="2">
        <f t="shared" si="114"/>
        <v>3.3798329184658771</v>
      </c>
      <c r="D1281" s="2">
        <f t="shared" si="116"/>
        <v>3.3615019224575131</v>
      </c>
      <c r="E1281" s="2">
        <f t="shared" si="115"/>
        <v>1.8330996008363964E-2</v>
      </c>
      <c r="F1281" s="2">
        <f t="shared" si="119"/>
        <v>3.6006891108445162E-2</v>
      </c>
      <c r="G1281" s="2">
        <f t="shared" si="117"/>
        <v>-1.7675895100081197E-2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3.2050000000000001</v>
      </c>
      <c r="C1282" s="2">
        <f t="shared" si="114"/>
        <v>3.3736278540865112</v>
      </c>
      <c r="D1282" s="2">
        <f t="shared" si="116"/>
        <v>3.3499091874606606</v>
      </c>
      <c r="E1282" s="2">
        <f t="shared" si="115"/>
        <v>2.3718666625850648E-2</v>
      </c>
      <c r="F1282" s="2">
        <f t="shared" si="119"/>
        <v>3.3549246211926259E-2</v>
      </c>
      <c r="G1282" s="2">
        <f t="shared" si="117"/>
        <v>-9.8305795860756107E-3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3.29</v>
      </c>
      <c r="C1283" s="2">
        <f t="shared" si="114"/>
        <v>3.3661927996116634</v>
      </c>
      <c r="D1283" s="2">
        <f t="shared" si="116"/>
        <v>3.345471469870982</v>
      </c>
      <c r="E1283" s="2">
        <f t="shared" si="115"/>
        <v>2.0721329740681416E-2</v>
      </c>
      <c r="F1283" s="2">
        <f t="shared" si="119"/>
        <v>3.098366291767729E-2</v>
      </c>
      <c r="G1283" s="2">
        <f t="shared" si="117"/>
        <v>-1.0262333176995875E-2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3.29</v>
      </c>
      <c r="C1284" s="2">
        <f t="shared" si="114"/>
        <v>3.3588246765944847</v>
      </c>
      <c r="D1284" s="2">
        <f t="shared" si="116"/>
        <v>3.341362472102761</v>
      </c>
      <c r="E1284" s="2">
        <f t="shared" si="115"/>
        <v>1.7462204491723643E-2</v>
      </c>
      <c r="F1284" s="2">
        <f t="shared" si="119"/>
        <v>2.8279371232486562E-2</v>
      </c>
      <c r="G1284" s="2">
        <f t="shared" si="117"/>
        <v>-1.0817166740762919E-2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3.29</v>
      </c>
      <c r="C1285" s="2">
        <f t="shared" si="114"/>
        <v>3.3525901109645639</v>
      </c>
      <c r="D1285" s="2">
        <f t="shared" si="116"/>
        <v>3.3375578445395937</v>
      </c>
      <c r="E1285" s="2">
        <f t="shared" si="115"/>
        <v>1.5032266424970242E-2</v>
      </c>
      <c r="F1285" s="2">
        <f t="shared" si="119"/>
        <v>2.56299502709833E-2</v>
      </c>
      <c r="G1285" s="2">
        <f t="shared" si="117"/>
        <v>-1.0597683846013058E-2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3.29</v>
      </c>
      <c r="C1286" s="2">
        <f t="shared" si="114"/>
        <v>3.3451300938930926</v>
      </c>
      <c r="D1286" s="2">
        <f t="shared" si="116"/>
        <v>3.3340350412403645</v>
      </c>
      <c r="E1286" s="2">
        <f t="shared" si="115"/>
        <v>1.1095052652728032E-2</v>
      </c>
      <c r="F1286" s="2">
        <f t="shared" si="119"/>
        <v>2.272297074733225E-2</v>
      </c>
      <c r="G1286" s="2">
        <f t="shared" si="117"/>
        <v>-1.1627918094604218E-2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3.29</v>
      </c>
      <c r="C1287" s="2">
        <f t="shared" si="114"/>
        <v>3.3388177717556937</v>
      </c>
      <c r="D1287" s="2">
        <f t="shared" si="116"/>
        <v>3.3307731863336709</v>
      </c>
      <c r="E1287" s="2">
        <f t="shared" si="115"/>
        <v>8.0445854220227986E-3</v>
      </c>
      <c r="F1287" s="2">
        <f t="shared" si="119"/>
        <v>1.9787293682270363E-2</v>
      </c>
      <c r="G1287" s="2">
        <f t="shared" si="117"/>
        <v>-1.1742708260247564E-2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3.2475000000000001</v>
      </c>
      <c r="C1288" s="2">
        <f t="shared" si="114"/>
        <v>3.332384268408664</v>
      </c>
      <c r="D1288" s="2">
        <f t="shared" si="116"/>
        <v>3.3246048021608061</v>
      </c>
      <c r="E1288" s="2">
        <f t="shared" si="115"/>
        <v>7.779466247857858E-3</v>
      </c>
      <c r="F1288" s="2">
        <f t="shared" si="119"/>
        <v>1.7385728195387862E-2</v>
      </c>
      <c r="G1288" s="2">
        <f t="shared" si="117"/>
        <v>-9.6062619475300037E-3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3.2404000000000002</v>
      </c>
      <c r="C1289" s="2">
        <f t="shared" si="114"/>
        <v>3.3269405348073309</v>
      </c>
      <c r="D1289" s="2">
        <f t="shared" si="116"/>
        <v>3.3183674094081539</v>
      </c>
      <c r="E1289" s="2">
        <f t="shared" si="115"/>
        <v>8.573125399176984E-3</v>
      </c>
      <c r="F1289" s="2">
        <f t="shared" si="119"/>
        <v>1.5623207636145688E-2</v>
      </c>
      <c r="G1289" s="2">
        <f t="shared" si="117"/>
        <v>-7.0500822369687043E-3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3.2829000000000002</v>
      </c>
      <c r="C1290" s="2">
        <f t="shared" si="114"/>
        <v>3.3223342986831259</v>
      </c>
      <c r="D1290" s="2">
        <f t="shared" si="116"/>
        <v>3.3157401938964388</v>
      </c>
      <c r="E1290" s="2">
        <f t="shared" si="115"/>
        <v>6.5941047866870939E-3</v>
      </c>
      <c r="F1290" s="2">
        <f t="shared" si="119"/>
        <v>1.3817387066253971E-2</v>
      </c>
      <c r="G1290" s="2">
        <f t="shared" si="117"/>
        <v>-7.2232822795668776E-3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3.2545999999999999</v>
      </c>
      <c r="C1291" s="2">
        <f t="shared" si="114"/>
        <v>3.3195290219626452</v>
      </c>
      <c r="D1291" s="2">
        <f t="shared" si="116"/>
        <v>3.3112112906448505</v>
      </c>
      <c r="E1291" s="2">
        <f t="shared" si="115"/>
        <v>8.3177313177946743E-3</v>
      </c>
      <c r="F1291" s="2">
        <f t="shared" si="119"/>
        <v>1.2717455916562113E-2</v>
      </c>
      <c r="G1291" s="2">
        <f t="shared" si="117"/>
        <v>-4.3997245987674391E-3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3.2191999999999998</v>
      </c>
      <c r="C1292" s="2">
        <f t="shared" si="114"/>
        <v>3.3019091724299305</v>
      </c>
      <c r="D1292" s="2">
        <f t="shared" si="116"/>
        <v>3.3043956394859726</v>
      </c>
      <c r="E1292" s="2">
        <f t="shared" si="115"/>
        <v>-2.4864670560420521E-3</v>
      </c>
      <c r="F1292" s="2">
        <f t="shared" si="119"/>
        <v>9.6766713220412803E-3</v>
      </c>
      <c r="G1292" s="2">
        <f t="shared" si="117"/>
        <v>-1.2163138378083332E-2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3.3111999999999999</v>
      </c>
      <c r="C1293" s="2">
        <f t="shared" si="114"/>
        <v>3.3000769920560948</v>
      </c>
      <c r="D1293" s="2">
        <f t="shared" si="116"/>
        <v>3.3048996661907153</v>
      </c>
      <c r="E1293" s="2">
        <f t="shared" si="115"/>
        <v>-4.8226741346204527E-3</v>
      </c>
      <c r="F1293" s="2">
        <f t="shared" si="119"/>
        <v>6.7768022307089339E-3</v>
      </c>
      <c r="G1293" s="2">
        <f t="shared" si="117"/>
        <v>-1.1599476365329386E-2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3.2191999999999998</v>
      </c>
      <c r="C1294" s="2">
        <f t="shared" si="114"/>
        <v>3.2985266855859265</v>
      </c>
      <c r="D1294" s="2">
        <f t="shared" si="116"/>
        <v>3.2985515427691809</v>
      </c>
      <c r="E1294" s="2">
        <f t="shared" si="115"/>
        <v>-2.4857183254400894E-5</v>
      </c>
      <c r="F1294" s="2">
        <f t="shared" si="119"/>
        <v>5.4164703479162675E-3</v>
      </c>
      <c r="G1294" s="2">
        <f t="shared" si="117"/>
        <v>-5.4413275311706684E-3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3.2191999999999998</v>
      </c>
      <c r="C1295" s="2">
        <f t="shared" ref="C1295:C1358" si="120">$C$4*B1285+C1294*(1-$C$4)</f>
        <v>3.2972148878034764</v>
      </c>
      <c r="D1295" s="2">
        <f t="shared" si="116"/>
        <v>3.2926736507122043</v>
      </c>
      <c r="E1295" s="2">
        <f t="shared" si="115"/>
        <v>4.5412370912720768E-3</v>
      </c>
      <c r="F1295" s="2">
        <f t="shared" si="119"/>
        <v>5.2414236965874295E-3</v>
      </c>
      <c r="G1295" s="2">
        <f t="shared" si="117"/>
        <v>-7.0018660531535274E-4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3.2829000000000002</v>
      </c>
      <c r="C1296" s="2">
        <f t="shared" si="120"/>
        <v>3.29610490506448</v>
      </c>
      <c r="D1296" s="2">
        <f t="shared" si="116"/>
        <v>3.2919496765853746</v>
      </c>
      <c r="E1296" s="2">
        <f t="shared" si="115"/>
        <v>4.1552284791053218E-3</v>
      </c>
      <c r="F1296" s="2">
        <f t="shared" si="119"/>
        <v>5.0241846530910085E-3</v>
      </c>
      <c r="G1296" s="2">
        <f t="shared" si="117"/>
        <v>-8.6895617398568669E-4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3.29</v>
      </c>
      <c r="C1297" s="2">
        <f t="shared" si="120"/>
        <v>3.2951656889007142</v>
      </c>
      <c r="D1297" s="2">
        <f t="shared" si="116"/>
        <v>3.291805256097569</v>
      </c>
      <c r="E1297" s="2">
        <f t="shared" si="115"/>
        <v>3.3604328031451303E-3</v>
      </c>
      <c r="F1297" s="2">
        <f t="shared" si="119"/>
        <v>4.6914342831018332E-3</v>
      </c>
      <c r="G1297" s="2">
        <f t="shared" si="117"/>
        <v>-1.3310014799567029E-3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3.198</v>
      </c>
      <c r="C1298" s="2">
        <f t="shared" si="120"/>
        <v>3.2878325059929123</v>
      </c>
      <c r="D1298" s="2">
        <f t="shared" si="116"/>
        <v>3.28485671860886</v>
      </c>
      <c r="E1298" s="2">
        <f t="shared" si="115"/>
        <v>2.975787384052353E-3</v>
      </c>
      <c r="F1298" s="2">
        <f t="shared" si="119"/>
        <v>4.3483049032919368E-3</v>
      </c>
      <c r="G1298" s="2">
        <f t="shared" si="117"/>
        <v>-1.3725175192395838E-3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3.0777000000000001</v>
      </c>
      <c r="C1299" s="2">
        <f t="shared" si="120"/>
        <v>3.2805351973786179</v>
      </c>
      <c r="D1299" s="2">
        <f t="shared" si="116"/>
        <v>3.2695117764896851</v>
      </c>
      <c r="E1299" s="2">
        <f t="shared" si="115"/>
        <v>1.1023420888932822E-2</v>
      </c>
      <c r="F1299" s="2">
        <f t="shared" si="119"/>
        <v>5.6833281004201146E-3</v>
      </c>
      <c r="G1299" s="2">
        <f t="shared" si="117"/>
        <v>5.3400927885127077E-3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3.1697000000000002</v>
      </c>
      <c r="C1300" s="2">
        <f t="shared" si="120"/>
        <v>3.2808990131665228</v>
      </c>
      <c r="D1300" s="2">
        <f t="shared" si="116"/>
        <v>3.2621183115645231</v>
      </c>
      <c r="E1300" s="2">
        <f t="shared" si="115"/>
        <v>1.8780701601999628E-2</v>
      </c>
      <c r="F1300" s="2">
        <f t="shared" si="119"/>
        <v>8.3028028007360172E-3</v>
      </c>
      <c r="G1300" s="2">
        <f t="shared" si="117"/>
        <v>1.047789880126361E-2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3.1697000000000002</v>
      </c>
      <c r="C1301" s="2">
        <f t="shared" si="120"/>
        <v>3.2768530111409038</v>
      </c>
      <c r="D1301" s="2">
        <f t="shared" si="116"/>
        <v>3.2552725107078917</v>
      </c>
      <c r="E1301" s="2">
        <f t="shared" si="115"/>
        <v>2.1580500433012073E-2</v>
      </c>
      <c r="F1301" s="2">
        <f t="shared" si="119"/>
        <v>1.0958342327191228E-2</v>
      </c>
      <c r="G1301" s="2">
        <f t="shared" si="117"/>
        <v>1.0622158105820845E-2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3.0777000000000001</v>
      </c>
      <c r="C1302" s="2">
        <f t="shared" si="120"/>
        <v>3.2679833171192265</v>
      </c>
      <c r="D1302" s="2">
        <f t="shared" si="116"/>
        <v>3.2421189913961963</v>
      </c>
      <c r="E1302" s="2">
        <f t="shared" si="115"/>
        <v>2.5864325723030213E-2</v>
      </c>
      <c r="F1302" s="2">
        <f t="shared" si="119"/>
        <v>1.3939539006359025E-2</v>
      </c>
      <c r="G1302" s="2">
        <f t="shared" si="117"/>
        <v>1.1924786716671187E-2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2.9857</v>
      </c>
      <c r="C1303" s="2">
        <f t="shared" si="120"/>
        <v>3.2746320375624225</v>
      </c>
      <c r="D1303" s="2">
        <f t="shared" si="116"/>
        <v>3.2231249920335148</v>
      </c>
      <c r="E1303" s="2">
        <f t="shared" si="115"/>
        <v>5.1507045528907724E-2</v>
      </c>
      <c r="F1303" s="2">
        <f t="shared" si="119"/>
        <v>2.1453040310868768E-2</v>
      </c>
      <c r="G1303" s="2">
        <f t="shared" si="117"/>
        <v>3.0054005218038957E-2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2.9007999999999998</v>
      </c>
      <c r="C1304" s="2">
        <f t="shared" si="120"/>
        <v>3.2661040317835885</v>
      </c>
      <c r="D1304" s="2">
        <f t="shared" si="116"/>
        <v>3.1992490666976989</v>
      </c>
      <c r="E1304" s="2">
        <f t="shared" si="115"/>
        <v>6.6854965085889617E-2</v>
      </c>
      <c r="F1304" s="2">
        <f t="shared" si="119"/>
        <v>3.0533425265872938E-2</v>
      </c>
      <c r="G1304" s="2">
        <f t="shared" si="117"/>
        <v>3.6321539820016679E-2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2.8300999999999998</v>
      </c>
      <c r="C1305" s="2">
        <f t="shared" si="120"/>
        <v>3.2588880268938056</v>
      </c>
      <c r="D1305" s="2">
        <f t="shared" si="116"/>
        <v>3.1719046913867581</v>
      </c>
      <c r="E1305" s="2">
        <f t="shared" si="115"/>
        <v>8.698333550704751E-2</v>
      </c>
      <c r="F1305" s="2">
        <f t="shared" si="119"/>
        <v>4.1823407314107858E-2</v>
      </c>
      <c r="G1305" s="2">
        <f t="shared" si="117"/>
        <v>4.5159928192939652E-2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2.8300999999999998</v>
      </c>
      <c r="C1306" s="2">
        <f t="shared" si="120"/>
        <v>3.262582176602451</v>
      </c>
      <c r="D1306" s="2">
        <f t="shared" si="116"/>
        <v>3.1465858253581094</v>
      </c>
      <c r="E1306" s="2">
        <f t="shared" si="115"/>
        <v>0.1159963512443416</v>
      </c>
      <c r="F1306" s="2">
        <f t="shared" si="119"/>
        <v>5.6657996100154609E-2</v>
      </c>
      <c r="G1306" s="2">
        <f t="shared" si="117"/>
        <v>5.9338355144186991E-2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2.8300999999999998</v>
      </c>
      <c r="C1307" s="2">
        <f t="shared" si="120"/>
        <v>3.2668003032789974</v>
      </c>
      <c r="D1307" s="2">
        <f t="shared" si="116"/>
        <v>3.1231424308871381</v>
      </c>
      <c r="E1307" s="2">
        <f t="shared" si="115"/>
        <v>0.14365787239185934</v>
      </c>
      <c r="F1307" s="2">
        <f t="shared" si="119"/>
        <v>7.4057971358495553E-2</v>
      </c>
      <c r="G1307" s="2">
        <f t="shared" si="117"/>
        <v>6.959990103336379E-2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2.915</v>
      </c>
      <c r="C1308" s="2">
        <f t="shared" si="120"/>
        <v>3.2562156412360745</v>
      </c>
      <c r="D1308" s="2">
        <f t="shared" si="116"/>
        <v>3.1077244730436466</v>
      </c>
      <c r="E1308" s="2">
        <f t="shared" ref="E1308:E1371" si="121">C1308-D1308</f>
        <v>0.14849116819242791</v>
      </c>
      <c r="F1308" s="2">
        <f t="shared" si="119"/>
        <v>8.8944610725282036E-2</v>
      </c>
      <c r="G1308" s="2">
        <f t="shared" si="117"/>
        <v>5.9546557467145877E-2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2.9998999999999998</v>
      </c>
      <c r="C1309" s="2">
        <f t="shared" si="120"/>
        <v>3.2287516964305247</v>
      </c>
      <c r="D1309" s="2">
        <f t="shared" ref="D1309:D1372" si="122">$D$4*B1309+(1-$D$4)*D1308</f>
        <v>3.0997374750404134</v>
      </c>
      <c r="E1309" s="2">
        <f t="shared" si="121"/>
        <v>0.12901422139011132</v>
      </c>
      <c r="F1309" s="2">
        <f t="shared" si="119"/>
        <v>9.6958532858247889E-2</v>
      </c>
      <c r="G1309" s="2">
        <f t="shared" si="117"/>
        <v>3.2055688531863427E-2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3.0848</v>
      </c>
      <c r="C1310" s="2">
        <f t="shared" si="120"/>
        <v>3.2196668200565979</v>
      </c>
      <c r="D1310" s="2">
        <f t="shared" si="122"/>
        <v>3.09863099540779</v>
      </c>
      <c r="E1310" s="2">
        <f t="shared" si="121"/>
        <v>0.12103582464880791</v>
      </c>
      <c r="F1310" s="2">
        <f t="shared" si="119"/>
        <v>0.10177399121635991</v>
      </c>
      <c r="G1310" s="2">
        <f t="shared" si="117"/>
        <v>1.9261833432448E-2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3.0848</v>
      </c>
      <c r="C1311" s="2">
        <f t="shared" si="120"/>
        <v>3.2119796169709676</v>
      </c>
      <c r="D1311" s="2">
        <f t="shared" si="122"/>
        <v>3.0976064772294349</v>
      </c>
      <c r="E1311" s="2">
        <f t="shared" si="121"/>
        <v>0.11437313974153263</v>
      </c>
      <c r="F1311" s="2">
        <f t="shared" si="119"/>
        <v>0.10429382092139446</v>
      </c>
      <c r="G1311" s="2">
        <f t="shared" si="117"/>
        <v>1.0079318820138169E-2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3.0848</v>
      </c>
      <c r="C1312" s="2">
        <f t="shared" si="120"/>
        <v>3.1913212143600496</v>
      </c>
      <c r="D1312" s="2">
        <f t="shared" si="122"/>
        <v>3.096657849286514</v>
      </c>
      <c r="E1312" s="2">
        <f t="shared" si="121"/>
        <v>9.4663365073535566E-2</v>
      </c>
      <c r="F1312" s="2">
        <f t="shared" si="119"/>
        <v>0.10236772975182268</v>
      </c>
      <c r="G1312" s="2">
        <f t="shared" si="117"/>
        <v>-7.7043646782871122E-3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3.0848</v>
      </c>
      <c r="C1313" s="2">
        <f t="shared" si="120"/>
        <v>3.1596871813815803</v>
      </c>
      <c r="D1313" s="2">
        <f t="shared" si="122"/>
        <v>3.0957794900801057</v>
      </c>
      <c r="E1313" s="2">
        <f t="shared" si="121"/>
        <v>6.3907691301474667E-2</v>
      </c>
      <c r="F1313" s="2">
        <f t="shared" si="119"/>
        <v>9.4675722061753079E-2</v>
      </c>
      <c r="G1313" s="2">
        <f t="shared" si="117"/>
        <v>-3.0768030760278411E-2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3.1059999999999999</v>
      </c>
      <c r="C1314" s="2">
        <f t="shared" si="120"/>
        <v>3.1198583842459526</v>
      </c>
      <c r="D1314" s="2">
        <f t="shared" si="122"/>
        <v>3.0965365648889867</v>
      </c>
      <c r="E1314" s="2">
        <f t="shared" si="121"/>
        <v>2.3321819356965978E-2</v>
      </c>
      <c r="F1314" s="2">
        <f t="shared" si="119"/>
        <v>8.0404941520795664E-2</v>
      </c>
      <c r="G1314" s="2">
        <f t="shared" si="117"/>
        <v>-5.7083122163829686E-2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3.0139999999999998</v>
      </c>
      <c r="C1315" s="2">
        <f t="shared" si="120"/>
        <v>3.0752801712850366</v>
      </c>
      <c r="D1315" s="2">
        <f t="shared" si="122"/>
        <v>3.0904227452675799</v>
      </c>
      <c r="E1315" s="2">
        <f t="shared" si="121"/>
        <v>-1.5142573982543261E-2</v>
      </c>
      <c r="F1315" s="2">
        <f t="shared" si="119"/>
        <v>6.1295438420127878E-2</v>
      </c>
      <c r="G1315" s="2">
        <f t="shared" si="117"/>
        <v>-7.6438012402671146E-2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3.0989</v>
      </c>
      <c r="C1316" s="2">
        <f t="shared" si="120"/>
        <v>3.0375601449334924</v>
      </c>
      <c r="D1316" s="2">
        <f t="shared" si="122"/>
        <v>3.0910506900625743</v>
      </c>
      <c r="E1316" s="2">
        <f t="shared" si="121"/>
        <v>-5.3490545129081912E-2</v>
      </c>
      <c r="F1316" s="2">
        <f t="shared" si="119"/>
        <v>3.8338241710285922E-2</v>
      </c>
      <c r="G1316" s="2">
        <f t="shared" ref="G1316:G1379" si="123">E1316-F1316</f>
        <v>-9.1828786839367835E-2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3.0068999999999999</v>
      </c>
      <c r="C1317" s="2">
        <f t="shared" si="120"/>
        <v>3.0056431995591089</v>
      </c>
      <c r="D1317" s="2">
        <f t="shared" si="122"/>
        <v>3.0848173056134947</v>
      </c>
      <c r="E1317" s="2">
        <f t="shared" si="121"/>
        <v>-7.9174106054385796E-2</v>
      </c>
      <c r="F1317" s="2">
        <f t="shared" ref="F1317:F1380" si="125">(E1317*(2/(10)))+((1-(2/10))*F1316)</f>
        <v>1.483577215735158E-2</v>
      </c>
      <c r="G1317" s="2">
        <f t="shared" si="123"/>
        <v>-9.4009878211737369E-2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3.0918000000000001</v>
      </c>
      <c r="C1318" s="2">
        <f t="shared" si="120"/>
        <v>2.9916980919346305</v>
      </c>
      <c r="D1318" s="2">
        <f t="shared" si="122"/>
        <v>3.0853345422347171</v>
      </c>
      <c r="E1318" s="2">
        <f t="shared" si="121"/>
        <v>-9.3636450300086604E-2</v>
      </c>
      <c r="F1318" s="2">
        <f t="shared" si="125"/>
        <v>-6.858672334136057E-3</v>
      </c>
      <c r="G1318" s="2">
        <f t="shared" si="123"/>
        <v>-8.6777777965950542E-2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3.0918000000000001</v>
      </c>
      <c r="C1319" s="2">
        <f t="shared" si="120"/>
        <v>2.9929599239446874</v>
      </c>
      <c r="D1319" s="2">
        <f t="shared" si="122"/>
        <v>3.0858134650321452</v>
      </c>
      <c r="E1319" s="2">
        <f t="shared" si="121"/>
        <v>-9.2853541087457803E-2</v>
      </c>
      <c r="F1319" s="2">
        <f t="shared" si="125"/>
        <v>-2.4057646084800408E-2</v>
      </c>
      <c r="G1319" s="2">
        <f t="shared" si="123"/>
        <v>-6.8795895002657398E-2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3.0918000000000001</v>
      </c>
      <c r="C1320" s="2">
        <f t="shared" si="120"/>
        <v>3.0070891664147354</v>
      </c>
      <c r="D1320" s="2">
        <f t="shared" si="122"/>
        <v>3.0862569120668009</v>
      </c>
      <c r="E1320" s="2">
        <f t="shared" si="121"/>
        <v>-7.9167745652065413E-2</v>
      </c>
      <c r="F1320" s="2">
        <f t="shared" si="125"/>
        <v>-3.5079665998253406E-2</v>
      </c>
      <c r="G1320" s="2">
        <f t="shared" si="123"/>
        <v>-4.4088079653812007E-2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3.0918000000000001</v>
      </c>
      <c r="C1321" s="2">
        <f t="shared" si="120"/>
        <v>3.0190446792740069</v>
      </c>
      <c r="D1321" s="2">
        <f t="shared" si="122"/>
        <v>3.0866675111729638</v>
      </c>
      <c r="E1321" s="2">
        <f t="shared" si="121"/>
        <v>-6.7622831898956903E-2</v>
      </c>
      <c r="F1321" s="2">
        <f t="shared" si="125"/>
        <v>-4.1588299178394107E-2</v>
      </c>
      <c r="G1321" s="2">
        <f t="shared" si="123"/>
        <v>-2.6034532720562796E-2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3.0989</v>
      </c>
      <c r="C1322" s="2">
        <f t="shared" si="120"/>
        <v>3.0291608824626213</v>
      </c>
      <c r="D1322" s="2">
        <f t="shared" si="122"/>
        <v>3.087573621456448</v>
      </c>
      <c r="E1322" s="2">
        <f t="shared" si="121"/>
        <v>-5.8412738993826707E-2</v>
      </c>
      <c r="F1322" s="2">
        <f t="shared" si="125"/>
        <v>-4.4953187141480624E-2</v>
      </c>
      <c r="G1322" s="2">
        <f t="shared" si="123"/>
        <v>-1.3459551852346083E-2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3.0989</v>
      </c>
      <c r="C1323" s="2">
        <f t="shared" si="120"/>
        <v>3.0377207466991409</v>
      </c>
      <c r="D1323" s="2">
        <f t="shared" si="122"/>
        <v>3.088412612459674</v>
      </c>
      <c r="E1323" s="2">
        <f t="shared" si="121"/>
        <v>-5.0691865760533084E-2</v>
      </c>
      <c r="F1323" s="2">
        <f t="shared" si="125"/>
        <v>-4.6100922865291119E-2</v>
      </c>
      <c r="G1323" s="2">
        <f t="shared" si="123"/>
        <v>-4.5909428952419645E-3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3.0068999999999999</v>
      </c>
      <c r="C1324" s="2">
        <f t="shared" si="120"/>
        <v>3.0482252472069655</v>
      </c>
      <c r="D1324" s="2">
        <f t="shared" si="122"/>
        <v>3.0823746411663646</v>
      </c>
      <c r="E1324" s="2">
        <f t="shared" si="121"/>
        <v>-3.4149393959399088E-2</v>
      </c>
      <c r="F1324" s="2">
        <f t="shared" si="125"/>
        <v>-4.371061708411271E-2</v>
      </c>
      <c r="G1324" s="2">
        <f t="shared" si="123"/>
        <v>9.561223124713622E-3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2.9220000000000002</v>
      </c>
      <c r="C1325" s="2">
        <f t="shared" si="120"/>
        <v>3.0429598245597398</v>
      </c>
      <c r="D1325" s="2">
        <f t="shared" si="122"/>
        <v>3.0704950381170044</v>
      </c>
      <c r="E1325" s="2">
        <f t="shared" si="121"/>
        <v>-2.7535213557264626E-2</v>
      </c>
      <c r="F1325" s="2">
        <f t="shared" si="125"/>
        <v>-4.0475536378743099E-2</v>
      </c>
      <c r="G1325" s="2">
        <f t="shared" si="123"/>
        <v>1.2940322821478473E-2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2.9716</v>
      </c>
      <c r="C1326" s="2">
        <f t="shared" si="120"/>
        <v>3.0515660053967029</v>
      </c>
      <c r="D1326" s="2">
        <f t="shared" si="122"/>
        <v>3.0631694797379669</v>
      </c>
      <c r="E1326" s="2">
        <f t="shared" si="121"/>
        <v>-1.1603474341264075E-2</v>
      </c>
      <c r="F1326" s="2">
        <f t="shared" si="125"/>
        <v>-3.4701123971247298E-2</v>
      </c>
      <c r="G1326" s="2">
        <f t="shared" si="123"/>
        <v>2.3097649629983223E-2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2.9716</v>
      </c>
      <c r="C1327" s="2">
        <f t="shared" si="120"/>
        <v>3.0446943122587489</v>
      </c>
      <c r="D1327" s="2">
        <f t="shared" si="122"/>
        <v>3.0563865553129324</v>
      </c>
      <c r="E1327" s="2">
        <f t="shared" si="121"/>
        <v>-1.1692243054183482E-2</v>
      </c>
      <c r="F1327" s="2">
        <f t="shared" si="125"/>
        <v>-3.0099347787834536E-2</v>
      </c>
      <c r="G1327" s="2">
        <f t="shared" si="123"/>
        <v>1.8407104733651054E-2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2.8866999999999998</v>
      </c>
      <c r="C1328" s="2">
        <f t="shared" si="120"/>
        <v>3.0519413411420184</v>
      </c>
      <c r="D1328" s="2">
        <f t="shared" si="122"/>
        <v>3.0438171808453074</v>
      </c>
      <c r="E1328" s="2">
        <f t="shared" si="121"/>
        <v>8.124160296711036E-3</v>
      </c>
      <c r="F1328" s="2">
        <f t="shared" si="125"/>
        <v>-2.2454646170925421E-2</v>
      </c>
      <c r="G1328" s="2">
        <f t="shared" si="123"/>
        <v>3.0578806467636457E-2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2.8018000000000001</v>
      </c>
      <c r="C1329" s="2">
        <f t="shared" si="120"/>
        <v>3.0580734425047851</v>
      </c>
      <c r="D1329" s="2">
        <f t="shared" si="122"/>
        <v>3.0258899822641734</v>
      </c>
      <c r="E1329" s="2">
        <f t="shared" si="121"/>
        <v>3.2183460240611694E-2</v>
      </c>
      <c r="F1329" s="2">
        <f t="shared" si="125"/>
        <v>-1.1527024888617999E-2</v>
      </c>
      <c r="G1329" s="2">
        <f t="shared" si="123"/>
        <v>4.371048512922969E-2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2.7239</v>
      </c>
      <c r="C1330" s="2">
        <f t="shared" si="120"/>
        <v>3.0632621436578953</v>
      </c>
      <c r="D1330" s="2">
        <f t="shared" si="122"/>
        <v>3.0035203539483084</v>
      </c>
      <c r="E1330" s="2">
        <f t="shared" si="121"/>
        <v>5.9741789709586879E-2</v>
      </c>
      <c r="F1330" s="2">
        <f t="shared" si="125"/>
        <v>2.726738031022977E-3</v>
      </c>
      <c r="G1330" s="2">
        <f t="shared" si="123"/>
        <v>5.7015051678563904E-2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2.7239</v>
      </c>
      <c r="C1331" s="2">
        <f t="shared" si="120"/>
        <v>3.0676525830951422</v>
      </c>
      <c r="D1331" s="2">
        <f t="shared" si="122"/>
        <v>2.9828077351373223</v>
      </c>
      <c r="E1331" s="2">
        <f t="shared" si="121"/>
        <v>8.484484795781988E-2</v>
      </c>
      <c r="F1331" s="2">
        <f t="shared" si="125"/>
        <v>1.9150360016382355E-2</v>
      </c>
      <c r="G1331" s="2">
        <f t="shared" si="123"/>
        <v>6.5694487941437521E-2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2.8018000000000001</v>
      </c>
      <c r="C1332" s="2">
        <f t="shared" si="120"/>
        <v>3.0724598780035817</v>
      </c>
      <c r="D1332" s="2">
        <f t="shared" si="122"/>
        <v>2.9693997547567799</v>
      </c>
      <c r="E1332" s="2">
        <f t="shared" si="121"/>
        <v>0.1030601232468018</v>
      </c>
      <c r="F1332" s="2">
        <f t="shared" si="125"/>
        <v>3.5932312662466249E-2</v>
      </c>
      <c r="G1332" s="2">
        <f t="shared" si="123"/>
        <v>6.7127810584335562E-2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2.8795999999999999</v>
      </c>
      <c r="C1333" s="2">
        <f t="shared" si="120"/>
        <v>3.0765275890799537</v>
      </c>
      <c r="D1333" s="2">
        <f t="shared" si="122"/>
        <v>2.9627479210710925</v>
      </c>
      <c r="E1333" s="2">
        <f t="shared" si="121"/>
        <v>0.11377966800886119</v>
      </c>
      <c r="F1333" s="2">
        <f t="shared" si="125"/>
        <v>5.1501783731745243E-2</v>
      </c>
      <c r="G1333" s="2">
        <f t="shared" si="123"/>
        <v>6.2277884277115947E-2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2.8795999999999999</v>
      </c>
      <c r="C1334" s="2">
        <f t="shared" si="120"/>
        <v>3.0658156522984226</v>
      </c>
      <c r="D1334" s="2">
        <f t="shared" si="122"/>
        <v>2.9565888158065672</v>
      </c>
      <c r="E1334" s="2">
        <f t="shared" si="121"/>
        <v>0.10922683649185538</v>
      </c>
      <c r="F1334" s="2">
        <f t="shared" si="125"/>
        <v>6.3046794283767277E-2</v>
      </c>
      <c r="G1334" s="2">
        <f t="shared" si="123"/>
        <v>4.6180042208088107E-2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2.8795999999999999</v>
      </c>
      <c r="C1335" s="2">
        <f t="shared" si="120"/>
        <v>3.0436901673294345</v>
      </c>
      <c r="D1335" s="2">
        <f t="shared" si="122"/>
        <v>2.9508859405616361</v>
      </c>
      <c r="E1335" s="2">
        <f t="shared" si="121"/>
        <v>9.2804226767798426E-2</v>
      </c>
      <c r="F1335" s="2">
        <f t="shared" si="125"/>
        <v>6.8998280780573504E-2</v>
      </c>
      <c r="G1335" s="2">
        <f t="shared" si="123"/>
        <v>2.3805945987224922E-2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2.9645000000000001</v>
      </c>
      <c r="C1336" s="2">
        <f t="shared" si="120"/>
        <v>3.0325993723556754</v>
      </c>
      <c r="D1336" s="2">
        <f t="shared" si="122"/>
        <v>2.9518943894089227</v>
      </c>
      <c r="E1336" s="2">
        <f t="shared" si="121"/>
        <v>8.0704982946752768E-2</v>
      </c>
      <c r="F1336" s="2">
        <f t="shared" si="125"/>
        <v>7.1339621213809365E-2</v>
      </c>
      <c r="G1336" s="2">
        <f t="shared" si="123"/>
        <v>9.365361732943403E-3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3.0493999999999999</v>
      </c>
      <c r="C1337" s="2">
        <f t="shared" si="120"/>
        <v>3.0232148535317251</v>
      </c>
      <c r="D1337" s="2">
        <f t="shared" si="122"/>
        <v>2.9591170272304841</v>
      </c>
      <c r="E1337" s="2">
        <f t="shared" si="121"/>
        <v>6.4097826301241057E-2</v>
      </c>
      <c r="F1337" s="2">
        <f t="shared" si="125"/>
        <v>6.9891262231295714E-2</v>
      </c>
      <c r="G1337" s="2">
        <f t="shared" si="123"/>
        <v>-5.7934359300546578E-3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3.0423</v>
      </c>
      <c r="C1338" s="2">
        <f t="shared" si="120"/>
        <v>3.0022125683729981</v>
      </c>
      <c r="D1338" s="2">
        <f t="shared" si="122"/>
        <v>2.9652787289171147</v>
      </c>
      <c r="E1338" s="2">
        <f t="shared" si="121"/>
        <v>3.6933839455883355E-2</v>
      </c>
      <c r="F1338" s="2">
        <f t="shared" si="125"/>
        <v>6.3299777676213254E-2</v>
      </c>
      <c r="G1338" s="2">
        <f t="shared" si="123"/>
        <v>-2.6365938220329899E-2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3.1272000000000002</v>
      </c>
      <c r="C1339" s="2">
        <f t="shared" si="120"/>
        <v>2.9713798655463828</v>
      </c>
      <c r="D1339" s="2">
        <f t="shared" si="122"/>
        <v>2.9772728971454767</v>
      </c>
      <c r="E1339" s="2">
        <f t="shared" si="121"/>
        <v>-5.8930315990939341E-3</v>
      </c>
      <c r="F1339" s="2">
        <f t="shared" si="125"/>
        <v>4.9461215821151816E-2</v>
      </c>
      <c r="G1339" s="2">
        <f t="shared" si="123"/>
        <v>-5.535424742024575E-2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3.2191999999999998</v>
      </c>
      <c r="C1340" s="2">
        <f t="shared" si="120"/>
        <v>2.9333060400777087</v>
      </c>
      <c r="D1340" s="2">
        <f t="shared" si="122"/>
        <v>2.9951934232828488</v>
      </c>
      <c r="E1340" s="2">
        <f t="shared" si="121"/>
        <v>-6.188738320514009E-2</v>
      </c>
      <c r="F1340" s="2">
        <f t="shared" si="125"/>
        <v>2.7191496015893435E-2</v>
      </c>
      <c r="G1340" s="2">
        <f t="shared" si="123"/>
        <v>-8.9078879221033525E-2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3.1272000000000002</v>
      </c>
      <c r="C1341" s="2">
        <f t="shared" si="120"/>
        <v>2.9010897262195998</v>
      </c>
      <c r="D1341" s="2">
        <f t="shared" si="122"/>
        <v>3.00497168822486</v>
      </c>
      <c r="E1341" s="2">
        <f t="shared" si="121"/>
        <v>-0.10388196200526023</v>
      </c>
      <c r="F1341" s="2">
        <f t="shared" si="125"/>
        <v>9.7680441166270171E-4</v>
      </c>
      <c r="G1341" s="2">
        <f t="shared" si="123"/>
        <v>-0.10485876641692293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3.2121</v>
      </c>
      <c r="C1342" s="2">
        <f t="shared" si="120"/>
        <v>2.8858143837242767</v>
      </c>
      <c r="D1342" s="2">
        <f t="shared" si="122"/>
        <v>3.0203145261341295</v>
      </c>
      <c r="E1342" s="2">
        <f t="shared" si="121"/>
        <v>-0.13450014240985286</v>
      </c>
      <c r="F1342" s="2">
        <f t="shared" si="125"/>
        <v>-2.6118584952640411E-2</v>
      </c>
      <c r="G1342" s="2">
        <f t="shared" si="123"/>
        <v>-0.10838155745721245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3.2191999999999998</v>
      </c>
      <c r="C1343" s="2">
        <f t="shared" si="120"/>
        <v>2.8848583246897728</v>
      </c>
      <c r="D1343" s="2">
        <f t="shared" si="122"/>
        <v>3.0350467834575272</v>
      </c>
      <c r="E1343" s="2">
        <f t="shared" si="121"/>
        <v>-0.15018845876775444</v>
      </c>
      <c r="F1343" s="2">
        <f t="shared" si="125"/>
        <v>-5.0932559715663225E-2</v>
      </c>
      <c r="G1343" s="2">
        <f t="shared" si="123"/>
        <v>-9.9255899052091215E-2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3.2121</v>
      </c>
      <c r="C1344" s="2">
        <f t="shared" si="120"/>
        <v>2.8840493516605772</v>
      </c>
      <c r="D1344" s="2">
        <f t="shared" si="122"/>
        <v>3.0481618365347476</v>
      </c>
      <c r="E1344" s="2">
        <f t="shared" si="121"/>
        <v>-0.16411248487417041</v>
      </c>
      <c r="F1344" s="2">
        <f t="shared" si="125"/>
        <v>-7.3568544747364656E-2</v>
      </c>
      <c r="G1344" s="2">
        <f t="shared" si="123"/>
        <v>-9.054394012680575E-2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3.1697000000000002</v>
      </c>
      <c r="C1345" s="2">
        <f t="shared" si="120"/>
        <v>2.8833648360204887</v>
      </c>
      <c r="D1345" s="2">
        <f t="shared" si="122"/>
        <v>3.0571646634580993</v>
      </c>
      <c r="E1345" s="2">
        <f t="shared" si="121"/>
        <v>-0.17379982743761069</v>
      </c>
      <c r="F1345" s="2">
        <f t="shared" si="125"/>
        <v>-9.3614801285413857E-2</v>
      </c>
      <c r="G1345" s="2">
        <f t="shared" si="123"/>
        <v>-8.0185026152196831E-2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3.1697000000000002</v>
      </c>
      <c r="C1346" s="2">
        <f t="shared" si="120"/>
        <v>2.8958471689404135</v>
      </c>
      <c r="D1346" s="2">
        <f t="shared" si="122"/>
        <v>3.0655006143130548</v>
      </c>
      <c r="E1346" s="2">
        <f t="shared" si="121"/>
        <v>-0.16965344537264127</v>
      </c>
      <c r="F1346" s="2">
        <f t="shared" si="125"/>
        <v>-0.10882253010285933</v>
      </c>
      <c r="G1346" s="2">
        <f t="shared" si="123"/>
        <v>-6.0830915269781932E-2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3.1414</v>
      </c>
      <c r="C1347" s="2">
        <f t="shared" si="120"/>
        <v>2.9194706814111191</v>
      </c>
      <c r="D1347" s="2">
        <f t="shared" si="122"/>
        <v>3.0711227910306063</v>
      </c>
      <c r="E1347" s="2">
        <f t="shared" si="121"/>
        <v>-0.15165210961948716</v>
      </c>
      <c r="F1347" s="2">
        <f t="shared" si="125"/>
        <v>-0.11738844600618489</v>
      </c>
      <c r="G1347" s="2">
        <f t="shared" si="123"/>
        <v>-3.426366361330227E-2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3.1838000000000002</v>
      </c>
      <c r="C1348" s="2">
        <f t="shared" si="120"/>
        <v>2.9383674996555622</v>
      </c>
      <c r="D1348" s="2">
        <f t="shared" si="122"/>
        <v>3.0794692509542649</v>
      </c>
      <c r="E1348" s="2">
        <f t="shared" si="121"/>
        <v>-0.14110175129870273</v>
      </c>
      <c r="F1348" s="2">
        <f t="shared" si="125"/>
        <v>-0.12213110706468847</v>
      </c>
      <c r="G1348" s="2">
        <f t="shared" si="123"/>
        <v>-1.8970644234014261E-2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3.2404000000000002</v>
      </c>
      <c r="C1349" s="2">
        <f t="shared" si="120"/>
        <v>2.9674186535547062</v>
      </c>
      <c r="D1349" s="2">
        <f t="shared" si="122"/>
        <v>3.0913900471798748</v>
      </c>
      <c r="E1349" s="2">
        <f t="shared" si="121"/>
        <v>-0.12397139362516851</v>
      </c>
      <c r="F1349" s="2">
        <f t="shared" si="125"/>
        <v>-0.12249916437678449</v>
      </c>
      <c r="G1349" s="2">
        <f t="shared" si="123"/>
        <v>-1.4722292483840271E-3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3.2263000000000002</v>
      </c>
      <c r="C1350" s="2">
        <f t="shared" si="120"/>
        <v>3.0061542453155208</v>
      </c>
      <c r="D1350" s="2">
        <f t="shared" si="122"/>
        <v>3.1013833770184025</v>
      </c>
      <c r="E1350" s="2">
        <f t="shared" si="121"/>
        <v>-9.522913170288172E-2</v>
      </c>
      <c r="F1350" s="2">
        <f t="shared" si="125"/>
        <v>-0.11704515784200394</v>
      </c>
      <c r="G1350" s="2">
        <f t="shared" si="123"/>
        <v>2.1816026139122216E-2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3.1343000000000001</v>
      </c>
      <c r="C1351" s="2">
        <f t="shared" si="120"/>
        <v>3.024776669113133</v>
      </c>
      <c r="D1351" s="2">
        <f t="shared" si="122"/>
        <v>3.1038216453874097</v>
      </c>
      <c r="E1351" s="2">
        <f t="shared" si="121"/>
        <v>-7.9044976274276646E-2</v>
      </c>
      <c r="F1351" s="2">
        <f t="shared" si="125"/>
        <v>-0.10944512152845848</v>
      </c>
      <c r="G1351" s="2">
        <f t="shared" si="123"/>
        <v>3.0400145254181832E-2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3.1838000000000002</v>
      </c>
      <c r="C1352" s="2">
        <f t="shared" si="120"/>
        <v>3.0535956430957278</v>
      </c>
      <c r="D1352" s="2">
        <f t="shared" si="122"/>
        <v>3.1097459679513051</v>
      </c>
      <c r="E1352" s="2">
        <f t="shared" si="121"/>
        <v>-5.6150324855577249E-2</v>
      </c>
      <c r="F1352" s="2">
        <f t="shared" si="125"/>
        <v>-9.878616219388224E-2</v>
      </c>
      <c r="G1352" s="2">
        <f t="shared" si="123"/>
        <v>4.2635837338304991E-2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3.1838000000000002</v>
      </c>
      <c r="C1353" s="2">
        <f t="shared" si="120"/>
        <v>3.0790732364656161</v>
      </c>
      <c r="D1353" s="2">
        <f t="shared" si="122"/>
        <v>3.1152314518067641</v>
      </c>
      <c r="E1353" s="2">
        <f t="shared" si="121"/>
        <v>-3.6158215341147937E-2</v>
      </c>
      <c r="F1353" s="2">
        <f t="shared" si="125"/>
        <v>-8.626057282333538E-2</v>
      </c>
      <c r="G1353" s="2">
        <f t="shared" si="123"/>
        <v>5.0102357482187443E-2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3.1838000000000002</v>
      </c>
      <c r="C1354" s="2">
        <f t="shared" si="120"/>
        <v>3.0995388923939826</v>
      </c>
      <c r="D1354" s="2">
        <f t="shared" si="122"/>
        <v>3.1203106035247816</v>
      </c>
      <c r="E1354" s="2">
        <f t="shared" si="121"/>
        <v>-2.0771711130799009E-2</v>
      </c>
      <c r="F1354" s="2">
        <f t="shared" si="125"/>
        <v>-7.3162800484828108E-2</v>
      </c>
      <c r="G1354" s="2">
        <f t="shared" si="123"/>
        <v>5.23910893540291E-2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3.1838000000000002</v>
      </c>
      <c r="C1355" s="2">
        <f t="shared" si="120"/>
        <v>3.1103329089487546</v>
      </c>
      <c r="D1355" s="2">
        <f t="shared" si="122"/>
        <v>3.125013521782205</v>
      </c>
      <c r="E1355" s="2">
        <f t="shared" si="121"/>
        <v>-1.4680612833450457E-2</v>
      </c>
      <c r="F1355" s="2">
        <f t="shared" si="125"/>
        <v>-6.1466362954552579E-2</v>
      </c>
      <c r="G1355" s="2">
        <f t="shared" si="123"/>
        <v>4.6785750121102122E-2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3.1838000000000002</v>
      </c>
      <c r="C1356" s="2">
        <f t="shared" si="120"/>
        <v>3.119466307572023</v>
      </c>
      <c r="D1356" s="2">
        <f t="shared" si="122"/>
        <v>3.1293680757242641</v>
      </c>
      <c r="E1356" s="2">
        <f t="shared" si="121"/>
        <v>-9.9017681522410861E-3</v>
      </c>
      <c r="F1356" s="2">
        <f t="shared" si="125"/>
        <v>-5.1153443994090282E-2</v>
      </c>
      <c r="G1356" s="2">
        <f t="shared" si="123"/>
        <v>4.1251675841849196E-2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3.1555</v>
      </c>
      <c r="C1357" s="2">
        <f t="shared" si="120"/>
        <v>3.1228407217917118</v>
      </c>
      <c r="D1357" s="2">
        <f t="shared" si="122"/>
        <v>3.1313037738187632</v>
      </c>
      <c r="E1357" s="2">
        <f t="shared" si="121"/>
        <v>-8.4630520270514431E-3</v>
      </c>
      <c r="F1357" s="2">
        <f t="shared" si="125"/>
        <v>-4.2615365600682513E-2</v>
      </c>
      <c r="G1357" s="2">
        <f t="shared" si="123"/>
        <v>3.415231357363107E-2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3.1059999999999999</v>
      </c>
      <c r="C1358" s="2">
        <f t="shared" si="120"/>
        <v>3.1322190722852943</v>
      </c>
      <c r="D1358" s="2">
        <f t="shared" si="122"/>
        <v>3.1294294202025585</v>
      </c>
      <c r="E1358" s="2">
        <f t="shared" si="121"/>
        <v>2.7896520827357385E-3</v>
      </c>
      <c r="F1358" s="2">
        <f t="shared" si="125"/>
        <v>-3.353436206399886E-2</v>
      </c>
      <c r="G1358" s="2">
        <f t="shared" si="123"/>
        <v>3.6324014146734598E-2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3.1059999999999999</v>
      </c>
      <c r="C1359" s="2">
        <f t="shared" ref="C1359:C1422" si="126">$C$4*B1349+C1358*(1-$C$4)</f>
        <v>3.1488622919337104</v>
      </c>
      <c r="D1359" s="2">
        <f t="shared" si="122"/>
        <v>3.1276939075949617</v>
      </c>
      <c r="E1359" s="2">
        <f t="shared" si="121"/>
        <v>2.116838433874868E-2</v>
      </c>
      <c r="F1359" s="2">
        <f t="shared" si="125"/>
        <v>-2.2593812783449355E-2</v>
      </c>
      <c r="G1359" s="2">
        <f t="shared" si="123"/>
        <v>4.3762197122198032E-2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3.1131000000000002</v>
      </c>
      <c r="C1360" s="2">
        <f t="shared" si="126"/>
        <v>3.1607757854823704</v>
      </c>
      <c r="D1360" s="2">
        <f t="shared" si="122"/>
        <v>3.1266128774027422</v>
      </c>
      <c r="E1360" s="2">
        <f t="shared" si="121"/>
        <v>3.4162908079628185E-2</v>
      </c>
      <c r="F1360" s="2">
        <f t="shared" si="125"/>
        <v>-1.1242468610833847E-2</v>
      </c>
      <c r="G1360" s="2">
        <f t="shared" si="123"/>
        <v>4.5405376690462032E-2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3.1272000000000002</v>
      </c>
      <c r="C1361" s="2">
        <f t="shared" si="126"/>
        <v>3.1567025877158521</v>
      </c>
      <c r="D1361" s="2">
        <f t="shared" si="122"/>
        <v>3.1266563679655022</v>
      </c>
      <c r="E1361" s="2">
        <f t="shared" si="121"/>
        <v>3.0046219750349934E-2</v>
      </c>
      <c r="F1361" s="2">
        <f t="shared" si="125"/>
        <v>-2.9847309385970903E-3</v>
      </c>
      <c r="G1361" s="2">
        <f t="shared" si="123"/>
        <v>3.3030950688947028E-2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3.2191999999999998</v>
      </c>
      <c r="C1362" s="2">
        <f t="shared" si="126"/>
        <v>3.1608714203749515</v>
      </c>
      <c r="D1362" s="2">
        <f t="shared" si="122"/>
        <v>3.1335114518199094</v>
      </c>
      <c r="E1362" s="2">
        <f t="shared" si="121"/>
        <v>2.735996855504208E-2</v>
      </c>
      <c r="F1362" s="2">
        <f t="shared" si="125"/>
        <v>3.0842089601307442E-3</v>
      </c>
      <c r="G1362" s="2">
        <f t="shared" si="123"/>
        <v>2.4275759594911336E-2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3.2050000000000001</v>
      </c>
      <c r="C1363" s="2">
        <f t="shared" si="126"/>
        <v>3.1643988941634205</v>
      </c>
      <c r="D1363" s="2">
        <f t="shared" si="122"/>
        <v>3.1388068998332495</v>
      </c>
      <c r="E1363" s="2">
        <f t="shared" si="121"/>
        <v>2.5591994330171008E-2</v>
      </c>
      <c r="F1363" s="2">
        <f t="shared" si="125"/>
        <v>7.5857660341387984E-3</v>
      </c>
      <c r="G1363" s="2">
        <f t="shared" si="123"/>
        <v>1.8006228296032212E-2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3.0139999999999998</v>
      </c>
      <c r="C1364" s="2">
        <f t="shared" si="126"/>
        <v>3.1673836796767403</v>
      </c>
      <c r="D1364" s="2">
        <f t="shared" si="122"/>
        <v>3.1295619442900455</v>
      </c>
      <c r="E1364" s="2">
        <f t="shared" si="121"/>
        <v>3.7821735386694755E-2</v>
      </c>
      <c r="F1364" s="2">
        <f t="shared" si="125"/>
        <v>1.363295990464999E-2</v>
      </c>
      <c r="G1364" s="2">
        <f t="shared" si="123"/>
        <v>2.4188775482044764E-2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3.0282</v>
      </c>
      <c r="C1365" s="2">
        <f t="shared" si="126"/>
        <v>3.1699092674187801</v>
      </c>
      <c r="D1365" s="2">
        <f t="shared" si="122"/>
        <v>3.1220536521204125</v>
      </c>
      <c r="E1365" s="2">
        <f t="shared" si="121"/>
        <v>4.7855615298367571E-2</v>
      </c>
      <c r="F1365" s="2">
        <f t="shared" si="125"/>
        <v>2.0477490983393506E-2</v>
      </c>
      <c r="G1365" s="2">
        <f t="shared" si="123"/>
        <v>2.7378124314974064E-2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3.0282</v>
      </c>
      <c r="C1366" s="2">
        <f t="shared" si="126"/>
        <v>3.172046303200506</v>
      </c>
      <c r="D1366" s="2">
        <f t="shared" si="122"/>
        <v>3.1151015297411226</v>
      </c>
      <c r="E1366" s="2">
        <f t="shared" si="121"/>
        <v>5.6944773459383313E-2</v>
      </c>
      <c r="F1366" s="2">
        <f t="shared" si="125"/>
        <v>2.7770947478591469E-2</v>
      </c>
      <c r="G1366" s="2">
        <f t="shared" si="123"/>
        <v>2.9173825980791844E-2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3.0282</v>
      </c>
      <c r="C1367" s="2">
        <f t="shared" si="126"/>
        <v>3.1695007180927357</v>
      </c>
      <c r="D1367" s="2">
        <f t="shared" si="122"/>
        <v>3.1086643793899285</v>
      </c>
      <c r="E1367" s="2">
        <f t="shared" si="121"/>
        <v>6.0836338702807247E-2</v>
      </c>
      <c r="F1367" s="2">
        <f t="shared" si="125"/>
        <v>3.4384025723434623E-2</v>
      </c>
      <c r="G1367" s="2">
        <f t="shared" si="123"/>
        <v>2.6452312979372623E-2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3.0139999999999998</v>
      </c>
      <c r="C1368" s="2">
        <f t="shared" si="126"/>
        <v>3.1597313768476996</v>
      </c>
      <c r="D1368" s="2">
        <f t="shared" si="122"/>
        <v>3.1016522031388223</v>
      </c>
      <c r="E1368" s="2">
        <f t="shared" si="121"/>
        <v>5.8079173708877274E-2</v>
      </c>
      <c r="F1368" s="2">
        <f t="shared" si="125"/>
        <v>3.9123055320523153E-2</v>
      </c>
      <c r="G1368" s="2">
        <f t="shared" si="123"/>
        <v>1.8956118388354121E-2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2.9998999999999998</v>
      </c>
      <c r="C1369" s="2">
        <f t="shared" si="126"/>
        <v>3.1514650111788227</v>
      </c>
      <c r="D1369" s="2">
        <f t="shared" si="122"/>
        <v>3.0941150029063169</v>
      </c>
      <c r="E1369" s="2">
        <f t="shared" si="121"/>
        <v>5.7350008272505804E-2</v>
      </c>
      <c r="F1369" s="2">
        <f t="shared" si="125"/>
        <v>4.2768445910919689E-2</v>
      </c>
      <c r="G1369" s="2">
        <f t="shared" si="123"/>
        <v>1.4581562361586115E-2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2.9573999999999998</v>
      </c>
      <c r="C1370" s="2">
        <f t="shared" si="126"/>
        <v>3.1455627017666963</v>
      </c>
      <c r="D1370" s="2">
        <f t="shared" si="122"/>
        <v>3.0839879656539968</v>
      </c>
      <c r="E1370" s="2">
        <f t="shared" si="121"/>
        <v>6.157473611269948E-2</v>
      </c>
      <c r="F1370" s="2">
        <f t="shared" si="125"/>
        <v>4.6529703951275647E-2</v>
      </c>
      <c r="G1370" s="2">
        <f t="shared" si="123"/>
        <v>1.5045032161423832E-2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3.0423</v>
      </c>
      <c r="C1371" s="2">
        <f t="shared" si="126"/>
        <v>3.142737670725666</v>
      </c>
      <c r="D1371" s="2">
        <f t="shared" si="122"/>
        <v>3.0808999681981453</v>
      </c>
      <c r="E1371" s="2">
        <f t="shared" si="121"/>
        <v>6.1837702527520744E-2</v>
      </c>
      <c r="F1371" s="2">
        <f t="shared" si="125"/>
        <v>4.9591303666524665E-2</v>
      </c>
      <c r="G1371" s="2">
        <f t="shared" si="123"/>
        <v>1.2246398860996079E-2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3.1272000000000002</v>
      </c>
      <c r="C1372" s="2">
        <f t="shared" si="126"/>
        <v>3.1545011059986408</v>
      </c>
      <c r="D1372" s="2">
        <f t="shared" si="122"/>
        <v>3.0843296001834681</v>
      </c>
      <c r="E1372" s="2">
        <f t="shared" ref="E1372:E1435" si="127">C1372-D1372</f>
        <v>7.0171505815172619E-2</v>
      </c>
      <c r="F1372" s="2">
        <f t="shared" si="125"/>
        <v>5.3707344096254259E-2</v>
      </c>
      <c r="G1372" s="2">
        <f t="shared" si="123"/>
        <v>1.646416171891836E-2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3.0777000000000001</v>
      </c>
      <c r="C1373" s="2">
        <f t="shared" si="126"/>
        <v>3.1622701666142348</v>
      </c>
      <c r="D1373" s="2">
        <f t="shared" ref="D1373:D1436" si="128">$D$4*B1373+(1-$D$4)*D1372</f>
        <v>3.0838385186883963</v>
      </c>
      <c r="E1373" s="2">
        <f t="shared" si="127"/>
        <v>7.8431647925838455E-2</v>
      </c>
      <c r="F1373" s="2">
        <f t="shared" si="125"/>
        <v>5.8652204862171098E-2</v>
      </c>
      <c r="G1373" s="2">
        <f t="shared" si="123"/>
        <v>1.9779443063667357E-2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3.0777000000000001</v>
      </c>
      <c r="C1374" s="2">
        <f t="shared" si="126"/>
        <v>3.1394593717505064</v>
      </c>
      <c r="D1374" s="2">
        <f t="shared" si="128"/>
        <v>3.0833838136003671</v>
      </c>
      <c r="E1374" s="2">
        <f t="shared" si="127"/>
        <v>5.6075558150139315E-2</v>
      </c>
      <c r="F1374" s="2">
        <f t="shared" si="125"/>
        <v>5.8136875519764743E-2</v>
      </c>
      <c r="G1374" s="2">
        <f t="shared" si="123"/>
        <v>-2.0613173696254275E-3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3.1131000000000002</v>
      </c>
      <c r="C1375" s="2">
        <f t="shared" si="126"/>
        <v>3.1223425453273514</v>
      </c>
      <c r="D1375" s="2">
        <f t="shared" si="128"/>
        <v>3.0855850125929325</v>
      </c>
      <c r="E1375" s="2">
        <f t="shared" si="127"/>
        <v>3.6757532734418952E-2</v>
      </c>
      <c r="F1375" s="2">
        <f t="shared" si="125"/>
        <v>5.3861006962695586E-2</v>
      </c>
      <c r="G1375" s="2">
        <f t="shared" si="123"/>
        <v>-1.7103474228276634E-2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3.1131000000000002</v>
      </c>
      <c r="C1376" s="2">
        <f t="shared" si="126"/>
        <v>3.1078590768154513</v>
      </c>
      <c r="D1376" s="2">
        <f t="shared" si="128"/>
        <v>3.0876231598082708</v>
      </c>
      <c r="E1376" s="2">
        <f t="shared" si="127"/>
        <v>2.0235917007180415E-2</v>
      </c>
      <c r="F1376" s="2">
        <f t="shared" si="125"/>
        <v>4.7135988971592553E-2</v>
      </c>
      <c r="G1376" s="2">
        <f t="shared" si="123"/>
        <v>-2.6900071964412138E-2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3.1838000000000002</v>
      </c>
      <c r="C1377" s="2">
        <f t="shared" si="126"/>
        <v>3.0956038342284589</v>
      </c>
      <c r="D1377" s="2">
        <f t="shared" si="128"/>
        <v>3.0947473701928434</v>
      </c>
      <c r="E1377" s="2">
        <f t="shared" si="127"/>
        <v>8.5646403561545625E-4</v>
      </c>
      <c r="F1377" s="2">
        <f t="shared" si="125"/>
        <v>3.7880083984397142E-2</v>
      </c>
      <c r="G1377" s="2">
        <f t="shared" si="123"/>
        <v>-3.7023619948781686E-2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3.1838000000000002</v>
      </c>
      <c r="C1378" s="2">
        <f t="shared" si="126"/>
        <v>3.0830493981933111</v>
      </c>
      <c r="D1378" s="2">
        <f t="shared" si="128"/>
        <v>3.1013438612896698</v>
      </c>
      <c r="E1378" s="2">
        <f t="shared" si="127"/>
        <v>-1.8294463096358626E-2</v>
      </c>
      <c r="F1378" s="2">
        <f t="shared" si="125"/>
        <v>2.6645174568245989E-2</v>
      </c>
      <c r="G1378" s="2">
        <f t="shared" si="123"/>
        <v>-4.4939637664604612E-2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3.1838000000000002</v>
      </c>
      <c r="C1379" s="2">
        <f t="shared" si="126"/>
        <v>3.0702571830866479</v>
      </c>
      <c r="D1379" s="2">
        <f t="shared" si="128"/>
        <v>3.1074517234163608</v>
      </c>
      <c r="E1379" s="2">
        <f t="shared" si="127"/>
        <v>-3.7194540329712922E-2</v>
      </c>
      <c r="F1379" s="2">
        <f t="shared" si="125"/>
        <v>1.3877231588654206E-2</v>
      </c>
      <c r="G1379" s="2">
        <f t="shared" si="123"/>
        <v>-5.1071771918367127E-2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3.1838000000000002</v>
      </c>
      <c r="C1380" s="2">
        <f t="shared" si="126"/>
        <v>3.0528945395348557</v>
      </c>
      <c r="D1380" s="2">
        <f t="shared" si="128"/>
        <v>3.113107151311445</v>
      </c>
      <c r="E1380" s="2">
        <f t="shared" si="127"/>
        <v>-6.021261177658932E-2</v>
      </c>
      <c r="F1380" s="2">
        <f t="shared" si="125"/>
        <v>-9.4073708439450059E-4</v>
      </c>
      <c r="G1380" s="2">
        <f t="shared" ref="G1380:G1443" si="129">E1380-F1380</f>
        <v>-5.9271874692194818E-2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3.1131000000000002</v>
      </c>
      <c r="C1381" s="2">
        <f t="shared" si="126"/>
        <v>3.0512646103756471</v>
      </c>
      <c r="D1381" s="2">
        <f t="shared" si="128"/>
        <v>3.1131066215846714</v>
      </c>
      <c r="E1381" s="2">
        <f t="shared" si="127"/>
        <v>-6.1842011209024328E-2</v>
      </c>
      <c r="F1381" s="2">
        <f t="shared" ref="F1381:F1444" si="131">(E1381*(2/(10)))+((1-(2/10))*F1380)</f>
        <v>-1.3120991909320466E-2</v>
      </c>
      <c r="G1381" s="2">
        <f t="shared" si="129"/>
        <v>-4.8721019299703863E-2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3.1131000000000002</v>
      </c>
      <c r="C1382" s="2">
        <f t="shared" si="126"/>
        <v>3.0629469780101628</v>
      </c>
      <c r="D1382" s="2">
        <f t="shared" si="128"/>
        <v>3.1131061310969179</v>
      </c>
      <c r="E1382" s="2">
        <f t="shared" si="127"/>
        <v>-5.0159153086755115E-2</v>
      </c>
      <c r="F1382" s="2">
        <f t="shared" si="131"/>
        <v>-2.0528624144807398E-2</v>
      </c>
      <c r="G1382" s="2">
        <f t="shared" si="129"/>
        <v>-2.9630528941947717E-2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3.1059999999999999</v>
      </c>
      <c r="C1383" s="2">
        <f t="shared" si="126"/>
        <v>3.065216673700907</v>
      </c>
      <c r="D1383" s="2">
        <f t="shared" si="128"/>
        <v>3.112579751015665</v>
      </c>
      <c r="E1383" s="2">
        <f t="shared" si="127"/>
        <v>-4.7363077314757973E-2</v>
      </c>
      <c r="F1383" s="2">
        <f t="shared" si="131"/>
        <v>-2.5895514778797514E-2</v>
      </c>
      <c r="G1383" s="2">
        <f t="shared" si="129"/>
        <v>-2.1467562535960459E-2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3.1059999999999999</v>
      </c>
      <c r="C1384" s="2">
        <f t="shared" si="126"/>
        <v>3.0671371854392291</v>
      </c>
      <c r="D1384" s="2">
        <f t="shared" si="128"/>
        <v>3.1120923620515417</v>
      </c>
      <c r="E1384" s="2">
        <f t="shared" si="127"/>
        <v>-4.4955176612312631E-2</v>
      </c>
      <c r="F1384" s="2">
        <f t="shared" si="131"/>
        <v>-2.970744714550054E-2</v>
      </c>
      <c r="G1384" s="2">
        <f t="shared" si="129"/>
        <v>-1.5247729466812091E-2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3.1059999999999999</v>
      </c>
      <c r="C1385" s="2">
        <f t="shared" si="126"/>
        <v>3.0742083876793478</v>
      </c>
      <c r="D1385" s="2">
        <f t="shared" si="128"/>
        <v>3.1116410759736497</v>
      </c>
      <c r="E1385" s="2">
        <f t="shared" si="127"/>
        <v>-3.7432688294301908E-2</v>
      </c>
      <c r="F1385" s="2">
        <f t="shared" si="131"/>
        <v>-3.1252495375260814E-2</v>
      </c>
      <c r="G1385" s="2">
        <f t="shared" si="129"/>
        <v>-6.1801929190410942E-3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3.1838000000000002</v>
      </c>
      <c r="C1386" s="2">
        <f t="shared" si="126"/>
        <v>3.080191712651756</v>
      </c>
      <c r="D1386" s="2">
        <f t="shared" si="128"/>
        <v>3.1169861814570829</v>
      </c>
      <c r="E1386" s="2">
        <f t="shared" si="127"/>
        <v>-3.6794468805326996E-2</v>
      </c>
      <c r="F1386" s="2">
        <f t="shared" si="131"/>
        <v>-3.2360890061274052E-2</v>
      </c>
      <c r="G1386" s="2">
        <f t="shared" si="129"/>
        <v>-4.4335787440529448E-3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3.1766999999999999</v>
      </c>
      <c r="C1387" s="2">
        <f t="shared" si="126"/>
        <v>3.0961314491668701</v>
      </c>
      <c r="D1387" s="2">
        <f t="shared" si="128"/>
        <v>3.121409427275077</v>
      </c>
      <c r="E1387" s="2">
        <f t="shared" si="127"/>
        <v>-2.5277978108206867E-2</v>
      </c>
      <c r="F1387" s="2">
        <f t="shared" si="131"/>
        <v>-3.0944307670660615E-2</v>
      </c>
      <c r="G1387" s="2">
        <f t="shared" si="129"/>
        <v>5.666329562453748E-3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3.1766999999999999</v>
      </c>
      <c r="C1388" s="2">
        <f t="shared" si="126"/>
        <v>3.109618918525813</v>
      </c>
      <c r="D1388" s="2">
        <f t="shared" si="128"/>
        <v>3.125505025254701</v>
      </c>
      <c r="E1388" s="2">
        <f t="shared" si="127"/>
        <v>-1.5886106728888016E-2</v>
      </c>
      <c r="F1388" s="2">
        <f t="shared" si="131"/>
        <v>-2.7932667482306099E-2</v>
      </c>
      <c r="G1388" s="2">
        <f t="shared" si="129"/>
        <v>1.2046560753418083E-2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3.1766999999999999</v>
      </c>
      <c r="C1389" s="2">
        <f t="shared" si="126"/>
        <v>3.1210313925987645</v>
      </c>
      <c r="D1389" s="2">
        <f t="shared" si="128"/>
        <v>3.1292972456062049</v>
      </c>
      <c r="E1389" s="2">
        <f t="shared" si="127"/>
        <v>-8.2658530074404268E-3</v>
      </c>
      <c r="F1389" s="2">
        <f t="shared" si="131"/>
        <v>-2.3999304587332966E-2</v>
      </c>
      <c r="G1389" s="2">
        <f t="shared" si="129"/>
        <v>1.5733451579892539E-2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6">
        <f>TITRES_STAT!D1393</f>
        <v>3.1766999999999999</v>
      </c>
      <c r="C1390" s="2">
        <f t="shared" si="126"/>
        <v>3.1306881014297239</v>
      </c>
      <c r="D1390" s="2">
        <f t="shared" si="128"/>
        <v>3.1328085607464864</v>
      </c>
      <c r="E1390" s="2">
        <f t="shared" si="127"/>
        <v>-2.1204593167625241E-3</v>
      </c>
      <c r="F1390" s="2">
        <f t="shared" si="131"/>
        <v>-1.962353553321888E-2</v>
      </c>
      <c r="G1390" s="2">
        <f t="shared" si="129"/>
        <v>1.7503076216456356E-2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3.1766999999999999</v>
      </c>
      <c r="C1391" s="2">
        <f t="shared" si="126"/>
        <v>3.1279822396713048</v>
      </c>
      <c r="D1391" s="2">
        <f t="shared" si="128"/>
        <v>3.1360597784689692</v>
      </c>
      <c r="E1391" s="2">
        <f t="shared" si="127"/>
        <v>-8.0775387976643742E-3</v>
      </c>
      <c r="F1391" s="2">
        <f t="shared" si="131"/>
        <v>-1.7314336186107979E-2</v>
      </c>
      <c r="G1391" s="2">
        <f t="shared" si="129"/>
        <v>9.2367973884436051E-3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3.1766999999999999</v>
      </c>
      <c r="C1392" s="2">
        <f t="shared" si="126"/>
        <v>3.125692664337258</v>
      </c>
      <c r="D1392" s="2">
        <f t="shared" si="128"/>
        <v>3.1390701652490458</v>
      </c>
      <c r="E1392" s="2">
        <f t="shared" si="127"/>
        <v>-1.3377500911787799E-2</v>
      </c>
      <c r="F1392" s="2">
        <f t="shared" si="131"/>
        <v>-1.6526969131243945E-2</v>
      </c>
      <c r="G1392" s="2">
        <f t="shared" si="129"/>
        <v>3.1494682194561467E-3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3.1766999999999999</v>
      </c>
      <c r="C1393" s="2">
        <f t="shared" si="126"/>
        <v>3.1226630236699875</v>
      </c>
      <c r="D1393" s="2">
        <f t="shared" si="128"/>
        <v>3.1418575604157835</v>
      </c>
      <c r="E1393" s="2">
        <f t="shared" si="127"/>
        <v>-1.9194536745795965E-2</v>
      </c>
      <c r="F1393" s="2">
        <f t="shared" si="131"/>
        <v>-1.7060482654154351E-2</v>
      </c>
      <c r="G1393" s="2">
        <f t="shared" si="129"/>
        <v>-2.1340540916416142E-3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3.1697000000000002</v>
      </c>
      <c r="C1394" s="2">
        <f t="shared" si="126"/>
        <v>3.1200994815669127</v>
      </c>
      <c r="D1394" s="2">
        <f t="shared" si="128"/>
        <v>3.1439199633479475</v>
      </c>
      <c r="E1394" s="2">
        <f t="shared" si="127"/>
        <v>-2.3820481781034797E-2</v>
      </c>
      <c r="F1394" s="2">
        <f t="shared" si="131"/>
        <v>-1.8412482479530441E-2</v>
      </c>
      <c r="G1394" s="2">
        <f t="shared" si="129"/>
        <v>-5.4079993015043563E-3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3.1697000000000002</v>
      </c>
      <c r="C1395" s="2">
        <f t="shared" si="126"/>
        <v>3.1179303305566188</v>
      </c>
      <c r="D1395" s="2">
        <f t="shared" si="128"/>
        <v>3.1458295956925437</v>
      </c>
      <c r="E1395" s="2">
        <f t="shared" si="127"/>
        <v>-2.7899265135924889E-2</v>
      </c>
      <c r="F1395" s="2">
        <f t="shared" si="131"/>
        <v>-2.0309839010809332E-2</v>
      </c>
      <c r="G1395" s="2">
        <f t="shared" si="129"/>
        <v>-7.5894261251155566E-3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3.1697000000000002</v>
      </c>
      <c r="C1396" s="2">
        <f t="shared" si="126"/>
        <v>3.1280641258556003</v>
      </c>
      <c r="D1396" s="2">
        <f t="shared" si="128"/>
        <v>3.1475977737893923</v>
      </c>
      <c r="E1396" s="2">
        <f t="shared" si="127"/>
        <v>-1.9533647933791976E-2</v>
      </c>
      <c r="F1396" s="2">
        <f t="shared" si="131"/>
        <v>-2.0154600795405864E-2</v>
      </c>
      <c r="G1396" s="2">
        <f t="shared" si="129"/>
        <v>6.2095286161388888E-4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3.1697000000000002</v>
      </c>
      <c r="C1397" s="2">
        <f t="shared" si="126"/>
        <v>3.1355465680316619</v>
      </c>
      <c r="D1397" s="2">
        <f t="shared" si="128"/>
        <v>3.1492349757309186</v>
      </c>
      <c r="E1397" s="2">
        <f t="shared" si="127"/>
        <v>-1.3688407699256722E-2</v>
      </c>
      <c r="F1397" s="2">
        <f t="shared" si="131"/>
        <v>-1.8861362176176039E-2</v>
      </c>
      <c r="G1397" s="2">
        <f t="shared" si="129"/>
        <v>5.172954476919317E-3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3.1131000000000002</v>
      </c>
      <c r="C1398" s="2">
        <f t="shared" si="126"/>
        <v>3.1418778652575603</v>
      </c>
      <c r="D1398" s="2">
        <f t="shared" si="128"/>
        <v>3.1465583108619617</v>
      </c>
      <c r="E1398" s="2">
        <f t="shared" si="127"/>
        <v>-4.6804456044013953E-3</v>
      </c>
      <c r="F1398" s="2">
        <f t="shared" si="131"/>
        <v>-1.6025178861821109E-2</v>
      </c>
      <c r="G1398" s="2">
        <f t="shared" si="129"/>
        <v>1.1344733257419713E-2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3.1131000000000002</v>
      </c>
      <c r="C1399" s="2">
        <f t="shared" si="126"/>
        <v>3.1472351167563972</v>
      </c>
      <c r="D1399" s="2">
        <f t="shared" si="128"/>
        <v>3.1440799174647793</v>
      </c>
      <c r="E1399" s="2">
        <f t="shared" si="127"/>
        <v>3.1551992916178939E-3</v>
      </c>
      <c r="F1399" s="2">
        <f t="shared" si="131"/>
        <v>-1.2189103231133308E-2</v>
      </c>
      <c r="G1399" s="2">
        <f t="shared" si="129"/>
        <v>1.5344302522751202E-2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3.1838000000000002</v>
      </c>
      <c r="C1400" s="2">
        <f t="shared" si="126"/>
        <v>3.1517681757169518</v>
      </c>
      <c r="D1400" s="2">
        <f t="shared" si="128"/>
        <v>3.1470221458007215</v>
      </c>
      <c r="E1400" s="2">
        <f t="shared" si="127"/>
        <v>4.7460299162302988E-3</v>
      </c>
      <c r="F1400" s="2">
        <f t="shared" si="131"/>
        <v>-8.8020766016605884E-3</v>
      </c>
      <c r="G1400" s="2">
        <f t="shared" si="129"/>
        <v>1.3548106517890887E-2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3.1838000000000002</v>
      </c>
      <c r="C1401" s="2">
        <f t="shared" si="126"/>
        <v>3.155603840991267</v>
      </c>
      <c r="D1401" s="2">
        <f t="shared" si="128"/>
        <v>3.1497464312969643</v>
      </c>
      <c r="E1401" s="2">
        <f t="shared" si="127"/>
        <v>5.8574096943027065E-3</v>
      </c>
      <c r="F1401" s="2">
        <f t="shared" si="131"/>
        <v>-5.8701793424679296E-3</v>
      </c>
      <c r="G1401" s="2">
        <f t="shared" si="129"/>
        <v>1.1727589036770635E-2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3.1697000000000002</v>
      </c>
      <c r="C1402" s="2">
        <f t="shared" si="126"/>
        <v>3.1588494039156876</v>
      </c>
      <c r="D1402" s="2">
        <f t="shared" si="128"/>
        <v>3.151224473423115</v>
      </c>
      <c r="E1402" s="2">
        <f t="shared" si="127"/>
        <v>7.6249304925726236E-3</v>
      </c>
      <c r="F1402" s="2">
        <f t="shared" si="131"/>
        <v>-3.1711573754598195E-3</v>
      </c>
      <c r="G1402" s="2">
        <f t="shared" si="129"/>
        <v>1.0796087868032444E-2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3.2404000000000002</v>
      </c>
      <c r="C1403" s="2">
        <f t="shared" si="126"/>
        <v>3.1615956494671202</v>
      </c>
      <c r="D1403" s="2">
        <f t="shared" si="128"/>
        <v>3.1578300679843658</v>
      </c>
      <c r="E1403" s="2">
        <f t="shared" si="127"/>
        <v>3.7655814827544098E-3</v>
      </c>
      <c r="F1403" s="2">
        <f t="shared" si="131"/>
        <v>-1.7838096038169736E-3</v>
      </c>
      <c r="G1403" s="2">
        <f t="shared" si="129"/>
        <v>5.5493910865713836E-3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3.2404000000000002</v>
      </c>
      <c r="C1404" s="2">
        <f t="shared" si="126"/>
        <v>3.1628424726260249</v>
      </c>
      <c r="D1404" s="2">
        <f t="shared" si="128"/>
        <v>3.163946359244783</v>
      </c>
      <c r="E1404" s="2">
        <f t="shared" si="127"/>
        <v>-1.1038866187580432E-3</v>
      </c>
      <c r="F1404" s="2">
        <f t="shared" si="131"/>
        <v>-1.6478250068051874E-3</v>
      </c>
      <c r="G1404" s="2">
        <f t="shared" si="129"/>
        <v>5.4393838804714422E-4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3.2404000000000002</v>
      </c>
      <c r="C1405" s="2">
        <f t="shared" si="126"/>
        <v>3.1638974768374055</v>
      </c>
      <c r="D1405" s="2">
        <f t="shared" si="128"/>
        <v>3.1696095918933174</v>
      </c>
      <c r="E1405" s="2">
        <f t="shared" si="127"/>
        <v>-5.7121150559118483E-3</v>
      </c>
      <c r="F1405" s="2">
        <f t="shared" si="131"/>
        <v>-2.4606830166265196E-3</v>
      </c>
      <c r="G1405" s="2">
        <f t="shared" si="129"/>
        <v>-3.2514320392853287E-3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3.2404000000000002</v>
      </c>
      <c r="C1406" s="2">
        <f t="shared" si="126"/>
        <v>3.1647901727085737</v>
      </c>
      <c r="D1406" s="2">
        <f t="shared" si="128"/>
        <v>3.1748533258271459</v>
      </c>
      <c r="E1406" s="2">
        <f t="shared" si="127"/>
        <v>-1.0063153118572199E-2</v>
      </c>
      <c r="F1406" s="2">
        <f t="shared" si="131"/>
        <v>-3.9811770370156551E-3</v>
      </c>
      <c r="G1406" s="2">
        <f t="shared" si="129"/>
        <v>-6.0819760815565439E-3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3.2404000000000002</v>
      </c>
      <c r="C1407" s="2">
        <f t="shared" si="126"/>
        <v>3.1655455307534086</v>
      </c>
      <c r="D1407" s="2">
        <f t="shared" si="128"/>
        <v>3.1797086350251349</v>
      </c>
      <c r="E1407" s="2">
        <f t="shared" si="127"/>
        <v>-1.416310427172629E-2</v>
      </c>
      <c r="F1407" s="2">
        <f t="shared" si="131"/>
        <v>-6.0175624839577824E-3</v>
      </c>
      <c r="G1407" s="2">
        <f t="shared" si="129"/>
        <v>-8.1455417877685076E-3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3.2404000000000002</v>
      </c>
      <c r="C1408" s="2">
        <f t="shared" si="126"/>
        <v>3.1574769875605764</v>
      </c>
      <c r="D1408" s="2">
        <f t="shared" si="128"/>
        <v>3.1842042916899396</v>
      </c>
      <c r="E1408" s="2">
        <f t="shared" si="127"/>
        <v>-2.6727304129363194E-2</v>
      </c>
      <c r="F1408" s="2">
        <f t="shared" si="131"/>
        <v>-1.0159510813038865E-2</v>
      </c>
      <c r="G1408" s="2">
        <f t="shared" si="129"/>
        <v>-1.6567793316324329E-2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3.2404000000000002</v>
      </c>
      <c r="C1409" s="2">
        <f t="shared" si="126"/>
        <v>3.1506497587051032</v>
      </c>
      <c r="D1409" s="2">
        <f t="shared" si="128"/>
        <v>3.1883669367499441</v>
      </c>
      <c r="E1409" s="2">
        <f t="shared" si="127"/>
        <v>-3.7717178044840871E-2</v>
      </c>
      <c r="F1409" s="2">
        <f t="shared" si="131"/>
        <v>-1.5671044259399268E-2</v>
      </c>
      <c r="G1409" s="2">
        <f t="shared" si="129"/>
        <v>-2.2046133785441603E-2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3.2404000000000002</v>
      </c>
      <c r="C1410" s="2">
        <f t="shared" si="126"/>
        <v>3.1557497958273948</v>
      </c>
      <c r="D1410" s="2">
        <f t="shared" si="128"/>
        <v>3.1922212377314296</v>
      </c>
      <c r="E1410" s="2">
        <f t="shared" si="127"/>
        <v>-3.647144190403484E-2</v>
      </c>
      <c r="F1410" s="2">
        <f t="shared" si="131"/>
        <v>-1.9831123788326382E-2</v>
      </c>
      <c r="G1410" s="2">
        <f t="shared" si="129"/>
        <v>-1.6640318115708458E-2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3.2404000000000002</v>
      </c>
      <c r="C1411" s="2">
        <f t="shared" si="126"/>
        <v>3.1600652118539494</v>
      </c>
      <c r="D1411" s="2">
        <f t="shared" si="128"/>
        <v>3.1957900349365089</v>
      </c>
      <c r="E1411" s="2">
        <f t="shared" si="127"/>
        <v>-3.5724823082559531E-2</v>
      </c>
      <c r="F1411" s="2">
        <f t="shared" si="131"/>
        <v>-2.3009863647173015E-2</v>
      </c>
      <c r="G1411" s="2">
        <f t="shared" si="129"/>
        <v>-1.2714959435386516E-2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3.2404000000000002</v>
      </c>
      <c r="C1412" s="2">
        <f t="shared" si="126"/>
        <v>3.1615474869533418</v>
      </c>
      <c r="D1412" s="2">
        <f t="shared" si="128"/>
        <v>3.1990944767930638</v>
      </c>
      <c r="E1412" s="2">
        <f t="shared" si="127"/>
        <v>-3.7546989839722045E-2</v>
      </c>
      <c r="F1412" s="2">
        <f t="shared" si="131"/>
        <v>-2.5917288885682822E-2</v>
      </c>
      <c r="G1412" s="2">
        <f t="shared" si="129"/>
        <v>-1.1629700954039222E-2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3.2404000000000002</v>
      </c>
      <c r="C1413" s="2">
        <f t="shared" si="126"/>
        <v>3.1736786428066739</v>
      </c>
      <c r="D1413" s="2">
        <f t="shared" si="128"/>
        <v>3.202154145178763</v>
      </c>
      <c r="E1413" s="2">
        <f t="shared" si="127"/>
        <v>-2.8475502372089068E-2</v>
      </c>
      <c r="F1413" s="2">
        <f t="shared" si="131"/>
        <v>-2.6428931582964076E-2</v>
      </c>
      <c r="G1413" s="2">
        <f t="shared" si="129"/>
        <v>-2.0465707891249921E-3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3.2404000000000002</v>
      </c>
      <c r="C1414" s="2">
        <f t="shared" si="126"/>
        <v>3.1839434669902622</v>
      </c>
      <c r="D1414" s="2">
        <f t="shared" si="128"/>
        <v>3.2049871714618177</v>
      </c>
      <c r="E1414" s="2">
        <f t="shared" si="127"/>
        <v>-2.1043704471555458E-2</v>
      </c>
      <c r="F1414" s="2">
        <f t="shared" si="131"/>
        <v>-2.5351886160682353E-2</v>
      </c>
      <c r="G1414" s="2">
        <f t="shared" si="129"/>
        <v>4.3081816891268956E-3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3.2404000000000002</v>
      </c>
      <c r="C1415" s="2">
        <f t="shared" si="126"/>
        <v>3.1926290874532985</v>
      </c>
      <c r="D1415" s="2">
        <f t="shared" si="128"/>
        <v>3.2076103439461274</v>
      </c>
      <c r="E1415" s="2">
        <f t="shared" si="127"/>
        <v>-1.4981256492828887E-2</v>
      </c>
      <c r="F1415" s="2">
        <f t="shared" si="131"/>
        <v>-2.3277760227111661E-2</v>
      </c>
      <c r="G1415" s="2">
        <f t="shared" si="129"/>
        <v>8.2965037342827737E-3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3.2404000000000002</v>
      </c>
      <c r="C1416" s="2">
        <f t="shared" si="126"/>
        <v>3.1999784586143294</v>
      </c>
      <c r="D1416" s="2">
        <f t="shared" si="128"/>
        <v>3.2100392073575255</v>
      </c>
      <c r="E1416" s="2">
        <f t="shared" si="127"/>
        <v>-1.0060748743196068E-2</v>
      </c>
      <c r="F1416" s="2">
        <f t="shared" si="131"/>
        <v>-2.0634357930328542E-2</v>
      </c>
      <c r="G1416" s="2">
        <f t="shared" si="129"/>
        <v>1.0573609187132474E-2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3.2404000000000002</v>
      </c>
      <c r="C1417" s="2">
        <f t="shared" si="126"/>
        <v>3.206197157289048</v>
      </c>
      <c r="D1417" s="2">
        <f t="shared" si="128"/>
        <v>3.2122881549606719</v>
      </c>
      <c r="E1417" s="2">
        <f t="shared" si="127"/>
        <v>-6.09099767162391E-3</v>
      </c>
      <c r="F1417" s="2">
        <f t="shared" si="131"/>
        <v>-1.7725685878587617E-2</v>
      </c>
      <c r="G1417" s="2">
        <f t="shared" si="129"/>
        <v>1.1634688206963707E-2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3.2404000000000002</v>
      </c>
      <c r="C1418" s="2">
        <f t="shared" si="126"/>
        <v>3.2114591330907327</v>
      </c>
      <c r="D1418" s="2">
        <f t="shared" si="128"/>
        <v>3.2143705138524741</v>
      </c>
      <c r="E1418" s="2">
        <f t="shared" si="127"/>
        <v>-2.9113807617413556E-3</v>
      </c>
      <c r="F1418" s="2">
        <f t="shared" si="131"/>
        <v>-1.4762824855218366E-2</v>
      </c>
      <c r="G1418" s="2">
        <f t="shared" si="129"/>
        <v>1.185144409347701E-2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3.2404000000000002</v>
      </c>
      <c r="C1419" s="2">
        <f t="shared" si="126"/>
        <v>3.2159115741536968</v>
      </c>
      <c r="D1419" s="2">
        <f t="shared" si="128"/>
        <v>3.216298623937476</v>
      </c>
      <c r="E1419" s="2">
        <f t="shared" si="127"/>
        <v>-3.8704978377923638E-4</v>
      </c>
      <c r="F1419" s="2">
        <f t="shared" si="131"/>
        <v>-1.188766984093054E-2</v>
      </c>
      <c r="G1419" s="2">
        <f t="shared" si="129"/>
        <v>1.1500620057151304E-2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3.2404000000000002</v>
      </c>
      <c r="C1420" s="2">
        <f t="shared" si="126"/>
        <v>3.2196790242838973</v>
      </c>
      <c r="D1420" s="2">
        <f t="shared" si="128"/>
        <v>3.2180839110532187</v>
      </c>
      <c r="E1420" s="2">
        <f t="shared" si="127"/>
        <v>1.5951132306786242E-3</v>
      </c>
      <c r="F1420" s="2">
        <f t="shared" si="131"/>
        <v>-9.1911132266087082E-3</v>
      </c>
      <c r="G1420" s="2">
        <f t="shared" si="129"/>
        <v>1.0786226457287332E-2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3.1838000000000002</v>
      </c>
      <c r="C1421" s="2">
        <f t="shared" si="126"/>
        <v>3.222866866701759</v>
      </c>
      <c r="D1421" s="2">
        <f t="shared" si="128"/>
        <v>3.2155443620863138</v>
      </c>
      <c r="E1421" s="2">
        <f t="shared" si="127"/>
        <v>7.3225046154452578E-3</v>
      </c>
      <c r="F1421" s="2">
        <f t="shared" si="131"/>
        <v>-5.8883896581979154E-3</v>
      </c>
      <c r="G1421" s="2">
        <f t="shared" si="129"/>
        <v>1.3210894273643173E-2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3.1838000000000002</v>
      </c>
      <c r="C1422" s="2">
        <f t="shared" si="126"/>
        <v>3.2255642718245654</v>
      </c>
      <c r="D1422" s="2">
        <f t="shared" si="128"/>
        <v>3.2131929278576981</v>
      </c>
      <c r="E1422" s="2">
        <f t="shared" si="127"/>
        <v>1.2371343966867343E-2</v>
      </c>
      <c r="F1422" s="2">
        <f t="shared" si="131"/>
        <v>-2.236442933184864E-3</v>
      </c>
      <c r="G1422" s="2">
        <f t="shared" si="129"/>
        <v>1.4607786900052207E-2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3.1414</v>
      </c>
      <c r="C1423" s="2">
        <f t="shared" ref="C1423:C1486" si="132">$C$4*B1413+C1422*(1-$C$4)</f>
        <v>3.2278466915438631</v>
      </c>
      <c r="D1423" s="2">
        <f t="shared" si="128"/>
        <v>3.2078749332015724</v>
      </c>
      <c r="E1423" s="2">
        <f t="shared" si="127"/>
        <v>1.9971758342290702E-2</v>
      </c>
      <c r="F1423" s="2">
        <f t="shared" si="131"/>
        <v>2.2051973219102492E-3</v>
      </c>
      <c r="G1423" s="2">
        <f t="shared" si="129"/>
        <v>1.7766561020380454E-2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3.1484000000000001</v>
      </c>
      <c r="C1424" s="2">
        <f t="shared" si="132"/>
        <v>3.2297779697678841</v>
      </c>
      <c r="D1424" s="2">
        <f t="shared" si="128"/>
        <v>3.2034693825940486</v>
      </c>
      <c r="E1424" s="2">
        <f t="shared" si="127"/>
        <v>2.6308587173835551E-2</v>
      </c>
      <c r="F1424" s="2">
        <f t="shared" si="131"/>
        <v>7.0258752922953095E-3</v>
      </c>
      <c r="G1424" s="2">
        <f t="shared" si="129"/>
        <v>1.9282711881540241E-2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3.1131000000000002</v>
      </c>
      <c r="C1425" s="2">
        <f t="shared" si="132"/>
        <v>3.2314121282651325</v>
      </c>
      <c r="D1425" s="2">
        <f t="shared" si="128"/>
        <v>3.1967753542537487</v>
      </c>
      <c r="E1425" s="2">
        <f t="shared" si="127"/>
        <v>3.4636774011383764E-2</v>
      </c>
      <c r="F1425" s="2">
        <f t="shared" si="131"/>
        <v>1.2548055036113E-2</v>
      </c>
      <c r="G1425" s="2">
        <f t="shared" si="129"/>
        <v>2.2088718975270764E-2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3.0777000000000001</v>
      </c>
      <c r="C1426" s="2">
        <f t="shared" si="132"/>
        <v>3.2327948777628044</v>
      </c>
      <c r="D1426" s="2">
        <f t="shared" si="128"/>
        <v>3.18795495764236</v>
      </c>
      <c r="E1426" s="2">
        <f t="shared" si="127"/>
        <v>4.4839920120444354E-2</v>
      </c>
      <c r="F1426" s="2">
        <f t="shared" si="131"/>
        <v>1.9006428052979273E-2</v>
      </c>
      <c r="G1426" s="2">
        <f t="shared" si="129"/>
        <v>2.5833492067465082E-2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3.0423</v>
      </c>
      <c r="C1427" s="2">
        <f t="shared" si="132"/>
        <v>3.2339648965685268</v>
      </c>
      <c r="D1427" s="2">
        <f t="shared" si="128"/>
        <v>3.1771657015207033</v>
      </c>
      <c r="E1427" s="2">
        <f t="shared" si="127"/>
        <v>5.6799195047823492E-2</v>
      </c>
      <c r="F1427" s="2">
        <f t="shared" si="131"/>
        <v>2.6564981451948119E-2</v>
      </c>
      <c r="G1427" s="2">
        <f t="shared" si="129"/>
        <v>3.0234213595875373E-2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3.0423</v>
      </c>
      <c r="C1428" s="2">
        <f t="shared" si="132"/>
        <v>3.234954912481061</v>
      </c>
      <c r="D1428" s="2">
        <f t="shared" si="128"/>
        <v>3.1671756495562065</v>
      </c>
      <c r="E1428" s="2">
        <f t="shared" si="127"/>
        <v>6.7779262924854589E-2</v>
      </c>
      <c r="F1428" s="2">
        <f t="shared" si="131"/>
        <v>3.4807837746529416E-2</v>
      </c>
      <c r="G1428" s="2">
        <f t="shared" si="129"/>
        <v>3.2971425178325173E-2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3.0423</v>
      </c>
      <c r="C1429" s="2">
        <f t="shared" si="132"/>
        <v>3.2357926182532055</v>
      </c>
      <c r="D1429" s="2">
        <f t="shared" si="128"/>
        <v>3.1579256014409323</v>
      </c>
      <c r="E1429" s="2">
        <f t="shared" si="127"/>
        <v>7.786701681227326E-2</v>
      </c>
      <c r="F1429" s="2">
        <f t="shared" si="131"/>
        <v>4.3419673559678185E-2</v>
      </c>
      <c r="G1429" s="2">
        <f t="shared" si="129"/>
        <v>3.4447343252595075E-2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3.0423</v>
      </c>
      <c r="C1430" s="2">
        <f t="shared" si="132"/>
        <v>3.2365014462142505</v>
      </c>
      <c r="D1430" s="2">
        <f t="shared" si="128"/>
        <v>3.1493607420749372</v>
      </c>
      <c r="E1430" s="2">
        <f t="shared" si="127"/>
        <v>8.7140704139313296E-2</v>
      </c>
      <c r="F1430" s="2">
        <f t="shared" si="131"/>
        <v>5.2163879675605207E-2</v>
      </c>
      <c r="G1430" s="2">
        <f t="shared" si="129"/>
        <v>3.4976824463708089E-2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3.0423</v>
      </c>
      <c r="C1431" s="2">
        <f t="shared" si="132"/>
        <v>3.228393531412058</v>
      </c>
      <c r="D1431" s="2">
        <f t="shared" si="128"/>
        <v>3.1414303167360531</v>
      </c>
      <c r="E1431" s="2">
        <f t="shared" si="127"/>
        <v>8.6963214676004874E-2</v>
      </c>
      <c r="F1431" s="2">
        <f t="shared" si="131"/>
        <v>5.9123746675685138E-2</v>
      </c>
      <c r="G1431" s="2">
        <f t="shared" si="129"/>
        <v>2.7839468000319736E-2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3.0139999999999998</v>
      </c>
      <c r="C1432" s="2">
        <f t="shared" si="132"/>
        <v>3.2215329881178949</v>
      </c>
      <c r="D1432" s="2">
        <f t="shared" si="128"/>
        <v>3.131991034014864</v>
      </c>
      <c r="E1432" s="2">
        <f t="shared" si="127"/>
        <v>8.9541954103030896E-2</v>
      </c>
      <c r="F1432" s="2">
        <f t="shared" si="131"/>
        <v>6.5207388161154289E-2</v>
      </c>
      <c r="G1432" s="2">
        <f t="shared" si="129"/>
        <v>2.4334565941876607E-2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3.1025999999999998</v>
      </c>
      <c r="C1433" s="2">
        <f t="shared" si="132"/>
        <v>3.2092048360997572</v>
      </c>
      <c r="D1433" s="2">
        <f t="shared" si="128"/>
        <v>3.1298139203841333</v>
      </c>
      <c r="E1433" s="2">
        <f t="shared" si="127"/>
        <v>7.9390915715623844E-2</v>
      </c>
      <c r="F1433" s="2">
        <f t="shared" si="131"/>
        <v>6.8044093672048209E-2</v>
      </c>
      <c r="G1433" s="2">
        <f t="shared" si="129"/>
        <v>1.1346822043575636E-2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3.1777000000000002</v>
      </c>
      <c r="C1434" s="2">
        <f t="shared" si="132"/>
        <v>3.199850245930564</v>
      </c>
      <c r="D1434" s="2">
        <f t="shared" si="128"/>
        <v>3.1333610373927163</v>
      </c>
      <c r="E1434" s="2">
        <f t="shared" si="127"/>
        <v>6.6489208537847677E-2</v>
      </c>
      <c r="F1434" s="2">
        <f t="shared" si="131"/>
        <v>6.7733116645208105E-2</v>
      </c>
      <c r="G1434" s="2">
        <f t="shared" si="129"/>
        <v>-1.243908107360428E-3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3.1777000000000002</v>
      </c>
      <c r="C1435" s="2">
        <f t="shared" si="132"/>
        <v>3.1865040542489389</v>
      </c>
      <c r="D1435" s="2">
        <f t="shared" si="128"/>
        <v>3.1366454049932559</v>
      </c>
      <c r="E1435" s="2">
        <f t="shared" si="127"/>
        <v>4.9858649255682952E-2</v>
      </c>
      <c r="F1435" s="2">
        <f t="shared" si="131"/>
        <v>6.4158223167303075E-2</v>
      </c>
      <c r="G1435" s="2">
        <f t="shared" si="129"/>
        <v>-1.4299573911620123E-2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3.1777000000000002</v>
      </c>
      <c r="C1436" s="2">
        <f t="shared" si="132"/>
        <v>3.1697649689798717</v>
      </c>
      <c r="D1436" s="2">
        <f t="shared" si="128"/>
        <v>3.1396864861048668</v>
      </c>
      <c r="E1436" s="2">
        <f t="shared" ref="E1436:E1499" si="133">C1436-D1436</f>
        <v>3.0078482875004919E-2</v>
      </c>
      <c r="F1436" s="2">
        <f t="shared" si="131"/>
        <v>5.7342275108843446E-2</v>
      </c>
      <c r="G1436" s="2">
        <f t="shared" si="129"/>
        <v>-2.7263792233838527E-2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3.1777000000000002</v>
      </c>
      <c r="C1437" s="2">
        <f t="shared" si="132"/>
        <v>3.150154973752199</v>
      </c>
      <c r="D1437" s="2">
        <f t="shared" ref="D1437:D1500" si="134">$D$4*B1437+(1-$D$4)*D1436</f>
        <v>3.1425023019489511</v>
      </c>
      <c r="E1437" s="2">
        <f t="shared" si="133"/>
        <v>7.6526718032479124E-3</v>
      </c>
      <c r="F1437" s="2">
        <f t="shared" si="131"/>
        <v>4.7404354447724339E-2</v>
      </c>
      <c r="G1437" s="2">
        <f t="shared" si="129"/>
        <v>-3.9751682644476427E-2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3.1551999999999998</v>
      </c>
      <c r="C1438" s="2">
        <f t="shared" si="132"/>
        <v>3.1335619008672451</v>
      </c>
      <c r="D1438" s="2">
        <f t="shared" si="134"/>
        <v>3.1434428721749548</v>
      </c>
      <c r="E1438" s="2">
        <f t="shared" si="133"/>
        <v>-9.8809713077097072E-3</v>
      </c>
      <c r="F1438" s="2">
        <f t="shared" si="131"/>
        <v>3.5947289296637534E-2</v>
      </c>
      <c r="G1438" s="2">
        <f t="shared" si="129"/>
        <v>-4.5828260604347242E-2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3.1402000000000001</v>
      </c>
      <c r="C1439" s="2">
        <f t="shared" si="132"/>
        <v>3.1195216084261301</v>
      </c>
      <c r="D1439" s="2">
        <f t="shared" si="134"/>
        <v>3.1432026594212545</v>
      </c>
      <c r="E1439" s="2">
        <f t="shared" si="133"/>
        <v>-2.3681050995124409E-2</v>
      </c>
      <c r="F1439" s="2">
        <f t="shared" si="131"/>
        <v>2.4021621238285149E-2</v>
      </c>
      <c r="G1439" s="2">
        <f t="shared" si="129"/>
        <v>-4.7702672233409557E-2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3.1402000000000001</v>
      </c>
      <c r="C1440" s="2">
        <f t="shared" si="132"/>
        <v>3.1076413609759563</v>
      </c>
      <c r="D1440" s="2">
        <f t="shared" si="134"/>
        <v>3.1429802402048654</v>
      </c>
      <c r="E1440" s="2">
        <f t="shared" si="133"/>
        <v>-3.5338879228909104E-2</v>
      </c>
      <c r="F1440" s="2">
        <f t="shared" si="131"/>
        <v>1.2149521144846298E-2</v>
      </c>
      <c r="G1440" s="2">
        <f t="shared" si="129"/>
        <v>-4.7488400373755402E-2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3.1402000000000001</v>
      </c>
      <c r="C1441" s="2">
        <f t="shared" si="132"/>
        <v>3.0975888439027321</v>
      </c>
      <c r="D1441" s="2">
        <f t="shared" si="134"/>
        <v>3.1427742964859866</v>
      </c>
      <c r="E1441" s="2">
        <f t="shared" si="133"/>
        <v>-4.518545258325446E-2</v>
      </c>
      <c r="F1441" s="2">
        <f t="shared" si="131"/>
        <v>6.8252639922614794E-4</v>
      </c>
      <c r="G1441" s="2">
        <f t="shared" si="129"/>
        <v>-4.5867978982480608E-2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3.1402000000000001</v>
      </c>
      <c r="C1442" s="2">
        <f t="shared" si="132"/>
        <v>3.0847290217638501</v>
      </c>
      <c r="D1442" s="2">
        <f t="shared" si="134"/>
        <v>3.1425836078573952</v>
      </c>
      <c r="E1442" s="2">
        <f t="shared" si="133"/>
        <v>-5.7854586093545102E-2</v>
      </c>
      <c r="F1442" s="2">
        <f t="shared" si="131"/>
        <v>-1.1024896099328102E-2</v>
      </c>
      <c r="G1442" s="2">
        <f t="shared" si="129"/>
        <v>-4.6829689994217001E-2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3.1551999999999998</v>
      </c>
      <c r="C1443" s="2">
        <f t="shared" si="132"/>
        <v>3.0874784030309499</v>
      </c>
      <c r="D1443" s="2">
        <f t="shared" si="134"/>
        <v>3.1435181554235139</v>
      </c>
      <c r="E1443" s="2">
        <f t="shared" si="133"/>
        <v>-5.603975239256398E-2</v>
      </c>
      <c r="F1443" s="2">
        <f t="shared" si="131"/>
        <v>-2.0027867357975279E-2</v>
      </c>
      <c r="G1443" s="2">
        <f t="shared" si="129"/>
        <v>-3.60118850345887E-2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3.1551999999999998</v>
      </c>
      <c r="C1444" s="2">
        <f t="shared" si="132"/>
        <v>3.1013586487184961</v>
      </c>
      <c r="D1444" s="2">
        <f t="shared" si="134"/>
        <v>3.1443834772439945</v>
      </c>
      <c r="E1444" s="2">
        <f t="shared" si="133"/>
        <v>-4.3024828525498382E-2</v>
      </c>
      <c r="F1444" s="2">
        <f t="shared" si="131"/>
        <v>-2.4627259591479898E-2</v>
      </c>
      <c r="G1444" s="2">
        <f t="shared" ref="G1444:G1507" si="135">E1444-F1444</f>
        <v>-1.8397568934018484E-2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3.1551999999999998</v>
      </c>
      <c r="C1445" s="2">
        <f t="shared" si="132"/>
        <v>3.1131034719925736</v>
      </c>
      <c r="D1445" s="2">
        <f t="shared" si="134"/>
        <v>3.1451847011518468</v>
      </c>
      <c r="E1445" s="2">
        <f t="shared" si="133"/>
        <v>-3.2081229159273139E-2</v>
      </c>
      <c r="F1445" s="2">
        <f t="shared" ref="F1445:F1508" si="137">(E1445*(2/(10)))+((1-(2/10))*F1444)</f>
        <v>-2.6118053505038548E-2</v>
      </c>
      <c r="G1445" s="2">
        <f t="shared" si="135"/>
        <v>-5.9631756542345912E-3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3.1551999999999998</v>
      </c>
      <c r="C1446" s="2">
        <f t="shared" si="132"/>
        <v>3.1230413993783315</v>
      </c>
      <c r="D1446" s="2">
        <f t="shared" si="134"/>
        <v>3.1459265751405989</v>
      </c>
      <c r="E1446" s="2">
        <f t="shared" si="133"/>
        <v>-2.2885175762267451E-2</v>
      </c>
      <c r="F1446" s="2">
        <f t="shared" si="137"/>
        <v>-2.5471477956484332E-2</v>
      </c>
      <c r="G1446" s="2">
        <f t="shared" si="135"/>
        <v>2.5863021942168808E-3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3.1551999999999998</v>
      </c>
      <c r="C1447" s="2">
        <f t="shared" si="132"/>
        <v>3.1314504148585884</v>
      </c>
      <c r="D1447" s="2">
        <f t="shared" si="134"/>
        <v>3.1466134955005547</v>
      </c>
      <c r="E1447" s="2">
        <f t="shared" si="133"/>
        <v>-1.5163080641966253E-2</v>
      </c>
      <c r="F1447" s="2">
        <f t="shared" si="137"/>
        <v>-2.340979849358072E-2</v>
      </c>
      <c r="G1447" s="2">
        <f t="shared" si="135"/>
        <v>8.2467178516144671E-3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3.1551999999999998</v>
      </c>
      <c r="C1448" s="2">
        <f t="shared" si="132"/>
        <v>3.1351041971880362</v>
      </c>
      <c r="D1448" s="2">
        <f t="shared" si="134"/>
        <v>3.1472495328708838</v>
      </c>
      <c r="E1448" s="2">
        <f t="shared" si="133"/>
        <v>-1.2145335682847591E-2</v>
      </c>
      <c r="F1448" s="2">
        <f t="shared" si="137"/>
        <v>-2.1156905931434097E-2</v>
      </c>
      <c r="G1448" s="2">
        <f t="shared" si="135"/>
        <v>9.0115702485865055E-3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3.1402000000000001</v>
      </c>
      <c r="C1449" s="2">
        <f t="shared" si="132"/>
        <v>3.1358881668514154</v>
      </c>
      <c r="D1449" s="2">
        <f t="shared" si="134"/>
        <v>3.1467273452508184</v>
      </c>
      <c r="E1449" s="2">
        <f t="shared" si="133"/>
        <v>-1.0839178399403071E-2</v>
      </c>
      <c r="F1449" s="2">
        <f t="shared" si="137"/>
        <v>-1.9093360425027892E-2</v>
      </c>
      <c r="G1449" s="2">
        <f t="shared" si="135"/>
        <v>8.2541820256248205E-3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3.1402000000000001</v>
      </c>
      <c r="C1450" s="2">
        <f t="shared" si="132"/>
        <v>3.1365515257973517</v>
      </c>
      <c r="D1450" s="2">
        <f t="shared" si="134"/>
        <v>3.1462438381952023</v>
      </c>
      <c r="E1450" s="2">
        <f t="shared" si="133"/>
        <v>-9.692312397850511E-3</v>
      </c>
      <c r="F1450" s="2">
        <f t="shared" si="137"/>
        <v>-1.7213150819592415E-2</v>
      </c>
      <c r="G1450" s="2">
        <f t="shared" si="135"/>
        <v>7.5208384217419037E-3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3.1402000000000001</v>
      </c>
      <c r="C1451" s="2">
        <f t="shared" si="132"/>
        <v>3.1371128295208361</v>
      </c>
      <c r="D1451" s="2">
        <f t="shared" si="134"/>
        <v>3.1457961464770392</v>
      </c>
      <c r="E1451" s="2">
        <f t="shared" si="133"/>
        <v>-8.6833169562030577E-3</v>
      </c>
      <c r="F1451" s="2">
        <f t="shared" si="137"/>
        <v>-1.5507184046914545E-2</v>
      </c>
      <c r="G1451" s="2">
        <f t="shared" si="135"/>
        <v>6.8238670907114878E-3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3.1402000000000001</v>
      </c>
      <c r="C1452" s="2">
        <f t="shared" si="132"/>
        <v>3.1375877788253228</v>
      </c>
      <c r="D1452" s="2">
        <f t="shared" si="134"/>
        <v>3.1453816171083697</v>
      </c>
      <c r="E1452" s="2">
        <f t="shared" si="133"/>
        <v>-7.7938382830469166E-3</v>
      </c>
      <c r="F1452" s="2">
        <f t="shared" si="137"/>
        <v>-1.3964514894141021E-2</v>
      </c>
      <c r="G1452" s="2">
        <f t="shared" si="135"/>
        <v>6.1706766110941041E-3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3.1402000000000001</v>
      </c>
      <c r="C1453" s="2">
        <f t="shared" si="132"/>
        <v>3.1402973513137344</v>
      </c>
      <c r="D1453" s="2">
        <f t="shared" si="134"/>
        <v>3.1449977936188609</v>
      </c>
      <c r="E1453" s="2">
        <f t="shared" si="133"/>
        <v>-4.700442305126451E-3</v>
      </c>
      <c r="F1453" s="2">
        <f t="shared" si="137"/>
        <v>-1.2111700376338106E-2</v>
      </c>
      <c r="G1453" s="2">
        <f t="shared" si="135"/>
        <v>7.4112580712116551E-3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3.1402000000000001</v>
      </c>
      <c r="C1454" s="2">
        <f t="shared" si="132"/>
        <v>3.1425900664962367</v>
      </c>
      <c r="D1454" s="2">
        <f t="shared" si="134"/>
        <v>3.1446424014989454</v>
      </c>
      <c r="E1454" s="2">
        <f t="shared" si="133"/>
        <v>-2.0523350027086273E-3</v>
      </c>
      <c r="F1454" s="2">
        <f t="shared" si="137"/>
        <v>-1.0099827301612211E-2</v>
      </c>
      <c r="G1454" s="2">
        <f t="shared" si="135"/>
        <v>8.047492298903584E-3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3.1175999999999999</v>
      </c>
      <c r="C1455" s="2">
        <f t="shared" si="132"/>
        <v>3.1445300562660465</v>
      </c>
      <c r="D1455" s="2">
        <f t="shared" si="134"/>
        <v>3.1426392606471714</v>
      </c>
      <c r="E1455" s="2">
        <f t="shared" si="133"/>
        <v>1.890795618875174E-3</v>
      </c>
      <c r="F1455" s="2">
        <f t="shared" si="137"/>
        <v>-7.7017027175147346E-3</v>
      </c>
      <c r="G1455" s="2">
        <f t="shared" si="135"/>
        <v>9.5924983363899086E-3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3.1175999999999999</v>
      </c>
      <c r="C1456" s="2">
        <f t="shared" si="132"/>
        <v>3.14617158607127</v>
      </c>
      <c r="D1456" s="2">
        <f t="shared" si="134"/>
        <v>3.1407845005992328</v>
      </c>
      <c r="E1456" s="2">
        <f t="shared" si="133"/>
        <v>5.3870854720372563E-3</v>
      </c>
      <c r="F1456" s="2">
        <f t="shared" si="137"/>
        <v>-5.0839450796043364E-3</v>
      </c>
      <c r="G1456" s="2">
        <f t="shared" si="135"/>
        <v>1.0471030551641593E-2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3.1175999999999999</v>
      </c>
      <c r="C1457" s="2">
        <f t="shared" si="132"/>
        <v>3.1475605728295362</v>
      </c>
      <c r="D1457" s="2">
        <f t="shared" si="134"/>
        <v>3.1390671301844746</v>
      </c>
      <c r="E1457" s="2">
        <f t="shared" si="133"/>
        <v>8.4934426450615774E-3</v>
      </c>
      <c r="F1457" s="2">
        <f t="shared" si="137"/>
        <v>-2.3684675346711541E-3</v>
      </c>
      <c r="G1457" s="2">
        <f t="shared" si="135"/>
        <v>1.0861910179732731E-2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3.1175999999999999</v>
      </c>
      <c r="C1458" s="2">
        <f t="shared" si="132"/>
        <v>3.1487358693172998</v>
      </c>
      <c r="D1458" s="2">
        <f t="shared" si="134"/>
        <v>3.1374769723930318</v>
      </c>
      <c r="E1458" s="2">
        <f t="shared" si="133"/>
        <v>1.1258896924267958E-2</v>
      </c>
      <c r="F1458" s="2">
        <f t="shared" si="137"/>
        <v>3.5700535711666857E-4</v>
      </c>
      <c r="G1458" s="2">
        <f t="shared" si="135"/>
        <v>1.090189156715129E-2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3.1101000000000001</v>
      </c>
      <c r="C1459" s="2">
        <f t="shared" si="132"/>
        <v>3.1474226586530998</v>
      </c>
      <c r="D1459" s="2">
        <f t="shared" si="134"/>
        <v>3.1354490485120663</v>
      </c>
      <c r="E1459" s="2">
        <f t="shared" si="133"/>
        <v>1.1973610141033486E-2</v>
      </c>
      <c r="F1459" s="2">
        <f t="shared" si="137"/>
        <v>2.6803263139000325E-3</v>
      </c>
      <c r="G1459" s="2">
        <f t="shared" si="135"/>
        <v>9.2932838271334531E-3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3.1101000000000001</v>
      </c>
      <c r="C1460" s="2">
        <f t="shared" si="132"/>
        <v>3.1463114803987771</v>
      </c>
      <c r="D1460" s="2">
        <f t="shared" si="134"/>
        <v>3.1335713412148758</v>
      </c>
      <c r="E1460" s="2">
        <f t="shared" si="133"/>
        <v>1.2740139183901267E-2</v>
      </c>
      <c r="F1460" s="2">
        <f t="shared" si="137"/>
        <v>4.6922888879002795E-3</v>
      </c>
      <c r="G1460" s="2">
        <f t="shared" si="135"/>
        <v>8.0478502960009864E-3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3.1101000000000001</v>
      </c>
      <c r="C1461" s="2">
        <f t="shared" si="132"/>
        <v>3.145371252645119</v>
      </c>
      <c r="D1461" s="2">
        <f t="shared" si="134"/>
        <v>3.1318327233471068</v>
      </c>
      <c r="E1461" s="2">
        <f t="shared" si="133"/>
        <v>1.3538529298012136E-2</v>
      </c>
      <c r="F1461" s="2">
        <f t="shared" si="137"/>
        <v>6.4615369699226512E-3</v>
      </c>
      <c r="G1461" s="2">
        <f t="shared" si="135"/>
        <v>7.0769923280894851E-3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3.0800999999999998</v>
      </c>
      <c r="C1462" s="2">
        <f t="shared" si="132"/>
        <v>3.1445756753151008</v>
      </c>
      <c r="D1462" s="2">
        <f t="shared" si="134"/>
        <v>3.1280006697658393</v>
      </c>
      <c r="E1462" s="2">
        <f t="shared" si="133"/>
        <v>1.6575005549261501E-2</v>
      </c>
      <c r="F1462" s="2">
        <f t="shared" si="137"/>
        <v>8.4842306857904216E-3</v>
      </c>
      <c r="G1462" s="2">
        <f t="shared" si="135"/>
        <v>8.0907748634710796E-3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3.1101000000000001</v>
      </c>
      <c r="C1463" s="2">
        <f t="shared" si="132"/>
        <v>3.143902494497393</v>
      </c>
      <c r="D1463" s="2">
        <f t="shared" si="134"/>
        <v>3.1266746942276287</v>
      </c>
      <c r="E1463" s="2">
        <f t="shared" si="133"/>
        <v>1.7227800269764337E-2</v>
      </c>
      <c r="F1463" s="2">
        <f t="shared" si="137"/>
        <v>1.0232944602585205E-2</v>
      </c>
      <c r="G1463" s="2">
        <f t="shared" si="135"/>
        <v>6.9948556671791326E-3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3.2002999999999999</v>
      </c>
      <c r="C1464" s="2">
        <f t="shared" si="132"/>
        <v>3.1433328799593325</v>
      </c>
      <c r="D1464" s="2">
        <f t="shared" si="134"/>
        <v>3.1321284205811377</v>
      </c>
      <c r="E1464" s="2">
        <f t="shared" si="133"/>
        <v>1.1204459378194809E-2</v>
      </c>
      <c r="F1464" s="2">
        <f t="shared" si="137"/>
        <v>1.0427247557707126E-2</v>
      </c>
      <c r="G1464" s="2">
        <f t="shared" si="135"/>
        <v>7.7721182048768288E-4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3.2904</v>
      </c>
      <c r="C1465" s="2">
        <f t="shared" si="132"/>
        <v>3.1393739753502041</v>
      </c>
      <c r="D1465" s="2">
        <f t="shared" si="134"/>
        <v>3.143852241278831</v>
      </c>
      <c r="E1465" s="2">
        <f t="shared" si="133"/>
        <v>-4.4782659286268789E-3</v>
      </c>
      <c r="F1465" s="2">
        <f t="shared" si="137"/>
        <v>7.4461448604403249E-3</v>
      </c>
      <c r="G1465" s="2">
        <f t="shared" si="135"/>
        <v>-1.1924410789067204E-2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3.3731</v>
      </c>
      <c r="C1466" s="2">
        <f t="shared" si="132"/>
        <v>3.1360241329886342</v>
      </c>
      <c r="D1466" s="2">
        <f t="shared" si="134"/>
        <v>3.1608335567396582</v>
      </c>
      <c r="E1466" s="2">
        <f t="shared" si="133"/>
        <v>-2.4809423751023907E-2</v>
      </c>
      <c r="F1466" s="2">
        <f t="shared" si="137"/>
        <v>9.9503113814747822E-4</v>
      </c>
      <c r="G1466" s="2">
        <f t="shared" si="135"/>
        <v>-2.5804454889171387E-2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3.3580000000000001</v>
      </c>
      <c r="C1467" s="2">
        <f t="shared" si="132"/>
        <v>3.1331896509903827</v>
      </c>
      <c r="D1467" s="2">
        <f t="shared" si="134"/>
        <v>3.1754384784626466</v>
      </c>
      <c r="E1467" s="2">
        <f t="shared" si="133"/>
        <v>-4.2248827472263883E-2</v>
      </c>
      <c r="F1467" s="2">
        <f t="shared" si="137"/>
        <v>-7.6537405839347946E-3</v>
      </c>
      <c r="G1467" s="2">
        <f t="shared" si="135"/>
        <v>-3.4595086888329088E-2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3.3580000000000001</v>
      </c>
      <c r="C1468" s="2">
        <f t="shared" si="132"/>
        <v>3.1307912431457083</v>
      </c>
      <c r="D1468" s="2">
        <f t="shared" si="134"/>
        <v>3.1889615541320806</v>
      </c>
      <c r="E1468" s="2">
        <f t="shared" si="133"/>
        <v>-5.8170310986372264E-2</v>
      </c>
      <c r="F1468" s="2">
        <f t="shared" si="137"/>
        <v>-1.7757054664422289E-2</v>
      </c>
      <c r="G1468" s="2">
        <f t="shared" si="135"/>
        <v>-4.0413256321949975E-2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3.3580000000000001</v>
      </c>
      <c r="C1469" s="2">
        <f t="shared" si="132"/>
        <v>3.1276079749694454</v>
      </c>
      <c r="D1469" s="2">
        <f t="shared" si="134"/>
        <v>3.2014829204926674</v>
      </c>
      <c r="E1469" s="2">
        <f t="shared" si="133"/>
        <v>-7.3874945523221935E-2</v>
      </c>
      <c r="F1469" s="2">
        <f t="shared" si="137"/>
        <v>-2.898063283618222E-2</v>
      </c>
      <c r="G1469" s="2">
        <f t="shared" si="135"/>
        <v>-4.4894312687039716E-2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3.2604000000000002</v>
      </c>
      <c r="C1470" s="2">
        <f t="shared" si="132"/>
        <v>3.1249144403587614</v>
      </c>
      <c r="D1470" s="2">
        <f t="shared" si="134"/>
        <v>3.2058471486043216</v>
      </c>
      <c r="E1470" s="2">
        <f t="shared" si="133"/>
        <v>-8.0932708245560203E-2</v>
      </c>
      <c r="F1470" s="2">
        <f t="shared" si="137"/>
        <v>-3.9371047918057817E-2</v>
      </c>
      <c r="G1470" s="2">
        <f t="shared" si="135"/>
        <v>-4.1561660327502387E-2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3.2904</v>
      </c>
      <c r="C1471" s="2">
        <f t="shared" si="132"/>
        <v>3.1226352956881827</v>
      </c>
      <c r="D1471" s="2">
        <f t="shared" si="134"/>
        <v>3.2121103227817791</v>
      </c>
      <c r="E1471" s="2">
        <f t="shared" si="133"/>
        <v>-8.9475027093596449E-2</v>
      </c>
      <c r="F1471" s="2">
        <f t="shared" si="137"/>
        <v>-4.9391843753165549E-2</v>
      </c>
      <c r="G1471" s="2">
        <f t="shared" si="135"/>
        <v>-4.00831833404309E-2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3.2904</v>
      </c>
      <c r="C1472" s="2">
        <f t="shared" si="132"/>
        <v>3.1160914040438468</v>
      </c>
      <c r="D1472" s="2">
        <f t="shared" si="134"/>
        <v>3.2179095581312769</v>
      </c>
      <c r="E1472" s="2">
        <f t="shared" si="133"/>
        <v>-0.10181815408743011</v>
      </c>
      <c r="F1472" s="2">
        <f t="shared" si="137"/>
        <v>-5.9877105820018463E-2</v>
      </c>
      <c r="G1472" s="2">
        <f t="shared" si="135"/>
        <v>-4.194104826741165E-2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3.2904</v>
      </c>
      <c r="C1473" s="2">
        <f t="shared" si="132"/>
        <v>3.1151696495755625</v>
      </c>
      <c r="D1473" s="2">
        <f t="shared" si="134"/>
        <v>3.2232792204919227</v>
      </c>
      <c r="E1473" s="2">
        <f t="shared" si="133"/>
        <v>-0.1081095709163602</v>
      </c>
      <c r="F1473" s="2">
        <f t="shared" si="137"/>
        <v>-6.9523598839286813E-2</v>
      </c>
      <c r="G1473" s="2">
        <f t="shared" si="135"/>
        <v>-3.8585972077073385E-2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3.2904</v>
      </c>
      <c r="C1474" s="2">
        <f t="shared" si="132"/>
        <v>3.1282666265639376</v>
      </c>
      <c r="D1474" s="2">
        <f t="shared" si="134"/>
        <v>3.2282511300851136</v>
      </c>
      <c r="E1474" s="2">
        <f t="shared" si="133"/>
        <v>-9.9984503521175938E-2</v>
      </c>
      <c r="F1474" s="2">
        <f t="shared" si="137"/>
        <v>-7.5615779775664638E-2</v>
      </c>
      <c r="G1474" s="2">
        <f t="shared" si="135"/>
        <v>-2.43687237455113E-2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3.2904</v>
      </c>
      <c r="C1475" s="2">
        <f t="shared" si="132"/>
        <v>3.1532102224771776</v>
      </c>
      <c r="D1475" s="2">
        <f t="shared" si="134"/>
        <v>3.2328547500788085</v>
      </c>
      <c r="E1475" s="2">
        <f t="shared" si="133"/>
        <v>-7.9644527601630877E-2</v>
      </c>
      <c r="F1475" s="2">
        <f t="shared" si="137"/>
        <v>-7.6421529340857886E-2</v>
      </c>
      <c r="G1475" s="2">
        <f t="shared" si="135"/>
        <v>-3.2229982607729912E-3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3.1928000000000001</v>
      </c>
      <c r="C1476" s="2">
        <f t="shared" si="132"/>
        <v>3.1870394190191504</v>
      </c>
      <c r="D1476" s="2">
        <f t="shared" si="134"/>
        <v>3.2298877315544523</v>
      </c>
      <c r="E1476" s="2">
        <f t="shared" si="133"/>
        <v>-4.2848312535301858E-2</v>
      </c>
      <c r="F1476" s="2">
        <f t="shared" si="137"/>
        <v>-6.9706885979746683E-2</v>
      </c>
      <c r="G1476" s="2">
        <f t="shared" si="135"/>
        <v>2.6858573444444825E-2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3.2303000000000002</v>
      </c>
      <c r="C1477" s="2">
        <f t="shared" si="132"/>
        <v>3.2133410468623582</v>
      </c>
      <c r="D1477" s="2">
        <f t="shared" si="134"/>
        <v>3.2299182699578264</v>
      </c>
      <c r="E1477" s="2">
        <f t="shared" si="133"/>
        <v>-1.6577223095468163E-2</v>
      </c>
      <c r="F1477" s="2">
        <f t="shared" si="137"/>
        <v>-5.9080953402890983E-2</v>
      </c>
      <c r="G1477" s="2">
        <f t="shared" si="135"/>
        <v>4.250373030742282E-2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3.2303000000000002</v>
      </c>
      <c r="C1478" s="2">
        <f t="shared" si="132"/>
        <v>3.2355962704219956</v>
      </c>
      <c r="D1478" s="2">
        <f t="shared" si="134"/>
        <v>3.2299465462572465</v>
      </c>
      <c r="E1478" s="2">
        <f t="shared" si="133"/>
        <v>5.6497241647490704E-3</v>
      </c>
      <c r="F1478" s="2">
        <f t="shared" si="137"/>
        <v>-4.6134817889362974E-2</v>
      </c>
      <c r="G1478" s="2">
        <f t="shared" si="135"/>
        <v>5.1784542054112044E-2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3.2303000000000002</v>
      </c>
      <c r="C1479" s="2">
        <f t="shared" si="132"/>
        <v>3.2544276134339962</v>
      </c>
      <c r="D1479" s="2">
        <f t="shared" si="134"/>
        <v>3.2299727280159689</v>
      </c>
      <c r="E1479" s="2">
        <f t="shared" si="133"/>
        <v>2.4454885418027317E-2</v>
      </c>
      <c r="F1479" s="2">
        <f t="shared" si="137"/>
        <v>-3.2016877227884918E-2</v>
      </c>
      <c r="G1479" s="2">
        <f t="shared" si="135"/>
        <v>5.6471762645912235E-2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3.2303000000000002</v>
      </c>
      <c r="C1480" s="2">
        <f t="shared" si="132"/>
        <v>3.2553464421364584</v>
      </c>
      <c r="D1480" s="2">
        <f t="shared" si="134"/>
        <v>3.2299969703851565</v>
      </c>
      <c r="E1480" s="2">
        <f t="shared" si="133"/>
        <v>2.5349471751301866E-2</v>
      </c>
      <c r="F1480" s="2">
        <f t="shared" si="137"/>
        <v>-2.0543607432047563E-2</v>
      </c>
      <c r="G1480" s="2">
        <f t="shared" si="135"/>
        <v>4.5893079183349429E-2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3.2303000000000002</v>
      </c>
      <c r="C1481" s="2">
        <f t="shared" si="132"/>
        <v>3.2607392971923876</v>
      </c>
      <c r="D1481" s="2">
        <f t="shared" si="134"/>
        <v>3.2300194170232932</v>
      </c>
      <c r="E1481" s="2">
        <f t="shared" si="133"/>
        <v>3.0719880169094438E-2</v>
      </c>
      <c r="F1481" s="2">
        <f t="shared" si="137"/>
        <v>-1.0290909911819163E-2</v>
      </c>
      <c r="G1481" s="2">
        <f t="shared" si="135"/>
        <v>4.1010790080913601E-2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3.1551999999999998</v>
      </c>
      <c r="C1482" s="2">
        <f t="shared" si="132"/>
        <v>3.2653024822397123</v>
      </c>
      <c r="D1482" s="2">
        <f t="shared" si="134"/>
        <v>3.2244772379845306</v>
      </c>
      <c r="E1482" s="2">
        <f t="shared" si="133"/>
        <v>4.0825244255181747E-2</v>
      </c>
      <c r="F1482" s="2">
        <f t="shared" si="137"/>
        <v>-6.7679078418980687E-5</v>
      </c>
      <c r="G1482" s="2">
        <f t="shared" si="135"/>
        <v>4.0892923333600728E-2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3.1175999999999999</v>
      </c>
      <c r="C1483" s="2">
        <f t="shared" si="132"/>
        <v>3.2691636388182181</v>
      </c>
      <c r="D1483" s="2">
        <f t="shared" si="134"/>
        <v>3.216560405541232</v>
      </c>
      <c r="E1483" s="2">
        <f t="shared" si="133"/>
        <v>5.2603233276986128E-2</v>
      </c>
      <c r="F1483" s="2">
        <f t="shared" si="137"/>
        <v>1.0466503392662042E-2</v>
      </c>
      <c r="G1483" s="2">
        <f t="shared" si="135"/>
        <v>4.2136729884324084E-2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3.0800999999999998</v>
      </c>
      <c r="C1484" s="2">
        <f t="shared" si="132"/>
        <v>3.272430771307723</v>
      </c>
      <c r="D1484" s="2">
        <f t="shared" si="134"/>
        <v>3.2064522273529925</v>
      </c>
      <c r="E1484" s="2">
        <f t="shared" si="133"/>
        <v>6.5978543954730462E-2</v>
      </c>
      <c r="F1484" s="2">
        <f t="shared" si="137"/>
        <v>2.1568911505075727E-2</v>
      </c>
      <c r="G1484" s="2">
        <f t="shared" si="135"/>
        <v>4.4409632449654735E-2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3.0800999999999998</v>
      </c>
      <c r="C1485" s="2">
        <f t="shared" si="132"/>
        <v>3.2751952680296115</v>
      </c>
      <c r="D1485" s="2">
        <f t="shared" si="134"/>
        <v>3.1970928031046224</v>
      </c>
      <c r="E1485" s="2">
        <f t="shared" si="133"/>
        <v>7.8102464924989068E-2</v>
      </c>
      <c r="F1485" s="2">
        <f t="shared" si="137"/>
        <v>3.2875622189058394E-2</v>
      </c>
      <c r="G1485" s="2">
        <f t="shared" si="135"/>
        <v>4.5226842735930674E-2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3.0800999999999998</v>
      </c>
      <c r="C1486" s="2">
        <f t="shared" si="132"/>
        <v>3.262519072948133</v>
      </c>
      <c r="D1486" s="2">
        <f t="shared" si="134"/>
        <v>3.1884266695413168</v>
      </c>
      <c r="E1486" s="2">
        <f t="shared" si="133"/>
        <v>7.4092403406816221E-2</v>
      </c>
      <c r="F1486" s="2">
        <f t="shared" si="137"/>
        <v>4.1118978432609962E-2</v>
      </c>
      <c r="G1486" s="2">
        <f t="shared" si="135"/>
        <v>3.2973424974206259E-2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3.2153</v>
      </c>
      <c r="C1487" s="2">
        <f t="shared" ref="C1487:C1550" si="138">$C$4*B1477+C1486*(1-$C$4)</f>
        <v>3.257562292494574</v>
      </c>
      <c r="D1487" s="2">
        <f t="shared" si="134"/>
        <v>3.1904172866123304</v>
      </c>
      <c r="E1487" s="2">
        <f t="shared" si="133"/>
        <v>6.7145005882243591E-2</v>
      </c>
      <c r="F1487" s="2">
        <f t="shared" si="137"/>
        <v>4.6324183922536691E-2</v>
      </c>
      <c r="G1487" s="2">
        <f t="shared" si="135"/>
        <v>2.0820821959706901E-2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3.2528999999999999</v>
      </c>
      <c r="C1488" s="2">
        <f t="shared" si="138"/>
        <v>3.2533680936492551</v>
      </c>
      <c r="D1488" s="2">
        <f t="shared" si="134"/>
        <v>3.1950456357521575</v>
      </c>
      <c r="E1488" s="2">
        <f t="shared" si="133"/>
        <v>5.8322457897097557E-2</v>
      </c>
      <c r="F1488" s="2">
        <f t="shared" si="137"/>
        <v>4.8723838717448863E-2</v>
      </c>
      <c r="G1488" s="2">
        <f t="shared" si="135"/>
        <v>9.5986191796486944E-3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3.2679</v>
      </c>
      <c r="C1489" s="2">
        <f t="shared" si="138"/>
        <v>3.2498191561647545</v>
      </c>
      <c r="D1489" s="2">
        <f t="shared" si="134"/>
        <v>3.2004422553260716</v>
      </c>
      <c r="E1489" s="2">
        <f t="shared" si="133"/>
        <v>4.9376900838682847E-2</v>
      </c>
      <c r="F1489" s="2">
        <f t="shared" si="137"/>
        <v>4.8854451141695662E-2</v>
      </c>
      <c r="G1489" s="2">
        <f t="shared" si="135"/>
        <v>5.2244969698718446E-4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3.2679</v>
      </c>
      <c r="C1490" s="2">
        <f t="shared" si="138"/>
        <v>3.2468162090624846</v>
      </c>
      <c r="D1490" s="2">
        <f t="shared" si="134"/>
        <v>3.2054391253019183</v>
      </c>
      <c r="E1490" s="2">
        <f t="shared" si="133"/>
        <v>4.1377083760566258E-2</v>
      </c>
      <c r="F1490" s="2">
        <f t="shared" si="137"/>
        <v>4.7358977665469787E-2</v>
      </c>
      <c r="G1490" s="2">
        <f t="shared" si="135"/>
        <v>-5.9818939049035291E-3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3.2303000000000002</v>
      </c>
      <c r="C1491" s="2">
        <f t="shared" si="138"/>
        <v>3.2442752538221025</v>
      </c>
      <c r="D1491" s="2">
        <f t="shared" si="134"/>
        <v>3.2072806715758504</v>
      </c>
      <c r="E1491" s="2">
        <f t="shared" si="133"/>
        <v>3.6994582246252072E-2</v>
      </c>
      <c r="F1491" s="2">
        <f t="shared" si="137"/>
        <v>4.5286098581626244E-2</v>
      </c>
      <c r="G1491" s="2">
        <f t="shared" si="135"/>
        <v>-8.2915163353741717E-3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3.2303000000000002</v>
      </c>
      <c r="C1492" s="2">
        <f t="shared" si="138"/>
        <v>3.2305713686187021</v>
      </c>
      <c r="D1492" s="2">
        <f t="shared" si="134"/>
        <v>3.2089858070146762</v>
      </c>
      <c r="E1492" s="2">
        <f t="shared" si="133"/>
        <v>2.1585561604025916E-2</v>
      </c>
      <c r="F1492" s="2">
        <f t="shared" si="137"/>
        <v>4.0545991186106183E-2</v>
      </c>
      <c r="G1492" s="2">
        <f t="shared" si="135"/>
        <v>-1.8960429582080267E-2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3.2303000000000002</v>
      </c>
      <c r="C1493" s="2">
        <f t="shared" si="138"/>
        <v>3.2131911580619783</v>
      </c>
      <c r="D1493" s="2">
        <f t="shared" si="134"/>
        <v>3.2105646361247002</v>
      </c>
      <c r="E1493" s="2">
        <f t="shared" si="133"/>
        <v>2.6265219372780813E-3</v>
      </c>
      <c r="F1493" s="2">
        <f t="shared" si="137"/>
        <v>3.2962097336340562E-2</v>
      </c>
      <c r="G1493" s="2">
        <f t="shared" si="135"/>
        <v>-3.0335575399062481E-2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3.2303000000000002</v>
      </c>
      <c r="C1494" s="2">
        <f t="shared" si="138"/>
        <v>3.1927155952832122</v>
      </c>
      <c r="D1494" s="2">
        <f t="shared" si="134"/>
        <v>3.2120265149302778</v>
      </c>
      <c r="E1494" s="2">
        <f t="shared" si="133"/>
        <v>-1.931091964706555E-2</v>
      </c>
      <c r="F1494" s="2">
        <f t="shared" si="137"/>
        <v>2.250749393965934E-2</v>
      </c>
      <c r="G1494" s="2">
        <f t="shared" si="135"/>
        <v>-4.181841358672489E-2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3.2153</v>
      </c>
      <c r="C1495" s="2">
        <f t="shared" si="138"/>
        <v>3.1753901190857947</v>
      </c>
      <c r="D1495" s="2">
        <f t="shared" si="134"/>
        <v>3.2122689953058128</v>
      </c>
      <c r="E1495" s="2">
        <f t="shared" si="133"/>
        <v>-3.6878876220018064E-2</v>
      </c>
      <c r="F1495" s="2">
        <f t="shared" si="137"/>
        <v>1.0630219907723858E-2</v>
      </c>
      <c r="G1495" s="2">
        <f t="shared" si="135"/>
        <v>-4.7509096127741922E-2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3.2078000000000002</v>
      </c>
      <c r="C1496" s="2">
        <f t="shared" si="138"/>
        <v>3.1607301007649031</v>
      </c>
      <c r="D1496" s="2">
        <f t="shared" si="134"/>
        <v>3.2119379586164936</v>
      </c>
      <c r="E1496" s="2">
        <f t="shared" si="133"/>
        <v>-5.1207857851590433E-2</v>
      </c>
      <c r="F1496" s="2">
        <f t="shared" si="137"/>
        <v>-1.7373956441390018E-3</v>
      </c>
      <c r="G1496" s="2">
        <f t="shared" si="135"/>
        <v>-4.9470462207451431E-2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3.2303000000000002</v>
      </c>
      <c r="C1497" s="2">
        <f t="shared" si="138"/>
        <v>3.1691254698779954</v>
      </c>
      <c r="D1497" s="2">
        <f t="shared" si="134"/>
        <v>3.2132981098300868</v>
      </c>
      <c r="E1497" s="2">
        <f t="shared" si="133"/>
        <v>-4.4172639952091419E-2</v>
      </c>
      <c r="F1497" s="2">
        <f t="shared" si="137"/>
        <v>-1.0224444505729485E-2</v>
      </c>
      <c r="G1497" s="2">
        <f t="shared" si="135"/>
        <v>-3.3948195446361934E-2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3.2303000000000002</v>
      </c>
      <c r="C1498" s="2">
        <f t="shared" si="138"/>
        <v>3.1820138591275344</v>
      </c>
      <c r="D1498" s="2">
        <f t="shared" si="134"/>
        <v>3.2145575091019323</v>
      </c>
      <c r="E1498" s="2">
        <f t="shared" si="133"/>
        <v>-3.2543649974397848E-2</v>
      </c>
      <c r="F1498" s="2">
        <f t="shared" si="137"/>
        <v>-1.4688285599463159E-2</v>
      </c>
      <c r="G1498" s="2">
        <f t="shared" si="135"/>
        <v>-1.785536437493469E-2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3.2303000000000002</v>
      </c>
      <c r="C1499" s="2">
        <f t="shared" si="138"/>
        <v>3.1952271115694524</v>
      </c>
      <c r="D1499" s="2">
        <f t="shared" si="134"/>
        <v>3.2157236195388261</v>
      </c>
      <c r="E1499" s="2">
        <f t="shared" si="133"/>
        <v>-2.0496507969373745E-2</v>
      </c>
      <c r="F1499" s="2">
        <f t="shared" si="137"/>
        <v>-1.5849930073445276E-2</v>
      </c>
      <c r="G1499" s="2">
        <f t="shared" si="135"/>
        <v>-4.6465778959284693E-3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3.2303000000000002</v>
      </c>
      <c r="C1500" s="2">
        <f t="shared" si="138"/>
        <v>3.2064075559433829</v>
      </c>
      <c r="D1500" s="2">
        <f t="shared" si="134"/>
        <v>3.2168033514248391</v>
      </c>
      <c r="E1500" s="2">
        <f t="shared" ref="E1500:E1563" si="139">C1500-D1500</f>
        <v>-1.0395795481456194E-2</v>
      </c>
      <c r="F1500" s="2">
        <f t="shared" si="137"/>
        <v>-1.475910315504746E-2</v>
      </c>
      <c r="G1500" s="2">
        <f t="shared" si="135"/>
        <v>4.3633076735912664E-3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3.2904</v>
      </c>
      <c r="C1501" s="2">
        <f t="shared" si="138"/>
        <v>3.210083316567478</v>
      </c>
      <c r="D1501" s="2">
        <f t="shared" ref="D1501:D1564" si="140">$D$4*B1501+(1-$D$4)*D1500</f>
        <v>3.2222549550229989</v>
      </c>
      <c r="E1501" s="2">
        <f t="shared" si="139"/>
        <v>-1.2171638455520828E-2</v>
      </c>
      <c r="F1501" s="2">
        <f t="shared" si="137"/>
        <v>-1.4241610215142133E-2</v>
      </c>
      <c r="G1501" s="2">
        <f t="shared" si="135"/>
        <v>2.0699717596213054E-3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3.2904</v>
      </c>
      <c r="C1502" s="2">
        <f t="shared" si="138"/>
        <v>3.2131935755570966</v>
      </c>
      <c r="D1502" s="2">
        <f t="shared" si="140"/>
        <v>3.227302736132406</v>
      </c>
      <c r="E1502" s="2">
        <f t="shared" si="139"/>
        <v>-1.4109160575309421E-2</v>
      </c>
      <c r="F1502" s="2">
        <f t="shared" si="137"/>
        <v>-1.421512028717559E-2</v>
      </c>
      <c r="G1502" s="2">
        <f t="shared" si="135"/>
        <v>1.059597118661694E-4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3.1928000000000001</v>
      </c>
      <c r="C1503" s="2">
        <f t="shared" si="138"/>
        <v>3.2158253331636972</v>
      </c>
      <c r="D1503" s="2">
        <f t="shared" si="140"/>
        <v>3.2247469779003759</v>
      </c>
      <c r="E1503" s="2">
        <f t="shared" si="139"/>
        <v>-8.9216447366786689E-3</v>
      </c>
      <c r="F1503" s="2">
        <f t="shared" si="137"/>
        <v>-1.3156425177076207E-2</v>
      </c>
      <c r="G1503" s="2">
        <f t="shared" si="135"/>
        <v>4.2347804403975384E-3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3.2679</v>
      </c>
      <c r="C1504" s="2">
        <f t="shared" si="138"/>
        <v>3.2180522049846667</v>
      </c>
      <c r="D1504" s="2">
        <f t="shared" si="140"/>
        <v>3.2279434980559034</v>
      </c>
      <c r="E1504" s="2">
        <f t="shared" si="139"/>
        <v>-9.8912930712367064E-3</v>
      </c>
      <c r="F1504" s="2">
        <f t="shared" si="137"/>
        <v>-1.2503398755908307E-2</v>
      </c>
      <c r="G1504" s="2">
        <f t="shared" si="135"/>
        <v>2.6121056846716006E-3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3.2604000000000002</v>
      </c>
      <c r="C1505" s="2">
        <f t="shared" si="138"/>
        <v>3.2176287888331796</v>
      </c>
      <c r="D1505" s="2">
        <f t="shared" si="140"/>
        <v>3.2303476833850957</v>
      </c>
      <c r="E1505" s="2">
        <f t="shared" si="139"/>
        <v>-1.2718894551916105E-2</v>
      </c>
      <c r="F1505" s="2">
        <f t="shared" si="137"/>
        <v>-1.2546497915109867E-2</v>
      </c>
      <c r="G1505" s="2">
        <f t="shared" si="135"/>
        <v>-1.7239663680623796E-4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3.2303000000000002</v>
      </c>
      <c r="C1506" s="2">
        <f t="shared" si="138"/>
        <v>3.2161166674742288</v>
      </c>
      <c r="D1506" s="2">
        <f t="shared" si="140"/>
        <v>3.230344151282496</v>
      </c>
      <c r="E1506" s="2">
        <f t="shared" si="139"/>
        <v>-1.4227483808267216E-2</v>
      </c>
      <c r="F1506" s="2">
        <f t="shared" si="137"/>
        <v>-1.2882695093741337E-2</v>
      </c>
      <c r="G1506" s="2">
        <f t="shared" si="135"/>
        <v>-1.344788714525879E-3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3.1852999999999998</v>
      </c>
      <c r="C1507" s="2">
        <f t="shared" si="138"/>
        <v>3.2182987186320395</v>
      </c>
      <c r="D1507" s="2">
        <f t="shared" si="140"/>
        <v>3.2270075474837925</v>
      </c>
      <c r="E1507" s="2">
        <f t="shared" si="139"/>
        <v>-8.7088288517529477E-3</v>
      </c>
      <c r="F1507" s="2">
        <f t="shared" si="137"/>
        <v>-1.2047921845343661E-2</v>
      </c>
      <c r="G1507" s="2">
        <f t="shared" si="135"/>
        <v>3.3390929935907133E-3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3.1777000000000002</v>
      </c>
      <c r="C1508" s="2">
        <f t="shared" si="138"/>
        <v>3.2201450696117258</v>
      </c>
      <c r="D1508" s="2">
        <f t="shared" si="140"/>
        <v>3.2233551365590674</v>
      </c>
      <c r="E1508" s="2">
        <f t="shared" si="139"/>
        <v>-3.2100669473416055E-3</v>
      </c>
      <c r="F1508" s="2">
        <f t="shared" si="137"/>
        <v>-1.028035086574325E-2</v>
      </c>
      <c r="G1508" s="2">
        <f t="shared" ref="G1508:G1571" si="141">E1508-F1508</f>
        <v>7.0702839184016448E-3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3.1701999999999999</v>
      </c>
      <c r="C1509" s="2">
        <f t="shared" si="138"/>
        <v>3.2217073665945373</v>
      </c>
      <c r="D1509" s="2">
        <f t="shared" si="140"/>
        <v>3.2194177190361737</v>
      </c>
      <c r="E1509" s="2">
        <f t="shared" si="139"/>
        <v>2.2896475583635834E-3</v>
      </c>
      <c r="F1509" s="2">
        <f t="shared" ref="F1509:F1572" si="143">(E1509*(2/(10)))+((1-(2/10))*F1508)</f>
        <v>-7.7663511809218837E-3</v>
      </c>
      <c r="G1509" s="2">
        <f t="shared" si="141"/>
        <v>1.0055998739285466E-2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3.1701999999999999</v>
      </c>
      <c r="C1510" s="2">
        <f t="shared" si="138"/>
        <v>3.2230293101953778</v>
      </c>
      <c r="D1510" s="2">
        <f t="shared" si="140"/>
        <v>3.2157719620705314</v>
      </c>
      <c r="E1510" s="2">
        <f t="shared" si="139"/>
        <v>7.2573481248463523E-3</v>
      </c>
      <c r="F1510" s="2">
        <f t="shared" si="143"/>
        <v>-4.7616113197682369E-3</v>
      </c>
      <c r="G1510" s="2">
        <f t="shared" si="141"/>
        <v>1.2018959444614589E-2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3.1777000000000002</v>
      </c>
      <c r="C1511" s="2">
        <f t="shared" si="138"/>
        <v>3.233394031703781</v>
      </c>
      <c r="D1511" s="2">
        <f t="shared" si="140"/>
        <v>3.2129518167319735</v>
      </c>
      <c r="E1511" s="2">
        <f t="shared" si="139"/>
        <v>2.0442214971807537E-2</v>
      </c>
      <c r="F1511" s="2">
        <f t="shared" si="143"/>
        <v>2.79153938546918E-4</v>
      </c>
      <c r="G1511" s="2">
        <f t="shared" si="141"/>
        <v>2.0163061033260619E-2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3.2227999999999999</v>
      </c>
      <c r="C1512" s="2">
        <f t="shared" si="138"/>
        <v>3.2421641806724302</v>
      </c>
      <c r="D1512" s="2">
        <f t="shared" si="140"/>
        <v>3.2136813117888643</v>
      </c>
      <c r="E1512" s="2">
        <f t="shared" si="139"/>
        <v>2.8482868883565882E-2</v>
      </c>
      <c r="F1512" s="2">
        <f t="shared" si="143"/>
        <v>5.9198969275507107E-3</v>
      </c>
      <c r="G1512" s="2">
        <f t="shared" si="141"/>
        <v>2.2562971956015171E-2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3.1326999999999998</v>
      </c>
      <c r="C1513" s="2">
        <f t="shared" si="138"/>
        <v>3.2345696913382103</v>
      </c>
      <c r="D1513" s="2">
        <f t="shared" si="140"/>
        <v>3.2076826961008003</v>
      </c>
      <c r="E1513" s="2">
        <f t="shared" si="139"/>
        <v>2.6886995237410005E-2</v>
      </c>
      <c r="F1513" s="2">
        <f t="shared" si="143"/>
        <v>1.011331658952257E-2</v>
      </c>
      <c r="G1513" s="2">
        <f t="shared" si="141"/>
        <v>1.6773678647887435E-2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3.1101000000000001</v>
      </c>
      <c r="C1514" s="2">
        <f t="shared" si="138"/>
        <v>3.2396974311323321</v>
      </c>
      <c r="D1514" s="2">
        <f t="shared" si="140"/>
        <v>3.2004543482414816</v>
      </c>
      <c r="E1514" s="2">
        <f t="shared" si="139"/>
        <v>3.9243082890850545E-2</v>
      </c>
      <c r="F1514" s="2">
        <f t="shared" si="143"/>
        <v>1.5939269849788166E-2</v>
      </c>
      <c r="G1514" s="2">
        <f t="shared" si="141"/>
        <v>2.3303813041062379E-2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3.0951</v>
      </c>
      <c r="C1515" s="2">
        <f t="shared" si="138"/>
        <v>3.2428824417273576</v>
      </c>
      <c r="D1515" s="2">
        <f t="shared" si="140"/>
        <v>3.1926503224458163</v>
      </c>
      <c r="E1515" s="2">
        <f t="shared" si="139"/>
        <v>5.0232119281541365E-2</v>
      </c>
      <c r="F1515" s="2">
        <f t="shared" si="143"/>
        <v>2.2797839736138806E-2</v>
      </c>
      <c r="G1515" s="2">
        <f t="shared" si="141"/>
        <v>2.7434279545402559E-2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3.0951</v>
      </c>
      <c r="C1516" s="2">
        <f t="shared" si="138"/>
        <v>3.2409466814616104</v>
      </c>
      <c r="D1516" s="2">
        <f t="shared" si="140"/>
        <v>3.1854243726350151</v>
      </c>
      <c r="E1516" s="2">
        <f t="shared" si="139"/>
        <v>5.5522308826595257E-2</v>
      </c>
      <c r="F1516" s="2">
        <f t="shared" si="143"/>
        <v>2.9342733554230095E-2</v>
      </c>
      <c r="G1516" s="2">
        <f t="shared" si="141"/>
        <v>2.6179575272365162E-2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3.0951</v>
      </c>
      <c r="C1517" s="2">
        <f t="shared" si="138"/>
        <v>3.2323856535444397</v>
      </c>
      <c r="D1517" s="2">
        <f t="shared" si="140"/>
        <v>3.1787336783657549</v>
      </c>
      <c r="E1517" s="2">
        <f t="shared" si="139"/>
        <v>5.3651975178684808E-2</v>
      </c>
      <c r="F1517" s="2">
        <f t="shared" si="143"/>
        <v>3.4204581879121038E-2</v>
      </c>
      <c r="G1517" s="2">
        <f t="shared" si="141"/>
        <v>1.944739329956377E-2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3.0951</v>
      </c>
      <c r="C1518" s="2">
        <f t="shared" si="138"/>
        <v>3.2239724760760646</v>
      </c>
      <c r="D1518" s="2">
        <f t="shared" si="140"/>
        <v>3.1725385910794026</v>
      </c>
      <c r="E1518" s="2">
        <f t="shared" si="139"/>
        <v>5.1433884996662016E-2</v>
      </c>
      <c r="F1518" s="2">
        <f t="shared" si="143"/>
        <v>3.7650442502629236E-2</v>
      </c>
      <c r="G1518" s="2">
        <f t="shared" si="141"/>
        <v>1.378344249403278E-2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3.1476999999999999</v>
      </c>
      <c r="C1519" s="2">
        <f t="shared" si="138"/>
        <v>3.2156997874489779</v>
      </c>
      <c r="D1519" s="2">
        <f t="shared" si="140"/>
        <v>3.1706986954438912</v>
      </c>
      <c r="E1519" s="2">
        <f t="shared" si="139"/>
        <v>4.5001092005086729E-2</v>
      </c>
      <c r="F1519" s="2">
        <f t="shared" si="143"/>
        <v>3.9120572403120737E-2</v>
      </c>
      <c r="G1519" s="2">
        <f t="shared" si="141"/>
        <v>5.8805196019659917E-3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3.1852999999999998</v>
      </c>
      <c r="C1520" s="2">
        <f t="shared" si="138"/>
        <v>3.2086998201491355</v>
      </c>
      <c r="D1520" s="2">
        <f t="shared" si="140"/>
        <v>3.1717802735591585</v>
      </c>
      <c r="E1520" s="2">
        <f t="shared" si="139"/>
        <v>3.6919546589976981E-2</v>
      </c>
      <c r="F1520" s="2">
        <f t="shared" si="143"/>
        <v>3.8680367240491988E-2</v>
      </c>
      <c r="G1520" s="2">
        <f t="shared" si="141"/>
        <v>-1.7608206505150062E-3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3.0951</v>
      </c>
      <c r="C1521" s="2">
        <f t="shared" si="138"/>
        <v>3.2039306170492687</v>
      </c>
      <c r="D1521" s="2">
        <f t="shared" si="140"/>
        <v>3.1661002532955171</v>
      </c>
      <c r="E1521" s="2">
        <f t="shared" si="139"/>
        <v>3.7830363753751595E-2</v>
      </c>
      <c r="F1521" s="2">
        <f t="shared" si="143"/>
        <v>3.8510366543143909E-2</v>
      </c>
      <c r="G1521" s="2">
        <f t="shared" si="141"/>
        <v>-6.800027893923144E-4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3.0350000000000001</v>
      </c>
      <c r="C1522" s="2">
        <f t="shared" si="138"/>
        <v>3.2068335990416892</v>
      </c>
      <c r="D1522" s="2">
        <f t="shared" si="140"/>
        <v>3.1563891234217749</v>
      </c>
      <c r="E1522" s="2">
        <f t="shared" si="139"/>
        <v>5.0444475619914275E-2</v>
      </c>
      <c r="F1522" s="2">
        <f t="shared" si="143"/>
        <v>4.0897188358497982E-2</v>
      </c>
      <c r="G1522" s="2">
        <f t="shared" si="141"/>
        <v>9.5472872614162929E-3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3.0800999999999998</v>
      </c>
      <c r="C1523" s="2">
        <f t="shared" si="138"/>
        <v>3.1954284299583522</v>
      </c>
      <c r="D1523" s="2">
        <f t="shared" si="140"/>
        <v>3.1507380772423841</v>
      </c>
      <c r="E1523" s="2">
        <f t="shared" si="139"/>
        <v>4.4690352715968107E-2</v>
      </c>
      <c r="F1523" s="2">
        <f t="shared" si="143"/>
        <v>4.1655821229992007E-2</v>
      </c>
      <c r="G1523" s="2">
        <f t="shared" si="141"/>
        <v>3.0345314859760997E-3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3.1777000000000002</v>
      </c>
      <c r="C1524" s="2">
        <f t="shared" si="138"/>
        <v>3.1823009791955288</v>
      </c>
      <c r="D1524" s="2">
        <f t="shared" si="140"/>
        <v>3.1527352567059115</v>
      </c>
      <c r="E1524" s="2">
        <f t="shared" si="139"/>
        <v>2.9565722489617308E-2</v>
      </c>
      <c r="F1524" s="2">
        <f t="shared" si="143"/>
        <v>3.9237801481917071E-2</v>
      </c>
      <c r="G1524" s="2">
        <f t="shared" si="141"/>
        <v>-9.6720789922997638E-3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3.1777000000000002</v>
      </c>
      <c r="C1525" s="2">
        <f t="shared" si="138"/>
        <v>3.1688854439346783</v>
      </c>
      <c r="D1525" s="2">
        <f t="shared" si="140"/>
        <v>3.1545844969499184</v>
      </c>
      <c r="E1525" s="2">
        <f t="shared" si="139"/>
        <v>1.4300946984759921E-2</v>
      </c>
      <c r="F1525" s="2">
        <f t="shared" si="143"/>
        <v>3.4250430582485641E-2</v>
      </c>
      <c r="G1525" s="2">
        <f t="shared" si="141"/>
        <v>-1.994948359772572E-2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3.1777000000000002</v>
      </c>
      <c r="C1526" s="2">
        <f t="shared" si="138"/>
        <v>3.1575338371754973</v>
      </c>
      <c r="D1526" s="2">
        <f t="shared" si="140"/>
        <v>3.1562967564351099</v>
      </c>
      <c r="E1526" s="2">
        <f t="shared" si="139"/>
        <v>1.2370807403874196E-3</v>
      </c>
      <c r="F1526" s="2">
        <f t="shared" si="143"/>
        <v>2.7647760614066E-2</v>
      </c>
      <c r="G1526" s="2">
        <f t="shared" si="141"/>
        <v>-2.641067987367858E-2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3.1777000000000002</v>
      </c>
      <c r="C1527" s="2">
        <f t="shared" si="138"/>
        <v>3.1479286314561903</v>
      </c>
      <c r="D1527" s="2">
        <f t="shared" si="140"/>
        <v>3.1578821818843612</v>
      </c>
      <c r="E1527" s="2">
        <f t="shared" si="139"/>
        <v>-9.9535504281709208E-3</v>
      </c>
      <c r="F1527" s="2">
        <f t="shared" si="143"/>
        <v>2.0127498405618619E-2</v>
      </c>
      <c r="G1527" s="2">
        <f t="shared" si="141"/>
        <v>-3.008104883378954E-2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3.1777000000000002</v>
      </c>
      <c r="C1528" s="2">
        <f t="shared" si="138"/>
        <v>3.1398011496936995</v>
      </c>
      <c r="D1528" s="2">
        <f t="shared" si="140"/>
        <v>3.1593501684114456</v>
      </c>
      <c r="E1528" s="2">
        <f t="shared" si="139"/>
        <v>-1.9549018717746058E-2</v>
      </c>
      <c r="F1528" s="2">
        <f t="shared" si="143"/>
        <v>1.2192194980945686E-2</v>
      </c>
      <c r="G1528" s="2">
        <f t="shared" si="141"/>
        <v>-3.1741213698691748E-2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3.1777000000000002</v>
      </c>
      <c r="C1529" s="2">
        <f t="shared" si="138"/>
        <v>3.1410163574331302</v>
      </c>
      <c r="D1529" s="2">
        <f t="shared" si="140"/>
        <v>3.1607094151957833</v>
      </c>
      <c r="E1529" s="2">
        <f t="shared" si="139"/>
        <v>-1.9693057762653066E-2</v>
      </c>
      <c r="F1529" s="2">
        <f t="shared" si="143"/>
        <v>5.8151444322259369E-3</v>
      </c>
      <c r="G1529" s="2">
        <f t="shared" si="141"/>
        <v>-2.5508202194879002E-2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3.1777000000000002</v>
      </c>
      <c r="C1530" s="2">
        <f t="shared" si="138"/>
        <v>3.1478292255203413</v>
      </c>
      <c r="D1530" s="2">
        <f t="shared" si="140"/>
        <v>3.1619679770331328</v>
      </c>
      <c r="E1530" s="2">
        <f t="shared" si="139"/>
        <v>-1.4138751512791536E-2</v>
      </c>
      <c r="F1530" s="2">
        <f t="shared" si="143"/>
        <v>1.8243652432224423E-3</v>
      </c>
      <c r="G1530" s="2">
        <f t="shared" si="141"/>
        <v>-1.596311675601398E-2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3.1777000000000002</v>
      </c>
      <c r="C1531" s="2">
        <f t="shared" si="138"/>
        <v>3.1397170369787504</v>
      </c>
      <c r="D1531" s="2">
        <f t="shared" si="140"/>
        <v>3.1631333120677159</v>
      </c>
      <c r="E1531" s="2">
        <f t="shared" si="139"/>
        <v>-2.3416275088965488E-2</v>
      </c>
      <c r="F1531" s="2">
        <f t="shared" si="143"/>
        <v>-3.2237628232151434E-3</v>
      </c>
      <c r="G1531" s="2">
        <f t="shared" si="141"/>
        <v>-2.0192512265750345E-2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3.1701999999999999</v>
      </c>
      <c r="C1532" s="2">
        <f t="shared" si="138"/>
        <v>3.1236067235974039</v>
      </c>
      <c r="D1532" s="2">
        <f t="shared" si="140"/>
        <v>3.1636567704330703</v>
      </c>
      <c r="E1532" s="2">
        <f t="shared" si="139"/>
        <v>-4.0050046835666375E-2</v>
      </c>
      <c r="F1532" s="2">
        <f t="shared" si="143"/>
        <v>-1.058901962570539E-2</v>
      </c>
      <c r="G1532" s="2">
        <f t="shared" si="141"/>
        <v>-2.9461027209960987E-2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3.1701999999999999</v>
      </c>
      <c r="C1533" s="2">
        <f t="shared" si="138"/>
        <v>3.1169133815054955</v>
      </c>
      <c r="D1533" s="2">
        <f t="shared" si="140"/>
        <v>3.1641414541046946</v>
      </c>
      <c r="E1533" s="2">
        <f t="shared" si="139"/>
        <v>-4.7228072599199145E-2</v>
      </c>
      <c r="F1533" s="2">
        <f t="shared" si="143"/>
        <v>-1.7916830220404141E-2</v>
      </c>
      <c r="G1533" s="2">
        <f t="shared" si="141"/>
        <v>-2.9311242378795004E-2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3.1701999999999999</v>
      </c>
      <c r="C1534" s="2">
        <f t="shared" si="138"/>
        <v>3.1262651689661887</v>
      </c>
      <c r="D1534" s="2">
        <f t="shared" si="140"/>
        <v>3.1645902352821249</v>
      </c>
      <c r="E1534" s="2">
        <f t="shared" si="139"/>
        <v>-3.832506631593624E-2</v>
      </c>
      <c r="F1534" s="2">
        <f t="shared" si="143"/>
        <v>-2.1998477439510562E-2</v>
      </c>
      <c r="G1534" s="2">
        <f t="shared" si="141"/>
        <v>-1.6326588876425678E-2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3.1701999999999999</v>
      </c>
      <c r="C1535" s="2">
        <f t="shared" si="138"/>
        <v>3.1341782198944674</v>
      </c>
      <c r="D1535" s="2">
        <f t="shared" si="140"/>
        <v>3.1650057734093751</v>
      </c>
      <c r="E1535" s="2">
        <f t="shared" si="139"/>
        <v>-3.0827553514907624E-2</v>
      </c>
      <c r="F1535" s="2">
        <f t="shared" si="143"/>
        <v>-2.3764292654589975E-2</v>
      </c>
      <c r="G1535" s="2">
        <f t="shared" si="141"/>
        <v>-7.0632608603176487E-3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3.1852999999999998</v>
      </c>
      <c r="C1536" s="2">
        <f t="shared" si="138"/>
        <v>3.1408738783722416</v>
      </c>
      <c r="D1536" s="2">
        <f t="shared" si="140"/>
        <v>3.1665090494531247</v>
      </c>
      <c r="E1536" s="2">
        <f t="shared" si="139"/>
        <v>-2.563517108088309E-2</v>
      </c>
      <c r="F1536" s="2">
        <f t="shared" si="143"/>
        <v>-2.41384683398486E-2</v>
      </c>
      <c r="G1536" s="2">
        <f t="shared" si="141"/>
        <v>-1.4967027410344898E-3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3.1852999999999998</v>
      </c>
      <c r="C1537" s="2">
        <f t="shared" si="138"/>
        <v>3.1465394355457432</v>
      </c>
      <c r="D1537" s="2">
        <f t="shared" si="140"/>
        <v>3.1679009717158562</v>
      </c>
      <c r="E1537" s="2">
        <f t="shared" si="139"/>
        <v>-2.1361536170112938E-2</v>
      </c>
      <c r="F1537" s="2">
        <f t="shared" si="143"/>
        <v>-2.3583081905901471E-2</v>
      </c>
      <c r="G1537" s="2">
        <f t="shared" si="141"/>
        <v>2.2215457357885326E-3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3.1852999999999998</v>
      </c>
      <c r="C1538" s="2">
        <f t="shared" si="138"/>
        <v>3.1513333685387059</v>
      </c>
      <c r="D1538" s="2">
        <f t="shared" si="140"/>
        <v>3.1691897886257925</v>
      </c>
      <c r="E1538" s="2">
        <f t="shared" si="139"/>
        <v>-1.7856420087086544E-2</v>
      </c>
      <c r="F1538" s="2">
        <f t="shared" si="143"/>
        <v>-2.2437749542138487E-2</v>
      </c>
      <c r="G1538" s="2">
        <f t="shared" si="141"/>
        <v>4.5813294550519426E-3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3.1852999999999998</v>
      </c>
      <c r="C1539" s="2">
        <f t="shared" si="138"/>
        <v>3.1553897733789049</v>
      </c>
      <c r="D1539" s="2">
        <f t="shared" si="140"/>
        <v>3.1703831376164744</v>
      </c>
      <c r="E1539" s="2">
        <f t="shared" si="139"/>
        <v>-1.4993364237569473E-2</v>
      </c>
      <c r="F1539" s="2">
        <f t="shared" si="143"/>
        <v>-2.0948872481224685E-2</v>
      </c>
      <c r="G1539" s="2">
        <f t="shared" si="141"/>
        <v>5.9555082436552123E-3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3.1852999999999998</v>
      </c>
      <c r="C1540" s="2">
        <f t="shared" si="138"/>
        <v>3.1588221159359966</v>
      </c>
      <c r="D1540" s="2">
        <f t="shared" si="140"/>
        <v>3.1714880903856244</v>
      </c>
      <c r="E1540" s="2">
        <f t="shared" si="139"/>
        <v>-1.2665974449627804E-2</v>
      </c>
      <c r="F1540" s="2">
        <f t="shared" si="143"/>
        <v>-1.929229287490531E-2</v>
      </c>
      <c r="G1540" s="2">
        <f t="shared" si="141"/>
        <v>6.6263184252775068E-3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3.1852999999999998</v>
      </c>
      <c r="C1541" s="2">
        <f t="shared" si="138"/>
        <v>3.1617264057919972</v>
      </c>
      <c r="D1541" s="2">
        <f t="shared" si="140"/>
        <v>3.1725111948015039</v>
      </c>
      <c r="E1541" s="2">
        <f t="shared" si="139"/>
        <v>-1.0784789009506746E-2</v>
      </c>
      <c r="F1541" s="2">
        <f t="shared" si="143"/>
        <v>-1.7590792101825597E-2</v>
      </c>
      <c r="G1541" s="2">
        <f t="shared" si="141"/>
        <v>6.8060030923188519E-3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3.1852999999999998</v>
      </c>
      <c r="C1542" s="2">
        <f t="shared" si="138"/>
        <v>3.1630300356701513</v>
      </c>
      <c r="D1542" s="2">
        <f t="shared" si="140"/>
        <v>3.1734585137050959</v>
      </c>
      <c r="E1542" s="2">
        <f t="shared" si="139"/>
        <v>-1.0428478034944622E-2</v>
      </c>
      <c r="F1542" s="2">
        <f t="shared" si="143"/>
        <v>-1.6158329288449402E-2</v>
      </c>
      <c r="G1542" s="2">
        <f t="shared" si="141"/>
        <v>5.7298512535047808E-3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3.1852999999999998</v>
      </c>
      <c r="C1543" s="2">
        <f t="shared" si="138"/>
        <v>3.1641331071055125</v>
      </c>
      <c r="D1543" s="2">
        <f t="shared" si="140"/>
        <v>3.1743356608380515</v>
      </c>
      <c r="E1543" s="2">
        <f t="shared" si="139"/>
        <v>-1.0202553732538977E-2</v>
      </c>
      <c r="F1543" s="2">
        <f t="shared" si="143"/>
        <v>-1.4967174177267319E-2</v>
      </c>
      <c r="G1543" s="2">
        <f t="shared" si="141"/>
        <v>4.7646204447283416E-3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3.1852999999999998</v>
      </c>
      <c r="C1544" s="2">
        <f t="shared" si="138"/>
        <v>3.1650664752431261</v>
      </c>
      <c r="D1544" s="2">
        <f t="shared" si="140"/>
        <v>3.1751478341093069</v>
      </c>
      <c r="E1544" s="2">
        <f t="shared" si="139"/>
        <v>-1.0081358866180778E-2</v>
      </c>
      <c r="F1544" s="2">
        <f t="shared" si="143"/>
        <v>-1.3990011115050011E-2</v>
      </c>
      <c r="G1544" s="2">
        <f t="shared" si="141"/>
        <v>3.9086522488692328E-3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3.1852999999999998</v>
      </c>
      <c r="C1545" s="2">
        <f t="shared" si="138"/>
        <v>3.1658562482826449</v>
      </c>
      <c r="D1545" s="2">
        <f t="shared" si="140"/>
        <v>3.1758998463975061</v>
      </c>
      <c r="E1545" s="2">
        <f t="shared" si="139"/>
        <v>-1.0043598114861219E-2</v>
      </c>
      <c r="F1545" s="2">
        <f t="shared" si="143"/>
        <v>-1.3200728515012253E-2</v>
      </c>
      <c r="G1545" s="2">
        <f t="shared" si="141"/>
        <v>3.1571304001510349E-3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3.1852999999999998</v>
      </c>
      <c r="C1546" s="2">
        <f t="shared" si="138"/>
        <v>3.1688475947006998</v>
      </c>
      <c r="D1546" s="2">
        <f t="shared" si="140"/>
        <v>3.1765961540717647</v>
      </c>
      <c r="E1546" s="2">
        <f t="shared" si="139"/>
        <v>-7.7485593710648892E-3</v>
      </c>
      <c r="F1546" s="2">
        <f t="shared" si="143"/>
        <v>-1.2110294686222782E-2</v>
      </c>
      <c r="G1546" s="2">
        <f t="shared" si="141"/>
        <v>4.3617353151578931E-3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3.1852999999999998</v>
      </c>
      <c r="C1547" s="2">
        <f t="shared" si="138"/>
        <v>3.1713787339775155</v>
      </c>
      <c r="D1547" s="2">
        <f t="shared" si="140"/>
        <v>3.1772408833997821</v>
      </c>
      <c r="E1547" s="2">
        <f t="shared" si="139"/>
        <v>-5.8621494222665937E-3</v>
      </c>
      <c r="F1547" s="2">
        <f t="shared" si="143"/>
        <v>-1.0860665633431545E-2</v>
      </c>
      <c r="G1547" s="2">
        <f t="shared" si="141"/>
        <v>4.9985162111649516E-3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3.1852999999999998</v>
      </c>
      <c r="C1548" s="2">
        <f t="shared" si="138"/>
        <v>3.1735204672117439</v>
      </c>
      <c r="D1548" s="2">
        <f t="shared" si="140"/>
        <v>3.1778378549997979</v>
      </c>
      <c r="E1548" s="2">
        <f t="shared" si="139"/>
        <v>-4.3173877880540168E-3</v>
      </c>
      <c r="F1548" s="2">
        <f t="shared" si="143"/>
        <v>-9.5520100643560393E-3</v>
      </c>
      <c r="G1548" s="2">
        <f t="shared" si="141"/>
        <v>5.2346222763020225E-3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3.1852999999999998</v>
      </c>
      <c r="C1549" s="2">
        <f t="shared" si="138"/>
        <v>3.175332703025322</v>
      </c>
      <c r="D1549" s="2">
        <f t="shared" si="140"/>
        <v>3.1783906064812943</v>
      </c>
      <c r="E1549" s="2">
        <f t="shared" si="139"/>
        <v>-3.0579034559723439E-3</v>
      </c>
      <c r="F1549" s="2">
        <f t="shared" si="143"/>
        <v>-8.2531887426792998E-3</v>
      </c>
      <c r="G1549" s="2">
        <f t="shared" si="141"/>
        <v>5.1952852867069559E-3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3.1852999999999998</v>
      </c>
      <c r="C1550" s="2">
        <f t="shared" si="138"/>
        <v>3.1768661333291188</v>
      </c>
      <c r="D1550" s="2">
        <f t="shared" si="140"/>
        <v>3.1789024134086059</v>
      </c>
      <c r="E1550" s="2">
        <f t="shared" si="139"/>
        <v>-2.036280079487085E-3</v>
      </c>
      <c r="F1550" s="2">
        <f t="shared" si="143"/>
        <v>-7.0098070100408569E-3</v>
      </c>
      <c r="G1550" s="2">
        <f t="shared" si="141"/>
        <v>4.9735269305537719E-3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3.1252</v>
      </c>
      <c r="C1551" s="2">
        <f t="shared" ref="C1551:C1614" si="144">$C$4*B1541+C1550*(1-$C$4)</f>
        <v>3.1781636512784854</v>
      </c>
      <c r="D1551" s="2">
        <f t="shared" si="140"/>
        <v>3.1749244568598205</v>
      </c>
      <c r="E1551" s="2">
        <f t="shared" si="139"/>
        <v>3.2391944186649368E-3</v>
      </c>
      <c r="F1551" s="2">
        <f t="shared" si="143"/>
        <v>-4.9600067242996987E-3</v>
      </c>
      <c r="G1551" s="2">
        <f t="shared" si="141"/>
        <v>8.1992011429646364E-3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3.0350000000000001</v>
      </c>
      <c r="C1552" s="2">
        <f t="shared" si="144"/>
        <v>3.1792615510817956</v>
      </c>
      <c r="D1552" s="2">
        <f t="shared" si="140"/>
        <v>3.1645596822776119</v>
      </c>
      <c r="E1552" s="2">
        <f t="shared" si="139"/>
        <v>1.4701868804183782E-2</v>
      </c>
      <c r="F1552" s="2">
        <f t="shared" si="143"/>
        <v>-1.0276316186030028E-3</v>
      </c>
      <c r="G1552" s="2">
        <f t="shared" si="141"/>
        <v>1.5729500422786785E-2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3.0125000000000002</v>
      </c>
      <c r="C1553" s="2">
        <f t="shared" si="144"/>
        <v>3.1801905432230582</v>
      </c>
      <c r="D1553" s="2">
        <f t="shared" si="140"/>
        <v>3.1532960021088998</v>
      </c>
      <c r="E1553" s="2">
        <f t="shared" si="139"/>
        <v>2.6894541114158343E-2</v>
      </c>
      <c r="F1553" s="2">
        <f t="shared" si="143"/>
        <v>4.5568029279492665E-3</v>
      </c>
      <c r="G1553" s="2">
        <f t="shared" si="141"/>
        <v>2.2337738186209079E-2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3.0049999999999999</v>
      </c>
      <c r="C1554" s="2">
        <f t="shared" si="144"/>
        <v>3.1809766134964339</v>
      </c>
      <c r="D1554" s="2">
        <f t="shared" si="140"/>
        <v>3.142311113063796</v>
      </c>
      <c r="E1554" s="2">
        <f t="shared" si="139"/>
        <v>3.8665500432637945E-2</v>
      </c>
      <c r="F1554" s="2">
        <f t="shared" si="143"/>
        <v>1.1378542428887002E-2</v>
      </c>
      <c r="G1554" s="2">
        <f t="shared" si="141"/>
        <v>2.7286958003750944E-2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2.9899</v>
      </c>
      <c r="C1555" s="2">
        <f t="shared" si="144"/>
        <v>3.1816417498815981</v>
      </c>
      <c r="D1555" s="2">
        <f t="shared" si="140"/>
        <v>3.1310214009849964</v>
      </c>
      <c r="E1555" s="2">
        <f t="shared" si="139"/>
        <v>5.0620348896601719E-2</v>
      </c>
      <c r="F1555" s="2">
        <f t="shared" si="143"/>
        <v>1.9226903722429946E-2</v>
      </c>
      <c r="G1555" s="2">
        <f t="shared" si="141"/>
        <v>3.1393445174171773E-2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3.0049999999999999</v>
      </c>
      <c r="C1556" s="2">
        <f t="shared" si="144"/>
        <v>3.1822045575921214</v>
      </c>
      <c r="D1556" s="2">
        <f t="shared" si="140"/>
        <v>3.1216864823935149</v>
      </c>
      <c r="E1556" s="2">
        <f t="shared" si="139"/>
        <v>6.0518075198606525E-2</v>
      </c>
      <c r="F1556" s="2">
        <f t="shared" si="143"/>
        <v>2.7485138017665264E-2</v>
      </c>
      <c r="G1556" s="2">
        <f t="shared" si="141"/>
        <v>3.303293718094126E-2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6">
        <f>TITRES_STAT!D1560</f>
        <v>3.0049999999999999</v>
      </c>
      <c r="C1557" s="2">
        <f t="shared" si="144"/>
        <v>3.1826807795010259</v>
      </c>
      <c r="D1557" s="2">
        <f t="shared" si="140"/>
        <v>3.1130430392532542</v>
      </c>
      <c r="E1557" s="2">
        <f t="shared" si="139"/>
        <v>6.9637740247771696E-2</v>
      </c>
      <c r="F1557" s="2">
        <f t="shared" si="143"/>
        <v>3.5915658463686551E-2</v>
      </c>
      <c r="G1557" s="2">
        <f t="shared" si="141"/>
        <v>3.3722081784085145E-2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3.0049999999999999</v>
      </c>
      <c r="C1558" s="2">
        <f t="shared" si="144"/>
        <v>3.1830837365008682</v>
      </c>
      <c r="D1558" s="2">
        <f t="shared" si="140"/>
        <v>3.1050398511604205</v>
      </c>
      <c r="E1558" s="2">
        <f t="shared" si="139"/>
        <v>7.8043885340447705E-2</v>
      </c>
      <c r="F1558" s="2">
        <f t="shared" si="143"/>
        <v>4.4341303839038781E-2</v>
      </c>
      <c r="G1558" s="2">
        <f t="shared" si="141"/>
        <v>3.3702581501408924E-2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3.0049999999999999</v>
      </c>
      <c r="C1559" s="2">
        <f t="shared" si="144"/>
        <v>3.1834247001161193</v>
      </c>
      <c r="D1559" s="2">
        <f t="shared" si="140"/>
        <v>3.0976294918152041</v>
      </c>
      <c r="E1559" s="2">
        <f t="shared" si="139"/>
        <v>8.5795208300915249E-2</v>
      </c>
      <c r="F1559" s="2">
        <f t="shared" si="143"/>
        <v>5.2632084731414078E-2</v>
      </c>
      <c r="G1559" s="2">
        <f t="shared" si="141"/>
        <v>3.3163123569501171E-2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3.0049999999999999</v>
      </c>
      <c r="C1560" s="2">
        <f t="shared" si="144"/>
        <v>3.1837132077905625</v>
      </c>
      <c r="D1560" s="2">
        <f t="shared" si="140"/>
        <v>3.0907680479770407</v>
      </c>
      <c r="E1560" s="2">
        <f t="shared" si="139"/>
        <v>9.2945159813521805E-2</v>
      </c>
      <c r="F1560" s="2">
        <f t="shared" si="143"/>
        <v>6.0694699747835631E-2</v>
      </c>
      <c r="G1560" s="2">
        <f t="shared" si="141"/>
        <v>3.2250460065686173E-2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3.0049999999999999</v>
      </c>
      <c r="C1561" s="2">
        <f t="shared" si="144"/>
        <v>3.1747111758227837</v>
      </c>
      <c r="D1561" s="2">
        <f t="shared" si="140"/>
        <v>3.0844148592380005</v>
      </c>
      <c r="E1561" s="2">
        <f t="shared" si="139"/>
        <v>9.0296316584783209E-2</v>
      </c>
      <c r="F1561" s="2">
        <f t="shared" si="143"/>
        <v>6.6615023115225158E-2</v>
      </c>
      <c r="G1561" s="2">
        <f t="shared" si="141"/>
        <v>2.3681293469558051E-2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3.0049999999999999</v>
      </c>
      <c r="C1562" s="2">
        <f t="shared" si="144"/>
        <v>3.1532171487731251</v>
      </c>
      <c r="D1562" s="2">
        <f t="shared" si="140"/>
        <v>3.0785322770722225</v>
      </c>
      <c r="E1562" s="2">
        <f t="shared" si="139"/>
        <v>7.4684871700902544E-2</v>
      </c>
      <c r="F1562" s="2">
        <f t="shared" si="143"/>
        <v>6.8228992832360641E-2</v>
      </c>
      <c r="G1562" s="2">
        <f t="shared" si="141"/>
        <v>6.4558788685419033E-3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3.0049999999999999</v>
      </c>
      <c r="C1563" s="2">
        <f t="shared" si="144"/>
        <v>3.1315683566541828</v>
      </c>
      <c r="D1563" s="2">
        <f t="shared" si="140"/>
        <v>3.0730854417335394</v>
      </c>
      <c r="E1563" s="2">
        <f t="shared" si="139"/>
        <v>5.8482914920643392E-2</v>
      </c>
      <c r="F1563" s="2">
        <f t="shared" si="143"/>
        <v>6.6279777250017186E-2</v>
      </c>
      <c r="G1563" s="2">
        <f t="shared" si="141"/>
        <v>-7.7968623293737938E-3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3.0049999999999999</v>
      </c>
      <c r="C1564" s="2">
        <f t="shared" si="144"/>
        <v>3.1120963017843088</v>
      </c>
      <c r="D1564" s="2">
        <f t="shared" si="140"/>
        <v>3.0680420756792031</v>
      </c>
      <c r="E1564" s="2">
        <f t="shared" ref="E1564:E1627" si="145">C1564-D1564</f>
        <v>4.4054226105105787E-2</v>
      </c>
      <c r="F1564" s="2">
        <f t="shared" si="143"/>
        <v>6.1834667021034906E-2</v>
      </c>
      <c r="G1564" s="2">
        <f t="shared" si="141"/>
        <v>-1.7780440915929119E-2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3.0049999999999999</v>
      </c>
      <c r="C1565" s="2">
        <f t="shared" si="144"/>
        <v>3.093296870740569</v>
      </c>
      <c r="D1565" s="2">
        <f t="shared" ref="D1565:D1628" si="146">$D$4*B1565+(1-$D$4)*D1564</f>
        <v>3.0633722922955582</v>
      </c>
      <c r="E1565" s="2">
        <f t="shared" si="145"/>
        <v>2.9924578445010841E-2</v>
      </c>
      <c r="F1565" s="2">
        <f t="shared" si="143"/>
        <v>5.5452649305830097E-2</v>
      </c>
      <c r="G1565" s="2">
        <f t="shared" si="141"/>
        <v>-2.5528070860819256E-2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2.9148000000000001</v>
      </c>
      <c r="C1566" s="2">
        <f t="shared" si="144"/>
        <v>3.0797127367804817</v>
      </c>
      <c r="D1566" s="2">
        <f t="shared" si="146"/>
        <v>3.0523669373107021</v>
      </c>
      <c r="E1566" s="2">
        <f t="shared" si="145"/>
        <v>2.7345799469779664E-2</v>
      </c>
      <c r="F1566" s="2">
        <f t="shared" si="143"/>
        <v>4.9831279338620013E-2</v>
      </c>
      <c r="G1566" s="2">
        <f t="shared" si="141"/>
        <v>-2.248547986884035E-2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2.9222999999999999</v>
      </c>
      <c r="C1567" s="2">
        <f t="shared" si="144"/>
        <v>3.0682184695834849</v>
      </c>
      <c r="D1567" s="2">
        <f t="shared" si="146"/>
        <v>3.0427323493617613</v>
      </c>
      <c r="E1567" s="2">
        <f t="shared" si="145"/>
        <v>2.5486120221723585E-2</v>
      </c>
      <c r="F1567" s="2">
        <f t="shared" si="143"/>
        <v>4.4962247515240736E-2</v>
      </c>
      <c r="G1567" s="2">
        <f t="shared" si="141"/>
        <v>-1.9476127293517151E-2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2.8546999999999998</v>
      </c>
      <c r="C1568" s="2">
        <f t="shared" si="144"/>
        <v>3.0584925511860259</v>
      </c>
      <c r="D1568" s="2">
        <f t="shared" si="146"/>
        <v>3.0288040271868164</v>
      </c>
      <c r="E1568" s="2">
        <f t="shared" si="145"/>
        <v>2.9688523999209515E-2</v>
      </c>
      <c r="F1568" s="2">
        <f t="shared" si="143"/>
        <v>4.1907502812034494E-2</v>
      </c>
      <c r="G1568" s="2">
        <f t="shared" si="141"/>
        <v>-1.2218978812824979E-2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2.9148000000000001</v>
      </c>
      <c r="C1569" s="2">
        <f t="shared" si="144"/>
        <v>3.0502629279266369</v>
      </c>
      <c r="D1569" s="2">
        <f t="shared" si="146"/>
        <v>3.0203592844322373</v>
      </c>
      <c r="E1569" s="2">
        <f t="shared" si="145"/>
        <v>2.9903643494399557E-2</v>
      </c>
      <c r="F1569" s="2">
        <f t="shared" si="143"/>
        <v>3.9506730948507505E-2</v>
      </c>
      <c r="G1569" s="2">
        <f t="shared" si="141"/>
        <v>-9.6030874541079489E-3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2.8997999999999999</v>
      </c>
      <c r="C1570" s="2">
        <f t="shared" si="144"/>
        <v>3.0432994005533081</v>
      </c>
      <c r="D1570" s="2">
        <f t="shared" si="146"/>
        <v>3.0114289670668861</v>
      </c>
      <c r="E1570" s="2">
        <f t="shared" si="145"/>
        <v>3.1870433486421934E-2</v>
      </c>
      <c r="F1570" s="2">
        <f t="shared" si="143"/>
        <v>3.7979471456090388E-2</v>
      </c>
      <c r="G1570" s="2">
        <f t="shared" si="141"/>
        <v>-6.1090379696684544E-3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3.0726</v>
      </c>
      <c r="C1571" s="2">
        <f t="shared" si="144"/>
        <v>3.037407185083568</v>
      </c>
      <c r="D1571" s="2">
        <f t="shared" si="146"/>
        <v>3.0159601546915611</v>
      </c>
      <c r="E1571" s="2">
        <f t="shared" si="145"/>
        <v>2.1447030392006905E-2</v>
      </c>
      <c r="F1571" s="2">
        <f t="shared" si="143"/>
        <v>3.467298324327369E-2</v>
      </c>
      <c r="G1571" s="2">
        <f t="shared" si="141"/>
        <v>-1.3225952851266785E-2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3.1252</v>
      </c>
      <c r="C1572" s="2">
        <f t="shared" si="144"/>
        <v>3.0324214643014802</v>
      </c>
      <c r="D1572" s="2">
        <f t="shared" si="146"/>
        <v>3.0240519950847786</v>
      </c>
      <c r="E1572" s="2">
        <f t="shared" si="145"/>
        <v>8.3694692167015639E-3</v>
      </c>
      <c r="F1572" s="2">
        <f t="shared" si="143"/>
        <v>2.9412280437959269E-2</v>
      </c>
      <c r="G1572" s="2">
        <f t="shared" ref="G1572:G1635" si="147">E1572-F1572</f>
        <v>-2.1042811221257705E-2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3.0726</v>
      </c>
      <c r="C1573" s="2">
        <f t="shared" si="144"/>
        <v>3.028202777485868</v>
      </c>
      <c r="D1573" s="2">
        <f t="shared" si="146"/>
        <v>3.0276481435970171</v>
      </c>
      <c r="E1573" s="2">
        <f t="shared" si="145"/>
        <v>5.5463388885090836E-4</v>
      </c>
      <c r="F1573" s="2">
        <f t="shared" ref="F1573:F1636" si="149">(E1573*(2/(10)))+((1-(2/10))*F1572)</f>
        <v>2.3640751128137599E-2</v>
      </c>
      <c r="G1573" s="2">
        <f t="shared" si="147"/>
        <v>-2.3086117239286691E-2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3.0651000000000002</v>
      </c>
      <c r="C1574" s="2">
        <f t="shared" si="144"/>
        <v>3.0246331194111189</v>
      </c>
      <c r="D1574" s="2">
        <f t="shared" si="146"/>
        <v>3.0304223551824232</v>
      </c>
      <c r="E1574" s="2">
        <f t="shared" si="145"/>
        <v>-5.7892357713043019E-3</v>
      </c>
      <c r="F1574" s="2">
        <f t="shared" si="149"/>
        <v>1.7754753748249221E-2</v>
      </c>
      <c r="G1574" s="2">
        <f t="shared" si="147"/>
        <v>-2.3543989519553523E-2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3.2303000000000002</v>
      </c>
      <c r="C1575" s="2">
        <f t="shared" si="144"/>
        <v>3.0216126395017158</v>
      </c>
      <c r="D1575" s="2">
        <f t="shared" si="146"/>
        <v>3.0452281066503919</v>
      </c>
      <c r="E1575" s="2">
        <f t="shared" si="145"/>
        <v>-2.3615467148676128E-2</v>
      </c>
      <c r="F1575" s="2">
        <f t="shared" si="149"/>
        <v>9.4807095688641523E-3</v>
      </c>
      <c r="G1575" s="2">
        <f t="shared" si="147"/>
        <v>-3.3096176717540282E-2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3.1551999999999998</v>
      </c>
      <c r="C1576" s="2">
        <f t="shared" si="144"/>
        <v>3.0051799257322211</v>
      </c>
      <c r="D1576" s="2">
        <f t="shared" si="146"/>
        <v>3.0533741728244368</v>
      </c>
      <c r="E1576" s="2">
        <f t="shared" si="145"/>
        <v>-4.8194247092215647E-2</v>
      </c>
      <c r="F1576" s="2">
        <f t="shared" si="149"/>
        <v>-2.0542817633518087E-3</v>
      </c>
      <c r="G1576" s="2">
        <f t="shared" si="147"/>
        <v>-4.6139965328863837E-2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3.2454000000000001</v>
      </c>
      <c r="C1577" s="2">
        <f t="shared" si="144"/>
        <v>2.9924291679272641</v>
      </c>
      <c r="D1577" s="2">
        <f t="shared" si="146"/>
        <v>3.0675983081707749</v>
      </c>
      <c r="E1577" s="2">
        <f t="shared" si="145"/>
        <v>-7.5169140243510846E-2</v>
      </c>
      <c r="F1577" s="2">
        <f t="shared" si="149"/>
        <v>-1.6677253459383617E-2</v>
      </c>
      <c r="G1577" s="2">
        <f t="shared" si="147"/>
        <v>-5.8491886784127228E-2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3.1777000000000002</v>
      </c>
      <c r="C1578" s="2">
        <f t="shared" si="144"/>
        <v>2.9712400651692232</v>
      </c>
      <c r="D1578" s="2">
        <f t="shared" si="146"/>
        <v>3.0757539890470142</v>
      </c>
      <c r="E1578" s="2">
        <f t="shared" si="145"/>
        <v>-0.10451392387779102</v>
      </c>
      <c r="F1578" s="2">
        <f t="shared" si="149"/>
        <v>-3.42445875430651E-2</v>
      </c>
      <c r="G1578" s="2">
        <f t="shared" si="147"/>
        <v>-7.0269336334725915E-2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3.1701999999999999</v>
      </c>
      <c r="C1579" s="2">
        <f t="shared" si="144"/>
        <v>2.9625569782201122</v>
      </c>
      <c r="D1579" s="2">
        <f t="shared" si="146"/>
        <v>3.0827499898583466</v>
      </c>
      <c r="E1579" s="2">
        <f t="shared" si="145"/>
        <v>-0.12019301163823437</v>
      </c>
      <c r="F1579" s="2">
        <f t="shared" si="149"/>
        <v>-5.1434272362098951E-2</v>
      </c>
      <c r="G1579" s="2">
        <f t="shared" si="147"/>
        <v>-6.8758739276135419E-2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3.1701999999999999</v>
      </c>
      <c r="C1580" s="2">
        <f t="shared" si="144"/>
        <v>2.9529020584939412</v>
      </c>
      <c r="D1580" s="2">
        <f t="shared" si="146"/>
        <v>3.0892277683873579</v>
      </c>
      <c r="E1580" s="2">
        <f t="shared" si="145"/>
        <v>-0.13632570989341675</v>
      </c>
      <c r="F1580" s="2">
        <f t="shared" si="149"/>
        <v>-6.8412559868362505E-2</v>
      </c>
      <c r="G1580" s="2">
        <f t="shared" si="147"/>
        <v>-6.7913150025054242E-2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3.1476999999999999</v>
      </c>
      <c r="C1581" s="2">
        <f t="shared" si="144"/>
        <v>2.9713171264179503</v>
      </c>
      <c r="D1581" s="2">
        <f t="shared" si="146"/>
        <v>3.0935590448031092</v>
      </c>
      <c r="E1581" s="2">
        <f t="shared" si="145"/>
        <v>-0.12224191838515885</v>
      </c>
      <c r="F1581" s="2">
        <f t="shared" si="149"/>
        <v>-7.9178431571721775E-2</v>
      </c>
      <c r="G1581" s="2">
        <f t="shared" si="147"/>
        <v>-4.306348681343708E-2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3.2378</v>
      </c>
      <c r="C1582" s="2">
        <f t="shared" si="144"/>
        <v>2.9949914146613423</v>
      </c>
      <c r="D1582" s="2">
        <f t="shared" si="146"/>
        <v>3.104243560002879</v>
      </c>
      <c r="E1582" s="2">
        <f t="shared" si="145"/>
        <v>-0.10925214534153671</v>
      </c>
      <c r="F1582" s="2">
        <f t="shared" si="149"/>
        <v>-8.5193174325684767E-2</v>
      </c>
      <c r="G1582" s="2">
        <f t="shared" si="147"/>
        <v>-2.4058971015851943E-2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3.2679</v>
      </c>
      <c r="C1583" s="2">
        <f t="shared" si="144"/>
        <v>3.0069311970211356</v>
      </c>
      <c r="D1583" s="2">
        <f t="shared" si="146"/>
        <v>3.116366259261925</v>
      </c>
      <c r="E1583" s="2">
        <f t="shared" si="145"/>
        <v>-0.10943506224078936</v>
      </c>
      <c r="F1583" s="2">
        <f t="shared" si="149"/>
        <v>-9.0041551908705691E-2</v>
      </c>
      <c r="G1583" s="2">
        <f t="shared" si="147"/>
        <v>-1.9393510332083669E-2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3.3654999999999999</v>
      </c>
      <c r="C1584" s="2">
        <f t="shared" si="144"/>
        <v>3.0158802436332688</v>
      </c>
      <c r="D1584" s="2">
        <f t="shared" si="146"/>
        <v>3.1348206104277083</v>
      </c>
      <c r="E1584" s="2">
        <f t="shared" si="145"/>
        <v>-0.11894036679443953</v>
      </c>
      <c r="F1584" s="2">
        <f t="shared" si="149"/>
        <v>-9.5821314885852465E-2</v>
      </c>
      <c r="G1584" s="2">
        <f t="shared" si="147"/>
        <v>-2.3119051908587068E-2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3.3054000000000001</v>
      </c>
      <c r="C1585" s="2">
        <f t="shared" si="144"/>
        <v>3.0488678984589197</v>
      </c>
      <c r="D1585" s="2">
        <f t="shared" si="146"/>
        <v>3.1474561207663965</v>
      </c>
      <c r="E1585" s="2">
        <f t="shared" si="145"/>
        <v>-9.8588222307476769E-2</v>
      </c>
      <c r="F1585" s="2">
        <f t="shared" si="149"/>
        <v>-9.6374696370177343E-2</v>
      </c>
      <c r="G1585" s="2">
        <f t="shared" si="147"/>
        <v>-2.2135259372994265E-3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3.4632000000000001</v>
      </c>
      <c r="C1586" s="2">
        <f t="shared" si="144"/>
        <v>3.0652266833113937</v>
      </c>
      <c r="D1586" s="2">
        <f t="shared" si="146"/>
        <v>3.1708445562651821</v>
      </c>
      <c r="E1586" s="2">
        <f t="shared" si="145"/>
        <v>-0.10561787295378844</v>
      </c>
      <c r="F1586" s="2">
        <f t="shared" si="149"/>
        <v>-9.8223331686899562E-2</v>
      </c>
      <c r="G1586" s="2">
        <f t="shared" si="147"/>
        <v>-7.3945412668888766E-3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3.4857</v>
      </c>
      <c r="C1587" s="2">
        <f t="shared" si="144"/>
        <v>3.0929456551096406</v>
      </c>
      <c r="D1587" s="2">
        <f t="shared" si="146"/>
        <v>3.1941671817270203</v>
      </c>
      <c r="E1587" s="2">
        <f t="shared" si="145"/>
        <v>-0.10122152661737971</v>
      </c>
      <c r="F1587" s="2">
        <f t="shared" si="149"/>
        <v>-9.88229706729956E-2</v>
      </c>
      <c r="G1587" s="2">
        <f t="shared" si="147"/>
        <v>-2.3985559443841092E-3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3.5308000000000002</v>
      </c>
      <c r="C1588" s="2">
        <f t="shared" si="144"/>
        <v>3.1059847850927729</v>
      </c>
      <c r="D1588" s="2">
        <f t="shared" si="146"/>
        <v>3.2191029460435376</v>
      </c>
      <c r="E1588" s="2">
        <f t="shared" si="145"/>
        <v>-0.11311816095076477</v>
      </c>
      <c r="F1588" s="2">
        <f t="shared" si="149"/>
        <v>-0.10168200872854943</v>
      </c>
      <c r="G1588" s="2">
        <f t="shared" si="147"/>
        <v>-1.1436152222215334E-2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3.4557000000000002</v>
      </c>
      <c r="C1589" s="2">
        <f t="shared" si="144"/>
        <v>3.1158640489246539</v>
      </c>
      <c r="D1589" s="2">
        <f t="shared" si="146"/>
        <v>3.2366286537440163</v>
      </c>
      <c r="E1589" s="2">
        <f t="shared" si="145"/>
        <v>-0.12076460481936246</v>
      </c>
      <c r="F1589" s="2">
        <f t="shared" si="149"/>
        <v>-0.10549852794671204</v>
      </c>
      <c r="G1589" s="2">
        <f t="shared" si="147"/>
        <v>-1.5266076872650428E-2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3.4331999999999998</v>
      </c>
      <c r="C1590" s="2">
        <f t="shared" si="144"/>
        <v>3.1242234260131685</v>
      </c>
      <c r="D1590" s="2">
        <f t="shared" si="146"/>
        <v>3.2511894942074222</v>
      </c>
      <c r="E1590" s="2">
        <f t="shared" si="145"/>
        <v>-0.12696606819425371</v>
      </c>
      <c r="F1590" s="2">
        <f t="shared" si="149"/>
        <v>-0.10979203599622038</v>
      </c>
      <c r="G1590" s="2">
        <f t="shared" si="147"/>
        <v>-1.7174032198033332E-2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3.3654999999999999</v>
      </c>
      <c r="C1591" s="2">
        <f t="shared" si="144"/>
        <v>3.1278352066265271</v>
      </c>
      <c r="D1591" s="2">
        <f t="shared" si="146"/>
        <v>3.2596569390809464</v>
      </c>
      <c r="E1591" s="2">
        <f t="shared" si="145"/>
        <v>-0.1318217324544193</v>
      </c>
      <c r="F1591" s="2">
        <f t="shared" si="149"/>
        <v>-0.11419797528786017</v>
      </c>
      <c r="G1591" s="2">
        <f t="shared" si="147"/>
        <v>-1.7623757166559131E-2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3.2904</v>
      </c>
      <c r="C1592" s="2">
        <f t="shared" si="144"/>
        <v>3.1447528671455229</v>
      </c>
      <c r="D1592" s="2">
        <f t="shared" si="146"/>
        <v>3.2619342028527281</v>
      </c>
      <c r="E1592" s="2">
        <f t="shared" si="145"/>
        <v>-0.11718133570720513</v>
      </c>
      <c r="F1592" s="2">
        <f t="shared" si="149"/>
        <v>-0.11479464737172916</v>
      </c>
      <c r="G1592" s="2">
        <f t="shared" si="147"/>
        <v>-2.3866883354759644E-3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3.3731</v>
      </c>
      <c r="C1593" s="2">
        <f t="shared" si="144"/>
        <v>3.1636985798923658</v>
      </c>
      <c r="D1593" s="2">
        <f t="shared" si="146"/>
        <v>3.2701687063451184</v>
      </c>
      <c r="E1593" s="2">
        <f t="shared" si="145"/>
        <v>-0.10647012645275256</v>
      </c>
      <c r="F1593" s="2">
        <f t="shared" si="149"/>
        <v>-0.11312974318793384</v>
      </c>
      <c r="G1593" s="2">
        <f t="shared" si="147"/>
        <v>6.6596167351812841E-3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3.3731</v>
      </c>
      <c r="C1594" s="2">
        <f t="shared" si="144"/>
        <v>3.1947449522166171</v>
      </c>
      <c r="D1594" s="2">
        <f t="shared" si="146"/>
        <v>3.2777932466158504</v>
      </c>
      <c r="E1594" s="2">
        <f t="shared" si="145"/>
        <v>-8.3048294399233225E-2</v>
      </c>
      <c r="F1594" s="2">
        <f t="shared" si="149"/>
        <v>-0.10711345343019371</v>
      </c>
      <c r="G1594" s="2">
        <f t="shared" si="147"/>
        <v>2.4065159030960487E-2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3.3805999999999998</v>
      </c>
      <c r="C1595" s="2">
        <f t="shared" si="144"/>
        <v>3.2117688057217531</v>
      </c>
      <c r="D1595" s="2">
        <f t="shared" si="146"/>
        <v>3.2854085616813431</v>
      </c>
      <c r="E1595" s="2">
        <f t="shared" si="145"/>
        <v>-7.3639755959590047E-2</v>
      </c>
      <c r="F1595" s="2">
        <f t="shared" si="149"/>
        <v>-0.10041871393607299</v>
      </c>
      <c r="G1595" s="2">
        <f t="shared" si="147"/>
        <v>2.6778957976482942E-2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3.4180999999999999</v>
      </c>
      <c r="C1596" s="2">
        <f t="shared" si="144"/>
        <v>3.2504505279184062</v>
      </c>
      <c r="D1596" s="2">
        <f t="shared" si="146"/>
        <v>3.2952375571123547</v>
      </c>
      <c r="E1596" s="2">
        <f t="shared" si="145"/>
        <v>-4.4787029193948502E-2</v>
      </c>
      <c r="F1596" s="2">
        <f t="shared" si="149"/>
        <v>-8.9292376987648109E-2</v>
      </c>
      <c r="G1596" s="2">
        <f t="shared" si="147"/>
        <v>4.4505347793699607E-2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3.4030999999999998</v>
      </c>
      <c r="C1597" s="2">
        <f t="shared" si="144"/>
        <v>3.2866427543924974</v>
      </c>
      <c r="D1597" s="2">
        <f t="shared" si="146"/>
        <v>3.3032273676966244</v>
      </c>
      <c r="E1597" s="2">
        <f t="shared" si="145"/>
        <v>-1.6584613304126972E-2</v>
      </c>
      <c r="F1597" s="2">
        <f t="shared" si="149"/>
        <v>-7.4750824250943884E-2</v>
      </c>
      <c r="G1597" s="2">
        <f t="shared" si="147"/>
        <v>5.8166210946816913E-2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3.3504999999999998</v>
      </c>
      <c r="C1598" s="2">
        <f t="shared" si="144"/>
        <v>3.3242054075628826</v>
      </c>
      <c r="D1598" s="2">
        <f t="shared" si="146"/>
        <v>3.3067290441635411</v>
      </c>
      <c r="E1598" s="2">
        <f t="shared" si="145"/>
        <v>1.7476363399341555E-2</v>
      </c>
      <c r="F1598" s="2">
        <f t="shared" si="149"/>
        <v>-5.6305386720886801E-2</v>
      </c>
      <c r="G1598" s="2">
        <f t="shared" si="147"/>
        <v>7.3781750120228362E-2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3.4256000000000002</v>
      </c>
      <c r="C1599" s="2">
        <f t="shared" si="144"/>
        <v>3.3444353448609005</v>
      </c>
      <c r="D1599" s="2">
        <f t="shared" si="146"/>
        <v>3.3155343001514272</v>
      </c>
      <c r="E1599" s="2">
        <f t="shared" si="145"/>
        <v>2.89010447094733E-2</v>
      </c>
      <c r="F1599" s="2">
        <f t="shared" si="149"/>
        <v>-3.9264100434814785E-2</v>
      </c>
      <c r="G1599" s="2">
        <f t="shared" si="147"/>
        <v>6.8165145144288092E-2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3.3805999999999998</v>
      </c>
      <c r="C1600" s="2">
        <f t="shared" si="144"/>
        <v>3.3580914456515312</v>
      </c>
      <c r="D1600" s="2">
        <f t="shared" si="146"/>
        <v>3.3203539816216918</v>
      </c>
      <c r="E1600" s="2">
        <f t="shared" si="145"/>
        <v>3.7737464029839352E-2</v>
      </c>
      <c r="F1600" s="2">
        <f t="shared" si="149"/>
        <v>-2.3863787541883959E-2</v>
      </c>
      <c r="G1600" s="2">
        <f t="shared" si="147"/>
        <v>6.160125157172331E-2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3.3805999999999998</v>
      </c>
      <c r="C1601" s="2">
        <f t="shared" si="144"/>
        <v>3.3592312232436035</v>
      </c>
      <c r="D1601" s="2">
        <f t="shared" si="146"/>
        <v>3.3248166496497147</v>
      </c>
      <c r="E1601" s="2">
        <f t="shared" si="145"/>
        <v>3.4414573593888775E-2</v>
      </c>
      <c r="F1601" s="2">
        <f t="shared" si="149"/>
        <v>-1.2208115314729411E-2</v>
      </c>
      <c r="G1601" s="2">
        <f t="shared" si="147"/>
        <v>4.662268890861819E-2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3.4180999999999999</v>
      </c>
      <c r="C1602" s="2">
        <f t="shared" si="144"/>
        <v>3.3486418042830488</v>
      </c>
      <c r="D1602" s="2">
        <f t="shared" si="146"/>
        <v>3.3317265274534398</v>
      </c>
      <c r="E1602" s="2">
        <f t="shared" si="145"/>
        <v>1.6915276829609027E-2</v>
      </c>
      <c r="F1602" s="2">
        <f t="shared" si="149"/>
        <v>-6.3834368858617235E-3</v>
      </c>
      <c r="G1602" s="2">
        <f t="shared" si="147"/>
        <v>2.3298713715470751E-2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3.3805999999999998</v>
      </c>
      <c r="C1603" s="2">
        <f t="shared" si="144"/>
        <v>3.3524046036241182</v>
      </c>
      <c r="D1603" s="2">
        <f t="shared" si="146"/>
        <v>3.3353467846791109</v>
      </c>
      <c r="E1603" s="2">
        <f t="shared" si="145"/>
        <v>1.7057818945007241E-2</v>
      </c>
      <c r="F1603" s="2">
        <f t="shared" si="149"/>
        <v>-1.6951857196879309E-3</v>
      </c>
      <c r="G1603" s="2">
        <f t="shared" si="147"/>
        <v>1.8753004664695171E-2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3.3504999999999998</v>
      </c>
      <c r="C1604" s="2">
        <f t="shared" si="144"/>
        <v>3.3555885107588694</v>
      </c>
      <c r="D1604" s="2">
        <f t="shared" si="146"/>
        <v>3.3364692450732512</v>
      </c>
      <c r="E1604" s="2">
        <f t="shared" si="145"/>
        <v>1.9119265685618281E-2</v>
      </c>
      <c r="F1604" s="2">
        <f t="shared" si="149"/>
        <v>2.4677045613733118E-3</v>
      </c>
      <c r="G1604" s="2">
        <f t="shared" si="147"/>
        <v>1.6651561124244971E-2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3.2978999999999998</v>
      </c>
      <c r="C1605" s="2">
        <f t="shared" si="144"/>
        <v>3.3594364321805816</v>
      </c>
      <c r="D1605" s="2">
        <f t="shared" si="146"/>
        <v>3.3336122639567138</v>
      </c>
      <c r="E1605" s="2">
        <f t="shared" si="145"/>
        <v>2.5824168223867794E-2</v>
      </c>
      <c r="F1605" s="2">
        <f t="shared" si="149"/>
        <v>7.1389972938722089E-3</v>
      </c>
      <c r="G1605" s="2">
        <f t="shared" si="147"/>
        <v>1.8685170929995585E-2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3.2904</v>
      </c>
      <c r="C1606" s="2">
        <f t="shared" si="144"/>
        <v>3.368461596460492</v>
      </c>
      <c r="D1606" s="2">
        <f t="shared" si="146"/>
        <v>3.3304113555154755</v>
      </c>
      <c r="E1606" s="2">
        <f t="shared" si="145"/>
        <v>3.8050240945016522E-2</v>
      </c>
      <c r="F1606" s="2">
        <f t="shared" si="149"/>
        <v>1.3321246024101072E-2</v>
      </c>
      <c r="G1606" s="2">
        <f t="shared" si="147"/>
        <v>2.4728994920915452E-2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3.3654999999999999</v>
      </c>
      <c r="C1607" s="2">
        <f t="shared" si="144"/>
        <v>3.3737905816204163</v>
      </c>
      <c r="D1607" s="2">
        <f t="shared" si="146"/>
        <v>3.333010514366181</v>
      </c>
      <c r="E1607" s="2">
        <f t="shared" si="145"/>
        <v>4.078006725423533E-2</v>
      </c>
      <c r="F1607" s="2">
        <f t="shared" si="149"/>
        <v>1.8813010270127925E-2</v>
      </c>
      <c r="G1607" s="2">
        <f t="shared" si="147"/>
        <v>2.1967056984107405E-2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3.4632000000000001</v>
      </c>
      <c r="C1608" s="2">
        <f t="shared" si="144"/>
        <v>3.3702074152172754</v>
      </c>
      <c r="D1608" s="2">
        <f t="shared" si="146"/>
        <v>3.3426541799686862</v>
      </c>
      <c r="E1608" s="2">
        <f t="shared" si="145"/>
        <v>2.7553235248589214E-2</v>
      </c>
      <c r="F1608" s="2">
        <f t="shared" si="149"/>
        <v>2.0561055265820184E-2</v>
      </c>
      <c r="G1608" s="2">
        <f t="shared" si="147"/>
        <v>6.9921799827690305E-3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3.4632000000000001</v>
      </c>
      <c r="C1609" s="2">
        <f t="shared" si="144"/>
        <v>3.3787293513376948</v>
      </c>
      <c r="D1609" s="2">
        <f t="shared" si="146"/>
        <v>3.3515834999710061</v>
      </c>
      <c r="E1609" s="2">
        <f t="shared" si="145"/>
        <v>2.7145851366688678E-2</v>
      </c>
      <c r="F1609" s="2">
        <f t="shared" si="149"/>
        <v>2.1878014485993882E-2</v>
      </c>
      <c r="G1609" s="2">
        <f t="shared" si="147"/>
        <v>5.2678368806947963E-3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3.4632000000000001</v>
      </c>
      <c r="C1610" s="2">
        <f t="shared" si="144"/>
        <v>3.3790171434395879</v>
      </c>
      <c r="D1610" s="2">
        <f t="shared" si="146"/>
        <v>3.3598513888620429</v>
      </c>
      <c r="E1610" s="2">
        <f t="shared" si="145"/>
        <v>1.9165754577544991E-2</v>
      </c>
      <c r="F1610" s="2">
        <f t="shared" si="149"/>
        <v>2.1335562504304104E-2</v>
      </c>
      <c r="G1610" s="2">
        <f t="shared" si="147"/>
        <v>-2.1698079267591132E-3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3.4933000000000001</v>
      </c>
      <c r="C1611" s="2">
        <f t="shared" si="144"/>
        <v>3.3792606598334975</v>
      </c>
      <c r="D1611" s="2">
        <f t="shared" si="146"/>
        <v>3.3697364711685585</v>
      </c>
      <c r="E1611" s="2">
        <f t="shared" si="145"/>
        <v>9.5241886649390928E-3</v>
      </c>
      <c r="F1611" s="2">
        <f t="shared" si="149"/>
        <v>1.8973287736431102E-2</v>
      </c>
      <c r="G1611" s="2">
        <f t="shared" si="147"/>
        <v>-9.4490990714920092E-3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3.4557000000000002</v>
      </c>
      <c r="C1612" s="2">
        <f t="shared" si="144"/>
        <v>3.3852359429360361</v>
      </c>
      <c r="D1612" s="2">
        <f t="shared" si="146"/>
        <v>3.3761041399708875</v>
      </c>
      <c r="E1612" s="2">
        <f t="shared" si="145"/>
        <v>9.1318029651485944E-3</v>
      </c>
      <c r="F1612" s="2">
        <f t="shared" si="149"/>
        <v>1.70049907821746E-2</v>
      </c>
      <c r="G1612" s="2">
        <f t="shared" si="147"/>
        <v>-7.8731878170260061E-3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3.4933000000000001</v>
      </c>
      <c r="C1613" s="2">
        <f t="shared" si="144"/>
        <v>3.3845227209458768</v>
      </c>
      <c r="D1613" s="2">
        <f t="shared" si="146"/>
        <v>3.3847853147878588</v>
      </c>
      <c r="E1613" s="2">
        <f t="shared" si="145"/>
        <v>-2.625938419820173E-4</v>
      </c>
      <c r="F1613" s="2">
        <f t="shared" si="149"/>
        <v>1.3551473857343278E-2</v>
      </c>
      <c r="G1613" s="2">
        <f t="shared" si="147"/>
        <v>-1.3814067699325295E-2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3.4557000000000002</v>
      </c>
      <c r="C1614" s="2">
        <f t="shared" si="144"/>
        <v>3.3792884561849723</v>
      </c>
      <c r="D1614" s="2">
        <f t="shared" si="146"/>
        <v>3.3900382544332026</v>
      </c>
      <c r="E1614" s="2">
        <f t="shared" si="145"/>
        <v>-1.0749798248230302E-2</v>
      </c>
      <c r="F1614" s="2">
        <f t="shared" si="149"/>
        <v>8.691219436228562E-3</v>
      </c>
      <c r="G1614" s="2">
        <f t="shared" si="147"/>
        <v>-1.9441017684458863E-2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3.4706999999999999</v>
      </c>
      <c r="C1615" s="2">
        <f t="shared" ref="C1615:C1678" si="150">$C$4*B1605+C1614*(1-$C$4)</f>
        <v>3.3667671552334379</v>
      </c>
      <c r="D1615" s="2">
        <f t="shared" si="146"/>
        <v>3.3960131985492614</v>
      </c>
      <c r="E1615" s="2">
        <f t="shared" si="145"/>
        <v>-2.9246043315823478E-2</v>
      </c>
      <c r="F1615" s="2">
        <f t="shared" si="149"/>
        <v>1.103766885818154E-3</v>
      </c>
      <c r="G1615" s="2">
        <f t="shared" si="147"/>
        <v>-3.0349810201641632E-2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3.4782000000000002</v>
      </c>
      <c r="C1616" s="2">
        <f t="shared" si="150"/>
        <v>3.3550183621206013</v>
      </c>
      <c r="D1616" s="2">
        <f t="shared" si="146"/>
        <v>3.4021011097678344</v>
      </c>
      <c r="E1616" s="2">
        <f t="shared" si="145"/>
        <v>-4.7082747647233081E-2</v>
      </c>
      <c r="F1616" s="2">
        <f t="shared" si="149"/>
        <v>-8.5335360207920933E-3</v>
      </c>
      <c r="G1616" s="2">
        <f t="shared" si="147"/>
        <v>-3.8549211626440989E-2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3.4632000000000001</v>
      </c>
      <c r="C1617" s="2">
        <f t="shared" si="150"/>
        <v>3.3566309217943551</v>
      </c>
      <c r="D1617" s="2">
        <f t="shared" si="146"/>
        <v>3.4066269534887357</v>
      </c>
      <c r="E1617" s="2">
        <f t="shared" si="145"/>
        <v>-4.9996031694380605E-2</v>
      </c>
      <c r="F1617" s="2">
        <f t="shared" si="149"/>
        <v>-1.6826035155509796E-2</v>
      </c>
      <c r="G1617" s="2">
        <f t="shared" si="147"/>
        <v>-3.3169996538870809E-2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3.4632000000000001</v>
      </c>
      <c r="C1618" s="2">
        <f t="shared" si="150"/>
        <v>3.3730261645952235</v>
      </c>
      <c r="D1618" s="2">
        <f t="shared" si="146"/>
        <v>3.4108175495266071</v>
      </c>
      <c r="E1618" s="2">
        <f t="shared" si="145"/>
        <v>-3.7791384931383565E-2</v>
      </c>
      <c r="F1618" s="2">
        <f t="shared" si="149"/>
        <v>-2.1019105110684552E-2</v>
      </c>
      <c r="G1618" s="2">
        <f t="shared" si="147"/>
        <v>-1.6772279820699013E-2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3.4557000000000002</v>
      </c>
      <c r="C1619" s="2">
        <f t="shared" si="150"/>
        <v>3.3868990623498045</v>
      </c>
      <c r="D1619" s="2">
        <f t="shared" si="146"/>
        <v>3.4141421754875991</v>
      </c>
      <c r="E1619" s="2">
        <f t="shared" si="145"/>
        <v>-2.7243113137794595E-2</v>
      </c>
      <c r="F1619" s="2">
        <f t="shared" si="149"/>
        <v>-2.2263906716106559E-2</v>
      </c>
      <c r="G1619" s="2">
        <f t="shared" si="147"/>
        <v>-4.9792064216880351E-3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3.4557000000000002</v>
      </c>
      <c r="C1620" s="2">
        <f t="shared" si="150"/>
        <v>3.3986376681421424</v>
      </c>
      <c r="D1620" s="2">
        <f t="shared" si="146"/>
        <v>3.417220532858888</v>
      </c>
      <c r="E1620" s="2">
        <f t="shared" si="145"/>
        <v>-1.858286471674564E-2</v>
      </c>
      <c r="F1620" s="2">
        <f t="shared" si="149"/>
        <v>-2.1527698316234377E-2</v>
      </c>
      <c r="G1620" s="2">
        <f t="shared" si="147"/>
        <v>2.9448335994887373E-3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3.4407000000000001</v>
      </c>
      <c r="C1621" s="2">
        <f t="shared" si="150"/>
        <v>3.413201103812582</v>
      </c>
      <c r="D1621" s="2">
        <f t="shared" si="146"/>
        <v>3.4189597526471185</v>
      </c>
      <c r="E1621" s="2">
        <f t="shared" si="145"/>
        <v>-5.7586488345364728E-3</v>
      </c>
      <c r="F1621" s="2">
        <f t="shared" si="149"/>
        <v>-1.8373888419894797E-2</v>
      </c>
      <c r="G1621" s="2">
        <f t="shared" si="147"/>
        <v>1.2615239585358325E-2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3.4407000000000001</v>
      </c>
      <c r="C1622" s="2">
        <f t="shared" si="150"/>
        <v>3.4197393955337234</v>
      </c>
      <c r="D1622" s="2">
        <f t="shared" si="146"/>
        <v>3.4205701413399243</v>
      </c>
      <c r="E1622" s="2">
        <f t="shared" si="145"/>
        <v>-8.3074580620090543E-4</v>
      </c>
      <c r="F1622" s="2">
        <f t="shared" si="149"/>
        <v>-1.486525989715602E-2</v>
      </c>
      <c r="G1622" s="2">
        <f t="shared" si="147"/>
        <v>1.4034514090955115E-2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3.4331999999999998</v>
      </c>
      <c r="C1623" s="2">
        <f t="shared" si="150"/>
        <v>3.4310564116054585</v>
      </c>
      <c r="D1623" s="2">
        <f t="shared" si="146"/>
        <v>3.4215056864258555</v>
      </c>
      <c r="E1623" s="2">
        <f t="shared" si="145"/>
        <v>9.5507251796029813E-3</v>
      </c>
      <c r="F1623" s="2">
        <f t="shared" si="149"/>
        <v>-9.9820628818042198E-3</v>
      </c>
      <c r="G1623" s="2">
        <f t="shared" si="147"/>
        <v>1.9532788061407201E-2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3.4933000000000001</v>
      </c>
      <c r="C1624" s="2">
        <f t="shared" si="150"/>
        <v>3.4348477328969262</v>
      </c>
      <c r="D1624" s="2">
        <f t="shared" si="146"/>
        <v>3.4268237837276443</v>
      </c>
      <c r="E1624" s="2">
        <f t="shared" si="145"/>
        <v>8.023949169281952E-3</v>
      </c>
      <c r="F1624" s="2">
        <f t="shared" si="149"/>
        <v>-6.3808604715869851E-3</v>
      </c>
      <c r="G1624" s="2">
        <f t="shared" si="147"/>
        <v>1.4404809640868937E-2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3.4933000000000001</v>
      </c>
      <c r="C1625" s="2">
        <f t="shared" si="150"/>
        <v>3.440363466297399</v>
      </c>
      <c r="D1625" s="2">
        <f t="shared" si="146"/>
        <v>3.4317479478959672</v>
      </c>
      <c r="E1625" s="2">
        <f t="shared" si="145"/>
        <v>8.6155184014318209E-3</v>
      </c>
      <c r="F1625" s="2">
        <f t="shared" si="149"/>
        <v>-3.3815846969832242E-3</v>
      </c>
      <c r="G1625" s="2">
        <f t="shared" si="147"/>
        <v>1.1997103098415045E-2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3.5083000000000002</v>
      </c>
      <c r="C1626" s="2">
        <f t="shared" si="150"/>
        <v>3.4461844714824146</v>
      </c>
      <c r="D1626" s="2">
        <f t="shared" si="146"/>
        <v>3.4374184702740433</v>
      </c>
      <c r="E1626" s="2">
        <f t="shared" si="145"/>
        <v>8.7660012083712324E-3</v>
      </c>
      <c r="F1626" s="2">
        <f t="shared" si="149"/>
        <v>-9.5206751591233284E-4</v>
      </c>
      <c r="G1626" s="2">
        <f t="shared" si="147"/>
        <v>9.7180687242835653E-3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3.5083000000000002</v>
      </c>
      <c r="C1627" s="2">
        <f t="shared" si="150"/>
        <v>3.4488022451005045</v>
      </c>
      <c r="D1627" s="2">
        <f t="shared" si="146"/>
        <v>3.4426689539574475</v>
      </c>
      <c r="E1627" s="2">
        <f t="shared" si="145"/>
        <v>6.1332911430569403E-3</v>
      </c>
      <c r="F1627" s="2">
        <f t="shared" si="149"/>
        <v>4.6500421588152184E-4</v>
      </c>
      <c r="G1627" s="2">
        <f t="shared" si="147"/>
        <v>5.6682869271754187E-3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3.5158</v>
      </c>
      <c r="C1628" s="2">
        <f t="shared" si="150"/>
        <v>3.4510172843158116</v>
      </c>
      <c r="D1628" s="2">
        <f t="shared" si="146"/>
        <v>3.4480860684791179</v>
      </c>
      <c r="E1628" s="2">
        <f t="shared" ref="E1628:E1691" si="151">C1628-D1628</f>
        <v>2.9312158366936458E-3</v>
      </c>
      <c r="F1628" s="2">
        <f t="shared" si="149"/>
        <v>9.5824654004394668E-4</v>
      </c>
      <c r="G1628" s="2">
        <f t="shared" si="147"/>
        <v>1.9729692966496994E-3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3.5083000000000002</v>
      </c>
      <c r="C1629" s="2">
        <f t="shared" si="150"/>
        <v>3.451737702113379</v>
      </c>
      <c r="D1629" s="2">
        <f t="shared" ref="D1629:D1692" si="152">$D$4*B1629+(1-$D$4)*D1628</f>
        <v>3.4525463597028869</v>
      </c>
      <c r="E1629" s="2">
        <f t="shared" si="151"/>
        <v>-8.0865758950787736E-4</v>
      </c>
      <c r="F1629" s="2">
        <f t="shared" si="149"/>
        <v>6.0486571413358192E-4</v>
      </c>
      <c r="G1629" s="2">
        <f t="shared" si="147"/>
        <v>-1.4135233036414593E-3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3.5158</v>
      </c>
      <c r="C1630" s="2">
        <f t="shared" si="150"/>
        <v>3.4523472864036284</v>
      </c>
      <c r="D1630" s="2">
        <f t="shared" si="152"/>
        <v>3.4572318145397101</v>
      </c>
      <c r="E1630" s="2">
        <f t="shared" si="151"/>
        <v>-4.884528136081645E-3</v>
      </c>
      <c r="F1630" s="2">
        <f t="shared" si="149"/>
        <v>-4.9301305590946352E-4</v>
      </c>
      <c r="G1630" s="2">
        <f t="shared" si="147"/>
        <v>-4.3915150801721817E-3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3.5158</v>
      </c>
      <c r="C1631" s="2">
        <f t="shared" si="150"/>
        <v>3.4505553961876858</v>
      </c>
      <c r="D1631" s="2">
        <f t="shared" si="152"/>
        <v>3.4615701986478795</v>
      </c>
      <c r="E1631" s="2">
        <f t="shared" si="151"/>
        <v>-1.1014802460193707E-2</v>
      </c>
      <c r="F1631" s="2">
        <f t="shared" si="149"/>
        <v>-2.597370936766312E-3</v>
      </c>
      <c r="G1631" s="2">
        <f t="shared" si="147"/>
        <v>-8.4174315234273947E-3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3.5158</v>
      </c>
      <c r="C1632" s="2">
        <f t="shared" si="150"/>
        <v>3.4490391813895807</v>
      </c>
      <c r="D1632" s="2">
        <f t="shared" si="152"/>
        <v>3.4655872209702587</v>
      </c>
      <c r="E1632" s="2">
        <f t="shared" si="151"/>
        <v>-1.6548039580678076E-2</v>
      </c>
      <c r="F1632" s="2">
        <f t="shared" si="149"/>
        <v>-5.3875046655486643E-3</v>
      </c>
      <c r="G1632" s="2">
        <f t="shared" si="147"/>
        <v>-1.1160534915129411E-2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3.5007999999999999</v>
      </c>
      <c r="C1633" s="2">
        <f t="shared" si="150"/>
        <v>3.446602384252722</v>
      </c>
      <c r="D1633" s="2">
        <f t="shared" si="152"/>
        <v>3.4681955749724622</v>
      </c>
      <c r="E1633" s="2">
        <f t="shared" si="151"/>
        <v>-2.1593190719740196E-2</v>
      </c>
      <c r="F1633" s="2">
        <f t="shared" si="149"/>
        <v>-8.6286418763869711E-3</v>
      </c>
      <c r="G1633" s="2">
        <f t="shared" si="147"/>
        <v>-1.2964548843353225E-2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3.5158</v>
      </c>
      <c r="C1634" s="2">
        <f t="shared" si="150"/>
        <v>3.4537866328292264</v>
      </c>
      <c r="D1634" s="2">
        <f t="shared" si="152"/>
        <v>3.4717218286782057</v>
      </c>
      <c r="E1634" s="2">
        <f t="shared" si="151"/>
        <v>-1.7935195848979291E-2</v>
      </c>
      <c r="F1634" s="2">
        <f t="shared" si="149"/>
        <v>-1.0489952670905436E-2</v>
      </c>
      <c r="G1634" s="2">
        <f t="shared" si="147"/>
        <v>-7.445243178073855E-3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3.5158</v>
      </c>
      <c r="C1635" s="2">
        <f t="shared" si="150"/>
        <v>3.4598656123939611</v>
      </c>
      <c r="D1635" s="2">
        <f t="shared" si="152"/>
        <v>3.4749868784057458</v>
      </c>
      <c r="E1635" s="2">
        <f t="shared" si="151"/>
        <v>-1.5121266011784762E-2</v>
      </c>
      <c r="F1635" s="2">
        <f t="shared" si="149"/>
        <v>-1.1416215339081302E-2</v>
      </c>
      <c r="G1635" s="2">
        <f t="shared" si="147"/>
        <v>-3.7050506727034603E-3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3.5158</v>
      </c>
      <c r="C1636" s="2">
        <f t="shared" si="150"/>
        <v>3.4673170566410438</v>
      </c>
      <c r="D1636" s="2">
        <f t="shared" si="152"/>
        <v>3.4780100725979128</v>
      </c>
      <c r="E1636" s="2">
        <f t="shared" si="151"/>
        <v>-1.0693015956869001E-2</v>
      </c>
      <c r="F1636" s="2">
        <f t="shared" si="149"/>
        <v>-1.1271575462638841E-2</v>
      </c>
      <c r="G1636" s="2">
        <f t="shared" ref="G1636:G1699" si="153">E1636-F1636</f>
        <v>5.7855950576984026E-4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3.621</v>
      </c>
      <c r="C1637" s="2">
        <f t="shared" si="150"/>
        <v>3.473622124850114</v>
      </c>
      <c r="D1637" s="2">
        <f t="shared" si="152"/>
        <v>3.4886019190721416</v>
      </c>
      <c r="E1637" s="2">
        <f t="shared" si="151"/>
        <v>-1.4979794222027554E-2</v>
      </c>
      <c r="F1637" s="2">
        <f t="shared" ref="F1637:F1700" si="155">(E1637*(2/(10)))+((1-(2/10))*F1636)</f>
        <v>-1.2013219214516584E-2</v>
      </c>
      <c r="G1637" s="2">
        <f t="shared" si="153"/>
        <v>-2.9665750075109701E-3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3.6435</v>
      </c>
      <c r="C1638" s="2">
        <f t="shared" si="150"/>
        <v>3.4801110287193273</v>
      </c>
      <c r="D1638" s="2">
        <f t="shared" si="152"/>
        <v>3.5000758509927232</v>
      </c>
      <c r="E1638" s="2">
        <f t="shared" si="151"/>
        <v>-1.996482227339591E-2</v>
      </c>
      <c r="F1638" s="2">
        <f t="shared" si="155"/>
        <v>-1.3603539826292449E-2</v>
      </c>
      <c r="G1638" s="2">
        <f t="shared" si="153"/>
        <v>-6.3612824471034612E-3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3.6435</v>
      </c>
      <c r="C1639" s="2">
        <f t="shared" si="150"/>
        <v>3.4844477935317384</v>
      </c>
      <c r="D1639" s="2">
        <f t="shared" si="152"/>
        <v>3.5106998620302994</v>
      </c>
      <c r="E1639" s="2">
        <f t="shared" si="151"/>
        <v>-2.6252068498560988E-2</v>
      </c>
      <c r="F1639" s="2">
        <f t="shared" si="155"/>
        <v>-1.6133245560746159E-2</v>
      </c>
      <c r="G1639" s="2">
        <f t="shared" si="153"/>
        <v>-1.0118822937814829E-2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3.6059000000000001</v>
      </c>
      <c r="C1640" s="2">
        <f t="shared" si="150"/>
        <v>3.4892712099114709</v>
      </c>
      <c r="D1640" s="2">
        <f t="shared" si="152"/>
        <v>3.517751724102129</v>
      </c>
      <c r="E1640" s="2">
        <f t="shared" si="151"/>
        <v>-2.8480514190658113E-2</v>
      </c>
      <c r="F1640" s="2">
        <f t="shared" si="155"/>
        <v>-1.8602699286728551E-2</v>
      </c>
      <c r="G1640" s="2">
        <f t="shared" si="153"/>
        <v>-9.8778149039295618E-3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3.6059000000000001</v>
      </c>
      <c r="C1641" s="2">
        <f t="shared" si="150"/>
        <v>3.4933525622327828</v>
      </c>
      <c r="D1641" s="2">
        <f t="shared" si="152"/>
        <v>3.5242812260204901</v>
      </c>
      <c r="E1641" s="2">
        <f t="shared" si="151"/>
        <v>-3.0928663787707311E-2</v>
      </c>
      <c r="F1641" s="2">
        <f t="shared" si="155"/>
        <v>-2.1067892186924304E-2</v>
      </c>
      <c r="G1641" s="2">
        <f t="shared" si="153"/>
        <v>-9.8607716007830075E-3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3.5983999999999998</v>
      </c>
      <c r="C1642" s="2">
        <f t="shared" si="150"/>
        <v>3.4968060141969701</v>
      </c>
      <c r="D1642" s="2">
        <f t="shared" si="152"/>
        <v>3.5297715055745278</v>
      </c>
      <c r="E1642" s="2">
        <f t="shared" si="151"/>
        <v>-3.2965491377557665E-2</v>
      </c>
      <c r="F1642" s="2">
        <f t="shared" si="155"/>
        <v>-2.3447412025050976E-2</v>
      </c>
      <c r="G1642" s="2">
        <f t="shared" si="153"/>
        <v>-9.5180793525066892E-3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3.5684</v>
      </c>
      <c r="C1643" s="2">
        <f t="shared" si="150"/>
        <v>3.4974204735512826</v>
      </c>
      <c r="D1643" s="2">
        <f t="shared" si="152"/>
        <v>3.5326328755319705</v>
      </c>
      <c r="E1643" s="2">
        <f t="shared" si="151"/>
        <v>-3.5212401980687869E-2</v>
      </c>
      <c r="F1643" s="2">
        <f t="shared" si="155"/>
        <v>-2.5800410016178357E-2</v>
      </c>
      <c r="G1643" s="2">
        <f t="shared" si="153"/>
        <v>-9.4119919645095119E-3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3.5983999999999998</v>
      </c>
      <c r="C1644" s="2">
        <f t="shared" si="150"/>
        <v>3.5002480930049318</v>
      </c>
      <c r="D1644" s="2">
        <f t="shared" si="152"/>
        <v>3.5375045143814541</v>
      </c>
      <c r="E1644" s="2">
        <f t="shared" si="151"/>
        <v>-3.7256421376522297E-2</v>
      </c>
      <c r="F1644" s="2">
        <f t="shared" si="155"/>
        <v>-2.8091612288247147E-2</v>
      </c>
      <c r="G1644" s="2">
        <f t="shared" si="153"/>
        <v>-9.1648090882751505E-3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3.6960999999999999</v>
      </c>
      <c r="C1645" s="2">
        <f t="shared" si="150"/>
        <v>3.5026406940810961</v>
      </c>
      <c r="D1645" s="2">
        <f t="shared" si="152"/>
        <v>3.5492523281309758</v>
      </c>
      <c r="E1645" s="2">
        <f t="shared" si="151"/>
        <v>-4.6611634049879669E-2</v>
      </c>
      <c r="F1645" s="2">
        <f t="shared" si="155"/>
        <v>-3.1795616640573655E-2</v>
      </c>
      <c r="G1645" s="2">
        <f t="shared" si="153"/>
        <v>-1.4816017409306013E-2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3.8012999999999999</v>
      </c>
      <c r="C1646" s="2">
        <f t="shared" si="150"/>
        <v>3.5046652026840048</v>
      </c>
      <c r="D1646" s="2">
        <f t="shared" si="152"/>
        <v>3.5679225260471998</v>
      </c>
      <c r="E1646" s="2">
        <f t="shared" si="151"/>
        <v>-6.3257323363195006E-2</v>
      </c>
      <c r="F1646" s="2">
        <f t="shared" si="155"/>
        <v>-3.8087957985097926E-2</v>
      </c>
      <c r="G1646" s="2">
        <f t="shared" si="153"/>
        <v>-2.5169365378097081E-2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3.7562000000000002</v>
      </c>
      <c r="C1647" s="2">
        <f t="shared" si="150"/>
        <v>3.5225628638095428</v>
      </c>
      <c r="D1647" s="2">
        <f t="shared" si="152"/>
        <v>3.581869005599259</v>
      </c>
      <c r="E1647" s="2">
        <f t="shared" si="151"/>
        <v>-5.9306141789716271E-2</v>
      </c>
      <c r="F1647" s="2">
        <f t="shared" si="155"/>
        <v>-4.2331594746021599E-2</v>
      </c>
      <c r="G1647" s="2">
        <f t="shared" si="153"/>
        <v>-1.6974547043694672E-2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3.7711999999999999</v>
      </c>
      <c r="C1648" s="2">
        <f t="shared" si="150"/>
        <v>3.5411685770696129</v>
      </c>
      <c r="D1648" s="2">
        <f t="shared" si="152"/>
        <v>3.5958935237030176</v>
      </c>
      <c r="E1648" s="2">
        <f t="shared" si="151"/>
        <v>-5.472494663340477E-2</v>
      </c>
      <c r="F1648" s="2">
        <f t="shared" si="155"/>
        <v>-4.4810265123498234E-2</v>
      </c>
      <c r="G1648" s="2">
        <f t="shared" si="153"/>
        <v>-9.9146815099065352E-3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3.9365000000000001</v>
      </c>
      <c r="C1649" s="2">
        <f t="shared" si="150"/>
        <v>3.5569118729050571</v>
      </c>
      <c r="D1649" s="2">
        <f t="shared" si="152"/>
        <v>3.6211236330583496</v>
      </c>
      <c r="E1649" s="2">
        <f t="shared" si="151"/>
        <v>-6.4211760153292552E-2</v>
      </c>
      <c r="F1649" s="2">
        <f t="shared" si="155"/>
        <v>-4.8690564129457103E-2</v>
      </c>
      <c r="G1649" s="2">
        <f t="shared" si="153"/>
        <v>-1.5521196023835448E-2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3.944</v>
      </c>
      <c r="C1650" s="2">
        <f t="shared" si="150"/>
        <v>3.5644485078427408</v>
      </c>
      <c r="D1650" s="2">
        <f t="shared" si="152"/>
        <v>3.6450404009799531</v>
      </c>
      <c r="E1650" s="2">
        <f t="shared" si="151"/>
        <v>-8.0591893137212267E-2</v>
      </c>
      <c r="F1650" s="2">
        <f t="shared" si="155"/>
        <v>-5.507082993100814E-2</v>
      </c>
      <c r="G1650" s="2">
        <f t="shared" si="153"/>
        <v>-2.5521063206204127E-2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3.944</v>
      </c>
      <c r="C1651" s="2">
        <f t="shared" si="150"/>
        <v>3.5708256604823188</v>
      </c>
      <c r="D1651" s="2">
        <f t="shared" si="152"/>
        <v>3.6671855564629192</v>
      </c>
      <c r="E1651" s="2">
        <f t="shared" si="151"/>
        <v>-9.6359895980600463E-2</v>
      </c>
      <c r="F1651" s="2">
        <f t="shared" si="155"/>
        <v>-6.3328643140926608E-2</v>
      </c>
      <c r="G1651" s="2">
        <f t="shared" si="153"/>
        <v>-3.3031252839673855E-2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3.944</v>
      </c>
      <c r="C1652" s="2">
        <f t="shared" si="150"/>
        <v>3.575067866561962</v>
      </c>
      <c r="D1652" s="2">
        <f t="shared" si="152"/>
        <v>3.6876903300582584</v>
      </c>
      <c r="E1652" s="2">
        <f t="shared" si="151"/>
        <v>-0.11262246349629645</v>
      </c>
      <c r="F1652" s="2">
        <f t="shared" si="155"/>
        <v>-7.318740721200058E-2</v>
      </c>
      <c r="G1652" s="2">
        <f t="shared" si="153"/>
        <v>-3.9435056284295875E-2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3.944</v>
      </c>
      <c r="C1653" s="2">
        <f t="shared" si="150"/>
        <v>3.5740420409370444</v>
      </c>
      <c r="D1653" s="2">
        <f t="shared" si="152"/>
        <v>3.7066762315354245</v>
      </c>
      <c r="E1653" s="2">
        <f t="shared" si="151"/>
        <v>-0.13263419059838011</v>
      </c>
      <c r="F1653" s="2">
        <f t="shared" si="155"/>
        <v>-8.5076763889276485E-2</v>
      </c>
      <c r="G1653" s="2">
        <f t="shared" si="153"/>
        <v>-4.7557426709103623E-2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3.9215</v>
      </c>
      <c r="C1654" s="2">
        <f t="shared" si="150"/>
        <v>3.577789419254422</v>
      </c>
      <c r="D1654" s="2">
        <f t="shared" si="152"/>
        <v>3.7225891032735414</v>
      </c>
      <c r="E1654" s="2">
        <f t="shared" si="151"/>
        <v>-0.14479968401911947</v>
      </c>
      <c r="F1654" s="2">
        <f t="shared" si="155"/>
        <v>-9.7021347915245082E-2</v>
      </c>
      <c r="G1654" s="2">
        <f t="shared" si="153"/>
        <v>-4.7778336103874386E-2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3.9365000000000001</v>
      </c>
      <c r="C1655" s="2">
        <f t="shared" si="150"/>
        <v>3.5959910470614336</v>
      </c>
      <c r="D1655" s="2">
        <f t="shared" si="152"/>
        <v>3.7384343548829087</v>
      </c>
      <c r="E1655" s="2">
        <f t="shared" si="151"/>
        <v>-0.14244330782147507</v>
      </c>
      <c r="F1655" s="2">
        <f t="shared" si="155"/>
        <v>-0.10610573989649108</v>
      </c>
      <c r="G1655" s="2">
        <f t="shared" si="153"/>
        <v>-3.6337567924983993E-2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4.0491999999999999</v>
      </c>
      <c r="C1656" s="2">
        <f t="shared" si="150"/>
        <v>3.627577039821213</v>
      </c>
      <c r="D1656" s="2">
        <f t="shared" si="152"/>
        <v>3.7614540322989893</v>
      </c>
      <c r="E1656" s="2">
        <f t="shared" si="151"/>
        <v>-0.13387699247777629</v>
      </c>
      <c r="F1656" s="2">
        <f t="shared" si="155"/>
        <v>-0.11165999041274813</v>
      </c>
      <c r="G1656" s="2">
        <f t="shared" si="153"/>
        <v>-2.2217002065028163E-2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4.2220000000000004</v>
      </c>
      <c r="C1657" s="2">
        <f t="shared" si="150"/>
        <v>3.6473651875410265</v>
      </c>
      <c r="D1657" s="2">
        <f t="shared" si="152"/>
        <v>3.7955685484249901</v>
      </c>
      <c r="E1657" s="2">
        <f t="shared" si="151"/>
        <v>-0.14820336088396369</v>
      </c>
      <c r="F1657" s="2">
        <f t="shared" si="155"/>
        <v>-0.11896866450699124</v>
      </c>
      <c r="G1657" s="2">
        <f t="shared" si="153"/>
        <v>-2.9234696376972444E-2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4.4759000000000002</v>
      </c>
      <c r="C1658" s="2">
        <f t="shared" si="150"/>
        <v>3.6664166971500993</v>
      </c>
      <c r="D1658" s="2">
        <f t="shared" si="152"/>
        <v>3.8459634707638797</v>
      </c>
      <c r="E1658" s="2">
        <f t="shared" si="151"/>
        <v>-0.17954677361378035</v>
      </c>
      <c r="F1658" s="2">
        <f t="shared" si="155"/>
        <v>-0.13108428632834906</v>
      </c>
      <c r="G1658" s="2">
        <f t="shared" si="153"/>
        <v>-4.8462487285431288E-2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4.6852</v>
      </c>
      <c r="C1659" s="2">
        <f t="shared" si="150"/>
        <v>3.7079679745116225</v>
      </c>
      <c r="D1659" s="2">
        <f t="shared" si="152"/>
        <v>3.9081291395961846</v>
      </c>
      <c r="E1659" s="2">
        <f t="shared" si="151"/>
        <v>-0.20016116508456205</v>
      </c>
      <c r="F1659" s="2">
        <f t="shared" si="155"/>
        <v>-0.14489966207959168</v>
      </c>
      <c r="G1659" s="2">
        <f t="shared" si="153"/>
        <v>-5.5261503004970375E-2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4.6691000000000003</v>
      </c>
      <c r="C1660" s="2">
        <f t="shared" si="150"/>
        <v>3.7442805938175265</v>
      </c>
      <c r="D1660" s="2">
        <f t="shared" si="152"/>
        <v>3.9644973514779487</v>
      </c>
      <c r="E1660" s="2">
        <f t="shared" si="151"/>
        <v>-0.22021675766042215</v>
      </c>
      <c r="F1660" s="2">
        <f t="shared" si="155"/>
        <v>-0.15996308119575778</v>
      </c>
      <c r="G1660" s="2">
        <f t="shared" si="153"/>
        <v>-6.0253676464664369E-2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4.7335000000000003</v>
      </c>
      <c r="C1661" s="2">
        <f t="shared" si="150"/>
        <v>3.7750066563071378</v>
      </c>
      <c r="D1661" s="2">
        <f t="shared" si="152"/>
        <v>4.0214605106277306</v>
      </c>
      <c r="E1661" s="2">
        <f t="shared" si="151"/>
        <v>-0.24645385432059275</v>
      </c>
      <c r="F1661" s="2">
        <f t="shared" si="155"/>
        <v>-0.17726123582072478</v>
      </c>
      <c r="G1661" s="2">
        <f t="shared" si="153"/>
        <v>-6.9192618499867964E-2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4.6609999999999996</v>
      </c>
      <c r="C1662" s="2">
        <f t="shared" si="150"/>
        <v>3.8010056322598857</v>
      </c>
      <c r="D1662" s="2">
        <f t="shared" si="152"/>
        <v>4.0688338061367872</v>
      </c>
      <c r="E1662" s="2">
        <f t="shared" si="151"/>
        <v>-0.2678281738769015</v>
      </c>
      <c r="F1662" s="2">
        <f t="shared" si="155"/>
        <v>-0.19537462343196016</v>
      </c>
      <c r="G1662" s="2">
        <f t="shared" si="153"/>
        <v>-7.2453550444941339E-2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4.6691000000000003</v>
      </c>
      <c r="C1663" s="2">
        <f t="shared" si="150"/>
        <v>3.8230047657583648</v>
      </c>
      <c r="D1663" s="2">
        <f t="shared" si="152"/>
        <v>4.1132979686451732</v>
      </c>
      <c r="E1663" s="2">
        <f t="shared" si="151"/>
        <v>-0.29029320288680838</v>
      </c>
      <c r="F1663" s="2">
        <f t="shared" si="155"/>
        <v>-0.21435833932292983</v>
      </c>
      <c r="G1663" s="2">
        <f t="shared" si="153"/>
        <v>-7.5934863563878546E-2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4.5885999999999996</v>
      </c>
      <c r="C1664" s="2">
        <f t="shared" si="150"/>
        <v>3.8381578787186159</v>
      </c>
      <c r="D1664" s="2">
        <f t="shared" si="152"/>
        <v>4.1485055265233086</v>
      </c>
      <c r="E1664" s="2">
        <f t="shared" si="151"/>
        <v>-0.31034764780469271</v>
      </c>
      <c r="F1664" s="2">
        <f t="shared" si="155"/>
        <v>-0.23355620101928243</v>
      </c>
      <c r="G1664" s="2">
        <f t="shared" si="153"/>
        <v>-7.6791446785410278E-2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4.3792999999999997</v>
      </c>
      <c r="C1665" s="2">
        <f t="shared" si="150"/>
        <v>3.8532874358388289</v>
      </c>
      <c r="D1665" s="2">
        <f t="shared" si="152"/>
        <v>4.1656014134475079</v>
      </c>
      <c r="E1665" s="2">
        <f t="shared" si="151"/>
        <v>-0.31231397760867896</v>
      </c>
      <c r="F1665" s="2">
        <f t="shared" si="155"/>
        <v>-0.24930775633716173</v>
      </c>
      <c r="G1665" s="2">
        <f t="shared" si="153"/>
        <v>-6.3006221271517227E-2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4.3471000000000002</v>
      </c>
      <c r="C1666" s="2">
        <f t="shared" si="150"/>
        <v>3.8834278303251626</v>
      </c>
      <c r="D1666" s="2">
        <f t="shared" si="152"/>
        <v>4.1790457531921366</v>
      </c>
      <c r="E1666" s="2">
        <f t="shared" si="151"/>
        <v>-0.29561792286697397</v>
      </c>
      <c r="F1666" s="2">
        <f t="shared" si="155"/>
        <v>-0.25856978964312421</v>
      </c>
      <c r="G1666" s="2">
        <f t="shared" si="153"/>
        <v>-3.7048133223849755E-2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4.3310000000000004</v>
      </c>
      <c r="C1667" s="2">
        <f t="shared" si="150"/>
        <v>3.9355158564289834</v>
      </c>
      <c r="D1667" s="2">
        <f t="shared" si="152"/>
        <v>4.1903016233260528</v>
      </c>
      <c r="E1667" s="2">
        <f t="shared" si="151"/>
        <v>-0.25478576689706944</v>
      </c>
      <c r="F1667" s="2">
        <f t="shared" si="155"/>
        <v>-0.25781298509391326</v>
      </c>
      <c r="G1667" s="2">
        <f t="shared" si="153"/>
        <v>3.0272181968438172E-3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4.3310000000000004</v>
      </c>
      <c r="C1668" s="2">
        <f t="shared" si="150"/>
        <v>4.0186518785168328</v>
      </c>
      <c r="D1668" s="2">
        <f t="shared" si="152"/>
        <v>4.2007237253019012</v>
      </c>
      <c r="E1668" s="2">
        <f t="shared" si="151"/>
        <v>-0.18207184678506838</v>
      </c>
      <c r="F1668" s="2">
        <f t="shared" si="155"/>
        <v>-0.2426647574321443</v>
      </c>
      <c r="G1668" s="2">
        <f t="shared" si="153"/>
        <v>6.059291064707592E-2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4.3310000000000004</v>
      </c>
      <c r="C1669" s="2">
        <f t="shared" si="150"/>
        <v>4.1211977433603968</v>
      </c>
      <c r="D1669" s="2">
        <f t="shared" si="152"/>
        <v>4.2103738197239826</v>
      </c>
      <c r="E1669" s="2">
        <f t="shared" si="151"/>
        <v>-8.9176076363585821E-2</v>
      </c>
      <c r="F1669" s="2">
        <f t="shared" si="155"/>
        <v>-0.21196702121843261</v>
      </c>
      <c r="G1669" s="2">
        <f t="shared" si="153"/>
        <v>0.12279094485484679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4.2263000000000002</v>
      </c>
      <c r="C1670" s="2">
        <f t="shared" si="150"/>
        <v>4.2054903982280276</v>
      </c>
      <c r="D1670" s="2">
        <f t="shared" si="152"/>
        <v>4.2115535367814649</v>
      </c>
      <c r="E1670" s="2">
        <f t="shared" si="151"/>
        <v>-6.0631385534373194E-3</v>
      </c>
      <c r="F1670" s="2">
        <f t="shared" si="155"/>
        <v>-0.17078624468543357</v>
      </c>
      <c r="G1670" s="2">
        <f t="shared" si="153"/>
        <v>0.16472310613199626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4.3068</v>
      </c>
      <c r="C1671" s="2">
        <f t="shared" si="150"/>
        <v>4.2867226446544855</v>
      </c>
      <c r="D1671" s="2">
        <f t="shared" si="152"/>
        <v>4.2186088303532081</v>
      </c>
      <c r="E1671" s="2">
        <f t="shared" si="151"/>
        <v>6.8113814301277387E-2</v>
      </c>
      <c r="F1671" s="2">
        <f t="shared" si="155"/>
        <v>-0.12300623288809139</v>
      </c>
      <c r="G1671" s="2">
        <f t="shared" si="153"/>
        <v>0.19112004718936876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4.2263000000000002</v>
      </c>
      <c r="C1672" s="2">
        <f t="shared" si="150"/>
        <v>4.344303776246103</v>
      </c>
      <c r="D1672" s="2">
        <f t="shared" si="152"/>
        <v>4.2191785466233407</v>
      </c>
      <c r="E1672" s="2">
        <f t="shared" si="151"/>
        <v>0.12512522962276229</v>
      </c>
      <c r="F1672" s="2">
        <f t="shared" si="155"/>
        <v>-7.3379940385920661E-2</v>
      </c>
      <c r="G1672" s="2">
        <f t="shared" si="153"/>
        <v>0.19850517000868295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4.2183000000000002</v>
      </c>
      <c r="C1673" s="2">
        <f t="shared" si="150"/>
        <v>4.3942724260543944</v>
      </c>
      <c r="D1673" s="2">
        <f t="shared" si="152"/>
        <v>4.219113469095686</v>
      </c>
      <c r="E1673" s="2">
        <f t="shared" si="151"/>
        <v>0.17515895695870842</v>
      </c>
      <c r="F1673" s="2">
        <f t="shared" si="155"/>
        <v>-2.3672160916994846E-2</v>
      </c>
      <c r="G1673" s="2">
        <f t="shared" si="153"/>
        <v>0.19883111787570326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4.1860999999999997</v>
      </c>
      <c r="C1674" s="2">
        <f t="shared" si="150"/>
        <v>4.4241689758921803</v>
      </c>
      <c r="D1674" s="2">
        <f t="shared" si="152"/>
        <v>4.2166680269404502</v>
      </c>
      <c r="E1674" s="2">
        <f t="shared" si="151"/>
        <v>0.2075009489517301</v>
      </c>
      <c r="F1674" s="2">
        <f t="shared" si="155"/>
        <v>2.2562461056750145E-2</v>
      </c>
      <c r="G1674" s="2">
        <f t="shared" si="153"/>
        <v>0.18493848789497996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4.1055999999999999</v>
      </c>
      <c r="C1675" s="2">
        <f t="shared" si="150"/>
        <v>4.4172660565241522</v>
      </c>
      <c r="D1675" s="2">
        <f t="shared" si="152"/>
        <v>4.2084407656856015</v>
      </c>
      <c r="E1675" s="2">
        <f t="shared" si="151"/>
        <v>0.20882529083855061</v>
      </c>
      <c r="F1675" s="2">
        <f t="shared" si="155"/>
        <v>5.9815027013110242E-2</v>
      </c>
      <c r="G1675" s="2">
        <f t="shared" si="153"/>
        <v>0.14901026382544036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4.0975000000000001</v>
      </c>
      <c r="C1676" s="2">
        <f t="shared" si="150"/>
        <v>4.4064712785973592</v>
      </c>
      <c r="D1676" s="2">
        <f t="shared" si="152"/>
        <v>4.200222931190372</v>
      </c>
      <c r="E1676" s="2">
        <f t="shared" si="151"/>
        <v>0.20624834740698716</v>
      </c>
      <c r="F1676" s="2">
        <f t="shared" si="155"/>
        <v>8.9101691091885635E-2</v>
      </c>
      <c r="G1676" s="2">
        <f t="shared" si="153"/>
        <v>0.11714665631510153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4.3228999999999997</v>
      </c>
      <c r="C1677" s="2">
        <f t="shared" si="150"/>
        <v>4.3948603126593042</v>
      </c>
      <c r="D1677" s="2">
        <f t="shared" si="152"/>
        <v>4.2093101214725666</v>
      </c>
      <c r="E1677" s="2">
        <f t="shared" si="151"/>
        <v>0.18555019118673766</v>
      </c>
      <c r="F1677" s="2">
        <f t="shared" si="155"/>
        <v>0.10839139111085605</v>
      </c>
      <c r="G1677" s="2">
        <f t="shared" si="153"/>
        <v>7.7158800075881606E-2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4.1860999999999997</v>
      </c>
      <c r="C1678" s="2">
        <f t="shared" si="150"/>
        <v>4.3850356491732576</v>
      </c>
      <c r="D1678" s="2">
        <f t="shared" si="152"/>
        <v>4.207590853215339</v>
      </c>
      <c r="E1678" s="2">
        <f t="shared" si="151"/>
        <v>0.17744479595791862</v>
      </c>
      <c r="F1678" s="2">
        <f t="shared" si="155"/>
        <v>0.12220207208026856</v>
      </c>
      <c r="G1678" s="2">
        <f t="shared" si="153"/>
        <v>5.5242723877650057E-2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4.3390000000000004</v>
      </c>
      <c r="C1679" s="2">
        <f t="shared" ref="C1679:C1742" si="156">$C$4*B1669+C1678*(1-$C$4)</f>
        <v>4.3767224723773719</v>
      </c>
      <c r="D1679" s="2">
        <f t="shared" si="152"/>
        <v>4.217324864088277</v>
      </c>
      <c r="E1679" s="2">
        <f t="shared" si="151"/>
        <v>0.15939760828909488</v>
      </c>
      <c r="F1679" s="2">
        <f t="shared" si="155"/>
        <v>0.12964117932203384</v>
      </c>
      <c r="G1679" s="2">
        <f t="shared" si="153"/>
        <v>2.9756428967061044E-2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4.3390000000000004</v>
      </c>
      <c r="C1680" s="2">
        <f t="shared" si="156"/>
        <v>4.353580553550084</v>
      </c>
      <c r="D1680" s="2">
        <f t="shared" si="152"/>
        <v>4.2263378371187752</v>
      </c>
      <c r="E1680" s="2">
        <f t="shared" si="151"/>
        <v>0.1272427164313088</v>
      </c>
      <c r="F1680" s="2">
        <f t="shared" si="155"/>
        <v>0.12916148674388883</v>
      </c>
      <c r="G1680" s="2">
        <f t="shared" si="153"/>
        <v>-1.9187703125800315E-3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4.3390000000000004</v>
      </c>
      <c r="C1681" s="2">
        <f t="shared" si="156"/>
        <v>4.3463835453116095</v>
      </c>
      <c r="D1681" s="2">
        <f t="shared" si="152"/>
        <v>4.2346831825173847</v>
      </c>
      <c r="E1681" s="2">
        <f t="shared" si="151"/>
        <v>0.11170036279422479</v>
      </c>
      <c r="F1681" s="2">
        <f t="shared" si="155"/>
        <v>0.12566926195395603</v>
      </c>
      <c r="G1681" s="2">
        <f t="shared" si="153"/>
        <v>-1.3968899159731235E-2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4.3390000000000004</v>
      </c>
      <c r="C1682" s="2">
        <f t="shared" si="156"/>
        <v>4.3279091537252086</v>
      </c>
      <c r="D1682" s="2">
        <f t="shared" si="152"/>
        <v>4.2424103541827636</v>
      </c>
      <c r="E1682" s="2">
        <f t="shared" si="151"/>
        <v>8.5498799542444992E-2</v>
      </c>
      <c r="F1682" s="2">
        <f t="shared" si="155"/>
        <v>0.11763516947165382</v>
      </c>
      <c r="G1682" s="2">
        <f t="shared" si="153"/>
        <v>-3.2136369929208833E-2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4.3872999999999998</v>
      </c>
      <c r="C1683" s="2">
        <f t="shared" si="156"/>
        <v>4.3110462069982534</v>
      </c>
      <c r="D1683" s="2">
        <f t="shared" si="152"/>
        <v>4.2531429205395961</v>
      </c>
      <c r="E1683" s="2">
        <f t="shared" si="151"/>
        <v>5.7903286458657277E-2</v>
      </c>
      <c r="F1683" s="2">
        <f t="shared" si="155"/>
        <v>0.10568879286905451</v>
      </c>
      <c r="G1683" s="2">
        <f t="shared" si="153"/>
        <v>-4.7785506410397235E-2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4.3390000000000004</v>
      </c>
      <c r="C1684" s="2">
        <f t="shared" si="156"/>
        <v>4.2918237136139066</v>
      </c>
      <c r="D1684" s="2">
        <f t="shared" si="152"/>
        <v>4.2595027042033298</v>
      </c>
      <c r="E1684" s="2">
        <f t="shared" si="151"/>
        <v>3.2321009410576806E-2</v>
      </c>
      <c r="F1684" s="2">
        <f t="shared" si="155"/>
        <v>9.1015236177358974E-2</v>
      </c>
      <c r="G1684" s="2">
        <f t="shared" si="153"/>
        <v>-5.8694226766782168E-2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4.2666000000000004</v>
      </c>
      <c r="C1685" s="2">
        <f t="shared" si="156"/>
        <v>4.2631739115194591</v>
      </c>
      <c r="D1685" s="2">
        <f t="shared" si="152"/>
        <v>4.2600284298178979</v>
      </c>
      <c r="E1685" s="2">
        <f t="shared" si="151"/>
        <v>3.1454817015612591E-3</v>
      </c>
      <c r="F1685" s="2">
        <f t="shared" si="155"/>
        <v>7.3441285282199426E-2</v>
      </c>
      <c r="G1685" s="2">
        <f t="shared" si="153"/>
        <v>-7.0295803580638166E-2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4.2666000000000004</v>
      </c>
      <c r="C1686" s="2">
        <f t="shared" si="156"/>
        <v>4.2376856174395421</v>
      </c>
      <c r="D1686" s="2">
        <f t="shared" si="152"/>
        <v>4.26051521279435</v>
      </c>
      <c r="E1686" s="2">
        <f t="shared" si="151"/>
        <v>-2.2829595354807886E-2</v>
      </c>
      <c r="F1686" s="2">
        <f t="shared" si="155"/>
        <v>5.4187109154797963E-2</v>
      </c>
      <c r="G1686" s="2">
        <f t="shared" si="153"/>
        <v>-7.7016704509605849E-2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4.2746000000000004</v>
      </c>
      <c r="C1687" s="2">
        <f t="shared" si="156"/>
        <v>4.2507955224488434</v>
      </c>
      <c r="D1687" s="2">
        <f t="shared" si="152"/>
        <v>4.2615585303651393</v>
      </c>
      <c r="E1687" s="2">
        <f t="shared" si="151"/>
        <v>-1.0763007916295919E-2</v>
      </c>
      <c r="F1687" s="2">
        <f t="shared" si="155"/>
        <v>4.119708574057919E-2</v>
      </c>
      <c r="G1687" s="2">
        <f t="shared" si="153"/>
        <v>-5.1960093656875109E-2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4.3792999999999997</v>
      </c>
      <c r="C1688" s="2">
        <f t="shared" si="156"/>
        <v>4.240842365149021</v>
      </c>
      <c r="D1688" s="2">
        <f t="shared" si="152"/>
        <v>4.2702801207084624</v>
      </c>
      <c r="E1688" s="2">
        <f t="shared" si="151"/>
        <v>-2.9437755559441392E-2</v>
      </c>
      <c r="F1688" s="2">
        <f t="shared" si="155"/>
        <v>2.7070117480575074E-2</v>
      </c>
      <c r="G1688" s="2">
        <f t="shared" si="153"/>
        <v>-5.6507873040016462E-2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4.3471000000000002</v>
      </c>
      <c r="C1689" s="2">
        <f t="shared" si="156"/>
        <v>4.2559435397414793</v>
      </c>
      <c r="D1689" s="2">
        <f t="shared" si="152"/>
        <v>4.2759704821374651</v>
      </c>
      <c r="E1689" s="2">
        <f t="shared" si="151"/>
        <v>-2.0026942395985792E-2</v>
      </c>
      <c r="F1689" s="2">
        <f t="shared" si="155"/>
        <v>1.76507055052629E-2</v>
      </c>
      <c r="G1689" s="2">
        <f t="shared" si="153"/>
        <v>-3.7677647901248695E-2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4.2022000000000004</v>
      </c>
      <c r="C1690" s="2">
        <f t="shared" si="156"/>
        <v>4.2687214567043288</v>
      </c>
      <c r="D1690" s="2">
        <f t="shared" si="152"/>
        <v>4.2705060019791343</v>
      </c>
      <c r="E1690" s="2">
        <f t="shared" si="151"/>
        <v>-1.7845452748055379E-3</v>
      </c>
      <c r="F1690" s="2">
        <f t="shared" si="155"/>
        <v>1.3763655349249213E-2</v>
      </c>
      <c r="G1690" s="2">
        <f t="shared" si="153"/>
        <v>-1.554820062405475E-2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4.2666000000000004</v>
      </c>
      <c r="C1691" s="2">
        <f t="shared" si="156"/>
        <v>4.2795335402882788</v>
      </c>
      <c r="D1691" s="2">
        <f t="shared" si="152"/>
        <v>4.2702166684991987</v>
      </c>
      <c r="E1691" s="2">
        <f t="shared" si="151"/>
        <v>9.3168717890801389E-3</v>
      </c>
      <c r="F1691" s="2">
        <f t="shared" si="155"/>
        <v>1.2874298637215398E-2</v>
      </c>
      <c r="G1691" s="2">
        <f t="shared" si="153"/>
        <v>-3.5574268481352589E-3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4.3471000000000002</v>
      </c>
      <c r="C1692" s="2">
        <f t="shared" si="156"/>
        <v>4.2886822263977749</v>
      </c>
      <c r="D1692" s="2">
        <f t="shared" si="152"/>
        <v>4.2759117300918508</v>
      </c>
      <c r="E1692" s="2">
        <f t="shared" ref="E1692:E1755" si="157">C1692-D1692</f>
        <v>1.2770496305924084E-2</v>
      </c>
      <c r="F1692" s="2">
        <f t="shared" si="155"/>
        <v>1.2853538170957137E-2</v>
      </c>
      <c r="G1692" s="2">
        <f t="shared" si="153"/>
        <v>-8.3041865033052845E-5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4.3471000000000002</v>
      </c>
      <c r="C1693" s="2">
        <f t="shared" si="156"/>
        <v>4.3038541915673481</v>
      </c>
      <c r="D1693" s="2">
        <f t="shared" ref="D1693:D1756" si="158">$D$4*B1693+(1-$D$4)*D1692</f>
        <v>4.2811849352702325</v>
      </c>
      <c r="E1693" s="2">
        <f t="shared" si="157"/>
        <v>2.2669256297115581E-2</v>
      </c>
      <c r="F1693" s="2">
        <f t="shared" si="155"/>
        <v>1.4816681796188825E-2</v>
      </c>
      <c r="G1693" s="2">
        <f t="shared" si="153"/>
        <v>7.852574500926756E-3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4.3471000000000002</v>
      </c>
      <c r="C1694" s="2">
        <f t="shared" si="156"/>
        <v>4.3092612390185252</v>
      </c>
      <c r="D1694" s="2">
        <f t="shared" si="158"/>
        <v>4.286067532657623</v>
      </c>
      <c r="E1694" s="2">
        <f t="shared" si="157"/>
        <v>2.3193706360902233E-2</v>
      </c>
      <c r="F1694" s="2">
        <f t="shared" si="155"/>
        <v>1.6492086709131507E-2</v>
      </c>
      <c r="G1694" s="2">
        <f t="shared" si="153"/>
        <v>6.7016196517707266E-3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4.3632</v>
      </c>
      <c r="C1695" s="2">
        <f t="shared" si="156"/>
        <v>4.3026979714772136</v>
      </c>
      <c r="D1695" s="2">
        <f t="shared" si="158"/>
        <v>4.2917810487570582</v>
      </c>
      <c r="E1695" s="2">
        <f t="shared" si="157"/>
        <v>1.091692272015532E-2</v>
      </c>
      <c r="F1695" s="2">
        <f t="shared" si="155"/>
        <v>1.5377053911336269E-2</v>
      </c>
      <c r="G1695" s="2">
        <f t="shared" si="153"/>
        <v>-4.4601311911809487E-3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4.4195000000000002</v>
      </c>
      <c r="C1696" s="2">
        <f t="shared" si="156"/>
        <v>4.2971444374037961</v>
      </c>
      <c r="D1696" s="2">
        <f t="shared" si="158"/>
        <v>4.3012417118120911</v>
      </c>
      <c r="E1696" s="2">
        <f t="shared" si="157"/>
        <v>-4.097274408294993E-3</v>
      </c>
      <c r="F1696" s="2">
        <f t="shared" si="155"/>
        <v>1.1482188247410017E-2</v>
      </c>
      <c r="G1696" s="2">
        <f t="shared" si="153"/>
        <v>-1.557946265570501E-2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4.4195000000000002</v>
      </c>
      <c r="C1697" s="2">
        <f t="shared" si="156"/>
        <v>4.293676062418597</v>
      </c>
      <c r="D1697" s="2">
        <f t="shared" si="158"/>
        <v>4.3100015850111957</v>
      </c>
      <c r="E1697" s="2">
        <f t="shared" si="157"/>
        <v>-1.6325522592598674E-2</v>
      </c>
      <c r="F1697" s="2">
        <f t="shared" si="155"/>
        <v>5.9206460794082785E-3</v>
      </c>
      <c r="G1697" s="2">
        <f t="shared" si="153"/>
        <v>-2.2246168672006954E-2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4.1619000000000002</v>
      </c>
      <c r="C1698" s="2">
        <f t="shared" si="156"/>
        <v>4.3068489758926587</v>
      </c>
      <c r="D1698" s="2">
        <f t="shared" si="158"/>
        <v>4.2990310972325885</v>
      </c>
      <c r="E1698" s="2">
        <f t="shared" si="157"/>
        <v>7.817878660070221E-3</v>
      </c>
      <c r="F1698" s="2">
        <f t="shared" si="155"/>
        <v>6.3000925955406673E-3</v>
      </c>
      <c r="G1698" s="2">
        <f t="shared" si="153"/>
        <v>1.5177860645295537E-3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4.3792999999999997</v>
      </c>
      <c r="C1699" s="2">
        <f t="shared" si="156"/>
        <v>4.3130414411399425</v>
      </c>
      <c r="D1699" s="2">
        <f t="shared" si="158"/>
        <v>4.3049769418820265</v>
      </c>
      <c r="E1699" s="2">
        <f t="shared" si="157"/>
        <v>8.0644992579159691E-3</v>
      </c>
      <c r="F1699" s="2">
        <f t="shared" si="155"/>
        <v>6.652973928015728E-3</v>
      </c>
      <c r="G1699" s="2">
        <f t="shared" si="153"/>
        <v>1.4115253299002411E-3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4.3471000000000002</v>
      </c>
      <c r="C1700" s="2">
        <f t="shared" si="156"/>
        <v>4.2959889117337973</v>
      </c>
      <c r="D1700" s="2">
        <f t="shared" si="158"/>
        <v>4.3080971684092839</v>
      </c>
      <c r="E1700" s="2">
        <f t="shared" si="157"/>
        <v>-1.2108256675486651E-2</v>
      </c>
      <c r="F1700" s="2">
        <f t="shared" si="155"/>
        <v>2.9007278073152525E-3</v>
      </c>
      <c r="G1700" s="2">
        <f t="shared" ref="G1700:G1763" si="159">E1700-F1700</f>
        <v>-1.5008984482801902E-2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4.3471000000000002</v>
      </c>
      <c r="C1701" s="2">
        <f t="shared" si="156"/>
        <v>4.2914675406978287</v>
      </c>
      <c r="D1701" s="2">
        <f t="shared" si="158"/>
        <v>4.3109862670456334</v>
      </c>
      <c r="E1701" s="2">
        <f t="shared" si="157"/>
        <v>-1.9518726347804716E-2</v>
      </c>
      <c r="F1701" s="2">
        <f t="shared" ref="F1701:F1764" si="161">(E1701*(2/(10)))+((1-(2/10))*F1700)</f>
        <v>-1.583163023708741E-3</v>
      </c>
      <c r="G1701" s="2">
        <f t="shared" si="159"/>
        <v>-1.7935563324095974E-2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4.3471000000000002</v>
      </c>
      <c r="C1702" s="2">
        <f t="shared" si="156"/>
        <v>4.3000263805904702</v>
      </c>
      <c r="D1702" s="2">
        <f t="shared" si="158"/>
        <v>4.3136613583755867</v>
      </c>
      <c r="E1702" s="2">
        <f t="shared" si="157"/>
        <v>-1.3634977785116575E-2</v>
      </c>
      <c r="F1702" s="2">
        <f t="shared" si="161"/>
        <v>-3.993525975990308E-3</v>
      </c>
      <c r="G1702" s="2">
        <f t="shared" si="159"/>
        <v>-9.6414518091262683E-3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4.3390000000000004</v>
      </c>
      <c r="C1703" s="2">
        <f t="shared" si="156"/>
        <v>4.3072684758842437</v>
      </c>
      <c r="D1703" s="2">
        <f t="shared" si="158"/>
        <v>4.3155382947922103</v>
      </c>
      <c r="E1703" s="2">
        <f t="shared" si="157"/>
        <v>-8.2698189079666307E-3</v>
      </c>
      <c r="F1703" s="2">
        <f t="shared" si="161"/>
        <v>-4.8487845623855722E-3</v>
      </c>
      <c r="G1703" s="2">
        <f t="shared" si="159"/>
        <v>-3.4210343455810584E-3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4.3390000000000004</v>
      </c>
      <c r="C1704" s="2">
        <f t="shared" si="156"/>
        <v>4.313396402671283</v>
      </c>
      <c r="D1704" s="2">
        <f t="shared" si="158"/>
        <v>4.3172761988816761</v>
      </c>
      <c r="E1704" s="2">
        <f t="shared" si="157"/>
        <v>-3.8797962103931383E-3</v>
      </c>
      <c r="F1704" s="2">
        <f t="shared" si="161"/>
        <v>-4.6549868919870856E-3</v>
      </c>
      <c r="G1704" s="2">
        <f t="shared" si="159"/>
        <v>7.7519068159394734E-4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4.3471000000000002</v>
      </c>
      <c r="C1705" s="2">
        <f t="shared" si="156"/>
        <v>4.3210584945680086</v>
      </c>
      <c r="D1705" s="2">
        <f t="shared" si="158"/>
        <v>4.3194853693348856</v>
      </c>
      <c r="E1705" s="2">
        <f t="shared" si="157"/>
        <v>1.5731252331230294E-3</v>
      </c>
      <c r="F1705" s="2">
        <f t="shared" si="161"/>
        <v>-3.4093644669650628E-3</v>
      </c>
      <c r="G1705" s="2">
        <f t="shared" si="159"/>
        <v>4.9824897000880922E-3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4.3390000000000004</v>
      </c>
      <c r="C1706" s="2">
        <f t="shared" si="156"/>
        <v>4.3362033415575461</v>
      </c>
      <c r="D1706" s="2">
        <f t="shared" si="158"/>
        <v>4.3209308975323015</v>
      </c>
      <c r="E1706" s="2">
        <f t="shared" si="157"/>
        <v>1.5272444025244525E-2</v>
      </c>
      <c r="F1706" s="2">
        <f t="shared" si="161"/>
        <v>3.2699723147685492E-4</v>
      </c>
      <c r="G1706" s="2">
        <f t="shared" si="159"/>
        <v>1.4945446793767671E-2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4.5</v>
      </c>
      <c r="C1707" s="2">
        <f t="shared" si="156"/>
        <v>4.3490182120871541</v>
      </c>
      <c r="D1707" s="2">
        <f t="shared" si="158"/>
        <v>4.3341952754928714</v>
      </c>
      <c r="E1707" s="2">
        <f t="shared" si="157"/>
        <v>1.4822936594282687E-2</v>
      </c>
      <c r="F1707" s="2">
        <f t="shared" si="161"/>
        <v>3.2261851040380216E-3</v>
      </c>
      <c r="G1707" s="2">
        <f t="shared" si="159"/>
        <v>1.1596751490244667E-2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4.5</v>
      </c>
      <c r="C1708" s="2">
        <f t="shared" si="156"/>
        <v>4.3202307948429759</v>
      </c>
      <c r="D1708" s="2">
        <f t="shared" si="158"/>
        <v>4.3464771069378436</v>
      </c>
      <c r="E1708" s="2">
        <f t="shared" si="157"/>
        <v>-2.6246312094867719E-2</v>
      </c>
      <c r="F1708" s="2">
        <f t="shared" si="161"/>
        <v>-2.6683143357431271E-3</v>
      </c>
      <c r="G1708" s="2">
        <f t="shared" si="159"/>
        <v>-2.3577997759124593E-2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4.4115000000000002</v>
      </c>
      <c r="C1709" s="2">
        <f t="shared" si="156"/>
        <v>4.3293183648671336</v>
      </c>
      <c r="D1709" s="2">
        <f t="shared" si="158"/>
        <v>4.351293617535041</v>
      </c>
      <c r="E1709" s="2">
        <f t="shared" si="157"/>
        <v>-2.1975252667907341E-2</v>
      </c>
      <c r="F1709" s="2">
        <f t="shared" si="161"/>
        <v>-6.5297020021759695E-3</v>
      </c>
      <c r="G1709" s="2">
        <f t="shared" si="159"/>
        <v>-1.5445550665731372E-2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4.4034000000000004</v>
      </c>
      <c r="C1710" s="2">
        <f t="shared" si="156"/>
        <v>4.3320540010414206</v>
      </c>
      <c r="D1710" s="2">
        <f t="shared" si="158"/>
        <v>4.3551533495694823</v>
      </c>
      <c r="E1710" s="2">
        <f t="shared" si="157"/>
        <v>-2.3099348528061725E-2</v>
      </c>
      <c r="F1710" s="2">
        <f t="shared" si="161"/>
        <v>-9.8436313073531206E-3</v>
      </c>
      <c r="G1710" s="2">
        <f t="shared" si="159"/>
        <v>-1.3255717220708604E-2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4.4034000000000004</v>
      </c>
      <c r="C1711" s="2">
        <f t="shared" si="156"/>
        <v>4.3343687701119711</v>
      </c>
      <c r="D1711" s="2">
        <f t="shared" si="158"/>
        <v>4.3587271755272985</v>
      </c>
      <c r="E1711" s="2">
        <f t="shared" si="157"/>
        <v>-2.4358405415327411E-2</v>
      </c>
      <c r="F1711" s="2">
        <f t="shared" si="161"/>
        <v>-1.274658612894798E-2</v>
      </c>
      <c r="G1711" s="2">
        <f t="shared" si="159"/>
        <v>-1.1611819286379431E-2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4.3390000000000004</v>
      </c>
      <c r="C1712" s="2">
        <f t="shared" si="156"/>
        <v>4.3363274208639755</v>
      </c>
      <c r="D1712" s="2">
        <f t="shared" si="158"/>
        <v>4.3572659032660166</v>
      </c>
      <c r="E1712" s="2">
        <f t="shared" si="157"/>
        <v>-2.0938482402041103E-2</v>
      </c>
      <c r="F1712" s="2">
        <f t="shared" si="161"/>
        <v>-1.4384965383566605E-2</v>
      </c>
      <c r="G1712" s="2">
        <f t="shared" si="159"/>
        <v>-6.553517018474498E-3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4.3390000000000004</v>
      </c>
      <c r="C1713" s="2">
        <f t="shared" si="156"/>
        <v>4.336738586884902</v>
      </c>
      <c r="D1713" s="2">
        <f t="shared" si="158"/>
        <v>4.3559128733944599</v>
      </c>
      <c r="E1713" s="2">
        <f t="shared" si="157"/>
        <v>-1.9174286509557881E-2</v>
      </c>
      <c r="F1713" s="2">
        <f t="shared" si="161"/>
        <v>-1.534282960876486E-2</v>
      </c>
      <c r="G1713" s="2">
        <f t="shared" si="159"/>
        <v>-3.8314569007930205E-3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4.3471000000000002</v>
      </c>
      <c r="C1714" s="2">
        <f t="shared" si="156"/>
        <v>4.3370864965949174</v>
      </c>
      <c r="D1714" s="2">
        <f t="shared" si="158"/>
        <v>4.3552600679578335</v>
      </c>
      <c r="E1714" s="2">
        <f t="shared" si="157"/>
        <v>-1.8173571362916086E-2</v>
      </c>
      <c r="F1714" s="2">
        <f t="shared" si="161"/>
        <v>-1.5908977959595106E-2</v>
      </c>
      <c r="G1714" s="2">
        <f t="shared" si="159"/>
        <v>-2.2645934033209796E-3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4.4034000000000004</v>
      </c>
      <c r="C1715" s="2">
        <f t="shared" si="156"/>
        <v>4.3386270355803145</v>
      </c>
      <c r="D1715" s="2">
        <f t="shared" si="158"/>
        <v>4.358825988849846</v>
      </c>
      <c r="E1715" s="2">
        <f t="shared" si="157"/>
        <v>-2.0198953269531472E-2</v>
      </c>
      <c r="F1715" s="2">
        <f t="shared" si="161"/>
        <v>-1.6766973021582379E-2</v>
      </c>
      <c r="G1715" s="2">
        <f t="shared" si="159"/>
        <v>-3.431980247949093E-3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4.3872999999999998</v>
      </c>
      <c r="C1716" s="2">
        <f t="shared" si="156"/>
        <v>4.3386844147218042</v>
      </c>
      <c r="D1716" s="2">
        <f t="shared" si="158"/>
        <v>4.3609351748609688</v>
      </c>
      <c r="E1716" s="2">
        <f t="shared" si="157"/>
        <v>-2.2250760139164605E-2</v>
      </c>
      <c r="F1716" s="2">
        <f t="shared" si="161"/>
        <v>-1.7863730445098827E-2</v>
      </c>
      <c r="G1716" s="2">
        <f t="shared" si="159"/>
        <v>-4.3870296940657777E-3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4.3872999999999998</v>
      </c>
      <c r="C1717" s="2">
        <f t="shared" si="156"/>
        <v>4.3635021970722958</v>
      </c>
      <c r="D1717" s="2">
        <f t="shared" si="158"/>
        <v>4.3628881248712679</v>
      </c>
      <c r="E1717" s="2">
        <f t="shared" si="157"/>
        <v>6.1407220102793758E-4</v>
      </c>
      <c r="F1717" s="2">
        <f t="shared" si="161"/>
        <v>-1.4168169915873474E-2</v>
      </c>
      <c r="G1717" s="2">
        <f t="shared" si="159"/>
        <v>1.4782242116901411E-2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4.3792999999999997</v>
      </c>
      <c r="C1718" s="2">
        <f t="shared" si="156"/>
        <v>4.3845018590611735</v>
      </c>
      <c r="D1718" s="2">
        <f t="shared" si="158"/>
        <v>4.3641038193252477</v>
      </c>
      <c r="E1718" s="2">
        <f t="shared" si="157"/>
        <v>2.0398039735925799E-2</v>
      </c>
      <c r="F1718" s="2">
        <f t="shared" si="161"/>
        <v>-7.2549279855136191E-3</v>
      </c>
      <c r="G1718" s="2">
        <f t="shared" si="159"/>
        <v>2.7652967721439419E-2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4.3872999999999998</v>
      </c>
      <c r="C1719" s="2">
        <f t="shared" si="156"/>
        <v>4.388655419205608</v>
      </c>
      <c r="D1719" s="2">
        <f t="shared" si="158"/>
        <v>4.3658220549307849</v>
      </c>
      <c r="E1719" s="2">
        <f t="shared" si="157"/>
        <v>2.2833364274823076E-2</v>
      </c>
      <c r="F1719" s="2">
        <f t="shared" si="161"/>
        <v>-1.2372695334462802E-3</v>
      </c>
      <c r="G1719" s="2">
        <f t="shared" si="159"/>
        <v>2.4070633808269355E-2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4.3954000000000004</v>
      </c>
      <c r="C1720" s="2">
        <f t="shared" si="156"/>
        <v>4.3909238162508988</v>
      </c>
      <c r="D1720" s="2">
        <f t="shared" si="158"/>
        <v>4.3680130138248003</v>
      </c>
      <c r="E1720" s="2">
        <f t="shared" si="157"/>
        <v>2.2910802426098442E-2</v>
      </c>
      <c r="F1720" s="2">
        <f t="shared" si="161"/>
        <v>3.5923448584626637E-3</v>
      </c>
      <c r="G1720" s="2">
        <f t="shared" si="159"/>
        <v>1.9318457567635779E-2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4.3792999999999997</v>
      </c>
      <c r="C1721" s="2">
        <f t="shared" si="156"/>
        <v>4.3928432291353756</v>
      </c>
      <c r="D1721" s="2">
        <f t="shared" si="158"/>
        <v>4.3688490868748149</v>
      </c>
      <c r="E1721" s="2">
        <f t="shared" si="157"/>
        <v>2.3994142260560736E-2</v>
      </c>
      <c r="F1721" s="2">
        <f t="shared" si="161"/>
        <v>7.6727043388822788E-3</v>
      </c>
      <c r="G1721" s="2">
        <f t="shared" si="159"/>
        <v>1.6321437921678457E-2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4.4034000000000004</v>
      </c>
      <c r="C1722" s="2">
        <f t="shared" si="156"/>
        <v>4.3845596554222404</v>
      </c>
      <c r="D1722" s="2">
        <f t="shared" si="158"/>
        <v>4.3714084137729765</v>
      </c>
      <c r="E1722" s="2">
        <f t="shared" si="157"/>
        <v>1.3151241649263845E-2</v>
      </c>
      <c r="F1722" s="2">
        <f t="shared" si="161"/>
        <v>8.7684118009585914E-3</v>
      </c>
      <c r="G1722" s="2">
        <f t="shared" si="159"/>
        <v>4.3828298483052537E-3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4.4034000000000004</v>
      </c>
      <c r="C1723" s="2">
        <f t="shared" si="156"/>
        <v>4.3775504776649727</v>
      </c>
      <c r="D1723" s="2">
        <f t="shared" si="158"/>
        <v>4.3737781609009039</v>
      </c>
      <c r="E1723" s="2">
        <f t="shared" si="157"/>
        <v>3.7723167640688615E-3</v>
      </c>
      <c r="F1723" s="2">
        <f t="shared" si="161"/>
        <v>7.7691927935806459E-3</v>
      </c>
      <c r="G1723" s="2">
        <f t="shared" si="159"/>
        <v>-3.9968760295117844E-3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4.4034000000000004</v>
      </c>
      <c r="C1724" s="2">
        <f t="shared" si="156"/>
        <v>4.3728657887934386</v>
      </c>
      <c r="D1724" s="2">
        <f t="shared" si="158"/>
        <v>4.3759723712045409</v>
      </c>
      <c r="E1724" s="2">
        <f t="shared" si="157"/>
        <v>-3.1065824111022877E-3</v>
      </c>
      <c r="F1724" s="2">
        <f t="shared" si="161"/>
        <v>5.5940377526440595E-3</v>
      </c>
      <c r="G1724" s="2">
        <f t="shared" si="159"/>
        <v>-8.7006201637463473E-3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4.4034000000000004</v>
      </c>
      <c r="C1725" s="2">
        <f t="shared" si="156"/>
        <v>4.3775633597482946</v>
      </c>
      <c r="D1725" s="2">
        <f t="shared" si="158"/>
        <v>4.3780040474116122</v>
      </c>
      <c r="E1725" s="2">
        <f t="shared" si="157"/>
        <v>-4.4068766331761822E-4</v>
      </c>
      <c r="F1725" s="2">
        <f t="shared" si="161"/>
        <v>4.3870926694517236E-3</v>
      </c>
      <c r="G1725" s="2">
        <f t="shared" si="159"/>
        <v>-4.8277803327693419E-3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4.4034000000000004</v>
      </c>
      <c r="C1726" s="2">
        <f t="shared" si="156"/>
        <v>4.3790613044024029</v>
      </c>
      <c r="D1726" s="2">
        <f t="shared" si="158"/>
        <v>4.3798852290848265</v>
      </c>
      <c r="E1726" s="2">
        <f t="shared" si="157"/>
        <v>-8.23924682423538E-4</v>
      </c>
      <c r="F1726" s="2">
        <f t="shared" si="161"/>
        <v>3.3448891990766711E-3</v>
      </c>
      <c r="G1726" s="2">
        <f t="shared" si="159"/>
        <v>-4.1688138815002091E-3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4.4034000000000004</v>
      </c>
      <c r="C1727" s="2">
        <f t="shared" si="156"/>
        <v>4.3803287960328028</v>
      </c>
      <c r="D1727" s="2">
        <f t="shared" si="158"/>
        <v>4.3816270639674322</v>
      </c>
      <c r="E1727" s="2">
        <f t="shared" si="157"/>
        <v>-1.2982679346293935E-3</v>
      </c>
      <c r="F1727" s="2">
        <f t="shared" si="161"/>
        <v>2.4162577723354584E-3</v>
      </c>
      <c r="G1727" s="2">
        <f t="shared" si="159"/>
        <v>-3.7145257069648519E-3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4.3954000000000004</v>
      </c>
      <c r="C1728" s="2">
        <f t="shared" si="156"/>
        <v>4.380170519720064</v>
      </c>
      <c r="D1728" s="2">
        <f t="shared" si="158"/>
        <v>4.3826472814513266</v>
      </c>
      <c r="E1728" s="2">
        <f t="shared" si="157"/>
        <v>-2.4767617312626555E-3</v>
      </c>
      <c r="F1728" s="2">
        <f t="shared" si="161"/>
        <v>1.4376538716158356E-3</v>
      </c>
      <c r="G1728" s="2">
        <f t="shared" si="159"/>
        <v>-3.9144156028784911E-3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4.4034000000000004</v>
      </c>
      <c r="C1729" s="2">
        <f t="shared" si="156"/>
        <v>4.3812673628400542</v>
      </c>
      <c r="D1729" s="2">
        <f t="shared" si="158"/>
        <v>4.3841845198623393</v>
      </c>
      <c r="E1729" s="2">
        <f t="shared" si="157"/>
        <v>-2.9171570222850107E-3</v>
      </c>
      <c r="F1729" s="2">
        <f t="shared" si="161"/>
        <v>5.6669169283566636E-4</v>
      </c>
      <c r="G1729" s="2">
        <f t="shared" si="159"/>
        <v>-3.483848715120677E-3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4.3872999999999998</v>
      </c>
      <c r="C1730" s="2">
        <f t="shared" si="156"/>
        <v>4.3834416147108151</v>
      </c>
      <c r="D1730" s="2">
        <f t="shared" si="158"/>
        <v>4.3844152961688332</v>
      </c>
      <c r="E1730" s="2">
        <f t="shared" si="157"/>
        <v>-9.7368145801812744E-4</v>
      </c>
      <c r="F1730" s="2">
        <f t="shared" si="161"/>
        <v>2.586170626649076E-4</v>
      </c>
      <c r="G1730" s="2">
        <f t="shared" si="159"/>
        <v>-1.232298520683035E-3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4.3471000000000002</v>
      </c>
      <c r="C1731" s="2">
        <f t="shared" si="156"/>
        <v>4.3828044432168438</v>
      </c>
      <c r="D1731" s="2">
        <f t="shared" si="158"/>
        <v>4.3816512001563268</v>
      </c>
      <c r="E1731" s="2">
        <f t="shared" si="157"/>
        <v>1.1532430605170063E-3</v>
      </c>
      <c r="F1731" s="2">
        <f t="shared" si="161"/>
        <v>4.3754226223532739E-4</v>
      </c>
      <c r="G1731" s="2">
        <f t="shared" si="159"/>
        <v>7.1570079828167893E-4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4.3872999999999998</v>
      </c>
      <c r="C1732" s="2">
        <f t="shared" si="156"/>
        <v>4.3859729904142526</v>
      </c>
      <c r="D1732" s="2">
        <f t="shared" si="158"/>
        <v>4.3820696297743771</v>
      </c>
      <c r="E1732" s="2">
        <f t="shared" si="157"/>
        <v>3.9033606398755083E-3</v>
      </c>
      <c r="F1732" s="2">
        <f t="shared" si="161"/>
        <v>1.1307059377633636E-3</v>
      </c>
      <c r="G1732" s="2">
        <f t="shared" si="159"/>
        <v>2.7726547021121447E-3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4.3712</v>
      </c>
      <c r="C1733" s="2">
        <f t="shared" si="156"/>
        <v>4.3886540688120599</v>
      </c>
      <c r="D1733" s="2">
        <f t="shared" si="158"/>
        <v>4.3812644720133127</v>
      </c>
      <c r="E1733" s="2">
        <f t="shared" si="157"/>
        <v>7.3895967987471778E-3</v>
      </c>
      <c r="F1733" s="2">
        <f t="shared" si="161"/>
        <v>2.3824841099601268E-3</v>
      </c>
      <c r="G1733" s="2">
        <f t="shared" si="159"/>
        <v>5.007112688787051E-3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4.3712</v>
      </c>
      <c r="C1734" s="2">
        <f t="shared" si="156"/>
        <v>4.3909226736102047</v>
      </c>
      <c r="D1734" s="2">
        <f t="shared" si="158"/>
        <v>4.3805189555678821</v>
      </c>
      <c r="E1734" s="2">
        <f t="shared" si="157"/>
        <v>1.0403718042322652E-2</v>
      </c>
      <c r="F1734" s="2">
        <f t="shared" si="161"/>
        <v>3.9867308964326321E-3</v>
      </c>
      <c r="G1734" s="2">
        <f t="shared" si="159"/>
        <v>6.4169871458900195E-3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4.3632</v>
      </c>
      <c r="C1735" s="2">
        <f t="shared" si="156"/>
        <v>4.3928422622855576</v>
      </c>
      <c r="D1735" s="2">
        <f t="shared" si="158"/>
        <v>4.3792360699702613</v>
      </c>
      <c r="E1735" s="2">
        <f t="shared" si="157"/>
        <v>1.3606192315296362E-2</v>
      </c>
      <c r="F1735" s="2">
        <f t="shared" si="161"/>
        <v>5.9106231802053787E-3</v>
      </c>
      <c r="G1735" s="2">
        <f t="shared" si="159"/>
        <v>7.6955691350909829E-3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4.3792999999999997</v>
      </c>
      <c r="C1736" s="2">
        <f t="shared" si="156"/>
        <v>4.3944665296262411</v>
      </c>
      <c r="D1736" s="2">
        <f t="shared" si="158"/>
        <v>4.3792408055280196</v>
      </c>
      <c r="E1736" s="2">
        <f t="shared" si="157"/>
        <v>1.5225724098221427E-2</v>
      </c>
      <c r="F1736" s="2">
        <f t="shared" si="161"/>
        <v>7.7736433638085894E-3</v>
      </c>
      <c r="G1736" s="2">
        <f t="shared" si="159"/>
        <v>7.4520807344128377E-3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4.3068</v>
      </c>
      <c r="C1737" s="2">
        <f t="shared" si="156"/>
        <v>4.3958409096837423</v>
      </c>
      <c r="D1737" s="2">
        <f t="shared" si="158"/>
        <v>4.3738748199333513</v>
      </c>
      <c r="E1737" s="2">
        <f t="shared" si="157"/>
        <v>2.1966089750391049E-2</v>
      </c>
      <c r="F1737" s="2">
        <f t="shared" si="161"/>
        <v>1.0612132641125082E-2</v>
      </c>
      <c r="G1737" s="2">
        <f t="shared" si="159"/>
        <v>1.1353957109265967E-2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4.3068</v>
      </c>
      <c r="C1738" s="2">
        <f t="shared" si="156"/>
        <v>4.395773077424705</v>
      </c>
      <c r="D1738" s="2">
        <f t="shared" si="158"/>
        <v>4.3689063147531035</v>
      </c>
      <c r="E1738" s="2">
        <f t="shared" si="157"/>
        <v>2.6866762671601485E-2</v>
      </c>
      <c r="F1738" s="2">
        <f t="shared" si="161"/>
        <v>1.3863058647220363E-2</v>
      </c>
      <c r="G1738" s="2">
        <f t="shared" si="159"/>
        <v>1.3003704024381122E-2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4.3068</v>
      </c>
      <c r="C1739" s="2">
        <f t="shared" si="156"/>
        <v>4.3969464501285964</v>
      </c>
      <c r="D1739" s="2">
        <f t="shared" si="158"/>
        <v>4.3643058469936147</v>
      </c>
      <c r="E1739" s="2">
        <f t="shared" si="157"/>
        <v>3.2640603134981738E-2</v>
      </c>
      <c r="F1739" s="2">
        <f t="shared" si="161"/>
        <v>1.7618567544772638E-2</v>
      </c>
      <c r="G1739" s="2">
        <f t="shared" si="159"/>
        <v>1.50220355902091E-2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4.2988</v>
      </c>
      <c r="C1740" s="2">
        <f t="shared" si="156"/>
        <v>4.3954623808780431</v>
      </c>
      <c r="D1740" s="2">
        <f t="shared" si="158"/>
        <v>4.3594535620311241</v>
      </c>
      <c r="E1740" s="2">
        <f t="shared" si="157"/>
        <v>3.6008818846918977E-2</v>
      </c>
      <c r="F1740" s="2">
        <f t="shared" si="161"/>
        <v>2.1296617805201909E-2</v>
      </c>
      <c r="G1740" s="2">
        <f t="shared" si="159"/>
        <v>1.4712201041717068E-2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4.2907000000000002</v>
      </c>
      <c r="C1741" s="2">
        <f t="shared" si="156"/>
        <v>4.3880220145891133</v>
      </c>
      <c r="D1741" s="2">
        <f t="shared" si="158"/>
        <v>4.3543607055843747</v>
      </c>
      <c r="E1741" s="2">
        <f t="shared" si="157"/>
        <v>3.3661309004738627E-2</v>
      </c>
      <c r="F1741" s="2">
        <f t="shared" si="161"/>
        <v>2.3769556045109254E-2</v>
      </c>
      <c r="G1741" s="2">
        <f t="shared" si="159"/>
        <v>9.8917529596293727E-3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4.2907000000000002</v>
      </c>
      <c r="C1742" s="2">
        <f t="shared" si="156"/>
        <v>4.3879109354215569</v>
      </c>
      <c r="D1742" s="2">
        <f t="shared" si="158"/>
        <v>4.3496450977633101</v>
      </c>
      <c r="E1742" s="2">
        <f t="shared" si="157"/>
        <v>3.826583765824676E-2</v>
      </c>
      <c r="F1742" s="2">
        <f t="shared" si="161"/>
        <v>2.6668812367736758E-2</v>
      </c>
      <c r="G1742" s="2">
        <f t="shared" si="159"/>
        <v>1.1597025290510002E-2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4.2827000000000002</v>
      </c>
      <c r="C1743" s="2">
        <f t="shared" ref="C1743:C1806" si="162">$C$4*B1733+C1742*(1-$C$4)</f>
        <v>4.3853400222797791</v>
      </c>
      <c r="D1743" s="2">
        <f t="shared" si="158"/>
        <v>4.3446862016326948</v>
      </c>
      <c r="E1743" s="2">
        <f t="shared" si="157"/>
        <v>4.0653820647084338E-2</v>
      </c>
      <c r="F1743" s="2">
        <f t="shared" si="161"/>
        <v>2.9465814023606277E-2</v>
      </c>
      <c r="G1743" s="2">
        <f t="shared" si="159"/>
        <v>1.1188006623478061E-2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4.2827000000000002</v>
      </c>
      <c r="C1744" s="2">
        <f t="shared" si="162"/>
        <v>4.3831646342367367</v>
      </c>
      <c r="D1744" s="2">
        <f t="shared" si="158"/>
        <v>4.3400946311413842</v>
      </c>
      <c r="E1744" s="2">
        <f t="shared" si="157"/>
        <v>4.3070003095352583E-2</v>
      </c>
      <c r="F1744" s="2">
        <f t="shared" si="161"/>
        <v>3.2186651837955535E-2</v>
      </c>
      <c r="G1744" s="2">
        <f t="shared" si="159"/>
        <v>1.0883351257397048E-2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4.2988</v>
      </c>
      <c r="C1745" s="2">
        <f t="shared" si="162"/>
        <v>4.3800931520464692</v>
      </c>
      <c r="D1745" s="2">
        <f t="shared" si="158"/>
        <v>4.3370357695753556</v>
      </c>
      <c r="E1745" s="2">
        <f t="shared" si="157"/>
        <v>4.305738247111357E-2</v>
      </c>
      <c r="F1745" s="2">
        <f t="shared" si="161"/>
        <v>3.4360797964587145E-2</v>
      </c>
      <c r="G1745" s="2">
        <f t="shared" si="159"/>
        <v>8.6965845065264252E-3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4.3712</v>
      </c>
      <c r="C1746" s="2">
        <f t="shared" si="162"/>
        <v>4.3799711286547049</v>
      </c>
      <c r="D1746" s="2">
        <f t="shared" si="158"/>
        <v>4.3395664533105149</v>
      </c>
      <c r="E1746" s="2">
        <f t="shared" si="157"/>
        <v>4.0404675344190011E-2</v>
      </c>
      <c r="F1746" s="2">
        <f t="shared" si="161"/>
        <v>3.5569573440507721E-2</v>
      </c>
      <c r="G1746" s="2">
        <f t="shared" si="159"/>
        <v>4.8351019036822901E-3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4.4115000000000002</v>
      </c>
      <c r="C1747" s="2">
        <f t="shared" si="162"/>
        <v>4.3687140319385964</v>
      </c>
      <c r="D1747" s="2">
        <f t="shared" si="158"/>
        <v>4.3448948641764034</v>
      </c>
      <c r="E1747" s="2">
        <f t="shared" si="157"/>
        <v>2.3819167762193061E-2</v>
      </c>
      <c r="F1747" s="2">
        <f t="shared" si="161"/>
        <v>3.3219492304844792E-2</v>
      </c>
      <c r="G1747" s="2">
        <f t="shared" si="159"/>
        <v>-9.4003245426517307E-3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4.4034000000000004</v>
      </c>
      <c r="C1748" s="2">
        <f t="shared" si="162"/>
        <v>4.3591887962557356</v>
      </c>
      <c r="D1748" s="2">
        <f t="shared" si="158"/>
        <v>4.3492285779411137</v>
      </c>
      <c r="E1748" s="2">
        <f t="shared" si="157"/>
        <v>9.9602183146219048E-3</v>
      </c>
      <c r="F1748" s="2">
        <f t="shared" si="161"/>
        <v>2.8567637506800216E-2</v>
      </c>
      <c r="G1748" s="2">
        <f t="shared" si="159"/>
        <v>-1.8607419192178312E-2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4.4115000000000002</v>
      </c>
      <c r="C1749" s="2">
        <f t="shared" si="162"/>
        <v>4.351128981447161</v>
      </c>
      <c r="D1749" s="2">
        <f t="shared" si="158"/>
        <v>4.3538412758714022</v>
      </c>
      <c r="E1749" s="2">
        <f t="shared" si="157"/>
        <v>-2.7122944242412572E-3</v>
      </c>
      <c r="F1749" s="2">
        <f t="shared" si="161"/>
        <v>2.231165112059192E-2</v>
      </c>
      <c r="G1749" s="2">
        <f t="shared" si="159"/>
        <v>-2.5023945544833177E-2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4.6691000000000003</v>
      </c>
      <c r="C1750" s="2">
        <f t="shared" si="162"/>
        <v>4.343078368916828</v>
      </c>
      <c r="D1750" s="2">
        <f t="shared" si="158"/>
        <v>4.3771937739550024</v>
      </c>
      <c r="E1750" s="2">
        <f t="shared" si="157"/>
        <v>-3.4115405038174451E-2</v>
      </c>
      <c r="F1750" s="2">
        <f t="shared" si="161"/>
        <v>1.1026239888838645E-2</v>
      </c>
      <c r="G1750" s="2">
        <f t="shared" si="159"/>
        <v>-4.51416449270131E-2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4.7817999999999996</v>
      </c>
      <c r="C1751" s="2">
        <f t="shared" si="162"/>
        <v>4.3350201583142391</v>
      </c>
      <c r="D1751" s="2">
        <f t="shared" si="158"/>
        <v>4.4071646055138904</v>
      </c>
      <c r="E1751" s="2">
        <f t="shared" si="157"/>
        <v>-7.2144447199651296E-2</v>
      </c>
      <c r="F1751" s="2">
        <f t="shared" si="161"/>
        <v>-5.6078975288593423E-3</v>
      </c>
      <c r="G1751" s="2">
        <f t="shared" si="159"/>
        <v>-6.653654967079195E-2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4.6852</v>
      </c>
      <c r="C1752" s="2">
        <f t="shared" si="162"/>
        <v>4.3282016724197412</v>
      </c>
      <c r="D1752" s="2">
        <f t="shared" si="158"/>
        <v>4.4277598199202686</v>
      </c>
      <c r="E1752" s="2">
        <f t="shared" si="157"/>
        <v>-9.9558147500527383E-2</v>
      </c>
      <c r="F1752" s="2">
        <f t="shared" si="161"/>
        <v>-2.439794752319295E-2</v>
      </c>
      <c r="G1752" s="2">
        <f t="shared" si="159"/>
        <v>-7.5160199977334433E-2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4.7496</v>
      </c>
      <c r="C1753" s="2">
        <f t="shared" si="162"/>
        <v>4.3212014151243965</v>
      </c>
      <c r="D1753" s="2">
        <f t="shared" si="158"/>
        <v>4.4515998332595084</v>
      </c>
      <c r="E1753" s="2">
        <f t="shared" si="157"/>
        <v>-0.13039841813511188</v>
      </c>
      <c r="F1753" s="2">
        <f t="shared" si="161"/>
        <v>-4.5598041645576737E-2</v>
      </c>
      <c r="G1753" s="2">
        <f t="shared" si="159"/>
        <v>-8.4800376489535145E-2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4.6691000000000003</v>
      </c>
      <c r="C1754" s="2">
        <f t="shared" si="162"/>
        <v>4.3152781204898734</v>
      </c>
      <c r="D1754" s="2">
        <f t="shared" si="158"/>
        <v>4.467710956721767</v>
      </c>
      <c r="E1754" s="2">
        <f t="shared" si="157"/>
        <v>-0.15243283623189363</v>
      </c>
      <c r="F1754" s="2">
        <f t="shared" si="161"/>
        <v>-6.6965000562840118E-2</v>
      </c>
      <c r="G1754" s="2">
        <f t="shared" si="159"/>
        <v>-8.5467835669053513E-2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4.6448999999999998</v>
      </c>
      <c r="C1755" s="2">
        <f t="shared" si="162"/>
        <v>4.312743025029893</v>
      </c>
      <c r="D1755" s="2">
        <f t="shared" si="158"/>
        <v>4.4808360710386728</v>
      </c>
      <c r="E1755" s="2">
        <f t="shared" si="157"/>
        <v>-0.16809304600877972</v>
      </c>
      <c r="F1755" s="2">
        <f t="shared" si="161"/>
        <v>-8.7190609652028045E-2</v>
      </c>
      <c r="G1755" s="2">
        <f t="shared" si="159"/>
        <v>-8.0902436356751678E-2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4.6691000000000003</v>
      </c>
      <c r="C1756" s="2">
        <f t="shared" si="162"/>
        <v>4.3217364057945247</v>
      </c>
      <c r="D1756" s="2">
        <f t="shared" si="158"/>
        <v>4.4947815472580306</v>
      </c>
      <c r="E1756" s="2">
        <f t="shared" ref="E1756:E1819" si="163">C1756-D1756</f>
        <v>-0.17304514146350591</v>
      </c>
      <c r="F1756" s="2">
        <f t="shared" si="161"/>
        <v>-0.10436151601432363</v>
      </c>
      <c r="G1756" s="2">
        <f t="shared" si="159"/>
        <v>-6.8683625449182287E-2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4.6529999999999996</v>
      </c>
      <c r="C1757" s="2">
        <f t="shared" si="162"/>
        <v>4.3355461895184435</v>
      </c>
      <c r="D1757" s="2">
        <f t="shared" ref="D1757:D1820" si="164">$D$4*B1757+(1-$D$4)*D1756</f>
        <v>4.5065014326463251</v>
      </c>
      <c r="E1757" s="2">
        <f t="shared" si="163"/>
        <v>-0.17095524312788157</v>
      </c>
      <c r="F1757" s="2">
        <f t="shared" si="161"/>
        <v>-0.11768026143703522</v>
      </c>
      <c r="G1757" s="2">
        <f t="shared" si="159"/>
        <v>-5.3274981690846351E-2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4.6448999999999998</v>
      </c>
      <c r="C1758" s="2">
        <f t="shared" si="162"/>
        <v>4.3459852372848369</v>
      </c>
      <c r="D1758" s="2">
        <f t="shared" si="164"/>
        <v>4.5167531783762271</v>
      </c>
      <c r="E1758" s="2">
        <f t="shared" si="163"/>
        <v>-0.17076794109139026</v>
      </c>
      <c r="F1758" s="2">
        <f t="shared" si="161"/>
        <v>-0.12829779736790622</v>
      </c>
      <c r="G1758" s="2">
        <f t="shared" si="159"/>
        <v>-4.2470143723484038E-2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4.6529999999999996</v>
      </c>
      <c r="C1759" s="2">
        <f t="shared" si="162"/>
        <v>4.3560644315487078</v>
      </c>
      <c r="D1759" s="2">
        <f t="shared" si="164"/>
        <v>4.5268455355335435</v>
      </c>
      <c r="E1759" s="2">
        <f t="shared" si="163"/>
        <v>-0.1707811039848357</v>
      </c>
      <c r="F1759" s="2">
        <f t="shared" si="161"/>
        <v>-0.13679445869129211</v>
      </c>
      <c r="G1759" s="2">
        <f t="shared" si="159"/>
        <v>-3.3986645293543588E-2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4.6609999999999996</v>
      </c>
      <c r="C1760" s="2">
        <f t="shared" si="162"/>
        <v>4.4042237497719832</v>
      </c>
      <c r="D1760" s="2">
        <f t="shared" si="164"/>
        <v>4.5367829032717992</v>
      </c>
      <c r="E1760" s="2">
        <f t="shared" si="163"/>
        <v>-0.13255915349981606</v>
      </c>
      <c r="F1760" s="2">
        <f t="shared" si="161"/>
        <v>-0.1359473976529969</v>
      </c>
      <c r="G1760" s="2">
        <f t="shared" si="159"/>
        <v>3.3882441531808416E-3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4.6368999999999998</v>
      </c>
      <c r="C1761" s="2">
        <f t="shared" si="162"/>
        <v>4.4623124036532165</v>
      </c>
      <c r="D1761" s="2">
        <f t="shared" si="164"/>
        <v>4.5441989845109259</v>
      </c>
      <c r="E1761" s="2">
        <f t="shared" si="163"/>
        <v>-8.188658085770939E-2</v>
      </c>
      <c r="F1761" s="2">
        <f t="shared" si="161"/>
        <v>-0.12513523429393941</v>
      </c>
      <c r="G1761" s="2">
        <f t="shared" si="159"/>
        <v>4.3248653436230022E-2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4.6368999999999998</v>
      </c>
      <c r="C1762" s="2">
        <f t="shared" si="162"/>
        <v>4.4966028030911831</v>
      </c>
      <c r="D1762" s="2">
        <f t="shared" si="164"/>
        <v>4.5510657263990062</v>
      </c>
      <c r="E1762" s="2">
        <f t="shared" si="163"/>
        <v>-5.4462923307823097E-2</v>
      </c>
      <c r="F1762" s="2">
        <f t="shared" si="161"/>
        <v>-0.11100077209671616</v>
      </c>
      <c r="G1762" s="2">
        <f t="shared" si="159"/>
        <v>5.6537848788893064E-2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4.5242000000000004</v>
      </c>
      <c r="C1763" s="2">
        <f t="shared" si="162"/>
        <v>4.5355254487694632</v>
      </c>
      <c r="D1763" s="2">
        <f t="shared" si="164"/>
        <v>4.5490756725916723</v>
      </c>
      <c r="E1763" s="2">
        <f t="shared" si="163"/>
        <v>-1.3550223822209162E-2</v>
      </c>
      <c r="F1763" s="2">
        <f t="shared" si="161"/>
        <v>-9.1510662441814772E-2</v>
      </c>
      <c r="G1763" s="2">
        <f t="shared" si="159"/>
        <v>7.796043861960561E-2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4.5644</v>
      </c>
      <c r="C1764" s="2">
        <f t="shared" si="162"/>
        <v>4.5560753797280071</v>
      </c>
      <c r="D1764" s="2">
        <f t="shared" si="164"/>
        <v>4.5502108079552519</v>
      </c>
      <c r="E1764" s="2">
        <f t="shared" si="163"/>
        <v>5.8645717727552338E-3</v>
      </c>
      <c r="F1764" s="2">
        <f t="shared" si="161"/>
        <v>-7.2035615598900773E-2</v>
      </c>
      <c r="G1764" s="2">
        <f t="shared" ref="G1764:G1827" si="165">E1764-F1764</f>
        <v>7.7900187371656007E-2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4.4276</v>
      </c>
      <c r="C1765" s="2">
        <f t="shared" si="162"/>
        <v>4.5697407059236985</v>
      </c>
      <c r="D1765" s="2">
        <f t="shared" si="164"/>
        <v>4.5411285258844929</v>
      </c>
      <c r="E1765" s="2">
        <f t="shared" si="163"/>
        <v>2.8612180039205626E-2</v>
      </c>
      <c r="F1765" s="2">
        <f t="shared" ref="F1765:F1828" si="167">(E1765*(2/(10)))+((1-(2/10))*F1764)</f>
        <v>-5.1906056471279494E-2</v>
      </c>
      <c r="G1765" s="2">
        <f t="shared" si="165"/>
        <v>8.0518236510485119E-2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4.5080999999999998</v>
      </c>
      <c r="C1766" s="2">
        <f t="shared" si="162"/>
        <v>4.5850267511662066</v>
      </c>
      <c r="D1766" s="2">
        <f t="shared" si="164"/>
        <v>4.5386819684115673</v>
      </c>
      <c r="E1766" s="2">
        <f t="shared" si="163"/>
        <v>4.6344782754639269E-2</v>
      </c>
      <c r="F1766" s="2">
        <f t="shared" si="167"/>
        <v>-3.2255888626095741E-2</v>
      </c>
      <c r="G1766" s="2">
        <f t="shared" si="165"/>
        <v>7.860067138073501E-2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4.5483000000000002</v>
      </c>
      <c r="C1767" s="2">
        <f t="shared" si="162"/>
        <v>4.5954841740637136</v>
      </c>
      <c r="D1767" s="2">
        <f t="shared" si="164"/>
        <v>4.539394415195896</v>
      </c>
      <c r="E1767" s="2">
        <f t="shared" si="163"/>
        <v>5.608975886781753E-2</v>
      </c>
      <c r="F1767" s="2">
        <f t="shared" si="167"/>
        <v>-1.4586759127313087E-2</v>
      </c>
      <c r="G1767" s="2">
        <f t="shared" si="165"/>
        <v>7.0676517995130611E-2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4.7496</v>
      </c>
      <c r="C1768" s="2">
        <f t="shared" si="162"/>
        <v>4.6030866088231424</v>
      </c>
      <c r="D1768" s="2">
        <f t="shared" si="164"/>
        <v>4.5549651992554594</v>
      </c>
      <c r="E1768" s="2">
        <f t="shared" si="163"/>
        <v>4.812140956768296E-2</v>
      </c>
      <c r="F1768" s="2">
        <f t="shared" si="167"/>
        <v>-2.0451253883138776E-3</v>
      </c>
      <c r="G1768" s="2">
        <f t="shared" si="165"/>
        <v>5.0166534955996836E-2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4.7576000000000001</v>
      </c>
      <c r="C1769" s="2">
        <f t="shared" si="162"/>
        <v>4.6107655920811208</v>
      </c>
      <c r="D1769" s="2">
        <f t="shared" si="164"/>
        <v>4.5699751844957959</v>
      </c>
      <c r="E1769" s="2">
        <f t="shared" si="163"/>
        <v>4.0790407585324928E-2</v>
      </c>
      <c r="F1769" s="2">
        <f t="shared" si="167"/>
        <v>6.5219812064138839E-3</v>
      </c>
      <c r="G1769" s="2">
        <f t="shared" si="165"/>
        <v>3.4268426378911046E-2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4.7817999999999996</v>
      </c>
      <c r="C1770" s="2">
        <f t="shared" si="162"/>
        <v>4.6184939625301791</v>
      </c>
      <c r="D1770" s="2">
        <f t="shared" si="164"/>
        <v>4.5856659115701808</v>
      </c>
      <c r="E1770" s="2">
        <f t="shared" si="163"/>
        <v>3.2828050959998301E-2</v>
      </c>
      <c r="F1770" s="2">
        <f t="shared" si="167"/>
        <v>1.1783195157130768E-2</v>
      </c>
      <c r="G1770" s="2">
        <f t="shared" si="165"/>
        <v>2.1044855802867531E-2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4.8944999999999999</v>
      </c>
      <c r="C1771" s="2">
        <f t="shared" si="162"/>
        <v>4.6213256606024595</v>
      </c>
      <c r="D1771" s="2">
        <f t="shared" si="164"/>
        <v>4.6085425107131304</v>
      </c>
      <c r="E1771" s="2">
        <f t="shared" si="163"/>
        <v>1.278314988932916E-2</v>
      </c>
      <c r="F1771" s="2">
        <f t="shared" si="167"/>
        <v>1.1983186103570447E-2</v>
      </c>
      <c r="G1771" s="2">
        <f t="shared" si="165"/>
        <v>7.9996378575871233E-4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5.0312999999999999</v>
      </c>
      <c r="C1772" s="2">
        <f t="shared" si="162"/>
        <v>4.6237217128174661</v>
      </c>
      <c r="D1772" s="2">
        <f t="shared" si="164"/>
        <v>4.6398578802899353</v>
      </c>
      <c r="E1772" s="2">
        <f t="shared" si="163"/>
        <v>-1.6136167472469154E-2</v>
      </c>
      <c r="F1772" s="2">
        <f t="shared" si="167"/>
        <v>6.359315388362527E-3</v>
      </c>
      <c r="G1772" s="2">
        <f t="shared" si="165"/>
        <v>-2.2495482860831681E-2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5.0716000000000001</v>
      </c>
      <c r="C1773" s="2">
        <f t="shared" si="162"/>
        <v>4.608410680076318</v>
      </c>
      <c r="D1773" s="2">
        <f t="shared" si="164"/>
        <v>4.6718387780462365</v>
      </c>
      <c r="E1773" s="2">
        <f t="shared" si="163"/>
        <v>-6.342809796991844E-2</v>
      </c>
      <c r="F1773" s="2">
        <f t="shared" si="167"/>
        <v>-7.5981672832936675E-3</v>
      </c>
      <c r="G1773" s="2">
        <f t="shared" si="165"/>
        <v>-5.5829930686624771E-2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5.1923000000000004</v>
      </c>
      <c r="C1774" s="2">
        <f t="shared" si="162"/>
        <v>4.6016398062184232</v>
      </c>
      <c r="D1774" s="2">
        <f t="shared" si="164"/>
        <v>4.7103914611539226</v>
      </c>
      <c r="E1774" s="2">
        <f t="shared" si="163"/>
        <v>-0.10875165493549943</v>
      </c>
      <c r="F1774" s="2">
        <f t="shared" si="167"/>
        <v>-2.7828864813734821E-2</v>
      </c>
      <c r="G1774" s="2">
        <f t="shared" si="165"/>
        <v>-8.0922790121764607E-2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5.1520999999999999</v>
      </c>
      <c r="C1775" s="2">
        <f t="shared" si="162"/>
        <v>4.5748644514155892</v>
      </c>
      <c r="D1775" s="2">
        <f t="shared" si="164"/>
        <v>4.7431106121795583</v>
      </c>
      <c r="E1775" s="2">
        <f t="shared" si="163"/>
        <v>-0.16824616076396914</v>
      </c>
      <c r="F1775" s="2">
        <f t="shared" si="167"/>
        <v>-5.5912324003781683E-2</v>
      </c>
      <c r="G1775" s="2">
        <f t="shared" si="165"/>
        <v>-0.11233383676018746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5.3372000000000002</v>
      </c>
      <c r="C1776" s="2">
        <f t="shared" si="162"/>
        <v>4.564592997351653</v>
      </c>
      <c r="D1776" s="2">
        <f t="shared" si="164"/>
        <v>4.7871172334995915</v>
      </c>
      <c r="E1776" s="2">
        <f t="shared" si="163"/>
        <v>-0.22252423614793848</v>
      </c>
      <c r="F1776" s="2">
        <f t="shared" si="167"/>
        <v>-8.9234706432613053E-2</v>
      </c>
      <c r="G1776" s="2">
        <f t="shared" si="165"/>
        <v>-0.13328952971532543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5.3693999999999997</v>
      </c>
      <c r="C1777" s="2">
        <f t="shared" si="162"/>
        <v>4.5620863823744759</v>
      </c>
      <c r="D1777" s="2">
        <f t="shared" si="164"/>
        <v>4.8302492902773997</v>
      </c>
      <c r="E1777" s="2">
        <f t="shared" si="163"/>
        <v>-0.26816290790292374</v>
      </c>
      <c r="F1777" s="2">
        <f t="shared" si="167"/>
        <v>-0.1250203467266752</v>
      </c>
      <c r="G1777" s="2">
        <f t="shared" si="165"/>
        <v>-0.14314256117624855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5.3452999999999999</v>
      </c>
      <c r="C1778" s="2">
        <f t="shared" si="162"/>
        <v>4.5909346312399411</v>
      </c>
      <c r="D1778" s="2">
        <f t="shared" si="164"/>
        <v>4.8684011947012955</v>
      </c>
      <c r="E1778" s="2">
        <f t="shared" si="163"/>
        <v>-0.27746656346135445</v>
      </c>
      <c r="F1778" s="2">
        <f t="shared" si="167"/>
        <v>-0.15550959007361106</v>
      </c>
      <c r="G1778" s="2">
        <f t="shared" si="165"/>
        <v>-0.12195697338774339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5.3292000000000002</v>
      </c>
      <c r="C1779" s="2">
        <f t="shared" si="162"/>
        <v>4.6165754572030266</v>
      </c>
      <c r="D1779" s="2">
        <f t="shared" si="164"/>
        <v>4.9025344395382362</v>
      </c>
      <c r="E1779" s="2">
        <f t="shared" si="163"/>
        <v>-0.28595898233520956</v>
      </c>
      <c r="F1779" s="2">
        <f t="shared" si="167"/>
        <v>-0.18159946852593079</v>
      </c>
      <c r="G1779" s="2">
        <f t="shared" si="165"/>
        <v>-0.10435951380927877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5.3131000000000004</v>
      </c>
      <c r="C1780" s="2">
        <f t="shared" si="162"/>
        <v>4.6419946176333307</v>
      </c>
      <c r="D1780" s="2">
        <f t="shared" si="164"/>
        <v>4.9329467032761443</v>
      </c>
      <c r="E1780" s="2">
        <f t="shared" si="163"/>
        <v>-0.29095208564281361</v>
      </c>
      <c r="F1780" s="2">
        <f t="shared" si="167"/>
        <v>-0.20346999194930737</v>
      </c>
      <c r="G1780" s="2">
        <f t="shared" si="165"/>
        <v>-8.7482093693506235E-2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5.3131000000000004</v>
      </c>
      <c r="C1781" s="2">
        <f t="shared" si="162"/>
        <v>4.6808415995358947</v>
      </c>
      <c r="D1781" s="2">
        <f t="shared" si="164"/>
        <v>4.9611062067371705</v>
      </c>
      <c r="E1781" s="2">
        <f t="shared" si="163"/>
        <v>-0.28026460720127577</v>
      </c>
      <c r="F1781" s="2">
        <f t="shared" si="167"/>
        <v>-0.21882891499970109</v>
      </c>
      <c r="G1781" s="2">
        <f t="shared" si="165"/>
        <v>-6.1435692201574688E-2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5.3131000000000004</v>
      </c>
      <c r="C1782" s="2">
        <f t="shared" si="162"/>
        <v>4.7347582765303731</v>
      </c>
      <c r="D1782" s="2">
        <f t="shared" si="164"/>
        <v>4.9871798210529352</v>
      </c>
      <c r="E1782" s="2">
        <f t="shared" si="163"/>
        <v>-0.25242154452256216</v>
      </c>
      <c r="F1782" s="2">
        <f t="shared" si="167"/>
        <v>-0.22554744090427331</v>
      </c>
      <c r="G1782" s="2">
        <f t="shared" si="165"/>
        <v>-2.6874103618288847E-2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5.4660000000000002</v>
      </c>
      <c r="C1783" s="2">
        <f t="shared" si="162"/>
        <v>4.7865800801410847</v>
      </c>
      <c r="D1783" s="2">
        <f t="shared" si="164"/>
        <v>5.0226479824564212</v>
      </c>
      <c r="E1783" s="2">
        <f t="shared" si="163"/>
        <v>-0.23606790231533648</v>
      </c>
      <c r="F1783" s="2">
        <f t="shared" si="167"/>
        <v>-0.22765153318648595</v>
      </c>
      <c r="G1783" s="2">
        <f t="shared" si="165"/>
        <v>-8.4163691288505205E-3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5.7156000000000002</v>
      </c>
      <c r="C1784" s="2">
        <f t="shared" si="162"/>
        <v>4.8489985293501494</v>
      </c>
      <c r="D1784" s="2">
        <f t="shared" si="164"/>
        <v>5.0739777615337234</v>
      </c>
      <c r="E1784" s="2">
        <f t="shared" si="163"/>
        <v>-0.22497923218357396</v>
      </c>
      <c r="F1784" s="2">
        <f t="shared" si="167"/>
        <v>-0.22711707298590356</v>
      </c>
      <c r="G1784" s="2">
        <f t="shared" si="165"/>
        <v>2.1378408023295936E-3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5.7557999999999998</v>
      </c>
      <c r="C1785" s="2">
        <f t="shared" si="162"/>
        <v>4.8956295248347423</v>
      </c>
      <c r="D1785" s="2">
        <f t="shared" si="164"/>
        <v>5.1244831125312249</v>
      </c>
      <c r="E1785" s="2">
        <f t="shared" si="163"/>
        <v>-0.22885358769648256</v>
      </c>
      <c r="F1785" s="2">
        <f t="shared" si="167"/>
        <v>-0.22746437592801938</v>
      </c>
      <c r="G1785" s="2">
        <f t="shared" si="165"/>
        <v>-1.3892117684631833E-3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5.9006999999999996</v>
      </c>
      <c r="C1786" s="2">
        <f t="shared" si="162"/>
        <v>4.9635634440909362</v>
      </c>
      <c r="D1786" s="2">
        <f t="shared" si="164"/>
        <v>5.181980659751134</v>
      </c>
      <c r="E1786" s="2">
        <f t="shared" si="163"/>
        <v>-0.21841721566019778</v>
      </c>
      <c r="F1786" s="2">
        <f t="shared" si="167"/>
        <v>-0.22565494387445509</v>
      </c>
      <c r="G1786" s="2">
        <f t="shared" si="165"/>
        <v>7.2377282142573052E-3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5.9168000000000003</v>
      </c>
      <c r="C1787" s="2">
        <f t="shared" si="162"/>
        <v>5.0259998373077153</v>
      </c>
      <c r="D1787" s="2">
        <f t="shared" si="164"/>
        <v>5.2364117219917903</v>
      </c>
      <c r="E1787" s="2">
        <f t="shared" si="163"/>
        <v>-0.21041188468407501</v>
      </c>
      <c r="F1787" s="2">
        <f t="shared" si="167"/>
        <v>-0.22260633203637908</v>
      </c>
      <c r="G1787" s="2">
        <f t="shared" si="165"/>
        <v>1.2194447352304072E-2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5.6994999999999996</v>
      </c>
      <c r="C1788" s="2">
        <f t="shared" si="162"/>
        <v>5.0751229392603747</v>
      </c>
      <c r="D1788" s="2">
        <f t="shared" si="164"/>
        <v>5.2707145573998062</v>
      </c>
      <c r="E1788" s="2">
        <f t="shared" si="163"/>
        <v>-0.19559161813943149</v>
      </c>
      <c r="F1788" s="2">
        <f t="shared" si="167"/>
        <v>-0.21720338925698959</v>
      </c>
      <c r="G1788" s="2">
        <f t="shared" si="165"/>
        <v>2.1611771117558104E-2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5.6351000000000004</v>
      </c>
      <c r="C1789" s="2">
        <f t="shared" si="162"/>
        <v>5.1142117178357021</v>
      </c>
      <c r="D1789" s="2">
        <f t="shared" si="164"/>
        <v>5.2977060716664868</v>
      </c>
      <c r="E1789" s="2">
        <f t="shared" si="163"/>
        <v>-0.18349435383078472</v>
      </c>
      <c r="F1789" s="2">
        <f t="shared" si="167"/>
        <v>-0.21046158217174862</v>
      </c>
      <c r="G1789" s="2">
        <f t="shared" si="165"/>
        <v>2.6967228340963906E-2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5.5143000000000004</v>
      </c>
      <c r="C1790" s="2">
        <f t="shared" si="162"/>
        <v>5.1448099150917477</v>
      </c>
      <c r="D1790" s="2">
        <f t="shared" si="164"/>
        <v>5.3137500663578576</v>
      </c>
      <c r="E1790" s="2">
        <f t="shared" si="163"/>
        <v>-0.16894015126610995</v>
      </c>
      <c r="F1790" s="2">
        <f t="shared" si="167"/>
        <v>-0.20215729599062091</v>
      </c>
      <c r="G1790" s="2">
        <f t="shared" si="165"/>
        <v>3.3217144724510955E-2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5.6351000000000004</v>
      </c>
      <c r="C1791" s="2">
        <f t="shared" si="162"/>
        <v>5.1707006973853247</v>
      </c>
      <c r="D1791" s="2">
        <f t="shared" si="164"/>
        <v>5.337553765146164</v>
      </c>
      <c r="E1791" s="2">
        <f t="shared" si="163"/>
        <v>-0.1668530677608393</v>
      </c>
      <c r="F1791" s="2">
        <f t="shared" si="167"/>
        <v>-0.19509645034466461</v>
      </c>
      <c r="G1791" s="2">
        <f t="shared" si="165"/>
        <v>2.8243382583825305E-2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5.3855000000000004</v>
      </c>
      <c r="C1792" s="2">
        <f t="shared" si="162"/>
        <v>5.1926082824029667</v>
      </c>
      <c r="D1792" s="2">
        <f t="shared" si="164"/>
        <v>5.3411053380983002</v>
      </c>
      <c r="E1792" s="2">
        <f t="shared" si="163"/>
        <v>-0.14849705569533356</v>
      </c>
      <c r="F1792" s="2">
        <f t="shared" si="167"/>
        <v>-0.18577657141479842</v>
      </c>
      <c r="G1792" s="2">
        <f t="shared" si="165"/>
        <v>3.7279515719464862E-2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5.3131000000000004</v>
      </c>
      <c r="C1793" s="2">
        <f t="shared" si="162"/>
        <v>5.2346685466486642</v>
      </c>
      <c r="D1793" s="2">
        <f t="shared" si="164"/>
        <v>5.3390308686095374</v>
      </c>
      <c r="E1793" s="2">
        <f t="shared" si="163"/>
        <v>-0.10436232196087314</v>
      </c>
      <c r="F1793" s="2">
        <f t="shared" si="167"/>
        <v>-0.16949372152401337</v>
      </c>
      <c r="G1793" s="2">
        <f t="shared" si="165"/>
        <v>6.5131399563140235E-2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5.2325999999999997</v>
      </c>
      <c r="C1794" s="2">
        <f t="shared" si="162"/>
        <v>5.3086580010104081</v>
      </c>
      <c r="D1794" s="2">
        <f t="shared" si="164"/>
        <v>5.3311471005643867</v>
      </c>
      <c r="E1794" s="2">
        <f t="shared" si="163"/>
        <v>-2.2489099553978598E-2</v>
      </c>
      <c r="F1794" s="2">
        <f t="shared" si="167"/>
        <v>-0.14009279713000644</v>
      </c>
      <c r="G1794" s="2">
        <f t="shared" si="165"/>
        <v>0.11760369757602784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5.2004000000000001</v>
      </c>
      <c r="C1795" s="2">
        <f t="shared" si="162"/>
        <v>5.3774490777780377</v>
      </c>
      <c r="D1795" s="2">
        <f t="shared" si="164"/>
        <v>5.3214621301522103</v>
      </c>
      <c r="E1795" s="2">
        <f t="shared" si="163"/>
        <v>5.5986947625827455E-2</v>
      </c>
      <c r="F1795" s="2">
        <f t="shared" si="167"/>
        <v>-0.10087684817883966</v>
      </c>
      <c r="G1795" s="2">
        <f t="shared" si="165"/>
        <v>0.15686379580466711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5.1520999999999999</v>
      </c>
      <c r="C1796" s="2">
        <f t="shared" si="162"/>
        <v>5.4579492196583397</v>
      </c>
      <c r="D1796" s="2">
        <f t="shared" si="164"/>
        <v>5.3089167871779726</v>
      </c>
      <c r="E1796" s="2">
        <f t="shared" si="163"/>
        <v>0.14903243248036713</v>
      </c>
      <c r="F1796" s="2">
        <f t="shared" si="167"/>
        <v>-5.0894992046998308E-2</v>
      </c>
      <c r="G1796" s="2">
        <f t="shared" si="165"/>
        <v>0.19992742452736545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5.0716000000000001</v>
      </c>
      <c r="C1797" s="2">
        <f t="shared" si="162"/>
        <v>5.5285416474032107</v>
      </c>
      <c r="D1797" s="2">
        <f t="shared" si="164"/>
        <v>5.2913377659055305</v>
      </c>
      <c r="E1797" s="2">
        <f t="shared" si="163"/>
        <v>0.23720388149768024</v>
      </c>
      <c r="F1797" s="2">
        <f t="shared" si="167"/>
        <v>6.7247826619374063E-3</v>
      </c>
      <c r="G1797" s="2">
        <f t="shared" si="165"/>
        <v>0.23047909883574283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4.9911000000000003</v>
      </c>
      <c r="C1798" s="2">
        <f t="shared" si="162"/>
        <v>5.5548429324181017</v>
      </c>
      <c r="D1798" s="2">
        <f t="shared" si="164"/>
        <v>5.2690979313940094</v>
      </c>
      <c r="E1798" s="2">
        <f t="shared" si="163"/>
        <v>0.28574500102409228</v>
      </c>
      <c r="F1798" s="2">
        <f t="shared" si="167"/>
        <v>6.252882633436839E-2</v>
      </c>
      <c r="G1798" s="2">
        <f t="shared" si="165"/>
        <v>0.22321617468972388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4.9508000000000001</v>
      </c>
      <c r="C1799" s="2">
        <f t="shared" si="162"/>
        <v>5.5671901735845477</v>
      </c>
      <c r="D1799" s="2">
        <f t="shared" si="164"/>
        <v>5.2455203068463048</v>
      </c>
      <c r="E1799" s="2">
        <f t="shared" si="163"/>
        <v>0.32166986673824294</v>
      </c>
      <c r="F1799" s="2">
        <f t="shared" si="167"/>
        <v>0.1143570344151433</v>
      </c>
      <c r="G1799" s="2">
        <f t="shared" si="165"/>
        <v>0.20731283232309963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5.2244999999999999</v>
      </c>
      <c r="C1800" s="2">
        <f t="shared" si="162"/>
        <v>5.5590532238023096</v>
      </c>
      <c r="D1800" s="2">
        <f t="shared" si="164"/>
        <v>5.2439632470799111</v>
      </c>
      <c r="E1800" s="2">
        <f t="shared" si="163"/>
        <v>0.31508997672239847</v>
      </c>
      <c r="F1800" s="2">
        <f t="shared" si="167"/>
        <v>0.15450362287659436</v>
      </c>
      <c r="G1800" s="2">
        <f t="shared" si="165"/>
        <v>0.16058635384580411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5.2728000000000002</v>
      </c>
      <c r="C1801" s="2">
        <f t="shared" si="162"/>
        <v>5.5707527278327236</v>
      </c>
      <c r="D1801" s="2">
        <f t="shared" si="164"/>
        <v>5.2460993028517695</v>
      </c>
      <c r="E1801" s="2">
        <f t="shared" si="163"/>
        <v>0.32465342498095406</v>
      </c>
      <c r="F1801" s="2">
        <f t="shared" si="167"/>
        <v>0.18853358329746631</v>
      </c>
      <c r="G1801" s="2">
        <f t="shared" si="165"/>
        <v>0.13611984168348776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5.2004000000000001</v>
      </c>
      <c r="C1802" s="2">
        <f t="shared" si="162"/>
        <v>5.5422523081661508</v>
      </c>
      <c r="D1802" s="2">
        <f t="shared" si="164"/>
        <v>5.2427141693071944</v>
      </c>
      <c r="E1802" s="2">
        <f t="shared" si="163"/>
        <v>0.29953813885895642</v>
      </c>
      <c r="F1802" s="2">
        <f t="shared" si="167"/>
        <v>0.21073449440976436</v>
      </c>
      <c r="G1802" s="2">
        <f t="shared" si="165"/>
        <v>8.880364444919206E-2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5.2004000000000001</v>
      </c>
      <c r="C1803" s="2">
        <f t="shared" si="162"/>
        <v>5.5069981069098199</v>
      </c>
      <c r="D1803" s="2">
        <f t="shared" si="164"/>
        <v>5.2395797863955504</v>
      </c>
      <c r="E1803" s="2">
        <f t="shared" si="163"/>
        <v>0.2674183205142695</v>
      </c>
      <c r="F1803" s="2">
        <f t="shared" si="167"/>
        <v>0.2220712596306654</v>
      </c>
      <c r="G1803" s="2">
        <f t="shared" si="165"/>
        <v>4.5347060883604101E-2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5.0635000000000003</v>
      </c>
      <c r="C1804" s="2">
        <f t="shared" si="162"/>
        <v>5.4647830135390789</v>
      </c>
      <c r="D1804" s="2">
        <f t="shared" si="164"/>
        <v>5.2265368392551386</v>
      </c>
      <c r="E1804" s="2">
        <f t="shared" si="163"/>
        <v>0.23824617428394035</v>
      </c>
      <c r="F1804" s="2">
        <f t="shared" si="167"/>
        <v>0.2253062425613204</v>
      </c>
      <c r="G1804" s="2">
        <f t="shared" si="165"/>
        <v>1.2939931722619952E-2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5.1117999999999997</v>
      </c>
      <c r="C1805" s="2">
        <f t="shared" si="162"/>
        <v>5.424108703763836</v>
      </c>
      <c r="D1805" s="2">
        <f t="shared" si="164"/>
        <v>5.218037814125128</v>
      </c>
      <c r="E1805" s="2">
        <f t="shared" si="163"/>
        <v>0.20607088963870801</v>
      </c>
      <c r="F1805" s="2">
        <f t="shared" si="167"/>
        <v>0.22145917197679793</v>
      </c>
      <c r="G1805" s="2">
        <f t="shared" si="165"/>
        <v>-1.538828233808992E-2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5.0312999999999999</v>
      </c>
      <c r="C1806" s="2">
        <f t="shared" si="162"/>
        <v>5.3822612108770915</v>
      </c>
      <c r="D1806" s="2">
        <f t="shared" si="164"/>
        <v>5.2042053834491924</v>
      </c>
      <c r="E1806" s="2">
        <f t="shared" si="163"/>
        <v>0.17805582742789916</v>
      </c>
      <c r="F1806" s="2">
        <f t="shared" si="167"/>
        <v>0.21277850306701818</v>
      </c>
      <c r="G1806" s="2">
        <f t="shared" si="165"/>
        <v>-3.4722675639119016E-2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5.1843000000000004</v>
      </c>
      <c r="C1807" s="2">
        <f t="shared" ref="C1807:C1870" si="168">$C$4*B1797+C1806*(1-$C$4)</f>
        <v>5.3344671784344619</v>
      </c>
      <c r="D1807" s="2">
        <f t="shared" si="164"/>
        <v>5.2027309106011037</v>
      </c>
      <c r="E1807" s="2">
        <f t="shared" si="163"/>
        <v>0.13173626783335823</v>
      </c>
      <c r="F1807" s="2">
        <f t="shared" si="167"/>
        <v>0.19657005602028618</v>
      </c>
      <c r="G1807" s="2">
        <f t="shared" si="165"/>
        <v>-6.4833788186927949E-2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5.1843000000000004</v>
      </c>
      <c r="C1808" s="2">
        <f t="shared" si="168"/>
        <v>5.2816414586753142</v>
      </c>
      <c r="D1808" s="2">
        <f t="shared" si="164"/>
        <v>5.2013656579639846</v>
      </c>
      <c r="E1808" s="2">
        <f t="shared" si="163"/>
        <v>8.0275800711329559E-2</v>
      </c>
      <c r="F1808" s="2">
        <f t="shared" si="167"/>
        <v>0.17331120495849486</v>
      </c>
      <c r="G1808" s="2">
        <f t="shared" si="165"/>
        <v>-9.3035404247165304E-2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5.1843000000000004</v>
      </c>
      <c r="C1809" s="2">
        <f t="shared" si="168"/>
        <v>5.2307427727252662</v>
      </c>
      <c r="D1809" s="2">
        <f t="shared" si="164"/>
        <v>5.2001015351518376</v>
      </c>
      <c r="E1809" s="2">
        <f t="shared" si="163"/>
        <v>3.0641237573428626E-2</v>
      </c>
      <c r="F1809" s="2">
        <f t="shared" si="167"/>
        <v>0.14477721148148162</v>
      </c>
      <c r="G1809" s="2">
        <f t="shared" si="165"/>
        <v>-0.114135973908053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5.1843000000000004</v>
      </c>
      <c r="C1810" s="2">
        <f t="shared" si="168"/>
        <v>5.2297823461521489</v>
      </c>
      <c r="D1810" s="2">
        <f t="shared" si="164"/>
        <v>5.1989310510665163</v>
      </c>
      <c r="E1810" s="2">
        <f t="shared" si="163"/>
        <v>3.0851295085632557E-2</v>
      </c>
      <c r="F1810" s="2">
        <f t="shared" si="167"/>
        <v>0.12199202820231181</v>
      </c>
      <c r="G1810" s="2">
        <f t="shared" si="165"/>
        <v>-9.1140733116679251E-2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5.1520999999999999</v>
      </c>
      <c r="C1811" s="2">
        <f t="shared" si="168"/>
        <v>5.2364004467441259</v>
      </c>
      <c r="D1811" s="2">
        <f t="shared" si="164"/>
        <v>5.1954620843208481</v>
      </c>
      <c r="E1811" s="2">
        <f t="shared" si="163"/>
        <v>4.0938362423277752E-2</v>
      </c>
      <c r="F1811" s="2">
        <f t="shared" si="167"/>
        <v>0.10578129504650499</v>
      </c>
      <c r="G1811" s="2">
        <f t="shared" si="165"/>
        <v>-6.484293262322724E-2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5.1681999999999997</v>
      </c>
      <c r="C1812" s="2">
        <f t="shared" si="168"/>
        <v>5.2308619164757992</v>
      </c>
      <c r="D1812" s="2">
        <f t="shared" si="164"/>
        <v>5.1934426706674515</v>
      </c>
      <c r="E1812" s="2">
        <f t="shared" si="163"/>
        <v>3.7419245808347767E-2</v>
      </c>
      <c r="F1812" s="2">
        <f t="shared" si="167"/>
        <v>9.2108885198873558E-2</v>
      </c>
      <c r="G1812" s="2">
        <f t="shared" si="165"/>
        <v>-5.468963939052579E-2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4.9105999999999996</v>
      </c>
      <c r="C1813" s="2">
        <f t="shared" si="168"/>
        <v>5.2261754677872148</v>
      </c>
      <c r="D1813" s="2">
        <f t="shared" si="164"/>
        <v>5.1724913617291222</v>
      </c>
      <c r="E1813" s="2">
        <f t="shared" si="163"/>
        <v>5.3684106058092596E-2</v>
      </c>
      <c r="F1813" s="2">
        <f t="shared" si="167"/>
        <v>8.4423929370717368E-2</v>
      </c>
      <c r="G1813" s="2">
        <f t="shared" si="165"/>
        <v>-3.0739823312624773E-2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5.0716000000000001</v>
      </c>
      <c r="C1814" s="2">
        <f t="shared" si="168"/>
        <v>5.2011484727430277</v>
      </c>
      <c r="D1814" s="2">
        <f t="shared" si="164"/>
        <v>5.1650179275269652</v>
      </c>
      <c r="E1814" s="2">
        <f t="shared" si="163"/>
        <v>3.6130545216062515E-2</v>
      </c>
      <c r="F1814" s="2">
        <f t="shared" si="167"/>
        <v>7.47652525397864E-2</v>
      </c>
      <c r="G1814" s="2">
        <f t="shared" si="165"/>
        <v>-3.8634707323723885E-2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5.0716000000000001</v>
      </c>
      <c r="C1815" s="2">
        <f t="shared" si="168"/>
        <v>5.187402553859485</v>
      </c>
      <c r="D1815" s="2">
        <f t="shared" si="164"/>
        <v>5.1580980810434864</v>
      </c>
      <c r="E1815" s="2">
        <f t="shared" si="163"/>
        <v>2.9304472815998572E-2</v>
      </c>
      <c r="F1815" s="2">
        <f t="shared" si="167"/>
        <v>6.5673096595028846E-2</v>
      </c>
      <c r="G1815" s="2">
        <f t="shared" si="165"/>
        <v>-3.6368623779030274E-2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5.0716000000000001</v>
      </c>
      <c r="C1816" s="2">
        <f t="shared" si="168"/>
        <v>5.1633867763426409</v>
      </c>
      <c r="D1816" s="2">
        <f t="shared" si="164"/>
        <v>5.1516908157810057</v>
      </c>
      <c r="E1816" s="2">
        <f t="shared" si="163"/>
        <v>1.1695960561635133E-2</v>
      </c>
      <c r="F1816" s="2">
        <f t="shared" si="167"/>
        <v>5.4877669388350106E-2</v>
      </c>
      <c r="G1816" s="2">
        <f t="shared" si="165"/>
        <v>-4.3181708826714973E-2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5.0716000000000001</v>
      </c>
      <c r="C1817" s="2">
        <f t="shared" si="168"/>
        <v>5.1666041953668502</v>
      </c>
      <c r="D1817" s="2">
        <f t="shared" si="164"/>
        <v>5.1457581627601909</v>
      </c>
      <c r="E1817" s="2">
        <f t="shared" si="163"/>
        <v>2.0846032606659293E-2</v>
      </c>
      <c r="F1817" s="2">
        <f t="shared" si="167"/>
        <v>4.8071342032011952E-2</v>
      </c>
      <c r="G1817" s="2">
        <f t="shared" si="165"/>
        <v>-2.7225309425352659E-2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4.9911000000000003</v>
      </c>
      <c r="C1818" s="2">
        <f t="shared" si="168"/>
        <v>5.169326626848874</v>
      </c>
      <c r="D1818" s="2">
        <f t="shared" si="164"/>
        <v>5.1343020025557324</v>
      </c>
      <c r="E1818" s="2">
        <f t="shared" si="163"/>
        <v>3.5024624293141571E-2</v>
      </c>
      <c r="F1818" s="2">
        <f t="shared" si="167"/>
        <v>4.5461998484237882E-2</v>
      </c>
      <c r="G1818" s="2">
        <f t="shared" si="165"/>
        <v>-1.0437374191096312E-2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5.1843000000000004</v>
      </c>
      <c r="C1819" s="2">
        <f t="shared" si="168"/>
        <v>5.171630222718278</v>
      </c>
      <c r="D1819" s="2">
        <f t="shared" si="164"/>
        <v>5.1380055579219741</v>
      </c>
      <c r="E1819" s="2">
        <f t="shared" si="163"/>
        <v>3.3624664796303882E-2</v>
      </c>
      <c r="F1819" s="2">
        <f t="shared" si="167"/>
        <v>4.3094531746651087E-2</v>
      </c>
      <c r="G1819" s="2">
        <f t="shared" si="165"/>
        <v>-9.4698669503472041E-3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5.1600999999999999</v>
      </c>
      <c r="C1820" s="2">
        <f t="shared" si="168"/>
        <v>5.1735794192231586</v>
      </c>
      <c r="D1820" s="2">
        <f t="shared" si="164"/>
        <v>5.1396421832610875</v>
      </c>
      <c r="E1820" s="2">
        <f t="shared" ref="E1820:E1883" si="169">C1820-D1820</f>
        <v>3.3937235962071099E-2</v>
      </c>
      <c r="F1820" s="2">
        <f t="shared" si="167"/>
        <v>4.1263072589735092E-2</v>
      </c>
      <c r="G1820" s="2">
        <f t="shared" si="165"/>
        <v>-7.3258366276639925E-3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5.1843000000000004</v>
      </c>
      <c r="C1821" s="2">
        <f t="shared" si="168"/>
        <v>5.1702748931888269</v>
      </c>
      <c r="D1821" s="2">
        <f t="shared" ref="D1821:D1884" si="170">$D$4*B1821+(1-$D$4)*D1820</f>
        <v>5.1429501696861921</v>
      </c>
      <c r="E1821" s="2">
        <f t="shared" si="169"/>
        <v>2.7324723502634818E-2</v>
      </c>
      <c r="F1821" s="2">
        <f t="shared" si="167"/>
        <v>3.8475402772315037E-2</v>
      </c>
      <c r="G1821" s="2">
        <f t="shared" si="165"/>
        <v>-1.1150679269680219E-2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5.2244999999999999</v>
      </c>
      <c r="C1822" s="2">
        <f t="shared" si="168"/>
        <v>5.1699556788520837</v>
      </c>
      <c r="D1822" s="2">
        <f t="shared" si="170"/>
        <v>5.1489908978575851</v>
      </c>
      <c r="E1822" s="2">
        <f t="shared" si="169"/>
        <v>2.0964780994498611E-2</v>
      </c>
      <c r="F1822" s="2">
        <f t="shared" si="167"/>
        <v>3.4973278416751755E-2</v>
      </c>
      <c r="G1822" s="2">
        <f t="shared" si="165"/>
        <v>-1.4008497422253144E-2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5.3936000000000002</v>
      </c>
      <c r="C1823" s="2">
        <f t="shared" si="168"/>
        <v>5.1300548051825325</v>
      </c>
      <c r="D1823" s="2">
        <f t="shared" si="170"/>
        <v>5.1671100906088752</v>
      </c>
      <c r="E1823" s="2">
        <f t="shared" si="169"/>
        <v>-3.7055285426342621E-2</v>
      </c>
      <c r="F1823" s="2">
        <f t="shared" si="167"/>
        <v>2.056756564813288E-2</v>
      </c>
      <c r="G1823" s="2">
        <f t="shared" si="165"/>
        <v>-5.7622851074475498E-2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5.3936000000000002</v>
      </c>
      <c r="C1824" s="2">
        <f t="shared" si="168"/>
        <v>5.1210617582313738</v>
      </c>
      <c r="D1824" s="2">
        <f t="shared" si="170"/>
        <v>5.1838871209341439</v>
      </c>
      <c r="E1824" s="2">
        <f t="shared" si="169"/>
        <v>-6.2825362702770171E-2</v>
      </c>
      <c r="F1824" s="2">
        <f t="shared" si="167"/>
        <v>3.8889799779522685E-3</v>
      </c>
      <c r="G1824" s="2">
        <f t="shared" si="165"/>
        <v>-6.6714342680722433E-2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5.3936000000000002</v>
      </c>
      <c r="C1825" s="2">
        <f t="shared" si="168"/>
        <v>5.113452256965008</v>
      </c>
      <c r="D1825" s="2">
        <f t="shared" si="170"/>
        <v>5.1994214082723555</v>
      </c>
      <c r="E1825" s="2">
        <f t="shared" si="169"/>
        <v>-8.5969151307347502E-2</v>
      </c>
      <c r="F1825" s="2">
        <f t="shared" si="167"/>
        <v>-1.4082646279107687E-2</v>
      </c>
      <c r="G1825" s="2">
        <f t="shared" si="165"/>
        <v>-7.1886505028239817E-2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5.2888999999999999</v>
      </c>
      <c r="C1826" s="2">
        <f t="shared" si="168"/>
        <v>5.10701344820116</v>
      </c>
      <c r="D1826" s="2">
        <f t="shared" si="170"/>
        <v>5.2060494521040326</v>
      </c>
      <c r="E1826" s="2">
        <f t="shared" si="169"/>
        <v>-9.9036003902872594E-2</v>
      </c>
      <c r="F1826" s="2">
        <f t="shared" si="167"/>
        <v>-3.1073317803860669E-2</v>
      </c>
      <c r="G1826" s="2">
        <f t="shared" si="165"/>
        <v>-6.7962686099011932E-2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5.3693999999999997</v>
      </c>
      <c r="C1827" s="2">
        <f t="shared" si="168"/>
        <v>5.1015652254009813</v>
      </c>
      <c r="D1827" s="2">
        <f t="shared" si="170"/>
        <v>5.2181494926889185</v>
      </c>
      <c r="E1827" s="2">
        <f t="shared" si="169"/>
        <v>-0.11658426728793714</v>
      </c>
      <c r="F1827" s="2">
        <f t="shared" si="167"/>
        <v>-4.8175507700675968E-2</v>
      </c>
      <c r="G1827" s="2">
        <f t="shared" si="165"/>
        <v>-6.840875958726117E-2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5.3613999999999997</v>
      </c>
      <c r="C1828" s="2">
        <f t="shared" si="168"/>
        <v>5.084570575339292</v>
      </c>
      <c r="D1828" s="2">
        <f t="shared" si="170"/>
        <v>5.2287606413786287</v>
      </c>
      <c r="E1828" s="2">
        <f t="shared" si="169"/>
        <v>-0.14419006603933671</v>
      </c>
      <c r="F1828" s="2">
        <f t="shared" si="167"/>
        <v>-6.7378419368408118E-2</v>
      </c>
      <c r="G1828" s="2">
        <f t="shared" ref="G1828:G1891" si="171">E1828-F1828</f>
        <v>-7.6811646670928588E-2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5.3131000000000004</v>
      </c>
      <c r="C1829" s="2">
        <f t="shared" si="168"/>
        <v>5.0999135637486317</v>
      </c>
      <c r="D1829" s="2">
        <f t="shared" si="170"/>
        <v>5.2350080012765083</v>
      </c>
      <c r="E1829" s="2">
        <f t="shared" si="169"/>
        <v>-0.13509443752787664</v>
      </c>
      <c r="F1829" s="2">
        <f t="shared" ref="F1829:F1892" si="173">(E1829*(2/(10)))+((1-(2/10))*F1828)</f>
        <v>-8.0921623000301826E-2</v>
      </c>
      <c r="G1829" s="2">
        <f t="shared" si="171"/>
        <v>-5.4172814527574817E-2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5.2325999999999997</v>
      </c>
      <c r="C1830" s="2">
        <f t="shared" si="168"/>
        <v>5.1091730154796107</v>
      </c>
      <c r="D1830" s="2">
        <f t="shared" si="170"/>
        <v>5.234829630811582</v>
      </c>
      <c r="E1830" s="2">
        <f t="shared" si="169"/>
        <v>-0.12565661533197137</v>
      </c>
      <c r="F1830" s="2">
        <f t="shared" si="173"/>
        <v>-8.986862146663574E-2</v>
      </c>
      <c r="G1830" s="2">
        <f t="shared" si="171"/>
        <v>-3.5787993865335627E-2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5.1117999999999997</v>
      </c>
      <c r="C1831" s="2">
        <f t="shared" si="168"/>
        <v>5.1207310130981325</v>
      </c>
      <c r="D1831" s="2">
        <f t="shared" si="170"/>
        <v>5.2257163248255392</v>
      </c>
      <c r="E1831" s="2">
        <f t="shared" si="169"/>
        <v>-0.10498531172740666</v>
      </c>
      <c r="F1831" s="2">
        <f t="shared" si="173"/>
        <v>-9.2891959518789924E-2</v>
      </c>
      <c r="G1831" s="2">
        <f t="shared" si="171"/>
        <v>-1.2093352208616737E-2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5.0635000000000003</v>
      </c>
      <c r="C1832" s="2">
        <f t="shared" si="168"/>
        <v>5.1366954726214971</v>
      </c>
      <c r="D1832" s="2">
        <f t="shared" si="170"/>
        <v>5.2137003007643878</v>
      </c>
      <c r="E1832" s="2">
        <f t="shared" si="169"/>
        <v>-7.700482814289078E-2</v>
      </c>
      <c r="F1832" s="2">
        <f t="shared" si="173"/>
        <v>-8.971453324361009E-2</v>
      </c>
      <c r="G1832" s="2">
        <f t="shared" si="171"/>
        <v>1.270970510071931E-2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4.9024999999999999</v>
      </c>
      <c r="C1833" s="2">
        <f t="shared" si="168"/>
        <v>5.1762192460643437</v>
      </c>
      <c r="D1833" s="2">
        <f t="shared" si="170"/>
        <v>5.1906484266336923</v>
      </c>
      <c r="E1833" s="2">
        <f t="shared" si="169"/>
        <v>-1.442918056934861E-2</v>
      </c>
      <c r="F1833" s="2">
        <f t="shared" si="173"/>
        <v>-7.4657462708757796E-2</v>
      </c>
      <c r="G1833" s="2">
        <f t="shared" si="171"/>
        <v>6.0228282139409187E-2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4.9911000000000003</v>
      </c>
      <c r="C1834" s="2">
        <f t="shared" si="168"/>
        <v>5.2096624389775217</v>
      </c>
      <c r="D1834" s="2">
        <f t="shared" si="170"/>
        <v>5.175867061697863</v>
      </c>
      <c r="E1834" s="2">
        <f t="shared" si="169"/>
        <v>3.3795377279658645E-2</v>
      </c>
      <c r="F1834" s="2">
        <f t="shared" si="173"/>
        <v>-5.2966894711074505E-2</v>
      </c>
      <c r="G1834" s="2">
        <f t="shared" si="171"/>
        <v>8.676227199073315E-2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5.0876999999999999</v>
      </c>
      <c r="C1835" s="2">
        <f t="shared" si="168"/>
        <v>5.2379605252886723</v>
      </c>
      <c r="D1835" s="2">
        <f t="shared" si="170"/>
        <v>5.169336168238762</v>
      </c>
      <c r="E1835" s="2">
        <f t="shared" si="169"/>
        <v>6.8624357049910323E-2</v>
      </c>
      <c r="F1835" s="2">
        <f t="shared" si="173"/>
        <v>-2.8648644358877543E-2</v>
      </c>
      <c r="G1835" s="2">
        <f t="shared" si="171"/>
        <v>9.7273001408787862E-2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5.2728000000000002</v>
      </c>
      <c r="C1836" s="2">
        <f t="shared" si="168"/>
        <v>5.2457973675519538</v>
      </c>
      <c r="D1836" s="2">
        <f t="shared" si="170"/>
        <v>5.1770001557766312</v>
      </c>
      <c r="E1836" s="2">
        <f t="shared" si="169"/>
        <v>6.8797211775322609E-2</v>
      </c>
      <c r="F1836" s="2">
        <f t="shared" si="173"/>
        <v>-9.1594731320375142E-3</v>
      </c>
      <c r="G1836" s="2">
        <f t="shared" si="171"/>
        <v>7.795668490736013E-2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4.9911000000000003</v>
      </c>
      <c r="C1837" s="2">
        <f t="shared" si="168"/>
        <v>5.2648131571593453</v>
      </c>
      <c r="D1837" s="2">
        <f t="shared" si="170"/>
        <v>5.1632297738672515</v>
      </c>
      <c r="E1837" s="2">
        <f t="shared" si="169"/>
        <v>0.10158338329209382</v>
      </c>
      <c r="F1837" s="2">
        <f t="shared" si="173"/>
        <v>1.2989098152788755E-2</v>
      </c>
      <c r="G1837" s="2">
        <f t="shared" si="171"/>
        <v>8.8594285139305062E-2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4.7335000000000003</v>
      </c>
      <c r="C1838" s="2">
        <f t="shared" si="168"/>
        <v>5.2796726714425226</v>
      </c>
      <c r="D1838" s="2">
        <f t="shared" si="170"/>
        <v>5.1313979387659741</v>
      </c>
      <c r="E1838" s="2">
        <f t="shared" si="169"/>
        <v>0.14827473267654856</v>
      </c>
      <c r="F1838" s="2">
        <f t="shared" si="173"/>
        <v>4.004622505754072E-2</v>
      </c>
      <c r="G1838" s="2">
        <f t="shared" si="171"/>
        <v>0.10822850761900785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4.9185999999999996</v>
      </c>
      <c r="C1839" s="2">
        <f t="shared" si="168"/>
        <v>5.2848153373744422</v>
      </c>
      <c r="D1839" s="2">
        <f t="shared" si="170"/>
        <v>5.1156351284870132</v>
      </c>
      <c r="E1839" s="2">
        <f t="shared" si="169"/>
        <v>0.16918020888742902</v>
      </c>
      <c r="F1839" s="2">
        <f t="shared" si="173"/>
        <v>6.5873021823518382E-2</v>
      </c>
      <c r="G1839" s="2">
        <f t="shared" si="171"/>
        <v>0.10330718706391064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4.7335000000000003</v>
      </c>
      <c r="C1840" s="2">
        <f t="shared" si="168"/>
        <v>5.2767822085476048</v>
      </c>
      <c r="D1840" s="2">
        <f t="shared" si="170"/>
        <v>5.087328822673161</v>
      </c>
      <c r="E1840" s="2">
        <f t="shared" si="169"/>
        <v>0.18945338587444382</v>
      </c>
      <c r="F1840" s="2">
        <f t="shared" si="173"/>
        <v>9.0589094633703474E-2</v>
      </c>
      <c r="G1840" s="2">
        <f t="shared" si="171"/>
        <v>9.8864291240740351E-2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4.9105999999999996</v>
      </c>
      <c r="C1841" s="2">
        <f t="shared" si="168"/>
        <v>5.2514003303095116</v>
      </c>
      <c r="D1841" s="2">
        <f t="shared" si="170"/>
        <v>5.0742377987714455</v>
      </c>
      <c r="E1841" s="2">
        <f t="shared" si="169"/>
        <v>0.17716253153806605</v>
      </c>
      <c r="F1841" s="2">
        <f t="shared" si="173"/>
        <v>0.10790378201457598</v>
      </c>
      <c r="G1841" s="2">
        <f t="shared" si="171"/>
        <v>6.9258749523490065E-2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4.9508000000000001</v>
      </c>
      <c r="C1842" s="2">
        <f t="shared" si="168"/>
        <v>5.2224925871849708</v>
      </c>
      <c r="D1842" s="2">
        <f t="shared" si="170"/>
        <v>5.0650942581217091</v>
      </c>
      <c r="E1842" s="2">
        <f t="shared" si="169"/>
        <v>0.15739832906326168</v>
      </c>
      <c r="F1842" s="2">
        <f t="shared" si="173"/>
        <v>0.11780269142431313</v>
      </c>
      <c r="G1842" s="2">
        <f t="shared" si="171"/>
        <v>3.959563763894855E-2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4.8703000000000003</v>
      </c>
      <c r="C1843" s="2">
        <f t="shared" si="168"/>
        <v>5.1732629583872836</v>
      </c>
      <c r="D1843" s="2">
        <f t="shared" si="170"/>
        <v>5.0506650538163971</v>
      </c>
      <c r="E1843" s="2">
        <f t="shared" si="169"/>
        <v>0.12259790457088648</v>
      </c>
      <c r="F1843" s="2">
        <f t="shared" si="173"/>
        <v>0.1187617340536278</v>
      </c>
      <c r="G1843" s="2">
        <f t="shared" si="171"/>
        <v>3.8361705172586802E-3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4.9267000000000003</v>
      </c>
      <c r="C1844" s="2">
        <f t="shared" si="168"/>
        <v>5.1452378878661627</v>
      </c>
      <c r="D1844" s="2">
        <f t="shared" si="170"/>
        <v>5.0414824572374046</v>
      </c>
      <c r="E1844" s="2">
        <f t="shared" si="169"/>
        <v>0.10375543062875803</v>
      </c>
      <c r="F1844" s="2">
        <f t="shared" si="173"/>
        <v>0.11576047336865386</v>
      </c>
      <c r="G1844" s="2">
        <f t="shared" si="171"/>
        <v>-1.2005042739895833E-2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4.8300999999999998</v>
      </c>
      <c r="C1845" s="2">
        <f t="shared" si="168"/>
        <v>5.136385905117522</v>
      </c>
      <c r="D1845" s="2">
        <f t="shared" si="170"/>
        <v>5.0258244974420414</v>
      </c>
      <c r="E1845" s="2">
        <f t="shared" si="169"/>
        <v>0.11056140767548062</v>
      </c>
      <c r="F1845" s="2">
        <f t="shared" si="173"/>
        <v>0.11472066023001923</v>
      </c>
      <c r="G1845" s="2">
        <f t="shared" si="171"/>
        <v>-4.1592525545386116E-3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4.9105999999999996</v>
      </c>
      <c r="C1846" s="2">
        <f t="shared" si="168"/>
        <v>5.1573726889455962</v>
      </c>
      <c r="D1846" s="2">
        <f t="shared" si="170"/>
        <v>5.0172893494833719</v>
      </c>
      <c r="E1846" s="2">
        <f t="shared" si="169"/>
        <v>0.14008333946222429</v>
      </c>
      <c r="F1846" s="2">
        <f t="shared" si="173"/>
        <v>0.11979319607646025</v>
      </c>
      <c r="G1846" s="2">
        <f t="shared" si="171"/>
        <v>2.0290143385764042E-2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5.0555000000000003</v>
      </c>
      <c r="C1847" s="2">
        <f t="shared" si="168"/>
        <v>5.1317922752616578</v>
      </c>
      <c r="D1847" s="2">
        <f t="shared" si="170"/>
        <v>5.0201197680401597</v>
      </c>
      <c r="E1847" s="2">
        <f t="shared" si="169"/>
        <v>0.11167250722149813</v>
      </c>
      <c r="F1847" s="2">
        <f t="shared" si="173"/>
        <v>0.11816905830546784</v>
      </c>
      <c r="G1847" s="2">
        <f t="shared" si="171"/>
        <v>-6.4965510839697094E-3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5.1520999999999999</v>
      </c>
      <c r="C1848" s="2">
        <f t="shared" si="168"/>
        <v>5.0705165406060182</v>
      </c>
      <c r="D1848" s="2">
        <f t="shared" si="170"/>
        <v>5.0298960815186664</v>
      </c>
      <c r="E1848" s="2">
        <f t="shared" si="169"/>
        <v>4.062045908735179E-2</v>
      </c>
      <c r="F1848" s="2">
        <f t="shared" si="173"/>
        <v>0.10265933846184463</v>
      </c>
      <c r="G1848" s="2">
        <f t="shared" si="171"/>
        <v>-6.2038879374492845E-2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5.1520999999999999</v>
      </c>
      <c r="C1849" s="2">
        <f t="shared" si="168"/>
        <v>5.0471447651281691</v>
      </c>
      <c r="D1849" s="2">
        <f t="shared" si="170"/>
        <v>5.0389482236283945</v>
      </c>
      <c r="E1849" s="2">
        <f t="shared" si="169"/>
        <v>8.1965414997746677E-3</v>
      </c>
      <c r="F1849" s="2">
        <f t="shared" si="173"/>
        <v>8.3766779069430641E-2</v>
      </c>
      <c r="G1849" s="2">
        <f t="shared" si="171"/>
        <v>-7.5570237569655974E-2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5.0876999999999999</v>
      </c>
      <c r="C1850" s="2">
        <f t="shared" si="168"/>
        <v>4.9988917243392201</v>
      </c>
      <c r="D1850" s="2">
        <f t="shared" si="170"/>
        <v>5.0425594663225874</v>
      </c>
      <c r="E1850" s="2">
        <f t="shared" si="169"/>
        <v>-4.3667741983367314E-2</v>
      </c>
      <c r="F1850" s="2">
        <f t="shared" si="173"/>
        <v>5.8279874858871053E-2</v>
      </c>
      <c r="G1850" s="2">
        <f t="shared" si="171"/>
        <v>-0.10194761684223837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5.1520999999999999</v>
      </c>
      <c r="C1851" s="2">
        <f t="shared" si="168"/>
        <v>4.9853083821331863</v>
      </c>
      <c r="D1851" s="2">
        <f t="shared" si="170"/>
        <v>5.050673579928322</v>
      </c>
      <c r="E1851" s="2">
        <f t="shared" si="169"/>
        <v>-6.5365197795135721E-2</v>
      </c>
      <c r="F1851" s="2">
        <f t="shared" si="173"/>
        <v>3.3550860328069698E-2</v>
      </c>
      <c r="G1851" s="2">
        <f t="shared" si="171"/>
        <v>-9.8916058123205419E-2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5.0635000000000003</v>
      </c>
      <c r="C1852" s="2">
        <f t="shared" si="168"/>
        <v>4.979999400266542</v>
      </c>
      <c r="D1852" s="2">
        <f t="shared" si="170"/>
        <v>5.0516236851188161</v>
      </c>
      <c r="E1852" s="2">
        <f t="shared" si="169"/>
        <v>-7.1624284852274123E-2</v>
      </c>
      <c r="F1852" s="2">
        <f t="shared" si="173"/>
        <v>1.2515831292000935E-2</v>
      </c>
      <c r="G1852" s="2">
        <f t="shared" si="171"/>
        <v>-8.4140116144275051E-2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5.1117999999999997</v>
      </c>
      <c r="C1853" s="2">
        <f t="shared" si="168"/>
        <v>4.9631225694563046</v>
      </c>
      <c r="D1853" s="2">
        <f t="shared" si="170"/>
        <v>5.0560811899248295</v>
      </c>
      <c r="E1853" s="2">
        <f t="shared" si="169"/>
        <v>-9.2958620468524877E-2</v>
      </c>
      <c r="F1853" s="2">
        <f t="shared" si="173"/>
        <v>-8.5790590601042254E-3</v>
      </c>
      <c r="G1853" s="2">
        <f t="shared" si="171"/>
        <v>-8.437956140842065E-2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5.1199000000000003</v>
      </c>
      <c r="C1854" s="2">
        <f t="shared" si="168"/>
        <v>4.9575190972322574</v>
      </c>
      <c r="D1854" s="2">
        <f t="shared" si="170"/>
        <v>5.0608085091896573</v>
      </c>
      <c r="E1854" s="2">
        <f t="shared" si="169"/>
        <v>-0.10328941195739993</v>
      </c>
      <c r="F1854" s="2">
        <f t="shared" si="173"/>
        <v>-2.7521129639563369E-2</v>
      </c>
      <c r="G1854" s="2">
        <f t="shared" si="171"/>
        <v>-7.5768282317836569E-2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5.0555000000000003</v>
      </c>
      <c r="C1855" s="2">
        <f t="shared" si="168"/>
        <v>4.9379161591965257</v>
      </c>
      <c r="D1855" s="2">
        <f t="shared" si="170"/>
        <v>5.0604152862867195</v>
      </c>
      <c r="E1855" s="2">
        <f t="shared" si="169"/>
        <v>-0.12249912709019384</v>
      </c>
      <c r="F1855" s="2">
        <f t="shared" si="173"/>
        <v>-4.6516729129689467E-2</v>
      </c>
      <c r="G1855" s="2">
        <f t="shared" si="171"/>
        <v>-7.5982397960504378E-2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5.0312999999999999</v>
      </c>
      <c r="C1856" s="2">
        <f t="shared" si="168"/>
        <v>4.9337136731662907</v>
      </c>
      <c r="D1856" s="2">
        <f t="shared" si="170"/>
        <v>5.0582585984136292</v>
      </c>
      <c r="E1856" s="2">
        <f t="shared" si="169"/>
        <v>-0.12454492524733851</v>
      </c>
      <c r="F1856" s="2">
        <f t="shared" si="173"/>
        <v>-6.2122368353219277E-2</v>
      </c>
      <c r="G1856" s="2">
        <f t="shared" si="171"/>
        <v>-6.2422556894119234E-2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4.9911000000000003</v>
      </c>
      <c r="C1857" s="2">
        <f t="shared" si="168"/>
        <v>4.9524500311407076</v>
      </c>
      <c r="D1857" s="2">
        <f t="shared" si="170"/>
        <v>5.0532838874200268</v>
      </c>
      <c r="E1857" s="2">
        <f t="shared" si="169"/>
        <v>-0.10083385627931918</v>
      </c>
      <c r="F1857" s="2">
        <f t="shared" si="173"/>
        <v>-6.9864665938439263E-2</v>
      </c>
      <c r="G1857" s="2">
        <f t="shared" si="171"/>
        <v>-3.0969190340879915E-2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5.0635000000000003</v>
      </c>
      <c r="C1858" s="2">
        <f t="shared" si="168"/>
        <v>4.9831654109652135</v>
      </c>
      <c r="D1858" s="2">
        <f t="shared" si="170"/>
        <v>5.0540406365000248</v>
      </c>
      <c r="E1858" s="2">
        <f t="shared" si="169"/>
        <v>-7.0875225534811293E-2</v>
      </c>
      <c r="F1858" s="2">
        <f t="shared" si="173"/>
        <v>-7.0066777857713675E-2</v>
      </c>
      <c r="G1858" s="2">
        <f t="shared" si="171"/>
        <v>-8.0844767709761789E-4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4.9911000000000003</v>
      </c>
      <c r="C1859" s="2">
        <f t="shared" si="168"/>
        <v>5.0091553477397959</v>
      </c>
      <c r="D1859" s="2">
        <f t="shared" si="170"/>
        <v>5.0493783671296528</v>
      </c>
      <c r="E1859" s="2">
        <f t="shared" si="169"/>
        <v>-4.0223019389856951E-2</v>
      </c>
      <c r="F1859" s="2">
        <f t="shared" si="173"/>
        <v>-6.4098026164142327E-2</v>
      </c>
      <c r="G1859" s="2">
        <f t="shared" si="171"/>
        <v>2.3875006774285376E-2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5.0232999999999999</v>
      </c>
      <c r="C1860" s="2">
        <f t="shared" si="168"/>
        <v>5.0212391403952115</v>
      </c>
      <c r="D1860" s="2">
        <f t="shared" si="170"/>
        <v>5.0474466362311601</v>
      </c>
      <c r="E1860" s="2">
        <f t="shared" si="169"/>
        <v>-2.6207495835948613E-2</v>
      </c>
      <c r="F1860" s="2">
        <f t="shared" si="173"/>
        <v>-5.6519920098503589E-2</v>
      </c>
      <c r="G1860" s="2">
        <f t="shared" si="171"/>
        <v>3.0312424262554975E-2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4.9749999999999996</v>
      </c>
      <c r="C1861" s="2">
        <f t="shared" si="168"/>
        <v>5.0413715803344097</v>
      </c>
      <c r="D1861" s="2">
        <f t="shared" si="170"/>
        <v>5.042080218732556</v>
      </c>
      <c r="E1861" s="2">
        <f t="shared" si="169"/>
        <v>-7.0863839814627738E-4</v>
      </c>
      <c r="F1861" s="2">
        <f t="shared" si="173"/>
        <v>-4.5357663758432129E-2</v>
      </c>
      <c r="G1861" s="2">
        <f t="shared" si="171"/>
        <v>4.4649025360285852E-2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4.9185999999999996</v>
      </c>
      <c r="C1862" s="2">
        <f t="shared" si="168"/>
        <v>5.0447759525906539</v>
      </c>
      <c r="D1862" s="2">
        <f t="shared" si="170"/>
        <v>5.0329335358634779</v>
      </c>
      <c r="E1862" s="2">
        <f t="shared" si="169"/>
        <v>1.1842416727176008E-2</v>
      </c>
      <c r="F1862" s="2">
        <f t="shared" si="173"/>
        <v>-3.3917647661310509E-2</v>
      </c>
      <c r="G1862" s="2">
        <f t="shared" si="171"/>
        <v>4.5760064388486517E-2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4.8300999999999998</v>
      </c>
      <c r="C1863" s="2">
        <f t="shared" si="168"/>
        <v>5.0550873444997837</v>
      </c>
      <c r="D1863" s="2">
        <f t="shared" si="170"/>
        <v>5.0179088295032201</v>
      </c>
      <c r="E1863" s="2">
        <f t="shared" si="169"/>
        <v>3.717851499656355E-2</v>
      </c>
      <c r="F1863" s="2">
        <f t="shared" si="173"/>
        <v>-1.9698415129735698E-2</v>
      </c>
      <c r="G1863" s="2">
        <f t="shared" si="171"/>
        <v>5.6876930126299248E-2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4.9267000000000003</v>
      </c>
      <c r="C1864" s="2">
        <f t="shared" si="168"/>
        <v>5.0650585222690481</v>
      </c>
      <c r="D1864" s="2">
        <f t="shared" si="170"/>
        <v>5.0111526199103889</v>
      </c>
      <c r="E1864" s="2">
        <f t="shared" si="169"/>
        <v>5.3905902358659219E-2</v>
      </c>
      <c r="F1864" s="2">
        <f t="shared" si="173"/>
        <v>-4.9775516320567145E-3</v>
      </c>
      <c r="G1864" s="2">
        <f t="shared" si="171"/>
        <v>5.8883453990715935E-2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4.9105999999999996</v>
      </c>
      <c r="C1865" s="2">
        <f t="shared" si="168"/>
        <v>5.0635879803815023</v>
      </c>
      <c r="D1865" s="2">
        <f t="shared" si="170"/>
        <v>5.0037042776948049</v>
      </c>
      <c r="E1865" s="2">
        <f t="shared" si="169"/>
        <v>5.9883702686697404E-2</v>
      </c>
      <c r="F1865" s="2">
        <f t="shared" si="173"/>
        <v>7.9946992316941093E-3</v>
      </c>
      <c r="G1865" s="2">
        <f t="shared" si="171"/>
        <v>5.1889003455003295E-2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4.8300999999999998</v>
      </c>
      <c r="C1866" s="2">
        <f t="shared" si="168"/>
        <v>5.0586205987843478</v>
      </c>
      <c r="D1866" s="2">
        <f t="shared" si="170"/>
        <v>4.9908447015692641</v>
      </c>
      <c r="E1866" s="2">
        <f t="shared" si="169"/>
        <v>6.7775897215083702E-2</v>
      </c>
      <c r="F1866" s="2">
        <f t="shared" si="173"/>
        <v>1.9950938828372029E-2</v>
      </c>
      <c r="G1866" s="2">
        <f t="shared" si="171"/>
        <v>4.7824958386711677E-2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4.8300999999999998</v>
      </c>
      <c r="C1867" s="2">
        <f t="shared" si="168"/>
        <v>5.0482328143559867</v>
      </c>
      <c r="D1867" s="2">
        <f t="shared" si="170"/>
        <v>4.9789376866382078</v>
      </c>
      <c r="E1867" s="2">
        <f t="shared" si="169"/>
        <v>6.9295127717778904E-2</v>
      </c>
      <c r="F1867" s="2">
        <f t="shared" si="173"/>
        <v>2.9819776606253404E-2</v>
      </c>
      <c r="G1867" s="2">
        <f t="shared" si="171"/>
        <v>3.9475351111525503E-2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4.8300999999999998</v>
      </c>
      <c r="C1868" s="2">
        <f t="shared" si="168"/>
        <v>5.050581612147373</v>
      </c>
      <c r="D1868" s="2">
        <f t="shared" si="170"/>
        <v>4.9679126728131555</v>
      </c>
      <c r="E1868" s="2">
        <f t="shared" si="169"/>
        <v>8.2668939334217484E-2</v>
      </c>
      <c r="F1868" s="2">
        <f t="shared" si="173"/>
        <v>4.0389609151846223E-2</v>
      </c>
      <c r="G1868" s="2">
        <f t="shared" si="171"/>
        <v>4.2279330182371261E-2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4.7576000000000001</v>
      </c>
      <c r="C1869" s="2">
        <f t="shared" si="168"/>
        <v>5.0414305948939306</v>
      </c>
      <c r="D1869" s="2">
        <f t="shared" si="170"/>
        <v>4.9523339563084781</v>
      </c>
      <c r="E1869" s="2">
        <f t="shared" si="169"/>
        <v>8.9096638585452581E-2</v>
      </c>
      <c r="F1869" s="2">
        <f t="shared" si="173"/>
        <v>5.0131015038567497E-2</v>
      </c>
      <c r="G1869" s="2">
        <f t="shared" si="171"/>
        <v>3.8965623546885084E-2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4.8300999999999998</v>
      </c>
      <c r="C1870" s="2">
        <f t="shared" si="168"/>
        <v>5.0386412726025567</v>
      </c>
      <c r="D1870" s="2">
        <f t="shared" si="170"/>
        <v>4.9432795891745167</v>
      </c>
      <c r="E1870" s="2">
        <f t="shared" si="169"/>
        <v>9.5361683428039967E-2</v>
      </c>
      <c r="F1870" s="2">
        <f t="shared" si="173"/>
        <v>5.9177148716462E-2</v>
      </c>
      <c r="G1870" s="2">
        <f t="shared" si="171"/>
        <v>3.6184534711577968E-2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4.7897999999999996</v>
      </c>
      <c r="C1871" s="2">
        <f t="shared" ref="C1871:C1934" si="174">$C$4*B1861+C1870*(1-$C$4)</f>
        <v>5.0288503075867785</v>
      </c>
      <c r="D1871" s="2">
        <f t="shared" si="170"/>
        <v>4.9319107307171448</v>
      </c>
      <c r="E1871" s="2">
        <f t="shared" si="169"/>
        <v>9.6939576869633726E-2</v>
      </c>
      <c r="F1871" s="2">
        <f t="shared" si="173"/>
        <v>6.6729634347096348E-2</v>
      </c>
      <c r="G1871" s="2">
        <f t="shared" si="171"/>
        <v>3.0209942522537378E-2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4.8300999999999998</v>
      </c>
      <c r="C1872" s="2">
        <f t="shared" si="174"/>
        <v>5.0118887218041976</v>
      </c>
      <c r="D1872" s="2">
        <f t="shared" si="170"/>
        <v>4.9243691951084676</v>
      </c>
      <c r="E1872" s="2">
        <f t="shared" si="169"/>
        <v>8.7519526695730043E-2</v>
      </c>
      <c r="F1872" s="2">
        <f t="shared" si="173"/>
        <v>7.0887612816823098E-2</v>
      </c>
      <c r="G1872" s="2">
        <f t="shared" si="171"/>
        <v>1.6631913878906945E-2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4.9024999999999999</v>
      </c>
      <c r="C1873" s="2">
        <f t="shared" si="174"/>
        <v>4.9839212261420132</v>
      </c>
      <c r="D1873" s="2">
        <f t="shared" si="170"/>
        <v>4.9227492547300624</v>
      </c>
      <c r="E1873" s="2">
        <f t="shared" si="169"/>
        <v>6.1171971411950743E-2</v>
      </c>
      <c r="F1873" s="2">
        <f t="shared" si="173"/>
        <v>6.894448453584863E-2</v>
      </c>
      <c r="G1873" s="2">
        <f t="shared" si="171"/>
        <v>-7.7725131238978867E-3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4.7253999999999996</v>
      </c>
      <c r="C1874" s="2">
        <f t="shared" si="174"/>
        <v>4.9751179605817031</v>
      </c>
      <c r="D1874" s="2">
        <f t="shared" si="170"/>
        <v>4.908130791416724</v>
      </c>
      <c r="E1874" s="2">
        <f t="shared" si="169"/>
        <v>6.6987169164979044E-2</v>
      </c>
      <c r="F1874" s="2">
        <f t="shared" si="173"/>
        <v>6.8553021461674718E-2</v>
      </c>
      <c r="G1874" s="2">
        <f t="shared" si="171"/>
        <v>-1.5658522966956745E-3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4.7979000000000003</v>
      </c>
      <c r="C1875" s="2">
        <f t="shared" si="174"/>
        <v>4.96519212049221</v>
      </c>
      <c r="D1875" s="2">
        <f t="shared" si="170"/>
        <v>4.8999655476080779</v>
      </c>
      <c r="E1875" s="2">
        <f t="shared" si="169"/>
        <v>6.5226572884132139E-2</v>
      </c>
      <c r="F1875" s="2">
        <f t="shared" si="173"/>
        <v>6.7887731746166205E-2</v>
      </c>
      <c r="G1875" s="2">
        <f t="shared" si="171"/>
        <v>-2.6611588620340659E-3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4.8623000000000003</v>
      </c>
      <c r="C1876" s="2">
        <f t="shared" si="174"/>
        <v>4.9444087173395621</v>
      </c>
      <c r="D1876" s="2">
        <f t="shared" si="170"/>
        <v>4.8971755070445164</v>
      </c>
      <c r="E1876" s="2">
        <f t="shared" si="169"/>
        <v>4.723321029504568E-2</v>
      </c>
      <c r="F1876" s="2">
        <f t="shared" si="173"/>
        <v>6.3756827455942106E-2</v>
      </c>
      <c r="G1876" s="2">
        <f t="shared" si="171"/>
        <v>-1.6523617160896426E-2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4.7496</v>
      </c>
      <c r="C1877" s="2">
        <f t="shared" si="174"/>
        <v>4.9268227608257833</v>
      </c>
      <c r="D1877" s="2">
        <f t="shared" si="170"/>
        <v>4.8862439880041819</v>
      </c>
      <c r="E1877" s="2">
        <f t="shared" si="169"/>
        <v>4.0578772821601383E-2</v>
      </c>
      <c r="F1877" s="2">
        <f t="shared" si="173"/>
        <v>5.9121216529073969E-2</v>
      </c>
      <c r="G1877" s="2">
        <f t="shared" si="171"/>
        <v>-1.8542443707472586E-2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4.8140000000000001</v>
      </c>
      <c r="C1878" s="2">
        <f t="shared" si="174"/>
        <v>4.9119423360833556</v>
      </c>
      <c r="D1878" s="2">
        <f t="shared" si="170"/>
        <v>4.8808925814853534</v>
      </c>
      <c r="E1878" s="2">
        <f t="shared" si="169"/>
        <v>3.1049754598002188E-2</v>
      </c>
      <c r="F1878" s="2">
        <f t="shared" si="173"/>
        <v>5.3506924142859617E-2</v>
      </c>
      <c r="G1878" s="2">
        <f t="shared" si="171"/>
        <v>-2.2457169544857429E-2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4.5885999999999996</v>
      </c>
      <c r="C1879" s="2">
        <f t="shared" si="174"/>
        <v>4.8881973613013008</v>
      </c>
      <c r="D1879" s="2">
        <f t="shared" si="170"/>
        <v>4.859241279153105</v>
      </c>
      <c r="E1879" s="2">
        <f t="shared" si="169"/>
        <v>2.8956082148195783E-2</v>
      </c>
      <c r="F1879" s="2">
        <f t="shared" si="173"/>
        <v>4.8596755743926856E-2</v>
      </c>
      <c r="G1879" s="2">
        <f t="shared" si="171"/>
        <v>-1.9640673595731073E-2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4.5885999999999996</v>
      </c>
      <c r="C1880" s="2">
        <f t="shared" si="174"/>
        <v>4.8792593057164853</v>
      </c>
      <c r="D1880" s="2">
        <f t="shared" si="170"/>
        <v>4.839193776993616</v>
      </c>
      <c r="E1880" s="2">
        <f t="shared" si="169"/>
        <v>4.0065528722869281E-2</v>
      </c>
      <c r="F1880" s="2">
        <f t="shared" si="173"/>
        <v>4.6890510339715349E-2</v>
      </c>
      <c r="G1880" s="2">
        <f t="shared" si="171"/>
        <v>-6.8249816168460681E-3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4.5885999999999996</v>
      </c>
      <c r="C1881" s="2">
        <f t="shared" si="174"/>
        <v>4.8654963356062559</v>
      </c>
      <c r="D1881" s="2">
        <f t="shared" si="170"/>
        <v>4.8206312749940894</v>
      </c>
      <c r="E1881" s="2">
        <f t="shared" si="169"/>
        <v>4.4865060612166552E-2</v>
      </c>
      <c r="F1881" s="2">
        <f t="shared" si="173"/>
        <v>4.6485420394205591E-2</v>
      </c>
      <c r="G1881" s="2">
        <f t="shared" si="171"/>
        <v>-1.6203597820390395E-3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4.5885999999999996</v>
      </c>
      <c r="C1882" s="2">
        <f t="shared" si="174"/>
        <v>4.8600507455129858</v>
      </c>
      <c r="D1882" s="2">
        <f t="shared" si="170"/>
        <v>4.8034437731426758</v>
      </c>
      <c r="E1882" s="2">
        <f t="shared" si="169"/>
        <v>5.6606972370309983E-2</v>
      </c>
      <c r="F1882" s="2">
        <f t="shared" si="173"/>
        <v>4.850973078942647E-2</v>
      </c>
      <c r="G1882" s="2">
        <f t="shared" si="171"/>
        <v>8.097241580883513E-3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4.5080999999999998</v>
      </c>
      <c r="C1883" s="2">
        <f t="shared" si="174"/>
        <v>4.8665814000494496</v>
      </c>
      <c r="D1883" s="2">
        <f t="shared" si="170"/>
        <v>4.7815664566135885</v>
      </c>
      <c r="E1883" s="2">
        <f t="shared" si="169"/>
        <v>8.5014943435861134E-2</v>
      </c>
      <c r="F1883" s="2">
        <f t="shared" si="173"/>
        <v>5.5810773318713411E-2</v>
      </c>
      <c r="G1883" s="2">
        <f t="shared" si="171"/>
        <v>2.9204170117147724E-2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4.4276</v>
      </c>
      <c r="C1884" s="2">
        <f t="shared" si="174"/>
        <v>4.8448611846572263</v>
      </c>
      <c r="D1884" s="2">
        <f t="shared" si="170"/>
        <v>4.7553467190866563</v>
      </c>
      <c r="E1884" s="2">
        <f t="shared" ref="E1884:E1947" si="175">C1884-D1884</f>
        <v>8.9514465570569968E-2</v>
      </c>
      <c r="F1884" s="2">
        <f t="shared" si="173"/>
        <v>6.2551511769084731E-2</v>
      </c>
      <c r="G1884" s="2">
        <f t="shared" si="171"/>
        <v>2.6962953801485237E-2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4.3471000000000002</v>
      </c>
      <c r="C1885" s="2">
        <f t="shared" si="174"/>
        <v>4.8376363870176533</v>
      </c>
      <c r="D1885" s="2">
        <f t="shared" ref="D1885:D1948" si="176">$D$4*B1885+(1-$D$4)*D1884</f>
        <v>4.7251062213765334</v>
      </c>
      <c r="E1885" s="2">
        <f t="shared" si="175"/>
        <v>0.11253016564111995</v>
      </c>
      <c r="F1885" s="2">
        <f t="shared" si="173"/>
        <v>7.2547242543491777E-2</v>
      </c>
      <c r="G1885" s="2">
        <f t="shared" si="171"/>
        <v>3.9982923097628173E-2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4.4276</v>
      </c>
      <c r="C1886" s="2">
        <f t="shared" si="174"/>
        <v>4.8414307890149377</v>
      </c>
      <c r="D1886" s="2">
        <f t="shared" si="176"/>
        <v>4.7030687234967905</v>
      </c>
      <c r="E1886" s="2">
        <f t="shared" si="175"/>
        <v>0.13836206551814723</v>
      </c>
      <c r="F1886" s="2">
        <f t="shared" si="173"/>
        <v>8.5710207138422867E-2</v>
      </c>
      <c r="G1886" s="2">
        <f t="shared" si="171"/>
        <v>5.2651858379724359E-2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4.2343999999999999</v>
      </c>
      <c r="C1887" s="2">
        <f t="shared" si="174"/>
        <v>4.8273029753203325</v>
      </c>
      <c r="D1887" s="2">
        <f t="shared" si="176"/>
        <v>4.6683525217562876</v>
      </c>
      <c r="E1887" s="2">
        <f t="shared" si="175"/>
        <v>0.15895045356404491</v>
      </c>
      <c r="F1887" s="2">
        <f t="shared" si="173"/>
        <v>0.10035825642354729</v>
      </c>
      <c r="G1887" s="2">
        <f t="shared" si="171"/>
        <v>5.8592197140497626E-2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4.4276</v>
      </c>
      <c r="C1888" s="2">
        <f t="shared" si="174"/>
        <v>4.8252563637325894</v>
      </c>
      <c r="D1888" s="2">
        <f t="shared" si="176"/>
        <v>4.6505190016261926</v>
      </c>
      <c r="E1888" s="2">
        <f t="shared" si="175"/>
        <v>0.17473736210639679</v>
      </c>
      <c r="F1888" s="2">
        <f t="shared" si="173"/>
        <v>0.11523407756011719</v>
      </c>
      <c r="G1888" s="2">
        <f t="shared" si="171"/>
        <v>5.9503284546279595E-2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4.3872999999999998</v>
      </c>
      <c r="C1889" s="2">
        <f t="shared" si="174"/>
        <v>4.7888476923891137</v>
      </c>
      <c r="D1889" s="2">
        <f t="shared" si="176"/>
        <v>4.6310212978020306</v>
      </c>
      <c r="E1889" s="2">
        <f t="shared" si="175"/>
        <v>0.15782639458708303</v>
      </c>
      <c r="F1889" s="2">
        <f t="shared" si="173"/>
        <v>0.12375254096551036</v>
      </c>
      <c r="G1889" s="2">
        <f t="shared" si="171"/>
        <v>3.407385362157267E-2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4.1296999999999997</v>
      </c>
      <c r="C1890" s="2">
        <f t="shared" si="174"/>
        <v>4.7580403550984807</v>
      </c>
      <c r="D1890" s="2">
        <f t="shared" si="176"/>
        <v>4.5938863868537325</v>
      </c>
      <c r="E1890" s="2">
        <f t="shared" si="175"/>
        <v>0.16415396824474815</v>
      </c>
      <c r="F1890" s="2">
        <f t="shared" si="173"/>
        <v>0.13183282642135793</v>
      </c>
      <c r="G1890" s="2">
        <f t="shared" si="171"/>
        <v>3.2321141823390215E-2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4.1860999999999997</v>
      </c>
      <c r="C1891" s="2">
        <f t="shared" si="174"/>
        <v>4.7319726081602527</v>
      </c>
      <c r="D1891" s="2">
        <f t="shared" si="176"/>
        <v>4.5636799878275305</v>
      </c>
      <c r="E1891" s="2">
        <f t="shared" si="175"/>
        <v>0.16829262033272219</v>
      </c>
      <c r="F1891" s="2">
        <f t="shared" si="173"/>
        <v>0.13912478520363078</v>
      </c>
      <c r="G1891" s="2">
        <f t="shared" si="171"/>
        <v>2.9167835129091407E-2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4.2263000000000002</v>
      </c>
      <c r="C1892" s="2">
        <f t="shared" si="174"/>
        <v>4.7099152838279057</v>
      </c>
      <c r="D1892" s="2">
        <f t="shared" si="176"/>
        <v>4.5386888776180836</v>
      </c>
      <c r="E1892" s="2">
        <f t="shared" si="175"/>
        <v>0.1712264062098221</v>
      </c>
      <c r="F1892" s="2">
        <f t="shared" si="173"/>
        <v>0.14554510940486903</v>
      </c>
      <c r="G1892" s="2">
        <f t="shared" ref="G1892:G1955" si="177">E1892-F1892</f>
        <v>2.5681296804953069E-2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4.3068</v>
      </c>
      <c r="C1893" s="2">
        <f t="shared" si="174"/>
        <v>4.6788667786236129</v>
      </c>
      <c r="D1893" s="2">
        <f t="shared" si="176"/>
        <v>4.521511923720448</v>
      </c>
      <c r="E1893" s="2">
        <f t="shared" si="175"/>
        <v>0.15735485490316492</v>
      </c>
      <c r="F1893" s="2">
        <f t="shared" ref="F1893:F1956" si="179">(E1893*(2/(10)))+((1-(2/10))*F1892)</f>
        <v>0.1479070585045282</v>
      </c>
      <c r="G1893" s="2">
        <f t="shared" si="177"/>
        <v>9.4477963986367153E-3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4.2183000000000002</v>
      </c>
      <c r="C1894" s="2">
        <f t="shared" si="174"/>
        <v>4.6402103511430566</v>
      </c>
      <c r="D1894" s="2">
        <f t="shared" si="176"/>
        <v>4.4990517812226365</v>
      </c>
      <c r="E1894" s="2">
        <f t="shared" si="175"/>
        <v>0.14115856992042008</v>
      </c>
      <c r="F1894" s="2">
        <f t="shared" si="179"/>
        <v>0.14655736078770659</v>
      </c>
      <c r="G1894" s="2">
        <f t="shared" si="177"/>
        <v>-5.398790867286507E-3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4.2183000000000002</v>
      </c>
      <c r="C1895" s="2">
        <f t="shared" si="174"/>
        <v>4.5951164509672022</v>
      </c>
      <c r="D1895" s="2">
        <f t="shared" si="176"/>
        <v>4.4782553529839229</v>
      </c>
      <c r="E1895" s="2">
        <f t="shared" si="175"/>
        <v>0.11686109798327937</v>
      </c>
      <c r="F1895" s="2">
        <f t="shared" si="179"/>
        <v>0.14061810822682114</v>
      </c>
      <c r="G1895" s="2">
        <f t="shared" si="177"/>
        <v>-2.3757010243541765E-2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4.1296999999999997</v>
      </c>
      <c r="C1896" s="2">
        <f t="shared" si="174"/>
        <v>4.5693446892799399</v>
      </c>
      <c r="D1896" s="2">
        <f t="shared" si="176"/>
        <v>4.4524364379480774</v>
      </c>
      <c r="E1896" s="2">
        <f t="shared" si="175"/>
        <v>0.11690825133186244</v>
      </c>
      <c r="F1896" s="2">
        <f t="shared" si="179"/>
        <v>0.1358761368478294</v>
      </c>
      <c r="G1896" s="2">
        <f t="shared" si="177"/>
        <v>-1.8967885515966953E-2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4.0895000000000001</v>
      </c>
      <c r="C1897" s="2">
        <f t="shared" si="174"/>
        <v>4.5178147370830262</v>
      </c>
      <c r="D1897" s="2">
        <f t="shared" si="176"/>
        <v>4.4255522573593309</v>
      </c>
      <c r="E1897" s="2">
        <f t="shared" si="175"/>
        <v>9.2262479723695279E-2</v>
      </c>
      <c r="F1897" s="2">
        <f t="shared" si="179"/>
        <v>0.12715340542300257</v>
      </c>
      <c r="G1897" s="2">
        <f t="shared" si="177"/>
        <v>-3.4890925699307296E-2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4.1458000000000004</v>
      </c>
      <c r="C1898" s="2">
        <f t="shared" si="174"/>
        <v>4.5039355467625608</v>
      </c>
      <c r="D1898" s="2">
        <f t="shared" si="176"/>
        <v>4.4048298679253062</v>
      </c>
      <c r="E1898" s="2">
        <f t="shared" si="175"/>
        <v>9.9105678837254629E-2</v>
      </c>
      <c r="F1898" s="2">
        <f t="shared" si="179"/>
        <v>0.121543860105853</v>
      </c>
      <c r="G1898" s="2">
        <f t="shared" si="177"/>
        <v>-2.2438181268598367E-2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4.1860999999999997</v>
      </c>
      <c r="C1899" s="2">
        <f t="shared" si="174"/>
        <v>4.4859916164913978</v>
      </c>
      <c r="D1899" s="2">
        <f t="shared" si="176"/>
        <v>4.3886276554863946</v>
      </c>
      <c r="E1899" s="2">
        <f t="shared" si="175"/>
        <v>9.7363961005003219E-2</v>
      </c>
      <c r="F1899" s="2">
        <f t="shared" si="179"/>
        <v>0.11670788028568305</v>
      </c>
      <c r="G1899" s="2">
        <f t="shared" si="177"/>
        <v>-1.9343919280679828E-2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4.2183000000000002</v>
      </c>
      <c r="C1900" s="2">
        <f t="shared" si="174"/>
        <v>4.4311775216465668</v>
      </c>
      <c r="D1900" s="2">
        <f t="shared" si="176"/>
        <v>4.3760107921170315</v>
      </c>
      <c r="E1900" s="2">
        <f t="shared" si="175"/>
        <v>5.5166729529535274E-2</v>
      </c>
      <c r="F1900" s="2">
        <f t="shared" si="179"/>
        <v>0.1043996501344535</v>
      </c>
      <c r="G1900" s="2">
        <f t="shared" si="177"/>
        <v>-4.9232920604918226E-2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4.2183000000000002</v>
      </c>
      <c r="C1901" s="2">
        <f t="shared" si="174"/>
        <v>4.3934732875470948</v>
      </c>
      <c r="D1901" s="2">
        <f t="shared" si="176"/>
        <v>4.3643285112194734</v>
      </c>
      <c r="E1901" s="2">
        <f t="shared" si="175"/>
        <v>2.9144776327621358E-2</v>
      </c>
      <c r="F1901" s="2">
        <f t="shared" si="179"/>
        <v>8.9348675373087078E-2</v>
      </c>
      <c r="G1901" s="2">
        <f t="shared" si="177"/>
        <v>-6.020389904546572E-2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4.2102000000000004</v>
      </c>
      <c r="C1902" s="2">
        <f t="shared" si="174"/>
        <v>4.3677543202321569</v>
      </c>
      <c r="D1902" s="2">
        <f t="shared" si="176"/>
        <v>4.3529115844624755</v>
      </c>
      <c r="E1902" s="2">
        <f t="shared" si="175"/>
        <v>1.4842735769681425E-2</v>
      </c>
      <c r="F1902" s="2">
        <f t="shared" si="179"/>
        <v>7.4447487452405953E-2</v>
      </c>
      <c r="G1902" s="2">
        <f t="shared" si="177"/>
        <v>-5.9604751682724527E-2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4.3068</v>
      </c>
      <c r="C1903" s="2">
        <f t="shared" si="174"/>
        <v>4.3583767325041327</v>
      </c>
      <c r="D1903" s="2">
        <f t="shared" si="176"/>
        <v>4.3494959115393295</v>
      </c>
      <c r="E1903" s="2">
        <f t="shared" si="175"/>
        <v>8.8808209648032488E-3</v>
      </c>
      <c r="F1903" s="2">
        <f t="shared" si="179"/>
        <v>6.1334154154885419E-2</v>
      </c>
      <c r="G1903" s="2">
        <f t="shared" si="177"/>
        <v>-5.245333319008217E-2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4.3471000000000002</v>
      </c>
      <c r="C1904" s="2">
        <f t="shared" si="174"/>
        <v>4.3368264659650357</v>
      </c>
      <c r="D1904" s="2">
        <f t="shared" si="176"/>
        <v>4.3493184366104902</v>
      </c>
      <c r="E1904" s="2">
        <f t="shared" si="175"/>
        <v>-1.2491970645454487E-2</v>
      </c>
      <c r="F1904" s="2">
        <f t="shared" si="179"/>
        <v>4.6568929194817442E-2</v>
      </c>
      <c r="G1904" s="2">
        <f t="shared" si="177"/>
        <v>-5.9060899840271928E-2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4.4115000000000002</v>
      </c>
      <c r="C1905" s="2">
        <f t="shared" si="174"/>
        <v>4.318591625047338</v>
      </c>
      <c r="D1905" s="2">
        <f t="shared" si="176"/>
        <v>4.3539244783430471</v>
      </c>
      <c r="E1905" s="2">
        <f t="shared" si="175"/>
        <v>-3.5332853295709121E-2</v>
      </c>
      <c r="F1905" s="2">
        <f t="shared" si="179"/>
        <v>3.0188572696712129E-2</v>
      </c>
      <c r="G1905" s="2">
        <f t="shared" si="177"/>
        <v>-6.5521425992421251E-2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4.4115000000000002</v>
      </c>
      <c r="C1906" s="2">
        <f t="shared" si="174"/>
        <v>4.2895313750400552</v>
      </c>
      <c r="D1906" s="2">
        <f t="shared" si="176"/>
        <v>4.3581893317991183</v>
      </c>
      <c r="E1906" s="2">
        <f t="shared" si="175"/>
        <v>-6.8657956759063055E-2</v>
      </c>
      <c r="F1906" s="2">
        <f t="shared" si="179"/>
        <v>1.0419266805557093E-2</v>
      </c>
      <c r="G1906" s="2">
        <f t="shared" si="177"/>
        <v>-7.9077223564620144E-2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4.4195000000000002</v>
      </c>
      <c r="C1907" s="2">
        <f t="shared" si="174"/>
        <v>4.2587573173415851</v>
      </c>
      <c r="D1907" s="2">
        <f t="shared" si="176"/>
        <v>4.362730862776961</v>
      </c>
      <c r="E1907" s="2">
        <f t="shared" si="175"/>
        <v>-0.10397354543537585</v>
      </c>
      <c r="F1907" s="2">
        <f t="shared" si="179"/>
        <v>-1.2459295642629497E-2</v>
      </c>
      <c r="G1907" s="2">
        <f t="shared" si="177"/>
        <v>-9.1514249792746347E-2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4.4195000000000002</v>
      </c>
      <c r="C1908" s="2">
        <f t="shared" si="174"/>
        <v>4.2413792685198022</v>
      </c>
      <c r="D1908" s="2">
        <f t="shared" si="176"/>
        <v>4.3669359840527413</v>
      </c>
      <c r="E1908" s="2">
        <f t="shared" si="175"/>
        <v>-0.12555671553293912</v>
      </c>
      <c r="F1908" s="2">
        <f t="shared" si="179"/>
        <v>-3.5078779620691426E-2</v>
      </c>
      <c r="G1908" s="2">
        <f t="shared" si="177"/>
        <v>-9.0477935912247703E-2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4.5080999999999998</v>
      </c>
      <c r="C1909" s="2">
        <f t="shared" si="174"/>
        <v>4.2328747656706023</v>
      </c>
      <c r="D1909" s="2">
        <f t="shared" si="176"/>
        <v>4.3773925778266127</v>
      </c>
      <c r="E1909" s="2">
        <f t="shared" si="175"/>
        <v>-0.14451781215601045</v>
      </c>
      <c r="F1909" s="2">
        <f t="shared" si="179"/>
        <v>-5.6966586127755237E-2</v>
      </c>
      <c r="G1909" s="2">
        <f t="shared" si="177"/>
        <v>-8.7551226028255213E-2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4.5080999999999998</v>
      </c>
      <c r="C1910" s="2">
        <f t="shared" si="174"/>
        <v>4.2306324940289715</v>
      </c>
      <c r="D1910" s="2">
        <f t="shared" si="176"/>
        <v>4.3870746090987156</v>
      </c>
      <c r="E1910" s="2">
        <f t="shared" si="175"/>
        <v>-0.15644211506974415</v>
      </c>
      <c r="F1910" s="2">
        <f t="shared" si="179"/>
        <v>-7.6861691916153024E-2</v>
      </c>
      <c r="G1910" s="2">
        <f t="shared" si="177"/>
        <v>-7.9580423153591123E-2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4.5080999999999998</v>
      </c>
      <c r="C1911" s="2">
        <f t="shared" si="174"/>
        <v>4.2287351872552836</v>
      </c>
      <c r="D1911" s="2">
        <f t="shared" si="176"/>
        <v>4.3960394528691813</v>
      </c>
      <c r="E1911" s="2">
        <f t="shared" si="175"/>
        <v>-0.16730426561389766</v>
      </c>
      <c r="F1911" s="2">
        <f t="shared" si="179"/>
        <v>-9.495020665570196E-2</v>
      </c>
      <c r="G1911" s="2">
        <f t="shared" si="177"/>
        <v>-7.2354058958195702E-2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4.5080999999999998</v>
      </c>
      <c r="C1912" s="2">
        <f t="shared" si="174"/>
        <v>4.2258836199852405</v>
      </c>
      <c r="D1912" s="2">
        <f t="shared" si="176"/>
        <v>4.4043402341381306</v>
      </c>
      <c r="E1912" s="2">
        <f t="shared" si="175"/>
        <v>-0.17845661415289005</v>
      </c>
      <c r="F1912" s="2">
        <f t="shared" si="179"/>
        <v>-0.11165148815513959</v>
      </c>
      <c r="G1912" s="2">
        <f t="shared" si="177"/>
        <v>-6.6805125997750459E-2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4.4678000000000004</v>
      </c>
      <c r="C1913" s="2">
        <f t="shared" si="174"/>
        <v>4.2383322938336647</v>
      </c>
      <c r="D1913" s="2">
        <f t="shared" si="176"/>
        <v>4.4090409575353062</v>
      </c>
      <c r="E1913" s="2">
        <f t="shared" si="175"/>
        <v>-0.17070866370164151</v>
      </c>
      <c r="F1913" s="2">
        <f t="shared" si="179"/>
        <v>-0.12346292326443997</v>
      </c>
      <c r="G1913" s="2">
        <f t="shared" si="177"/>
        <v>-4.7245740437201533E-2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4.4276</v>
      </c>
      <c r="C1914" s="2">
        <f t="shared" si="174"/>
        <v>4.2550657870900244</v>
      </c>
      <c r="D1914" s="2">
        <f t="shared" si="176"/>
        <v>4.4104157014215799</v>
      </c>
      <c r="E1914" s="2">
        <f t="shared" si="175"/>
        <v>-0.15534991433155554</v>
      </c>
      <c r="F1914" s="2">
        <f t="shared" si="179"/>
        <v>-0.12984032147786309</v>
      </c>
      <c r="G1914" s="2">
        <f t="shared" si="177"/>
        <v>-2.5509592853692448E-2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4.4195000000000002</v>
      </c>
      <c r="C1915" s="2">
        <f t="shared" si="174"/>
        <v>4.2791325890761742</v>
      </c>
      <c r="D1915" s="2">
        <f t="shared" si="176"/>
        <v>4.4110886124273883</v>
      </c>
      <c r="E1915" s="2">
        <f t="shared" si="175"/>
        <v>-0.13195602335121404</v>
      </c>
      <c r="F1915" s="2">
        <f t="shared" si="179"/>
        <v>-0.13026346185253329</v>
      </c>
      <c r="G1915" s="2">
        <f t="shared" si="177"/>
        <v>-1.6925614986807447E-3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4.4115000000000002</v>
      </c>
      <c r="C1916" s="2">
        <f t="shared" si="174"/>
        <v>4.2994968061413781</v>
      </c>
      <c r="D1916" s="2">
        <f t="shared" si="176"/>
        <v>4.411119085580915</v>
      </c>
      <c r="E1916" s="2">
        <f t="shared" si="175"/>
        <v>-0.11162227943953695</v>
      </c>
      <c r="F1916" s="2">
        <f t="shared" si="179"/>
        <v>-0.12653522536993403</v>
      </c>
      <c r="G1916" s="2">
        <f t="shared" si="177"/>
        <v>1.4912945930397076E-2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4.4516999999999998</v>
      </c>
      <c r="C1917" s="2">
        <f t="shared" si="174"/>
        <v>4.3179588359657819</v>
      </c>
      <c r="D1917" s="2">
        <f t="shared" si="176"/>
        <v>4.4141250792415887</v>
      </c>
      <c r="E1917" s="2">
        <f t="shared" si="175"/>
        <v>-9.6166243275806806E-2</v>
      </c>
      <c r="F1917" s="2">
        <f t="shared" si="179"/>
        <v>-0.12046142895110859</v>
      </c>
      <c r="G1917" s="2">
        <f t="shared" si="177"/>
        <v>2.4295185675301784E-2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4.3551000000000002</v>
      </c>
      <c r="C1918" s="2">
        <f t="shared" si="174"/>
        <v>4.333580553509508</v>
      </c>
      <c r="D1918" s="2">
        <f t="shared" si="176"/>
        <v>4.4097528511496193</v>
      </c>
      <c r="E1918" s="2">
        <f t="shared" si="175"/>
        <v>-7.6172297640111353E-2</v>
      </c>
      <c r="F1918" s="2">
        <f t="shared" si="179"/>
        <v>-0.11160360268890915</v>
      </c>
      <c r="G1918" s="2">
        <f t="shared" si="177"/>
        <v>3.5431305048797795E-2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4.4276</v>
      </c>
      <c r="C1919" s="2">
        <f t="shared" si="174"/>
        <v>4.3604296991234293</v>
      </c>
      <c r="D1919" s="2">
        <f t="shared" si="176"/>
        <v>4.4110748621755738</v>
      </c>
      <c r="E1919" s="2">
        <f t="shared" si="175"/>
        <v>-5.0645163052144504E-2</v>
      </c>
      <c r="F1919" s="2">
        <f t="shared" si="179"/>
        <v>-9.9411914761556225E-2</v>
      </c>
      <c r="G1919" s="2">
        <f t="shared" si="177"/>
        <v>4.8766751709411721E-2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4.4195000000000002</v>
      </c>
      <c r="C1920" s="2">
        <f t="shared" si="174"/>
        <v>4.3831482069505938</v>
      </c>
      <c r="D1920" s="2">
        <f t="shared" si="176"/>
        <v>4.4116989464588645</v>
      </c>
      <c r="E1920" s="2">
        <f t="shared" si="175"/>
        <v>-2.8550739508270695E-2</v>
      </c>
      <c r="F1920" s="2">
        <f t="shared" si="179"/>
        <v>-8.523967971089913E-2</v>
      </c>
      <c r="G1920" s="2">
        <f t="shared" si="177"/>
        <v>5.6688940202628435E-2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4.4115000000000002</v>
      </c>
      <c r="C1921" s="2">
        <f t="shared" si="174"/>
        <v>4.4023715597274258</v>
      </c>
      <c r="D1921" s="2">
        <f t="shared" si="176"/>
        <v>4.4116842096841342</v>
      </c>
      <c r="E1921" s="2">
        <f t="shared" si="175"/>
        <v>-9.3126499567084409E-3</v>
      </c>
      <c r="F1921" s="2">
        <f t="shared" si="179"/>
        <v>-7.0054273760061E-2</v>
      </c>
      <c r="G1921" s="2">
        <f t="shared" si="177"/>
        <v>6.074162380335256E-2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4.2988</v>
      </c>
      <c r="C1922" s="2">
        <f t="shared" si="174"/>
        <v>4.4186374736155143</v>
      </c>
      <c r="D1922" s="2">
        <f t="shared" si="176"/>
        <v>4.4033224163741984</v>
      </c>
      <c r="E1922" s="2">
        <f t="shared" si="175"/>
        <v>1.5315057241315877E-2</v>
      </c>
      <c r="F1922" s="2">
        <f t="shared" si="179"/>
        <v>-5.2980407559785628E-2</v>
      </c>
      <c r="G1922" s="2">
        <f t="shared" si="177"/>
        <v>6.8295464801101505E-2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4.2343999999999999</v>
      </c>
      <c r="C1923" s="2">
        <f t="shared" si="174"/>
        <v>4.4262009392131274</v>
      </c>
      <c r="D1923" s="2">
        <f t="shared" si="176"/>
        <v>4.3908096447909237</v>
      </c>
      <c r="E1923" s="2">
        <f t="shared" si="175"/>
        <v>3.5391294422203678E-2</v>
      </c>
      <c r="F1923" s="2">
        <f t="shared" si="179"/>
        <v>-3.5306067163387772E-2</v>
      </c>
      <c r="G1923" s="2">
        <f t="shared" si="177"/>
        <v>7.0697361585591451E-2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4.1539000000000001</v>
      </c>
      <c r="C1924" s="2">
        <f t="shared" si="174"/>
        <v>4.4264161793341845</v>
      </c>
      <c r="D1924" s="2">
        <f t="shared" si="176"/>
        <v>4.3732607822138183</v>
      </c>
      <c r="E1924" s="2">
        <f t="shared" si="175"/>
        <v>5.315539712036621E-2</v>
      </c>
      <c r="F1924" s="2">
        <f t="shared" si="179"/>
        <v>-1.7613774306636975E-2</v>
      </c>
      <c r="G1924" s="2">
        <f t="shared" si="177"/>
        <v>7.0769171427003189E-2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4.1296999999999997</v>
      </c>
      <c r="C1925" s="2">
        <f t="shared" si="174"/>
        <v>4.4253521517443097</v>
      </c>
      <c r="D1925" s="2">
        <f t="shared" si="176"/>
        <v>4.3552192427905725</v>
      </c>
      <c r="E1925" s="2">
        <f t="shared" si="175"/>
        <v>7.013290895373725E-2</v>
      </c>
      <c r="F1925" s="2">
        <f t="shared" si="179"/>
        <v>-6.4437654562130714E-5</v>
      </c>
      <c r="G1925" s="2">
        <f t="shared" si="177"/>
        <v>7.0197346608299377E-2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4.1860999999999997</v>
      </c>
      <c r="C1926" s="2">
        <f t="shared" si="174"/>
        <v>4.423221051475954</v>
      </c>
      <c r="D1926" s="2">
        <f t="shared" si="176"/>
        <v>4.3426918914727528</v>
      </c>
      <c r="E1926" s="2">
        <f t="shared" si="175"/>
        <v>8.0529160003201206E-2</v>
      </c>
      <c r="F1926" s="2">
        <f t="shared" si="179"/>
        <v>1.6054281876990536E-2</v>
      </c>
      <c r="G1926" s="2">
        <f t="shared" si="177"/>
        <v>6.4474878126210666E-2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4.1779999999999999</v>
      </c>
      <c r="C1927" s="2">
        <f t="shared" si="174"/>
        <v>4.4276024281719613</v>
      </c>
      <c r="D1927" s="2">
        <f t="shared" si="176"/>
        <v>4.3304924921044003</v>
      </c>
      <c r="E1927" s="2">
        <f t="shared" si="175"/>
        <v>9.7109936067560909E-2</v>
      </c>
      <c r="F1927" s="2">
        <f t="shared" si="179"/>
        <v>3.2265412715104608E-2</v>
      </c>
      <c r="G1927" s="2">
        <f t="shared" si="177"/>
        <v>6.4844523352456301E-2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4.1860999999999997</v>
      </c>
      <c r="C1928" s="2">
        <f t="shared" si="174"/>
        <v>4.4164482084531986</v>
      </c>
      <c r="D1928" s="2">
        <f t="shared" si="176"/>
        <v>4.3197967519485188</v>
      </c>
      <c r="E1928" s="2">
        <f t="shared" si="175"/>
        <v>9.6651456504679878E-2</v>
      </c>
      <c r="F1928" s="2">
        <f t="shared" si="179"/>
        <v>4.5142621473019666E-2</v>
      </c>
      <c r="G1928" s="2">
        <f t="shared" si="177"/>
        <v>5.1508835031660212E-2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4.2263000000000002</v>
      </c>
      <c r="C1929" s="2">
        <f t="shared" si="174"/>
        <v>4.4181638686911677</v>
      </c>
      <c r="D1929" s="2">
        <f t="shared" si="176"/>
        <v>4.3128710666189987</v>
      </c>
      <c r="E1929" s="2">
        <f t="shared" si="175"/>
        <v>0.10529280207216907</v>
      </c>
      <c r="F1929" s="2">
        <f t="shared" si="179"/>
        <v>5.7172657592849549E-2</v>
      </c>
      <c r="G1929" s="2">
        <f t="shared" si="177"/>
        <v>4.8120144479319518E-2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4.1779999999999999</v>
      </c>
      <c r="C1930" s="2">
        <f t="shared" si="174"/>
        <v>4.4183694273540652</v>
      </c>
      <c r="D1930" s="2">
        <f t="shared" si="176"/>
        <v>4.302880617239814</v>
      </c>
      <c r="E1930" s="2">
        <f t="shared" si="175"/>
        <v>0.11548881011425127</v>
      </c>
      <c r="F1930" s="2">
        <f t="shared" si="179"/>
        <v>6.8835888097129899E-2</v>
      </c>
      <c r="G1930" s="2">
        <f t="shared" si="177"/>
        <v>4.6652922017121373E-2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4.1779999999999999</v>
      </c>
      <c r="C1931" s="2">
        <f t="shared" si="174"/>
        <v>4.4173125923765166</v>
      </c>
      <c r="D1931" s="2">
        <f t="shared" si="176"/>
        <v>4.2936302011479759</v>
      </c>
      <c r="E1931" s="2">
        <f t="shared" si="175"/>
        <v>0.12368239122854074</v>
      </c>
      <c r="F1931" s="2">
        <f t="shared" si="179"/>
        <v>7.9805188723412079E-2</v>
      </c>
      <c r="G1931" s="2">
        <f t="shared" si="177"/>
        <v>4.3877202505128665E-2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4.1779999999999999</v>
      </c>
      <c r="C1932" s="2">
        <f t="shared" si="174"/>
        <v>4.3990798858570521</v>
      </c>
      <c r="D1932" s="2">
        <f t="shared" si="176"/>
        <v>4.2850650010629403</v>
      </c>
      <c r="E1932" s="2">
        <f t="shared" si="175"/>
        <v>0.11401488479411181</v>
      </c>
      <c r="F1932" s="2">
        <f t="shared" si="179"/>
        <v>8.6647127937552026E-2</v>
      </c>
      <c r="G1932" s="2">
        <f t="shared" si="177"/>
        <v>2.7367756856559788E-2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4.1779999999999999</v>
      </c>
      <c r="C1933" s="2">
        <f t="shared" si="174"/>
        <v>4.3737445188021207</v>
      </c>
      <c r="D1933" s="2">
        <f t="shared" si="176"/>
        <v>4.2771342602434634</v>
      </c>
      <c r="E1933" s="2">
        <f t="shared" si="175"/>
        <v>9.6610258558657236E-2</v>
      </c>
      <c r="F1933" s="2">
        <f t="shared" si="179"/>
        <v>8.8639754061773074E-2</v>
      </c>
      <c r="G1933" s="2">
        <f t="shared" si="177"/>
        <v>7.9705044968841621E-3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4.3792999999999997</v>
      </c>
      <c r="C1934" s="2">
        <f t="shared" si="174"/>
        <v>4.3399222851402559</v>
      </c>
      <c r="D1934" s="2">
        <f t="shared" si="176"/>
        <v>4.2847020928180219</v>
      </c>
      <c r="E1934" s="2">
        <f t="shared" si="175"/>
        <v>5.5220192322233963E-2</v>
      </c>
      <c r="F1934" s="2">
        <f t="shared" si="179"/>
        <v>8.195584171386526E-2</v>
      </c>
      <c r="G1934" s="2">
        <f t="shared" si="177"/>
        <v>-2.6735649391631297E-2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4.4678000000000004</v>
      </c>
      <c r="C1935" s="2">
        <f t="shared" ref="C1935:C1998" si="180">$C$4*B1925+C1934*(1-$C$4)</f>
        <v>4.307580395118678</v>
      </c>
      <c r="D1935" s="2">
        <f t="shared" si="176"/>
        <v>4.2982649007574274</v>
      </c>
      <c r="E1935" s="2">
        <f t="shared" si="175"/>
        <v>9.3154943612505647E-3</v>
      </c>
      <c r="F1935" s="2">
        <f t="shared" si="179"/>
        <v>6.7427772243342329E-2</v>
      </c>
      <c r="G1935" s="2">
        <f t="shared" si="177"/>
        <v>-5.8112277882091765E-2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4.4516999999999998</v>
      </c>
      <c r="C1936" s="2">
        <f t="shared" si="180"/>
        <v>4.2888911035619586</v>
      </c>
      <c r="D1936" s="2">
        <f t="shared" si="176"/>
        <v>4.309630463664285</v>
      </c>
      <c r="E1936" s="2">
        <f t="shared" si="175"/>
        <v>-2.0739360102326465E-2</v>
      </c>
      <c r="F1936" s="2">
        <f t="shared" si="179"/>
        <v>4.9794345774208576E-2</v>
      </c>
      <c r="G1936" s="2">
        <f t="shared" si="177"/>
        <v>-7.0533705876535041E-2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4.5209999999999999</v>
      </c>
      <c r="C1937" s="2">
        <f t="shared" si="180"/>
        <v>4.2718309337831961</v>
      </c>
      <c r="D1937" s="2">
        <f t="shared" si="176"/>
        <v>4.3252874663558192</v>
      </c>
      <c r="E1937" s="2">
        <f t="shared" si="175"/>
        <v>-5.3456532572623061E-2</v>
      </c>
      <c r="F1937" s="2">
        <f t="shared" si="179"/>
        <v>2.914417010484225E-2</v>
      </c>
      <c r="G1937" s="2">
        <f t="shared" si="177"/>
        <v>-8.2600702677465304E-2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4.4943999999999997</v>
      </c>
      <c r="C1938" s="2">
        <f t="shared" si="180"/>
        <v>4.258641559355012</v>
      </c>
      <c r="D1938" s="2">
        <f t="shared" si="176"/>
        <v>4.3378143206998319</v>
      </c>
      <c r="E1938" s="2">
        <f t="shared" si="175"/>
        <v>-7.9172761344819875E-2</v>
      </c>
      <c r="F1938" s="2">
        <f t="shared" si="179"/>
        <v>7.4807838149098284E-3</v>
      </c>
      <c r="G1938" s="2">
        <f t="shared" si="177"/>
        <v>-8.66535451597297E-2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4.4147999999999996</v>
      </c>
      <c r="C1939" s="2">
        <f t="shared" si="180"/>
        <v>4.2536659348388568</v>
      </c>
      <c r="D1939" s="2">
        <f t="shared" si="176"/>
        <v>4.3435169636109556</v>
      </c>
      <c r="E1939" s="2">
        <f t="shared" si="175"/>
        <v>-8.9851028772098829E-2</v>
      </c>
      <c r="F1939" s="2">
        <f t="shared" si="179"/>
        <v>-1.1985578702491902E-2</v>
      </c>
      <c r="G1939" s="2">
        <f t="shared" si="177"/>
        <v>-7.7865450069606934E-2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4.3174999999999999</v>
      </c>
      <c r="C1940" s="2">
        <f t="shared" si="180"/>
        <v>4.2420250217867252</v>
      </c>
      <c r="D1940" s="2">
        <f t="shared" si="176"/>
        <v>4.3415897811212556</v>
      </c>
      <c r="E1940" s="2">
        <f t="shared" si="175"/>
        <v>-9.9564759334530351E-2</v>
      </c>
      <c r="F1940" s="2">
        <f t="shared" si="179"/>
        <v>-2.9501414828899595E-2</v>
      </c>
      <c r="G1940" s="2">
        <f t="shared" si="177"/>
        <v>-7.0063344505630759E-2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4.2466999999999997</v>
      </c>
      <c r="C1941" s="2">
        <f t="shared" si="180"/>
        <v>4.2321750184349209</v>
      </c>
      <c r="D1941" s="2">
        <f t="shared" si="176"/>
        <v>4.3345609084456074</v>
      </c>
      <c r="E1941" s="2">
        <f t="shared" si="175"/>
        <v>-0.10238589001068643</v>
      </c>
      <c r="F1941" s="2">
        <f t="shared" si="179"/>
        <v>-4.4078309865256966E-2</v>
      </c>
      <c r="G1941" s="2">
        <f t="shared" si="177"/>
        <v>-5.8307580145429465E-2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4.3440000000000003</v>
      </c>
      <c r="C1942" s="2">
        <f t="shared" si="180"/>
        <v>4.2238404002141632</v>
      </c>
      <c r="D1942" s="2">
        <f t="shared" si="176"/>
        <v>4.3352601004125999</v>
      </c>
      <c r="E1942" s="2">
        <f t="shared" si="175"/>
        <v>-0.11141970019843672</v>
      </c>
      <c r="F1942" s="2">
        <f t="shared" si="179"/>
        <v>-5.754658793189292E-2</v>
      </c>
      <c r="G1942" s="2">
        <f t="shared" si="177"/>
        <v>-5.3873112266543802E-2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4.3440000000000003</v>
      </c>
      <c r="C1943" s="2">
        <f t="shared" si="180"/>
        <v>4.2167880309504451</v>
      </c>
      <c r="D1943" s="2">
        <f t="shared" si="176"/>
        <v>4.3359075003820378</v>
      </c>
      <c r="E1943" s="2">
        <f t="shared" si="175"/>
        <v>-0.11911946943159268</v>
      </c>
      <c r="F1943" s="2">
        <f t="shared" si="179"/>
        <v>-6.9861164231832876E-2</v>
      </c>
      <c r="G1943" s="2">
        <f t="shared" si="177"/>
        <v>-4.9258305199759808E-2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4.2112999999999996</v>
      </c>
      <c r="C1944" s="2">
        <f t="shared" si="180"/>
        <v>4.2417898723426841</v>
      </c>
      <c r="D1944" s="2">
        <f t="shared" si="176"/>
        <v>4.3266773151685536</v>
      </c>
      <c r="E1944" s="2">
        <f t="shared" si="175"/>
        <v>-8.4887442825869464E-2</v>
      </c>
      <c r="F1944" s="2">
        <f t="shared" si="179"/>
        <v>-7.2866419950640193E-2</v>
      </c>
      <c r="G1944" s="2">
        <f t="shared" si="177"/>
        <v>-1.202102287522927E-2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4.3174999999999999</v>
      </c>
      <c r="C1945" s="2">
        <f t="shared" si="180"/>
        <v>4.2765606612130407</v>
      </c>
      <c r="D1945" s="2">
        <f t="shared" si="176"/>
        <v>4.3259975140449569</v>
      </c>
      <c r="E1945" s="2">
        <f t="shared" si="175"/>
        <v>-4.9436852831916234E-2</v>
      </c>
      <c r="F1945" s="2">
        <f t="shared" si="179"/>
        <v>-6.8180506526895404E-2</v>
      </c>
      <c r="G1945" s="2">
        <f t="shared" si="177"/>
        <v>1.874365369497917E-2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4.3086000000000002</v>
      </c>
      <c r="C1946" s="2">
        <f t="shared" si="180"/>
        <v>4.3035051748725728</v>
      </c>
      <c r="D1946" s="2">
        <f t="shared" si="176"/>
        <v>4.3247088093008861</v>
      </c>
      <c r="E1946" s="2">
        <f t="shared" si="175"/>
        <v>-2.12036344283133E-2</v>
      </c>
      <c r="F1946" s="2">
        <f t="shared" si="179"/>
        <v>-5.8785132107178985E-2</v>
      </c>
      <c r="G1946" s="2">
        <f t="shared" si="177"/>
        <v>3.7581497678865684E-2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4.3440000000000003</v>
      </c>
      <c r="C1947" s="2">
        <f t="shared" si="180"/>
        <v>4.3369659171998691</v>
      </c>
      <c r="D1947" s="2">
        <f t="shared" si="176"/>
        <v>4.3261377863897099</v>
      </c>
      <c r="E1947" s="2">
        <f t="shared" si="175"/>
        <v>1.0828130810159209E-2</v>
      </c>
      <c r="F1947" s="2">
        <f t="shared" si="179"/>
        <v>-4.4862479523711349E-2</v>
      </c>
      <c r="G1947" s="2">
        <f t="shared" si="177"/>
        <v>5.5690610333870558E-2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4.3352000000000004</v>
      </c>
      <c r="C1948" s="2">
        <f t="shared" si="180"/>
        <v>4.3611865453229663</v>
      </c>
      <c r="D1948" s="2">
        <f t="shared" si="176"/>
        <v>4.3268090614719537</v>
      </c>
      <c r="E1948" s="2">
        <f t="shared" ref="E1948:E2011" si="181">C1948-D1948</f>
        <v>3.4377483851012691E-2</v>
      </c>
      <c r="F1948" s="2">
        <f t="shared" si="179"/>
        <v>-2.9014486848766539E-2</v>
      </c>
      <c r="G1948" s="2">
        <f t="shared" si="177"/>
        <v>6.3391970699779226E-2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4.3262999999999998</v>
      </c>
      <c r="C1949" s="2">
        <f t="shared" si="180"/>
        <v>4.3694347691194331</v>
      </c>
      <c r="D1949" s="2">
        <f t="shared" ref="D1949:D2012" si="182">$D$4*B1949+(1-$D$4)*D1948</f>
        <v>4.326771353214772</v>
      </c>
      <c r="E1949" s="2">
        <f t="shared" si="181"/>
        <v>4.2663415904661051E-2</v>
      </c>
      <c r="F1949" s="2">
        <f t="shared" si="179"/>
        <v>-1.4678906298081022E-2</v>
      </c>
      <c r="G1949" s="2">
        <f t="shared" si="177"/>
        <v>5.7342322202742074E-2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4.3262999999999998</v>
      </c>
      <c r="C1950" s="2">
        <f t="shared" si="180"/>
        <v>4.36144480463952</v>
      </c>
      <c r="D1950" s="2">
        <f t="shared" si="182"/>
        <v>4.3267364381618254</v>
      </c>
      <c r="E1950" s="2">
        <f t="shared" si="181"/>
        <v>3.4708366477694597E-2</v>
      </c>
      <c r="F1950" s="2">
        <f t="shared" si="179"/>
        <v>-4.8014517429258987E-3</v>
      </c>
      <c r="G1950" s="2">
        <f t="shared" si="177"/>
        <v>3.9509818220620496E-2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4.4147999999999996</v>
      </c>
      <c r="C1951" s="2">
        <f t="shared" si="180"/>
        <v>4.3437917577719016</v>
      </c>
      <c r="D1951" s="2">
        <f t="shared" si="182"/>
        <v>4.3332596649646531</v>
      </c>
      <c r="E1951" s="2">
        <f t="shared" si="181"/>
        <v>1.0532092807248539E-2</v>
      </c>
      <c r="F1951" s="2">
        <f t="shared" si="179"/>
        <v>-1.734742832891011E-3</v>
      </c>
      <c r="G1951" s="2">
        <f t="shared" si="177"/>
        <v>1.2266835640139549E-2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4.3352000000000004</v>
      </c>
      <c r="C1952" s="2">
        <f t="shared" si="180"/>
        <v>4.3438237950377632</v>
      </c>
      <c r="D1952" s="2">
        <f t="shared" si="182"/>
        <v>4.3334033934857894</v>
      </c>
      <c r="E1952" s="2">
        <f t="shared" si="181"/>
        <v>1.0420401551973768E-2</v>
      </c>
      <c r="F1952" s="2">
        <f t="shared" si="179"/>
        <v>6.9628604408194465E-4</v>
      </c>
      <c r="G1952" s="2">
        <f t="shared" si="177"/>
        <v>9.7241155078918243E-3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4.3529</v>
      </c>
      <c r="C1953" s="2">
        <f t="shared" si="180"/>
        <v>4.3438509034934922</v>
      </c>
      <c r="D1953" s="2">
        <f t="shared" si="182"/>
        <v>4.3348475865609162</v>
      </c>
      <c r="E1953" s="2">
        <f t="shared" si="181"/>
        <v>9.0033169325760554E-3</v>
      </c>
      <c r="F1953" s="2">
        <f t="shared" si="179"/>
        <v>2.3576922217807671E-3</v>
      </c>
      <c r="G1953" s="2">
        <f t="shared" si="177"/>
        <v>6.6456247107952882E-3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4.3352000000000004</v>
      </c>
      <c r="C1954" s="2">
        <f t="shared" si="180"/>
        <v>4.3234584568021859</v>
      </c>
      <c r="D1954" s="2">
        <f t="shared" si="182"/>
        <v>4.3348736912601069</v>
      </c>
      <c r="E1954" s="2">
        <f t="shared" si="181"/>
        <v>-1.1415234457921031E-2</v>
      </c>
      <c r="F1954" s="2">
        <f t="shared" si="179"/>
        <v>-3.9689311415959231E-4</v>
      </c>
      <c r="G1954" s="2">
        <f t="shared" si="177"/>
        <v>-1.1018341343761439E-2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4.2378</v>
      </c>
      <c r="C1955" s="2">
        <f t="shared" si="180"/>
        <v>4.3225417711403109</v>
      </c>
      <c r="D1955" s="2">
        <f t="shared" si="182"/>
        <v>4.3276830474630623</v>
      </c>
      <c r="E1955" s="2">
        <f t="shared" si="181"/>
        <v>-5.1412763227514091E-3</v>
      </c>
      <c r="F1955" s="2">
        <f t="shared" si="179"/>
        <v>-1.3457697558779558E-3</v>
      </c>
      <c r="G1955" s="2">
        <f t="shared" si="177"/>
        <v>-3.7955065668734533E-3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4.2024999999999997</v>
      </c>
      <c r="C1956" s="2">
        <f t="shared" si="180"/>
        <v>4.3203968832725712</v>
      </c>
      <c r="D1956" s="2">
        <f t="shared" si="182"/>
        <v>4.3184102291324651</v>
      </c>
      <c r="E1956" s="2">
        <f t="shared" si="181"/>
        <v>1.9866541401061255E-3</v>
      </c>
      <c r="F1956" s="2">
        <f t="shared" si="179"/>
        <v>-6.7928497668113966E-4</v>
      </c>
      <c r="G1956" s="2">
        <f t="shared" ref="G1956:G2019" si="183">E1956-F1956</f>
        <v>2.6659391167872652E-3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4.2024999999999997</v>
      </c>
      <c r="C1957" s="2">
        <f t="shared" si="180"/>
        <v>4.3240281319998681</v>
      </c>
      <c r="D1957" s="2">
        <f t="shared" si="182"/>
        <v>4.3098242862337637</v>
      </c>
      <c r="E1957" s="2">
        <f t="shared" si="181"/>
        <v>1.420384576610445E-2</v>
      </c>
      <c r="F1957" s="2">
        <f t="shared" ref="F1957:F2020" si="185">(E1957*(2/(10)))+((1-(2/10))*F1956)</f>
        <v>2.2973411718759783E-3</v>
      </c>
      <c r="G1957" s="2">
        <f t="shared" si="183"/>
        <v>1.1906504594228472E-2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4.2466999999999997</v>
      </c>
      <c r="C1958" s="2">
        <f t="shared" si="180"/>
        <v>4.3257468809229653</v>
      </c>
      <c r="D1958" s="2">
        <f t="shared" si="182"/>
        <v>4.3051484131794107</v>
      </c>
      <c r="E1958" s="2">
        <f t="shared" si="181"/>
        <v>2.0598467743554671E-2</v>
      </c>
      <c r="F1958" s="2">
        <f t="shared" si="185"/>
        <v>5.9575664862117168E-3</v>
      </c>
      <c r="G1958" s="2">
        <f t="shared" si="183"/>
        <v>1.4640901257342954E-2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4.4679000000000002</v>
      </c>
      <c r="C1959" s="2">
        <f t="shared" si="180"/>
        <v>4.3258319761655857</v>
      </c>
      <c r="D1959" s="2">
        <f t="shared" si="182"/>
        <v>4.3172040862772318</v>
      </c>
      <c r="E1959" s="2">
        <f t="shared" si="181"/>
        <v>8.6278898883538346E-3</v>
      </c>
      <c r="F1959" s="2">
        <f t="shared" si="185"/>
        <v>6.4916311666401412E-3</v>
      </c>
      <c r="G1959" s="2">
        <f t="shared" si="183"/>
        <v>2.1362587217136934E-3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4.4943999999999997</v>
      </c>
      <c r="C1960" s="2">
        <f t="shared" si="180"/>
        <v>4.325903979832419</v>
      </c>
      <c r="D1960" s="2">
        <f t="shared" si="182"/>
        <v>4.3303297095159552</v>
      </c>
      <c r="E1960" s="2">
        <f t="shared" si="181"/>
        <v>-4.4257296835361615E-3</v>
      </c>
      <c r="F1960" s="2">
        <f t="shared" si="185"/>
        <v>4.3081589966048814E-3</v>
      </c>
      <c r="G1960" s="2">
        <f t="shared" si="183"/>
        <v>-8.7338886801410429E-3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4.4855999999999998</v>
      </c>
      <c r="C1961" s="2">
        <f t="shared" si="180"/>
        <v>4.3395802906274312</v>
      </c>
      <c r="D1961" s="2">
        <f t="shared" si="182"/>
        <v>4.3418312125147729</v>
      </c>
      <c r="E1961" s="2">
        <f t="shared" si="181"/>
        <v>-2.2509218873416614E-3</v>
      </c>
      <c r="F1961" s="2">
        <f t="shared" si="185"/>
        <v>2.996342819815573E-3</v>
      </c>
      <c r="G1961" s="2">
        <f t="shared" si="183"/>
        <v>-5.2472647071572344E-3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4.4589999999999996</v>
      </c>
      <c r="C1962" s="2">
        <f t="shared" si="180"/>
        <v>4.3389063997616724</v>
      </c>
      <c r="D1962" s="2">
        <f t="shared" si="182"/>
        <v>4.3505103819581237</v>
      </c>
      <c r="E1962" s="2">
        <f t="shared" si="181"/>
        <v>-1.1603982196451312E-2</v>
      </c>
      <c r="F1962" s="2">
        <f t="shared" si="185"/>
        <v>7.6277816562195927E-5</v>
      </c>
      <c r="G1962" s="2">
        <f t="shared" si="183"/>
        <v>-1.1680260013013508E-2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4.4236000000000004</v>
      </c>
      <c r="C1963" s="2">
        <f t="shared" si="180"/>
        <v>4.3410592613367998</v>
      </c>
      <c r="D1963" s="2">
        <f t="shared" si="182"/>
        <v>4.3559244277390032</v>
      </c>
      <c r="E1963" s="2">
        <f t="shared" si="181"/>
        <v>-1.4865166402203478E-2</v>
      </c>
      <c r="F1963" s="2">
        <f t="shared" si="185"/>
        <v>-2.9120110271909391E-3</v>
      </c>
      <c r="G1963" s="2">
        <f t="shared" si="183"/>
        <v>-1.1953155375012538E-2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4.4501999999999997</v>
      </c>
      <c r="C1964" s="2">
        <f t="shared" si="180"/>
        <v>4.340157836515754</v>
      </c>
      <c r="D1964" s="2">
        <f t="shared" si="182"/>
        <v>4.3629078034620399</v>
      </c>
      <c r="E1964" s="2">
        <f t="shared" si="181"/>
        <v>-2.2749966946285838E-2</v>
      </c>
      <c r="F1964" s="2">
        <f t="shared" si="185"/>
        <v>-6.879602211009919E-3</v>
      </c>
      <c r="G1964" s="2">
        <f t="shared" si="183"/>
        <v>-1.5870364735275918E-2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4.3352000000000004</v>
      </c>
      <c r="C1965" s="2">
        <f t="shared" si="180"/>
        <v>4.3244104770517922</v>
      </c>
      <c r="D1965" s="2">
        <f t="shared" si="182"/>
        <v>4.360855373575963</v>
      </c>
      <c r="E1965" s="2">
        <f t="shared" si="181"/>
        <v>-3.6444896524170822E-2</v>
      </c>
      <c r="F1965" s="2">
        <f t="shared" si="185"/>
        <v>-1.27926610736421E-2</v>
      </c>
      <c r="G1965" s="2">
        <f t="shared" si="183"/>
        <v>-2.3652235450528723E-2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4.3352000000000004</v>
      </c>
      <c r="C1966" s="2">
        <f t="shared" si="180"/>
        <v>4.3056550190438241</v>
      </c>
      <c r="D1966" s="2">
        <f t="shared" si="182"/>
        <v>4.3589549755332984</v>
      </c>
      <c r="E1966" s="2">
        <f t="shared" si="181"/>
        <v>-5.3299956489474276E-2</v>
      </c>
      <c r="F1966" s="2">
        <f t="shared" si="185"/>
        <v>-2.0894120156808534E-2</v>
      </c>
      <c r="G1966" s="2">
        <f t="shared" si="183"/>
        <v>-3.2405836332665743E-2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4.3794000000000004</v>
      </c>
      <c r="C1967" s="2">
        <f t="shared" si="180"/>
        <v>4.2897850161140045</v>
      </c>
      <c r="D1967" s="2">
        <f t="shared" si="182"/>
        <v>4.360469421790091</v>
      </c>
      <c r="E1967" s="2">
        <f t="shared" si="181"/>
        <v>-7.068440567608647E-2</v>
      </c>
      <c r="F1967" s="2">
        <f t="shared" si="185"/>
        <v>-3.0852177260664124E-2</v>
      </c>
      <c r="G1967" s="2">
        <f t="shared" si="183"/>
        <v>-3.9832228415422347E-2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4.3794000000000004</v>
      </c>
      <c r="C1968" s="2">
        <f t="shared" si="180"/>
        <v>4.2831565520964654</v>
      </c>
      <c r="D1968" s="2">
        <f t="shared" si="182"/>
        <v>4.3618716868426768</v>
      </c>
      <c r="E1968" s="2">
        <f t="shared" si="181"/>
        <v>-7.871513474621139E-2</v>
      </c>
      <c r="F1968" s="2">
        <f t="shared" si="185"/>
        <v>-4.042476875777358E-2</v>
      </c>
      <c r="G1968" s="2">
        <f t="shared" si="183"/>
        <v>-3.8290365988437811E-2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4.4236000000000004</v>
      </c>
      <c r="C1969" s="2">
        <f t="shared" si="180"/>
        <v>4.3115786210047018</v>
      </c>
      <c r="D1969" s="2">
        <f t="shared" si="182"/>
        <v>4.3664441544839603</v>
      </c>
      <c r="E1969" s="2">
        <f t="shared" si="181"/>
        <v>-5.4865533479258488E-2</v>
      </c>
      <c r="F1969" s="2">
        <f t="shared" si="185"/>
        <v>-4.3312921702070566E-2</v>
      </c>
      <c r="G1969" s="2">
        <f t="shared" si="183"/>
        <v>-1.1552611777187922E-2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4.4413</v>
      </c>
      <c r="C1970" s="2">
        <f t="shared" si="180"/>
        <v>4.3397049870039783</v>
      </c>
      <c r="D1970" s="2">
        <f t="shared" si="182"/>
        <v>4.3719890319295924</v>
      </c>
      <c r="E1970" s="2">
        <f t="shared" si="181"/>
        <v>-3.2284044925614097E-2</v>
      </c>
      <c r="F1970" s="2">
        <f t="shared" si="185"/>
        <v>-4.1107146346779269E-2</v>
      </c>
      <c r="G1970" s="2">
        <f t="shared" si="183"/>
        <v>8.823101421165172E-3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4.4236000000000004</v>
      </c>
      <c r="C1971" s="2">
        <f t="shared" si="180"/>
        <v>4.3621503736187508</v>
      </c>
      <c r="D1971" s="2">
        <f t="shared" si="182"/>
        <v>4.3758120666014744</v>
      </c>
      <c r="E1971" s="2">
        <f t="shared" si="181"/>
        <v>-1.3661692982723572E-2</v>
      </c>
      <c r="F1971" s="2">
        <f t="shared" si="185"/>
        <v>-3.5618055673968134E-2</v>
      </c>
      <c r="G1971" s="2">
        <f t="shared" si="183"/>
        <v>2.1956362691244562E-2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4.4236000000000004</v>
      </c>
      <c r="C1972" s="2">
        <f t="shared" si="180"/>
        <v>4.3770503161389431</v>
      </c>
      <c r="D1972" s="2">
        <f t="shared" si="182"/>
        <v>4.3793519135198835</v>
      </c>
      <c r="E1972" s="2">
        <f t="shared" si="181"/>
        <v>-2.3015973809403789E-3</v>
      </c>
      <c r="F1972" s="2">
        <f t="shared" si="185"/>
        <v>-2.8954764015362584E-2</v>
      </c>
      <c r="G1972" s="2">
        <f t="shared" si="183"/>
        <v>2.6653166634422205E-2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4.4236000000000004</v>
      </c>
      <c r="C1973" s="2">
        <f t="shared" si="180"/>
        <v>4.3842118059637212</v>
      </c>
      <c r="D1973" s="2">
        <f t="shared" si="182"/>
        <v>4.3826295495554479</v>
      </c>
      <c r="E1973" s="2">
        <f t="shared" si="181"/>
        <v>1.5822564082732526E-3</v>
      </c>
      <c r="F1973" s="2">
        <f t="shared" si="185"/>
        <v>-2.2847359930635417E-2</v>
      </c>
      <c r="G1973" s="2">
        <f t="shared" si="183"/>
        <v>2.442961633890867E-2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4.4236000000000004</v>
      </c>
      <c r="C1974" s="2">
        <f t="shared" si="180"/>
        <v>4.3943638358154562</v>
      </c>
      <c r="D1974" s="2">
        <f t="shared" si="182"/>
        <v>4.3856643977365257</v>
      </c>
      <c r="E1974" s="2">
        <f t="shared" si="181"/>
        <v>8.699438078930477E-3</v>
      </c>
      <c r="F1974" s="2">
        <f t="shared" si="185"/>
        <v>-1.6538000328722241E-2</v>
      </c>
      <c r="G1974" s="2">
        <f t="shared" si="183"/>
        <v>2.5237438407652718E-2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4.3794000000000004</v>
      </c>
      <c r="C1975" s="2">
        <f t="shared" si="180"/>
        <v>4.3852617072284632</v>
      </c>
      <c r="D1975" s="2">
        <f t="shared" si="182"/>
        <v>4.3852003682745604</v>
      </c>
      <c r="E1975" s="2">
        <f t="shared" si="181"/>
        <v>6.1338953902811966E-5</v>
      </c>
      <c r="F1975" s="2">
        <f t="shared" si="185"/>
        <v>-1.3218132472197231E-2</v>
      </c>
      <c r="G1975" s="2">
        <f t="shared" si="183"/>
        <v>1.3279471426100043E-2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4.4236000000000004</v>
      </c>
      <c r="C1976" s="2">
        <f t="shared" si="180"/>
        <v>4.3775599061163923</v>
      </c>
      <c r="D1976" s="2">
        <f t="shared" si="182"/>
        <v>4.3880447854394076</v>
      </c>
      <c r="E1976" s="2">
        <f t="shared" si="181"/>
        <v>-1.0484879323015228E-2</v>
      </c>
      <c r="F1976" s="2">
        <f t="shared" si="185"/>
        <v>-1.2671481842360832E-2</v>
      </c>
      <c r="G1976" s="2">
        <f t="shared" si="183"/>
        <v>2.186602519345604E-3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4.4413</v>
      </c>
      <c r="C1977" s="2">
        <f t="shared" si="180"/>
        <v>4.3778429974831017</v>
      </c>
      <c r="D1977" s="2">
        <f t="shared" si="182"/>
        <v>4.3919896161475993</v>
      </c>
      <c r="E1977" s="2">
        <f t="shared" si="181"/>
        <v>-1.4146618664497623E-2</v>
      </c>
      <c r="F1977" s="2">
        <f t="shared" si="185"/>
        <v>-1.2966509206788192E-2</v>
      </c>
      <c r="G1977" s="2">
        <f t="shared" si="183"/>
        <v>-1.1801094577094315E-3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4.4325000000000001</v>
      </c>
      <c r="C1978" s="2">
        <f t="shared" si="180"/>
        <v>4.3780825363318554</v>
      </c>
      <c r="D1978" s="2">
        <f t="shared" si="182"/>
        <v>4.3949903853218508</v>
      </c>
      <c r="E1978" s="2">
        <f t="shared" si="181"/>
        <v>-1.6907848989995422E-2</v>
      </c>
      <c r="F1978" s="2">
        <f t="shared" si="185"/>
        <v>-1.3754777163429639E-2</v>
      </c>
      <c r="G1978" s="2">
        <f t="shared" si="183"/>
        <v>-3.1530718265657832E-3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4.4325000000000001</v>
      </c>
      <c r="C1979" s="2">
        <f t="shared" si="180"/>
        <v>4.3850852230500319</v>
      </c>
      <c r="D1979" s="2">
        <f t="shared" si="182"/>
        <v>4.3977688752980102</v>
      </c>
      <c r="E1979" s="2">
        <f t="shared" si="181"/>
        <v>-1.2683652247978294E-2</v>
      </c>
      <c r="F1979" s="2">
        <f t="shared" si="185"/>
        <v>-1.3540552180339371E-2</v>
      </c>
      <c r="G1979" s="2">
        <f t="shared" si="183"/>
        <v>8.5689993236107674E-4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4.4325000000000001</v>
      </c>
      <c r="C1980" s="2">
        <f t="shared" si="180"/>
        <v>4.3937336502731039</v>
      </c>
      <c r="D1980" s="2">
        <f t="shared" si="182"/>
        <v>4.4003415512018611</v>
      </c>
      <c r="E1980" s="2">
        <f t="shared" si="181"/>
        <v>-6.6079009287571822E-3</v>
      </c>
      <c r="F1980" s="2">
        <f t="shared" si="185"/>
        <v>-1.2154021930022933E-2</v>
      </c>
      <c r="G1980" s="2">
        <f t="shared" si="183"/>
        <v>5.5461210012657507E-3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4.4325000000000001</v>
      </c>
      <c r="C1981" s="2">
        <f t="shared" si="180"/>
        <v>4.3983284733080108</v>
      </c>
      <c r="D1981" s="2">
        <f t="shared" si="182"/>
        <v>4.4027236585202418</v>
      </c>
      <c r="E1981" s="2">
        <f t="shared" si="181"/>
        <v>-4.3951852122310342E-3</v>
      </c>
      <c r="F1981" s="2">
        <f t="shared" si="185"/>
        <v>-1.0602254586464554E-2</v>
      </c>
      <c r="G1981" s="2">
        <f t="shared" si="183"/>
        <v>6.20706937423352E-3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4.4501999999999997</v>
      </c>
      <c r="C1982" s="2">
        <f t="shared" si="180"/>
        <v>4.402216400491394</v>
      </c>
      <c r="D1982" s="2">
        <f t="shared" si="182"/>
        <v>4.4062404245557794</v>
      </c>
      <c r="E1982" s="2">
        <f t="shared" si="181"/>
        <v>-4.0240240643854008E-3</v>
      </c>
      <c r="F1982" s="2">
        <f t="shared" si="185"/>
        <v>-9.2866084820487239E-3</v>
      </c>
      <c r="G1982" s="2">
        <f t="shared" si="183"/>
        <v>5.262584417663323E-3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4.4501999999999997</v>
      </c>
      <c r="C1983" s="2">
        <f t="shared" si="180"/>
        <v>4.4055061850311796</v>
      </c>
      <c r="D1983" s="2">
        <f t="shared" si="182"/>
        <v>4.4094966894034986</v>
      </c>
      <c r="E1983" s="2">
        <f t="shared" si="181"/>
        <v>-3.9905043723189593E-3</v>
      </c>
      <c r="F1983" s="2">
        <f t="shared" si="185"/>
        <v>-8.227387660102772E-3</v>
      </c>
      <c r="G1983" s="2">
        <f t="shared" si="183"/>
        <v>4.2368832877838127E-3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4.4413</v>
      </c>
      <c r="C1984" s="2">
        <f t="shared" si="180"/>
        <v>4.4082898488725366</v>
      </c>
      <c r="D1984" s="2">
        <f t="shared" si="182"/>
        <v>4.4118524901884246</v>
      </c>
      <c r="E1984" s="2">
        <f t="shared" si="181"/>
        <v>-3.5626413158880155E-3</v>
      </c>
      <c r="F1984" s="2">
        <f t="shared" si="185"/>
        <v>-7.2944383912598217E-3</v>
      </c>
      <c r="G1984" s="2">
        <f t="shared" si="183"/>
        <v>3.7317970753718063E-3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4.4943999999999997</v>
      </c>
      <c r="C1985" s="2">
        <f t="shared" si="180"/>
        <v>4.4038452567383004</v>
      </c>
      <c r="D1985" s="2">
        <f t="shared" si="182"/>
        <v>4.4179671205448372</v>
      </c>
      <c r="E1985" s="2">
        <f t="shared" si="181"/>
        <v>-1.4121863806536794E-2</v>
      </c>
      <c r="F1985" s="2">
        <f t="shared" si="185"/>
        <v>-8.6599234743152172E-3</v>
      </c>
      <c r="G1985" s="2">
        <f t="shared" si="183"/>
        <v>-5.4619403322215768E-3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4.4236000000000004</v>
      </c>
      <c r="C1986" s="2">
        <f t="shared" si="180"/>
        <v>4.4068844480093308</v>
      </c>
      <c r="D1986" s="2">
        <f t="shared" si="182"/>
        <v>4.4183843708748496</v>
      </c>
      <c r="E1986" s="2">
        <f t="shared" si="181"/>
        <v>-1.1499922865518819E-2</v>
      </c>
      <c r="F1986" s="2">
        <f t="shared" si="185"/>
        <v>-9.2279233525559383E-3</v>
      </c>
      <c r="G1986" s="2">
        <f t="shared" si="183"/>
        <v>-2.2719995129628807E-3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4.4236000000000004</v>
      </c>
      <c r="C1987" s="2">
        <f t="shared" si="180"/>
        <v>4.4121791483155874</v>
      </c>
      <c r="D1987" s="2">
        <f t="shared" si="182"/>
        <v>4.418770713773009</v>
      </c>
      <c r="E1987" s="2">
        <f t="shared" si="181"/>
        <v>-6.5915654574215665E-3</v>
      </c>
      <c r="F1987" s="2">
        <f t="shared" si="185"/>
        <v>-8.7006517735290639E-3</v>
      </c>
      <c r="G1987" s="2">
        <f t="shared" si="183"/>
        <v>2.1090863161074974E-3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4.4236000000000004</v>
      </c>
      <c r="C1988" s="2">
        <f t="shared" si="180"/>
        <v>4.4153054331901123</v>
      </c>
      <c r="D1988" s="2">
        <f t="shared" si="182"/>
        <v>4.4191284386787117</v>
      </c>
      <c r="E1988" s="2">
        <f t="shared" si="181"/>
        <v>-3.8230054885994846E-3</v>
      </c>
      <c r="F1988" s="2">
        <f t="shared" si="185"/>
        <v>-7.7251225165431477E-3</v>
      </c>
      <c r="G1988" s="2">
        <f t="shared" si="183"/>
        <v>3.9021170279436631E-3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4.4236000000000004</v>
      </c>
      <c r="C1989" s="2">
        <f t="shared" si="180"/>
        <v>4.4179507511608644</v>
      </c>
      <c r="D1989" s="2">
        <f t="shared" si="182"/>
        <v>4.4194596654432514</v>
      </c>
      <c r="E1989" s="2">
        <f t="shared" si="181"/>
        <v>-1.508914282386975E-3</v>
      </c>
      <c r="F1989" s="2">
        <f t="shared" si="185"/>
        <v>-6.4818808697119134E-3</v>
      </c>
      <c r="G1989" s="2">
        <f t="shared" si="183"/>
        <v>4.9729665873249384E-3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4.4236000000000004</v>
      </c>
      <c r="C1990" s="2">
        <f t="shared" si="180"/>
        <v>4.4201890971361157</v>
      </c>
      <c r="D1990" s="2">
        <f t="shared" si="182"/>
        <v>4.4197663568918992</v>
      </c>
      <c r="E1990" s="2">
        <f t="shared" si="181"/>
        <v>4.2274024421651291E-4</v>
      </c>
      <c r="F1990" s="2">
        <f t="shared" si="185"/>
        <v>-5.1009566469262281E-3</v>
      </c>
      <c r="G1990" s="2">
        <f t="shared" si="183"/>
        <v>5.523696891142741E-3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4.4236000000000004</v>
      </c>
      <c r="C1991" s="2">
        <f t="shared" si="180"/>
        <v>4.4220830821920982</v>
      </c>
      <c r="D1991" s="2">
        <f t="shared" si="182"/>
        <v>4.4200503304554619</v>
      </c>
      <c r="E1991" s="2">
        <f t="shared" si="181"/>
        <v>2.0327517366363068E-3</v>
      </c>
      <c r="F1991" s="2">
        <f t="shared" si="185"/>
        <v>-3.6742149702137209E-3</v>
      </c>
      <c r="G1991" s="2">
        <f t="shared" si="183"/>
        <v>5.7069667068500272E-3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4.4147999999999996</v>
      </c>
      <c r="C1992" s="2">
        <f t="shared" si="180"/>
        <v>4.4264087618548524</v>
      </c>
      <c r="D1992" s="2">
        <f t="shared" si="182"/>
        <v>4.419661417088391</v>
      </c>
      <c r="E1992" s="2">
        <f t="shared" si="181"/>
        <v>6.7473447664614383E-3</v>
      </c>
      <c r="F1992" s="2">
        <f t="shared" si="185"/>
        <v>-1.5899030228786893E-3</v>
      </c>
      <c r="G1992" s="2">
        <f t="shared" si="183"/>
        <v>8.337247789340127E-3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4.4147999999999996</v>
      </c>
      <c r="C1993" s="2">
        <f t="shared" si="180"/>
        <v>4.4300689523387211</v>
      </c>
      <c r="D1993" s="2">
        <f t="shared" si="182"/>
        <v>4.4193013121188809</v>
      </c>
      <c r="E1993" s="2">
        <f t="shared" si="181"/>
        <v>1.0767640219840224E-2</v>
      </c>
      <c r="F1993" s="2">
        <f t="shared" si="185"/>
        <v>8.8160562566509345E-4</v>
      </c>
      <c r="G1993" s="2">
        <f t="shared" si="183"/>
        <v>9.8860345941751311E-3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4.4147999999999996</v>
      </c>
      <c r="C1994" s="2">
        <f t="shared" si="180"/>
        <v>4.4317968058250718</v>
      </c>
      <c r="D1994" s="2">
        <f t="shared" si="182"/>
        <v>4.4189678815915565</v>
      </c>
      <c r="E1994" s="2">
        <f t="shared" si="181"/>
        <v>1.2828924233515338E-2</v>
      </c>
      <c r="F1994" s="2">
        <f t="shared" si="185"/>
        <v>3.2710693472351423E-3</v>
      </c>
      <c r="G1994" s="2">
        <f t="shared" si="183"/>
        <v>9.5578548862801961E-3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4.4147999999999996</v>
      </c>
      <c r="C1995" s="2">
        <f t="shared" si="180"/>
        <v>4.4414280664673687</v>
      </c>
      <c r="D1995" s="2">
        <f t="shared" si="182"/>
        <v>4.4186591496218117</v>
      </c>
      <c r="E1995" s="2">
        <f t="shared" si="181"/>
        <v>2.276891684555693E-2</v>
      </c>
      <c r="F1995" s="2">
        <f t="shared" si="185"/>
        <v>7.1706388468995002E-3</v>
      </c>
      <c r="G1995" s="2">
        <f t="shared" si="183"/>
        <v>1.559827799865743E-2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4.3794000000000004</v>
      </c>
      <c r="C1996" s="2">
        <f t="shared" si="180"/>
        <v>4.4386852870108502</v>
      </c>
      <c r="D1996" s="2">
        <f t="shared" si="182"/>
        <v>4.4157510644646401</v>
      </c>
      <c r="E1996" s="2">
        <f t="shared" si="181"/>
        <v>2.2934222546210137E-2</v>
      </c>
      <c r="F1996" s="2">
        <f t="shared" si="185"/>
        <v>1.0323355586761628E-2</v>
      </c>
      <c r="G1996" s="2">
        <f t="shared" si="183"/>
        <v>1.2610866959448509E-2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4.3794000000000004</v>
      </c>
      <c r="C1997" s="2">
        <f t="shared" si="180"/>
        <v>4.4363644736245655</v>
      </c>
      <c r="D1997" s="2">
        <f t="shared" si="182"/>
        <v>4.4130583930228147</v>
      </c>
      <c r="E1997" s="2">
        <f t="shared" si="181"/>
        <v>2.3306080601750878E-2</v>
      </c>
      <c r="F1997" s="2">
        <f t="shared" si="185"/>
        <v>1.2919900589759479E-2</v>
      </c>
      <c r="G1997" s="2">
        <f t="shared" si="183"/>
        <v>1.0386180011991399E-2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4.3705999999999996</v>
      </c>
      <c r="C1998" s="2">
        <f t="shared" si="180"/>
        <v>4.4344007084515553</v>
      </c>
      <c r="D1998" s="2">
        <f t="shared" si="182"/>
        <v>4.4099133268729762</v>
      </c>
      <c r="E1998" s="2">
        <f t="shared" si="181"/>
        <v>2.4487381578579104E-2</v>
      </c>
      <c r="F1998" s="2">
        <f t="shared" si="185"/>
        <v>1.5233396787523406E-2</v>
      </c>
      <c r="G1998" s="2">
        <f t="shared" si="183"/>
        <v>9.2539847910556982E-3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4.3705999999999996</v>
      </c>
      <c r="C1999" s="2">
        <f t="shared" ref="C1999:C2062" si="186">$C$4*B1989+C1998*(1-$C$4)</f>
        <v>4.4327390609974699</v>
      </c>
      <c r="D1999" s="2">
        <f t="shared" si="182"/>
        <v>4.4070012285860889</v>
      </c>
      <c r="E1999" s="2">
        <f t="shared" si="181"/>
        <v>2.5737832411381056E-2</v>
      </c>
      <c r="F1999" s="2">
        <f t="shared" si="185"/>
        <v>1.7334283912294936E-2</v>
      </c>
      <c r="G1999" s="2">
        <f t="shared" si="183"/>
        <v>8.4035484990861199E-3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4.3352000000000004</v>
      </c>
      <c r="C2000" s="2">
        <f t="shared" si="186"/>
        <v>4.4313330516132439</v>
      </c>
      <c r="D2000" s="2">
        <f t="shared" si="182"/>
        <v>4.4016826190611935</v>
      </c>
      <c r="E2000" s="2">
        <f t="shared" si="181"/>
        <v>2.9650432552050354E-2</v>
      </c>
      <c r="F2000" s="2">
        <f t="shared" si="185"/>
        <v>1.9797513640246019E-2</v>
      </c>
      <c r="G2000" s="2">
        <f t="shared" si="183"/>
        <v>9.8529189118043356E-3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4.3705999999999996</v>
      </c>
      <c r="C2001" s="2">
        <f t="shared" si="186"/>
        <v>4.4301433513650528</v>
      </c>
      <c r="D2001" s="2">
        <f t="shared" si="182"/>
        <v>4.3993802028344389</v>
      </c>
      <c r="E2001" s="2">
        <f t="shared" si="181"/>
        <v>3.0763148530613904E-2</v>
      </c>
      <c r="F2001" s="2">
        <f t="shared" si="185"/>
        <v>2.1990640618319596E-2</v>
      </c>
      <c r="G2001" s="2">
        <f t="shared" si="183"/>
        <v>8.7725079122943084E-3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4.3705999999999996</v>
      </c>
      <c r="C2002" s="2">
        <f t="shared" si="186"/>
        <v>4.4277828357704294</v>
      </c>
      <c r="D2002" s="2">
        <f t="shared" si="182"/>
        <v>4.3972483359578138</v>
      </c>
      <c r="E2002" s="2">
        <f t="shared" si="181"/>
        <v>3.0534499812615579E-2</v>
      </c>
      <c r="F2002" s="2">
        <f t="shared" si="185"/>
        <v>2.3699412457178794E-2</v>
      </c>
      <c r="G2002" s="2">
        <f t="shared" si="183"/>
        <v>6.8350873554367843E-3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4.4058999999999999</v>
      </c>
      <c r="C2003" s="2">
        <f t="shared" si="186"/>
        <v>4.4257854764211322</v>
      </c>
      <c r="D2003" s="2">
        <f t="shared" si="182"/>
        <v>4.3978891999609386</v>
      </c>
      <c r="E2003" s="2">
        <f t="shared" si="181"/>
        <v>2.7896276460193548E-2</v>
      </c>
      <c r="F2003" s="2">
        <f t="shared" si="185"/>
        <v>2.4538785257781748E-2</v>
      </c>
      <c r="G2003" s="2">
        <f t="shared" si="183"/>
        <v>3.3574912024117998E-3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4.3971</v>
      </c>
      <c r="C2004" s="2">
        <f t="shared" si="186"/>
        <v>4.4240954031255733</v>
      </c>
      <c r="D2004" s="2">
        <f t="shared" si="182"/>
        <v>4.3978307407045731</v>
      </c>
      <c r="E2004" s="2">
        <f t="shared" si="181"/>
        <v>2.6264662421000118E-2</v>
      </c>
      <c r="F2004" s="2">
        <f t="shared" si="185"/>
        <v>2.4883960690425422E-2</v>
      </c>
      <c r="G2004" s="2">
        <f t="shared" si="183"/>
        <v>1.380701730574696E-3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4.4058999999999999</v>
      </c>
      <c r="C2005" s="2">
        <f t="shared" si="186"/>
        <v>4.4226653411062546</v>
      </c>
      <c r="D2005" s="2">
        <f t="shared" si="182"/>
        <v>4.3984284636153461</v>
      </c>
      <c r="E2005" s="2">
        <f t="shared" si="181"/>
        <v>2.4236877490908526E-2</v>
      </c>
      <c r="F2005" s="2">
        <f t="shared" si="185"/>
        <v>2.4754544050522045E-2</v>
      </c>
      <c r="G2005" s="2">
        <f t="shared" si="183"/>
        <v>-5.1766655961351868E-4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4.4058999999999999</v>
      </c>
      <c r="C2006" s="2">
        <f t="shared" si="186"/>
        <v>4.4160091347822155</v>
      </c>
      <c r="D2006" s="2">
        <f t="shared" si="182"/>
        <v>4.3989819107549506</v>
      </c>
      <c r="E2006" s="2">
        <f t="shared" si="181"/>
        <v>1.7027224027264865E-2</v>
      </c>
      <c r="F2006" s="2">
        <f t="shared" si="185"/>
        <v>2.3209080045870609E-2</v>
      </c>
      <c r="G2006" s="2">
        <f t="shared" si="183"/>
        <v>-6.1818560186057449E-3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4.4058999999999999</v>
      </c>
      <c r="C2007" s="2">
        <f t="shared" si="186"/>
        <v>4.4103769602003364</v>
      </c>
      <c r="D2007" s="2">
        <f t="shared" si="182"/>
        <v>4.3994943618101399</v>
      </c>
      <c r="E2007" s="2">
        <f t="shared" si="181"/>
        <v>1.0882598390196563E-2</v>
      </c>
      <c r="F2007" s="2">
        <f t="shared" si="185"/>
        <v>2.0743783714735804E-2</v>
      </c>
      <c r="G2007" s="2">
        <f t="shared" si="183"/>
        <v>-9.8611853245392407E-3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4.4147999999999996</v>
      </c>
      <c r="C2008" s="2">
        <f t="shared" si="186"/>
        <v>4.4042574278618227</v>
      </c>
      <c r="D2008" s="2">
        <f t="shared" si="182"/>
        <v>4.4006281127871665</v>
      </c>
      <c r="E2008" s="2">
        <f t="shared" si="181"/>
        <v>3.6293150746562475E-3</v>
      </c>
      <c r="F2008" s="2">
        <f t="shared" si="185"/>
        <v>1.7320889986719896E-2</v>
      </c>
      <c r="G2008" s="2">
        <f t="shared" si="183"/>
        <v>-1.3691574912063648E-2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4.4147999999999996</v>
      </c>
      <c r="C2009" s="2">
        <f t="shared" si="186"/>
        <v>4.3990793620369271</v>
      </c>
      <c r="D2009" s="2">
        <f t="shared" si="182"/>
        <v>4.4016778822103397</v>
      </c>
      <c r="E2009" s="2">
        <f t="shared" si="181"/>
        <v>-2.5985201734126662E-3</v>
      </c>
      <c r="F2009" s="2">
        <f t="shared" si="185"/>
        <v>1.3337007954693383E-2</v>
      </c>
      <c r="G2009" s="2">
        <f t="shared" si="183"/>
        <v>-1.5935528128106051E-2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4.4147999999999996</v>
      </c>
      <c r="C2010" s="2">
        <f t="shared" si="186"/>
        <v>4.3892517678773997</v>
      </c>
      <c r="D2010" s="2">
        <f t="shared" si="182"/>
        <v>4.4026498909354999</v>
      </c>
      <c r="E2010" s="2">
        <f t="shared" si="181"/>
        <v>-1.3398123058100175E-2</v>
      </c>
      <c r="F2010" s="2">
        <f t="shared" si="185"/>
        <v>7.9899817521346707E-3</v>
      </c>
      <c r="G2010" s="2">
        <f t="shared" si="183"/>
        <v>-2.1388104810234846E-2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4.4147999999999996</v>
      </c>
      <c r="C2011" s="2">
        <f t="shared" si="186"/>
        <v>4.3863822651270308</v>
      </c>
      <c r="D2011" s="2">
        <f t="shared" si="182"/>
        <v>4.4035498990143518</v>
      </c>
      <c r="E2011" s="2">
        <f t="shared" si="181"/>
        <v>-1.716763388732101E-2</v>
      </c>
      <c r="F2011" s="2">
        <f t="shared" si="185"/>
        <v>2.9584586242435346E-3</v>
      </c>
      <c r="G2011" s="2">
        <f t="shared" si="183"/>
        <v>-2.0126092511564546E-2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4.4147999999999996</v>
      </c>
      <c r="C2012" s="2">
        <f t="shared" si="186"/>
        <v>4.3839542243382565</v>
      </c>
      <c r="D2012" s="2">
        <f t="shared" si="182"/>
        <v>4.4043832398281033</v>
      </c>
      <c r="E2012" s="2">
        <f t="shared" ref="E2012:E2075" si="187">C2012-D2012</f>
        <v>-2.0429015489846769E-2</v>
      </c>
      <c r="F2012" s="2">
        <f t="shared" si="185"/>
        <v>-1.7190361985745259E-3</v>
      </c>
      <c r="G2012" s="2">
        <f t="shared" si="183"/>
        <v>-1.8709979291272244E-2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4.3971</v>
      </c>
      <c r="C2013" s="2">
        <f t="shared" si="186"/>
        <v>4.3873304975169862</v>
      </c>
      <c r="D2013" s="2">
        <f t="shared" ref="D2013:D2076" si="188">$D$4*B2013+(1-$D$4)*D2012</f>
        <v>4.4038437405815776</v>
      </c>
      <c r="E2013" s="2">
        <f t="shared" si="187"/>
        <v>-1.6513243064591343E-2</v>
      </c>
      <c r="F2013" s="2">
        <f t="shared" si="185"/>
        <v>-4.6778775717778893E-3</v>
      </c>
      <c r="G2013" s="2">
        <f t="shared" si="183"/>
        <v>-1.1835365492813454E-2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4.3705999999999996</v>
      </c>
      <c r="C2014" s="2">
        <f t="shared" si="186"/>
        <v>4.3888334978989887</v>
      </c>
      <c r="D2014" s="2">
        <f t="shared" si="188"/>
        <v>4.4013812412792381</v>
      </c>
      <c r="E2014" s="2">
        <f t="shared" si="187"/>
        <v>-1.2547743380249443E-2</v>
      </c>
      <c r="F2014" s="2">
        <f t="shared" si="185"/>
        <v>-6.2518507334722003E-3</v>
      </c>
      <c r="G2014" s="2">
        <f t="shared" si="183"/>
        <v>-6.2958926467772429E-3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4.3705999999999996</v>
      </c>
      <c r="C2015" s="2">
        <f t="shared" si="186"/>
        <v>4.3914591136068362</v>
      </c>
      <c r="D2015" s="2">
        <f t="shared" si="188"/>
        <v>4.399101149332628</v>
      </c>
      <c r="E2015" s="2">
        <f t="shared" si="187"/>
        <v>-7.642035725791807E-3</v>
      </c>
      <c r="F2015" s="2">
        <f t="shared" si="185"/>
        <v>-6.5298877319361227E-3</v>
      </c>
      <c r="G2015" s="2">
        <f t="shared" si="183"/>
        <v>-1.1121479938556843E-3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4.3352000000000004</v>
      </c>
      <c r="C2016" s="2">
        <f t="shared" si="186"/>
        <v>4.3936807884365541</v>
      </c>
      <c r="D2016" s="2">
        <f t="shared" si="188"/>
        <v>4.3943677308635438</v>
      </c>
      <c r="E2016" s="2">
        <f t="shared" si="187"/>
        <v>-6.8694242698974506E-4</v>
      </c>
      <c r="F2016" s="2">
        <f t="shared" si="185"/>
        <v>-5.3612986709468471E-3</v>
      </c>
      <c r="G2016" s="2">
        <f t="shared" si="183"/>
        <v>4.6743562439571021E-3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4.3794000000000004</v>
      </c>
      <c r="C2017" s="2">
        <f t="shared" si="186"/>
        <v>4.3955606671386223</v>
      </c>
      <c r="D2017" s="2">
        <f t="shared" si="188"/>
        <v>4.3932590100588369</v>
      </c>
      <c r="E2017" s="2">
        <f t="shared" si="187"/>
        <v>2.3016570797853575E-3</v>
      </c>
      <c r="F2017" s="2">
        <f t="shared" si="185"/>
        <v>-3.8287075208004069E-3</v>
      </c>
      <c r="G2017" s="2">
        <f t="shared" si="183"/>
        <v>6.1303646005857644E-3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4.3352000000000004</v>
      </c>
      <c r="C2018" s="2">
        <f t="shared" si="186"/>
        <v>4.3985205645019114</v>
      </c>
      <c r="D2018" s="2">
        <f t="shared" si="188"/>
        <v>4.3889583426470713</v>
      </c>
      <c r="E2018" s="2">
        <f t="shared" si="187"/>
        <v>9.562221854840125E-3</v>
      </c>
      <c r="F2018" s="2">
        <f t="shared" si="185"/>
        <v>-1.1505216456723006E-3</v>
      </c>
      <c r="G2018" s="2">
        <f t="shared" si="183"/>
        <v>1.0712743500512425E-2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4.3352000000000004</v>
      </c>
      <c r="C2019" s="2">
        <f t="shared" si="186"/>
        <v>4.4010250930400785</v>
      </c>
      <c r="D2019" s="2">
        <f t="shared" si="188"/>
        <v>4.3849762431917325</v>
      </c>
      <c r="E2019" s="2">
        <f t="shared" si="187"/>
        <v>1.6048849848345981E-2</v>
      </c>
      <c r="F2019" s="2">
        <f t="shared" si="185"/>
        <v>2.289352653131356E-3</v>
      </c>
      <c r="G2019" s="2">
        <f t="shared" si="183"/>
        <v>1.3759497195214625E-2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4.3352000000000004</v>
      </c>
      <c r="C2020" s="2">
        <f t="shared" si="186"/>
        <v>4.4031443094954508</v>
      </c>
      <c r="D2020" s="2">
        <f t="shared" si="188"/>
        <v>4.3812891140664183</v>
      </c>
      <c r="E2020" s="2">
        <f t="shared" si="187"/>
        <v>2.185519542903247E-2</v>
      </c>
      <c r="F2020" s="2">
        <f t="shared" si="185"/>
        <v>6.2025212083115788E-3</v>
      </c>
      <c r="G2020" s="2">
        <f t="shared" ref="G2020:G2083" si="189">E2020-F2020</f>
        <v>1.5652674220720891E-2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4.3352000000000004</v>
      </c>
      <c r="C2021" s="2">
        <f t="shared" si="186"/>
        <v>4.4049374926499967</v>
      </c>
      <c r="D2021" s="2">
        <f t="shared" si="188"/>
        <v>4.3778751056170533</v>
      </c>
      <c r="E2021" s="2">
        <f t="shared" si="187"/>
        <v>2.7062387032943391E-2</v>
      </c>
      <c r="F2021" s="2">
        <f t="shared" ref="F2021:F2084" si="191">(E2021*(2/(10)))+((1-(2/10))*F2020)</f>
        <v>1.0374494373237942E-2</v>
      </c>
      <c r="G2021" s="2">
        <f t="shared" si="189"/>
        <v>1.6687892659705449E-2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4.2998000000000003</v>
      </c>
      <c r="C2022" s="2">
        <f t="shared" si="186"/>
        <v>4.4064548014730738</v>
      </c>
      <c r="D2022" s="2">
        <f t="shared" si="188"/>
        <v>4.3720917644602348</v>
      </c>
      <c r="E2022" s="2">
        <f t="shared" si="187"/>
        <v>3.4363037012838937E-2</v>
      </c>
      <c r="F2022" s="2">
        <f t="shared" si="191"/>
        <v>1.5172202901158142E-2</v>
      </c>
      <c r="G2022" s="2">
        <f t="shared" si="189"/>
        <v>1.9190834111680793E-2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4.1581999999999999</v>
      </c>
      <c r="C2023" s="2">
        <f t="shared" si="186"/>
        <v>4.405015601246447</v>
      </c>
      <c r="D2023" s="2">
        <f t="shared" si="188"/>
        <v>4.3562479300557726</v>
      </c>
      <c r="E2023" s="2">
        <f t="shared" si="187"/>
        <v>4.8767671190674378E-2</v>
      </c>
      <c r="F2023" s="2">
        <f t="shared" si="191"/>
        <v>2.1891296559061392E-2</v>
      </c>
      <c r="G2023" s="2">
        <f t="shared" si="189"/>
        <v>2.6876374631612986E-2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4.2024999999999997</v>
      </c>
      <c r="C2024" s="2">
        <f t="shared" si="186"/>
        <v>4.3997208933623781</v>
      </c>
      <c r="D2024" s="2">
        <f t="shared" si="188"/>
        <v>4.3448591944960855</v>
      </c>
      <c r="E2024" s="2">
        <f t="shared" si="187"/>
        <v>5.4861698866292663E-2</v>
      </c>
      <c r="F2024" s="2">
        <f t="shared" si="191"/>
        <v>2.848537702050765E-2</v>
      </c>
      <c r="G2024" s="2">
        <f t="shared" si="189"/>
        <v>2.6376321845785013E-2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4.1848000000000001</v>
      </c>
      <c r="C2025" s="2">
        <f t="shared" si="186"/>
        <v>4.3952407559220124</v>
      </c>
      <c r="D2025" s="2">
        <f t="shared" si="188"/>
        <v>4.3330029578667464</v>
      </c>
      <c r="E2025" s="2">
        <f t="shared" si="187"/>
        <v>6.2237798055265969E-2</v>
      </c>
      <c r="F2025" s="2">
        <f t="shared" si="191"/>
        <v>3.5235861227459316E-2</v>
      </c>
      <c r="G2025" s="2">
        <f t="shared" si="189"/>
        <v>2.7001936827806654E-2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4.2908999999999997</v>
      </c>
      <c r="C2026" s="2">
        <f t="shared" si="186"/>
        <v>4.3860037165493955</v>
      </c>
      <c r="D2026" s="2">
        <f t="shared" si="188"/>
        <v>4.3298842202469876</v>
      </c>
      <c r="E2026" s="2">
        <f t="shared" si="187"/>
        <v>5.6119496302407867E-2</v>
      </c>
      <c r="F2026" s="2">
        <f t="shared" si="191"/>
        <v>3.9412588242449031E-2</v>
      </c>
      <c r="G2026" s="2">
        <f t="shared" si="189"/>
        <v>1.6706908059958836E-2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4.2908999999999997</v>
      </c>
      <c r="C2027" s="2">
        <f t="shared" si="186"/>
        <v>4.3849877601571814</v>
      </c>
      <c r="D2027" s="2">
        <f t="shared" si="188"/>
        <v>4.3269965002286925</v>
      </c>
      <c r="E2027" s="2">
        <f t="shared" si="187"/>
        <v>5.7991259928488859E-2</v>
      </c>
      <c r="F2027" s="2">
        <f t="shared" si="191"/>
        <v>4.3128322579657E-2</v>
      </c>
      <c r="G2027" s="2">
        <f t="shared" si="189"/>
        <v>1.4862937348831859E-2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4.2908999999999997</v>
      </c>
      <c r="C2028" s="2">
        <f t="shared" si="186"/>
        <v>4.3773281047483845</v>
      </c>
      <c r="D2028" s="2">
        <f t="shared" si="188"/>
        <v>4.3243226853969379</v>
      </c>
      <c r="E2028" s="2">
        <f t="shared" si="187"/>
        <v>5.3005419351446648E-2</v>
      </c>
      <c r="F2028" s="2">
        <f t="shared" si="191"/>
        <v>4.5103741934014931E-2</v>
      </c>
      <c r="G2028" s="2">
        <f t="shared" si="189"/>
        <v>7.901677417431717E-3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4.2908999999999997</v>
      </c>
      <c r="C2029" s="2">
        <f t="shared" si="186"/>
        <v>4.3708468578640174</v>
      </c>
      <c r="D2029" s="2">
        <f t="shared" si="188"/>
        <v>4.3218469309230914</v>
      </c>
      <c r="E2029" s="2">
        <f t="shared" si="187"/>
        <v>4.8999926940926031E-2</v>
      </c>
      <c r="F2029" s="2">
        <f t="shared" si="191"/>
        <v>4.5882978935397153E-2</v>
      </c>
      <c r="G2029" s="2">
        <f t="shared" si="189"/>
        <v>3.1169480055288773E-3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4.2908999999999997</v>
      </c>
      <c r="C2030" s="2">
        <f t="shared" si="186"/>
        <v>4.3653627258849381</v>
      </c>
      <c r="D2030" s="2">
        <f t="shared" si="188"/>
        <v>4.3195545656695291</v>
      </c>
      <c r="E2030" s="2">
        <f t="shared" si="187"/>
        <v>4.5808160215409011E-2</v>
      </c>
      <c r="F2030" s="2">
        <f t="shared" si="191"/>
        <v>4.5868015191399526E-2</v>
      </c>
      <c r="G2030" s="2">
        <f t="shared" si="189"/>
        <v>-5.9854975990515646E-5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4.2908999999999997</v>
      </c>
      <c r="C2031" s="2">
        <f t="shared" si="186"/>
        <v>4.3607223065180243</v>
      </c>
      <c r="D2031" s="2">
        <f t="shared" si="188"/>
        <v>4.3174320052495645</v>
      </c>
      <c r="E2031" s="2">
        <f t="shared" si="187"/>
        <v>4.3290301268459785E-2</v>
      </c>
      <c r="F2031" s="2">
        <f t="shared" si="191"/>
        <v>4.5352472406811582E-2</v>
      </c>
      <c r="G2031" s="2">
        <f t="shared" si="189"/>
        <v>-2.0621711383517968E-3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4.2732000000000001</v>
      </c>
      <c r="C2032" s="2">
        <f t="shared" si="186"/>
        <v>4.3513496439767891</v>
      </c>
      <c r="D2032" s="2">
        <f t="shared" si="188"/>
        <v>4.3141555604162631</v>
      </c>
      <c r="E2032" s="2">
        <f t="shared" si="187"/>
        <v>3.7194083560526003E-2</v>
      </c>
      <c r="F2032" s="2">
        <f t="shared" si="191"/>
        <v>4.3720794637554468E-2</v>
      </c>
      <c r="G2032" s="2">
        <f t="shared" si="189"/>
        <v>-6.5267110770284645E-3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4.2732000000000001</v>
      </c>
      <c r="C2033" s="2">
        <f t="shared" si="186"/>
        <v>4.3216343141342062</v>
      </c>
      <c r="D2033" s="2">
        <f t="shared" si="188"/>
        <v>4.3111218152002433</v>
      </c>
      <c r="E2033" s="2">
        <f t="shared" si="187"/>
        <v>1.0512498933962888E-2</v>
      </c>
      <c r="F2033" s="2">
        <f t="shared" si="191"/>
        <v>3.7079135496836155E-2</v>
      </c>
      <c r="G2033" s="2">
        <f t="shared" si="189"/>
        <v>-2.6566636562873266E-2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4.2466999999999997</v>
      </c>
      <c r="C2034" s="2">
        <f t="shared" si="186"/>
        <v>4.3033059581135591</v>
      </c>
      <c r="D2034" s="2">
        <f t="shared" si="188"/>
        <v>4.3063498288891138</v>
      </c>
      <c r="E2034" s="2">
        <f t="shared" si="187"/>
        <v>-3.0438707755546801E-3</v>
      </c>
      <c r="F2034" s="2">
        <f t="shared" si="191"/>
        <v>2.9054534242357988E-2</v>
      </c>
      <c r="G2034" s="2">
        <f t="shared" si="189"/>
        <v>-3.2098405017912668E-2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4.1936</v>
      </c>
      <c r="C2035" s="2">
        <f t="shared" si="186"/>
        <v>4.2850742722499344</v>
      </c>
      <c r="D2035" s="2">
        <f t="shared" si="188"/>
        <v>4.2979979897121421</v>
      </c>
      <c r="E2035" s="2">
        <f t="shared" si="187"/>
        <v>-1.2923717462207662E-2</v>
      </c>
      <c r="F2035" s="2">
        <f t="shared" si="191"/>
        <v>2.0658883901444859E-2</v>
      </c>
      <c r="G2035" s="2">
        <f t="shared" si="189"/>
        <v>-3.3582601363652521E-2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4.1051000000000002</v>
      </c>
      <c r="C2036" s="2">
        <f t="shared" si="186"/>
        <v>4.2859705380576365</v>
      </c>
      <c r="D2036" s="2">
        <f t="shared" si="188"/>
        <v>4.283709249733465</v>
      </c>
      <c r="E2036" s="2">
        <f t="shared" si="187"/>
        <v>2.2612883241714954E-3</v>
      </c>
      <c r="F2036" s="2">
        <f t="shared" si="191"/>
        <v>1.6979364785990186E-2</v>
      </c>
      <c r="G2036" s="2">
        <f t="shared" si="189"/>
        <v>-1.4718076461818691E-2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4.1848000000000001</v>
      </c>
      <c r="C2037" s="2">
        <f t="shared" si="186"/>
        <v>4.2867289168180003</v>
      </c>
      <c r="D2037" s="2">
        <f t="shared" si="188"/>
        <v>4.2763826386420973</v>
      </c>
      <c r="E2037" s="2">
        <f t="shared" si="187"/>
        <v>1.0346278175902945E-2</v>
      </c>
      <c r="F2037" s="2">
        <f t="shared" si="191"/>
        <v>1.5652747463972737E-2</v>
      </c>
      <c r="G2037" s="2">
        <f t="shared" si="189"/>
        <v>-5.3064692880697914E-3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4.1848000000000001</v>
      </c>
      <c r="C2038" s="2">
        <f t="shared" si="186"/>
        <v>4.2873706219229231</v>
      </c>
      <c r="D2038" s="2">
        <f t="shared" si="188"/>
        <v>4.2695987394834241</v>
      </c>
      <c r="E2038" s="2">
        <f t="shared" si="187"/>
        <v>1.7771882439499009E-2</v>
      </c>
      <c r="F2038" s="2">
        <f t="shared" si="191"/>
        <v>1.6076574459077994E-2</v>
      </c>
      <c r="G2038" s="2">
        <f t="shared" si="189"/>
        <v>1.6953079804210153E-3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4.1759000000000004</v>
      </c>
      <c r="C2039" s="2">
        <f t="shared" si="186"/>
        <v>4.2879136031655509</v>
      </c>
      <c r="D2039" s="2">
        <f t="shared" si="188"/>
        <v>4.2626580921142816</v>
      </c>
      <c r="E2039" s="2">
        <f t="shared" si="187"/>
        <v>2.525551105126933E-2</v>
      </c>
      <c r="F2039" s="2">
        <f t="shared" si="191"/>
        <v>1.7912361777516261E-2</v>
      </c>
      <c r="G2039" s="2">
        <f t="shared" si="189"/>
        <v>7.343149273753069E-3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4.1581999999999999</v>
      </c>
      <c r="C2040" s="2">
        <f t="shared" si="186"/>
        <v>4.2883730488323888</v>
      </c>
      <c r="D2040" s="2">
        <f t="shared" si="188"/>
        <v>4.254920455661372</v>
      </c>
      <c r="E2040" s="2">
        <f t="shared" si="187"/>
        <v>3.3452593171016787E-2</v>
      </c>
      <c r="F2040" s="2">
        <f t="shared" si="191"/>
        <v>2.1020408056216369E-2</v>
      </c>
      <c r="G2040" s="2">
        <f t="shared" si="189"/>
        <v>1.2432185114800418E-2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4.1581999999999999</v>
      </c>
      <c r="C2041" s="2">
        <f t="shared" si="186"/>
        <v>4.2887618105504828</v>
      </c>
      <c r="D2041" s="2">
        <f t="shared" si="188"/>
        <v>4.2477559774642337</v>
      </c>
      <c r="E2041" s="2">
        <f t="shared" si="187"/>
        <v>4.1005833086249055E-2</v>
      </c>
      <c r="F2041" s="2">
        <f t="shared" si="191"/>
        <v>2.5017493062222909E-2</v>
      </c>
      <c r="G2041" s="2">
        <f t="shared" si="189"/>
        <v>1.5988340024026146E-2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4.1494</v>
      </c>
      <c r="C2042" s="2">
        <f t="shared" si="186"/>
        <v>4.2863676858504087</v>
      </c>
      <c r="D2042" s="2">
        <f t="shared" si="188"/>
        <v>4.2404703495039202</v>
      </c>
      <c r="E2042" s="2">
        <f t="shared" si="187"/>
        <v>4.5897336346488515E-2</v>
      </c>
      <c r="F2042" s="2">
        <f t="shared" si="191"/>
        <v>2.9193461719076032E-2</v>
      </c>
      <c r="G2042" s="2">
        <f t="shared" si="189"/>
        <v>1.6703874627412484E-2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4.1494</v>
      </c>
      <c r="C2043" s="2">
        <f t="shared" si="186"/>
        <v>4.284341888027269</v>
      </c>
      <c r="D2043" s="2">
        <f t="shared" si="188"/>
        <v>4.2337243976888148</v>
      </c>
      <c r="E2043" s="2">
        <f t="shared" si="187"/>
        <v>5.0617490338454196E-2</v>
      </c>
      <c r="F2043" s="2">
        <f t="shared" si="191"/>
        <v>3.3478267442951667E-2</v>
      </c>
      <c r="G2043" s="2">
        <f t="shared" si="189"/>
        <v>1.7139222895502529E-2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4.1405000000000003</v>
      </c>
      <c r="C2044" s="2">
        <f t="shared" si="186"/>
        <v>4.2785508283307658</v>
      </c>
      <c r="D2044" s="2">
        <f t="shared" si="188"/>
        <v>4.2268188867489025</v>
      </c>
      <c r="E2044" s="2">
        <f t="shared" si="187"/>
        <v>5.1731941581863339E-2</v>
      </c>
      <c r="F2044" s="2">
        <f t="shared" si="191"/>
        <v>3.7129002270734006E-2</v>
      </c>
      <c r="G2044" s="2">
        <f t="shared" si="189"/>
        <v>1.4602939311129333E-2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4.1494</v>
      </c>
      <c r="C2045" s="2">
        <f t="shared" si="186"/>
        <v>4.2654814701260326</v>
      </c>
      <c r="D2045" s="2">
        <f t="shared" si="188"/>
        <v>4.2210841543971318</v>
      </c>
      <c r="E2045" s="2">
        <f t="shared" si="187"/>
        <v>4.4397315728900821E-2</v>
      </c>
      <c r="F2045" s="2">
        <f t="shared" si="191"/>
        <v>3.8582664962367369E-2</v>
      </c>
      <c r="G2045" s="2">
        <f t="shared" si="189"/>
        <v>5.8146507665334524E-3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4.1494</v>
      </c>
      <c r="C2046" s="2">
        <f t="shared" si="186"/>
        <v>4.2408073977989504</v>
      </c>
      <c r="D2046" s="2">
        <f t="shared" si="188"/>
        <v>4.2157742170343813</v>
      </c>
      <c r="E2046" s="2">
        <f t="shared" si="187"/>
        <v>2.5033180764569174E-2</v>
      </c>
      <c r="F2046" s="2">
        <f t="shared" si="191"/>
        <v>3.5872768122807729E-2</v>
      </c>
      <c r="G2046" s="2">
        <f t="shared" si="189"/>
        <v>-1.0839587358238555E-2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4.1494</v>
      </c>
      <c r="C2047" s="2">
        <f t="shared" si="186"/>
        <v>4.2321908750606507</v>
      </c>
      <c r="D2047" s="2">
        <f t="shared" si="188"/>
        <v>4.2108576083651679</v>
      </c>
      <c r="E2047" s="2">
        <f t="shared" si="187"/>
        <v>2.1333266695482855E-2</v>
      </c>
      <c r="F2047" s="2">
        <f t="shared" si="191"/>
        <v>3.2964867837342753E-2</v>
      </c>
      <c r="G2047" s="2">
        <f t="shared" si="189"/>
        <v>-1.1631601141859897E-2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4.1494</v>
      </c>
      <c r="C2048" s="2">
        <f t="shared" si="186"/>
        <v>4.2248999712051658</v>
      </c>
      <c r="D2048" s="2">
        <f t="shared" si="188"/>
        <v>4.2063051929307109</v>
      </c>
      <c r="E2048" s="2">
        <f t="shared" si="187"/>
        <v>1.8594778274454882E-2</v>
      </c>
      <c r="F2048" s="2">
        <f t="shared" si="191"/>
        <v>3.009084992476518E-2</v>
      </c>
      <c r="G2048" s="2">
        <f t="shared" si="189"/>
        <v>-1.1496071650310299E-2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4.1317000000000004</v>
      </c>
      <c r="C2049" s="2">
        <f t="shared" si="186"/>
        <v>4.2173615140966785</v>
      </c>
      <c r="D2049" s="2">
        <f t="shared" si="188"/>
        <v>4.2007788823432515</v>
      </c>
      <c r="E2049" s="2">
        <f t="shared" si="187"/>
        <v>1.6582631753427002E-2</v>
      </c>
      <c r="F2049" s="2">
        <f t="shared" si="191"/>
        <v>2.7389206290497545E-2</v>
      </c>
      <c r="G2049" s="2">
        <f t="shared" si="189"/>
        <v>-1.0806574537070544E-2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4.1317000000000004</v>
      </c>
      <c r="C2050" s="2">
        <f t="shared" si="186"/>
        <v>4.2082597426971899</v>
      </c>
      <c r="D2050" s="2">
        <f t="shared" si="188"/>
        <v>4.1956619280956033</v>
      </c>
      <c r="E2050" s="2">
        <f t="shared" si="187"/>
        <v>1.2597814601586599E-2</v>
      </c>
      <c r="F2050" s="2">
        <f t="shared" si="191"/>
        <v>2.4430927952715356E-2</v>
      </c>
      <c r="G2050" s="2">
        <f t="shared" si="189"/>
        <v>-1.1833113351128757E-2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4.1051000000000002</v>
      </c>
      <c r="C2051" s="2">
        <f t="shared" si="186"/>
        <v>4.2005582438206996</v>
      </c>
      <c r="D2051" s="2">
        <f t="shared" si="188"/>
        <v>4.1889536371255591</v>
      </c>
      <c r="E2051" s="2">
        <f t="shared" si="187"/>
        <v>1.1604606695140518E-2</v>
      </c>
      <c r="F2051" s="2">
        <f t="shared" si="191"/>
        <v>2.186566370120039E-2</v>
      </c>
      <c r="G2051" s="2">
        <f t="shared" si="189"/>
        <v>-1.0261057006059872E-2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4.0963000000000003</v>
      </c>
      <c r="C2052" s="2">
        <f t="shared" si="186"/>
        <v>4.1926877447713613</v>
      </c>
      <c r="D2052" s="2">
        <f t="shared" si="188"/>
        <v>4.182090404745888</v>
      </c>
      <c r="E2052" s="2">
        <f t="shared" si="187"/>
        <v>1.0597340025473301E-2</v>
      </c>
      <c r="F2052" s="2">
        <f t="shared" si="191"/>
        <v>1.9611998966054974E-2</v>
      </c>
      <c r="G2052" s="2">
        <f t="shared" si="189"/>
        <v>-9.0146589405816734E-3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4.0963000000000003</v>
      </c>
      <c r="C2053" s="2">
        <f t="shared" si="186"/>
        <v>4.1860280917296135</v>
      </c>
      <c r="D2053" s="2">
        <f t="shared" si="188"/>
        <v>4.1757355599498958</v>
      </c>
      <c r="E2053" s="2">
        <f t="shared" si="187"/>
        <v>1.0292531779717784E-2</v>
      </c>
      <c r="F2053" s="2">
        <f t="shared" si="191"/>
        <v>1.7748105528787538E-2</v>
      </c>
      <c r="G2053" s="2">
        <f t="shared" si="189"/>
        <v>-7.4555737490697542E-3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4.0963000000000003</v>
      </c>
      <c r="C2054" s="2">
        <f t="shared" si="186"/>
        <v>4.1790237699250579</v>
      </c>
      <c r="D2054" s="2">
        <f t="shared" si="188"/>
        <v>4.1698514443980512</v>
      </c>
      <c r="E2054" s="2">
        <f t="shared" si="187"/>
        <v>9.1723255270066417E-3</v>
      </c>
      <c r="F2054" s="2">
        <f t="shared" si="191"/>
        <v>1.6032949528431359E-2</v>
      </c>
      <c r="G2054" s="2">
        <f t="shared" si="189"/>
        <v>-6.8606240014247172E-3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4.1139999999999999</v>
      </c>
      <c r="C2055" s="2">
        <f t="shared" si="186"/>
        <v>4.1744662668596639</v>
      </c>
      <c r="D2055" s="2">
        <f t="shared" si="188"/>
        <v>4.1657143003685659</v>
      </c>
      <c r="E2055" s="2">
        <f t="shared" si="187"/>
        <v>8.7519664910979955E-3</v>
      </c>
      <c r="F2055" s="2">
        <f t="shared" si="191"/>
        <v>1.4576752920964687E-2</v>
      </c>
      <c r="G2055" s="2">
        <f t="shared" si="189"/>
        <v>-5.8247864298666911E-3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4.1139999999999999</v>
      </c>
      <c r="C2056" s="2">
        <f t="shared" si="186"/>
        <v>4.1706099181120235</v>
      </c>
      <c r="D2056" s="2">
        <f t="shared" si="188"/>
        <v>4.1618836114523763</v>
      </c>
      <c r="E2056" s="2">
        <f t="shared" si="187"/>
        <v>8.7263066596472427E-3</v>
      </c>
      <c r="F2056" s="2">
        <f t="shared" si="191"/>
        <v>1.34066636687012E-2</v>
      </c>
      <c r="G2056" s="2">
        <f t="shared" si="189"/>
        <v>-4.6803570090539568E-3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4.1227999999999998</v>
      </c>
      <c r="C2057" s="2">
        <f t="shared" si="186"/>
        <v>4.1673468537870964</v>
      </c>
      <c r="D2057" s="2">
        <f t="shared" si="188"/>
        <v>4.1589885291225706</v>
      </c>
      <c r="E2057" s="2">
        <f t="shared" si="187"/>
        <v>8.3583246645257958E-3</v>
      </c>
      <c r="F2057" s="2">
        <f t="shared" si="191"/>
        <v>1.239699586786612E-2</v>
      </c>
      <c r="G2057" s="2">
        <f t="shared" si="189"/>
        <v>-4.0386712033403244E-3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4.1494</v>
      </c>
      <c r="C2058" s="2">
        <f t="shared" si="186"/>
        <v>4.1645857993583117</v>
      </c>
      <c r="D2058" s="2">
        <f t="shared" si="188"/>
        <v>4.1582782677060841</v>
      </c>
      <c r="E2058" s="2">
        <f t="shared" si="187"/>
        <v>6.3075316522276381E-3</v>
      </c>
      <c r="F2058" s="2">
        <f t="shared" si="191"/>
        <v>1.1179103024738424E-2</v>
      </c>
      <c r="G2058" s="2">
        <f t="shared" si="189"/>
        <v>-4.871571372510786E-3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4.1494</v>
      </c>
      <c r="C2059" s="2">
        <f t="shared" si="186"/>
        <v>4.1595264456108794</v>
      </c>
      <c r="D2059" s="2">
        <f t="shared" si="188"/>
        <v>4.1576206182463737</v>
      </c>
      <c r="E2059" s="2">
        <f t="shared" si="187"/>
        <v>1.905827364505619E-3</v>
      </c>
      <c r="F2059" s="2">
        <f t="shared" si="191"/>
        <v>9.3244478926918627E-3</v>
      </c>
      <c r="G2059" s="2">
        <f t="shared" si="189"/>
        <v>-7.4186205281862438E-3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4.1405000000000003</v>
      </c>
      <c r="C2060" s="2">
        <f t="shared" si="186"/>
        <v>4.155245453978436</v>
      </c>
      <c r="D2060" s="2">
        <f t="shared" si="188"/>
        <v>4.1563524243021979</v>
      </c>
      <c r="E2060" s="2">
        <f t="shared" si="187"/>
        <v>-1.1069703237618356E-3</v>
      </c>
      <c r="F2060" s="2">
        <f t="shared" si="191"/>
        <v>7.2381642494011231E-3</v>
      </c>
      <c r="G2060" s="2">
        <f t="shared" si="189"/>
        <v>-8.3451345731629586E-3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4.1405000000000003</v>
      </c>
      <c r="C2061" s="2">
        <f t="shared" si="186"/>
        <v>4.1475307687509844</v>
      </c>
      <c r="D2061" s="2">
        <f t="shared" si="188"/>
        <v>4.1551781706501831</v>
      </c>
      <c r="E2061" s="2">
        <f t="shared" si="187"/>
        <v>-7.6474018991987691E-3</v>
      </c>
      <c r="F2061" s="2">
        <f t="shared" si="191"/>
        <v>4.2610510196811448E-3</v>
      </c>
      <c r="G2061" s="2">
        <f t="shared" si="189"/>
        <v>-1.1908452918879913E-2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4.1405000000000003</v>
      </c>
      <c r="C2062" s="2">
        <f t="shared" si="186"/>
        <v>4.1396491120200638</v>
      </c>
      <c r="D2062" s="2">
        <f t="shared" si="188"/>
        <v>4.1540908987501695</v>
      </c>
      <c r="E2062" s="2">
        <f t="shared" si="187"/>
        <v>-1.4441786730105655E-2</v>
      </c>
      <c r="F2062" s="2">
        <f t="shared" si="191"/>
        <v>5.2048346972378458E-4</v>
      </c>
      <c r="G2062" s="2">
        <f t="shared" si="189"/>
        <v>-1.4962270199829439E-2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4.1405000000000003</v>
      </c>
      <c r="C2063" s="2">
        <f t="shared" ref="C2063:C2126" si="192">$C$4*B2053+C2062*(1-$C$4)</f>
        <v>4.1329800178631313</v>
      </c>
      <c r="D2063" s="2">
        <f t="shared" si="188"/>
        <v>4.1530841655094166</v>
      </c>
      <c r="E2063" s="2">
        <f t="shared" si="187"/>
        <v>-2.010414764628532E-2</v>
      </c>
      <c r="F2063" s="2">
        <f t="shared" si="191"/>
        <v>-3.6044427534780367E-3</v>
      </c>
      <c r="G2063" s="2">
        <f t="shared" si="189"/>
        <v>-1.6499704892807283E-2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4.1405000000000003</v>
      </c>
      <c r="C2064" s="2">
        <f t="shared" si="192"/>
        <v>4.1273369381918803</v>
      </c>
      <c r="D2064" s="2">
        <f t="shared" si="188"/>
        <v>4.1521520051013114</v>
      </c>
      <c r="E2064" s="2">
        <f t="shared" si="187"/>
        <v>-2.4815066909431138E-2</v>
      </c>
      <c r="F2064" s="2">
        <f t="shared" si="191"/>
        <v>-7.8465675846686577E-3</v>
      </c>
      <c r="G2064" s="2">
        <f t="shared" si="189"/>
        <v>-1.6968499324762479E-2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4.1405000000000003</v>
      </c>
      <c r="C2065" s="2">
        <f t="shared" si="192"/>
        <v>4.125285101546976</v>
      </c>
      <c r="D2065" s="2">
        <f t="shared" si="188"/>
        <v>4.1512888936123256</v>
      </c>
      <c r="E2065" s="2">
        <f t="shared" si="187"/>
        <v>-2.6003792065349529E-2</v>
      </c>
      <c r="F2065" s="2">
        <f t="shared" si="191"/>
        <v>-1.1478012480804833E-2</v>
      </c>
      <c r="G2065" s="2">
        <f t="shared" si="189"/>
        <v>-1.4525779584544696E-2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4.1405000000000003</v>
      </c>
      <c r="C2066" s="2">
        <f t="shared" si="192"/>
        <v>4.1235489320782106</v>
      </c>
      <c r="D2066" s="2">
        <f t="shared" si="188"/>
        <v>4.1504897163077086</v>
      </c>
      <c r="E2066" s="2">
        <f t="shared" si="187"/>
        <v>-2.6940784229497972E-2</v>
      </c>
      <c r="F2066" s="2">
        <f t="shared" si="191"/>
        <v>-1.4570566830543462E-2</v>
      </c>
      <c r="G2066" s="2">
        <f t="shared" si="189"/>
        <v>-1.2370217398954509E-2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4.1405000000000003</v>
      </c>
      <c r="C2067" s="2">
        <f t="shared" si="192"/>
        <v>4.1234337117584854</v>
      </c>
      <c r="D2067" s="2">
        <f t="shared" si="188"/>
        <v>4.1497497373219527</v>
      </c>
      <c r="E2067" s="2">
        <f t="shared" si="187"/>
        <v>-2.6316025563467349E-2</v>
      </c>
      <c r="F2067" s="2">
        <f t="shared" si="191"/>
        <v>-1.6919658577128242E-2</v>
      </c>
      <c r="G2067" s="2">
        <f t="shared" si="189"/>
        <v>-9.3963669863391074E-3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4.1494</v>
      </c>
      <c r="C2068" s="2">
        <f t="shared" si="192"/>
        <v>4.1274285253341034</v>
      </c>
      <c r="D2068" s="2">
        <f t="shared" si="188"/>
        <v>4.1497238308536595</v>
      </c>
      <c r="E2068" s="2">
        <f t="shared" si="187"/>
        <v>-2.2295305519556052E-2</v>
      </c>
      <c r="F2068" s="2">
        <f t="shared" si="191"/>
        <v>-1.7994787965613806E-2</v>
      </c>
      <c r="G2068" s="2">
        <f t="shared" si="189"/>
        <v>-4.3005175539422465E-3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4.3086000000000002</v>
      </c>
      <c r="C2069" s="2">
        <f t="shared" si="192"/>
        <v>4.1308087522057804</v>
      </c>
      <c r="D2069" s="2">
        <f t="shared" si="188"/>
        <v>4.1614924359756102</v>
      </c>
      <c r="E2069" s="2">
        <f t="shared" si="187"/>
        <v>-3.0683683769829884E-2</v>
      </c>
      <c r="F2069" s="2">
        <f t="shared" si="191"/>
        <v>-2.053256712645702E-2</v>
      </c>
      <c r="G2069" s="2">
        <f t="shared" si="189"/>
        <v>-1.0151116643372864E-2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4.3086000000000002</v>
      </c>
      <c r="C2070" s="2">
        <f t="shared" si="192"/>
        <v>4.1322997134048913</v>
      </c>
      <c r="D2070" s="2">
        <f t="shared" si="188"/>
        <v>4.172389292570009</v>
      </c>
      <c r="E2070" s="2">
        <f t="shared" si="187"/>
        <v>-4.0089579165117684E-2</v>
      </c>
      <c r="F2070" s="2">
        <f t="shared" si="191"/>
        <v>-2.4443969534189154E-2</v>
      </c>
      <c r="G2070" s="2">
        <f t="shared" si="189"/>
        <v>-1.5645609630928529E-2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4.3086000000000002</v>
      </c>
      <c r="C2071" s="2">
        <f t="shared" si="192"/>
        <v>4.1335612959579855</v>
      </c>
      <c r="D2071" s="2">
        <f t="shared" si="188"/>
        <v>4.1824789746018602</v>
      </c>
      <c r="E2071" s="2">
        <f t="shared" si="187"/>
        <v>-4.8917678643874751E-2</v>
      </c>
      <c r="F2071" s="2">
        <f t="shared" si="191"/>
        <v>-2.9338711356126278E-2</v>
      </c>
      <c r="G2071" s="2">
        <f t="shared" si="189"/>
        <v>-1.9578967287748474E-2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4.5475000000000003</v>
      </c>
      <c r="C2072" s="2">
        <f t="shared" si="192"/>
        <v>4.1346287888875262</v>
      </c>
      <c r="D2072" s="2">
        <f t="shared" si="188"/>
        <v>4.2095175690757962</v>
      </c>
      <c r="E2072" s="2">
        <f t="shared" si="187"/>
        <v>-7.4888780188270054E-2</v>
      </c>
      <c r="F2072" s="2">
        <f t="shared" si="191"/>
        <v>-3.8448725122555039E-2</v>
      </c>
      <c r="G2072" s="2">
        <f t="shared" si="189"/>
        <v>-3.6440055065715016E-2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4.5475000000000003</v>
      </c>
      <c r="C2073" s="2">
        <f t="shared" si="192"/>
        <v>4.1355320521355994</v>
      </c>
      <c r="D2073" s="2">
        <f t="shared" si="188"/>
        <v>4.2345533046998112</v>
      </c>
      <c r="E2073" s="2">
        <f t="shared" si="187"/>
        <v>-9.9021252564211792E-2</v>
      </c>
      <c r="F2073" s="2">
        <f t="shared" si="191"/>
        <v>-5.0563230610886398E-2</v>
      </c>
      <c r="G2073" s="2">
        <f t="shared" si="189"/>
        <v>-4.8458021953325395E-2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4.5917000000000003</v>
      </c>
      <c r="C2074" s="2">
        <f t="shared" si="192"/>
        <v>4.1362963518070455</v>
      </c>
      <c r="D2074" s="2">
        <f t="shared" si="188"/>
        <v>4.2610086154627878</v>
      </c>
      <c r="E2074" s="2">
        <f t="shared" si="187"/>
        <v>-0.12471226365574228</v>
      </c>
      <c r="F2074" s="2">
        <f t="shared" si="191"/>
        <v>-6.5393037219857578E-2</v>
      </c>
      <c r="G2074" s="2">
        <f t="shared" si="189"/>
        <v>-5.9319226435884706E-2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4.5121000000000002</v>
      </c>
      <c r="C2075" s="2">
        <f t="shared" si="192"/>
        <v>4.1369430669136538</v>
      </c>
      <c r="D2075" s="2">
        <f t="shared" si="188"/>
        <v>4.2796079772803592</v>
      </c>
      <c r="E2075" s="2">
        <f t="shared" si="187"/>
        <v>-0.14266491036670548</v>
      </c>
      <c r="F2075" s="2">
        <f t="shared" si="191"/>
        <v>-8.0847411849227169E-2</v>
      </c>
      <c r="G2075" s="2">
        <f t="shared" si="189"/>
        <v>-6.1817498517478309E-2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4.4943999999999997</v>
      </c>
      <c r="C2076" s="2">
        <f t="shared" si="192"/>
        <v>4.1374902873884762</v>
      </c>
      <c r="D2076" s="2">
        <f t="shared" si="188"/>
        <v>4.2955184974818144</v>
      </c>
      <c r="E2076" s="2">
        <f t="shared" ref="E2076:E2139" si="193">C2076-D2076</f>
        <v>-0.15802821009333812</v>
      </c>
      <c r="F2076" s="2">
        <f t="shared" si="191"/>
        <v>-9.6283571498049364E-2</v>
      </c>
      <c r="G2076" s="2">
        <f t="shared" si="189"/>
        <v>-6.1744638595288753E-2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4.4943999999999997</v>
      </c>
      <c r="C2077" s="2">
        <f t="shared" si="192"/>
        <v>4.1379533200979415</v>
      </c>
      <c r="D2077" s="2">
        <f t="shared" ref="D2077:D2140" si="194">$D$4*B2077+(1-$D$4)*D2076</f>
        <v>4.3102504606313099</v>
      </c>
      <c r="E2077" s="2">
        <f t="shared" si="193"/>
        <v>-0.17229714053336842</v>
      </c>
      <c r="F2077" s="2">
        <f t="shared" si="191"/>
        <v>-0.11148628530511318</v>
      </c>
      <c r="G2077" s="2">
        <f t="shared" si="189"/>
        <v>-6.0810855228255245E-2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4.4943999999999997</v>
      </c>
      <c r="C2078" s="2">
        <f t="shared" si="192"/>
        <v>4.1397143477751808</v>
      </c>
      <c r="D2078" s="2">
        <f t="shared" si="194"/>
        <v>4.3238911672512126</v>
      </c>
      <c r="E2078" s="2">
        <f t="shared" si="193"/>
        <v>-0.18417681947603182</v>
      </c>
      <c r="F2078" s="2">
        <f t="shared" si="191"/>
        <v>-0.12602439213929689</v>
      </c>
      <c r="G2078" s="2">
        <f t="shared" si="189"/>
        <v>-5.8152427336734924E-2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4.4943999999999997</v>
      </c>
      <c r="C2079" s="2">
        <f t="shared" si="192"/>
        <v>4.1656967558097682</v>
      </c>
      <c r="D2079" s="2">
        <f t="shared" si="194"/>
        <v>4.3365214511585295</v>
      </c>
      <c r="E2079" s="2">
        <f t="shared" si="193"/>
        <v>-0.17082469534876132</v>
      </c>
      <c r="F2079" s="2">
        <f t="shared" si="191"/>
        <v>-0.13498445278118978</v>
      </c>
      <c r="G2079" s="2">
        <f t="shared" si="189"/>
        <v>-3.584024256757154E-2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4.2290000000000001</v>
      </c>
      <c r="C2080" s="2">
        <f t="shared" si="192"/>
        <v>4.1876818703005734</v>
      </c>
      <c r="D2080" s="2">
        <f t="shared" si="194"/>
        <v>4.3285568992208603</v>
      </c>
      <c r="E2080" s="2">
        <f t="shared" si="193"/>
        <v>-0.14087502892028692</v>
      </c>
      <c r="F2080" s="2">
        <f t="shared" si="191"/>
        <v>-0.13616256800900922</v>
      </c>
      <c r="G2080" s="2">
        <f t="shared" si="189"/>
        <v>-4.7124609112776938E-3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4.3971</v>
      </c>
      <c r="C2081" s="2">
        <f t="shared" si="192"/>
        <v>4.2062846594851004</v>
      </c>
      <c r="D2081" s="2">
        <f t="shared" si="194"/>
        <v>4.3336341659452415</v>
      </c>
      <c r="E2081" s="2">
        <f t="shared" si="193"/>
        <v>-0.12734950646014109</v>
      </c>
      <c r="F2081" s="2">
        <f t="shared" si="191"/>
        <v>-0.1343999556992356</v>
      </c>
      <c r="G2081" s="2">
        <f t="shared" si="189"/>
        <v>7.0504492390945084E-3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4.3705999999999996</v>
      </c>
      <c r="C2082" s="2">
        <f t="shared" si="192"/>
        <v>4.2587793272566232</v>
      </c>
      <c r="D2082" s="2">
        <f t="shared" si="194"/>
        <v>4.3363723758752233</v>
      </c>
      <c r="E2082" s="2">
        <f t="shared" si="193"/>
        <v>-7.7593048618600058E-2</v>
      </c>
      <c r="F2082" s="2">
        <f t="shared" si="191"/>
        <v>-0.12303857428310851</v>
      </c>
      <c r="G2082" s="2">
        <f t="shared" si="189"/>
        <v>4.5445525664508449E-2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4.3705999999999996</v>
      </c>
      <c r="C2083" s="2">
        <f t="shared" si="192"/>
        <v>4.3031978922940661</v>
      </c>
      <c r="D2083" s="2">
        <f t="shared" si="194"/>
        <v>4.3389077554400215</v>
      </c>
      <c r="E2083" s="2">
        <f t="shared" si="193"/>
        <v>-3.5709863145955367E-2</v>
      </c>
      <c r="F2083" s="2">
        <f t="shared" si="191"/>
        <v>-0.10557283205567788</v>
      </c>
      <c r="G2083" s="2">
        <f t="shared" si="189"/>
        <v>6.9862968909722517E-2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4.3616999999999999</v>
      </c>
      <c r="C2084" s="2">
        <f t="shared" si="192"/>
        <v>4.3475828319411329</v>
      </c>
      <c r="D2084" s="2">
        <f t="shared" si="194"/>
        <v>4.3405960698518715</v>
      </c>
      <c r="E2084" s="2">
        <f t="shared" si="193"/>
        <v>6.9867620892614113E-3</v>
      </c>
      <c r="F2084" s="2">
        <f t="shared" si="191"/>
        <v>-8.3060913226690028E-2</v>
      </c>
      <c r="G2084" s="2">
        <f t="shared" ref="G2084:G2147" si="195">E2084-F2084</f>
        <v>9.0047675315951439E-2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4.3616999999999999</v>
      </c>
      <c r="C2085" s="2">
        <f t="shared" si="192"/>
        <v>4.3728931654886516</v>
      </c>
      <c r="D2085" s="2">
        <f t="shared" si="194"/>
        <v>4.3421593239369178</v>
      </c>
      <c r="E2085" s="2">
        <f t="shared" si="193"/>
        <v>3.0733841551733754E-2</v>
      </c>
      <c r="F2085" s="2">
        <f t="shared" ref="F2085:F2148" si="197">(E2085*(2/(10)))+((1-(2/10))*F2084)</f>
        <v>-6.0301962271005267E-2</v>
      </c>
      <c r="G2085" s="2">
        <f t="shared" si="195"/>
        <v>9.1035803822739014E-2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4.2378</v>
      </c>
      <c r="C2086" s="2">
        <f t="shared" si="192"/>
        <v>4.3915865246442438</v>
      </c>
      <c r="D2086" s="2">
        <f t="shared" si="194"/>
        <v>4.3344290036452948</v>
      </c>
      <c r="E2086" s="2">
        <f t="shared" si="193"/>
        <v>5.7157520998948996E-2</v>
      </c>
      <c r="F2086" s="2">
        <f t="shared" si="197"/>
        <v>-3.6810065617014422E-2</v>
      </c>
      <c r="G2086" s="2">
        <f t="shared" si="195"/>
        <v>9.3967586615963411E-2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4.2378</v>
      </c>
      <c r="C2087" s="2">
        <f t="shared" si="192"/>
        <v>4.4074039823912834</v>
      </c>
      <c r="D2087" s="2">
        <f t="shared" si="194"/>
        <v>4.3272712996715699</v>
      </c>
      <c r="E2087" s="2">
        <f t="shared" si="193"/>
        <v>8.0132682719713522E-2</v>
      </c>
      <c r="F2087" s="2">
        <f t="shared" si="197"/>
        <v>-1.3421515949668835E-2</v>
      </c>
      <c r="G2087" s="2">
        <f t="shared" si="195"/>
        <v>9.355419866938236E-2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4.2290000000000001</v>
      </c>
      <c r="C2088" s="2">
        <f t="shared" si="192"/>
        <v>4.4207879851003167</v>
      </c>
      <c r="D2088" s="2">
        <f t="shared" si="194"/>
        <v>4.3199919441403418</v>
      </c>
      <c r="E2088" s="2">
        <f t="shared" si="193"/>
        <v>0.10079604095997485</v>
      </c>
      <c r="F2088" s="2">
        <f t="shared" si="197"/>
        <v>9.4219954322599039E-3</v>
      </c>
      <c r="G2088" s="2">
        <f t="shared" si="195"/>
        <v>9.1374045527714942E-2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4.2290000000000001</v>
      </c>
      <c r="C2089" s="2">
        <f t="shared" si="192"/>
        <v>4.432112910469499</v>
      </c>
      <c r="D2089" s="2">
        <f t="shared" si="194"/>
        <v>4.3132518001299456</v>
      </c>
      <c r="E2089" s="2">
        <f t="shared" si="193"/>
        <v>0.11886111033955338</v>
      </c>
      <c r="F2089" s="2">
        <f t="shared" si="197"/>
        <v>3.1309818413718597E-2</v>
      </c>
      <c r="G2089" s="2">
        <f t="shared" si="195"/>
        <v>8.7551291925834773E-2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4.2290000000000001</v>
      </c>
      <c r="C2090" s="2">
        <f t="shared" si="192"/>
        <v>4.4008647703972681</v>
      </c>
      <c r="D2090" s="2">
        <f t="shared" si="194"/>
        <v>4.3070109260462459</v>
      </c>
      <c r="E2090" s="2">
        <f t="shared" si="193"/>
        <v>9.3853844351022175E-2</v>
      </c>
      <c r="F2090" s="2">
        <f t="shared" si="197"/>
        <v>4.3818623601179316E-2</v>
      </c>
      <c r="G2090" s="2">
        <f t="shared" si="195"/>
        <v>5.003522074984286E-2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4.2378</v>
      </c>
      <c r="C2091" s="2">
        <f t="shared" si="192"/>
        <v>4.4002855749515346</v>
      </c>
      <c r="D2091" s="2">
        <f t="shared" si="194"/>
        <v>4.3018841907835608</v>
      </c>
      <c r="E2091" s="2">
        <f t="shared" si="193"/>
        <v>9.8401384167973838E-2</v>
      </c>
      <c r="F2091" s="2">
        <f t="shared" si="197"/>
        <v>5.4735175714538217E-2</v>
      </c>
      <c r="G2091" s="2">
        <f t="shared" si="195"/>
        <v>4.366620845343562E-2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4.2024999999999997</v>
      </c>
      <c r="C2092" s="2">
        <f t="shared" si="192"/>
        <v>4.3957185634205294</v>
      </c>
      <c r="D2092" s="2">
        <f t="shared" si="194"/>
        <v>4.2945223988736672</v>
      </c>
      <c r="E2092" s="2">
        <f t="shared" si="193"/>
        <v>0.1011961645468622</v>
      </c>
      <c r="F2092" s="2">
        <f t="shared" si="197"/>
        <v>6.4027373481003014E-2</v>
      </c>
      <c r="G2092" s="2">
        <f t="shared" si="195"/>
        <v>3.7168791065859186E-2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4.1848000000000001</v>
      </c>
      <c r="C2093" s="2">
        <f t="shared" si="192"/>
        <v>4.3918541690481403</v>
      </c>
      <c r="D2093" s="2">
        <f t="shared" si="194"/>
        <v>4.2863948137719143</v>
      </c>
      <c r="E2093" s="2">
        <f t="shared" si="193"/>
        <v>0.10545935527622596</v>
      </c>
      <c r="F2093" s="2">
        <f t="shared" si="197"/>
        <v>7.2313769840047615E-2</v>
      </c>
      <c r="G2093" s="2">
        <f t="shared" si="195"/>
        <v>3.3145585436178349E-2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4.1759000000000004</v>
      </c>
      <c r="C2094" s="2">
        <f t="shared" si="192"/>
        <v>4.3872150661176574</v>
      </c>
      <c r="D2094" s="2">
        <f t="shared" si="194"/>
        <v>4.2782100127517726</v>
      </c>
      <c r="E2094" s="2">
        <f t="shared" si="193"/>
        <v>0.10900505336588484</v>
      </c>
      <c r="F2094" s="2">
        <f t="shared" si="197"/>
        <v>7.9652026545215054E-2</v>
      </c>
      <c r="G2094" s="2">
        <f t="shared" si="195"/>
        <v>2.9353026820669786E-2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4.1670999999999996</v>
      </c>
      <c r="C2095" s="2">
        <f t="shared" si="192"/>
        <v>4.3832896713303251</v>
      </c>
      <c r="D2095" s="2">
        <f t="shared" si="194"/>
        <v>4.2699796414368265</v>
      </c>
      <c r="E2095" s="2">
        <f t="shared" si="193"/>
        <v>0.11331002989349859</v>
      </c>
      <c r="F2095" s="2">
        <f t="shared" si="197"/>
        <v>8.6383627214871764E-2</v>
      </c>
      <c r="G2095" s="2">
        <f t="shared" si="195"/>
        <v>2.6926402678626823E-2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4.1494</v>
      </c>
      <c r="C2096" s="2">
        <f t="shared" si="192"/>
        <v>4.3609066449718137</v>
      </c>
      <c r="D2096" s="2">
        <f t="shared" si="194"/>
        <v>4.2610478161452097</v>
      </c>
      <c r="E2096" s="2">
        <f t="shared" si="193"/>
        <v>9.9858828826604018E-2</v>
      </c>
      <c r="F2096" s="2">
        <f t="shared" si="197"/>
        <v>8.9078667537218229E-2</v>
      </c>
      <c r="G2096" s="2">
        <f t="shared" si="195"/>
        <v>1.078016128938579E-2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4.1581999999999999</v>
      </c>
      <c r="C2097" s="2">
        <f t="shared" si="192"/>
        <v>4.3419671611299959</v>
      </c>
      <c r="D2097" s="2">
        <f t="shared" si="194"/>
        <v>4.253429459393713</v>
      </c>
      <c r="E2097" s="2">
        <f t="shared" si="193"/>
        <v>8.8537701736282948E-2</v>
      </c>
      <c r="F2097" s="2">
        <f t="shared" si="197"/>
        <v>8.8970474377031178E-2</v>
      </c>
      <c r="G2097" s="2">
        <f t="shared" si="195"/>
        <v>-4.3277264074823019E-4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4.1494</v>
      </c>
      <c r="C2098" s="2">
        <f t="shared" si="192"/>
        <v>4.3245875978792272</v>
      </c>
      <c r="D2098" s="2">
        <f t="shared" si="194"/>
        <v>4.2457235735126968</v>
      </c>
      <c r="E2098" s="2">
        <f t="shared" si="193"/>
        <v>7.8864024366530394E-2</v>
      </c>
      <c r="F2098" s="2">
        <f t="shared" si="197"/>
        <v>8.6949184374931029E-2</v>
      </c>
      <c r="G2098" s="2">
        <f t="shared" si="195"/>
        <v>-8.0851600084006353E-3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4.1139999999999999</v>
      </c>
      <c r="C2099" s="2">
        <f t="shared" si="192"/>
        <v>4.3098818135901151</v>
      </c>
      <c r="D2099" s="2">
        <f t="shared" si="194"/>
        <v>4.2359662717710158</v>
      </c>
      <c r="E2099" s="2">
        <f t="shared" si="193"/>
        <v>7.3915541819099317E-2</v>
      </c>
      <c r="F2099" s="2">
        <f t="shared" si="197"/>
        <v>8.4342455863764695E-2</v>
      </c>
      <c r="G2099" s="2">
        <f t="shared" si="195"/>
        <v>-1.0426914044665378E-2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4.1139999999999999</v>
      </c>
      <c r="C2100" s="2">
        <f t="shared" si="192"/>
        <v>4.2974384576531746</v>
      </c>
      <c r="D2100" s="2">
        <f t="shared" si="194"/>
        <v>4.2269317331213108</v>
      </c>
      <c r="E2100" s="2">
        <f t="shared" si="193"/>
        <v>7.0506724531863796E-2</v>
      </c>
      <c r="F2100" s="2">
        <f t="shared" si="197"/>
        <v>8.1575309597384515E-2</v>
      </c>
      <c r="G2100" s="2">
        <f t="shared" si="195"/>
        <v>-1.106858506552072E-2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4.1139999999999999</v>
      </c>
      <c r="C2101" s="2">
        <f t="shared" si="192"/>
        <v>4.2882633103219172</v>
      </c>
      <c r="D2101" s="2">
        <f t="shared" si="194"/>
        <v>4.2185664195567689</v>
      </c>
      <c r="E2101" s="2">
        <f t="shared" si="193"/>
        <v>6.9696890765148289E-2</v>
      </c>
      <c r="F2101" s="2">
        <f t="shared" si="197"/>
        <v>7.9199625830937273E-2</v>
      </c>
      <c r="G2101" s="2">
        <f t="shared" si="195"/>
        <v>-9.5027350657889836E-3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4.1494</v>
      </c>
      <c r="C2102" s="2">
        <f t="shared" si="192"/>
        <v>4.2750689548877761</v>
      </c>
      <c r="D2102" s="2">
        <f t="shared" si="194"/>
        <v>4.2134429810710818</v>
      </c>
      <c r="E2102" s="2">
        <f t="shared" si="193"/>
        <v>6.1625973816694213E-2</v>
      </c>
      <c r="F2102" s="2">
        <f t="shared" si="197"/>
        <v>7.5684895428088664E-2</v>
      </c>
      <c r="G2102" s="2">
        <f t="shared" si="195"/>
        <v>-1.4058921611394451E-2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4.1494</v>
      </c>
      <c r="C2103" s="2">
        <f t="shared" si="192"/>
        <v>4.2611814233665797</v>
      </c>
      <c r="D2103" s="2">
        <f t="shared" si="194"/>
        <v>4.2086990565472977</v>
      </c>
      <c r="E2103" s="2">
        <f t="shared" si="193"/>
        <v>5.2482366819281978E-2</v>
      </c>
      <c r="F2103" s="2">
        <f t="shared" si="197"/>
        <v>7.1044389706327329E-2</v>
      </c>
      <c r="G2103" s="2">
        <f t="shared" si="195"/>
        <v>-1.8562022887045351E-2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4.1494</v>
      </c>
      <c r="C2104" s="2">
        <f t="shared" si="192"/>
        <v>4.2480612043871062</v>
      </c>
      <c r="D2104" s="2">
        <f t="shared" si="194"/>
        <v>4.2043065338400902</v>
      </c>
      <c r="E2104" s="2">
        <f t="shared" si="193"/>
        <v>4.3754670547015984E-2</v>
      </c>
      <c r="F2104" s="2">
        <f t="shared" si="197"/>
        <v>6.5586445874465063E-2</v>
      </c>
      <c r="G2104" s="2">
        <f t="shared" si="195"/>
        <v>-2.1831775327449079E-2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4.1405000000000003</v>
      </c>
      <c r="C2105" s="2">
        <f t="shared" si="192"/>
        <v>4.2356056344813968</v>
      </c>
      <c r="D2105" s="2">
        <f t="shared" si="194"/>
        <v>4.1995801239260091</v>
      </c>
      <c r="E2105" s="2">
        <f t="shared" si="193"/>
        <v>3.6025510555387719E-2</v>
      </c>
      <c r="F2105" s="2">
        <f t="shared" si="197"/>
        <v>5.9674258810649597E-2</v>
      </c>
      <c r="G2105" s="2">
        <f t="shared" si="195"/>
        <v>-2.3648748255261878E-2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4.1494</v>
      </c>
      <c r="C2106" s="2">
        <f t="shared" si="192"/>
        <v>4.2223432291765661</v>
      </c>
      <c r="D2106" s="2">
        <f t="shared" si="194"/>
        <v>4.1958630777092676</v>
      </c>
      <c r="E2106" s="2">
        <f t="shared" si="193"/>
        <v>2.6480151467298541E-2</v>
      </c>
      <c r="F2106" s="2">
        <f t="shared" si="197"/>
        <v>5.3035437341979387E-2</v>
      </c>
      <c r="G2106" s="2">
        <f t="shared" si="195"/>
        <v>-2.6555285874680847E-2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4.2024999999999997</v>
      </c>
      <c r="C2107" s="2">
        <f t="shared" si="192"/>
        <v>4.2124750400724791</v>
      </c>
      <c r="D2107" s="2">
        <f t="shared" si="194"/>
        <v>4.1963547015826554</v>
      </c>
      <c r="E2107" s="2">
        <f t="shared" si="193"/>
        <v>1.6120338489823638E-2</v>
      </c>
      <c r="F2107" s="2">
        <f t="shared" si="197"/>
        <v>4.565241757154824E-2</v>
      </c>
      <c r="G2107" s="2">
        <f t="shared" si="195"/>
        <v>-2.9532079081724602E-2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4.0431999999999997</v>
      </c>
      <c r="C2108" s="2">
        <f t="shared" si="192"/>
        <v>4.202771187753636</v>
      </c>
      <c r="D2108" s="2">
        <f t="shared" si="194"/>
        <v>4.1850099088728294</v>
      </c>
      <c r="E2108" s="2">
        <f t="shared" si="193"/>
        <v>1.7761278880806586E-2</v>
      </c>
      <c r="F2108" s="2">
        <f t="shared" si="197"/>
        <v>4.0074189833399915E-2</v>
      </c>
      <c r="G2108" s="2">
        <f t="shared" si="195"/>
        <v>-2.2312910952593329E-2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4.2024999999999997</v>
      </c>
      <c r="C2109" s="2">
        <f t="shared" si="192"/>
        <v>4.1891140819453847</v>
      </c>
      <c r="D2109" s="2">
        <f t="shared" si="194"/>
        <v>4.1863054711785459</v>
      </c>
      <c r="E2109" s="2">
        <f t="shared" si="193"/>
        <v>2.8086107668388038E-3</v>
      </c>
      <c r="F2109" s="2">
        <f t="shared" si="197"/>
        <v>3.2621074020087695E-2</v>
      </c>
      <c r="G2109" s="2">
        <f t="shared" si="195"/>
        <v>-2.9812463253248891E-2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4.2024999999999997</v>
      </c>
      <c r="C2110" s="2">
        <f t="shared" si="192"/>
        <v>4.177558069338402</v>
      </c>
      <c r="D2110" s="2">
        <f t="shared" si="194"/>
        <v>4.1875050659060609</v>
      </c>
      <c r="E2110" s="2">
        <f t="shared" si="193"/>
        <v>-9.9469965676588501E-3</v>
      </c>
      <c r="F2110" s="2">
        <f t="shared" si="197"/>
        <v>2.4107459902538389E-2</v>
      </c>
      <c r="G2110" s="2">
        <f t="shared" si="195"/>
        <v>-3.4054456470197239E-2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4.1936</v>
      </c>
      <c r="C2111" s="2">
        <f t="shared" si="192"/>
        <v>4.1677799048248021</v>
      </c>
      <c r="D2111" s="2">
        <f t="shared" si="194"/>
        <v>4.1879565425056118</v>
      </c>
      <c r="E2111" s="2">
        <f t="shared" si="193"/>
        <v>-2.0176637680809684E-2</v>
      </c>
      <c r="F2111" s="2">
        <f t="shared" si="197"/>
        <v>1.5250640385868777E-2</v>
      </c>
      <c r="G2111" s="2">
        <f t="shared" si="195"/>
        <v>-3.5427278066678461E-2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4.1936</v>
      </c>
      <c r="C2112" s="2">
        <f t="shared" si="192"/>
        <v>4.1649522271594481</v>
      </c>
      <c r="D2112" s="2">
        <f t="shared" si="194"/>
        <v>4.1883745763940849</v>
      </c>
      <c r="E2112" s="2">
        <f t="shared" si="193"/>
        <v>-2.3422349234636819E-2</v>
      </c>
      <c r="F2112" s="2">
        <f t="shared" si="197"/>
        <v>7.5160424617676585E-3</v>
      </c>
      <c r="G2112" s="2">
        <f t="shared" si="195"/>
        <v>-3.0938391696404478E-2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4.1936</v>
      </c>
      <c r="C2113" s="2">
        <f t="shared" si="192"/>
        <v>4.1625595768272259</v>
      </c>
      <c r="D2113" s="2">
        <f t="shared" si="194"/>
        <v>4.1887616448093379</v>
      </c>
      <c r="E2113" s="2">
        <f t="shared" si="193"/>
        <v>-2.6202067982111998E-2</v>
      </c>
      <c r="F2113" s="2">
        <f t="shared" si="197"/>
        <v>7.7242037299172714E-4</v>
      </c>
      <c r="G2113" s="2">
        <f t="shared" si="195"/>
        <v>-2.6974488355103726E-2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4.1936</v>
      </c>
      <c r="C2114" s="2">
        <f t="shared" si="192"/>
        <v>4.1605350265461141</v>
      </c>
      <c r="D2114" s="2">
        <f t="shared" si="194"/>
        <v>4.1891200414901277</v>
      </c>
      <c r="E2114" s="2">
        <f t="shared" si="193"/>
        <v>-2.8585014944013665E-2</v>
      </c>
      <c r="F2114" s="2">
        <f t="shared" si="197"/>
        <v>-5.0990666904093514E-3</v>
      </c>
      <c r="G2114" s="2">
        <f t="shared" si="195"/>
        <v>-2.3485948253604314E-2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4.1936</v>
      </c>
      <c r="C2115" s="2">
        <f t="shared" si="192"/>
        <v>4.1574527147697893</v>
      </c>
      <c r="D2115" s="2">
        <f t="shared" si="194"/>
        <v>4.1894518902686366</v>
      </c>
      <c r="E2115" s="2">
        <f t="shared" si="193"/>
        <v>-3.1999175498847343E-2</v>
      </c>
      <c r="F2115" s="2">
        <f t="shared" si="197"/>
        <v>-1.0479088452096951E-2</v>
      </c>
      <c r="G2115" s="2">
        <f t="shared" si="195"/>
        <v>-2.1520087046750392E-2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4.1936</v>
      </c>
      <c r="C2116" s="2">
        <f t="shared" si="192"/>
        <v>4.1562138355744374</v>
      </c>
      <c r="D2116" s="2">
        <f t="shared" si="194"/>
        <v>4.1897591576561455</v>
      </c>
      <c r="E2116" s="2">
        <f t="shared" si="193"/>
        <v>-3.3545322081708129E-2</v>
      </c>
      <c r="F2116" s="2">
        <f t="shared" si="197"/>
        <v>-1.5092335178019188E-2</v>
      </c>
      <c r="G2116" s="2">
        <f t="shared" si="195"/>
        <v>-1.8452986903688941E-2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4.2024999999999997</v>
      </c>
      <c r="C2117" s="2">
        <f t="shared" si="192"/>
        <v>4.1633347839476009</v>
      </c>
      <c r="D2117" s="2">
        <f t="shared" si="194"/>
        <v>4.1907029237556905</v>
      </c>
      <c r="E2117" s="2">
        <f t="shared" si="193"/>
        <v>-2.7368139808089609E-2</v>
      </c>
      <c r="F2117" s="2">
        <f t="shared" si="197"/>
        <v>-1.7547496104033274E-2</v>
      </c>
      <c r="G2117" s="2">
        <f t="shared" si="195"/>
        <v>-9.8206437040563345E-3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4.2024999999999997</v>
      </c>
      <c r="C2118" s="2">
        <f t="shared" si="192"/>
        <v>4.1448525094941235</v>
      </c>
      <c r="D2118" s="2">
        <f t="shared" si="194"/>
        <v>4.1915767812552689</v>
      </c>
      <c r="E2118" s="2">
        <f t="shared" si="193"/>
        <v>-4.6724271761145353E-2</v>
      </c>
      <c r="F2118" s="2">
        <f t="shared" si="197"/>
        <v>-2.3382851235455693E-2</v>
      </c>
      <c r="G2118" s="2">
        <f t="shared" si="195"/>
        <v>-2.334142052568966E-2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4.2024999999999997</v>
      </c>
      <c r="C2119" s="2">
        <f t="shared" si="192"/>
        <v>4.1537213541873355</v>
      </c>
      <c r="D2119" s="2">
        <f t="shared" si="194"/>
        <v>4.1923859085696931</v>
      </c>
      <c r="E2119" s="2">
        <f t="shared" si="193"/>
        <v>-3.8664554382357608E-2</v>
      </c>
      <c r="F2119" s="2">
        <f t="shared" si="197"/>
        <v>-2.6439191864836079E-2</v>
      </c>
      <c r="G2119" s="2">
        <f t="shared" si="195"/>
        <v>-1.2225362517521529E-2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4.2378</v>
      </c>
      <c r="C2120" s="2">
        <f t="shared" si="192"/>
        <v>4.1612257612354373</v>
      </c>
      <c r="D2120" s="2">
        <f t="shared" si="194"/>
        <v>4.1957499153423088</v>
      </c>
      <c r="E2120" s="2">
        <f t="shared" si="193"/>
        <v>-3.4524154106871485E-2</v>
      </c>
      <c r="F2120" s="2">
        <f t="shared" si="197"/>
        <v>-2.8056184313243158E-2</v>
      </c>
      <c r="G2120" s="2">
        <f t="shared" si="195"/>
        <v>-6.4679697936283267E-3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4.4236000000000004</v>
      </c>
      <c r="C2121" s="2">
        <f t="shared" si="192"/>
        <v>4.1662064133530619</v>
      </c>
      <c r="D2121" s="2">
        <f t="shared" si="194"/>
        <v>4.2126276993910272</v>
      </c>
      <c r="E2121" s="2">
        <f t="shared" si="193"/>
        <v>-4.6421286037965359E-2</v>
      </c>
      <c r="F2121" s="2">
        <f t="shared" si="197"/>
        <v>-3.1729204658187599E-2</v>
      </c>
      <c r="G2121" s="2">
        <f t="shared" si="195"/>
        <v>-1.4692081379777761E-2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4.4236000000000004</v>
      </c>
      <c r="C2122" s="2">
        <f t="shared" si="192"/>
        <v>4.1704208112987446</v>
      </c>
      <c r="D2122" s="2">
        <f t="shared" si="194"/>
        <v>4.2282552772139139</v>
      </c>
      <c r="E2122" s="2">
        <f t="shared" si="193"/>
        <v>-5.7834465915169275E-2</v>
      </c>
      <c r="F2122" s="2">
        <f t="shared" si="197"/>
        <v>-3.6950256909583937E-2</v>
      </c>
      <c r="G2122" s="2">
        <f t="shared" si="195"/>
        <v>-2.0884209005585339E-2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4.3794000000000004</v>
      </c>
      <c r="C2123" s="2">
        <f t="shared" si="192"/>
        <v>4.1739868403297073</v>
      </c>
      <c r="D2123" s="2">
        <f t="shared" si="194"/>
        <v>4.2394511826054755</v>
      </c>
      <c r="E2123" s="2">
        <f t="shared" si="193"/>
        <v>-6.5464342275768139E-2</v>
      </c>
      <c r="F2123" s="2">
        <f t="shared" si="197"/>
        <v>-4.2653073982820783E-2</v>
      </c>
      <c r="G2123" s="2">
        <f t="shared" si="195"/>
        <v>-2.2811268292947356E-2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4.1670999999999996</v>
      </c>
      <c r="C2124" s="2">
        <f t="shared" si="192"/>
        <v>4.1770042495097526</v>
      </c>
      <c r="D2124" s="2">
        <f t="shared" si="194"/>
        <v>4.2340918357458106</v>
      </c>
      <c r="E2124" s="2">
        <f t="shared" si="193"/>
        <v>-5.708758623605803E-2</v>
      </c>
      <c r="F2124" s="2">
        <f t="shared" si="197"/>
        <v>-4.5539976433468236E-2</v>
      </c>
      <c r="G2124" s="2">
        <f t="shared" si="195"/>
        <v>-1.1547609802589794E-2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4.3794000000000004</v>
      </c>
      <c r="C2125" s="2">
        <f t="shared" si="192"/>
        <v>4.1795574418928672</v>
      </c>
      <c r="D2125" s="2">
        <f t="shared" si="194"/>
        <v>4.2448554034683434</v>
      </c>
      <c r="E2125" s="2">
        <f t="shared" si="193"/>
        <v>-6.5297961575476293E-2</v>
      </c>
      <c r="F2125" s="2">
        <f t="shared" si="197"/>
        <v>-4.9491573461869845E-2</v>
      </c>
      <c r="G2125" s="2">
        <f t="shared" si="195"/>
        <v>-1.5806388113606448E-2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4.2201000000000004</v>
      </c>
      <c r="C2126" s="2">
        <f t="shared" si="192"/>
        <v>4.1817178354478104</v>
      </c>
      <c r="D2126" s="2">
        <f t="shared" si="194"/>
        <v>4.2430216698780958</v>
      </c>
      <c r="E2126" s="2">
        <f t="shared" si="193"/>
        <v>-6.130383443028542E-2</v>
      </c>
      <c r="F2126" s="2">
        <f t="shared" si="197"/>
        <v>-5.1854025655552957E-2</v>
      </c>
      <c r="G2126" s="2">
        <f t="shared" si="195"/>
        <v>-9.4498087747324627E-3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4.4058999999999999</v>
      </c>
      <c r="C2127" s="2">
        <f t="shared" ref="C2127:C2190" si="198">$C$4*B2117+C2126*(1-$C$4)</f>
        <v>4.1849150915327629</v>
      </c>
      <c r="D2127" s="2">
        <f t="shared" si="194"/>
        <v>4.2550867313686069</v>
      </c>
      <c r="E2127" s="2">
        <f t="shared" si="193"/>
        <v>-7.0171639835844069E-2</v>
      </c>
      <c r="F2127" s="2">
        <f t="shared" si="197"/>
        <v>-5.5517548491611182E-2</v>
      </c>
      <c r="G2127" s="2">
        <f t="shared" si="195"/>
        <v>-1.4654091344232886E-2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4.4147999999999996</v>
      </c>
      <c r="C2128" s="2">
        <f t="shared" si="198"/>
        <v>4.1876204620661843</v>
      </c>
      <c r="D2128" s="2">
        <f t="shared" si="194"/>
        <v>4.2669173438598209</v>
      </c>
      <c r="E2128" s="2">
        <f t="shared" si="193"/>
        <v>-7.9296881793636587E-2</v>
      </c>
      <c r="F2128" s="2">
        <f t="shared" si="197"/>
        <v>-6.0273415152016271E-2</v>
      </c>
      <c r="G2128" s="2">
        <f t="shared" si="195"/>
        <v>-1.9023466641620315E-2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4.5033000000000003</v>
      </c>
      <c r="C2129" s="2">
        <f t="shared" si="198"/>
        <v>4.1899096217483098</v>
      </c>
      <c r="D2129" s="2">
        <f t="shared" si="194"/>
        <v>4.2844271702405754</v>
      </c>
      <c r="E2129" s="2">
        <f t="shared" si="193"/>
        <v>-9.4517548492265568E-2</v>
      </c>
      <c r="F2129" s="2">
        <f t="shared" si="197"/>
        <v>-6.7122241820066125E-2</v>
      </c>
      <c r="G2129" s="2">
        <f t="shared" si="195"/>
        <v>-2.7395306672199443E-2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4.4236000000000004</v>
      </c>
      <c r="C2130" s="2">
        <f t="shared" si="198"/>
        <v>4.1972773722485703</v>
      </c>
      <c r="D2130" s="2">
        <f t="shared" si="194"/>
        <v>4.294736268741274</v>
      </c>
      <c r="E2130" s="2">
        <f t="shared" si="193"/>
        <v>-9.7458896492703673E-2</v>
      </c>
      <c r="F2130" s="2">
        <f t="shared" si="197"/>
        <v>-7.3189572754593646E-2</v>
      </c>
      <c r="G2130" s="2">
        <f t="shared" si="195"/>
        <v>-2.4269323738110027E-2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4.5121000000000002</v>
      </c>
      <c r="C2131" s="2">
        <f t="shared" si="198"/>
        <v>4.2320962380564833</v>
      </c>
      <c r="D2131" s="2">
        <f t="shared" si="194"/>
        <v>4.3108372858715498</v>
      </c>
      <c r="E2131" s="2">
        <f t="shared" si="193"/>
        <v>-7.8741047815066523E-2</v>
      </c>
      <c r="F2131" s="2">
        <f t="shared" si="197"/>
        <v>-7.4299867766688218E-2</v>
      </c>
      <c r="G2131" s="2">
        <f t="shared" si="195"/>
        <v>-4.4411800483783043E-3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4.5121000000000002</v>
      </c>
      <c r="C2132" s="2">
        <f t="shared" si="198"/>
        <v>4.261558355278563</v>
      </c>
      <c r="D2132" s="2">
        <f t="shared" si="194"/>
        <v>4.3257456350662498</v>
      </c>
      <c r="E2132" s="2">
        <f t="shared" si="193"/>
        <v>-6.4187279787686791E-2</v>
      </c>
      <c r="F2132" s="2">
        <f t="shared" si="197"/>
        <v>-7.2277350170887933E-2</v>
      </c>
      <c r="G2132" s="2">
        <f t="shared" si="195"/>
        <v>8.0900703832011422E-3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4.4679000000000002</v>
      </c>
      <c r="C2133" s="2">
        <f t="shared" si="198"/>
        <v>4.2796878390818609</v>
      </c>
      <c r="D2133" s="2">
        <f t="shared" si="194"/>
        <v>4.3362755880243053</v>
      </c>
      <c r="E2133" s="2">
        <f t="shared" si="193"/>
        <v>-5.6587748942444449E-2</v>
      </c>
      <c r="F2133" s="2">
        <f t="shared" si="197"/>
        <v>-6.9139429925199239E-2</v>
      </c>
      <c r="G2133" s="2">
        <f t="shared" si="195"/>
        <v>1.255168098275479E-2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4.5121000000000002</v>
      </c>
      <c r="C2134" s="2">
        <f t="shared" si="198"/>
        <v>4.2623666330692664</v>
      </c>
      <c r="D2134" s="2">
        <f t="shared" si="194"/>
        <v>4.349299618541024</v>
      </c>
      <c r="E2134" s="2">
        <f t="shared" si="193"/>
        <v>-8.693298547175754E-2</v>
      </c>
      <c r="F2134" s="2">
        <f t="shared" si="197"/>
        <v>-7.2698141034510902E-2</v>
      </c>
      <c r="G2134" s="2">
        <f t="shared" si="195"/>
        <v>-1.4234844437246638E-2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4.5121000000000002</v>
      </c>
      <c r="C2135" s="2">
        <f t="shared" si="198"/>
        <v>4.2803717664432259</v>
      </c>
      <c r="D2135" s="2">
        <f t="shared" si="194"/>
        <v>4.3613589060565037</v>
      </c>
      <c r="E2135" s="2">
        <f t="shared" si="193"/>
        <v>-8.0987139613277748E-2</v>
      </c>
      <c r="F2135" s="2">
        <f t="shared" si="197"/>
        <v>-7.4355940750264277E-2</v>
      </c>
      <c r="G2135" s="2">
        <f t="shared" si="195"/>
        <v>-6.6311988630134711E-3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4.4501999999999997</v>
      </c>
      <c r="C2136" s="2">
        <f t="shared" si="198"/>
        <v>4.2710991869904218</v>
      </c>
      <c r="D2136" s="2">
        <f t="shared" si="194"/>
        <v>4.3679397278300964</v>
      </c>
      <c r="E2136" s="2">
        <f t="shared" si="193"/>
        <v>-9.6840540839674638E-2</v>
      </c>
      <c r="F2136" s="2">
        <f t="shared" si="197"/>
        <v>-7.8852860768146349E-2</v>
      </c>
      <c r="G2136" s="2">
        <f t="shared" si="195"/>
        <v>-1.7987680071528289E-2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4.5121000000000002</v>
      </c>
      <c r="C2137" s="2">
        <f t="shared" si="198"/>
        <v>4.2918377736072797</v>
      </c>
      <c r="D2137" s="2">
        <f t="shared" si="194"/>
        <v>4.3786182665093492</v>
      </c>
      <c r="E2137" s="2">
        <f t="shared" si="193"/>
        <v>-8.6780492902069462E-2</v>
      </c>
      <c r="F2137" s="2">
        <f t="shared" si="197"/>
        <v>-8.0438387194930974E-2</v>
      </c>
      <c r="G2137" s="2">
        <f t="shared" si="195"/>
        <v>-6.3421057071384873E-3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4.5121000000000002</v>
      </c>
      <c r="C2138" s="2">
        <f t="shared" si="198"/>
        <v>4.3107550392061595</v>
      </c>
      <c r="D2138" s="2">
        <f t="shared" si="194"/>
        <v>4.388505802323472</v>
      </c>
      <c r="E2138" s="2">
        <f t="shared" si="193"/>
        <v>-7.7750763117312438E-2</v>
      </c>
      <c r="F2138" s="2">
        <f t="shared" si="197"/>
        <v>-7.9900862379407273E-2</v>
      </c>
      <c r="G2138" s="2">
        <f t="shared" si="195"/>
        <v>2.1500992620948345E-3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4.5121000000000002</v>
      </c>
      <c r="C2139" s="2">
        <f t="shared" si="198"/>
        <v>4.3403773408667501</v>
      </c>
      <c r="D2139" s="2">
        <f t="shared" si="194"/>
        <v>4.3976609280772889</v>
      </c>
      <c r="E2139" s="2">
        <f t="shared" si="193"/>
        <v>-5.7283587210538833E-2</v>
      </c>
      <c r="F2139" s="2">
        <f t="shared" si="197"/>
        <v>-7.5377407345633599E-2</v>
      </c>
      <c r="G2139" s="2">
        <f t="shared" si="195"/>
        <v>1.8093820135094765E-2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4.5121000000000002</v>
      </c>
      <c r="C2140" s="2">
        <f t="shared" si="198"/>
        <v>4.3531808268872503</v>
      </c>
      <c r="D2140" s="2">
        <f t="shared" si="194"/>
        <v>4.4061378963678601</v>
      </c>
      <c r="E2140" s="2">
        <f t="shared" ref="E2140:E2203" si="199">C2140-D2140</f>
        <v>-5.2957069480609853E-2</v>
      </c>
      <c r="F2140" s="2">
        <f t="shared" si="197"/>
        <v>-7.0893339772628849E-2</v>
      </c>
      <c r="G2140" s="2">
        <f t="shared" si="195"/>
        <v>1.7936270292018996E-2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4.5121000000000002</v>
      </c>
      <c r="C2141" s="2">
        <f t="shared" si="198"/>
        <v>4.3776299304430584</v>
      </c>
      <c r="D2141" s="2">
        <f t="shared" ref="D2141:D2204" si="200">$D$4*B2141+(1-$D$4)*D2140</f>
        <v>4.4139869410813519</v>
      </c>
      <c r="E2141" s="2">
        <f t="shared" si="199"/>
        <v>-3.6357010638293552E-2</v>
      </c>
      <c r="F2141" s="2">
        <f t="shared" si="197"/>
        <v>-6.3986073945761793E-2</v>
      </c>
      <c r="G2141" s="2">
        <f t="shared" si="195"/>
        <v>2.7629063307468241E-2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4.4943999999999997</v>
      </c>
      <c r="C2142" s="2">
        <f t="shared" si="198"/>
        <v>4.3983176334518186</v>
      </c>
      <c r="D2142" s="2">
        <f t="shared" si="200"/>
        <v>4.4199434639642146</v>
      </c>
      <c r="E2142" s="2">
        <f t="shared" si="199"/>
        <v>-2.1625830512395972E-2</v>
      </c>
      <c r="F2142" s="2">
        <f t="shared" si="197"/>
        <v>-5.5514025259088634E-2</v>
      </c>
      <c r="G2142" s="2">
        <f t="shared" si="195"/>
        <v>3.3888194746692663E-2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4.4147999999999996</v>
      </c>
      <c r="C2143" s="2">
        <f t="shared" si="198"/>
        <v>4.4090226129207695</v>
      </c>
      <c r="D2143" s="2">
        <f t="shared" si="200"/>
        <v>4.4195624666335318</v>
      </c>
      <c r="E2143" s="2">
        <f t="shared" si="199"/>
        <v>-1.0539853712762337E-2</v>
      </c>
      <c r="F2143" s="2">
        <f t="shared" si="197"/>
        <v>-4.6519190949823375E-2</v>
      </c>
      <c r="G2143" s="2">
        <f t="shared" si="195"/>
        <v>3.5979337237061038E-2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4.3794000000000004</v>
      </c>
      <c r="C2144" s="2">
        <f t="shared" si="198"/>
        <v>4.4248806724714207</v>
      </c>
      <c r="D2144" s="2">
        <f t="shared" si="200"/>
        <v>4.4165874691051217</v>
      </c>
      <c r="E2144" s="2">
        <f t="shared" si="199"/>
        <v>8.2932033662990179E-3</v>
      </c>
      <c r="F2144" s="2">
        <f t="shared" si="197"/>
        <v>-3.5556712086598899E-2</v>
      </c>
      <c r="G2144" s="2">
        <f t="shared" si="195"/>
        <v>4.3849915452897917E-2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4.4236000000000004</v>
      </c>
      <c r="C2145" s="2">
        <f t="shared" si="198"/>
        <v>4.4382990305527406</v>
      </c>
      <c r="D2145" s="2">
        <f t="shared" si="200"/>
        <v>4.417106915838076</v>
      </c>
      <c r="E2145" s="2">
        <f t="shared" si="199"/>
        <v>2.1192114714664534E-2</v>
      </c>
      <c r="F2145" s="2">
        <f t="shared" si="197"/>
        <v>-2.4206946726346212E-2</v>
      </c>
      <c r="G2145" s="2">
        <f t="shared" si="195"/>
        <v>4.5399061441010746E-2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4.4589999999999996</v>
      </c>
      <c r="C2146" s="2">
        <f t="shared" si="198"/>
        <v>4.4401299489292416</v>
      </c>
      <c r="D2146" s="2">
        <f t="shared" si="200"/>
        <v>4.4202101072574784</v>
      </c>
      <c r="E2146" s="2">
        <f t="shared" si="199"/>
        <v>1.9919841671763194E-2</v>
      </c>
      <c r="F2146" s="2">
        <f t="shared" si="197"/>
        <v>-1.538158904672433E-2</v>
      </c>
      <c r="G2146" s="2">
        <f t="shared" si="195"/>
        <v>3.5301430718487528E-2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4.4767000000000001</v>
      </c>
      <c r="C2147" s="2">
        <f t="shared" si="198"/>
        <v>4.4512022644785887</v>
      </c>
      <c r="D2147" s="2">
        <f t="shared" si="200"/>
        <v>4.4243945437569243</v>
      </c>
      <c r="E2147" s="2">
        <f t="shared" si="199"/>
        <v>2.6807720721664374E-2</v>
      </c>
      <c r="F2147" s="2">
        <f t="shared" si="197"/>
        <v>-6.9437270930465898E-3</v>
      </c>
      <c r="G2147" s="2">
        <f t="shared" si="195"/>
        <v>3.3751447814710962E-2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4.4767000000000001</v>
      </c>
      <c r="C2148" s="2">
        <f t="shared" si="198"/>
        <v>4.4605711468664984</v>
      </c>
      <c r="D2148" s="2">
        <f t="shared" si="200"/>
        <v>4.4282690219971519</v>
      </c>
      <c r="E2148" s="2">
        <f t="shared" si="199"/>
        <v>3.2302124869346471E-2</v>
      </c>
      <c r="F2148" s="2">
        <f t="shared" si="197"/>
        <v>9.0544329943202228E-4</v>
      </c>
      <c r="G2148" s="2">
        <f t="shared" ref="G2148:G2211" si="201">E2148-F2148</f>
        <v>3.1396681569914452E-2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4.4679000000000002</v>
      </c>
      <c r="C2149" s="2">
        <f t="shared" si="198"/>
        <v>4.4684986627331913</v>
      </c>
      <c r="D2149" s="2">
        <f t="shared" si="200"/>
        <v>4.4312046499973627</v>
      </c>
      <c r="E2149" s="2">
        <f t="shared" si="199"/>
        <v>3.7294012735828552E-2</v>
      </c>
      <c r="F2149" s="2">
        <f t="shared" ref="F2149:F2212" si="203">(E2149*(2/(10)))+((1-(2/10))*F2148)</f>
        <v>8.1831571867113286E-3</v>
      </c>
      <c r="G2149" s="2">
        <f t="shared" si="201"/>
        <v>2.9110855549117222E-2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4.4943999999999997</v>
      </c>
      <c r="C2150" s="2">
        <f t="shared" si="198"/>
        <v>4.4752065607742395</v>
      </c>
      <c r="D2150" s="2">
        <f t="shared" si="200"/>
        <v>4.4358857870345947</v>
      </c>
      <c r="E2150" s="2">
        <f t="shared" si="199"/>
        <v>3.9320773739644821E-2</v>
      </c>
      <c r="F2150" s="2">
        <f t="shared" si="203"/>
        <v>1.4410680497298028E-2</v>
      </c>
      <c r="G2150" s="2">
        <f t="shared" si="201"/>
        <v>2.4910093242346793E-2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4.4855999999999998</v>
      </c>
      <c r="C2151" s="2">
        <f t="shared" si="198"/>
        <v>4.4808824745012803</v>
      </c>
      <c r="D2151" s="2">
        <f t="shared" si="200"/>
        <v>4.4395683213283279</v>
      </c>
      <c r="E2151" s="2">
        <f t="shared" si="199"/>
        <v>4.1314153172952395E-2</v>
      </c>
      <c r="F2151" s="2">
        <f t="shared" si="203"/>
        <v>1.9791375032428903E-2</v>
      </c>
      <c r="G2151" s="2">
        <f t="shared" si="201"/>
        <v>2.1522778140523492E-2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4.4679000000000002</v>
      </c>
      <c r="C2152" s="2">
        <f t="shared" si="198"/>
        <v>4.4829620938087755</v>
      </c>
      <c r="D2152" s="2">
        <f t="shared" si="200"/>
        <v>4.4416669641928967</v>
      </c>
      <c r="E2152" s="2">
        <f t="shared" si="199"/>
        <v>4.1295129615878778E-2</v>
      </c>
      <c r="F2152" s="2">
        <f t="shared" si="203"/>
        <v>2.409212594911888E-2</v>
      </c>
      <c r="G2152" s="2">
        <f t="shared" si="201"/>
        <v>1.7203003666759899E-2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4.5563000000000002</v>
      </c>
      <c r="C2153" s="2">
        <f t="shared" si="198"/>
        <v>4.472475617838195</v>
      </c>
      <c r="D2153" s="2">
        <f t="shared" si="200"/>
        <v>4.4501583001786083</v>
      </c>
      <c r="E2153" s="2">
        <f t="shared" si="199"/>
        <v>2.2317317659586777E-2</v>
      </c>
      <c r="F2153" s="2">
        <f t="shared" si="203"/>
        <v>2.3737164291212458E-2</v>
      </c>
      <c r="G2153" s="2">
        <f t="shared" si="201"/>
        <v>-1.4198466316256812E-3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4.5563000000000002</v>
      </c>
      <c r="C2154" s="2">
        <f t="shared" si="198"/>
        <v>4.4581562920169349</v>
      </c>
      <c r="D2154" s="2">
        <f t="shared" si="200"/>
        <v>4.4580206483135267</v>
      </c>
      <c r="E2154" s="2">
        <f t="shared" si="199"/>
        <v>1.3564370340812815E-4</v>
      </c>
      <c r="F2154" s="2">
        <f t="shared" si="203"/>
        <v>1.9016860173651593E-2</v>
      </c>
      <c r="G2154" s="2">
        <f t="shared" si="201"/>
        <v>-1.8881216470243465E-2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4.5917000000000003</v>
      </c>
      <c r="C2155" s="2">
        <f t="shared" si="198"/>
        <v>4.4528399393989453</v>
      </c>
      <c r="D2155" s="2">
        <f t="shared" si="200"/>
        <v>4.4679228225125245</v>
      </c>
      <c r="E2155" s="2">
        <f t="shared" si="199"/>
        <v>-1.5082883113579193E-2</v>
      </c>
      <c r="F2155" s="2">
        <f t="shared" si="203"/>
        <v>1.2196911516205436E-2</v>
      </c>
      <c r="G2155" s="2">
        <f t="shared" si="201"/>
        <v>-2.727979462978463E-2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4.6006</v>
      </c>
      <c r="C2156" s="2">
        <f t="shared" si="198"/>
        <v>4.4537876410298765</v>
      </c>
      <c r="D2156" s="2">
        <f t="shared" si="200"/>
        <v>4.4777507615856704</v>
      </c>
      <c r="E2156" s="2">
        <f t="shared" si="199"/>
        <v>-2.3963120555793971E-2</v>
      </c>
      <c r="F2156" s="2">
        <f t="shared" si="203"/>
        <v>4.9649051018055539E-3</v>
      </c>
      <c r="G2156" s="2">
        <f t="shared" si="201"/>
        <v>-2.8928025657599526E-2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4.5917000000000003</v>
      </c>
      <c r="C2157" s="2">
        <f t="shared" si="198"/>
        <v>4.4573126193329724</v>
      </c>
      <c r="D2157" s="2">
        <f t="shared" si="200"/>
        <v>4.4861914459126577</v>
      </c>
      <c r="E2157" s="2">
        <f t="shared" si="199"/>
        <v>-2.8878826579685324E-2</v>
      </c>
      <c r="F2157" s="2">
        <f t="shared" si="203"/>
        <v>-1.803841234492622E-3</v>
      </c>
      <c r="G2157" s="2">
        <f t="shared" si="201"/>
        <v>-2.7074985345192704E-2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4.5917000000000003</v>
      </c>
      <c r="C2158" s="2">
        <f t="shared" si="198"/>
        <v>4.4602952932817459</v>
      </c>
      <c r="D2158" s="2">
        <f t="shared" si="200"/>
        <v>4.4940068943635714</v>
      </c>
      <c r="E2158" s="2">
        <f t="shared" si="199"/>
        <v>-3.3711601081825471E-2</v>
      </c>
      <c r="F2158" s="2">
        <f t="shared" si="203"/>
        <v>-8.1853932039591924E-3</v>
      </c>
      <c r="G2158" s="2">
        <f t="shared" si="201"/>
        <v>-2.5526207877866278E-2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4.5917000000000003</v>
      </c>
      <c r="C2159" s="2">
        <f t="shared" si="198"/>
        <v>4.4614652481614776</v>
      </c>
      <c r="D2159" s="2">
        <f t="shared" si="200"/>
        <v>4.5012434207070102</v>
      </c>
      <c r="E2159" s="2">
        <f t="shared" si="199"/>
        <v>-3.977817254553262E-2</v>
      </c>
      <c r="F2159" s="2">
        <f t="shared" si="203"/>
        <v>-1.4503949072273878E-2</v>
      </c>
      <c r="G2159" s="2">
        <f t="shared" si="201"/>
        <v>-2.5274223473258743E-2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4.5917000000000003</v>
      </c>
      <c r="C2160" s="2">
        <f t="shared" si="198"/>
        <v>4.4665321330597116</v>
      </c>
      <c r="D2160" s="2">
        <f t="shared" si="200"/>
        <v>4.507943908062046</v>
      </c>
      <c r="E2160" s="2">
        <f t="shared" si="199"/>
        <v>-4.1411775002334394E-2</v>
      </c>
      <c r="F2160" s="2">
        <f t="shared" si="203"/>
        <v>-1.9885514258285983E-2</v>
      </c>
      <c r="G2160" s="2">
        <f t="shared" si="201"/>
        <v>-2.1526260744048412E-2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4.5917000000000003</v>
      </c>
      <c r="C2161" s="2">
        <f t="shared" si="198"/>
        <v>4.4694656510505251</v>
      </c>
      <c r="D2161" s="2">
        <f t="shared" si="200"/>
        <v>4.5141480630204125</v>
      </c>
      <c r="E2161" s="2">
        <f t="shared" si="199"/>
        <v>-4.4682411969887426E-2</v>
      </c>
      <c r="F2161" s="2">
        <f t="shared" si="203"/>
        <v>-2.4844893800606272E-2</v>
      </c>
      <c r="G2161" s="2">
        <f t="shared" si="201"/>
        <v>-1.9837518169281153E-2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4.6182999999999996</v>
      </c>
      <c r="C2162" s="2">
        <f t="shared" si="198"/>
        <v>4.469224781658137</v>
      </c>
      <c r="D2162" s="2">
        <f t="shared" si="200"/>
        <v>4.5218630213151974</v>
      </c>
      <c r="E2162" s="2">
        <f t="shared" si="199"/>
        <v>-5.2638239657060382E-2</v>
      </c>
      <c r="F2162" s="2">
        <f t="shared" si="203"/>
        <v>-3.0403562971897096E-2</v>
      </c>
      <c r="G2162" s="2">
        <f t="shared" si="201"/>
        <v>-2.2234676685163286E-2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4.6182999999999996</v>
      </c>
      <c r="C2163" s="2">
        <f t="shared" si="198"/>
        <v>4.4826209690953469</v>
      </c>
      <c r="D2163" s="2">
        <f t="shared" si="200"/>
        <v>4.5290065012177756</v>
      </c>
      <c r="E2163" s="2">
        <f t="shared" si="199"/>
        <v>-4.6385532122428685E-2</v>
      </c>
      <c r="F2163" s="2">
        <f t="shared" si="203"/>
        <v>-3.3599956802003415E-2</v>
      </c>
      <c r="G2163" s="2">
        <f t="shared" si="201"/>
        <v>-1.278557532042527E-2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4.5739999999999998</v>
      </c>
      <c r="C2164" s="2">
        <f t="shared" si="198"/>
        <v>4.4939562046191392</v>
      </c>
      <c r="D2164" s="2">
        <f t="shared" si="200"/>
        <v>4.532339352979422</v>
      </c>
      <c r="E2164" s="2">
        <f t="shared" si="199"/>
        <v>-3.8383148360282782E-2</v>
      </c>
      <c r="F2164" s="2">
        <f t="shared" si="203"/>
        <v>-3.4556595113659286E-2</v>
      </c>
      <c r="G2164" s="2">
        <f t="shared" si="201"/>
        <v>-3.8265532466234958E-3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4.6093999999999999</v>
      </c>
      <c r="C2165" s="2">
        <f t="shared" si="198"/>
        <v>4.5089937116008105</v>
      </c>
      <c r="D2165" s="2">
        <f t="shared" si="200"/>
        <v>4.5380475490550207</v>
      </c>
      <c r="E2165" s="2">
        <f t="shared" si="199"/>
        <v>-2.9053837454210196E-2</v>
      </c>
      <c r="F2165" s="2">
        <f t="shared" si="203"/>
        <v>-3.3456043581769471E-2</v>
      </c>
      <c r="G2165" s="2">
        <f t="shared" si="201"/>
        <v>4.4022061275592744E-3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4.5917000000000003</v>
      </c>
      <c r="C2166" s="2">
        <f t="shared" si="198"/>
        <v>4.5230869867391474</v>
      </c>
      <c r="D2166" s="2">
        <f t="shared" si="200"/>
        <v>4.5420218046805747</v>
      </c>
      <c r="E2166" s="2">
        <f t="shared" si="199"/>
        <v>-1.8934817941427262E-2</v>
      </c>
      <c r="F2166" s="2">
        <f t="shared" si="203"/>
        <v>-3.055179845370103E-2</v>
      </c>
      <c r="G2166" s="2">
        <f t="shared" si="201"/>
        <v>1.1616980512273768E-2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4.5917000000000003</v>
      </c>
      <c r="C2167" s="2">
        <f t="shared" si="198"/>
        <v>4.5336428349331248</v>
      </c>
      <c r="D2167" s="2">
        <f t="shared" si="200"/>
        <v>4.5457016710005318</v>
      </c>
      <c r="E2167" s="2">
        <f t="shared" si="199"/>
        <v>-1.2058836067406986E-2</v>
      </c>
      <c r="F2167" s="2">
        <f t="shared" si="203"/>
        <v>-2.6853205976442224E-2</v>
      </c>
      <c r="G2167" s="2">
        <f t="shared" si="201"/>
        <v>1.4794369909035238E-2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4.6006</v>
      </c>
      <c r="C2168" s="2">
        <f t="shared" si="198"/>
        <v>4.5425747064818749</v>
      </c>
      <c r="D2168" s="2">
        <f t="shared" si="200"/>
        <v>4.5497682138893811</v>
      </c>
      <c r="E2168" s="2">
        <f t="shared" si="199"/>
        <v>-7.1935074075062388E-3</v>
      </c>
      <c r="F2168" s="2">
        <f t="shared" si="203"/>
        <v>-2.2921266262655029E-2</v>
      </c>
      <c r="G2168" s="2">
        <f t="shared" si="201"/>
        <v>1.572775885514879E-2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4.6006</v>
      </c>
      <c r="C2169" s="2">
        <f t="shared" si="198"/>
        <v>4.5501324439462021</v>
      </c>
      <c r="D2169" s="2">
        <f t="shared" si="200"/>
        <v>4.5535335313790561</v>
      </c>
      <c r="E2169" s="2">
        <f t="shared" si="199"/>
        <v>-3.4010874328540552E-3</v>
      </c>
      <c r="F2169" s="2">
        <f t="shared" si="203"/>
        <v>-1.9017230496694834E-2</v>
      </c>
      <c r="G2169" s="2">
        <f t="shared" si="201"/>
        <v>1.5616143063840779E-2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4.6006</v>
      </c>
      <c r="C2170" s="2">
        <f t="shared" si="198"/>
        <v>4.5565274525698634</v>
      </c>
      <c r="D2170" s="2">
        <f t="shared" si="200"/>
        <v>4.5570199364620887</v>
      </c>
      <c r="E2170" s="2">
        <f t="shared" si="199"/>
        <v>-4.9248389222533717E-4</v>
      </c>
      <c r="F2170" s="2">
        <f t="shared" si="203"/>
        <v>-1.5312281175800935E-2</v>
      </c>
      <c r="G2170" s="2">
        <f t="shared" si="201"/>
        <v>1.4819797283575598E-2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4.6006</v>
      </c>
      <c r="C2171" s="2">
        <f t="shared" si="198"/>
        <v>4.5619386137129609</v>
      </c>
      <c r="D2171" s="2">
        <f t="shared" si="200"/>
        <v>4.5602480893167483</v>
      </c>
      <c r="E2171" s="2">
        <f t="shared" si="199"/>
        <v>1.6905243962126448E-3</v>
      </c>
      <c r="F2171" s="2">
        <f t="shared" si="203"/>
        <v>-1.191172006139822E-2</v>
      </c>
      <c r="G2171" s="2">
        <f t="shared" si="201"/>
        <v>1.3602244457610865E-2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4.6182999999999996</v>
      </c>
      <c r="C2172" s="2">
        <f t="shared" si="198"/>
        <v>4.5706095962186595</v>
      </c>
      <c r="D2172" s="2">
        <f t="shared" si="200"/>
        <v>4.5645482308488416</v>
      </c>
      <c r="E2172" s="2">
        <f t="shared" si="199"/>
        <v>6.0613653698178283E-3</v>
      </c>
      <c r="F2172" s="2">
        <f t="shared" si="203"/>
        <v>-8.3171029751550104E-3</v>
      </c>
      <c r="G2172" s="2">
        <f t="shared" si="201"/>
        <v>1.4378468344972839E-2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4.6182999999999996</v>
      </c>
      <c r="C2173" s="2">
        <f t="shared" si="198"/>
        <v>4.5779465814157891</v>
      </c>
      <c r="D2173" s="2">
        <f t="shared" si="200"/>
        <v>4.5685298433785571</v>
      </c>
      <c r="E2173" s="2">
        <f t="shared" si="199"/>
        <v>9.4167380372320864E-3</v>
      </c>
      <c r="F2173" s="2">
        <f t="shared" si="203"/>
        <v>-4.7703347726775914E-3</v>
      </c>
      <c r="G2173" s="2">
        <f t="shared" si="201"/>
        <v>1.4187072809909678E-2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4.6006</v>
      </c>
      <c r="C2174" s="2">
        <f t="shared" si="198"/>
        <v>4.5773394150441291</v>
      </c>
      <c r="D2174" s="2">
        <f t="shared" si="200"/>
        <v>4.5709054105357003</v>
      </c>
      <c r="E2174" s="2">
        <f t="shared" si="199"/>
        <v>6.4340045084287922E-3</v>
      </c>
      <c r="F2174" s="2">
        <f t="shared" si="203"/>
        <v>-2.5294669164563147E-3</v>
      </c>
      <c r="G2174" s="2">
        <f t="shared" si="201"/>
        <v>8.9634714248851069E-3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4.5651999999999999</v>
      </c>
      <c r="C2175" s="2">
        <f t="shared" si="198"/>
        <v>4.5822718127296476</v>
      </c>
      <c r="D2175" s="2">
        <f t="shared" si="200"/>
        <v>4.5704827875330558</v>
      </c>
      <c r="E2175" s="2">
        <f t="shared" si="199"/>
        <v>1.1789025196591751E-2</v>
      </c>
      <c r="F2175" s="2">
        <f t="shared" si="203"/>
        <v>3.3423150615329847E-4</v>
      </c>
      <c r="G2175" s="2">
        <f t="shared" si="201"/>
        <v>1.1454793690438453E-2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4.5651999999999999</v>
      </c>
      <c r="C2176" s="2">
        <f t="shared" si="198"/>
        <v>4.5837223030789325</v>
      </c>
      <c r="D2176" s="2">
        <f t="shared" si="200"/>
        <v>4.5700914699380153</v>
      </c>
      <c r="E2176" s="2">
        <f t="shared" si="199"/>
        <v>1.3630833140917176E-2</v>
      </c>
      <c r="F2176" s="2">
        <f t="shared" si="203"/>
        <v>2.9935518331060743E-3</v>
      </c>
      <c r="G2176" s="2">
        <f t="shared" si="201"/>
        <v>1.0637281307811101E-2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4.5297999999999998</v>
      </c>
      <c r="C2177" s="2">
        <f t="shared" si="198"/>
        <v>4.5849496410667889</v>
      </c>
      <c r="D2177" s="2">
        <f t="shared" si="200"/>
        <v>4.5671069166092737</v>
      </c>
      <c r="E2177" s="2">
        <f t="shared" si="199"/>
        <v>1.7842724457515224E-2</v>
      </c>
      <c r="F2177" s="2">
        <f t="shared" si="203"/>
        <v>5.9633863579879043E-3</v>
      </c>
      <c r="G2177" s="2">
        <f t="shared" si="201"/>
        <v>1.187933809952732E-2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4.5917000000000003</v>
      </c>
      <c r="C2178" s="2">
        <f t="shared" si="198"/>
        <v>4.5873573885949757</v>
      </c>
      <c r="D2178" s="2">
        <f t="shared" si="200"/>
        <v>4.5689286264900684</v>
      </c>
      <c r="E2178" s="2">
        <f t="shared" si="199"/>
        <v>1.8428762104907292E-2</v>
      </c>
      <c r="F2178" s="2">
        <f t="shared" si="203"/>
        <v>8.4564615073717819E-3</v>
      </c>
      <c r="G2178" s="2">
        <f t="shared" si="201"/>
        <v>9.9723005975355106E-3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4.5917000000000003</v>
      </c>
      <c r="C2179" s="2">
        <f t="shared" si="198"/>
        <v>4.5893947134265183</v>
      </c>
      <c r="D2179" s="2">
        <f t="shared" si="200"/>
        <v>4.5706153948982111</v>
      </c>
      <c r="E2179" s="2">
        <f t="shared" si="199"/>
        <v>1.8779318528307165E-2</v>
      </c>
      <c r="F2179" s="2">
        <f t="shared" si="203"/>
        <v>1.0521032911558859E-2</v>
      </c>
      <c r="G2179" s="2">
        <f t="shared" si="201"/>
        <v>8.2582856167483058E-3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4.5917000000000003</v>
      </c>
      <c r="C2180" s="2">
        <f t="shared" si="198"/>
        <v>4.5911186036685923</v>
      </c>
      <c r="D2180" s="2">
        <f t="shared" si="200"/>
        <v>4.5721772174983437</v>
      </c>
      <c r="E2180" s="2">
        <f t="shared" si="199"/>
        <v>1.8941386170248542E-2</v>
      </c>
      <c r="F2180" s="2">
        <f t="shared" si="203"/>
        <v>1.2205103563296796E-2</v>
      </c>
      <c r="G2180" s="2">
        <f t="shared" si="201"/>
        <v>6.7362826069517455E-3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4.5739999999999998</v>
      </c>
      <c r="C2181" s="2">
        <f t="shared" si="198"/>
        <v>4.5925772800272711</v>
      </c>
      <c r="D2181" s="2">
        <f t="shared" si="200"/>
        <v>4.5723122384243924</v>
      </c>
      <c r="E2181" s="2">
        <f t="shared" si="199"/>
        <v>2.0265041602878675E-2</v>
      </c>
      <c r="F2181" s="2">
        <f t="shared" si="203"/>
        <v>1.3817091171213172E-2</v>
      </c>
      <c r="G2181" s="2">
        <f t="shared" si="201"/>
        <v>6.4479504316655029E-3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4.5739999999999998</v>
      </c>
      <c r="C2182" s="2">
        <f t="shared" si="198"/>
        <v>4.5965346215615366</v>
      </c>
      <c r="D2182" s="2">
        <f t="shared" si="200"/>
        <v>4.5724372578003631</v>
      </c>
      <c r="E2182" s="2">
        <f t="shared" si="199"/>
        <v>2.409736376117344E-2</v>
      </c>
      <c r="F2182" s="2">
        <f t="shared" si="203"/>
        <v>1.5873145689205226E-2</v>
      </c>
      <c r="G2182" s="2">
        <f t="shared" si="201"/>
        <v>8.2242180719682145E-3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4.5475000000000003</v>
      </c>
      <c r="C2183" s="2">
        <f t="shared" si="198"/>
        <v>4.5998831413212997</v>
      </c>
      <c r="D2183" s="2">
        <f t="shared" si="200"/>
        <v>4.5705900535188544</v>
      </c>
      <c r="E2183" s="2">
        <f t="shared" si="199"/>
        <v>2.9293087802445328E-2</v>
      </c>
      <c r="F2183" s="2">
        <f t="shared" si="203"/>
        <v>1.8557134111853248E-2</v>
      </c>
      <c r="G2183" s="2">
        <f t="shared" si="201"/>
        <v>1.073595369059208E-2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4.5475000000000003</v>
      </c>
      <c r="C2184" s="2">
        <f t="shared" si="198"/>
        <v>4.599993427271869</v>
      </c>
      <c r="D2184" s="2">
        <f t="shared" si="200"/>
        <v>4.568879679184124</v>
      </c>
      <c r="E2184" s="2">
        <f t="shared" si="199"/>
        <v>3.111374808774503E-2</v>
      </c>
      <c r="F2184" s="2">
        <f t="shared" si="203"/>
        <v>2.1068456907031605E-2</v>
      </c>
      <c r="G2184" s="2">
        <f t="shared" si="201"/>
        <v>1.0045291180713425E-2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4.5475000000000003</v>
      </c>
      <c r="C2185" s="2">
        <f t="shared" si="198"/>
        <v>4.5946405923069662</v>
      </c>
      <c r="D2185" s="2">
        <f t="shared" si="200"/>
        <v>4.5672959992445588</v>
      </c>
      <c r="E2185" s="2">
        <f t="shared" si="199"/>
        <v>2.7344593062407441E-2</v>
      </c>
      <c r="F2185" s="2">
        <f t="shared" si="203"/>
        <v>2.2323684138106772E-2</v>
      </c>
      <c r="G2185" s="2">
        <f t="shared" si="201"/>
        <v>5.0209089243006683E-3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4.5651999999999999</v>
      </c>
      <c r="C2186" s="2">
        <f t="shared" si="198"/>
        <v>4.5901112704135869</v>
      </c>
      <c r="D2186" s="2">
        <f t="shared" si="200"/>
        <v>4.5671407400412587</v>
      </c>
      <c r="E2186" s="2">
        <f t="shared" si="199"/>
        <v>2.2970530372328213E-2</v>
      </c>
      <c r="F2186" s="2">
        <f t="shared" si="203"/>
        <v>2.2453053384951061E-2</v>
      </c>
      <c r="G2186" s="2">
        <f t="shared" si="201"/>
        <v>5.1747698737715161E-4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4.6980000000000004</v>
      </c>
      <c r="C2187" s="2">
        <f t="shared" si="198"/>
        <v>4.5808326134268817</v>
      </c>
      <c r="D2187" s="2">
        <f t="shared" si="200"/>
        <v>4.5768340185567213</v>
      </c>
      <c r="E2187" s="2">
        <f t="shared" si="199"/>
        <v>3.9985948701604102E-3</v>
      </c>
      <c r="F2187" s="2">
        <f t="shared" si="203"/>
        <v>1.876216168199293E-2</v>
      </c>
      <c r="G2187" s="2">
        <f t="shared" si="201"/>
        <v>-1.476356681183252E-2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4.6791999999999998</v>
      </c>
      <c r="C2188" s="2">
        <f t="shared" si="198"/>
        <v>4.582504519053515</v>
      </c>
      <c r="D2188" s="2">
        <f t="shared" si="200"/>
        <v>4.5844166838488158</v>
      </c>
      <c r="E2188" s="2">
        <f t="shared" si="199"/>
        <v>-1.9121647953008747E-3</v>
      </c>
      <c r="F2188" s="2">
        <f t="shared" si="203"/>
        <v>1.4627296386534169E-2</v>
      </c>
      <c r="G2188" s="2">
        <f t="shared" si="201"/>
        <v>-1.6539461181835045E-2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4.6791999999999998</v>
      </c>
      <c r="C2189" s="2">
        <f t="shared" si="198"/>
        <v>4.5839192084298972</v>
      </c>
      <c r="D2189" s="2">
        <f t="shared" si="200"/>
        <v>4.591437670230385</v>
      </c>
      <c r="E2189" s="2">
        <f t="shared" si="199"/>
        <v>-7.5184618004877635E-3</v>
      </c>
      <c r="F2189" s="2">
        <f t="shared" si="203"/>
        <v>1.0198144749129782E-2</v>
      </c>
      <c r="G2189" s="2">
        <f t="shared" si="201"/>
        <v>-1.7716606549617545E-2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4.6322000000000001</v>
      </c>
      <c r="C2190" s="2">
        <f t="shared" si="198"/>
        <v>4.5851162532868361</v>
      </c>
      <c r="D2190" s="2">
        <f t="shared" si="200"/>
        <v>4.5944571020651708</v>
      </c>
      <c r="E2190" s="2">
        <f t="shared" si="199"/>
        <v>-9.3408487783346317E-3</v>
      </c>
      <c r="F2190" s="2">
        <f t="shared" si="203"/>
        <v>6.2903460436369001E-3</v>
      </c>
      <c r="G2190" s="2">
        <f t="shared" si="201"/>
        <v>-1.5631194821971534E-2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4.6134000000000004</v>
      </c>
      <c r="C2191" s="2">
        <f t="shared" ref="C2191:C2254" si="204">$C$4*B2181+C2190*(1-$C$4)</f>
        <v>4.583406060473477</v>
      </c>
      <c r="D2191" s="2">
        <f t="shared" si="200"/>
        <v>4.5958602796899726</v>
      </c>
      <c r="E2191" s="2">
        <f t="shared" si="199"/>
        <v>-1.2454219216495588E-2</v>
      </c>
      <c r="F2191" s="2">
        <f t="shared" si="203"/>
        <v>2.5414329916104029E-3</v>
      </c>
      <c r="G2191" s="2">
        <f t="shared" si="201"/>
        <v>-1.4995652208105991E-2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4.6040000000000001</v>
      </c>
      <c r="C2192" s="2">
        <f t="shared" si="204"/>
        <v>4.5819589742467883</v>
      </c>
      <c r="D2192" s="2">
        <f t="shared" si="200"/>
        <v>4.59646322193516</v>
      </c>
      <c r="E2192" s="2">
        <f t="shared" si="199"/>
        <v>-1.4504247688371663E-2</v>
      </c>
      <c r="F2192" s="2">
        <f t="shared" si="203"/>
        <v>-8.6770314438601014E-4</v>
      </c>
      <c r="G2192" s="2">
        <f t="shared" si="201"/>
        <v>-1.3636544543985652E-2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4.6040000000000001</v>
      </c>
      <c r="C2193" s="2">
        <f t="shared" si="204"/>
        <v>4.5766575935934366</v>
      </c>
      <c r="D2193" s="2">
        <f t="shared" si="200"/>
        <v>4.597021501791815</v>
      </c>
      <c r="E2193" s="2">
        <f t="shared" si="199"/>
        <v>-2.0363908198378411E-2</v>
      </c>
      <c r="F2193" s="2">
        <f t="shared" si="203"/>
        <v>-4.7669441551844906E-3</v>
      </c>
      <c r="G2193" s="2">
        <f t="shared" si="201"/>
        <v>-1.559696404319392E-2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4.6040000000000001</v>
      </c>
      <c r="C2194" s="2">
        <f t="shared" si="204"/>
        <v>4.5721718099636774</v>
      </c>
      <c r="D2194" s="2">
        <f t="shared" si="200"/>
        <v>4.5975384275850146</v>
      </c>
      <c r="E2194" s="2">
        <f t="shared" si="199"/>
        <v>-2.5366617621337184E-2</v>
      </c>
      <c r="F2194" s="2">
        <f t="shared" si="203"/>
        <v>-8.88687884841503E-3</v>
      </c>
      <c r="G2194" s="2">
        <f t="shared" si="201"/>
        <v>-1.6479738772922154E-2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4.7732000000000001</v>
      </c>
      <c r="C2195" s="2">
        <f t="shared" si="204"/>
        <v>4.5683761468923425</v>
      </c>
      <c r="D2195" s="2">
        <f t="shared" si="200"/>
        <v>4.6105503959120506</v>
      </c>
      <c r="E2195" s="2">
        <f t="shared" si="199"/>
        <v>-4.2174249019708121E-2</v>
      </c>
      <c r="F2195" s="2">
        <f t="shared" si="203"/>
        <v>-1.5544352882673649E-2</v>
      </c>
      <c r="G2195" s="2">
        <f t="shared" si="201"/>
        <v>-2.6629896137034474E-2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4.7732000000000001</v>
      </c>
      <c r="C2196" s="2">
        <f t="shared" si="204"/>
        <v>4.567887508908905</v>
      </c>
      <c r="D2196" s="2">
        <f t="shared" si="200"/>
        <v>4.6225985147333803</v>
      </c>
      <c r="E2196" s="2">
        <f t="shared" si="199"/>
        <v>-5.4711005824475301E-2</v>
      </c>
      <c r="F2196" s="2">
        <f t="shared" si="203"/>
        <v>-2.3377683471033979E-2</v>
      </c>
      <c r="G2196" s="2">
        <f t="shared" si="201"/>
        <v>-3.1333322353441322E-2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4.7450000000000001</v>
      </c>
      <c r="C2197" s="2">
        <f t="shared" si="204"/>
        <v>4.5879048152306119</v>
      </c>
      <c r="D2197" s="2">
        <f t="shared" si="200"/>
        <v>4.6316652914197967</v>
      </c>
      <c r="E2197" s="2">
        <f t="shared" si="199"/>
        <v>-4.3760476189184772E-2</v>
      </c>
      <c r="F2197" s="2">
        <f t="shared" si="203"/>
        <v>-2.7454242014664142E-2</v>
      </c>
      <c r="G2197" s="2">
        <f t="shared" si="201"/>
        <v>-1.630623417452063E-2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4.7450000000000001</v>
      </c>
      <c r="C2198" s="2">
        <f t="shared" si="204"/>
        <v>4.6019502282720559</v>
      </c>
      <c r="D2198" s="2">
        <f t="shared" si="200"/>
        <v>4.6400604550183298</v>
      </c>
      <c r="E2198" s="2">
        <f t="shared" si="199"/>
        <v>-3.8110226746273845E-2</v>
      </c>
      <c r="F2198" s="2">
        <f t="shared" si="203"/>
        <v>-2.9585438960986084E-2</v>
      </c>
      <c r="G2198" s="2">
        <f t="shared" si="201"/>
        <v>-8.5247877852877608E-3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4.7450000000000001</v>
      </c>
      <c r="C2199" s="2">
        <f t="shared" si="204"/>
        <v>4.6138348085378933</v>
      </c>
      <c r="D2199" s="2">
        <f t="shared" si="200"/>
        <v>4.6478337546466015</v>
      </c>
      <c r="E2199" s="2">
        <f t="shared" si="199"/>
        <v>-3.3998946108708239E-2</v>
      </c>
      <c r="F2199" s="2">
        <f t="shared" si="203"/>
        <v>-3.0468140390530515E-2</v>
      </c>
      <c r="G2199" s="2">
        <f t="shared" si="201"/>
        <v>-3.5308057181777236E-3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4.6791999999999998</v>
      </c>
      <c r="C2200" s="2">
        <f t="shared" si="204"/>
        <v>4.6166602226089868</v>
      </c>
      <c r="D2200" s="2">
        <f t="shared" si="200"/>
        <v>4.6501571802283346</v>
      </c>
      <c r="E2200" s="2">
        <f t="shared" si="199"/>
        <v>-3.3496957619347789E-2</v>
      </c>
      <c r="F2200" s="2">
        <f t="shared" si="203"/>
        <v>-3.1073903836293972E-2</v>
      </c>
      <c r="G2200" s="2">
        <f t="shared" si="201"/>
        <v>-2.4230537830538176E-3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4.6791999999999998</v>
      </c>
      <c r="C2201" s="2">
        <f t="shared" si="204"/>
        <v>4.6161586498999121</v>
      </c>
      <c r="D2201" s="2">
        <f t="shared" si="200"/>
        <v>4.6523085002114204</v>
      </c>
      <c r="E2201" s="2">
        <f t="shared" si="199"/>
        <v>-3.6149850311508303E-2</v>
      </c>
      <c r="F2201" s="2">
        <f t="shared" si="203"/>
        <v>-3.2089093131336836E-2</v>
      </c>
      <c r="G2201" s="2">
        <f t="shared" si="201"/>
        <v>-4.0607571801714662E-3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4.7355999999999998</v>
      </c>
      <c r="C2202" s="2">
        <f t="shared" si="204"/>
        <v>4.6142880883768482</v>
      </c>
      <c r="D2202" s="2">
        <f t="shared" si="200"/>
        <v>4.6584782409365006</v>
      </c>
      <c r="E2202" s="2">
        <f t="shared" si="199"/>
        <v>-4.4190152559652418E-2</v>
      </c>
      <c r="F2202" s="2">
        <f t="shared" si="203"/>
        <v>-3.4509305016999954E-2</v>
      </c>
      <c r="G2202" s="2">
        <f t="shared" si="201"/>
        <v>-9.680847542652464E-3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4.7355999999999998</v>
      </c>
      <c r="C2203" s="2">
        <f t="shared" si="204"/>
        <v>4.6127053055496408</v>
      </c>
      <c r="D2203" s="2">
        <f t="shared" si="200"/>
        <v>4.6641909638300936</v>
      </c>
      <c r="E2203" s="2">
        <f t="shared" si="199"/>
        <v>-5.1485658280452817E-2</v>
      </c>
      <c r="F2203" s="2">
        <f t="shared" si="203"/>
        <v>-3.7904575669690528E-2</v>
      </c>
      <c r="G2203" s="2">
        <f t="shared" si="201"/>
        <v>-1.3581082610762289E-2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4.7355999999999998</v>
      </c>
      <c r="C2204" s="2">
        <f t="shared" si="204"/>
        <v>4.6113660277727728</v>
      </c>
      <c r="D2204" s="2">
        <f t="shared" si="200"/>
        <v>4.6694805220649016</v>
      </c>
      <c r="E2204" s="2">
        <f t="shared" ref="E2204:E2267" si="205">C2204-D2204</f>
        <v>-5.8114494292128782E-2</v>
      </c>
      <c r="F2204" s="2">
        <f t="shared" si="203"/>
        <v>-4.1946559394178184E-2</v>
      </c>
      <c r="G2204" s="2">
        <f t="shared" si="201"/>
        <v>-1.6167934897950598E-2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4.7355999999999998</v>
      </c>
      <c r="C2205" s="2">
        <f t="shared" si="204"/>
        <v>4.6362635619615773</v>
      </c>
      <c r="D2205" s="2">
        <f t="shared" ref="D2205:D2268" si="206">$D$4*B2205+(1-$D$4)*D2204</f>
        <v>4.6743782611712055</v>
      </c>
      <c r="E2205" s="2">
        <f t="shared" si="205"/>
        <v>-3.8114699209628178E-2</v>
      </c>
      <c r="F2205" s="2">
        <f t="shared" si="203"/>
        <v>-4.1180187357268187E-2</v>
      </c>
      <c r="G2205" s="2">
        <f t="shared" si="201"/>
        <v>3.0654881476400095E-3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4.7355999999999998</v>
      </c>
      <c r="C2206" s="2">
        <f t="shared" si="204"/>
        <v>4.6573307062751805</v>
      </c>
      <c r="D2206" s="2">
        <f t="shared" si="206"/>
        <v>4.6789132047881532</v>
      </c>
      <c r="E2206" s="2">
        <f t="shared" si="205"/>
        <v>-2.158249851297267E-2</v>
      </c>
      <c r="F2206" s="2">
        <f t="shared" si="203"/>
        <v>-3.7260649588409085E-2</v>
      </c>
      <c r="G2206" s="2">
        <f t="shared" si="201"/>
        <v>1.5678151075436415E-2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4.7355999999999998</v>
      </c>
      <c r="C2207" s="2">
        <f t="shared" si="204"/>
        <v>4.6708182899251529</v>
      </c>
      <c r="D2207" s="2">
        <f t="shared" si="206"/>
        <v>4.6831122266556982</v>
      </c>
      <c r="E2207" s="2">
        <f t="shared" si="205"/>
        <v>-1.2293936730545241E-2</v>
      </c>
      <c r="F2207" s="2">
        <f t="shared" si="203"/>
        <v>-3.2267307016836319E-2</v>
      </c>
      <c r="G2207" s="2">
        <f t="shared" si="201"/>
        <v>1.9973370286291078E-2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4.7355999999999998</v>
      </c>
      <c r="C2208" s="2">
        <f t="shared" si="204"/>
        <v>4.6822308607058991</v>
      </c>
      <c r="D2208" s="2">
        <f t="shared" si="206"/>
        <v>4.6870002098663877</v>
      </c>
      <c r="E2208" s="2">
        <f t="shared" si="205"/>
        <v>-4.7693491604885452E-3</v>
      </c>
      <c r="F2208" s="2">
        <f t="shared" si="203"/>
        <v>-2.6767715445566765E-2</v>
      </c>
      <c r="G2208" s="2">
        <f t="shared" si="201"/>
        <v>2.199836628507822E-2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4.7168000000000001</v>
      </c>
      <c r="C2209" s="2">
        <f t="shared" si="204"/>
        <v>4.69188765136653</v>
      </c>
      <c r="D2209" s="2">
        <f t="shared" si="206"/>
        <v>4.6892076017281372</v>
      </c>
      <c r="E2209" s="2">
        <f t="shared" si="205"/>
        <v>2.6800496383927452E-3</v>
      </c>
      <c r="F2209" s="2">
        <f t="shared" si="203"/>
        <v>-2.0878162428774865E-2</v>
      </c>
      <c r="G2209" s="2">
        <f t="shared" si="201"/>
        <v>2.355821206716761E-2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4.7168000000000001</v>
      </c>
      <c r="C2210" s="2">
        <f t="shared" si="204"/>
        <v>4.6899357050024486</v>
      </c>
      <c r="D2210" s="2">
        <f t="shared" si="206"/>
        <v>4.6912514830816088</v>
      </c>
      <c r="E2210" s="2">
        <f t="shared" si="205"/>
        <v>-1.3157780791601681E-3</v>
      </c>
      <c r="F2210" s="2">
        <f t="shared" si="203"/>
        <v>-1.6965685558851924E-2</v>
      </c>
      <c r="G2210" s="2">
        <f t="shared" si="201"/>
        <v>1.5649907479691756E-2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4.7073999999999998</v>
      </c>
      <c r="C2211" s="2">
        <f t="shared" si="204"/>
        <v>4.6882840580789953</v>
      </c>
      <c r="D2211" s="2">
        <f t="shared" si="206"/>
        <v>4.6924476695200079</v>
      </c>
      <c r="E2211" s="2">
        <f t="shared" si="205"/>
        <v>-4.1636114410126268E-3</v>
      </c>
      <c r="F2211" s="2">
        <f t="shared" si="203"/>
        <v>-1.4405270735284066E-2</v>
      </c>
      <c r="G2211" s="2">
        <f t="shared" si="201"/>
        <v>1.0241659294271439E-2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4.7355999999999998</v>
      </c>
      <c r="C2212" s="2">
        <f t="shared" si="204"/>
        <v>4.6955634337591494</v>
      </c>
      <c r="D2212" s="2">
        <f t="shared" si="206"/>
        <v>4.6956441384444521</v>
      </c>
      <c r="E2212" s="2">
        <f t="shared" si="205"/>
        <v>-8.0704685302634971E-5</v>
      </c>
      <c r="F2212" s="2">
        <f t="shared" si="203"/>
        <v>-1.1540357525287781E-2</v>
      </c>
      <c r="G2212" s="2">
        <f t="shared" ref="G2212:G2275" si="207">E2212-F2212</f>
        <v>1.1459652839985146E-2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4.7355999999999998</v>
      </c>
      <c r="C2213" s="2">
        <f t="shared" si="204"/>
        <v>4.701722905488511</v>
      </c>
      <c r="D2213" s="2">
        <f t="shared" si="206"/>
        <v>4.6986038318930117</v>
      </c>
      <c r="E2213" s="2">
        <f t="shared" si="205"/>
        <v>3.1190735954993443E-3</v>
      </c>
      <c r="F2213" s="2">
        <f t="shared" ref="F2213:F2276" si="209">(E2213*(2/(10)))+((1-(2/10))*F2212)</f>
        <v>-8.6084713011303562E-3</v>
      </c>
      <c r="G2213" s="2">
        <f t="shared" si="207"/>
        <v>1.1727544896629701E-2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4.6040000000000001</v>
      </c>
      <c r="C2214" s="2">
        <f t="shared" si="204"/>
        <v>4.7069347661825862</v>
      </c>
      <c r="D2214" s="2">
        <f t="shared" si="206"/>
        <v>4.6915961406416766</v>
      </c>
      <c r="E2214" s="2">
        <f t="shared" si="205"/>
        <v>1.533862554090959E-2</v>
      </c>
      <c r="F2214" s="2">
        <f t="shared" si="209"/>
        <v>-3.8190519327223672E-3</v>
      </c>
      <c r="G2214" s="2">
        <f t="shared" si="207"/>
        <v>1.9157677473631958E-2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4.7168000000000001</v>
      </c>
      <c r="C2215" s="2">
        <f t="shared" si="204"/>
        <v>4.7113448021544961</v>
      </c>
      <c r="D2215" s="2">
        <f t="shared" si="206"/>
        <v>4.6934630931867378</v>
      </c>
      <c r="E2215" s="2">
        <f t="shared" si="205"/>
        <v>1.7881708967758314E-2</v>
      </c>
      <c r="F2215" s="2">
        <f t="shared" si="209"/>
        <v>5.2110024737376907E-4</v>
      </c>
      <c r="G2215" s="2">
        <f t="shared" si="207"/>
        <v>1.7360608720384543E-2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4.7168000000000001</v>
      </c>
      <c r="C2216" s="2">
        <f t="shared" si="204"/>
        <v>4.7150763710538044</v>
      </c>
      <c r="D2216" s="2">
        <f t="shared" si="206"/>
        <v>4.6951917529506835</v>
      </c>
      <c r="E2216" s="2">
        <f t="shared" si="205"/>
        <v>1.9884618103120921E-2</v>
      </c>
      <c r="F2216" s="2">
        <f t="shared" si="209"/>
        <v>4.3938038185231997E-3</v>
      </c>
      <c r="G2216" s="2">
        <f t="shared" si="207"/>
        <v>1.5490814284597722E-2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4.7168000000000001</v>
      </c>
      <c r="C2217" s="2">
        <f t="shared" si="204"/>
        <v>4.7182338524301422</v>
      </c>
      <c r="D2217" s="2">
        <f t="shared" si="206"/>
        <v>4.6967923638432252</v>
      </c>
      <c r="E2217" s="2">
        <f t="shared" si="205"/>
        <v>2.1441488586916968E-2</v>
      </c>
      <c r="F2217" s="2">
        <f t="shared" si="209"/>
        <v>7.803340772201954E-3</v>
      </c>
      <c r="G2217" s="2">
        <f t="shared" si="207"/>
        <v>1.3638147814715014E-2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4.7168000000000001</v>
      </c>
      <c r="C2218" s="2">
        <f t="shared" si="204"/>
        <v>4.7209055674408891</v>
      </c>
      <c r="D2218" s="2">
        <f t="shared" si="206"/>
        <v>4.6982744109659498</v>
      </c>
      <c r="E2218" s="2">
        <f t="shared" si="205"/>
        <v>2.2631156474939296E-2</v>
      </c>
      <c r="F2218" s="2">
        <f t="shared" si="209"/>
        <v>1.0768903912749423E-2</v>
      </c>
      <c r="G2218" s="2">
        <f t="shared" si="207"/>
        <v>1.1862252562189873E-2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4.6980000000000004</v>
      </c>
      <c r="C2219" s="2">
        <f t="shared" si="204"/>
        <v>4.7202739416807518</v>
      </c>
      <c r="D2219" s="2">
        <f t="shared" si="206"/>
        <v>4.6982540842277309</v>
      </c>
      <c r="E2219" s="2">
        <f t="shared" si="205"/>
        <v>2.2019857453020819E-2</v>
      </c>
      <c r="F2219" s="2">
        <f t="shared" si="209"/>
        <v>1.3019094620803702E-2</v>
      </c>
      <c r="G2219" s="2">
        <f t="shared" si="207"/>
        <v>9.0007628322171171E-3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4.6980000000000004</v>
      </c>
      <c r="C2220" s="2">
        <f t="shared" si="204"/>
        <v>4.7197394891144819</v>
      </c>
      <c r="D2220" s="2">
        <f t="shared" si="206"/>
        <v>4.6982352631738244</v>
      </c>
      <c r="E2220" s="2">
        <f t="shared" si="205"/>
        <v>2.1504225940657484E-2</v>
      </c>
      <c r="F2220" s="2">
        <f t="shared" si="209"/>
        <v>1.4716120884774458E-2</v>
      </c>
      <c r="G2220" s="2">
        <f t="shared" si="207"/>
        <v>6.7881050558830265E-3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4.6980000000000004</v>
      </c>
      <c r="C2221" s="2">
        <f t="shared" si="204"/>
        <v>4.7178411061737924</v>
      </c>
      <c r="D2221" s="2">
        <f t="shared" si="206"/>
        <v>4.6982178362720592</v>
      </c>
      <c r="E2221" s="2">
        <f t="shared" si="205"/>
        <v>1.9623269901733131E-2</v>
      </c>
      <c r="F2221" s="2">
        <f t="shared" si="209"/>
        <v>1.5697550688166192E-2</v>
      </c>
      <c r="G2221" s="2">
        <f t="shared" si="207"/>
        <v>3.9257192135669396E-3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4.6980000000000004</v>
      </c>
      <c r="C2222" s="2">
        <f t="shared" si="204"/>
        <v>4.7205732436855161</v>
      </c>
      <c r="D2222" s="2">
        <f t="shared" si="206"/>
        <v>4.6982017002519063</v>
      </c>
      <c r="E2222" s="2">
        <f t="shared" si="205"/>
        <v>2.2371543433609808E-2</v>
      </c>
      <c r="F2222" s="2">
        <f t="shared" si="209"/>
        <v>1.7032349237254916E-2</v>
      </c>
      <c r="G2222" s="2">
        <f t="shared" si="207"/>
        <v>5.3391941963548926E-3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4.6980000000000004</v>
      </c>
      <c r="C2223" s="2">
        <f t="shared" si="204"/>
        <v>4.7228850523492829</v>
      </c>
      <c r="D2223" s="2">
        <f t="shared" si="206"/>
        <v>4.698186759492506</v>
      </c>
      <c r="E2223" s="2">
        <f t="shared" si="205"/>
        <v>2.4698292856776938E-2</v>
      </c>
      <c r="F2223" s="2">
        <f t="shared" si="209"/>
        <v>1.8565537961159319E-2</v>
      </c>
      <c r="G2223" s="2">
        <f t="shared" si="207"/>
        <v>6.1327548956176189E-3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4.6980000000000004</v>
      </c>
      <c r="C2224" s="2">
        <f t="shared" si="204"/>
        <v>4.7045950442955471</v>
      </c>
      <c r="D2224" s="2">
        <f t="shared" si="206"/>
        <v>4.6981729254560243</v>
      </c>
      <c r="E2224" s="2">
        <f t="shared" si="205"/>
        <v>6.4221188395228168E-3</v>
      </c>
      <c r="F2224" s="2">
        <f t="shared" si="209"/>
        <v>1.613685413683202E-2</v>
      </c>
      <c r="G2224" s="2">
        <f t="shared" si="207"/>
        <v>-9.7147352973092037E-3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4.6980000000000004</v>
      </c>
      <c r="C2225" s="2">
        <f t="shared" si="204"/>
        <v>4.7064727297885396</v>
      </c>
      <c r="D2225" s="2">
        <f t="shared" si="206"/>
        <v>4.6981601161629856</v>
      </c>
      <c r="E2225" s="2">
        <f t="shared" si="205"/>
        <v>8.3126136255540217E-3</v>
      </c>
      <c r="F2225" s="2">
        <f t="shared" si="209"/>
        <v>1.4572006034576422E-2</v>
      </c>
      <c r="G2225" s="2">
        <f t="shared" si="207"/>
        <v>-6.2593924090224001E-3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4.7919999999999998</v>
      </c>
      <c r="C2226" s="2">
        <f t="shared" si="204"/>
        <v>4.708061540590303</v>
      </c>
      <c r="D2226" s="2">
        <f t="shared" si="206"/>
        <v>4.7051112186694315</v>
      </c>
      <c r="E2226" s="2">
        <f t="shared" si="205"/>
        <v>2.9503219208715237E-3</v>
      </c>
      <c r="F2226" s="2">
        <f t="shared" si="209"/>
        <v>1.2247669211835443E-2</v>
      </c>
      <c r="G2226" s="2">
        <f t="shared" si="207"/>
        <v>-9.2973472909639188E-3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4.7355999999999998</v>
      </c>
      <c r="C2227" s="2">
        <f t="shared" si="204"/>
        <v>4.7094059189610258</v>
      </c>
      <c r="D2227" s="2">
        <f t="shared" si="206"/>
        <v>4.707369646916141</v>
      </c>
      <c r="E2227" s="2">
        <f t="shared" si="205"/>
        <v>2.0362720448847682E-3</v>
      </c>
      <c r="F2227" s="2">
        <f t="shared" si="209"/>
        <v>1.0205389778445309E-2</v>
      </c>
      <c r="G2227" s="2">
        <f t="shared" si="207"/>
        <v>-8.1691177335605405E-3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4.7450000000000001</v>
      </c>
      <c r="C2228" s="2">
        <f t="shared" si="204"/>
        <v>4.7105434698900988</v>
      </c>
      <c r="D2228" s="2">
        <f t="shared" si="206"/>
        <v>4.7101570804779076</v>
      </c>
      <c r="E2228" s="2">
        <f t="shared" si="205"/>
        <v>3.8638941219115708E-4</v>
      </c>
      <c r="F2228" s="2">
        <f t="shared" si="209"/>
        <v>8.241589705194478E-3</v>
      </c>
      <c r="G2228" s="2">
        <f t="shared" si="207"/>
        <v>-7.8552002930033209E-3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4.7450000000000001</v>
      </c>
      <c r="C2229" s="2">
        <f t="shared" si="204"/>
        <v>4.7086137052916222</v>
      </c>
      <c r="D2229" s="2">
        <f t="shared" si="206"/>
        <v>4.7127380374795438</v>
      </c>
      <c r="E2229" s="2">
        <f t="shared" si="205"/>
        <v>-4.124332187921631E-3</v>
      </c>
      <c r="F2229" s="2">
        <f t="shared" si="209"/>
        <v>5.7684053265712569E-3</v>
      </c>
      <c r="G2229" s="2">
        <f t="shared" si="207"/>
        <v>-9.8927375144928879E-3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4.7919999999999998</v>
      </c>
      <c r="C2230" s="2">
        <f t="shared" si="204"/>
        <v>4.7069808275544496</v>
      </c>
      <c r="D2230" s="2">
        <f t="shared" si="206"/>
        <v>4.7186092939625404</v>
      </c>
      <c r="E2230" s="2">
        <f t="shared" si="205"/>
        <v>-1.1628466408090787E-2</v>
      </c>
      <c r="F2230" s="2">
        <f t="shared" si="209"/>
        <v>2.289030979638848E-3</v>
      </c>
      <c r="G2230" s="2">
        <f t="shared" si="207"/>
        <v>-1.3917497387729636E-2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4.7919999999999998</v>
      </c>
      <c r="C2231" s="2">
        <f t="shared" si="204"/>
        <v>4.705599161776842</v>
      </c>
      <c r="D2231" s="2">
        <f t="shared" si="206"/>
        <v>4.7240456425579076</v>
      </c>
      <c r="E2231" s="2">
        <f t="shared" si="205"/>
        <v>-1.8446480781065588E-2</v>
      </c>
      <c r="F2231" s="2">
        <f t="shared" si="209"/>
        <v>-1.8580713725020394E-3</v>
      </c>
      <c r="G2231" s="2">
        <f t="shared" si="207"/>
        <v>-1.6588409408563549E-2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4.7919999999999998</v>
      </c>
      <c r="C2232" s="2">
        <f t="shared" si="204"/>
        <v>4.70443005996502</v>
      </c>
      <c r="D2232" s="2">
        <f t="shared" si="206"/>
        <v>4.7290792986647299</v>
      </c>
      <c r="E2232" s="2">
        <f t="shared" si="205"/>
        <v>-2.4649238699709919E-2</v>
      </c>
      <c r="F2232" s="2">
        <f t="shared" si="209"/>
        <v>-6.4163048379436149E-3</v>
      </c>
      <c r="G2232" s="2">
        <f t="shared" si="207"/>
        <v>-1.8232933861766304E-2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4.7732000000000001</v>
      </c>
      <c r="C2233" s="2">
        <f t="shared" si="204"/>
        <v>4.7034408199704014</v>
      </c>
      <c r="D2233" s="2">
        <f t="shared" si="206"/>
        <v>4.7323474987636391</v>
      </c>
      <c r="E2233" s="2">
        <f t="shared" si="205"/>
        <v>-2.8906678793237717E-2</v>
      </c>
      <c r="F2233" s="2">
        <f t="shared" si="209"/>
        <v>-1.0914379629002435E-2</v>
      </c>
      <c r="G2233" s="2">
        <f t="shared" si="207"/>
        <v>-1.7992299164235281E-2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4.7732000000000001</v>
      </c>
      <c r="C2234" s="2">
        <f t="shared" si="204"/>
        <v>4.7026037707441857</v>
      </c>
      <c r="D2234" s="2">
        <f t="shared" si="206"/>
        <v>4.7353736099663326</v>
      </c>
      <c r="E2234" s="2">
        <f t="shared" si="205"/>
        <v>-3.2769839222146935E-2</v>
      </c>
      <c r="F2234" s="2">
        <f t="shared" si="209"/>
        <v>-1.5285471547631335E-2</v>
      </c>
      <c r="G2234" s="2">
        <f t="shared" si="207"/>
        <v>-1.74843676745156E-2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4.7450000000000001</v>
      </c>
      <c r="C2235" s="2">
        <f t="shared" si="204"/>
        <v>4.7018954983220027</v>
      </c>
      <c r="D2235" s="2">
        <f t="shared" si="206"/>
        <v>4.736086675894752</v>
      </c>
      <c r="E2235" s="2">
        <f t="shared" si="205"/>
        <v>-3.4191177572749254E-2</v>
      </c>
      <c r="F2235" s="2">
        <f t="shared" si="209"/>
        <v>-1.9066612752654921E-2</v>
      </c>
      <c r="G2235" s="2">
        <f t="shared" si="207"/>
        <v>-1.5124564820094333E-2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4.7732000000000001</v>
      </c>
      <c r="C2236" s="2">
        <f t="shared" si="204"/>
        <v>4.7157577293493871</v>
      </c>
      <c r="D2236" s="2">
        <f t="shared" si="206"/>
        <v>4.7388358110136588</v>
      </c>
      <c r="E2236" s="2">
        <f t="shared" si="205"/>
        <v>-2.3078081664271721E-2</v>
      </c>
      <c r="F2236" s="2">
        <f t="shared" si="209"/>
        <v>-1.9868906534978283E-2</v>
      </c>
      <c r="G2236" s="2">
        <f t="shared" si="207"/>
        <v>-3.2091751292934387E-3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4.7732000000000001</v>
      </c>
      <c r="C2237" s="2">
        <f t="shared" si="204"/>
        <v>4.7188103863725583</v>
      </c>
      <c r="D2237" s="2">
        <f t="shared" si="206"/>
        <v>4.7413813064941284</v>
      </c>
      <c r="E2237" s="2">
        <f t="shared" si="205"/>
        <v>-2.2570920121570026E-2</v>
      </c>
      <c r="F2237" s="2">
        <f t="shared" si="209"/>
        <v>-2.0409309252296632E-2</v>
      </c>
      <c r="G2237" s="2">
        <f t="shared" si="207"/>
        <v>-2.1616108692733942E-3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4.7732000000000001</v>
      </c>
      <c r="C2238" s="2">
        <f t="shared" si="204"/>
        <v>4.7228395576998574</v>
      </c>
      <c r="D2238" s="2">
        <f t="shared" si="206"/>
        <v>4.7437382467538223</v>
      </c>
      <c r="E2238" s="2">
        <f t="shared" si="205"/>
        <v>-2.0898689053964858E-2</v>
      </c>
      <c r="F2238" s="2">
        <f t="shared" si="209"/>
        <v>-2.0507185212630279E-2</v>
      </c>
      <c r="G2238" s="2">
        <f t="shared" si="207"/>
        <v>-3.9150384133457977E-4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4.7732000000000001</v>
      </c>
      <c r="C2239" s="2">
        <f t="shared" si="204"/>
        <v>4.7262488565152641</v>
      </c>
      <c r="D2239" s="2">
        <f t="shared" si="206"/>
        <v>4.7459205988461317</v>
      </c>
      <c r="E2239" s="2">
        <f t="shared" si="205"/>
        <v>-1.9671742330867659E-2</v>
      </c>
      <c r="F2239" s="2">
        <f t="shared" si="209"/>
        <v>-2.0340096636277755E-2</v>
      </c>
      <c r="G2239" s="2">
        <f t="shared" si="207"/>
        <v>6.6835430541009599E-4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4.7732000000000001</v>
      </c>
      <c r="C2240" s="2">
        <f t="shared" si="204"/>
        <v>4.7363644170513775</v>
      </c>
      <c r="D2240" s="2">
        <f t="shared" si="206"/>
        <v>4.7479412952278999</v>
      </c>
      <c r="E2240" s="2">
        <f t="shared" si="205"/>
        <v>-1.157687817652242E-2</v>
      </c>
      <c r="F2240" s="2">
        <f t="shared" si="209"/>
        <v>-1.8587452944326687E-2</v>
      </c>
      <c r="G2240" s="2">
        <f t="shared" si="207"/>
        <v>7.0105747678042667E-3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4.7732000000000001</v>
      </c>
      <c r="C2241" s="2">
        <f t="shared" si="204"/>
        <v>4.7449237375050117</v>
      </c>
      <c r="D2241" s="2">
        <f t="shared" si="206"/>
        <v>4.7498123103962033</v>
      </c>
      <c r="E2241" s="2">
        <f t="shared" si="205"/>
        <v>-4.8885728911916004E-3</v>
      </c>
      <c r="F2241" s="2">
        <f t="shared" si="209"/>
        <v>-1.5847676933699671E-2</v>
      </c>
      <c r="G2241" s="2">
        <f t="shared" si="207"/>
        <v>1.0959104042508071E-2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4.7732000000000001</v>
      </c>
      <c r="C2242" s="2">
        <f t="shared" si="204"/>
        <v>4.7521662394273179</v>
      </c>
      <c r="D2242" s="2">
        <f t="shared" si="206"/>
        <v>4.7515447318483366</v>
      </c>
      <c r="E2242" s="2">
        <f t="shared" si="205"/>
        <v>6.2150757898127296E-4</v>
      </c>
      <c r="F2242" s="2">
        <f t="shared" si="209"/>
        <v>-1.2553840031163483E-2</v>
      </c>
      <c r="G2242" s="2">
        <f t="shared" si="207"/>
        <v>1.3175347610144756E-2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4.7450000000000001</v>
      </c>
      <c r="C2243" s="2">
        <f t="shared" si="204"/>
        <v>4.7554022025923457</v>
      </c>
      <c r="D2243" s="2">
        <f t="shared" si="206"/>
        <v>4.751059936896608</v>
      </c>
      <c r="E2243" s="2">
        <f t="shared" si="205"/>
        <v>4.3422656957377015E-3</v>
      </c>
      <c r="F2243" s="2">
        <f t="shared" si="209"/>
        <v>-9.1746188857832461E-3</v>
      </c>
      <c r="G2243" s="2">
        <f t="shared" si="207"/>
        <v>1.3516884581520948E-2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4.7450000000000001</v>
      </c>
      <c r="C2244" s="2">
        <f t="shared" si="204"/>
        <v>4.7581403252704462</v>
      </c>
      <c r="D2244" s="2">
        <f t="shared" si="206"/>
        <v>4.7506110526820438</v>
      </c>
      <c r="E2244" s="2">
        <f t="shared" si="205"/>
        <v>7.5292725884024136E-3</v>
      </c>
      <c r="F2244" s="2">
        <f t="shared" si="209"/>
        <v>-5.8338405909461148E-3</v>
      </c>
      <c r="G2244" s="2">
        <f t="shared" si="207"/>
        <v>1.3363113179348528E-2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4.7450000000000001</v>
      </c>
      <c r="C2245" s="2">
        <f t="shared" si="204"/>
        <v>4.7561187367673012</v>
      </c>
      <c r="D2245" s="2">
        <f t="shared" si="206"/>
        <v>4.7501954191500397</v>
      </c>
      <c r="E2245" s="2">
        <f t="shared" si="205"/>
        <v>5.9233176172615032E-3</v>
      </c>
      <c r="F2245" s="2">
        <f t="shared" si="209"/>
        <v>-3.4824089493045917E-3</v>
      </c>
      <c r="G2245" s="2">
        <f t="shared" si="207"/>
        <v>9.4057265665660958E-3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4.7450000000000001</v>
      </c>
      <c r="C2246" s="2">
        <f t="shared" si="204"/>
        <v>4.7587466234184861</v>
      </c>
      <c r="D2246" s="2">
        <f t="shared" si="206"/>
        <v>4.749810573287073</v>
      </c>
      <c r="E2246" s="2">
        <f t="shared" si="205"/>
        <v>8.9360501314130758E-3</v>
      </c>
      <c r="F2246" s="2">
        <f t="shared" si="209"/>
        <v>-9.9871713316105845E-4</v>
      </c>
      <c r="G2246" s="2">
        <f t="shared" si="207"/>
        <v>9.934767264574134E-3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4.7450000000000001</v>
      </c>
      <c r="C2247" s="2">
        <f t="shared" si="204"/>
        <v>4.7609702198156425</v>
      </c>
      <c r="D2247" s="2">
        <f t="shared" si="206"/>
        <v>4.749454234525067</v>
      </c>
      <c r="E2247" s="2">
        <f t="shared" si="205"/>
        <v>1.1515985290575514E-2</v>
      </c>
      <c r="F2247" s="2">
        <f t="shared" si="209"/>
        <v>1.504223351586256E-3</v>
      </c>
      <c r="G2247" s="2">
        <f t="shared" si="207"/>
        <v>1.0011761938989259E-2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4.7732000000000001</v>
      </c>
      <c r="C2248" s="2">
        <f t="shared" si="204"/>
        <v>4.7628517244593898</v>
      </c>
      <c r="D2248" s="2">
        <f t="shared" si="206"/>
        <v>4.7512131801158031</v>
      </c>
      <c r="E2248" s="2">
        <f t="shared" si="205"/>
        <v>1.1638544343586688E-2</v>
      </c>
      <c r="F2248" s="2">
        <f t="shared" si="209"/>
        <v>3.5310875499863425E-3</v>
      </c>
      <c r="G2248" s="2">
        <f t="shared" si="207"/>
        <v>8.1074567936003442E-3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4.7732000000000001</v>
      </c>
      <c r="C2249" s="2">
        <f t="shared" si="204"/>
        <v>4.7644437668502535</v>
      </c>
      <c r="D2249" s="2">
        <f t="shared" si="206"/>
        <v>4.7528418334405584</v>
      </c>
      <c r="E2249" s="2">
        <f t="shared" si="205"/>
        <v>1.1601933409695064E-2</v>
      </c>
      <c r="F2249" s="2">
        <f t="shared" si="209"/>
        <v>5.1452567219280876E-3</v>
      </c>
      <c r="G2249" s="2">
        <f t="shared" si="207"/>
        <v>6.4566766877669768E-3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4.7919999999999998</v>
      </c>
      <c r="C2250" s="2">
        <f t="shared" si="204"/>
        <v>4.7657908796425223</v>
      </c>
      <c r="D2250" s="2">
        <f t="shared" si="206"/>
        <v>4.7557424383708877</v>
      </c>
      <c r="E2250" s="2">
        <f t="shared" si="205"/>
        <v>1.0048441271634623E-2</v>
      </c>
      <c r="F2250" s="2">
        <f t="shared" si="209"/>
        <v>6.1258936318693939E-3</v>
      </c>
      <c r="G2250" s="2">
        <f t="shared" si="207"/>
        <v>3.9225476397652288E-3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4.7919999999999998</v>
      </c>
      <c r="C2251" s="2">
        <f t="shared" si="204"/>
        <v>4.7669307443129041</v>
      </c>
      <c r="D2251" s="2">
        <f t="shared" si="206"/>
        <v>4.7584281836767479</v>
      </c>
      <c r="E2251" s="2">
        <f t="shared" si="205"/>
        <v>8.5025606361561756E-3</v>
      </c>
      <c r="F2251" s="2">
        <f t="shared" si="209"/>
        <v>6.6012270327267513E-3</v>
      </c>
      <c r="G2251" s="2">
        <f t="shared" si="207"/>
        <v>1.9013336034294243E-3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4.8388999999999998</v>
      </c>
      <c r="C2252" s="2">
        <f t="shared" si="204"/>
        <v>4.7678952451878418</v>
      </c>
      <c r="D2252" s="2">
        <f t="shared" si="206"/>
        <v>4.764389058959952</v>
      </c>
      <c r="E2252" s="2">
        <f t="shared" si="205"/>
        <v>3.5061862278897848E-3</v>
      </c>
      <c r="F2252" s="2">
        <f t="shared" si="209"/>
        <v>5.9822188717593584E-3</v>
      </c>
      <c r="G2252" s="2">
        <f t="shared" si="207"/>
        <v>-2.4760326438695735E-3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4.8388999999999998</v>
      </c>
      <c r="C2253" s="2">
        <f t="shared" si="204"/>
        <v>4.7643728997743278</v>
      </c>
      <c r="D2253" s="2">
        <f t="shared" si="206"/>
        <v>4.7699083879258817</v>
      </c>
      <c r="E2253" s="2">
        <f t="shared" si="205"/>
        <v>-5.5354881515539134E-3</v>
      </c>
      <c r="F2253" s="2">
        <f t="shared" si="209"/>
        <v>3.6786774670967046E-3</v>
      </c>
      <c r="G2253" s="2">
        <f t="shared" si="207"/>
        <v>-9.2141656186506184E-3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4.8388999999999998</v>
      </c>
      <c r="C2254" s="2">
        <f t="shared" si="204"/>
        <v>4.7613924536552004</v>
      </c>
      <c r="D2254" s="2">
        <f t="shared" si="206"/>
        <v>4.77501887770915</v>
      </c>
      <c r="E2254" s="2">
        <f t="shared" si="205"/>
        <v>-1.3626424053949648E-2</v>
      </c>
      <c r="F2254" s="2">
        <f t="shared" si="209"/>
        <v>2.1765716288743402E-4</v>
      </c>
      <c r="G2254" s="2">
        <f t="shared" si="207"/>
        <v>-1.3844081216837082E-2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4.8388999999999998</v>
      </c>
      <c r="C2255" s="2">
        <f t="shared" ref="C2255:C2318" si="210">$C$4*B2245+C2254*(1-$C$4)</f>
        <v>4.7588705377082468</v>
      </c>
      <c r="D2255" s="2">
        <f t="shared" si="206"/>
        <v>4.7797508126936572</v>
      </c>
      <c r="E2255" s="2">
        <f t="shared" si="205"/>
        <v>-2.0880274985410452E-2</v>
      </c>
      <c r="F2255" s="2">
        <f t="shared" si="209"/>
        <v>-4.0019292667721439E-3</v>
      </c>
      <c r="G2255" s="2">
        <f t="shared" si="207"/>
        <v>-1.6878345718638308E-2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4.8388999999999998</v>
      </c>
      <c r="C2256" s="2">
        <f t="shared" si="210"/>
        <v>4.7567366088300549</v>
      </c>
      <c r="D2256" s="2">
        <f t="shared" si="206"/>
        <v>4.7841322339756083</v>
      </c>
      <c r="E2256" s="2">
        <f t="shared" si="205"/>
        <v>-2.7395625145553382E-2</v>
      </c>
      <c r="F2256" s="2">
        <f t="shared" si="209"/>
        <v>-8.6806684425283914E-3</v>
      </c>
      <c r="G2256" s="2">
        <f t="shared" si="207"/>
        <v>-1.871495670302499E-2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4.9987000000000004</v>
      </c>
      <c r="C2257" s="2">
        <f t="shared" si="210"/>
        <v>4.7549309767023544</v>
      </c>
      <c r="D2257" s="2">
        <f t="shared" si="206"/>
        <v>4.8000261425700081</v>
      </c>
      <c r="E2257" s="2">
        <f t="shared" si="205"/>
        <v>-4.5095165867653719E-2</v>
      </c>
      <c r="F2257" s="2">
        <f t="shared" si="209"/>
        <v>-1.5963567927553459E-2</v>
      </c>
      <c r="G2257" s="2">
        <f t="shared" si="207"/>
        <v>-2.913159794010026E-2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4.9798999999999998</v>
      </c>
      <c r="C2258" s="2">
        <f t="shared" si="210"/>
        <v>4.7577415956712228</v>
      </c>
      <c r="D2258" s="2">
        <f t="shared" si="206"/>
        <v>4.8133501320092664</v>
      </c>
      <c r="E2258" s="2">
        <f t="shared" si="205"/>
        <v>-5.5608536338043635E-2</v>
      </c>
      <c r="F2258" s="2">
        <f t="shared" si="209"/>
        <v>-2.3892561609651496E-2</v>
      </c>
      <c r="G2258" s="2">
        <f t="shared" si="207"/>
        <v>-3.1715974728392139E-2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4.8859000000000004</v>
      </c>
      <c r="C2259" s="2">
        <f t="shared" si="210"/>
        <v>4.760119811721804</v>
      </c>
      <c r="D2259" s="2">
        <f t="shared" si="206"/>
        <v>4.8187241963048759</v>
      </c>
      <c r="E2259" s="2">
        <f t="shared" si="205"/>
        <v>-5.8604384583071933E-2</v>
      </c>
      <c r="F2259" s="2">
        <f t="shared" si="209"/>
        <v>-3.0834926204335585E-2</v>
      </c>
      <c r="G2259" s="2">
        <f t="shared" si="207"/>
        <v>-2.7769458378736348E-2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4.8859000000000004</v>
      </c>
      <c r="C2260" s="2">
        <f t="shared" si="210"/>
        <v>4.7650244560722959</v>
      </c>
      <c r="D2260" s="2">
        <f t="shared" si="206"/>
        <v>4.8237001817637744</v>
      </c>
      <c r="E2260" s="2">
        <f t="shared" si="205"/>
        <v>-5.8675725691478497E-2</v>
      </c>
      <c r="F2260" s="2">
        <f t="shared" si="209"/>
        <v>-3.6403086101764168E-2</v>
      </c>
      <c r="G2260" s="2">
        <f t="shared" si="207"/>
        <v>-2.227263958971433E-2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4.8765000000000001</v>
      </c>
      <c r="C2261" s="2">
        <f t="shared" si="210"/>
        <v>4.7691745397534806</v>
      </c>
      <c r="D2261" s="2">
        <f t="shared" si="206"/>
        <v>4.8276112794109025</v>
      </c>
      <c r="E2261" s="2">
        <f t="shared" si="205"/>
        <v>-5.843673965742191E-2</v>
      </c>
      <c r="F2261" s="2">
        <f t="shared" si="209"/>
        <v>-4.0809816812895722E-2</v>
      </c>
      <c r="G2261" s="2">
        <f t="shared" si="207"/>
        <v>-1.7626922844526188E-2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4.8765000000000001</v>
      </c>
      <c r="C2262" s="2">
        <f t="shared" si="210"/>
        <v>4.7799015336375605</v>
      </c>
      <c r="D2262" s="2">
        <f t="shared" si="206"/>
        <v>4.8312326661212062</v>
      </c>
      <c r="E2262" s="2">
        <f t="shared" si="205"/>
        <v>-5.1331132483645625E-2</v>
      </c>
      <c r="F2262" s="2">
        <f t="shared" si="209"/>
        <v>-4.2914079947045707E-2</v>
      </c>
      <c r="G2262" s="2">
        <f t="shared" si="207"/>
        <v>-8.4170525365999185E-3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4.8765000000000001</v>
      </c>
      <c r="C2263" s="2">
        <f t="shared" si="210"/>
        <v>4.7889782207702432</v>
      </c>
      <c r="D2263" s="2">
        <f t="shared" si="206"/>
        <v>4.8345858019640797</v>
      </c>
      <c r="E2263" s="2">
        <f t="shared" si="205"/>
        <v>-4.5607581193836566E-2</v>
      </c>
      <c r="F2263" s="2">
        <f t="shared" si="209"/>
        <v>-4.3452780196403883E-2</v>
      </c>
      <c r="G2263" s="2">
        <f t="shared" si="207"/>
        <v>-2.1548009974326834E-3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4.8670999999999998</v>
      </c>
      <c r="C2264" s="2">
        <f t="shared" si="210"/>
        <v>4.7966584944978976</v>
      </c>
      <c r="D2264" s="2">
        <f t="shared" si="206"/>
        <v>4.8369942610778516</v>
      </c>
      <c r="E2264" s="2">
        <f t="shared" si="205"/>
        <v>-4.0335766579953969E-2</v>
      </c>
      <c r="F2264" s="2">
        <f t="shared" si="209"/>
        <v>-4.2829377473113904E-2</v>
      </c>
      <c r="G2264" s="2">
        <f t="shared" si="207"/>
        <v>2.4936108931599352E-3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4.9611000000000001</v>
      </c>
      <c r="C2265" s="2">
        <f t="shared" si="210"/>
        <v>4.8031571876520669</v>
      </c>
      <c r="D2265" s="2">
        <f t="shared" si="206"/>
        <v>4.8461872787757878</v>
      </c>
      <c r="E2265" s="2">
        <f t="shared" si="205"/>
        <v>-4.3030091123720915E-2</v>
      </c>
      <c r="F2265" s="2">
        <f t="shared" si="209"/>
        <v>-4.2869520203235305E-2</v>
      </c>
      <c r="G2265" s="2">
        <f t="shared" si="207"/>
        <v>-1.6057092048561011E-4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4.8765000000000001</v>
      </c>
      <c r="C2266" s="2">
        <f t="shared" si="210"/>
        <v>4.808656081859441</v>
      </c>
      <c r="D2266" s="2">
        <f t="shared" si="206"/>
        <v>4.8484326655331369</v>
      </c>
      <c r="E2266" s="2">
        <f t="shared" si="205"/>
        <v>-3.9776583673695853E-2</v>
      </c>
      <c r="F2266" s="2">
        <f t="shared" si="209"/>
        <v>-4.2250932897327412E-2</v>
      </c>
      <c r="G2266" s="2">
        <f t="shared" si="207"/>
        <v>2.4743492236315584E-3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4.8765000000000001</v>
      </c>
      <c r="C2267" s="2">
        <f t="shared" si="210"/>
        <v>4.8378936077272199</v>
      </c>
      <c r="D2267" s="2">
        <f t="shared" si="206"/>
        <v>4.8505117273454976</v>
      </c>
      <c r="E2267" s="2">
        <f t="shared" si="205"/>
        <v>-1.2618119618277746E-2</v>
      </c>
      <c r="F2267" s="2">
        <f t="shared" si="209"/>
        <v>-3.6324370241517481E-2</v>
      </c>
      <c r="G2267" s="2">
        <f t="shared" si="207"/>
        <v>2.3706250623239736E-2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4.8483000000000001</v>
      </c>
      <c r="C2268" s="2">
        <f t="shared" si="210"/>
        <v>4.8597407449999555</v>
      </c>
      <c r="D2268" s="2">
        <f t="shared" si="206"/>
        <v>4.8503478956902759</v>
      </c>
      <c r="E2268" s="2">
        <f t="shared" ref="E2268:E2331" si="211">C2268-D2268</f>
        <v>9.3928493096795407E-3</v>
      </c>
      <c r="F2268" s="2">
        <f t="shared" si="209"/>
        <v>-2.7180926331278079E-2</v>
      </c>
      <c r="G2268" s="2">
        <f t="shared" si="207"/>
        <v>3.6573775640957623E-2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4.8483000000000001</v>
      </c>
      <c r="C2269" s="2">
        <f t="shared" si="210"/>
        <v>4.8637652457691933</v>
      </c>
      <c r="D2269" s="2">
        <f t="shared" ref="D2269:D2332" si="212">$D$4*B2269+(1-$D$4)*D2268</f>
        <v>4.8501961997132188</v>
      </c>
      <c r="E2269" s="2">
        <f t="shared" si="211"/>
        <v>1.3569046055974532E-2</v>
      </c>
      <c r="F2269" s="2">
        <f t="shared" si="209"/>
        <v>-1.9030931853827558E-2</v>
      </c>
      <c r="G2269" s="2">
        <f t="shared" si="207"/>
        <v>3.259997790980209E-2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4.9705000000000004</v>
      </c>
      <c r="C2270" s="2">
        <f t="shared" si="210"/>
        <v>4.8671705925739328</v>
      </c>
      <c r="D2270" s="2">
        <f t="shared" si="212"/>
        <v>4.8591075923270539</v>
      </c>
      <c r="E2270" s="2">
        <f t="shared" si="211"/>
        <v>8.0630002468788931E-3</v>
      </c>
      <c r="F2270" s="2">
        <f t="shared" si="209"/>
        <v>-1.3612145433686268E-2</v>
      </c>
      <c r="G2270" s="2">
        <f t="shared" si="207"/>
        <v>2.167514568056516E-2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4.9234999999999998</v>
      </c>
      <c r="C2271" s="2">
        <f t="shared" si="210"/>
        <v>4.8686058860240964</v>
      </c>
      <c r="D2271" s="2">
        <f t="shared" si="212"/>
        <v>4.8638774003028278</v>
      </c>
      <c r="E2271" s="2">
        <f t="shared" si="211"/>
        <v>4.7284857212686049E-3</v>
      </c>
      <c r="F2271" s="2">
        <f t="shared" si="209"/>
        <v>-9.9440192026952947E-3</v>
      </c>
      <c r="G2271" s="2">
        <f t="shared" si="207"/>
        <v>1.46725049239639E-2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4.9329000000000001</v>
      </c>
      <c r="C2272" s="2">
        <f t="shared" si="210"/>
        <v>4.8698203650973122</v>
      </c>
      <c r="D2272" s="2">
        <f t="shared" si="212"/>
        <v>4.8689901854655817</v>
      </c>
      <c r="E2272" s="2">
        <f t="shared" si="211"/>
        <v>8.301796317304877E-4</v>
      </c>
      <c r="F2272" s="2">
        <f t="shared" si="209"/>
        <v>-7.7891794358101382E-3</v>
      </c>
      <c r="G2272" s="2">
        <f t="shared" si="207"/>
        <v>8.6193590675406259E-3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4.9329000000000001</v>
      </c>
      <c r="C2273" s="2">
        <f t="shared" si="210"/>
        <v>4.8708480012361868</v>
      </c>
      <c r="D2273" s="2">
        <f t="shared" si="212"/>
        <v>4.8737242458014647</v>
      </c>
      <c r="E2273" s="2">
        <f t="shared" si="211"/>
        <v>-2.8762445652779078E-3</v>
      </c>
      <c r="F2273" s="2">
        <f t="shared" si="209"/>
        <v>-6.806592461703692E-3</v>
      </c>
      <c r="G2273" s="2">
        <f t="shared" si="207"/>
        <v>3.9303478964257841E-3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4.9329000000000001</v>
      </c>
      <c r="C2274" s="2">
        <f t="shared" si="210"/>
        <v>4.870271385661388</v>
      </c>
      <c r="D2274" s="2">
        <f t="shared" si="212"/>
        <v>4.8781076350013564</v>
      </c>
      <c r="E2274" s="2">
        <f t="shared" si="211"/>
        <v>-7.8362493399684041E-3</v>
      </c>
      <c r="F2274" s="2">
        <f t="shared" si="209"/>
        <v>-7.0125238373566351E-3</v>
      </c>
      <c r="G2274" s="2">
        <f t="shared" si="207"/>
        <v>-8.2372550261176902E-4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4.9234999999999998</v>
      </c>
      <c r="C2275" s="2">
        <f t="shared" si="210"/>
        <v>4.8842450186365589</v>
      </c>
      <c r="D2275" s="2">
        <f t="shared" si="212"/>
        <v>4.8814700324086635</v>
      </c>
      <c r="E2275" s="2">
        <f t="shared" si="211"/>
        <v>2.7749862278954041E-3</v>
      </c>
      <c r="F2275" s="2">
        <f t="shared" si="209"/>
        <v>-5.0550218243062273E-3</v>
      </c>
      <c r="G2275" s="2">
        <f t="shared" si="207"/>
        <v>7.8300080522016313E-3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4.8483000000000001</v>
      </c>
      <c r="C2276" s="2">
        <f t="shared" si="210"/>
        <v>4.8830534773078575</v>
      </c>
      <c r="D2276" s="2">
        <f t="shared" si="212"/>
        <v>4.8790129929709849</v>
      </c>
      <c r="E2276" s="2">
        <f t="shared" si="211"/>
        <v>4.0404843368726517E-3</v>
      </c>
      <c r="F2276" s="2">
        <f t="shared" si="209"/>
        <v>-3.2359205920704515E-3</v>
      </c>
      <c r="G2276" s="2">
        <f t="shared" ref="G2276:G2339" si="213">E2276-F2276</f>
        <v>7.2764049289431032E-3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4.8483000000000001</v>
      </c>
      <c r="C2277" s="2">
        <f t="shared" si="210"/>
        <v>4.8820452500297256</v>
      </c>
      <c r="D2277" s="2">
        <f t="shared" si="212"/>
        <v>4.8767379564546154</v>
      </c>
      <c r="E2277" s="2">
        <f t="shared" si="211"/>
        <v>5.3072935751101724E-3</v>
      </c>
      <c r="F2277" s="2">
        <f t="shared" ref="F2277:F2340" si="215">(E2277*(2/(10)))+((1-(2/10))*F2276)</f>
        <v>-1.5272777586343269E-3</v>
      </c>
      <c r="G2277" s="2">
        <f t="shared" si="213"/>
        <v>6.8345713337444993E-3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4.8295000000000003</v>
      </c>
      <c r="C2278" s="2">
        <f t="shared" si="210"/>
        <v>4.8768536731020751</v>
      </c>
      <c r="D2278" s="2">
        <f t="shared" si="212"/>
        <v>4.8732388485690885</v>
      </c>
      <c r="E2278" s="2">
        <f t="shared" si="211"/>
        <v>3.6148245329865603E-3</v>
      </c>
      <c r="F2278" s="2">
        <f t="shared" si="215"/>
        <v>-4.9885730031014959E-4</v>
      </c>
      <c r="G2278" s="2">
        <f t="shared" si="213"/>
        <v>4.1136818332967095E-3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4.8295000000000003</v>
      </c>
      <c r="C2279" s="2">
        <f t="shared" si="210"/>
        <v>4.8724608003171399</v>
      </c>
      <c r="D2279" s="2">
        <f t="shared" si="212"/>
        <v>4.8699989338602672</v>
      </c>
      <c r="E2279" s="2">
        <f t="shared" si="211"/>
        <v>2.4618664568727411E-3</v>
      </c>
      <c r="F2279" s="2">
        <f t="shared" si="215"/>
        <v>9.3287451126428534E-5</v>
      </c>
      <c r="G2279" s="2">
        <f t="shared" si="213"/>
        <v>2.3685790057463127E-3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4.8295000000000003</v>
      </c>
      <c r="C2280" s="2">
        <f t="shared" si="210"/>
        <v>4.8875437541145033</v>
      </c>
      <c r="D2280" s="2">
        <f t="shared" si="212"/>
        <v>4.8669990128335803</v>
      </c>
      <c r="E2280" s="2">
        <f t="shared" si="211"/>
        <v>2.0544741280922985E-2</v>
      </c>
      <c r="F2280" s="2">
        <f t="shared" si="215"/>
        <v>4.1835782170857403E-3</v>
      </c>
      <c r="G2280" s="2">
        <f t="shared" si="213"/>
        <v>1.6361163063837246E-2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4.9047000000000001</v>
      </c>
      <c r="C2281" s="2">
        <f t="shared" si="210"/>
        <v>4.8930754842507334</v>
      </c>
      <c r="D2281" s="2">
        <f t="shared" si="212"/>
        <v>4.8697916785496114</v>
      </c>
      <c r="E2281" s="2">
        <f t="shared" si="211"/>
        <v>2.3283805701121985E-2</v>
      </c>
      <c r="F2281" s="2">
        <f t="shared" si="215"/>
        <v>8.0036237138929895E-3</v>
      </c>
      <c r="G2281" s="2">
        <f t="shared" si="213"/>
        <v>1.5280181987228995E-2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4.9047000000000001</v>
      </c>
      <c r="C2282" s="2">
        <f t="shared" si="210"/>
        <v>4.899202332827544</v>
      </c>
      <c r="D2282" s="2">
        <f t="shared" si="212"/>
        <v>4.8723774801385291</v>
      </c>
      <c r="E2282" s="2">
        <f t="shared" si="211"/>
        <v>2.6824852689014911E-2</v>
      </c>
      <c r="F2282" s="2">
        <f t="shared" si="215"/>
        <v>1.1767869508917374E-2</v>
      </c>
      <c r="G2282" s="2">
        <f t="shared" si="213"/>
        <v>1.5056983180097537E-2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4.8765000000000001</v>
      </c>
      <c r="C2283" s="2">
        <f t="shared" si="210"/>
        <v>4.9043865893156147</v>
      </c>
      <c r="D2283" s="2">
        <f t="shared" si="212"/>
        <v>4.8726828519801195</v>
      </c>
      <c r="E2283" s="2">
        <f t="shared" si="211"/>
        <v>3.1703737335495141E-2</v>
      </c>
      <c r="F2283" s="2">
        <f t="shared" si="215"/>
        <v>1.5755043074232929E-2</v>
      </c>
      <c r="G2283" s="2">
        <f t="shared" si="213"/>
        <v>1.5948694261262213E-2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4.8670999999999998</v>
      </c>
      <c r="C2284" s="2">
        <f t="shared" si="210"/>
        <v>4.9087732678824434</v>
      </c>
      <c r="D2284" s="2">
        <f t="shared" si="212"/>
        <v>4.8722693073889998</v>
      </c>
      <c r="E2284" s="2">
        <f t="shared" si="211"/>
        <v>3.6503960493443621E-2</v>
      </c>
      <c r="F2284" s="2">
        <f t="shared" si="215"/>
        <v>1.9904826558075066E-2</v>
      </c>
      <c r="G2284" s="2">
        <f t="shared" si="213"/>
        <v>1.6599133935368555E-2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4.8765000000000001</v>
      </c>
      <c r="C2285" s="2">
        <f t="shared" si="210"/>
        <v>4.9110389189774519</v>
      </c>
      <c r="D2285" s="2">
        <f t="shared" si="212"/>
        <v>4.8725826920268522</v>
      </c>
      <c r="E2285" s="2">
        <f t="shared" si="211"/>
        <v>3.8456226950599692E-2</v>
      </c>
      <c r="F2285" s="2">
        <f t="shared" si="215"/>
        <v>2.3615106636579994E-2</v>
      </c>
      <c r="G2285" s="2">
        <f t="shared" si="213"/>
        <v>1.4841120314019698E-2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4.8765000000000001</v>
      </c>
      <c r="C2286" s="2">
        <f t="shared" si="210"/>
        <v>4.9013867775963051</v>
      </c>
      <c r="D2286" s="2">
        <f t="shared" si="212"/>
        <v>4.8728728629878262</v>
      </c>
      <c r="E2286" s="2">
        <f t="shared" si="211"/>
        <v>2.8513914608478963E-2</v>
      </c>
      <c r="F2286" s="2">
        <f t="shared" si="215"/>
        <v>2.4594868230959788E-2</v>
      </c>
      <c r="G2286" s="2">
        <f t="shared" si="213"/>
        <v>3.9190463775191746E-3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4.8765000000000001</v>
      </c>
      <c r="C2287" s="2">
        <f t="shared" si="210"/>
        <v>4.8932195810430272</v>
      </c>
      <c r="D2287" s="2">
        <f t="shared" si="212"/>
        <v>4.8731415398035427</v>
      </c>
      <c r="E2287" s="2">
        <f t="shared" si="211"/>
        <v>2.0078041239484534E-2</v>
      </c>
      <c r="F2287" s="2">
        <f t="shared" si="215"/>
        <v>2.3691502832664739E-2</v>
      </c>
      <c r="G2287" s="2">
        <f t="shared" si="213"/>
        <v>-3.6134615931802047E-3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4.8483000000000001</v>
      </c>
      <c r="C2288" s="2">
        <f t="shared" si="210"/>
        <v>4.8834165685748694</v>
      </c>
      <c r="D2288" s="2">
        <f t="shared" si="212"/>
        <v>4.8713014257440213</v>
      </c>
      <c r="E2288" s="2">
        <f t="shared" si="211"/>
        <v>1.2115142830848136E-2</v>
      </c>
      <c r="F2288" s="2">
        <f t="shared" si="215"/>
        <v>2.1376230832301418E-2</v>
      </c>
      <c r="G2288" s="2">
        <f t="shared" si="213"/>
        <v>-9.2610880014532826E-3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4.8295000000000003</v>
      </c>
      <c r="C2289" s="2">
        <f t="shared" si="210"/>
        <v>4.8751217118710439</v>
      </c>
      <c r="D2289" s="2">
        <f t="shared" si="212"/>
        <v>4.8682050238370564</v>
      </c>
      <c r="E2289" s="2">
        <f t="shared" si="211"/>
        <v>6.9166880339874837E-3</v>
      </c>
      <c r="F2289" s="2">
        <f t="shared" si="215"/>
        <v>1.8484322272638631E-2</v>
      </c>
      <c r="G2289" s="2">
        <f t="shared" si="213"/>
        <v>-1.1567634238651148E-2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4.8483000000000001</v>
      </c>
      <c r="C2290" s="2">
        <f t="shared" si="210"/>
        <v>4.8681029869678065</v>
      </c>
      <c r="D2290" s="2">
        <f t="shared" si="212"/>
        <v>4.8667305776269041</v>
      </c>
      <c r="E2290" s="2">
        <f t="shared" si="211"/>
        <v>1.3724093409024363E-3</v>
      </c>
      <c r="F2290" s="2">
        <f t="shared" si="215"/>
        <v>1.5061939686291393E-2</v>
      </c>
      <c r="G2290" s="2">
        <f t="shared" si="213"/>
        <v>-1.3689530345388957E-2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4.8765000000000001</v>
      </c>
      <c r="C2291" s="2">
        <f t="shared" si="210"/>
        <v>4.8737332966650664</v>
      </c>
      <c r="D2291" s="2">
        <f t="shared" si="212"/>
        <v>4.8674542385434298</v>
      </c>
      <c r="E2291" s="2">
        <f t="shared" si="211"/>
        <v>6.2790581216365382E-3</v>
      </c>
      <c r="F2291" s="2">
        <f t="shared" si="215"/>
        <v>1.3305363373360423E-2</v>
      </c>
      <c r="G2291" s="2">
        <f t="shared" si="213"/>
        <v>-7.0263052517238848E-3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4.8765000000000001</v>
      </c>
      <c r="C2292" s="2">
        <f t="shared" si="210"/>
        <v>4.8784974048704406</v>
      </c>
      <c r="D2292" s="2">
        <f t="shared" si="212"/>
        <v>4.8681242949476209</v>
      </c>
      <c r="E2292" s="2">
        <f t="shared" si="211"/>
        <v>1.0373109922819701E-2</v>
      </c>
      <c r="F2292" s="2">
        <f t="shared" si="215"/>
        <v>1.271891268325228E-2</v>
      </c>
      <c r="G2292" s="2">
        <f t="shared" si="213"/>
        <v>-2.345802760432579E-3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4.8765000000000001</v>
      </c>
      <c r="C2293" s="2">
        <f t="shared" si="210"/>
        <v>4.8781901118134492</v>
      </c>
      <c r="D2293" s="2">
        <f t="shared" si="212"/>
        <v>4.8687447175440939</v>
      </c>
      <c r="E2293" s="2">
        <f t="shared" si="211"/>
        <v>9.4453942693553117E-3</v>
      </c>
      <c r="F2293" s="2">
        <f t="shared" si="215"/>
        <v>1.2064209000472888E-2</v>
      </c>
      <c r="G2293" s="2">
        <f t="shared" si="213"/>
        <v>-2.6188147311175768E-3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4.8765000000000001</v>
      </c>
      <c r="C2294" s="2">
        <f t="shared" si="210"/>
        <v>4.8764839407652261</v>
      </c>
      <c r="D2294" s="2">
        <f t="shared" si="212"/>
        <v>4.8693191829111981</v>
      </c>
      <c r="E2294" s="2">
        <f t="shared" si="211"/>
        <v>7.1647578540279255E-3</v>
      </c>
      <c r="F2294" s="2">
        <f t="shared" si="215"/>
        <v>1.1084318771183897E-2</v>
      </c>
      <c r="G2294" s="2">
        <f t="shared" si="213"/>
        <v>-3.9195609171559717E-3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4.7826000000000004</v>
      </c>
      <c r="C2295" s="2">
        <f t="shared" si="210"/>
        <v>4.8764864114167299</v>
      </c>
      <c r="D2295" s="2">
        <f t="shared" si="212"/>
        <v>4.862895539732591</v>
      </c>
      <c r="E2295" s="2">
        <f t="shared" si="211"/>
        <v>1.3590871684138861E-2</v>
      </c>
      <c r="F2295" s="2">
        <f t="shared" si="215"/>
        <v>1.1585629353774891E-2</v>
      </c>
      <c r="G2295" s="2">
        <f t="shared" si="213"/>
        <v>2.0052423303639696E-3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4.8670999999999998</v>
      </c>
      <c r="C2296" s="2">
        <f t="shared" si="210"/>
        <v>4.8764885019680015</v>
      </c>
      <c r="D2296" s="2">
        <f t="shared" si="212"/>
        <v>4.8632069812338807</v>
      </c>
      <c r="E2296" s="2">
        <f t="shared" si="211"/>
        <v>1.3281520734120811E-2</v>
      </c>
      <c r="F2296" s="2">
        <f t="shared" si="215"/>
        <v>1.1924807629844075E-2</v>
      </c>
      <c r="G2296" s="2">
        <f t="shared" si="213"/>
        <v>1.3567131042767355E-3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4.8577000000000004</v>
      </c>
      <c r="C2297" s="2">
        <f t="shared" si="210"/>
        <v>4.8764902708960012</v>
      </c>
      <c r="D2297" s="2">
        <f t="shared" si="212"/>
        <v>4.8627990566980381</v>
      </c>
      <c r="E2297" s="2">
        <f t="shared" si="211"/>
        <v>1.3691214197963042E-2</v>
      </c>
      <c r="F2297" s="2">
        <f t="shared" si="215"/>
        <v>1.2278088943467869E-2</v>
      </c>
      <c r="G2297" s="2">
        <f t="shared" si="213"/>
        <v>1.4131252544951727E-3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4.8483000000000001</v>
      </c>
      <c r="C2298" s="2">
        <f t="shared" si="210"/>
        <v>4.8721533061427698</v>
      </c>
      <c r="D2298" s="2">
        <f t="shared" si="212"/>
        <v>4.8617250524981834</v>
      </c>
      <c r="E2298" s="2">
        <f t="shared" si="211"/>
        <v>1.0428253644586327E-2</v>
      </c>
      <c r="F2298" s="2">
        <f t="shared" si="215"/>
        <v>1.1908121883691562E-2</v>
      </c>
      <c r="G2298" s="2">
        <f t="shared" si="213"/>
        <v>-1.4798682391052344E-3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4.8577000000000004</v>
      </c>
      <c r="C2299" s="2">
        <f t="shared" si="210"/>
        <v>4.8655912590438826</v>
      </c>
      <c r="D2299" s="2">
        <f t="shared" si="212"/>
        <v>4.8614269004612813</v>
      </c>
      <c r="E2299" s="2">
        <f t="shared" si="211"/>
        <v>4.1643585826012242E-3</v>
      </c>
      <c r="F2299" s="2">
        <f t="shared" si="215"/>
        <v>1.0359369223473495E-2</v>
      </c>
      <c r="G2299" s="2">
        <f t="shared" si="213"/>
        <v>-6.195010640872271E-3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4.8765000000000001</v>
      </c>
      <c r="C2300" s="2">
        <f t="shared" si="210"/>
        <v>4.8629310653448234</v>
      </c>
      <c r="D2300" s="2">
        <f t="shared" si="212"/>
        <v>4.8625434263530387</v>
      </c>
      <c r="E2300" s="2">
        <f t="shared" si="211"/>
        <v>3.8763899178473338E-4</v>
      </c>
      <c r="F2300" s="2">
        <f t="shared" si="215"/>
        <v>8.3650231771357445E-3</v>
      </c>
      <c r="G2300" s="2">
        <f t="shared" si="213"/>
        <v>-7.9773841853510111E-3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4.8765000000000001</v>
      </c>
      <c r="C2301" s="2">
        <f t="shared" si="210"/>
        <v>4.8650185937533115</v>
      </c>
      <c r="D2301" s="2">
        <f t="shared" si="212"/>
        <v>4.8635772466231844</v>
      </c>
      <c r="E2301" s="2">
        <f t="shared" si="211"/>
        <v>1.441347130127113E-3</v>
      </c>
      <c r="F2301" s="2">
        <f t="shared" si="215"/>
        <v>6.9802879677340179E-3</v>
      </c>
      <c r="G2301" s="2">
        <f t="shared" si="213"/>
        <v>-5.5389408376069049E-3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4.8670999999999998</v>
      </c>
      <c r="C2302" s="2">
        <f t="shared" si="210"/>
        <v>4.8667849639451095</v>
      </c>
      <c r="D2302" s="2">
        <f t="shared" si="212"/>
        <v>4.8638381913177637</v>
      </c>
      <c r="E2302" s="2">
        <f t="shared" si="211"/>
        <v>2.9467726273457728E-3</v>
      </c>
      <c r="F2302" s="2">
        <f t="shared" si="215"/>
        <v>6.1735848996563696E-3</v>
      </c>
      <c r="G2302" s="2">
        <f t="shared" si="213"/>
        <v>-3.2268122723105967E-3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4.8670999999999998</v>
      </c>
      <c r="C2303" s="2">
        <f t="shared" si="210"/>
        <v>4.8682795848766309</v>
      </c>
      <c r="D2303" s="2">
        <f t="shared" si="212"/>
        <v>4.8640798067757078</v>
      </c>
      <c r="E2303" s="2">
        <f t="shared" si="211"/>
        <v>4.1997781009230906E-3</v>
      </c>
      <c r="F2303" s="2">
        <f t="shared" si="215"/>
        <v>5.7788235399097139E-3</v>
      </c>
      <c r="G2303" s="2">
        <f t="shared" si="213"/>
        <v>-1.5790454389866234E-3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4.7919999999999998</v>
      </c>
      <c r="C2304" s="2">
        <f t="shared" si="210"/>
        <v>4.8695442641263798</v>
      </c>
      <c r="D2304" s="2">
        <f t="shared" si="212"/>
        <v>4.8587405618293591</v>
      </c>
      <c r="E2304" s="2">
        <f t="shared" si="211"/>
        <v>1.0803702297020656E-2</v>
      </c>
      <c r="F2304" s="2">
        <f t="shared" si="215"/>
        <v>6.7837992913319031E-3</v>
      </c>
      <c r="G2304" s="2">
        <f t="shared" si="213"/>
        <v>4.0199030056887533E-3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4.7450000000000001</v>
      </c>
      <c r="C2305" s="2">
        <f t="shared" si="210"/>
        <v>4.8561682234915526</v>
      </c>
      <c r="D2305" s="2">
        <f t="shared" si="212"/>
        <v>4.8503153350271839</v>
      </c>
      <c r="E2305" s="2">
        <f t="shared" si="211"/>
        <v>5.8528884643687107E-3</v>
      </c>
      <c r="F2305" s="2">
        <f t="shared" si="215"/>
        <v>6.5976171259392643E-3</v>
      </c>
      <c r="G2305" s="2">
        <f t="shared" si="213"/>
        <v>-7.447286615705536E-4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4.7544000000000004</v>
      </c>
      <c r="C2306" s="2">
        <f t="shared" si="210"/>
        <v>4.8578500352620821</v>
      </c>
      <c r="D2306" s="2">
        <f t="shared" si="212"/>
        <v>4.8432104953955406</v>
      </c>
      <c r="E2306" s="2">
        <f t="shared" si="211"/>
        <v>1.463953986654154E-2</v>
      </c>
      <c r="F2306" s="2">
        <f t="shared" si="215"/>
        <v>8.2060016740597205E-3</v>
      </c>
      <c r="G2306" s="2">
        <f t="shared" si="213"/>
        <v>6.4335381924818195E-3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4.7732000000000001</v>
      </c>
      <c r="C2307" s="2">
        <f t="shared" si="210"/>
        <v>4.8578269529140696</v>
      </c>
      <c r="D2307" s="2">
        <f t="shared" si="212"/>
        <v>4.8380245327736491</v>
      </c>
      <c r="E2307" s="2">
        <f t="shared" si="211"/>
        <v>1.9802420140420551E-2</v>
      </c>
      <c r="F2307" s="2">
        <f t="shared" si="215"/>
        <v>1.0525285367331888E-2</v>
      </c>
      <c r="G2307" s="2">
        <f t="shared" si="213"/>
        <v>9.2771347730886636E-3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4.7732000000000001</v>
      </c>
      <c r="C2308" s="2">
        <f t="shared" si="210"/>
        <v>4.8563612678503665</v>
      </c>
      <c r="D2308" s="2">
        <f t="shared" si="212"/>
        <v>4.8332227155311562</v>
      </c>
      <c r="E2308" s="2">
        <f t="shared" si="211"/>
        <v>2.3138552319210248E-2</v>
      </c>
      <c r="F2308" s="2">
        <f t="shared" si="215"/>
        <v>1.304793875770756E-2</v>
      </c>
      <c r="G2308" s="2">
        <f t="shared" si="213"/>
        <v>1.0090613561502688E-2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4.7732000000000001</v>
      </c>
      <c r="C2309" s="2">
        <f t="shared" si="210"/>
        <v>4.8565672266426176</v>
      </c>
      <c r="D2309" s="2">
        <f t="shared" si="212"/>
        <v>4.8287765884547742</v>
      </c>
      <c r="E2309" s="2">
        <f t="shared" si="211"/>
        <v>2.7790638187843442E-2</v>
      </c>
      <c r="F2309" s="2">
        <f t="shared" si="215"/>
        <v>1.5996478643734737E-2</v>
      </c>
      <c r="G2309" s="2">
        <f t="shared" si="213"/>
        <v>1.1794159544108705E-2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4.7544000000000004</v>
      </c>
      <c r="C2310" s="2">
        <f t="shared" si="210"/>
        <v>4.8596338071591374</v>
      </c>
      <c r="D2310" s="2">
        <f t="shared" si="212"/>
        <v>4.8232672115321984</v>
      </c>
      <c r="E2310" s="2">
        <f t="shared" si="211"/>
        <v>3.6366595626939002E-2</v>
      </c>
      <c r="F2310" s="2">
        <f t="shared" si="215"/>
        <v>2.0070502040375592E-2</v>
      </c>
      <c r="G2310" s="2">
        <f t="shared" si="213"/>
        <v>1.629609358656341E-2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4.7732000000000001</v>
      </c>
      <c r="C2311" s="2">
        <f t="shared" si="210"/>
        <v>4.8622286060577311</v>
      </c>
      <c r="D2311" s="2">
        <f t="shared" si="212"/>
        <v>4.8195585291964802</v>
      </c>
      <c r="E2311" s="2">
        <f t="shared" si="211"/>
        <v>4.2670076861250905E-2</v>
      </c>
      <c r="F2311" s="2">
        <f t="shared" si="215"/>
        <v>2.4590417004550655E-2</v>
      </c>
      <c r="G2311" s="2">
        <f t="shared" si="213"/>
        <v>1.807965985670025E-2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4.7732000000000001</v>
      </c>
      <c r="C2312" s="2">
        <f t="shared" si="210"/>
        <v>4.8629780512796188</v>
      </c>
      <c r="D2312" s="2">
        <f t="shared" si="212"/>
        <v>4.8161245640708152</v>
      </c>
      <c r="E2312" s="2">
        <f t="shared" si="211"/>
        <v>4.6853487208803557E-2</v>
      </c>
      <c r="F2312" s="2">
        <f t="shared" si="215"/>
        <v>2.9043031045401239E-2</v>
      </c>
      <c r="G2312" s="2">
        <f t="shared" si="213"/>
        <v>1.7810456163402318E-2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4.8295000000000003</v>
      </c>
      <c r="C2313" s="2">
        <f t="shared" si="210"/>
        <v>4.8636121972366002</v>
      </c>
      <c r="D2313" s="2">
        <f t="shared" si="212"/>
        <v>4.8171153371026065</v>
      </c>
      <c r="E2313" s="2">
        <f t="shared" si="211"/>
        <v>4.6496860133993678E-2</v>
      </c>
      <c r="F2313" s="2">
        <f t="shared" si="215"/>
        <v>3.2533796863119725E-2</v>
      </c>
      <c r="G2313" s="2">
        <f t="shared" si="213"/>
        <v>1.3963063270873953E-2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4.8108000000000004</v>
      </c>
      <c r="C2314" s="2">
        <f t="shared" si="210"/>
        <v>4.8525949361232765</v>
      </c>
      <c r="D2314" s="2">
        <f t="shared" si="212"/>
        <v>4.8166475343542654</v>
      </c>
      <c r="E2314" s="2">
        <f t="shared" si="211"/>
        <v>3.5947401769011122E-2</v>
      </c>
      <c r="F2314" s="2">
        <f t="shared" si="215"/>
        <v>3.3216517844298007E-2</v>
      </c>
      <c r="G2314" s="2">
        <f t="shared" si="213"/>
        <v>2.730883924713115E-3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4.8108000000000004</v>
      </c>
      <c r="C2315" s="2">
        <f t="shared" si="210"/>
        <v>4.8360418690273885</v>
      </c>
      <c r="D2315" s="2">
        <f t="shared" si="212"/>
        <v>4.8162143836613573</v>
      </c>
      <c r="E2315" s="2">
        <f t="shared" si="211"/>
        <v>1.9827485366031183E-2</v>
      </c>
      <c r="F2315" s="2">
        <f t="shared" si="215"/>
        <v>3.0538711348644644E-2</v>
      </c>
      <c r="G2315" s="2">
        <f t="shared" si="213"/>
        <v>-1.0711225982613461E-2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4.8108000000000004</v>
      </c>
      <c r="C2316" s="2">
        <f t="shared" si="210"/>
        <v>4.823481581484713</v>
      </c>
      <c r="D2316" s="2">
        <f t="shared" si="212"/>
        <v>4.8158133182049614</v>
      </c>
      <c r="E2316" s="2">
        <f t="shared" si="211"/>
        <v>7.6682632797515637E-3</v>
      </c>
      <c r="F2316" s="2">
        <f t="shared" si="215"/>
        <v>2.5964621734866029E-2</v>
      </c>
      <c r="G2316" s="2">
        <f t="shared" si="213"/>
        <v>-1.8296358455114466E-2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4.8108000000000004</v>
      </c>
      <c r="C2317" s="2">
        <f t="shared" si="210"/>
        <v>4.8157459535639884</v>
      </c>
      <c r="D2317" s="2">
        <f t="shared" si="212"/>
        <v>4.8154419613008903</v>
      </c>
      <c r="E2317" s="2">
        <f t="shared" si="211"/>
        <v>3.0399226309807403E-4</v>
      </c>
      <c r="F2317" s="2">
        <f t="shared" si="215"/>
        <v>2.083249584051244E-2</v>
      </c>
      <c r="G2317" s="2">
        <f t="shared" si="213"/>
        <v>-2.0528503577414366E-2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4.8108000000000004</v>
      </c>
      <c r="C2318" s="2">
        <f t="shared" si="210"/>
        <v>4.8092004222464517</v>
      </c>
      <c r="D2318" s="2">
        <f t="shared" si="212"/>
        <v>4.8150981123156393</v>
      </c>
      <c r="E2318" s="2">
        <f t="shared" si="211"/>
        <v>-5.8976900691876111E-3</v>
      </c>
      <c r="F2318" s="2">
        <f t="shared" si="215"/>
        <v>1.5486458658572431E-2</v>
      </c>
      <c r="G2318" s="2">
        <f t="shared" si="213"/>
        <v>-2.1384148727760042E-2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4.7450000000000001</v>
      </c>
      <c r="C2319" s="2">
        <f t="shared" ref="C2319:C2382" si="216">$C$4*B2309+C2318*(1-$C$4)</f>
        <v>4.8036618957469974</v>
      </c>
      <c r="D2319" s="2">
        <f t="shared" si="212"/>
        <v>4.8099056595515179</v>
      </c>
      <c r="E2319" s="2">
        <f t="shared" si="211"/>
        <v>-6.243763804520519E-3</v>
      </c>
      <c r="F2319" s="2">
        <f t="shared" si="215"/>
        <v>1.114041416595384E-2</v>
      </c>
      <c r="G2319" s="2">
        <f t="shared" si="213"/>
        <v>-1.7384177970474361E-2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4.7826000000000004</v>
      </c>
      <c r="C2320" s="2">
        <f t="shared" si="216"/>
        <v>4.7960831425551511</v>
      </c>
      <c r="D2320" s="2">
        <f t="shared" si="212"/>
        <v>4.807883018103257</v>
      </c>
      <c r="E2320" s="2">
        <f t="shared" si="211"/>
        <v>-1.1799875548105909E-2</v>
      </c>
      <c r="F2320" s="2">
        <f t="shared" si="215"/>
        <v>6.5523562231418909E-3</v>
      </c>
      <c r="G2320" s="2">
        <f t="shared" si="213"/>
        <v>-1.8352231771247798E-2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4.7919999999999998</v>
      </c>
      <c r="C2321" s="2">
        <f t="shared" si="216"/>
        <v>4.792562659085128</v>
      </c>
      <c r="D2321" s="2">
        <f t="shared" si="212"/>
        <v>4.8067064982437566</v>
      </c>
      <c r="E2321" s="2">
        <f t="shared" si="211"/>
        <v>-1.4143839158628602E-2</v>
      </c>
      <c r="F2321" s="2">
        <f t="shared" si="215"/>
        <v>2.4131171467877922E-3</v>
      </c>
      <c r="G2321" s="2">
        <f t="shared" si="213"/>
        <v>-1.6556956305416395E-2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4.7732000000000001</v>
      </c>
      <c r="C2322" s="2">
        <f t="shared" si="216"/>
        <v>4.789583788456647</v>
      </c>
      <c r="D2322" s="2">
        <f t="shared" si="212"/>
        <v>4.8042245354108859</v>
      </c>
      <c r="E2322" s="2">
        <f t="shared" si="211"/>
        <v>-1.4640746954238892E-2</v>
      </c>
      <c r="F2322" s="2">
        <f t="shared" si="215"/>
        <v>-9.9765567341754489E-4</v>
      </c>
      <c r="G2322" s="2">
        <f t="shared" si="213"/>
        <v>-1.3643091280821348E-2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4.7732000000000001</v>
      </c>
      <c r="C2323" s="2">
        <f t="shared" si="216"/>
        <v>4.7957247440787016</v>
      </c>
      <c r="D2323" s="2">
        <f t="shared" si="212"/>
        <v>4.8019264216767459</v>
      </c>
      <c r="E2323" s="2">
        <f t="shared" si="211"/>
        <v>-6.2016775980442418E-3</v>
      </c>
      <c r="F2323" s="2">
        <f t="shared" si="215"/>
        <v>-2.0384600583428845E-3</v>
      </c>
      <c r="G2323" s="2">
        <f t="shared" si="213"/>
        <v>-4.1632175397013568E-3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4.7732000000000001</v>
      </c>
      <c r="C2324" s="2">
        <f t="shared" si="216"/>
        <v>4.7980440142204399</v>
      </c>
      <c r="D2324" s="2">
        <f t="shared" si="212"/>
        <v>4.7997985385895792</v>
      </c>
      <c r="E2324" s="2">
        <f t="shared" si="211"/>
        <v>-1.7545243691392542E-3</v>
      </c>
      <c r="F2324" s="2">
        <f t="shared" si="215"/>
        <v>-1.9816729205021587E-3</v>
      </c>
      <c r="G2324" s="2">
        <f t="shared" si="213"/>
        <v>2.2714855136290448E-4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4.7732000000000001</v>
      </c>
      <c r="C2325" s="2">
        <f t="shared" si="216"/>
        <v>4.8000064735711421</v>
      </c>
      <c r="D2325" s="2">
        <f t="shared" si="212"/>
        <v>4.797828276471833</v>
      </c>
      <c r="E2325" s="2">
        <f t="shared" si="211"/>
        <v>2.1781970993091093E-3</v>
      </c>
      <c r="F2325" s="2">
        <f t="shared" si="215"/>
        <v>-1.1496989165399054E-3</v>
      </c>
      <c r="G2325" s="2">
        <f t="shared" si="213"/>
        <v>3.3278960158490147E-3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4.7732000000000001</v>
      </c>
      <c r="C2326" s="2">
        <f t="shared" si="216"/>
        <v>4.8016670160986594</v>
      </c>
      <c r="D2326" s="2">
        <f t="shared" si="212"/>
        <v>4.7960039596961419</v>
      </c>
      <c r="E2326" s="2">
        <f t="shared" si="211"/>
        <v>5.663056402517519E-3</v>
      </c>
      <c r="F2326" s="2">
        <f t="shared" si="215"/>
        <v>2.1285214727157951E-4</v>
      </c>
      <c r="G2326" s="2">
        <f t="shared" si="213"/>
        <v>5.4502042552459391E-3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4.7732000000000001</v>
      </c>
      <c r="C2327" s="2">
        <f t="shared" si="216"/>
        <v>4.8030720905450197</v>
      </c>
      <c r="D2327" s="2">
        <f t="shared" si="212"/>
        <v>4.7943147774964281</v>
      </c>
      <c r="E2327" s="2">
        <f t="shared" si="211"/>
        <v>8.7573130485916195E-3</v>
      </c>
      <c r="F2327" s="2">
        <f t="shared" si="215"/>
        <v>1.9217443275355876E-3</v>
      </c>
      <c r="G2327" s="2">
        <f t="shared" si="213"/>
        <v>6.8355687210560319E-3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4.7637999999999998</v>
      </c>
      <c r="C2328" s="2">
        <f t="shared" si="216"/>
        <v>4.8042609996919401</v>
      </c>
      <c r="D2328" s="2">
        <f t="shared" si="212"/>
        <v>4.7920544236078033</v>
      </c>
      <c r="E2328" s="2">
        <f t="shared" si="211"/>
        <v>1.2206576084136778E-2</v>
      </c>
      <c r="F2328" s="2">
        <f t="shared" si="215"/>
        <v>3.9787106788558256E-3</v>
      </c>
      <c r="G2328" s="2">
        <f t="shared" si="213"/>
        <v>8.227865405280952E-3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4.6791999999999998</v>
      </c>
      <c r="C2329" s="2">
        <f t="shared" si="216"/>
        <v>4.7951439228162576</v>
      </c>
      <c r="D2329" s="2">
        <f t="shared" si="212"/>
        <v>4.7836948366738916</v>
      </c>
      <c r="E2329" s="2">
        <f t="shared" si="211"/>
        <v>1.144908614236595E-2</v>
      </c>
      <c r="F2329" s="2">
        <f t="shared" si="215"/>
        <v>5.4727857715578506E-3</v>
      </c>
      <c r="G2329" s="2">
        <f t="shared" si="213"/>
        <v>5.976300370808099E-3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4.4348999999999998</v>
      </c>
      <c r="C2330" s="2">
        <f t="shared" si="216"/>
        <v>4.7932140885368337</v>
      </c>
      <c r="D2330" s="2">
        <f t="shared" si="212"/>
        <v>4.7578581821054557</v>
      </c>
      <c r="E2330" s="2">
        <f t="shared" si="211"/>
        <v>3.5355906431377981E-2</v>
      </c>
      <c r="F2330" s="2">
        <f t="shared" si="215"/>
        <v>1.1449409903521876E-2</v>
      </c>
      <c r="G2330" s="2">
        <f t="shared" si="213"/>
        <v>2.3906496527856105E-2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4.5382999999999996</v>
      </c>
      <c r="C2331" s="2">
        <f t="shared" si="216"/>
        <v>4.7930273056850128</v>
      </c>
      <c r="D2331" s="2">
        <f t="shared" si="212"/>
        <v>4.7415946130606068</v>
      </c>
      <c r="E2331" s="2">
        <f t="shared" si="211"/>
        <v>5.1432692624405973E-2</v>
      </c>
      <c r="F2331" s="2">
        <f t="shared" si="215"/>
        <v>1.9446066447698696E-2</v>
      </c>
      <c r="G2331" s="2">
        <f t="shared" si="213"/>
        <v>3.1986626176707278E-2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4.5571000000000002</v>
      </c>
      <c r="C2332" s="2">
        <f t="shared" si="216"/>
        <v>4.7899769509642418</v>
      </c>
      <c r="D2332" s="2">
        <f t="shared" si="212"/>
        <v>4.7279283454264878</v>
      </c>
      <c r="E2332" s="2">
        <f t="shared" ref="E2332:E2395" si="217">C2332-D2332</f>
        <v>6.2048605537754042E-2</v>
      </c>
      <c r="F2332" s="2">
        <f t="shared" si="215"/>
        <v>2.7966574265709768E-2</v>
      </c>
      <c r="G2332" s="2">
        <f t="shared" si="213"/>
        <v>3.4082031272044275E-2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4.5571000000000002</v>
      </c>
      <c r="C2333" s="2">
        <f t="shared" si="216"/>
        <v>4.7873958815851276</v>
      </c>
      <c r="D2333" s="2">
        <f t="shared" ref="D2333:D2396" si="218">$D$4*B2333+(1-$D$4)*D2332</f>
        <v>4.7152743939134147</v>
      </c>
      <c r="E2333" s="2">
        <f t="shared" si="217"/>
        <v>7.2121487671712892E-2</v>
      </c>
      <c r="F2333" s="2">
        <f t="shared" si="215"/>
        <v>3.6797556946910392E-2</v>
      </c>
      <c r="G2333" s="2">
        <f t="shared" si="213"/>
        <v>3.5323930724802499E-2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4.5945999999999998</v>
      </c>
      <c r="C2334" s="2">
        <f t="shared" si="216"/>
        <v>4.7852118998028006</v>
      </c>
      <c r="D2334" s="2">
        <f t="shared" si="218"/>
        <v>4.7063355499198289</v>
      </c>
      <c r="E2334" s="2">
        <f t="shared" si="217"/>
        <v>7.8876349882971653E-2</v>
      </c>
      <c r="F2334" s="2">
        <f t="shared" si="215"/>
        <v>4.5213315534122646E-2</v>
      </c>
      <c r="G2334" s="2">
        <f t="shared" si="213"/>
        <v>3.3663034348849007E-2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4.5945999999999998</v>
      </c>
      <c r="C2335" s="2">
        <f t="shared" si="216"/>
        <v>4.7833639152177545</v>
      </c>
      <c r="D2335" s="2">
        <f t="shared" si="218"/>
        <v>4.6980588425183605</v>
      </c>
      <c r="E2335" s="2">
        <f t="shared" si="217"/>
        <v>8.5305072699394024E-2</v>
      </c>
      <c r="F2335" s="2">
        <f t="shared" si="215"/>
        <v>5.3231666967176919E-2</v>
      </c>
      <c r="G2335" s="2">
        <f t="shared" si="213"/>
        <v>3.2073405732217106E-2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4.5007000000000001</v>
      </c>
      <c r="C2336" s="2">
        <f t="shared" si="216"/>
        <v>4.7818002359534848</v>
      </c>
      <c r="D2336" s="2">
        <f t="shared" si="218"/>
        <v>4.6834396689984823</v>
      </c>
      <c r="E2336" s="2">
        <f t="shared" si="217"/>
        <v>9.8360566955002504E-2</v>
      </c>
      <c r="F2336" s="2">
        <f t="shared" si="215"/>
        <v>6.2257446964742037E-2</v>
      </c>
      <c r="G2336" s="2">
        <f t="shared" si="213"/>
        <v>3.6103119990260467E-2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4.4066999999999998</v>
      </c>
      <c r="C2337" s="2">
        <f t="shared" si="216"/>
        <v>4.7804771227298719</v>
      </c>
      <c r="D2337" s="2">
        <f t="shared" si="218"/>
        <v>4.6629404342578535</v>
      </c>
      <c r="E2337" s="2">
        <f t="shared" si="217"/>
        <v>0.11753668847201837</v>
      </c>
      <c r="F2337" s="2">
        <f t="shared" si="215"/>
        <v>7.3313295266197315E-2</v>
      </c>
      <c r="G2337" s="2">
        <f t="shared" si="213"/>
        <v>4.4223393205821054E-2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4.3879000000000001</v>
      </c>
      <c r="C2338" s="2">
        <f t="shared" si="216"/>
        <v>4.7779114115406607</v>
      </c>
      <c r="D2338" s="2">
        <f t="shared" si="218"/>
        <v>4.6425670687572724</v>
      </c>
      <c r="E2338" s="2">
        <f t="shared" si="217"/>
        <v>0.13534434278338825</v>
      </c>
      <c r="F2338" s="2">
        <f t="shared" si="215"/>
        <v>8.5719504769635496E-2</v>
      </c>
      <c r="G2338" s="2">
        <f t="shared" si="213"/>
        <v>4.9624838013752753E-2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4.4066999999999998</v>
      </c>
      <c r="C2339" s="2">
        <f t="shared" si="216"/>
        <v>4.7627250405344057</v>
      </c>
      <c r="D2339" s="2">
        <f t="shared" si="218"/>
        <v>4.6250954340345114</v>
      </c>
      <c r="E2339" s="2">
        <f t="shared" si="217"/>
        <v>0.13762960649989431</v>
      </c>
      <c r="F2339" s="2">
        <f t="shared" si="215"/>
        <v>9.6101525115687259E-2</v>
      </c>
      <c r="G2339" s="2">
        <f t="shared" si="213"/>
        <v>4.152808138420705E-2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4.4066999999999998</v>
      </c>
      <c r="C2340" s="2">
        <f t="shared" si="216"/>
        <v>4.712290418913728</v>
      </c>
      <c r="D2340" s="2">
        <f t="shared" si="218"/>
        <v>4.6089179944763989</v>
      </c>
      <c r="E2340" s="2">
        <f t="shared" si="217"/>
        <v>0.10337242443732908</v>
      </c>
      <c r="F2340" s="2">
        <f t="shared" si="215"/>
        <v>9.7555704980015631E-2</v>
      </c>
      <c r="G2340" s="2">
        <f t="shared" ref="G2340:G2403" si="219">E2340-F2340</f>
        <v>5.816719457313449E-3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4.3973000000000004</v>
      </c>
      <c r="C2341" s="2">
        <f t="shared" si="216"/>
        <v>4.6855226621577692</v>
      </c>
      <c r="D2341" s="2">
        <f t="shared" si="218"/>
        <v>4.5932425874781471</v>
      </c>
      <c r="E2341" s="2">
        <f t="shared" si="217"/>
        <v>9.2280074679622182E-2</v>
      </c>
      <c r="F2341" s="2">
        <f t="shared" ref="F2341:F2404" si="221">(E2341*(2/(10)))+((1-(2/10))*F2340)</f>
        <v>9.650057891993695E-2</v>
      </c>
      <c r="G2341" s="2">
        <f t="shared" si="219"/>
        <v>-4.220504240314768E-3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4.3973000000000004</v>
      </c>
      <c r="C2342" s="2">
        <f t="shared" si="216"/>
        <v>4.6657653295181127</v>
      </c>
      <c r="D2342" s="2">
        <f t="shared" si="218"/>
        <v>4.5787283217390247</v>
      </c>
      <c r="E2342" s="2">
        <f t="shared" si="217"/>
        <v>8.7037007779088071E-2</v>
      </c>
      <c r="F2342" s="2">
        <f t="shared" si="221"/>
        <v>9.4607864691767185E-2</v>
      </c>
      <c r="G2342" s="2">
        <f t="shared" si="219"/>
        <v>-7.5708569126791136E-3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4.4066999999999998</v>
      </c>
      <c r="C2343" s="2">
        <f t="shared" si="216"/>
        <v>4.6490475865153265</v>
      </c>
      <c r="D2343" s="2">
        <f t="shared" si="218"/>
        <v>4.5659854830916888</v>
      </c>
      <c r="E2343" s="2">
        <f t="shared" si="217"/>
        <v>8.3062103423637623E-2</v>
      </c>
      <c r="F2343" s="2">
        <f t="shared" si="221"/>
        <v>9.2298712438141278E-2</v>
      </c>
      <c r="G2343" s="2">
        <f t="shared" si="219"/>
        <v>-9.236609014503655E-3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4.3973000000000004</v>
      </c>
      <c r="C2344" s="2">
        <f t="shared" si="216"/>
        <v>4.6406710347437379</v>
      </c>
      <c r="D2344" s="2">
        <f t="shared" si="218"/>
        <v>4.553490262121934</v>
      </c>
      <c r="E2344" s="2">
        <f t="shared" si="217"/>
        <v>8.7180772621803904E-2</v>
      </c>
      <c r="F2344" s="2">
        <f t="shared" si="221"/>
        <v>9.1275124474873806E-2</v>
      </c>
      <c r="G2344" s="2">
        <f t="shared" si="219"/>
        <v>-4.0943518530699025E-3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4.3221999999999996</v>
      </c>
      <c r="C2345" s="2">
        <f t="shared" si="216"/>
        <v>4.633583183244701</v>
      </c>
      <c r="D2345" s="2">
        <f t="shared" si="218"/>
        <v>4.536357650112901</v>
      </c>
      <c r="E2345" s="2">
        <f t="shared" si="217"/>
        <v>9.7225533131799935E-2</v>
      </c>
      <c r="F2345" s="2">
        <f t="shared" si="221"/>
        <v>9.2465206206259032E-2</v>
      </c>
      <c r="G2345" s="2">
        <f t="shared" si="219"/>
        <v>4.7603269255409031E-3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4.3973000000000004</v>
      </c>
      <c r="C2346" s="2">
        <f t="shared" si="216"/>
        <v>4.6131396165916705</v>
      </c>
      <c r="D2346" s="2">
        <f t="shared" si="218"/>
        <v>4.5260570834378706</v>
      </c>
      <c r="E2346" s="2">
        <f t="shared" si="217"/>
        <v>8.7082533153799879E-2</v>
      </c>
      <c r="F2346" s="2">
        <f t="shared" si="221"/>
        <v>9.1388671595767218E-2</v>
      </c>
      <c r="G2346" s="2">
        <f t="shared" si="219"/>
        <v>-4.3061384419673387E-3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4.6416000000000004</v>
      </c>
      <c r="C2347" s="2">
        <f t="shared" si="216"/>
        <v>4.5813796755775673</v>
      </c>
      <c r="D2347" s="2">
        <f t="shared" si="218"/>
        <v>4.534615817998028</v>
      </c>
      <c r="E2347" s="2">
        <f t="shared" si="217"/>
        <v>4.676385757953927E-2</v>
      </c>
      <c r="F2347" s="2">
        <f t="shared" si="221"/>
        <v>8.2463708792521628E-2</v>
      </c>
      <c r="G2347" s="2">
        <f t="shared" si="219"/>
        <v>-3.5699851212982359E-2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4.6416000000000004</v>
      </c>
      <c r="C2348" s="2">
        <f t="shared" si="216"/>
        <v>4.551613571642557</v>
      </c>
      <c r="D2348" s="2">
        <f t="shared" si="218"/>
        <v>4.5425405722203962</v>
      </c>
      <c r="E2348" s="2">
        <f t="shared" si="217"/>
        <v>9.0729994221607768E-3</v>
      </c>
      <c r="F2348" s="2">
        <f t="shared" si="221"/>
        <v>6.7785566918449461E-2</v>
      </c>
      <c r="G2348" s="2">
        <f t="shared" si="219"/>
        <v>-5.8712567496288684E-2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4.6416000000000004</v>
      </c>
      <c r="C2349" s="2">
        <f t="shared" si="216"/>
        <v>4.5293191760052398</v>
      </c>
      <c r="D2349" s="2">
        <f t="shared" si="218"/>
        <v>4.5498783076114782</v>
      </c>
      <c r="E2349" s="2">
        <f t="shared" si="217"/>
        <v>-2.0559131606238346E-2</v>
      </c>
      <c r="F2349" s="2">
        <f t="shared" si="221"/>
        <v>5.0116627213511906E-2</v>
      </c>
      <c r="G2349" s="2">
        <f t="shared" si="219"/>
        <v>-7.0675758819750245E-2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4.6416000000000004</v>
      </c>
      <c r="C2350" s="2">
        <f t="shared" si="216"/>
        <v>4.510454687389049</v>
      </c>
      <c r="D2350" s="2">
        <f t="shared" si="218"/>
        <v>4.556672507047665</v>
      </c>
      <c r="E2350" s="2">
        <f t="shared" si="217"/>
        <v>-4.6217819658616044E-2</v>
      </c>
      <c r="F2350" s="2">
        <f t="shared" si="221"/>
        <v>3.0849737839086316E-2</v>
      </c>
      <c r="G2350" s="2">
        <f t="shared" si="219"/>
        <v>-7.706755749770236E-2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4.5101000000000004</v>
      </c>
      <c r="C2351" s="2">
        <f t="shared" si="216"/>
        <v>4.4930462739445796</v>
      </c>
      <c r="D2351" s="2">
        <f t="shared" si="218"/>
        <v>4.5532226917108014</v>
      </c>
      <c r="E2351" s="2">
        <f t="shared" si="217"/>
        <v>-6.0176417766221846E-2</v>
      </c>
      <c r="F2351" s="2">
        <f t="shared" si="221"/>
        <v>1.2644506718024686E-2</v>
      </c>
      <c r="G2351" s="2">
        <f t="shared" si="219"/>
        <v>-7.2820924484246527E-2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4.5852000000000004</v>
      </c>
      <c r="C2352" s="2">
        <f t="shared" si="216"/>
        <v>4.4783160779531057</v>
      </c>
      <c r="D2352" s="2">
        <f t="shared" si="218"/>
        <v>4.5555913812137057</v>
      </c>
      <c r="E2352" s="2">
        <f t="shared" si="217"/>
        <v>-7.7275303260599948E-2</v>
      </c>
      <c r="F2352" s="2">
        <f t="shared" si="221"/>
        <v>-5.3394552777002394E-3</v>
      </c>
      <c r="G2352" s="2">
        <f t="shared" si="219"/>
        <v>-7.1935847982899703E-2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4.5758999999999999</v>
      </c>
      <c r="C2353" s="2">
        <f t="shared" si="216"/>
        <v>4.4672982198064739</v>
      </c>
      <c r="D2353" s="2">
        <f t="shared" si="218"/>
        <v>4.5570957233460243</v>
      </c>
      <c r="E2353" s="2">
        <f t="shared" si="217"/>
        <v>-8.9797503539550405E-2</v>
      </c>
      <c r="F2353" s="2">
        <f t="shared" si="221"/>
        <v>-2.2231064930070273E-2</v>
      </c>
      <c r="G2353" s="2">
        <f t="shared" si="219"/>
        <v>-6.7566438609480139E-2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4.5758999999999999</v>
      </c>
      <c r="C2354" s="2">
        <f t="shared" si="216"/>
        <v>4.4565292629131701</v>
      </c>
      <c r="D2354" s="2">
        <f t="shared" si="218"/>
        <v>4.5584886327278005</v>
      </c>
      <c r="E2354" s="2">
        <f t="shared" si="217"/>
        <v>-0.10195936981463039</v>
      </c>
      <c r="F2354" s="2">
        <f t="shared" si="221"/>
        <v>-3.8176725906982296E-2</v>
      </c>
      <c r="G2354" s="2">
        <f t="shared" si="219"/>
        <v>-6.3782643907648096E-2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4.5945999999999998</v>
      </c>
      <c r="C2355" s="2">
        <f t="shared" si="216"/>
        <v>4.4358632224649899</v>
      </c>
      <c r="D2355" s="2">
        <f t="shared" si="218"/>
        <v>4.5611635488220381</v>
      </c>
      <c r="E2355" s="2">
        <f t="shared" si="217"/>
        <v>-0.12530032635704824</v>
      </c>
      <c r="F2355" s="2">
        <f t="shared" si="221"/>
        <v>-5.5601445996995486E-2</v>
      </c>
      <c r="G2355" s="2">
        <f t="shared" si="219"/>
        <v>-6.9698880360052756E-2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4.5101000000000004</v>
      </c>
      <c r="C2356" s="2">
        <f t="shared" si="216"/>
        <v>4.4299304190088371</v>
      </c>
      <c r="D2356" s="2">
        <f t="shared" si="218"/>
        <v>4.5573810637241099</v>
      </c>
      <c r="E2356" s="2">
        <f t="shared" si="217"/>
        <v>-0.12745064471527279</v>
      </c>
      <c r="F2356" s="2">
        <f t="shared" si="221"/>
        <v>-6.9971285740650951E-2</v>
      </c>
      <c r="G2356" s="2">
        <f t="shared" si="219"/>
        <v>-5.7479358974621836E-2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4.4161000000000001</v>
      </c>
      <c r="C2357" s="2">
        <f t="shared" si="216"/>
        <v>4.4624949699305549</v>
      </c>
      <c r="D2357" s="2">
        <f t="shared" si="218"/>
        <v>4.5469157997445464</v>
      </c>
      <c r="E2357" s="2">
        <f t="shared" si="217"/>
        <v>-8.442082981399146E-2</v>
      </c>
      <c r="F2357" s="2">
        <f t="shared" si="221"/>
        <v>-7.2861194555319059E-2</v>
      </c>
      <c r="G2357" s="2">
        <f t="shared" si="219"/>
        <v>-1.1559635258672402E-2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4.4819000000000004</v>
      </c>
      <c r="C2358" s="2">
        <f t="shared" si="216"/>
        <v>4.4900495899412389</v>
      </c>
      <c r="D2358" s="2">
        <f t="shared" si="218"/>
        <v>4.5420998145782834</v>
      </c>
      <c r="E2358" s="2">
        <f t="shared" si="217"/>
        <v>-5.2050224637044451E-2</v>
      </c>
      <c r="F2358" s="2">
        <f t="shared" si="221"/>
        <v>-6.8699000571664143E-2</v>
      </c>
      <c r="G2358" s="2">
        <f t="shared" si="219"/>
        <v>1.6648775934619692E-2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4.5571000000000002</v>
      </c>
      <c r="C2359" s="2">
        <f t="shared" si="216"/>
        <v>4.5133650376425871</v>
      </c>
      <c r="D2359" s="2">
        <f t="shared" si="218"/>
        <v>4.5432109394243367</v>
      </c>
      <c r="E2359" s="2">
        <f t="shared" si="217"/>
        <v>-2.9845901781749617E-2</v>
      </c>
      <c r="F2359" s="2">
        <f t="shared" si="221"/>
        <v>-6.0928380813681245E-2</v>
      </c>
      <c r="G2359" s="2">
        <f t="shared" si="219"/>
        <v>3.1082479031931627E-2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4.5571000000000002</v>
      </c>
      <c r="C2360" s="2">
        <f t="shared" si="216"/>
        <v>4.5330934933898819</v>
      </c>
      <c r="D2360" s="2">
        <f t="shared" si="218"/>
        <v>4.5442397587262375</v>
      </c>
      <c r="E2360" s="2">
        <f t="shared" si="217"/>
        <v>-1.1146265336355654E-2</v>
      </c>
      <c r="F2360" s="2">
        <f t="shared" si="221"/>
        <v>-5.0971957718216131E-2</v>
      </c>
      <c r="G2360" s="2">
        <f t="shared" si="219"/>
        <v>3.9825692381860477E-2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4.5571000000000002</v>
      </c>
      <c r="C2361" s="2">
        <f t="shared" si="216"/>
        <v>4.5295560328683617</v>
      </c>
      <c r="D2361" s="2">
        <f t="shared" si="218"/>
        <v>4.5451923691909606</v>
      </c>
      <c r="E2361" s="2">
        <f t="shared" si="217"/>
        <v>-1.5636336322598865E-2</v>
      </c>
      <c r="F2361" s="2">
        <f t="shared" si="221"/>
        <v>-4.3904833439092676E-2</v>
      </c>
      <c r="G2361" s="2">
        <f t="shared" si="219"/>
        <v>2.8268497116493811E-2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4.5571000000000002</v>
      </c>
      <c r="C2362" s="2">
        <f t="shared" si="216"/>
        <v>4.5381166431963056</v>
      </c>
      <c r="D2362" s="2">
        <f t="shared" si="218"/>
        <v>4.5460744159175563</v>
      </c>
      <c r="E2362" s="2">
        <f t="shared" si="217"/>
        <v>-7.9577727212507554E-3</v>
      </c>
      <c r="F2362" s="2">
        <f t="shared" si="221"/>
        <v>-3.6715421295524298E-2</v>
      </c>
      <c r="G2362" s="2">
        <f t="shared" si="219"/>
        <v>2.8757648574273542E-2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4.5476999999999999</v>
      </c>
      <c r="C2363" s="2">
        <f t="shared" si="216"/>
        <v>4.5439294673199511</v>
      </c>
      <c r="D2363" s="2">
        <f t="shared" si="218"/>
        <v>4.5461948295532926</v>
      </c>
      <c r="E2363" s="2">
        <f t="shared" si="217"/>
        <v>-2.2653622333415058E-3</v>
      </c>
      <c r="F2363" s="2">
        <f t="shared" si="221"/>
        <v>-2.9825409483087741E-2</v>
      </c>
      <c r="G2363" s="2">
        <f t="shared" si="219"/>
        <v>2.7560047249746235E-2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4.5101000000000004</v>
      </c>
      <c r="C2364" s="2">
        <f t="shared" si="216"/>
        <v>4.5488480108091895</v>
      </c>
      <c r="D2364" s="2">
        <f t="shared" si="218"/>
        <v>4.5435211384752714</v>
      </c>
      <c r="E2364" s="2">
        <f t="shared" si="217"/>
        <v>5.3268723339181534E-3</v>
      </c>
      <c r="F2364" s="2">
        <f t="shared" si="221"/>
        <v>-2.2794953119686562E-2</v>
      </c>
      <c r="G2364" s="2">
        <f t="shared" si="219"/>
        <v>2.8121825453604716E-2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4.5101000000000004</v>
      </c>
      <c r="C2365" s="2">
        <f t="shared" si="216"/>
        <v>4.5558867783770065</v>
      </c>
      <c r="D2365" s="2">
        <f t="shared" si="218"/>
        <v>4.5410454985882147</v>
      </c>
      <c r="E2365" s="2">
        <f t="shared" si="217"/>
        <v>1.4841279788791795E-2</v>
      </c>
      <c r="F2365" s="2">
        <f t="shared" si="221"/>
        <v>-1.5267706537990894E-2</v>
      </c>
      <c r="G2365" s="2">
        <f t="shared" si="219"/>
        <v>3.0108986326782688E-2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4.5101000000000004</v>
      </c>
      <c r="C2366" s="2">
        <f t="shared" si="216"/>
        <v>4.5488426586266977</v>
      </c>
      <c r="D2366" s="2">
        <f t="shared" si="218"/>
        <v>4.5387532394335324</v>
      </c>
      <c r="E2366" s="2">
        <f t="shared" si="217"/>
        <v>1.0089419193165305E-2</v>
      </c>
      <c r="F2366" s="2">
        <f t="shared" si="221"/>
        <v>-1.0196281391759654E-2</v>
      </c>
      <c r="G2366" s="2">
        <f t="shared" si="219"/>
        <v>2.0285700584924959E-2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4.5571000000000002</v>
      </c>
      <c r="C2367" s="2">
        <f t="shared" si="216"/>
        <v>4.5284207111456674</v>
      </c>
      <c r="D2367" s="2">
        <f t="shared" si="218"/>
        <v>4.5401122587347524</v>
      </c>
      <c r="E2367" s="2">
        <f t="shared" si="217"/>
        <v>-1.1691547589085083E-2</v>
      </c>
      <c r="F2367" s="2">
        <f t="shared" si="221"/>
        <v>-1.0495334631224741E-2</v>
      </c>
      <c r="G2367" s="2">
        <f t="shared" si="219"/>
        <v>-1.1962129578603417E-3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4.5571000000000002</v>
      </c>
      <c r="C2368" s="2">
        <f t="shared" si="216"/>
        <v>4.5212636786617182</v>
      </c>
      <c r="D2368" s="2">
        <f t="shared" si="218"/>
        <v>4.5413706099395856</v>
      </c>
      <c r="E2368" s="2">
        <f t="shared" si="217"/>
        <v>-2.0106931277867446E-2</v>
      </c>
      <c r="F2368" s="2">
        <f t="shared" si="221"/>
        <v>-1.2417653960553283E-2</v>
      </c>
      <c r="G2368" s="2">
        <f t="shared" si="219"/>
        <v>-7.6892773173141624E-3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4.5945999999999998</v>
      </c>
      <c r="C2369" s="2">
        <f t="shared" si="216"/>
        <v>4.5267769588676074</v>
      </c>
      <c r="D2369" s="2">
        <f t="shared" si="218"/>
        <v>4.5453135277218388</v>
      </c>
      <c r="E2369" s="2">
        <f t="shared" si="217"/>
        <v>-1.8536568854231383E-2</v>
      </c>
      <c r="F2369" s="2">
        <f t="shared" si="221"/>
        <v>-1.3641436939288903E-2</v>
      </c>
      <c r="G2369" s="2">
        <f t="shared" si="219"/>
        <v>-4.8951319149424799E-3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4.5945999999999998</v>
      </c>
      <c r="C2370" s="2">
        <f t="shared" si="216"/>
        <v>4.5314420421187451</v>
      </c>
      <c r="D2370" s="2">
        <f t="shared" si="218"/>
        <v>4.5489643775202211</v>
      </c>
      <c r="E2370" s="2">
        <f t="shared" si="217"/>
        <v>-1.7522335401475964E-2</v>
      </c>
      <c r="F2370" s="2">
        <f t="shared" si="221"/>
        <v>-1.4417616631726317E-2</v>
      </c>
      <c r="G2370" s="2">
        <f t="shared" si="219"/>
        <v>-3.1047187697496471E-3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4.5101000000000004</v>
      </c>
      <c r="C2371" s="2">
        <f t="shared" si="216"/>
        <v>4.5353894202543232</v>
      </c>
      <c r="D2371" s="2">
        <f t="shared" si="218"/>
        <v>4.5460855347409455</v>
      </c>
      <c r="E2371" s="2">
        <f t="shared" si="217"/>
        <v>-1.0696114486622221E-2</v>
      </c>
      <c r="F2371" s="2">
        <f t="shared" si="221"/>
        <v>-1.36733162027055E-2</v>
      </c>
      <c r="G2371" s="2">
        <f t="shared" si="219"/>
        <v>2.9772017160832782E-3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4.5101000000000004</v>
      </c>
      <c r="C2372" s="2">
        <f t="shared" si="216"/>
        <v>4.5387295094459663</v>
      </c>
      <c r="D2372" s="2">
        <f t="shared" si="218"/>
        <v>4.5434199395749495</v>
      </c>
      <c r="E2372" s="2">
        <f t="shared" si="217"/>
        <v>-4.6904301289831807E-3</v>
      </c>
      <c r="F2372" s="2">
        <f t="shared" si="221"/>
        <v>-1.1876738987961037E-2</v>
      </c>
      <c r="G2372" s="2">
        <f t="shared" si="219"/>
        <v>7.1863088589778565E-3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4.5007000000000001</v>
      </c>
      <c r="C2373" s="2">
        <f t="shared" si="216"/>
        <v>4.5401095849158173</v>
      </c>
      <c r="D2373" s="2">
        <f t="shared" si="218"/>
        <v>4.5402554996064346</v>
      </c>
      <c r="E2373" s="2">
        <f t="shared" si="217"/>
        <v>-1.4591469061731033E-4</v>
      </c>
      <c r="F2373" s="2">
        <f t="shared" si="221"/>
        <v>-9.5305741284922914E-3</v>
      </c>
      <c r="G2373" s="2">
        <f t="shared" si="219"/>
        <v>9.3846594378749811E-3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4.5007000000000001</v>
      </c>
      <c r="C2374" s="2">
        <f t="shared" si="216"/>
        <v>4.5354927256979991</v>
      </c>
      <c r="D2374" s="2">
        <f t="shared" si="218"/>
        <v>4.5373254625985506</v>
      </c>
      <c r="E2374" s="2">
        <f t="shared" si="217"/>
        <v>-1.8327369005515237E-3</v>
      </c>
      <c r="F2374" s="2">
        <f t="shared" si="221"/>
        <v>-7.9910066829041379E-3</v>
      </c>
      <c r="G2374" s="2">
        <f t="shared" si="219"/>
        <v>6.1582697823526142E-3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4.4819000000000004</v>
      </c>
      <c r="C2375" s="2">
        <f t="shared" si="216"/>
        <v>4.5315861525136913</v>
      </c>
      <c r="D2375" s="2">
        <f t="shared" si="218"/>
        <v>4.5332198727764359</v>
      </c>
      <c r="E2375" s="2">
        <f t="shared" si="217"/>
        <v>-1.6337202627445535E-3</v>
      </c>
      <c r="F2375" s="2">
        <f t="shared" si="221"/>
        <v>-6.7195493988722217E-3</v>
      </c>
      <c r="G2375" s="2">
        <f t="shared" si="219"/>
        <v>5.0858291361276682E-3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4.5571000000000002</v>
      </c>
      <c r="C2376" s="2">
        <f t="shared" si="216"/>
        <v>4.5282805905885084</v>
      </c>
      <c r="D2376" s="2">
        <f t="shared" si="218"/>
        <v>4.5349887710892922</v>
      </c>
      <c r="E2376" s="2">
        <f t="shared" si="217"/>
        <v>-6.7081805007838113E-3</v>
      </c>
      <c r="F2376" s="2">
        <f t="shared" si="221"/>
        <v>-6.71727561925454E-3</v>
      </c>
      <c r="G2376" s="2">
        <f t="shared" si="219"/>
        <v>9.0951184707286498E-6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4.5758999999999999</v>
      </c>
      <c r="C2377" s="2">
        <f t="shared" si="216"/>
        <v>4.5327143458825843</v>
      </c>
      <c r="D2377" s="2">
        <f t="shared" si="218"/>
        <v>4.5380192324900852</v>
      </c>
      <c r="E2377" s="2">
        <f t="shared" si="217"/>
        <v>-5.3048866075009471E-3</v>
      </c>
      <c r="F2377" s="2">
        <f t="shared" si="221"/>
        <v>-6.4347978169038223E-3</v>
      </c>
      <c r="G2377" s="2">
        <f t="shared" si="219"/>
        <v>1.1299112094028752E-3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4.5476999999999999</v>
      </c>
      <c r="C2378" s="2">
        <f t="shared" si="216"/>
        <v>4.5364659849775713</v>
      </c>
      <c r="D2378" s="2">
        <f t="shared" si="218"/>
        <v>4.5387363263797083</v>
      </c>
      <c r="E2378" s="2">
        <f t="shared" si="217"/>
        <v>-2.2703414021369994E-3</v>
      </c>
      <c r="F2378" s="2">
        <f t="shared" si="221"/>
        <v>-5.6019065339504587E-3</v>
      </c>
      <c r="G2378" s="2">
        <f t="shared" si="219"/>
        <v>3.3315651318134593E-3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4.4161000000000001</v>
      </c>
      <c r="C2379" s="2">
        <f t="shared" si="216"/>
        <v>4.545409679596407</v>
      </c>
      <c r="D2379" s="2">
        <f t="shared" si="218"/>
        <v>4.5296521540552854</v>
      </c>
      <c r="E2379" s="2">
        <f t="shared" si="217"/>
        <v>1.5757525541121531E-2</v>
      </c>
      <c r="F2379" s="2">
        <f t="shared" si="221"/>
        <v>-1.3300201189360606E-3</v>
      </c>
      <c r="G2379" s="2">
        <f t="shared" si="219"/>
        <v>1.7087545660057591E-2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4.4161000000000001</v>
      </c>
      <c r="C2380" s="2">
        <f t="shared" si="216"/>
        <v>4.5529774211969603</v>
      </c>
      <c r="D2380" s="2">
        <f t="shared" si="218"/>
        <v>4.5212408833845235</v>
      </c>
      <c r="E2380" s="2">
        <f t="shared" si="217"/>
        <v>3.1736537812436794E-2</v>
      </c>
      <c r="F2380" s="2">
        <f t="shared" si="221"/>
        <v>5.2832914673385106E-3</v>
      </c>
      <c r="G2380" s="2">
        <f t="shared" si="219"/>
        <v>2.6453246345098283E-2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4.4348999999999998</v>
      </c>
      <c r="C2381" s="2">
        <f t="shared" si="216"/>
        <v>4.5463808948589666</v>
      </c>
      <c r="D2381" s="2">
        <f t="shared" si="218"/>
        <v>4.5148452623930773</v>
      </c>
      <c r="E2381" s="2">
        <f t="shared" si="217"/>
        <v>3.1535632465889307E-2</v>
      </c>
      <c r="F2381" s="2">
        <f t="shared" si="221"/>
        <v>1.053375966704867E-2</v>
      </c>
      <c r="G2381" s="2">
        <f t="shared" si="219"/>
        <v>2.1001872798840637E-2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4.4630999999999998</v>
      </c>
      <c r="C2382" s="2">
        <f t="shared" si="216"/>
        <v>4.5407992187268178</v>
      </c>
      <c r="D2382" s="2">
        <f t="shared" si="218"/>
        <v>4.5110122799935892</v>
      </c>
      <c r="E2382" s="2">
        <f t="shared" si="217"/>
        <v>2.9786938733228574E-2</v>
      </c>
      <c r="F2382" s="2">
        <f t="shared" si="221"/>
        <v>1.4384395480284652E-2</v>
      </c>
      <c r="G2382" s="2">
        <f t="shared" si="219"/>
        <v>1.5402543252943922E-2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4.5101000000000004</v>
      </c>
      <c r="C2383" s="2">
        <f t="shared" ref="C2383:C2446" si="222">$C$4*B2373+C2382*(1-$C$4)</f>
        <v>4.5346301081534612</v>
      </c>
      <c r="D2383" s="2">
        <f t="shared" si="218"/>
        <v>4.5109447036977679</v>
      </c>
      <c r="E2383" s="2">
        <f t="shared" si="217"/>
        <v>2.3685404455693337E-2</v>
      </c>
      <c r="F2383" s="2">
        <f t="shared" si="221"/>
        <v>1.6244597275366389E-2</v>
      </c>
      <c r="G2383" s="2">
        <f t="shared" si="219"/>
        <v>7.4408071803269485E-3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4.5101000000000004</v>
      </c>
      <c r="C2384" s="2">
        <f t="shared" si="222"/>
        <v>4.5294100915144675</v>
      </c>
      <c r="D2384" s="2">
        <f t="shared" si="218"/>
        <v>4.5108821330534887</v>
      </c>
      <c r="E2384" s="2">
        <f t="shared" si="217"/>
        <v>1.8527958460978766E-2</v>
      </c>
      <c r="F2384" s="2">
        <f t="shared" si="221"/>
        <v>1.6701269512488865E-2</v>
      </c>
      <c r="G2384" s="2">
        <f t="shared" si="219"/>
        <v>1.8266889484899011E-3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4.5007000000000001</v>
      </c>
      <c r="C2385" s="2">
        <f t="shared" si="222"/>
        <v>4.5221008466660875</v>
      </c>
      <c r="D2385" s="2">
        <f t="shared" si="218"/>
        <v>4.5101279009754522</v>
      </c>
      <c r="E2385" s="2">
        <f t="shared" si="217"/>
        <v>1.1972945690635228E-2</v>
      </c>
      <c r="F2385" s="2">
        <f t="shared" si="221"/>
        <v>1.575560474811814E-2</v>
      </c>
      <c r="G2385" s="2">
        <f t="shared" si="219"/>
        <v>-3.7826590574829115E-3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4.5007000000000001</v>
      </c>
      <c r="C2386" s="2">
        <f t="shared" si="222"/>
        <v>4.5274853317943817</v>
      </c>
      <c r="D2386" s="2">
        <f t="shared" si="218"/>
        <v>4.5094295379402336</v>
      </c>
      <c r="E2386" s="2">
        <f t="shared" si="217"/>
        <v>1.8055793854148128E-2</v>
      </c>
      <c r="F2386" s="2">
        <f t="shared" si="221"/>
        <v>1.6215642569324139E-2</v>
      </c>
      <c r="G2386" s="2">
        <f t="shared" si="219"/>
        <v>1.840151284823989E-3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4.5007000000000001</v>
      </c>
      <c r="C2387" s="2">
        <f t="shared" si="222"/>
        <v>4.5349337422875537</v>
      </c>
      <c r="D2387" s="2">
        <f t="shared" si="218"/>
        <v>4.5087829055002162</v>
      </c>
      <c r="E2387" s="2">
        <f t="shared" si="217"/>
        <v>2.6150836787337539E-2</v>
      </c>
      <c r="F2387" s="2">
        <f t="shared" si="221"/>
        <v>1.820268141292682E-2</v>
      </c>
      <c r="G2387" s="2">
        <f t="shared" si="219"/>
        <v>7.9481553744107196E-3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4.4161000000000001</v>
      </c>
      <c r="C2388" s="2">
        <f t="shared" si="222"/>
        <v>4.5368977819356227</v>
      </c>
      <c r="D2388" s="2">
        <f t="shared" si="218"/>
        <v>4.5019175050927931</v>
      </c>
      <c r="E2388" s="2">
        <f t="shared" si="217"/>
        <v>3.4980276842829561E-2</v>
      </c>
      <c r="F2388" s="2">
        <f t="shared" si="221"/>
        <v>2.155820049890737E-2</v>
      </c>
      <c r="G2388" s="2">
        <f t="shared" si="219"/>
        <v>1.3422076343922191E-2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4.5007000000000001</v>
      </c>
      <c r="C2389" s="2">
        <f t="shared" si="222"/>
        <v>4.5183135077916807</v>
      </c>
      <c r="D2389" s="2">
        <f t="shared" si="218"/>
        <v>4.5018273195303644</v>
      </c>
      <c r="E2389" s="2">
        <f t="shared" si="217"/>
        <v>1.6486188261316315E-2</v>
      </c>
      <c r="F2389" s="2">
        <f t="shared" si="221"/>
        <v>2.0543798051389159E-2</v>
      </c>
      <c r="G2389" s="2">
        <f t="shared" si="219"/>
        <v>-4.0576097900728442E-3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4.5007000000000001</v>
      </c>
      <c r="C2390" s="2">
        <f t="shared" si="222"/>
        <v>4.5025883527468071</v>
      </c>
      <c r="D2390" s="2">
        <f t="shared" si="218"/>
        <v>4.5017438143799673</v>
      </c>
      <c r="E2390" s="2">
        <f t="shared" si="217"/>
        <v>8.4453836683984207E-4</v>
      </c>
      <c r="F2390" s="2">
        <f t="shared" si="221"/>
        <v>1.6603946114479295E-2</v>
      </c>
      <c r="G2390" s="2">
        <f t="shared" si="219"/>
        <v>-1.5759407747639453E-2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4.5101000000000004</v>
      </c>
      <c r="C2391" s="2">
        <f t="shared" si="222"/>
        <v>4.4921747600165292</v>
      </c>
      <c r="D2391" s="2">
        <f t="shared" si="218"/>
        <v>4.5023627910925628</v>
      </c>
      <c r="E2391" s="2">
        <f t="shared" si="217"/>
        <v>-1.018803107603361E-2</v>
      </c>
      <c r="F2391" s="2">
        <f t="shared" si="221"/>
        <v>1.1245550676376715E-2</v>
      </c>
      <c r="G2391" s="2">
        <f t="shared" si="219"/>
        <v>-2.1433581752410325E-2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4.5476999999999999</v>
      </c>
      <c r="C2392" s="2">
        <f t="shared" si="222"/>
        <v>4.4877017200139857</v>
      </c>
      <c r="D2392" s="2">
        <f t="shared" si="218"/>
        <v>4.5057211028634843</v>
      </c>
      <c r="E2392" s="2">
        <f t="shared" si="217"/>
        <v>-1.8019382849498555E-2</v>
      </c>
      <c r="F2392" s="2">
        <f t="shared" si="221"/>
        <v>5.3925639712016603E-3</v>
      </c>
      <c r="G2392" s="2">
        <f t="shared" si="219"/>
        <v>-2.3411946820700216E-2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4.6416000000000004</v>
      </c>
      <c r="C2393" s="2">
        <f t="shared" si="222"/>
        <v>4.4911476092426028</v>
      </c>
      <c r="D2393" s="2">
        <f t="shared" si="218"/>
        <v>4.5157862063550782</v>
      </c>
      <c r="E2393" s="2">
        <f t="shared" si="217"/>
        <v>-2.4638597112475402E-2</v>
      </c>
      <c r="F2393" s="2">
        <f t="shared" si="221"/>
        <v>-6.1366824553375256E-4</v>
      </c>
      <c r="G2393" s="2">
        <f t="shared" si="219"/>
        <v>-2.4024928866941651E-2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4.6604000000000001</v>
      </c>
      <c r="C2394" s="2">
        <f t="shared" si="222"/>
        <v>4.494063361666818</v>
      </c>
      <c r="D2394" s="2">
        <f t="shared" si="218"/>
        <v>4.5264983392176656</v>
      </c>
      <c r="E2394" s="2">
        <f t="shared" si="217"/>
        <v>-3.2434977550847677E-2</v>
      </c>
      <c r="F2394" s="2">
        <f t="shared" si="221"/>
        <v>-6.9779301065965374E-3</v>
      </c>
      <c r="G2394" s="2">
        <f t="shared" si="219"/>
        <v>-2.5457047444251139E-2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4.6604000000000001</v>
      </c>
      <c r="C2395" s="2">
        <f t="shared" si="222"/>
        <v>4.4950843829488463</v>
      </c>
      <c r="D2395" s="2">
        <f t="shared" si="218"/>
        <v>4.5364169807570978</v>
      </c>
      <c r="E2395" s="2">
        <f t="shared" si="217"/>
        <v>-4.1332597808251492E-2</v>
      </c>
      <c r="F2395" s="2">
        <f t="shared" si="221"/>
        <v>-1.3848863646927528E-2</v>
      </c>
      <c r="G2395" s="2">
        <f t="shared" si="219"/>
        <v>-2.7483734161323964E-2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4.6416000000000004</v>
      </c>
      <c r="C2396" s="2">
        <f t="shared" si="222"/>
        <v>4.4959483240336393</v>
      </c>
      <c r="D2396" s="2">
        <f t="shared" si="218"/>
        <v>4.5442083155158315</v>
      </c>
      <c r="E2396" s="2">
        <f t="shared" ref="E2396:E2459" si="223">C2396-D2396</f>
        <v>-4.8259991482192177E-2</v>
      </c>
      <c r="F2396" s="2">
        <f t="shared" si="221"/>
        <v>-2.073108921398046E-2</v>
      </c>
      <c r="G2396" s="2">
        <f t="shared" si="219"/>
        <v>-2.7528902268211718E-2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4.6040000000000001</v>
      </c>
      <c r="C2397" s="2">
        <f t="shared" si="222"/>
        <v>4.4966793511053869</v>
      </c>
      <c r="D2397" s="2">
        <f t="shared" ref="D2397:D2460" si="224">$D$4*B2397+(1-$D$4)*D2396</f>
        <v>4.5486373291813251</v>
      </c>
      <c r="E2397" s="2">
        <f t="shared" si="223"/>
        <v>-5.1957978075938271E-2</v>
      </c>
      <c r="F2397" s="2">
        <f t="shared" si="221"/>
        <v>-2.6976466986372023E-2</v>
      </c>
      <c r="G2397" s="2">
        <f t="shared" si="219"/>
        <v>-2.4981511089566248E-2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4.5945999999999998</v>
      </c>
      <c r="C2398" s="2">
        <f t="shared" si="222"/>
        <v>4.4842825278584044</v>
      </c>
      <c r="D2398" s="2">
        <f t="shared" si="224"/>
        <v>4.55204197146419</v>
      </c>
      <c r="E2398" s="2">
        <f t="shared" si="223"/>
        <v>-6.7759443605785563E-2</v>
      </c>
      <c r="F2398" s="2">
        <f t="shared" si="221"/>
        <v>-3.5133062310254731E-2</v>
      </c>
      <c r="G2398" s="2">
        <f t="shared" si="219"/>
        <v>-3.2626381295530832E-2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4.6040000000000001</v>
      </c>
      <c r="C2399" s="2">
        <f t="shared" si="222"/>
        <v>4.4868082928032651</v>
      </c>
      <c r="D2399" s="2">
        <f t="shared" si="224"/>
        <v>4.5558907143186946</v>
      </c>
      <c r="E2399" s="2">
        <f t="shared" si="223"/>
        <v>-6.9082421515429537E-2</v>
      </c>
      <c r="F2399" s="2">
        <f t="shared" si="221"/>
        <v>-4.1922934151289698E-2</v>
      </c>
      <c r="G2399" s="2">
        <f t="shared" si="219"/>
        <v>-2.7159487364139839E-2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4.6604000000000001</v>
      </c>
      <c r="C2400" s="2">
        <f t="shared" si="222"/>
        <v>4.4889454785258396</v>
      </c>
      <c r="D2400" s="2">
        <f t="shared" si="224"/>
        <v>4.5636321428876805</v>
      </c>
      <c r="E2400" s="2">
        <f t="shared" si="223"/>
        <v>-7.4686664361840904E-2</v>
      </c>
      <c r="F2400" s="2">
        <f t="shared" si="221"/>
        <v>-4.8475680193399942E-2</v>
      </c>
      <c r="G2400" s="2">
        <f t="shared" si="219"/>
        <v>-2.6210984168440962E-2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4.6040000000000001</v>
      </c>
      <c r="C2401" s="2">
        <f t="shared" si="222"/>
        <v>4.4922000202910954</v>
      </c>
      <c r="D2401" s="2">
        <f t="shared" si="224"/>
        <v>4.5666223545256308</v>
      </c>
      <c r="E2401" s="2">
        <f t="shared" si="223"/>
        <v>-7.442233423453537E-2</v>
      </c>
      <c r="F2401" s="2">
        <f t="shared" si="221"/>
        <v>-5.366501100162703E-2</v>
      </c>
      <c r="G2401" s="2">
        <f t="shared" si="219"/>
        <v>-2.075732323290834E-2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4.6040000000000001</v>
      </c>
      <c r="C2402" s="2">
        <f t="shared" si="222"/>
        <v>4.5007384787078495</v>
      </c>
      <c r="D2402" s="2">
        <f t="shared" si="224"/>
        <v>4.5693910690052135</v>
      </c>
      <c r="E2402" s="2">
        <f t="shared" si="223"/>
        <v>-6.8652590297364036E-2</v>
      </c>
      <c r="F2402" s="2">
        <f t="shared" si="221"/>
        <v>-5.6662526860774436E-2</v>
      </c>
      <c r="G2402" s="2">
        <f t="shared" si="219"/>
        <v>-1.19900634365896E-2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4.6604000000000001</v>
      </c>
      <c r="C2403" s="2">
        <f t="shared" si="222"/>
        <v>4.5224094819835647</v>
      </c>
      <c r="D2403" s="2">
        <f t="shared" si="224"/>
        <v>4.5761324713011238</v>
      </c>
      <c r="E2403" s="2">
        <f t="shared" si="223"/>
        <v>-5.3722989317559033E-2</v>
      </c>
      <c r="F2403" s="2">
        <f t="shared" si="221"/>
        <v>-5.6074619352131358E-2</v>
      </c>
      <c r="G2403" s="2">
        <f t="shared" si="219"/>
        <v>2.3516300345723246E-3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4.6604000000000001</v>
      </c>
      <c r="C2404" s="2">
        <f t="shared" si="222"/>
        <v>4.5436387924476316</v>
      </c>
      <c r="D2404" s="2">
        <f t="shared" si="224"/>
        <v>4.5823745104640041</v>
      </c>
      <c r="E2404" s="2">
        <f t="shared" si="223"/>
        <v>-3.8735718016372545E-2</v>
      </c>
      <c r="F2404" s="2">
        <f t="shared" si="221"/>
        <v>-5.2606839084979602E-2</v>
      </c>
      <c r="G2404" s="2">
        <f t="shared" ref="G2404:G2467" si="225">E2404-F2404</f>
        <v>1.3871121068607058E-2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4.6604000000000001</v>
      </c>
      <c r="C2405" s="2">
        <f t="shared" si="222"/>
        <v>4.5616020551479961</v>
      </c>
      <c r="D2405" s="2">
        <f t="shared" si="224"/>
        <v>4.5881541763555598</v>
      </c>
      <c r="E2405" s="2">
        <f t="shared" si="223"/>
        <v>-2.6552121207563673E-2</v>
      </c>
      <c r="F2405" s="2">
        <f t="shared" ref="F2405:F2468" si="227">(E2405*(2/(10)))+((1-(2/10))*F2404)</f>
        <v>-4.7395895509496418E-2</v>
      </c>
      <c r="G2405" s="2">
        <f t="shared" si="225"/>
        <v>2.0843774301932745E-2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4.6604000000000001</v>
      </c>
      <c r="C2406" s="2">
        <f t="shared" si="222"/>
        <v>4.5739094312790733</v>
      </c>
      <c r="D2406" s="2">
        <f t="shared" si="224"/>
        <v>4.5935057188477408</v>
      </c>
      <c r="E2406" s="2">
        <f t="shared" si="223"/>
        <v>-1.9596287568667492E-2</v>
      </c>
      <c r="F2406" s="2">
        <f t="shared" si="227"/>
        <v>-4.1835973921330635E-2</v>
      </c>
      <c r="G2406" s="2">
        <f t="shared" si="225"/>
        <v>2.2239686352663143E-2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4.6604000000000001</v>
      </c>
      <c r="C2407" s="2">
        <f t="shared" si="222"/>
        <v>4.5785387495438314</v>
      </c>
      <c r="D2407" s="2">
        <f t="shared" si="224"/>
        <v>4.5984608507849458</v>
      </c>
      <c r="E2407" s="2">
        <f t="shared" si="223"/>
        <v>-1.9922101241114376E-2</v>
      </c>
      <c r="F2407" s="2">
        <f t="shared" si="227"/>
        <v>-3.7453199385287385E-2</v>
      </c>
      <c r="G2407" s="2">
        <f t="shared" si="225"/>
        <v>1.7531098144173009E-2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4.6509999999999998</v>
      </c>
      <c r="C2408" s="2">
        <f t="shared" si="222"/>
        <v>4.5810097111524728</v>
      </c>
      <c r="D2408" s="2">
        <f t="shared" si="224"/>
        <v>4.6023526396156909</v>
      </c>
      <c r="E2408" s="2">
        <f t="shared" si="223"/>
        <v>-2.1342928463218058E-2</v>
      </c>
      <c r="F2408" s="2">
        <f t="shared" si="227"/>
        <v>-3.4231145200873524E-2</v>
      </c>
      <c r="G2408" s="2">
        <f t="shared" si="225"/>
        <v>1.2888216737655465E-2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4.6509999999999998</v>
      </c>
      <c r="C2409" s="2">
        <f t="shared" si="222"/>
        <v>4.5845466786674773</v>
      </c>
      <c r="D2409" s="2">
        <f t="shared" si="224"/>
        <v>4.6059561477923063</v>
      </c>
      <c r="E2409" s="2">
        <f t="shared" si="223"/>
        <v>-2.1409469124828995E-2</v>
      </c>
      <c r="F2409" s="2">
        <f t="shared" si="227"/>
        <v>-3.1666809985664623E-2</v>
      </c>
      <c r="G2409" s="2">
        <f t="shared" si="225"/>
        <v>1.0257340860835629E-2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4.6322000000000001</v>
      </c>
      <c r="C2410" s="2">
        <f t="shared" si="222"/>
        <v>4.5962164204109426</v>
      </c>
      <c r="D2410" s="2">
        <f t="shared" si="224"/>
        <v>4.6079001368447283</v>
      </c>
      <c r="E2410" s="2">
        <f t="shared" si="223"/>
        <v>-1.168371643378574E-2</v>
      </c>
      <c r="F2410" s="2">
        <f t="shared" si="227"/>
        <v>-2.7670191275288848E-2</v>
      </c>
      <c r="G2410" s="2">
        <f t="shared" si="225"/>
        <v>1.5986474841503107E-2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4.6509999999999998</v>
      </c>
      <c r="C2411" s="2">
        <f t="shared" si="222"/>
        <v>4.597413894193874</v>
      </c>
      <c r="D2411" s="2">
        <f t="shared" si="224"/>
        <v>4.6110927193006743</v>
      </c>
      <c r="E2411" s="2">
        <f t="shared" si="223"/>
        <v>-1.3678825106800296E-2</v>
      </c>
      <c r="F2411" s="2">
        <f t="shared" si="227"/>
        <v>-2.487191804159114E-2</v>
      </c>
      <c r="G2411" s="2">
        <f t="shared" si="225"/>
        <v>1.1193092934790844E-2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4.6509999999999998</v>
      </c>
      <c r="C2412" s="2">
        <f t="shared" si="222"/>
        <v>4.5984271412409701</v>
      </c>
      <c r="D2412" s="2">
        <f t="shared" si="224"/>
        <v>4.6140488141672913</v>
      </c>
      <c r="E2412" s="2">
        <f t="shared" si="223"/>
        <v>-1.5621672926321217E-2</v>
      </c>
      <c r="F2412" s="2">
        <f t="shared" si="227"/>
        <v>-2.3021869018537155E-2</v>
      </c>
      <c r="G2412" s="2">
        <f t="shared" si="225"/>
        <v>7.4001960922159375E-3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4.6509999999999998</v>
      </c>
      <c r="C2413" s="2">
        <f t="shared" si="222"/>
        <v>4.6079614272038976</v>
      </c>
      <c r="D2413" s="2">
        <f t="shared" si="224"/>
        <v>4.6167859390437886</v>
      </c>
      <c r="E2413" s="2">
        <f t="shared" si="223"/>
        <v>-8.8245118398910805E-3</v>
      </c>
      <c r="F2413" s="2">
        <f t="shared" si="227"/>
        <v>-2.0182397582807942E-2</v>
      </c>
      <c r="G2413" s="2">
        <f t="shared" si="225"/>
        <v>1.1357885742916862E-2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4.6509999999999998</v>
      </c>
      <c r="C2414" s="2">
        <f t="shared" si="222"/>
        <v>4.6160288999417594</v>
      </c>
      <c r="D2414" s="2">
        <f t="shared" si="224"/>
        <v>4.6193203139294345</v>
      </c>
      <c r="E2414" s="2">
        <f t="shared" si="223"/>
        <v>-3.2914139876751847E-3</v>
      </c>
      <c r="F2414" s="2">
        <f t="shared" si="227"/>
        <v>-1.6804200863781392E-2</v>
      </c>
      <c r="G2414" s="2">
        <f t="shared" si="225"/>
        <v>1.3512786876106207E-2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4.6416000000000004</v>
      </c>
      <c r="C2415" s="2">
        <f t="shared" si="222"/>
        <v>4.622855223027643</v>
      </c>
      <c r="D2415" s="2">
        <f t="shared" si="224"/>
        <v>4.6209706610457726</v>
      </c>
      <c r="E2415" s="2">
        <f t="shared" si="223"/>
        <v>1.8845619818703696E-3</v>
      </c>
      <c r="F2415" s="2">
        <f t="shared" si="227"/>
        <v>-1.3066448294651039E-2</v>
      </c>
      <c r="G2415" s="2">
        <f t="shared" si="225"/>
        <v>1.4951010276521409E-2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4.6040000000000001</v>
      </c>
      <c r="C2416" s="2">
        <f t="shared" si="222"/>
        <v>4.6286313425618522</v>
      </c>
      <c r="D2416" s="2">
        <f t="shared" si="224"/>
        <v>4.6197135750423826</v>
      </c>
      <c r="E2416" s="2">
        <f t="shared" si="223"/>
        <v>8.9177675194695993E-3</v>
      </c>
      <c r="F2416" s="2">
        <f t="shared" si="227"/>
        <v>-8.6696051318269126E-3</v>
      </c>
      <c r="G2416" s="2">
        <f t="shared" si="225"/>
        <v>1.7587372651296514E-2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4.6416000000000004</v>
      </c>
      <c r="C2417" s="2">
        <f t="shared" si="222"/>
        <v>4.6335188283215674</v>
      </c>
      <c r="D2417" s="2">
        <f t="shared" si="224"/>
        <v>4.6213347917059098</v>
      </c>
      <c r="E2417" s="2">
        <f t="shared" si="223"/>
        <v>1.218403661565759E-2</v>
      </c>
      <c r="F2417" s="2">
        <f t="shared" si="227"/>
        <v>-4.4988767823300121E-3</v>
      </c>
      <c r="G2417" s="2">
        <f t="shared" si="225"/>
        <v>1.6682913397987602E-2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4.6416000000000004</v>
      </c>
      <c r="C2418" s="2">
        <f t="shared" si="222"/>
        <v>4.6362082393490187</v>
      </c>
      <c r="D2418" s="2">
        <f t="shared" si="224"/>
        <v>4.6228359182462126</v>
      </c>
      <c r="E2418" s="2">
        <f t="shared" si="223"/>
        <v>1.3372321102806062E-2</v>
      </c>
      <c r="F2418" s="2">
        <f t="shared" si="227"/>
        <v>-9.2463720530279719E-4</v>
      </c>
      <c r="G2418" s="2">
        <f t="shared" si="225"/>
        <v>1.429695830810886E-2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4.6509999999999998</v>
      </c>
      <c r="C2419" s="2">
        <f t="shared" si="222"/>
        <v>4.6384838948337848</v>
      </c>
      <c r="D2419" s="2">
        <f t="shared" si="224"/>
        <v>4.6249221465242716</v>
      </c>
      <c r="E2419" s="2">
        <f t="shared" si="223"/>
        <v>1.3561748309513177E-2</v>
      </c>
      <c r="F2419" s="2">
        <f t="shared" si="227"/>
        <v>1.9726398976603978E-3</v>
      </c>
      <c r="G2419" s="2">
        <f t="shared" si="225"/>
        <v>1.158910841185278E-2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4.6509999999999998</v>
      </c>
      <c r="C2420" s="2">
        <f t="shared" si="222"/>
        <v>4.6375171417824337</v>
      </c>
      <c r="D2420" s="2">
        <f t="shared" si="224"/>
        <v>4.6268538393743261</v>
      </c>
      <c r="E2420" s="2">
        <f t="shared" si="223"/>
        <v>1.0663302408107533E-2</v>
      </c>
      <c r="F2420" s="2">
        <f t="shared" si="227"/>
        <v>3.710772399749825E-3</v>
      </c>
      <c r="G2420" s="2">
        <f t="shared" si="225"/>
        <v>6.9525300083577088E-3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4.6509999999999998</v>
      </c>
      <c r="C2421" s="2">
        <f t="shared" si="222"/>
        <v>4.6395914276620589</v>
      </c>
      <c r="D2421" s="2">
        <f t="shared" si="224"/>
        <v>4.6286424438651173</v>
      </c>
      <c r="E2421" s="2">
        <f t="shared" si="223"/>
        <v>1.0948983796941647E-2</v>
      </c>
      <c r="F2421" s="2">
        <f t="shared" si="227"/>
        <v>5.1584146791881901E-3</v>
      </c>
      <c r="G2421" s="2">
        <f t="shared" si="225"/>
        <v>5.7905691177534569E-3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4.6416000000000004</v>
      </c>
      <c r="C2422" s="2">
        <f t="shared" si="222"/>
        <v>4.6413465926371265</v>
      </c>
      <c r="D2422" s="2">
        <f t="shared" si="224"/>
        <v>4.6296022628380715</v>
      </c>
      <c r="E2422" s="2">
        <f t="shared" si="223"/>
        <v>1.1744329799054931E-2</v>
      </c>
      <c r="F2422" s="2">
        <f t="shared" si="227"/>
        <v>6.4755977031615381E-3</v>
      </c>
      <c r="G2422" s="2">
        <f t="shared" si="225"/>
        <v>5.268732095893393E-3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4.6509999999999998</v>
      </c>
      <c r="C2423" s="2">
        <f t="shared" si="222"/>
        <v>4.6428317322314143</v>
      </c>
      <c r="D2423" s="2">
        <f t="shared" si="224"/>
        <v>4.631187280405622</v>
      </c>
      <c r="E2423" s="2">
        <f t="shared" si="223"/>
        <v>1.1644451825792324E-2</v>
      </c>
      <c r="F2423" s="2">
        <f t="shared" si="227"/>
        <v>7.5093685276876963E-3</v>
      </c>
      <c r="G2423" s="2">
        <f t="shared" si="225"/>
        <v>4.1350832981046273E-3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4.6604000000000001</v>
      </c>
      <c r="C2424" s="2">
        <f t="shared" si="222"/>
        <v>4.6440883888111966</v>
      </c>
      <c r="D2424" s="2">
        <f t="shared" si="224"/>
        <v>4.6333511855607616</v>
      </c>
      <c r="E2424" s="2">
        <f t="shared" si="223"/>
        <v>1.0737203250434924E-2</v>
      </c>
      <c r="F2424" s="2">
        <f t="shared" si="227"/>
        <v>8.1549354722371421E-3</v>
      </c>
      <c r="G2424" s="2">
        <f t="shared" si="225"/>
        <v>2.5822677781977815E-3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4.6509999999999998</v>
      </c>
      <c r="C2425" s="2">
        <f t="shared" si="222"/>
        <v>4.6437055597633199</v>
      </c>
      <c r="D2425" s="2">
        <f t="shared" si="224"/>
        <v>4.6346585051488534</v>
      </c>
      <c r="E2425" s="2">
        <f t="shared" si="223"/>
        <v>9.047054614466532E-3</v>
      </c>
      <c r="F2425" s="2">
        <f t="shared" si="227"/>
        <v>8.3333593006830204E-3</v>
      </c>
      <c r="G2425" s="2">
        <f t="shared" si="225"/>
        <v>7.1369531378351163E-4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4.6509999999999998</v>
      </c>
      <c r="C2426" s="2">
        <f t="shared" si="222"/>
        <v>4.6375970121074248</v>
      </c>
      <c r="D2426" s="2">
        <f t="shared" si="224"/>
        <v>4.6358689862489388</v>
      </c>
      <c r="E2426" s="2">
        <f t="shared" si="223"/>
        <v>1.7280258584859709E-3</v>
      </c>
      <c r="F2426" s="2">
        <f t="shared" si="227"/>
        <v>7.0122926122436107E-3</v>
      </c>
      <c r="G2426" s="2">
        <f t="shared" si="225"/>
        <v>-5.2842667537576398E-3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4.6509999999999998</v>
      </c>
      <c r="C2427" s="2">
        <f t="shared" si="222"/>
        <v>4.6382128563985905</v>
      </c>
      <c r="D2427" s="2">
        <f t="shared" si="224"/>
        <v>4.6369898020823506</v>
      </c>
      <c r="E2427" s="2">
        <f t="shared" si="223"/>
        <v>1.2230543162399243E-3</v>
      </c>
      <c r="F2427" s="2">
        <f t="shared" si="227"/>
        <v>5.8544449530428732E-3</v>
      </c>
      <c r="G2427" s="2">
        <f t="shared" si="225"/>
        <v>-4.6313906368029489E-3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4.6416000000000004</v>
      </c>
      <c r="C2428" s="2">
        <f t="shared" si="222"/>
        <v>4.6387339554141924</v>
      </c>
      <c r="D2428" s="2">
        <f t="shared" si="224"/>
        <v>4.6373312982243986</v>
      </c>
      <c r="E2428" s="2">
        <f t="shared" si="223"/>
        <v>1.4026571897938211E-3</v>
      </c>
      <c r="F2428" s="2">
        <f t="shared" si="227"/>
        <v>4.9640874003930632E-3</v>
      </c>
      <c r="G2428" s="2">
        <f t="shared" si="225"/>
        <v>-3.561430210599242E-3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4.6604000000000001</v>
      </c>
      <c r="C2429" s="2">
        <f t="shared" si="222"/>
        <v>4.6406210391966241</v>
      </c>
      <c r="D2429" s="2">
        <f t="shared" si="224"/>
        <v>4.6390400909485177</v>
      </c>
      <c r="E2429" s="2">
        <f t="shared" si="223"/>
        <v>1.5809482481063952E-3</v>
      </c>
      <c r="F2429" s="2">
        <f t="shared" si="227"/>
        <v>4.2874595699357301E-3</v>
      </c>
      <c r="G2429" s="2">
        <f t="shared" si="225"/>
        <v>-2.7065113218293349E-3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4.6604000000000001</v>
      </c>
      <c r="C2430" s="2">
        <f t="shared" si="222"/>
        <v>4.642217802397143</v>
      </c>
      <c r="D2430" s="2">
        <f t="shared" si="224"/>
        <v>4.640622306433813</v>
      </c>
      <c r="E2430" s="2">
        <f t="shared" si="223"/>
        <v>1.5954959633299737E-3</v>
      </c>
      <c r="F2430" s="2">
        <f t="shared" si="227"/>
        <v>3.7490668486145793E-3</v>
      </c>
      <c r="G2430" s="2">
        <f t="shared" si="225"/>
        <v>-2.1535708852846057E-3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4.6791999999999998</v>
      </c>
      <c r="C2431" s="2">
        <f t="shared" si="222"/>
        <v>4.6435689097206589</v>
      </c>
      <c r="D2431" s="2">
        <f t="shared" si="224"/>
        <v>4.6434799133646409</v>
      </c>
      <c r="E2431" s="2">
        <f t="shared" si="223"/>
        <v>8.8996356018000711E-5</v>
      </c>
      <c r="F2431" s="2">
        <f t="shared" si="227"/>
        <v>3.0170527500952638E-3</v>
      </c>
      <c r="G2431" s="2">
        <f t="shared" si="225"/>
        <v>-2.9280563940772631E-3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4.6791999999999998</v>
      </c>
      <c r="C2432" s="2">
        <f t="shared" si="222"/>
        <v>4.643266000532865</v>
      </c>
      <c r="D2432" s="2">
        <f t="shared" si="224"/>
        <v>4.6461258457080001</v>
      </c>
      <c r="E2432" s="2">
        <f t="shared" si="223"/>
        <v>-2.8598451751351561E-3</v>
      </c>
      <c r="F2432" s="2">
        <f t="shared" si="227"/>
        <v>1.8416731650491801E-3</v>
      </c>
      <c r="G2432" s="2">
        <f t="shared" si="225"/>
        <v>-4.7015183401843364E-3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4.6791999999999998</v>
      </c>
      <c r="C2433" s="2">
        <f t="shared" si="222"/>
        <v>4.6444558466047319</v>
      </c>
      <c r="D2433" s="2">
        <f t="shared" si="224"/>
        <v>4.648575783062963</v>
      </c>
      <c r="E2433" s="2">
        <f t="shared" si="223"/>
        <v>-4.1199364582311659E-3</v>
      </c>
      <c r="F2433" s="2">
        <f t="shared" si="227"/>
        <v>6.4935124039311107E-4</v>
      </c>
      <c r="G2433" s="2">
        <f t="shared" si="225"/>
        <v>-4.769287698624277E-3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4.6791999999999998</v>
      </c>
      <c r="C2434" s="2">
        <f t="shared" si="222"/>
        <v>4.646908793280927</v>
      </c>
      <c r="D2434" s="2">
        <f t="shared" si="224"/>
        <v>4.6508442435768176</v>
      </c>
      <c r="E2434" s="2">
        <f t="shared" si="223"/>
        <v>-3.9354502958905968E-3</v>
      </c>
      <c r="F2434" s="2">
        <f t="shared" si="227"/>
        <v>-2.6760906686363055E-4</v>
      </c>
      <c r="G2434" s="2">
        <f t="shared" si="225"/>
        <v>-3.6678412290269665E-3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4.6791999999999998</v>
      </c>
      <c r="C2435" s="2">
        <f t="shared" si="222"/>
        <v>4.6475382096992455</v>
      </c>
      <c r="D2435" s="2">
        <f t="shared" si="224"/>
        <v>4.6529446699785346</v>
      </c>
      <c r="E2435" s="2">
        <f t="shared" si="223"/>
        <v>-5.4064602792891492E-3</v>
      </c>
      <c r="F2435" s="2">
        <f t="shared" si="227"/>
        <v>-1.2953793093487343E-3</v>
      </c>
      <c r="G2435" s="2">
        <f t="shared" si="225"/>
        <v>-4.1110809699404149E-3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4.6698000000000004</v>
      </c>
      <c r="C2436" s="2">
        <f t="shared" si="222"/>
        <v>4.6480707928224385</v>
      </c>
      <c r="D2436" s="2">
        <f t="shared" si="224"/>
        <v>4.6541932129430883</v>
      </c>
      <c r="E2436" s="2">
        <f t="shared" si="223"/>
        <v>-6.1224201206497852E-3</v>
      </c>
      <c r="F2436" s="2">
        <f t="shared" si="227"/>
        <v>-2.2607874716089448E-3</v>
      </c>
      <c r="G2436" s="2">
        <f t="shared" si="225"/>
        <v>-3.8616326490408404E-3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4.6791999999999998</v>
      </c>
      <c r="C2437" s="2">
        <f t="shared" si="222"/>
        <v>4.6485214400805246</v>
      </c>
      <c r="D2437" s="2">
        <f t="shared" si="224"/>
        <v>4.6560455675398966</v>
      </c>
      <c r="E2437" s="2">
        <f t="shared" si="223"/>
        <v>-7.524127459372032E-3</v>
      </c>
      <c r="F2437" s="2">
        <f t="shared" si="227"/>
        <v>-3.3134554691615623E-3</v>
      </c>
      <c r="G2437" s="2">
        <f t="shared" si="225"/>
        <v>-4.2106719902104701E-3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4.6698000000000004</v>
      </c>
      <c r="C2438" s="2">
        <f t="shared" si="222"/>
        <v>4.6474566031450593</v>
      </c>
      <c r="D2438" s="2">
        <f t="shared" si="224"/>
        <v>4.6570644143887936</v>
      </c>
      <c r="E2438" s="2">
        <f t="shared" si="223"/>
        <v>-9.6078112437343322E-3</v>
      </c>
      <c r="F2438" s="2">
        <f t="shared" si="227"/>
        <v>-4.572326624076117E-3</v>
      </c>
      <c r="G2438" s="2">
        <f t="shared" si="225"/>
        <v>-5.0354846196582152E-3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4.6698000000000004</v>
      </c>
      <c r="C2439" s="2">
        <f t="shared" si="222"/>
        <v>4.6494478949688967</v>
      </c>
      <c r="D2439" s="2">
        <f t="shared" si="224"/>
        <v>4.6580077911007356</v>
      </c>
      <c r="E2439" s="2">
        <f t="shared" si="223"/>
        <v>-8.5598961318389399E-3</v>
      </c>
      <c r="F2439" s="2">
        <f t="shared" si="227"/>
        <v>-5.3698405256286819E-3</v>
      </c>
      <c r="G2439" s="2">
        <f t="shared" si="225"/>
        <v>-3.190055606210258E-3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4.6698000000000004</v>
      </c>
      <c r="C2440" s="2">
        <f t="shared" si="222"/>
        <v>4.6511328342044509</v>
      </c>
      <c r="D2440" s="2">
        <f t="shared" si="224"/>
        <v>4.6588812880562367</v>
      </c>
      <c r="E2440" s="2">
        <f t="shared" si="223"/>
        <v>-7.748453851785797E-3</v>
      </c>
      <c r="F2440" s="2">
        <f t="shared" si="227"/>
        <v>-5.8455631908601053E-3</v>
      </c>
      <c r="G2440" s="2">
        <f t="shared" si="225"/>
        <v>-1.9028906609256917E-3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4.6698000000000004</v>
      </c>
      <c r="C2441" s="2">
        <f t="shared" si="222"/>
        <v>4.6554508597114586</v>
      </c>
      <c r="D2441" s="2">
        <f t="shared" si="224"/>
        <v>4.6596900815335527</v>
      </c>
      <c r="E2441" s="2">
        <f t="shared" si="223"/>
        <v>-4.2392218220941302E-3</v>
      </c>
      <c r="F2441" s="2">
        <f t="shared" si="227"/>
        <v>-5.5242949171069103E-3</v>
      </c>
      <c r="G2441" s="2">
        <f t="shared" si="225"/>
        <v>1.2850730950127801E-3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4.6698000000000004</v>
      </c>
      <c r="C2442" s="2">
        <f t="shared" si="222"/>
        <v>4.6591045736020034</v>
      </c>
      <c r="D2442" s="2">
        <f t="shared" si="224"/>
        <v>4.6604389643829194</v>
      </c>
      <c r="E2442" s="2">
        <f t="shared" si="223"/>
        <v>-1.3343907809160171E-3</v>
      </c>
      <c r="F2442" s="2">
        <f t="shared" si="227"/>
        <v>-4.6863140898687318E-3</v>
      </c>
      <c r="G2442" s="2">
        <f t="shared" si="225"/>
        <v>3.3519233089527147E-3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4.8899999999999997</v>
      </c>
      <c r="C2443" s="2">
        <f t="shared" si="222"/>
        <v>4.6621961776632332</v>
      </c>
      <c r="D2443" s="2">
        <f t="shared" si="224"/>
        <v>4.6774434855397402</v>
      </c>
      <c r="E2443" s="2">
        <f t="shared" si="223"/>
        <v>-1.5247307876506966E-2</v>
      </c>
      <c r="F2443" s="2">
        <f t="shared" si="227"/>
        <v>-6.7985128471963786E-3</v>
      </c>
      <c r="G2443" s="2">
        <f t="shared" si="225"/>
        <v>-8.4487950293105872E-3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4.88</v>
      </c>
      <c r="C2444" s="2">
        <f t="shared" si="222"/>
        <v>4.6648121503304285</v>
      </c>
      <c r="D2444" s="2">
        <f t="shared" si="224"/>
        <v>4.6924476717960557</v>
      </c>
      <c r="E2444" s="2">
        <f t="shared" si="223"/>
        <v>-2.76355214656272E-2</v>
      </c>
      <c r="F2444" s="2">
        <f t="shared" si="227"/>
        <v>-1.0965914570882543E-2</v>
      </c>
      <c r="G2444" s="2">
        <f t="shared" si="225"/>
        <v>-1.6669606894744657E-2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4.8</v>
      </c>
      <c r="C2445" s="2">
        <f t="shared" si="222"/>
        <v>4.6670256656642088</v>
      </c>
      <c r="D2445" s="2">
        <f t="shared" si="224"/>
        <v>4.7004145109222737</v>
      </c>
      <c r="E2445" s="2">
        <f t="shared" si="223"/>
        <v>-3.3388845258064848E-2</v>
      </c>
      <c r="F2445" s="2">
        <f t="shared" si="227"/>
        <v>-1.5450500708319003E-2</v>
      </c>
      <c r="G2445" s="2">
        <f t="shared" si="225"/>
        <v>-1.7938344549745844E-2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4.8</v>
      </c>
      <c r="C2446" s="2">
        <f t="shared" si="222"/>
        <v>4.6674524863312534</v>
      </c>
      <c r="D2446" s="2">
        <f t="shared" si="224"/>
        <v>4.70779121381692</v>
      </c>
      <c r="E2446" s="2">
        <f t="shared" si="223"/>
        <v>-4.0338727485666581E-2</v>
      </c>
      <c r="F2446" s="2">
        <f t="shared" si="227"/>
        <v>-2.0428146063788517E-2</v>
      </c>
      <c r="G2446" s="2">
        <f t="shared" si="225"/>
        <v>-1.9910581421878064E-2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4.8</v>
      </c>
      <c r="C2447" s="2">
        <f t="shared" ref="C2447:C2510" si="228">$C$4*B2437+C2446*(1-$C$4)</f>
        <v>4.669259796126445</v>
      </c>
      <c r="D2447" s="2">
        <f t="shared" si="224"/>
        <v>4.7146214942749252</v>
      </c>
      <c r="E2447" s="2">
        <f t="shared" si="223"/>
        <v>-4.5361698148480123E-2</v>
      </c>
      <c r="F2447" s="2">
        <f t="shared" si="227"/>
        <v>-2.541485648072684E-2</v>
      </c>
      <c r="G2447" s="2">
        <f t="shared" si="225"/>
        <v>-1.9946841667753283E-2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4.75</v>
      </c>
      <c r="C2448" s="2">
        <f t="shared" si="228"/>
        <v>4.6693429044146839</v>
      </c>
      <c r="D2448" s="2">
        <f t="shared" si="224"/>
        <v>4.7172421243286351</v>
      </c>
      <c r="E2448" s="2">
        <f t="shared" si="223"/>
        <v>-4.7899219913951185E-2</v>
      </c>
      <c r="F2448" s="2">
        <f t="shared" si="227"/>
        <v>-2.9911729167371712E-2</v>
      </c>
      <c r="G2448" s="2">
        <f t="shared" si="225"/>
        <v>-1.7987490746579474E-2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4.74</v>
      </c>
      <c r="C2449" s="2">
        <f t="shared" si="228"/>
        <v>4.6694132268124244</v>
      </c>
      <c r="D2449" s="2">
        <f t="shared" si="224"/>
        <v>4.7189278928968843</v>
      </c>
      <c r="E2449" s="2">
        <f t="shared" si="223"/>
        <v>-4.9514666084459869E-2</v>
      </c>
      <c r="F2449" s="2">
        <f t="shared" si="227"/>
        <v>-3.3832316550789346E-2</v>
      </c>
      <c r="G2449" s="2">
        <f t="shared" si="225"/>
        <v>-1.5682349533670523E-2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4.72</v>
      </c>
      <c r="C2450" s="2">
        <f t="shared" si="228"/>
        <v>4.6694727303797441</v>
      </c>
      <c r="D2450" s="2">
        <f t="shared" si="224"/>
        <v>4.7190073082378561</v>
      </c>
      <c r="E2450" s="2">
        <f t="shared" si="223"/>
        <v>-4.9534577858111994E-2</v>
      </c>
      <c r="F2450" s="2">
        <f t="shared" si="227"/>
        <v>-3.6972768812253878E-2</v>
      </c>
      <c r="G2450" s="2">
        <f t="shared" si="225"/>
        <v>-1.2561809045858116E-2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4.7300000000000004</v>
      </c>
      <c r="C2451" s="2">
        <f t="shared" si="228"/>
        <v>4.669523079552091</v>
      </c>
      <c r="D2451" s="2">
        <f t="shared" si="224"/>
        <v>4.7198215817017193</v>
      </c>
      <c r="E2451" s="2">
        <f t="shared" si="223"/>
        <v>-5.0298502149628277E-2</v>
      </c>
      <c r="F2451" s="2">
        <f t="shared" si="227"/>
        <v>-3.9637915479728759E-2</v>
      </c>
      <c r="G2451" s="2">
        <f t="shared" si="225"/>
        <v>-1.0660586669899517E-2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4.7300000000000004</v>
      </c>
      <c r="C2452" s="2">
        <f t="shared" si="228"/>
        <v>4.6695656826979235</v>
      </c>
      <c r="D2452" s="2">
        <f t="shared" si="224"/>
        <v>4.7205755386127031</v>
      </c>
      <c r="E2452" s="2">
        <f t="shared" si="223"/>
        <v>-5.1009855914779578E-2</v>
      </c>
      <c r="F2452" s="2">
        <f t="shared" si="227"/>
        <v>-4.1912303566738925E-2</v>
      </c>
      <c r="G2452" s="2">
        <f t="shared" si="225"/>
        <v>-9.0975523480406537E-3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4.72</v>
      </c>
      <c r="C2453" s="2">
        <f t="shared" si="228"/>
        <v>4.7034786545905503</v>
      </c>
      <c r="D2453" s="2">
        <f t="shared" si="224"/>
        <v>4.7205329061228731</v>
      </c>
      <c r="E2453" s="2">
        <f t="shared" si="223"/>
        <v>-1.7054251532322873E-2</v>
      </c>
      <c r="F2453" s="2">
        <f t="shared" si="227"/>
        <v>-3.6940693159855716E-2</v>
      </c>
      <c r="G2453" s="2">
        <f t="shared" si="225"/>
        <v>1.9886441627532843E-2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4.71</v>
      </c>
      <c r="C2454" s="2">
        <f t="shared" si="228"/>
        <v>4.7306357846535425</v>
      </c>
      <c r="D2454" s="2">
        <f t="shared" si="224"/>
        <v>4.7197526908545129</v>
      </c>
      <c r="E2454" s="2">
        <f t="shared" si="223"/>
        <v>1.0883093799029631E-2</v>
      </c>
      <c r="F2454" s="2">
        <f t="shared" si="227"/>
        <v>-2.737593576807865E-2</v>
      </c>
      <c r="G2454" s="2">
        <f t="shared" si="225"/>
        <v>3.8259029567108277E-2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4.7300000000000004</v>
      </c>
      <c r="C2455" s="2">
        <f t="shared" si="228"/>
        <v>4.7413072023991516</v>
      </c>
      <c r="D2455" s="2">
        <f t="shared" si="224"/>
        <v>4.720511750791216</v>
      </c>
      <c r="E2455" s="2">
        <f t="shared" si="223"/>
        <v>2.0795451607935611E-2</v>
      </c>
      <c r="F2455" s="2">
        <f t="shared" si="227"/>
        <v>-1.77416582928758E-2</v>
      </c>
      <c r="G2455" s="2">
        <f t="shared" si="225"/>
        <v>3.8537109900811412E-2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4.7300000000000004</v>
      </c>
      <c r="C2456" s="2">
        <f t="shared" si="228"/>
        <v>4.7503368635685126</v>
      </c>
      <c r="D2456" s="2">
        <f t="shared" si="224"/>
        <v>4.7212145840659412</v>
      </c>
      <c r="E2456" s="2">
        <f t="shared" si="223"/>
        <v>2.9122279502571402E-2</v>
      </c>
      <c r="F2456" s="2">
        <f t="shared" si="227"/>
        <v>-8.3688707337863603E-3</v>
      </c>
      <c r="G2456" s="2">
        <f t="shared" si="225"/>
        <v>3.7491150236357761E-2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4.6900000000000004</v>
      </c>
      <c r="C2457" s="2">
        <f t="shared" si="228"/>
        <v>4.7579773460964336</v>
      </c>
      <c r="D2457" s="2">
        <f t="shared" si="224"/>
        <v>4.71890239265365</v>
      </c>
      <c r="E2457" s="2">
        <f t="shared" si="223"/>
        <v>3.9074953442783666E-2</v>
      </c>
      <c r="F2457" s="2">
        <f t="shared" si="227"/>
        <v>1.1198941015276445E-3</v>
      </c>
      <c r="G2457" s="2">
        <f t="shared" si="225"/>
        <v>3.7955059341256023E-2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4.6900000000000004</v>
      </c>
      <c r="C2458" s="2">
        <f t="shared" si="228"/>
        <v>4.7567500620815979</v>
      </c>
      <c r="D2458" s="2">
        <f t="shared" si="224"/>
        <v>4.7167614746793056</v>
      </c>
      <c r="E2458" s="2">
        <f t="shared" si="223"/>
        <v>3.9988587402292275E-2</v>
      </c>
      <c r="F2458" s="2">
        <f t="shared" si="227"/>
        <v>8.8936327616805713E-3</v>
      </c>
      <c r="G2458" s="2">
        <f t="shared" si="225"/>
        <v>3.1094954640611704E-2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4.6900000000000004</v>
      </c>
      <c r="C2459" s="2">
        <f t="shared" si="228"/>
        <v>4.75417312945366</v>
      </c>
      <c r="D2459" s="2">
        <f t="shared" si="224"/>
        <v>4.7147791432215795</v>
      </c>
      <c r="E2459" s="2">
        <f t="shared" si="223"/>
        <v>3.9393986232080458E-2</v>
      </c>
      <c r="F2459" s="2">
        <f t="shared" si="227"/>
        <v>1.499370345576055E-2</v>
      </c>
      <c r="G2459" s="2">
        <f t="shared" si="225"/>
        <v>2.4400282776319906E-2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4.6399999999999997</v>
      </c>
      <c r="C2460" s="2">
        <f t="shared" si="228"/>
        <v>4.7489157249223268</v>
      </c>
      <c r="D2460" s="2">
        <f t="shared" si="224"/>
        <v>4.7092399474273883</v>
      </c>
      <c r="E2460" s="2">
        <f t="shared" ref="E2460:E2523" si="229">C2460-D2460</f>
        <v>3.9675777494938558E-2</v>
      </c>
      <c r="F2460" s="2">
        <f t="shared" si="227"/>
        <v>1.9930118263596152E-2</v>
      </c>
      <c r="G2460" s="2">
        <f t="shared" si="225"/>
        <v>1.9745659231342406E-2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4.5999999999999996</v>
      </c>
      <c r="C2461" s="2">
        <f t="shared" si="228"/>
        <v>4.7460056133958144</v>
      </c>
      <c r="D2461" s="2">
        <f t="shared" ref="D2461:D2524" si="230">$D$4*B2461+(1-$D$4)*D2460</f>
        <v>4.7011480994698038</v>
      </c>
      <c r="E2461" s="2">
        <f t="shared" si="229"/>
        <v>4.4857513926010562E-2</v>
      </c>
      <c r="F2461" s="2">
        <f t="shared" si="227"/>
        <v>2.4915597396079035E-2</v>
      </c>
      <c r="G2461" s="2">
        <f t="shared" si="225"/>
        <v>1.9941916529931526E-2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4.58</v>
      </c>
      <c r="C2462" s="2">
        <f t="shared" si="228"/>
        <v>4.7435432113349192</v>
      </c>
      <c r="D2462" s="2">
        <f t="shared" si="230"/>
        <v>4.6921741661757448</v>
      </c>
      <c r="E2462" s="2">
        <f t="shared" si="229"/>
        <v>5.1369045159174398E-2</v>
      </c>
      <c r="F2462" s="2">
        <f t="shared" si="227"/>
        <v>3.0206286948698109E-2</v>
      </c>
      <c r="G2462" s="2">
        <f t="shared" si="225"/>
        <v>2.1162758210476289E-2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4.55</v>
      </c>
      <c r="C2463" s="2">
        <f t="shared" si="228"/>
        <v>4.739921178821854</v>
      </c>
      <c r="D2463" s="2">
        <f t="shared" si="230"/>
        <v>4.6816427464590227</v>
      </c>
      <c r="E2463" s="2">
        <f t="shared" si="229"/>
        <v>5.8278432362831367E-2</v>
      </c>
      <c r="F2463" s="2">
        <f t="shared" si="227"/>
        <v>3.5820716031524764E-2</v>
      </c>
      <c r="G2463" s="2">
        <f t="shared" si="225"/>
        <v>2.2457716331306603E-2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4.49</v>
      </c>
      <c r="C2464" s="2">
        <f t="shared" si="228"/>
        <v>4.7353179205415694</v>
      </c>
      <c r="D2464" s="2">
        <f t="shared" si="230"/>
        <v>4.6674469874620579</v>
      </c>
      <c r="E2464" s="2">
        <f t="shared" si="229"/>
        <v>6.7870933079511531E-2</v>
      </c>
      <c r="F2464" s="2">
        <f t="shared" si="227"/>
        <v>4.2230759441122118E-2</v>
      </c>
      <c r="G2464" s="2">
        <f t="shared" si="225"/>
        <v>2.5640173638389413E-2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4.5</v>
      </c>
      <c r="C2465" s="2">
        <f t="shared" si="228"/>
        <v>4.7344997789197896</v>
      </c>
      <c r="D2465" s="2">
        <f t="shared" si="230"/>
        <v>4.6550435069093128</v>
      </c>
      <c r="E2465" s="2">
        <f t="shared" si="229"/>
        <v>7.9456272010476781E-2</v>
      </c>
      <c r="F2465" s="2">
        <f t="shared" si="227"/>
        <v>4.9675861954993052E-2</v>
      </c>
      <c r="G2465" s="2">
        <f t="shared" si="225"/>
        <v>2.9780410055483729E-2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4.54</v>
      </c>
      <c r="C2466" s="2">
        <f t="shared" si="228"/>
        <v>4.7338075052398212</v>
      </c>
      <c r="D2466" s="2">
        <f t="shared" si="230"/>
        <v>4.6465217656567708</v>
      </c>
      <c r="E2466" s="2">
        <f t="shared" si="229"/>
        <v>8.7285739583050415E-2</v>
      </c>
      <c r="F2466" s="2">
        <f t="shared" si="227"/>
        <v>5.719783748060453E-2</v>
      </c>
      <c r="G2466" s="2">
        <f t="shared" si="225"/>
        <v>3.0087902102445885E-2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4.55</v>
      </c>
      <c r="C2467" s="2">
        <f t="shared" si="228"/>
        <v>4.7270678890490796</v>
      </c>
      <c r="D2467" s="2">
        <f t="shared" si="230"/>
        <v>4.6393720052377505</v>
      </c>
      <c r="E2467" s="2">
        <f t="shared" si="229"/>
        <v>8.7695883811329089E-2</v>
      </c>
      <c r="F2467" s="2">
        <f t="shared" si="227"/>
        <v>6.3297446746749447E-2</v>
      </c>
      <c r="G2467" s="2">
        <f t="shared" si="225"/>
        <v>2.4398437064579642E-2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4.55</v>
      </c>
      <c r="C2468" s="2">
        <f t="shared" si="228"/>
        <v>4.721365136887683</v>
      </c>
      <c r="D2468" s="2">
        <f t="shared" si="230"/>
        <v>4.6327518567016206</v>
      </c>
      <c r="E2468" s="2">
        <f t="shared" si="229"/>
        <v>8.8613280186062404E-2</v>
      </c>
      <c r="F2468" s="2">
        <f t="shared" si="227"/>
        <v>6.8360613434612041E-2</v>
      </c>
      <c r="G2468" s="2">
        <f t="shared" ref="G2468:G2531" si="231">E2468-F2468</f>
        <v>2.0252666751450363E-2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4.6399999999999997</v>
      </c>
      <c r="C2469" s="2">
        <f t="shared" si="228"/>
        <v>4.7165397312126549</v>
      </c>
      <c r="D2469" s="2">
        <f t="shared" si="230"/>
        <v>4.6332887562052045</v>
      </c>
      <c r="E2469" s="2">
        <f t="shared" si="229"/>
        <v>8.3250975007450378E-2</v>
      </c>
      <c r="F2469" s="2">
        <f t="shared" ref="F2469:F2532" si="233">(E2469*(2/(10)))+((1-(2/10))*F2468)</f>
        <v>7.1338685749179717E-2</v>
      </c>
      <c r="G2469" s="2">
        <f t="shared" si="231"/>
        <v>1.1912289258270661E-2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4.7300000000000004</v>
      </c>
      <c r="C2470" s="2">
        <f t="shared" si="228"/>
        <v>4.7047643879491696</v>
      </c>
      <c r="D2470" s="2">
        <f t="shared" si="230"/>
        <v>4.6404525520418565</v>
      </c>
      <c r="E2470" s="2">
        <f t="shared" si="229"/>
        <v>6.4311835907313153E-2</v>
      </c>
      <c r="F2470" s="2">
        <f t="shared" si="233"/>
        <v>6.9933315780806415E-2</v>
      </c>
      <c r="G2470" s="2">
        <f t="shared" si="231"/>
        <v>-5.6214798734932625E-3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4.7300000000000004</v>
      </c>
      <c r="C2471" s="2">
        <f t="shared" si="228"/>
        <v>4.6886467898031432</v>
      </c>
      <c r="D2471" s="2">
        <f t="shared" si="230"/>
        <v>4.6470856963350524</v>
      </c>
      <c r="E2471" s="2">
        <f t="shared" si="229"/>
        <v>4.1561093468090782E-2</v>
      </c>
      <c r="F2471" s="2">
        <f t="shared" si="233"/>
        <v>6.4258871318263286E-2</v>
      </c>
      <c r="G2471" s="2">
        <f t="shared" si="231"/>
        <v>-2.2697777850172504E-2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4.7300000000000004</v>
      </c>
      <c r="C2472" s="2">
        <f t="shared" si="228"/>
        <v>4.671931899064198</v>
      </c>
      <c r="D2472" s="2">
        <f t="shared" si="230"/>
        <v>4.6532274966065303</v>
      </c>
      <c r="E2472" s="2">
        <f t="shared" si="229"/>
        <v>1.870440245766769E-2</v>
      </c>
      <c r="F2472" s="2">
        <f t="shared" si="233"/>
        <v>5.5147977546144172E-2</v>
      </c>
      <c r="G2472" s="2">
        <f t="shared" si="231"/>
        <v>-3.6443575088476482E-2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4.71</v>
      </c>
      <c r="C2473" s="2">
        <f t="shared" si="228"/>
        <v>4.6531731453620138</v>
      </c>
      <c r="D2473" s="2">
        <f t="shared" si="230"/>
        <v>4.6574328672282697</v>
      </c>
      <c r="E2473" s="2">
        <f t="shared" si="229"/>
        <v>-4.2597218662558944E-3</v>
      </c>
      <c r="F2473" s="2">
        <f t="shared" si="233"/>
        <v>4.3266437663664163E-2</v>
      </c>
      <c r="G2473" s="2">
        <f t="shared" si="231"/>
        <v>-4.7526159529920058E-2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4.7300000000000004</v>
      </c>
      <c r="C2474" s="2">
        <f t="shared" si="228"/>
        <v>4.6280695845370889</v>
      </c>
      <c r="D2474" s="2">
        <f t="shared" si="230"/>
        <v>4.6628082103965465</v>
      </c>
      <c r="E2474" s="2">
        <f t="shared" si="229"/>
        <v>-3.4738625859457528E-2</v>
      </c>
      <c r="F2474" s="2">
        <f t="shared" si="233"/>
        <v>2.7665424959039824E-2</v>
      </c>
      <c r="G2474" s="2">
        <f t="shared" si="231"/>
        <v>-6.2404050818497356E-2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4.6900000000000004</v>
      </c>
      <c r="C2475" s="2">
        <f t="shared" si="228"/>
        <v>4.6083665715313833</v>
      </c>
      <c r="D2475" s="2">
        <f t="shared" si="230"/>
        <v>4.6648224170338395</v>
      </c>
      <c r="E2475" s="2">
        <f t="shared" si="229"/>
        <v>-5.6455845502456192E-2</v>
      </c>
      <c r="F2475" s="2">
        <f t="shared" si="233"/>
        <v>1.0841170866740623E-2</v>
      </c>
      <c r="G2475" s="2">
        <f t="shared" si="231"/>
        <v>-6.7297016369196813E-2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4.7300000000000004</v>
      </c>
      <c r="C2476" s="2">
        <f t="shared" si="228"/>
        <v>4.5978486374496317</v>
      </c>
      <c r="D2476" s="2">
        <f t="shared" si="230"/>
        <v>4.6696503861424441</v>
      </c>
      <c r="E2476" s="2">
        <f t="shared" si="229"/>
        <v>-7.1801748692812417E-2</v>
      </c>
      <c r="F2476" s="2">
        <f t="shared" si="233"/>
        <v>-5.6874130451699846E-3</v>
      </c>
      <c r="G2476" s="2">
        <f t="shared" si="231"/>
        <v>-6.6114335647642436E-2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4.6900000000000004</v>
      </c>
      <c r="C2477" s="2">
        <f t="shared" si="228"/>
        <v>4.5904873086112268</v>
      </c>
      <c r="D2477" s="2">
        <f t="shared" si="230"/>
        <v>4.6711577649467078</v>
      </c>
      <c r="E2477" s="2">
        <f t="shared" si="229"/>
        <v>-8.0670456335480978E-2</v>
      </c>
      <c r="F2477" s="2">
        <f t="shared" si="233"/>
        <v>-2.0684021703232185E-2</v>
      </c>
      <c r="G2477" s="2">
        <f t="shared" si="231"/>
        <v>-5.9986434632248793E-2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4.6900000000000004</v>
      </c>
      <c r="C2478" s="2">
        <f t="shared" si="228"/>
        <v>4.5842584919018075</v>
      </c>
      <c r="D2478" s="2">
        <f t="shared" si="230"/>
        <v>4.6725534860617666</v>
      </c>
      <c r="E2478" s="2">
        <f t="shared" si="229"/>
        <v>-8.8294994159959117E-2</v>
      </c>
      <c r="F2478" s="2">
        <f t="shared" si="233"/>
        <v>-3.4206216194577574E-2</v>
      </c>
      <c r="G2478" s="2">
        <f t="shared" si="231"/>
        <v>-5.4088777965381543E-2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4.7</v>
      </c>
      <c r="C2479" s="2">
        <f t="shared" si="228"/>
        <v>4.5928341085322986</v>
      </c>
      <c r="D2479" s="2">
        <f t="shared" si="230"/>
        <v>4.6745865611683026</v>
      </c>
      <c r="E2479" s="2">
        <f t="shared" si="229"/>
        <v>-8.1752452636004058E-2</v>
      </c>
      <c r="F2479" s="2">
        <f t="shared" si="233"/>
        <v>-4.3715463482862871E-2</v>
      </c>
      <c r="G2479" s="2">
        <f t="shared" si="231"/>
        <v>-3.8036989153141187E-2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4.7</v>
      </c>
      <c r="C2480" s="2">
        <f t="shared" si="228"/>
        <v>4.6139365533734837</v>
      </c>
      <c r="D2480" s="2">
        <f t="shared" si="230"/>
        <v>4.6764690381187988</v>
      </c>
      <c r="E2480" s="2">
        <f t="shared" si="229"/>
        <v>-6.2532484745315031E-2</v>
      </c>
      <c r="F2480" s="2">
        <f t="shared" si="233"/>
        <v>-4.7478867735353307E-2</v>
      </c>
      <c r="G2480" s="2">
        <f t="shared" si="231"/>
        <v>-1.5053617009961724E-2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4.67</v>
      </c>
      <c r="C2481" s="2">
        <f t="shared" si="228"/>
        <v>4.6317924682391016</v>
      </c>
      <c r="D2481" s="2">
        <f t="shared" si="230"/>
        <v>4.6759898501099988</v>
      </c>
      <c r="E2481" s="2">
        <f t="shared" si="229"/>
        <v>-4.4197381870897168E-2</v>
      </c>
      <c r="F2481" s="2">
        <f t="shared" si="233"/>
        <v>-4.6822570562462085E-2</v>
      </c>
      <c r="G2481" s="2">
        <f t="shared" si="231"/>
        <v>2.625188691564917E-3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4.67</v>
      </c>
      <c r="C2482" s="2">
        <f t="shared" si="228"/>
        <v>4.6469013192792401</v>
      </c>
      <c r="D2482" s="2">
        <f t="shared" si="230"/>
        <v>4.6755461575092578</v>
      </c>
      <c r="E2482" s="2">
        <f t="shared" si="229"/>
        <v>-2.8644838230017733E-2</v>
      </c>
      <c r="F2482" s="2">
        <f t="shared" si="233"/>
        <v>-4.318702409597322E-2</v>
      </c>
      <c r="G2482" s="2">
        <f t="shared" si="231"/>
        <v>1.4542185865955487E-2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4.6900000000000004</v>
      </c>
      <c r="C2483" s="2">
        <f t="shared" si="228"/>
        <v>4.6566088086208959</v>
      </c>
      <c r="D2483" s="2">
        <f t="shared" si="230"/>
        <v>4.6766168125085725</v>
      </c>
      <c r="E2483" s="2">
        <f t="shared" si="229"/>
        <v>-2.0008003887676651E-2</v>
      </c>
      <c r="F2483" s="2">
        <f t="shared" si="233"/>
        <v>-3.8551220054313905E-2</v>
      </c>
      <c r="G2483" s="2">
        <f t="shared" si="231"/>
        <v>1.8543216166637254E-2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4.68</v>
      </c>
      <c r="C2484" s="2">
        <f t="shared" si="228"/>
        <v>4.6678997611407578</v>
      </c>
      <c r="D2484" s="2">
        <f t="shared" si="230"/>
        <v>4.6768674189894188</v>
      </c>
      <c r="E2484" s="2">
        <f t="shared" si="229"/>
        <v>-8.9676578486610481E-3</v>
      </c>
      <c r="F2484" s="2">
        <f t="shared" si="233"/>
        <v>-3.2634507613183331E-2</v>
      </c>
      <c r="G2484" s="2">
        <f t="shared" si="231"/>
        <v>2.3666849764522283E-2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4.4000000000000004</v>
      </c>
      <c r="C2485" s="2">
        <f t="shared" si="228"/>
        <v>4.6712997978883335</v>
      </c>
      <c r="D2485" s="2">
        <f t="shared" si="230"/>
        <v>4.656358721286499</v>
      </c>
      <c r="E2485" s="2">
        <f t="shared" si="229"/>
        <v>1.4941076601834524E-2</v>
      </c>
      <c r="F2485" s="2">
        <f t="shared" si="233"/>
        <v>-2.311939077017976E-2</v>
      </c>
      <c r="G2485" s="2">
        <f t="shared" si="231"/>
        <v>3.8060467372014281E-2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4.57</v>
      </c>
      <c r="C2486" s="2">
        <f t="shared" si="228"/>
        <v>4.6803305982132049</v>
      </c>
      <c r="D2486" s="2">
        <f t="shared" si="230"/>
        <v>4.6499617789689802</v>
      </c>
      <c r="E2486" s="2">
        <f t="shared" si="229"/>
        <v>3.0368819244224632E-2</v>
      </c>
      <c r="F2486" s="2">
        <f t="shared" si="233"/>
        <v>-1.2421748767298881E-2</v>
      </c>
      <c r="G2486" s="2">
        <f t="shared" si="231"/>
        <v>4.2790568011523512E-2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4.6500000000000004</v>
      </c>
      <c r="C2487" s="2">
        <f t="shared" si="228"/>
        <v>4.6818181984880969</v>
      </c>
      <c r="D2487" s="2">
        <f t="shared" si="230"/>
        <v>4.6499646101564629</v>
      </c>
      <c r="E2487" s="2">
        <f t="shared" si="229"/>
        <v>3.1853588331633986E-2</v>
      </c>
      <c r="F2487" s="2">
        <f t="shared" si="233"/>
        <v>-3.5666813475123075E-3</v>
      </c>
      <c r="G2487" s="2">
        <f t="shared" si="231"/>
        <v>3.5420269679146292E-2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4.6399999999999997</v>
      </c>
      <c r="C2488" s="2">
        <f t="shared" si="228"/>
        <v>4.6830769371822356</v>
      </c>
      <c r="D2488" s="2">
        <f t="shared" si="230"/>
        <v>4.6492264908856136</v>
      </c>
      <c r="E2488" s="2">
        <f t="shared" si="229"/>
        <v>3.3850446296622039E-2</v>
      </c>
      <c r="F2488" s="2">
        <f t="shared" si="233"/>
        <v>3.9167441813145621E-3</v>
      </c>
      <c r="G2488" s="2">
        <f t="shared" si="231"/>
        <v>2.9933702115307478E-2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4.63</v>
      </c>
      <c r="C2489" s="2">
        <f t="shared" si="228"/>
        <v>4.6856804853080458</v>
      </c>
      <c r="D2489" s="2">
        <f t="shared" si="230"/>
        <v>4.647802306375568</v>
      </c>
      <c r="E2489" s="2">
        <f t="shared" si="229"/>
        <v>3.7878178932477802E-2</v>
      </c>
      <c r="F2489" s="2">
        <f t="shared" si="233"/>
        <v>1.070903113154721E-2</v>
      </c>
      <c r="G2489" s="2">
        <f t="shared" si="231"/>
        <v>2.716914780093059E-2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4.6500000000000004</v>
      </c>
      <c r="C2490" s="2">
        <f t="shared" si="228"/>
        <v>4.6878834875683459</v>
      </c>
      <c r="D2490" s="2">
        <f t="shared" si="230"/>
        <v>4.647965098495896</v>
      </c>
      <c r="E2490" s="2">
        <f t="shared" si="229"/>
        <v>3.9918389072449934E-2</v>
      </c>
      <c r="F2490" s="2">
        <f t="shared" si="233"/>
        <v>1.6550902719727756E-2</v>
      </c>
      <c r="G2490" s="2">
        <f t="shared" si="231"/>
        <v>2.3367486352722178E-2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4.63</v>
      </c>
      <c r="C2491" s="2">
        <f t="shared" si="228"/>
        <v>4.6851321817886005</v>
      </c>
      <c r="D2491" s="2">
        <f t="shared" si="230"/>
        <v>4.6466343504591627</v>
      </c>
      <c r="E2491" s="2">
        <f t="shared" si="229"/>
        <v>3.8497831329437737E-2</v>
      </c>
      <c r="F2491" s="2">
        <f t="shared" si="233"/>
        <v>2.0940288441669751E-2</v>
      </c>
      <c r="G2491" s="2">
        <f t="shared" si="231"/>
        <v>1.7557542887767986E-2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4.6399999999999997</v>
      </c>
      <c r="C2492" s="2">
        <f t="shared" si="228"/>
        <v>4.6828041538211238</v>
      </c>
      <c r="D2492" s="2">
        <f t="shared" si="230"/>
        <v>4.6461429170918178</v>
      </c>
      <c r="E2492" s="2">
        <f t="shared" si="229"/>
        <v>3.666123672930599E-2</v>
      </c>
      <c r="F2492" s="2">
        <f t="shared" si="233"/>
        <v>2.4084478099196997E-2</v>
      </c>
      <c r="G2492" s="2">
        <f t="shared" si="231"/>
        <v>1.2576758630108993E-2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4.6399999999999997</v>
      </c>
      <c r="C2493" s="2">
        <f t="shared" si="228"/>
        <v>4.6839112070794124</v>
      </c>
      <c r="D2493" s="2">
        <f t="shared" si="230"/>
        <v>4.6456878861961277</v>
      </c>
      <c r="E2493" s="2">
        <f t="shared" si="229"/>
        <v>3.8223320883284728E-2</v>
      </c>
      <c r="F2493" s="2">
        <f t="shared" si="233"/>
        <v>2.6912246656014546E-2</v>
      </c>
      <c r="G2493" s="2">
        <f t="shared" si="231"/>
        <v>1.1311074227270183E-2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4.62</v>
      </c>
      <c r="C2494" s="2">
        <f t="shared" si="228"/>
        <v>4.6833094829133488</v>
      </c>
      <c r="D2494" s="2">
        <f t="shared" si="230"/>
        <v>4.6437850798112299</v>
      </c>
      <c r="E2494" s="2">
        <f t="shared" si="229"/>
        <v>3.952440310211891E-2</v>
      </c>
      <c r="F2494" s="2">
        <f t="shared" si="233"/>
        <v>2.9434677945235424E-2</v>
      </c>
      <c r="G2494" s="2">
        <f t="shared" si="231"/>
        <v>1.0089725156883486E-2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4.5999999999999996</v>
      </c>
      <c r="C2495" s="2">
        <f t="shared" si="228"/>
        <v>4.6397234086189876</v>
      </c>
      <c r="D2495" s="2">
        <f t="shared" si="230"/>
        <v>4.6405417405659541</v>
      </c>
      <c r="E2495" s="2">
        <f t="shared" si="229"/>
        <v>-8.1833194696656619E-4</v>
      </c>
      <c r="F2495" s="2">
        <f t="shared" si="233"/>
        <v>2.3384075966795027E-2</v>
      </c>
      <c r="G2495" s="2">
        <f t="shared" si="231"/>
        <v>-2.4202407913761593E-2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4.62</v>
      </c>
      <c r="C2496" s="2">
        <f t="shared" si="228"/>
        <v>4.6289967303699129</v>
      </c>
      <c r="D2496" s="2">
        <f t="shared" si="230"/>
        <v>4.6390201301536615</v>
      </c>
      <c r="E2496" s="2">
        <f t="shared" si="229"/>
        <v>-1.0023399783748665E-2</v>
      </c>
      <c r="F2496" s="2">
        <f t="shared" si="233"/>
        <v>1.670258081668629E-2</v>
      </c>
      <c r="G2496" s="2">
        <f t="shared" si="231"/>
        <v>-2.6725980600434955E-2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4.62</v>
      </c>
      <c r="C2497" s="2">
        <f t="shared" si="228"/>
        <v>4.6322280026206961</v>
      </c>
      <c r="D2497" s="2">
        <f t="shared" si="230"/>
        <v>4.6376112316237608</v>
      </c>
      <c r="E2497" s="2">
        <f t="shared" si="229"/>
        <v>-5.383229003064649E-3</v>
      </c>
      <c r="F2497" s="2">
        <f t="shared" si="233"/>
        <v>1.2285418852736103E-2</v>
      </c>
      <c r="G2497" s="2">
        <f t="shared" si="231"/>
        <v>-1.7668647855800752E-2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4.55</v>
      </c>
      <c r="C2498" s="2">
        <f t="shared" si="228"/>
        <v>4.6334236945252041</v>
      </c>
      <c r="D2498" s="2">
        <f t="shared" si="230"/>
        <v>4.6311215107627417</v>
      </c>
      <c r="E2498" s="2">
        <f t="shared" si="229"/>
        <v>2.3021837624623842E-3</v>
      </c>
      <c r="F2498" s="2">
        <f t="shared" si="233"/>
        <v>1.0288771834681359E-2</v>
      </c>
      <c r="G2498" s="2">
        <f t="shared" si="231"/>
        <v>-7.9865880722189749E-3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4.6500000000000004</v>
      </c>
      <c r="C2499" s="2">
        <f t="shared" si="228"/>
        <v>4.6328969722905571</v>
      </c>
      <c r="D2499" s="2">
        <f t="shared" si="230"/>
        <v>4.6325199173729086</v>
      </c>
      <c r="E2499" s="2">
        <f t="shared" si="229"/>
        <v>3.7705491764850052E-4</v>
      </c>
      <c r="F2499" s="2">
        <f t="shared" si="233"/>
        <v>8.3064284512747878E-3</v>
      </c>
      <c r="G2499" s="2">
        <f t="shared" si="231"/>
        <v>-7.9293735336262872E-3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4.62</v>
      </c>
      <c r="C2500" s="2">
        <f t="shared" si="228"/>
        <v>4.6355282073227793</v>
      </c>
      <c r="D2500" s="2">
        <f t="shared" si="230"/>
        <v>4.6315925160860267</v>
      </c>
      <c r="E2500" s="2">
        <f t="shared" si="229"/>
        <v>3.9356912367525254E-3</v>
      </c>
      <c r="F2500" s="2">
        <f t="shared" si="233"/>
        <v>7.4322810083703355E-3</v>
      </c>
      <c r="G2500" s="2">
        <f t="shared" si="231"/>
        <v>-3.49658977161781E-3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4.6500000000000004</v>
      </c>
      <c r="C2501" s="2">
        <f t="shared" si="228"/>
        <v>4.6346777138885056</v>
      </c>
      <c r="D2501" s="2">
        <f t="shared" si="230"/>
        <v>4.6329560334129871</v>
      </c>
      <c r="E2501" s="2">
        <f t="shared" si="229"/>
        <v>1.7216804755184612E-3</v>
      </c>
      <c r="F2501" s="2">
        <f t="shared" si="233"/>
        <v>6.2901609017999606E-3</v>
      </c>
      <c r="G2501" s="2">
        <f t="shared" si="231"/>
        <v>-4.5684804262814994E-3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4.6500000000000004</v>
      </c>
      <c r="C2502" s="2">
        <f t="shared" si="228"/>
        <v>4.6354965271364277</v>
      </c>
      <c r="D2502" s="2">
        <f t="shared" si="230"/>
        <v>4.6342185494564694</v>
      </c>
      <c r="E2502" s="2">
        <f t="shared" si="229"/>
        <v>1.2779776799582976E-3</v>
      </c>
      <c r="F2502" s="2">
        <f t="shared" si="233"/>
        <v>5.2877242574316287E-3</v>
      </c>
      <c r="G2502" s="2">
        <f t="shared" si="231"/>
        <v>-4.0097465774733311E-3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4.6500000000000004</v>
      </c>
      <c r="C2503" s="2">
        <f t="shared" si="228"/>
        <v>4.6361893691154386</v>
      </c>
      <c r="D2503" s="2">
        <f t="shared" si="230"/>
        <v>4.6353875457930265</v>
      </c>
      <c r="E2503" s="2">
        <f t="shared" si="229"/>
        <v>8.0182332241207632E-4</v>
      </c>
      <c r="F2503" s="2">
        <f t="shared" si="233"/>
        <v>4.390544070427718E-3</v>
      </c>
      <c r="G2503" s="2">
        <f t="shared" si="231"/>
        <v>-3.5887207480156417E-3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4.8099999999999996</v>
      </c>
      <c r="C2504" s="2">
        <f t="shared" si="228"/>
        <v>4.6336986969438332</v>
      </c>
      <c r="D2504" s="2">
        <f t="shared" si="230"/>
        <v>4.6483218016602095</v>
      </c>
      <c r="E2504" s="2">
        <f t="shared" si="229"/>
        <v>-1.462310471637629E-2</v>
      </c>
      <c r="F2504" s="2">
        <f t="shared" si="233"/>
        <v>5.8781431306691645E-4</v>
      </c>
      <c r="G2504" s="2">
        <f t="shared" si="231"/>
        <v>-1.5210919029443206E-2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4.95</v>
      </c>
      <c r="C2505" s="2">
        <f t="shared" si="228"/>
        <v>4.6285142820293972</v>
      </c>
      <c r="D2505" s="2">
        <f t="shared" si="230"/>
        <v>4.6706683348705642</v>
      </c>
      <c r="E2505" s="2">
        <f t="shared" si="229"/>
        <v>-4.2154052841167022E-2</v>
      </c>
      <c r="F2505" s="2">
        <f t="shared" si="233"/>
        <v>-7.9605591177798717E-3</v>
      </c>
      <c r="G2505" s="2">
        <f t="shared" si="231"/>
        <v>-3.4193493723387147E-2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4.95</v>
      </c>
      <c r="C2506" s="2">
        <f t="shared" si="228"/>
        <v>4.627204392486413</v>
      </c>
      <c r="D2506" s="2">
        <f t="shared" si="230"/>
        <v>4.6913595693245957</v>
      </c>
      <c r="E2506" s="2">
        <f t="shared" si="229"/>
        <v>-6.4155176838182726E-2</v>
      </c>
      <c r="F2506" s="2">
        <f t="shared" si="233"/>
        <v>-1.9199482661860445E-2</v>
      </c>
      <c r="G2506" s="2">
        <f t="shared" si="231"/>
        <v>-4.4955694176322281E-2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4.95</v>
      </c>
      <c r="C2507" s="2">
        <f t="shared" si="228"/>
        <v>4.6260960244115807</v>
      </c>
      <c r="D2507" s="2">
        <f t="shared" si="230"/>
        <v>4.7105181197449957</v>
      </c>
      <c r="E2507" s="2">
        <f t="shared" si="229"/>
        <v>-8.4422095333414937E-2</v>
      </c>
      <c r="F2507" s="2">
        <f t="shared" si="233"/>
        <v>-3.2244005196171342E-2</v>
      </c>
      <c r="G2507" s="2">
        <f t="shared" si="231"/>
        <v>-5.2178090137243595E-2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4.95</v>
      </c>
      <c r="C2508" s="2">
        <f t="shared" si="228"/>
        <v>4.6143889437328758</v>
      </c>
      <c r="D2508" s="2">
        <f t="shared" si="230"/>
        <v>4.7282575182824029</v>
      </c>
      <c r="E2508" s="2">
        <f t="shared" si="229"/>
        <v>-0.11386857454952715</v>
      </c>
      <c r="F2508" s="2">
        <f t="shared" si="233"/>
        <v>-4.8568919066842506E-2</v>
      </c>
      <c r="G2508" s="2">
        <f t="shared" si="231"/>
        <v>-6.529965548268464E-2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4.95</v>
      </c>
      <c r="C2509" s="2">
        <f t="shared" si="228"/>
        <v>4.619867567773972</v>
      </c>
      <c r="D2509" s="2">
        <f t="shared" si="230"/>
        <v>4.7446828872985209</v>
      </c>
      <c r="E2509" s="2">
        <f t="shared" si="229"/>
        <v>-0.12481531952454894</v>
      </c>
      <c r="F2509" s="2">
        <f t="shared" si="233"/>
        <v>-6.3818199158383798E-2</v>
      </c>
      <c r="G2509" s="2">
        <f t="shared" si="231"/>
        <v>-6.0997120366165142E-2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4.92</v>
      </c>
      <c r="C2510" s="2">
        <f t="shared" si="228"/>
        <v>4.6198879419625918</v>
      </c>
      <c r="D2510" s="2">
        <f t="shared" si="230"/>
        <v>4.7576693400912236</v>
      </c>
      <c r="E2510" s="2">
        <f t="shared" si="229"/>
        <v>-0.13778139812863177</v>
      </c>
      <c r="F2510" s="2">
        <f t="shared" si="233"/>
        <v>-7.8610838952433398E-2</v>
      </c>
      <c r="G2510" s="2">
        <f t="shared" si="231"/>
        <v>-5.9170559176198373E-2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4.92</v>
      </c>
      <c r="C2511" s="2">
        <f t="shared" ref="C2511:C2574" si="234">$C$4*B2501+C2510*(1-$C$4)</f>
        <v>4.6245205662760398</v>
      </c>
      <c r="D2511" s="2">
        <f t="shared" si="230"/>
        <v>4.7696938334177998</v>
      </c>
      <c r="E2511" s="2">
        <f t="shared" si="229"/>
        <v>-0.14517326714176004</v>
      </c>
      <c r="F2511" s="2">
        <f t="shared" si="233"/>
        <v>-9.1923324590298741E-2</v>
      </c>
      <c r="G2511" s="2">
        <f t="shared" si="231"/>
        <v>-5.3249942551461302E-2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4.9000000000000004</v>
      </c>
      <c r="C2512" s="2">
        <f t="shared" si="234"/>
        <v>4.6284404791566498</v>
      </c>
      <c r="D2512" s="2">
        <f t="shared" si="230"/>
        <v>4.7793461420535186</v>
      </c>
      <c r="E2512" s="2">
        <f t="shared" si="229"/>
        <v>-0.1509056628968688</v>
      </c>
      <c r="F2512" s="2">
        <f t="shared" si="233"/>
        <v>-0.10371979225161275</v>
      </c>
      <c r="G2512" s="2">
        <f t="shared" si="231"/>
        <v>-4.7185870645256048E-2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4.87</v>
      </c>
      <c r="C2513" s="2">
        <f t="shared" si="234"/>
        <v>4.6317573285171658</v>
      </c>
      <c r="D2513" s="2">
        <f t="shared" si="230"/>
        <v>4.7860612426421465</v>
      </c>
      <c r="E2513" s="2">
        <f t="shared" si="229"/>
        <v>-0.15430391412498068</v>
      </c>
      <c r="F2513" s="2">
        <f t="shared" si="233"/>
        <v>-0.11383661662628633</v>
      </c>
      <c r="G2513" s="2">
        <f t="shared" si="231"/>
        <v>-4.0467297498694349E-2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4.8600000000000003</v>
      </c>
      <c r="C2514" s="2">
        <f t="shared" si="234"/>
        <v>4.6591792779760635</v>
      </c>
      <c r="D2514" s="2">
        <f t="shared" si="230"/>
        <v>4.7915381876316179</v>
      </c>
      <c r="E2514" s="2">
        <f t="shared" si="229"/>
        <v>-0.13235890965555441</v>
      </c>
      <c r="F2514" s="2">
        <f t="shared" si="233"/>
        <v>-0.11754107523213995</v>
      </c>
      <c r="G2514" s="2">
        <f t="shared" si="231"/>
        <v>-1.4817834423414458E-2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4.87</v>
      </c>
      <c r="C2515" s="2">
        <f t="shared" si="234"/>
        <v>4.7039209275182081</v>
      </c>
      <c r="D2515" s="2">
        <f t="shared" si="230"/>
        <v>4.7973501737329798</v>
      </c>
      <c r="E2515" s="2">
        <f t="shared" si="229"/>
        <v>-9.3429246214771666E-2</v>
      </c>
      <c r="F2515" s="2">
        <f t="shared" si="233"/>
        <v>-0.1127187094286663</v>
      </c>
      <c r="G2515" s="2">
        <f t="shared" si="231"/>
        <v>1.9289463213894631E-2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4.87</v>
      </c>
      <c r="C2516" s="2">
        <f t="shared" si="234"/>
        <v>4.7417792463615607</v>
      </c>
      <c r="D2516" s="2">
        <f t="shared" si="230"/>
        <v>4.8027316423453517</v>
      </c>
      <c r="E2516" s="2">
        <f t="shared" si="229"/>
        <v>-6.0952395983790986E-2</v>
      </c>
      <c r="F2516" s="2">
        <f t="shared" si="233"/>
        <v>-0.10236544673969124</v>
      </c>
      <c r="G2516" s="2">
        <f t="shared" si="231"/>
        <v>4.1413050755900252E-2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4.8499999999999996</v>
      </c>
      <c r="C2517" s="2">
        <f t="shared" si="234"/>
        <v>4.7738132084597824</v>
      </c>
      <c r="D2517" s="2">
        <f t="shared" si="230"/>
        <v>4.8062330021716217</v>
      </c>
      <c r="E2517" s="2">
        <f t="shared" si="229"/>
        <v>-3.241979371183934E-2</v>
      </c>
      <c r="F2517" s="2">
        <f t="shared" si="233"/>
        <v>-8.8376316134120864E-2</v>
      </c>
      <c r="G2517" s="2">
        <f t="shared" si="231"/>
        <v>5.5956522422281524E-2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4.84</v>
      </c>
      <c r="C2518" s="2">
        <f t="shared" si="234"/>
        <v>4.8009188686967388</v>
      </c>
      <c r="D2518" s="2">
        <f t="shared" si="230"/>
        <v>4.8087342612700201</v>
      </c>
      <c r="E2518" s="2">
        <f t="shared" si="229"/>
        <v>-7.8153925732813434E-3</v>
      </c>
      <c r="F2518" s="2">
        <f t="shared" si="233"/>
        <v>-7.2264131421952968E-2</v>
      </c>
      <c r="G2518" s="2">
        <f t="shared" si="231"/>
        <v>6.4448738848671625E-2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4.79</v>
      </c>
      <c r="C2519" s="2">
        <f t="shared" si="234"/>
        <v>4.8238544273587785</v>
      </c>
      <c r="D2519" s="2">
        <f t="shared" si="230"/>
        <v>4.8073465382129816</v>
      </c>
      <c r="E2519" s="2">
        <f t="shared" si="229"/>
        <v>1.6507889145796817E-2</v>
      </c>
      <c r="F2519" s="2">
        <f t="shared" si="233"/>
        <v>-5.4509727308403012E-2</v>
      </c>
      <c r="G2519" s="2">
        <f t="shared" si="231"/>
        <v>7.1017616454199822E-2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4.75</v>
      </c>
      <c r="C2520" s="2">
        <f t="shared" si="234"/>
        <v>4.8386460539189668</v>
      </c>
      <c r="D2520" s="2">
        <f t="shared" si="230"/>
        <v>4.8030986464935017</v>
      </c>
      <c r="E2520" s="2">
        <f t="shared" si="229"/>
        <v>3.5547407425465138E-2</v>
      </c>
      <c r="F2520" s="2">
        <f t="shared" si="233"/>
        <v>-3.6498300361629384E-2</v>
      </c>
      <c r="G2520" s="2">
        <f t="shared" si="231"/>
        <v>7.2045707787094515E-2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4.82</v>
      </c>
      <c r="C2521" s="2">
        <f t="shared" si="234"/>
        <v>4.8511620456237416</v>
      </c>
      <c r="D2521" s="2">
        <f t="shared" si="230"/>
        <v>4.8043505986050938</v>
      </c>
      <c r="E2521" s="2">
        <f t="shared" si="229"/>
        <v>4.6811447018647812E-2</v>
      </c>
      <c r="F2521" s="2">
        <f t="shared" si="233"/>
        <v>-1.9836350885573947E-2</v>
      </c>
      <c r="G2521" s="2">
        <f t="shared" si="231"/>
        <v>6.6647797904221762E-2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4.83</v>
      </c>
      <c r="C2522" s="2">
        <f t="shared" si="234"/>
        <v>4.8586755770662426</v>
      </c>
      <c r="D2522" s="2">
        <f t="shared" si="230"/>
        <v>4.8062505542639755</v>
      </c>
      <c r="E2522" s="2">
        <f t="shared" si="229"/>
        <v>5.2425022802267129E-2</v>
      </c>
      <c r="F2522" s="2">
        <f t="shared" si="233"/>
        <v>-5.3840761480057307E-3</v>
      </c>
      <c r="G2522" s="2">
        <f t="shared" si="231"/>
        <v>5.7809098950272864E-2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234"/>
        <v>4.8604177959791288</v>
      </c>
      <c r="D2523" s="2">
        <f t="shared" si="230"/>
        <v>4.8094912539481252</v>
      </c>
      <c r="E2523" s="2">
        <f t="shared" si="229"/>
        <v>5.0926542031003663E-2</v>
      </c>
      <c r="F2523" s="2">
        <f t="shared" si="233"/>
        <v>5.8780474877961489E-3</v>
      </c>
      <c r="G2523" s="2">
        <f t="shared" si="231"/>
        <v>4.5048494543207515E-2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4.8600000000000003</v>
      </c>
      <c r="C2524" s="2">
        <f t="shared" si="234"/>
        <v>4.8603535196746472</v>
      </c>
      <c r="D2524" s="2">
        <f t="shared" si="230"/>
        <v>4.8132326425445608</v>
      </c>
      <c r="E2524" s="2">
        <f t="shared" ref="E2524:E2587" si="235">C2524-D2524</f>
        <v>4.7120877130086392E-2</v>
      </c>
      <c r="F2524" s="2">
        <f t="shared" si="233"/>
        <v>1.4126613416254197E-2</v>
      </c>
      <c r="G2524" s="2">
        <f t="shared" si="231"/>
        <v>3.2994263713832198E-2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4.8600000000000003</v>
      </c>
      <c r="C2525" s="2">
        <f t="shared" si="234"/>
        <v>4.861837593570856</v>
      </c>
      <c r="D2525" s="2">
        <f t="shared" ref="D2525:D2588" si="236">$D$4*B2525+(1-$D$4)*D2524</f>
        <v>4.8166968912449644</v>
      </c>
      <c r="E2525" s="2">
        <f t="shared" si="235"/>
        <v>4.5140702325891624E-2</v>
      </c>
      <c r="F2525" s="2">
        <f t="shared" si="233"/>
        <v>2.0329431198181681E-2</v>
      </c>
      <c r="G2525" s="2">
        <f t="shared" si="231"/>
        <v>2.4811271127709943E-2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4.8</v>
      </c>
      <c r="C2526" s="2">
        <f t="shared" si="234"/>
        <v>4.8630933484061094</v>
      </c>
      <c r="D2526" s="2">
        <f t="shared" si="236"/>
        <v>4.8154600844860775</v>
      </c>
      <c r="E2526" s="2">
        <f t="shared" si="235"/>
        <v>4.7633263920031865E-2</v>
      </c>
      <c r="F2526" s="2">
        <f t="shared" si="233"/>
        <v>2.5790197742551719E-2</v>
      </c>
      <c r="G2526" s="2">
        <f t="shared" si="231"/>
        <v>2.1843066177480146E-2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4.8499999999999996</v>
      </c>
      <c r="C2527" s="2">
        <f t="shared" si="234"/>
        <v>4.8610789871128617</v>
      </c>
      <c r="D2527" s="2">
        <f t="shared" si="236"/>
        <v>4.8180185967463682</v>
      </c>
      <c r="E2527" s="2">
        <f t="shared" si="235"/>
        <v>4.3060390366493451E-2</v>
      </c>
      <c r="F2527" s="2">
        <f t="shared" si="233"/>
        <v>2.9244236267340067E-2</v>
      </c>
      <c r="G2527" s="2">
        <f t="shared" si="231"/>
        <v>1.3816154099153384E-2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4.8</v>
      </c>
      <c r="C2528" s="2">
        <f t="shared" si="234"/>
        <v>4.8578360660185753</v>
      </c>
      <c r="D2528" s="2">
        <f t="shared" si="236"/>
        <v>4.8166838858762668</v>
      </c>
      <c r="E2528" s="2">
        <f t="shared" si="235"/>
        <v>4.1152180142308481E-2</v>
      </c>
      <c r="F2528" s="2">
        <f t="shared" si="233"/>
        <v>3.1625825042333751E-2</v>
      </c>
      <c r="G2528" s="2">
        <f t="shared" si="231"/>
        <v>9.5263550999747301E-3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4.76</v>
      </c>
      <c r="C2529" s="2">
        <f t="shared" si="234"/>
        <v>4.8473997481695639</v>
      </c>
      <c r="D2529" s="2">
        <f t="shared" si="236"/>
        <v>4.8124850795150618</v>
      </c>
      <c r="E2529" s="2">
        <f t="shared" si="235"/>
        <v>3.4914668654502101E-2</v>
      </c>
      <c r="F2529" s="2">
        <f t="shared" si="233"/>
        <v>3.2283593764767422E-2</v>
      </c>
      <c r="G2529" s="2">
        <f t="shared" si="231"/>
        <v>2.6310748897346789E-3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4.74</v>
      </c>
      <c r="C2530" s="2">
        <f t="shared" si="234"/>
        <v>4.8324151715280923</v>
      </c>
      <c r="D2530" s="2">
        <f t="shared" si="236"/>
        <v>4.8071158143657975</v>
      </c>
      <c r="E2530" s="2">
        <f t="shared" si="235"/>
        <v>2.5299357162294811E-2</v>
      </c>
      <c r="F2530" s="2">
        <f t="shared" si="233"/>
        <v>3.0886746444272899E-2</v>
      </c>
      <c r="G2530" s="2">
        <f t="shared" si="231"/>
        <v>-5.5873892819780883E-3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4.8</v>
      </c>
      <c r="C2531" s="2">
        <f t="shared" si="234"/>
        <v>4.8305051451391554</v>
      </c>
      <c r="D2531" s="2">
        <f t="shared" si="236"/>
        <v>4.8065887170053676</v>
      </c>
      <c r="E2531" s="2">
        <f t="shared" si="235"/>
        <v>2.3916428133787804E-2</v>
      </c>
      <c r="F2531" s="2">
        <f t="shared" si="233"/>
        <v>2.9492682782175882E-2</v>
      </c>
      <c r="G2531" s="2">
        <f t="shared" si="231"/>
        <v>-5.5762546483880786E-3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4.79</v>
      </c>
      <c r="C2532" s="2">
        <f t="shared" si="234"/>
        <v>4.830427430502362</v>
      </c>
      <c r="D2532" s="2">
        <f t="shared" si="236"/>
        <v>4.8053599231531186</v>
      </c>
      <c r="E2532" s="2">
        <f t="shared" si="235"/>
        <v>2.5067507349243456E-2</v>
      </c>
      <c r="F2532" s="2">
        <f t="shared" si="233"/>
        <v>2.8607647695589399E-2</v>
      </c>
      <c r="G2532" s="2">
        <f t="shared" ref="G2532:G2595" si="237">E2532-F2532</f>
        <v>-3.5401403463459422E-3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4.79</v>
      </c>
      <c r="C2533" s="2">
        <f t="shared" si="234"/>
        <v>4.8334385950404597</v>
      </c>
      <c r="D2533" s="2">
        <f t="shared" si="236"/>
        <v>4.8042221510677026</v>
      </c>
      <c r="E2533" s="2">
        <f t="shared" si="235"/>
        <v>2.9216443972757133E-2</v>
      </c>
      <c r="F2533" s="2">
        <f t="shared" ref="F2533:F2596" si="239">(E2533*(2/(10)))+((1-(2/10))*F2532)</f>
        <v>2.8729406951022947E-2</v>
      </c>
      <c r="G2533" s="2">
        <f t="shared" si="237"/>
        <v>4.8703702173418656E-4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4.79</v>
      </c>
      <c r="C2534" s="2">
        <f t="shared" si="234"/>
        <v>4.8375249650342349</v>
      </c>
      <c r="D2534" s="2">
        <f t="shared" si="236"/>
        <v>4.8031686583960207</v>
      </c>
      <c r="E2534" s="2">
        <f t="shared" si="235"/>
        <v>3.4356306638214207E-2</v>
      </c>
      <c r="F2534" s="2">
        <f t="shared" si="239"/>
        <v>2.9854786888461202E-2</v>
      </c>
      <c r="G2534" s="2">
        <f t="shared" si="237"/>
        <v>4.5015197497530052E-3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4.79</v>
      </c>
      <c r="C2535" s="2">
        <f t="shared" si="234"/>
        <v>4.8409826627212755</v>
      </c>
      <c r="D2535" s="2">
        <f t="shared" si="236"/>
        <v>4.8021932022185378</v>
      </c>
      <c r="E2535" s="2">
        <f t="shared" si="235"/>
        <v>3.8789460502737683E-2</v>
      </c>
      <c r="F2535" s="2">
        <f t="shared" si="239"/>
        <v>3.1641721611316502E-2</v>
      </c>
      <c r="G2535" s="2">
        <f t="shared" si="237"/>
        <v>7.1477388914211806E-3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4.79</v>
      </c>
      <c r="C2536" s="2">
        <f t="shared" si="234"/>
        <v>4.8346776376872329</v>
      </c>
      <c r="D2536" s="2">
        <f t="shared" si="236"/>
        <v>4.801290002054202</v>
      </c>
      <c r="E2536" s="2">
        <f t="shared" si="235"/>
        <v>3.3387635633030932E-2</v>
      </c>
      <c r="F2536" s="2">
        <f t="shared" si="239"/>
        <v>3.1990904415659389E-2</v>
      </c>
      <c r="G2536" s="2">
        <f t="shared" si="237"/>
        <v>1.3967312173715427E-3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4.74</v>
      </c>
      <c r="C2537" s="2">
        <f t="shared" si="234"/>
        <v>4.8370349241968897</v>
      </c>
      <c r="D2537" s="2">
        <f t="shared" si="236"/>
        <v>4.7967500019020388</v>
      </c>
      <c r="E2537" s="2">
        <f t="shared" si="235"/>
        <v>4.0284922294850922E-2</v>
      </c>
      <c r="F2537" s="2">
        <f t="shared" si="239"/>
        <v>3.3649707991497697E-2</v>
      </c>
      <c r="G2537" s="2">
        <f t="shared" si="237"/>
        <v>6.6352143033532249E-3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4.6900000000000004</v>
      </c>
      <c r="C2538" s="2">
        <f t="shared" si="234"/>
        <v>4.8313372435512143</v>
      </c>
      <c r="D2538" s="2">
        <f t="shared" si="236"/>
        <v>4.7888425943537403</v>
      </c>
      <c r="E2538" s="2">
        <f t="shared" si="235"/>
        <v>4.2494649197474033E-2</v>
      </c>
      <c r="F2538" s="2">
        <f t="shared" si="239"/>
        <v>3.5418696232692969E-2</v>
      </c>
      <c r="G2538" s="2">
        <f t="shared" si="237"/>
        <v>7.075952964781064E-3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4.67</v>
      </c>
      <c r="C2539" s="2">
        <f t="shared" si="234"/>
        <v>4.820362283004874</v>
      </c>
      <c r="D2539" s="2">
        <f t="shared" si="236"/>
        <v>4.7800394392164254</v>
      </c>
      <c r="E2539" s="2">
        <f t="shared" si="235"/>
        <v>4.0322843788448637E-2</v>
      </c>
      <c r="F2539" s="2">
        <f t="shared" si="239"/>
        <v>3.6399525743844099E-2</v>
      </c>
      <c r="G2539" s="2">
        <f t="shared" si="237"/>
        <v>3.9233180446045374E-3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4.6399999999999997</v>
      </c>
      <c r="C2540" s="2">
        <f t="shared" si="234"/>
        <v>4.8079988548502781</v>
      </c>
      <c r="D2540" s="2">
        <f t="shared" si="236"/>
        <v>4.7696661474226163</v>
      </c>
      <c r="E2540" s="2">
        <f t="shared" si="235"/>
        <v>3.8332707427661816E-2</v>
      </c>
      <c r="F2540" s="2">
        <f t="shared" si="239"/>
        <v>3.6786162080607643E-2</v>
      </c>
      <c r="G2540" s="2">
        <f t="shared" si="237"/>
        <v>1.5465453470541735E-3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234"/>
        <v>4.8067682617963889</v>
      </c>
      <c r="D2541" s="2">
        <f t="shared" si="236"/>
        <v>4.7570982846505707</v>
      </c>
      <c r="E2541" s="2">
        <f t="shared" si="235"/>
        <v>4.9669977145818223E-2</v>
      </c>
      <c r="F2541" s="2">
        <f t="shared" si="239"/>
        <v>3.9362925093649762E-2</v>
      </c>
      <c r="G2541" s="2">
        <f t="shared" si="237"/>
        <v>1.0307052052168461E-2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4.68</v>
      </c>
      <c r="C2542" s="2">
        <f t="shared" si="234"/>
        <v>4.804188529212329</v>
      </c>
      <c r="D2542" s="2">
        <f t="shared" si="236"/>
        <v>4.7513873006023806</v>
      </c>
      <c r="E2542" s="2">
        <f t="shared" si="235"/>
        <v>5.2801228609948403E-2</v>
      </c>
      <c r="F2542" s="2">
        <f t="shared" si="239"/>
        <v>4.2050585796909491E-2</v>
      </c>
      <c r="G2542" s="2">
        <f t="shared" si="237"/>
        <v>1.0750642813038912E-2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4.67</v>
      </c>
      <c r="C2543" s="2">
        <f t="shared" si="234"/>
        <v>4.802005678564278</v>
      </c>
      <c r="D2543" s="2">
        <f t="shared" si="236"/>
        <v>4.7453586116688706</v>
      </c>
      <c r="E2543" s="2">
        <f t="shared" si="235"/>
        <v>5.6647066895407328E-2</v>
      </c>
      <c r="F2543" s="2">
        <f t="shared" si="239"/>
        <v>4.4969882016609057E-2</v>
      </c>
      <c r="G2543" s="2">
        <f t="shared" si="237"/>
        <v>1.167718487879827E-2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4.66</v>
      </c>
      <c r="C2544" s="2">
        <f t="shared" si="234"/>
        <v>4.8001586510928504</v>
      </c>
      <c r="D2544" s="2">
        <f t="shared" si="236"/>
        <v>4.7390357515452504</v>
      </c>
      <c r="E2544" s="2">
        <f t="shared" si="235"/>
        <v>6.1122899547600085E-2</v>
      </c>
      <c r="F2544" s="2">
        <f t="shared" si="239"/>
        <v>4.8200485522807271E-2</v>
      </c>
      <c r="G2544" s="2">
        <f t="shared" si="237"/>
        <v>1.2922414024792814E-2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4.67</v>
      </c>
      <c r="C2545" s="2">
        <f t="shared" si="234"/>
        <v>4.7985957816939502</v>
      </c>
      <c r="D2545" s="2">
        <f t="shared" si="236"/>
        <v>4.7339219921715276</v>
      </c>
      <c r="E2545" s="2">
        <f t="shared" si="235"/>
        <v>6.4673789522422531E-2</v>
      </c>
      <c r="F2545" s="2">
        <f t="shared" si="239"/>
        <v>5.1495146322730327E-2</v>
      </c>
      <c r="G2545" s="2">
        <f t="shared" si="237"/>
        <v>1.3178643199692204E-2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4.6399999999999997</v>
      </c>
      <c r="C2546" s="2">
        <f t="shared" si="234"/>
        <v>4.7972733537410344</v>
      </c>
      <c r="D2546" s="2">
        <f t="shared" si="236"/>
        <v>4.7269648075662296</v>
      </c>
      <c r="E2546" s="2">
        <f t="shared" si="235"/>
        <v>7.0308546174804754E-2</v>
      </c>
      <c r="F2546" s="2">
        <f t="shared" si="239"/>
        <v>5.5257826293145219E-2</v>
      </c>
      <c r="G2546" s="2">
        <f t="shared" si="237"/>
        <v>1.5050719881659534E-2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4.6500000000000004</v>
      </c>
      <c r="C2547" s="2">
        <f t="shared" si="234"/>
        <v>4.788462068550106</v>
      </c>
      <c r="D2547" s="2">
        <f t="shared" si="236"/>
        <v>4.7212637107094713</v>
      </c>
      <c r="E2547" s="2">
        <f t="shared" si="235"/>
        <v>6.719835784063477E-2</v>
      </c>
      <c r="F2547" s="2">
        <f t="shared" si="239"/>
        <v>5.7645932602643134E-2</v>
      </c>
      <c r="G2547" s="2">
        <f t="shared" si="237"/>
        <v>9.5524252379916366E-3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4.6399999999999997</v>
      </c>
      <c r="C2548" s="2">
        <f t="shared" si="234"/>
        <v>4.7733140580039359</v>
      </c>
      <c r="D2548" s="2">
        <f t="shared" si="236"/>
        <v>4.7152441765828437</v>
      </c>
      <c r="E2548" s="2">
        <f t="shared" si="235"/>
        <v>5.8069881421092262E-2</v>
      </c>
      <c r="F2548" s="2">
        <f t="shared" si="239"/>
        <v>5.7730722366332962E-2</v>
      </c>
      <c r="G2548" s="2">
        <f t="shared" si="237"/>
        <v>3.3915905475929986E-4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4.59</v>
      </c>
      <c r="C2549" s="2">
        <f t="shared" si="234"/>
        <v>4.7574195875417917</v>
      </c>
      <c r="D2549" s="2">
        <f t="shared" si="236"/>
        <v>4.7059668301692996</v>
      </c>
      <c r="E2549" s="2">
        <f t="shared" si="235"/>
        <v>5.1452757372492108E-2</v>
      </c>
      <c r="F2549" s="2">
        <f t="shared" si="239"/>
        <v>5.6475129367564797E-2</v>
      </c>
      <c r="G2549" s="2">
        <f t="shared" si="237"/>
        <v>-5.0223719950726886E-3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4.5999999999999996</v>
      </c>
      <c r="C2550" s="2">
        <f t="shared" si="234"/>
        <v>4.7393550356122853</v>
      </c>
      <c r="D2550" s="2">
        <f t="shared" si="236"/>
        <v>4.6981174353419446</v>
      </c>
      <c r="E2550" s="2">
        <f t="shared" si="235"/>
        <v>4.1237600270340735E-2</v>
      </c>
      <c r="F2550" s="2">
        <f t="shared" si="239"/>
        <v>5.3427623548119987E-2</v>
      </c>
      <c r="G2550" s="2">
        <f t="shared" si="237"/>
        <v>-1.2190023277779252E-2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4.5999999999999996</v>
      </c>
      <c r="C2551" s="2">
        <f t="shared" si="234"/>
        <v>4.7179157993642411</v>
      </c>
      <c r="D2551" s="2">
        <f t="shared" si="236"/>
        <v>4.6908494771684675</v>
      </c>
      <c r="E2551" s="2">
        <f t="shared" si="235"/>
        <v>2.7066322195773651E-2</v>
      </c>
      <c r="F2551" s="2">
        <f t="shared" si="239"/>
        <v>4.8155363277650728E-2</v>
      </c>
      <c r="G2551" s="2">
        <f t="shared" si="237"/>
        <v>-2.1089041081877077E-2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4.5999999999999996</v>
      </c>
      <c r="C2552" s="2">
        <f t="shared" si="234"/>
        <v>4.7120825994620503</v>
      </c>
      <c r="D2552" s="2">
        <f t="shared" si="236"/>
        <v>4.6841198862670996</v>
      </c>
      <c r="E2552" s="2">
        <f t="shared" si="235"/>
        <v>2.7962713194950695E-2</v>
      </c>
      <c r="F2552" s="2">
        <f t="shared" si="239"/>
        <v>4.4116833261110724E-2</v>
      </c>
      <c r="G2552" s="2">
        <f t="shared" si="237"/>
        <v>-1.615412006616003E-2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4.51</v>
      </c>
      <c r="C2553" s="2">
        <f t="shared" si="234"/>
        <v>4.7056083533909661</v>
      </c>
      <c r="D2553" s="2">
        <f t="shared" si="236"/>
        <v>4.6712221169139809</v>
      </c>
      <c r="E2553" s="2">
        <f t="shared" si="235"/>
        <v>3.4386236476985133E-2</v>
      </c>
      <c r="F2553" s="2">
        <f t="shared" si="239"/>
        <v>4.217071390428561E-2</v>
      </c>
      <c r="G2553" s="2">
        <f t="shared" si="237"/>
        <v>-7.7844774273004777E-3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4.59</v>
      </c>
      <c r="C2554" s="2">
        <f t="shared" si="234"/>
        <v>4.6985916836385098</v>
      </c>
      <c r="D2554" s="2">
        <f t="shared" si="236"/>
        <v>4.6652056638092416</v>
      </c>
      <c r="E2554" s="2">
        <f t="shared" si="235"/>
        <v>3.3386019829268143E-2</v>
      </c>
      <c r="F2554" s="2">
        <f t="shared" si="239"/>
        <v>4.0413775089282122E-2</v>
      </c>
      <c r="G2554" s="2">
        <f t="shared" si="237"/>
        <v>-7.0277552600139792E-3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4.55</v>
      </c>
      <c r="C2555" s="2">
        <f t="shared" si="234"/>
        <v>4.6941929630787396</v>
      </c>
      <c r="D2555" s="2">
        <f t="shared" si="236"/>
        <v>4.6566719109344827</v>
      </c>
      <c r="E2555" s="2">
        <f t="shared" si="235"/>
        <v>3.7521052144256828E-2</v>
      </c>
      <c r="F2555" s="2">
        <f t="shared" si="239"/>
        <v>3.9835230500277069E-2</v>
      </c>
      <c r="G2555" s="2">
        <f t="shared" si="237"/>
        <v>-2.3141783560202411E-3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4.59</v>
      </c>
      <c r="C2556" s="2">
        <f t="shared" si="234"/>
        <v>4.6858555841435487</v>
      </c>
      <c r="D2556" s="2">
        <f t="shared" si="236"/>
        <v>4.651733250865262</v>
      </c>
      <c r="E2556" s="2">
        <f t="shared" si="235"/>
        <v>3.4122333278286732E-2</v>
      </c>
      <c r="F2556" s="2">
        <f t="shared" si="239"/>
        <v>3.8692651055879004E-2</v>
      </c>
      <c r="G2556" s="2">
        <f t="shared" si="237"/>
        <v>-4.5703177775922726E-3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4.53</v>
      </c>
      <c r="C2557" s="2">
        <f t="shared" si="234"/>
        <v>4.6803393404291569</v>
      </c>
      <c r="D2557" s="2">
        <f t="shared" si="236"/>
        <v>4.6427159730233907</v>
      </c>
      <c r="E2557" s="2">
        <f t="shared" si="235"/>
        <v>3.7623367405766217E-2</v>
      </c>
      <c r="F2557" s="2">
        <f t="shared" si="239"/>
        <v>3.847879432585645E-2</v>
      </c>
      <c r="G2557" s="2">
        <f t="shared" si="237"/>
        <v>-8.5542692009023258E-4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4.5999999999999996</v>
      </c>
      <c r="C2558" s="2">
        <f t="shared" si="234"/>
        <v>4.6741332880554403</v>
      </c>
      <c r="D2558" s="2">
        <f t="shared" si="236"/>
        <v>4.6395518268735101</v>
      </c>
      <c r="E2558" s="2">
        <f t="shared" si="235"/>
        <v>3.4581461181930173E-2</v>
      </c>
      <c r="F2558" s="2">
        <f t="shared" si="239"/>
        <v>3.7699327697071197E-2</v>
      </c>
      <c r="G2558" s="2">
        <f t="shared" si="237"/>
        <v>-3.117866515141024E-3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4.63</v>
      </c>
      <c r="C2559" s="2">
        <f t="shared" si="234"/>
        <v>4.6611897052776801</v>
      </c>
      <c r="D2559" s="2">
        <f t="shared" si="236"/>
        <v>4.6388442841421389</v>
      </c>
      <c r="E2559" s="2">
        <f t="shared" si="235"/>
        <v>2.2345421135541166E-2</v>
      </c>
      <c r="F2559" s="2">
        <f t="shared" si="239"/>
        <v>3.4628546384765188E-2</v>
      </c>
      <c r="G2559" s="2">
        <f t="shared" si="237"/>
        <v>-1.2283125249224022E-2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4.63</v>
      </c>
      <c r="C2560" s="2">
        <f t="shared" si="234"/>
        <v>4.6517759044657288</v>
      </c>
      <c r="D2560" s="2">
        <f t="shared" si="236"/>
        <v>4.6381891519834619</v>
      </c>
      <c r="E2560" s="2">
        <f t="shared" si="235"/>
        <v>1.3586752482266817E-2</v>
      </c>
      <c r="F2560" s="2">
        <f t="shared" si="239"/>
        <v>3.0420187604265517E-2</v>
      </c>
      <c r="G2560" s="2">
        <f t="shared" si="237"/>
        <v>-1.68334351219987E-2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4.72</v>
      </c>
      <c r="C2561" s="2">
        <f t="shared" si="234"/>
        <v>4.6438103807017708</v>
      </c>
      <c r="D2561" s="2">
        <f t="shared" si="236"/>
        <v>4.644249214799502</v>
      </c>
      <c r="E2561" s="2">
        <f t="shared" si="235"/>
        <v>-4.3883409773126658E-4</v>
      </c>
      <c r="F2561" s="2">
        <f t="shared" si="239"/>
        <v>2.4248383263866163E-2</v>
      </c>
      <c r="G2561" s="2">
        <f t="shared" si="237"/>
        <v>-2.468721736159743E-2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4.72</v>
      </c>
      <c r="C2562" s="2">
        <f t="shared" si="234"/>
        <v>4.6370703221322671</v>
      </c>
      <c r="D2562" s="2">
        <f t="shared" si="236"/>
        <v>4.6498603840736132</v>
      </c>
      <c r="E2562" s="2">
        <f t="shared" si="235"/>
        <v>-1.2790061941346131E-2</v>
      </c>
      <c r="F2562" s="2">
        <f t="shared" si="239"/>
        <v>1.6840694222823704E-2</v>
      </c>
      <c r="G2562" s="2">
        <f t="shared" si="237"/>
        <v>-2.9630756164169835E-2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4.8600000000000003</v>
      </c>
      <c r="C2563" s="2">
        <f t="shared" si="234"/>
        <v>4.6175210418042258</v>
      </c>
      <c r="D2563" s="2">
        <f t="shared" si="236"/>
        <v>4.6654262815496423</v>
      </c>
      <c r="E2563" s="2">
        <f t="shared" si="235"/>
        <v>-4.7905239745416495E-2</v>
      </c>
      <c r="F2563" s="2">
        <f t="shared" si="239"/>
        <v>3.8915074291756627E-3</v>
      </c>
      <c r="G2563" s="2">
        <f t="shared" si="237"/>
        <v>-5.1796747174592157E-2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4.87</v>
      </c>
      <c r="C2564" s="2">
        <f t="shared" si="234"/>
        <v>4.6132870353728066</v>
      </c>
      <c r="D2564" s="2">
        <f t="shared" si="236"/>
        <v>4.6805798903237426</v>
      </c>
      <c r="E2564" s="2">
        <f t="shared" si="235"/>
        <v>-6.7292854950935954E-2</v>
      </c>
      <c r="F2564" s="2">
        <f t="shared" si="239"/>
        <v>-1.0345365046846662E-2</v>
      </c>
      <c r="G2564" s="2">
        <f t="shared" si="237"/>
        <v>-5.6947489904089293E-2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4.87</v>
      </c>
      <c r="C2565" s="2">
        <f t="shared" si="234"/>
        <v>4.6035505683923743</v>
      </c>
      <c r="D2565" s="2">
        <f t="shared" si="236"/>
        <v>4.6946110095590203</v>
      </c>
      <c r="E2565" s="2">
        <f t="shared" si="235"/>
        <v>-9.1060441166646022E-2</v>
      </c>
      <c r="F2565" s="2">
        <f t="shared" si="239"/>
        <v>-2.6488380270806536E-2</v>
      </c>
      <c r="G2565" s="2">
        <f t="shared" si="237"/>
        <v>-6.4572060895839486E-2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4.9800000000000004</v>
      </c>
      <c r="C2566" s="2">
        <f t="shared" si="234"/>
        <v>4.601465865562778</v>
      </c>
      <c r="D2566" s="2">
        <f t="shared" si="236"/>
        <v>4.7157509347768709</v>
      </c>
      <c r="E2566" s="2">
        <f t="shared" si="235"/>
        <v>-0.11428506921409287</v>
      </c>
      <c r="F2566" s="2">
        <f t="shared" si="239"/>
        <v>-4.4047718059463808E-2</v>
      </c>
      <c r="G2566" s="2">
        <f t="shared" si="237"/>
        <v>-7.0237351154629063E-2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5</v>
      </c>
      <c r="C2567" s="2">
        <f t="shared" si="234"/>
        <v>4.5904711170146584</v>
      </c>
      <c r="D2567" s="2">
        <f t="shared" si="236"/>
        <v>4.7368064210896952</v>
      </c>
      <c r="E2567" s="2">
        <f t="shared" si="235"/>
        <v>-0.14633530407503681</v>
      </c>
      <c r="F2567" s="2">
        <f t="shared" si="239"/>
        <v>-6.4505235262578411E-2</v>
      </c>
      <c r="G2567" s="2">
        <f t="shared" si="237"/>
        <v>-8.1830068812458398E-2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5</v>
      </c>
      <c r="C2568" s="2">
        <f t="shared" si="234"/>
        <v>4.5919370990124033</v>
      </c>
      <c r="D2568" s="2">
        <f t="shared" si="236"/>
        <v>4.7563022417497178</v>
      </c>
      <c r="E2568" s="2">
        <f t="shared" si="235"/>
        <v>-0.16436514273731451</v>
      </c>
      <c r="F2568" s="2">
        <f t="shared" si="239"/>
        <v>-8.4477216757525633E-2</v>
      </c>
      <c r="G2568" s="2">
        <f t="shared" si="237"/>
        <v>-7.9887925979788874E-2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5</v>
      </c>
      <c r="C2569" s="2">
        <f t="shared" si="234"/>
        <v>4.597792929933572</v>
      </c>
      <c r="D2569" s="2">
        <f t="shared" si="236"/>
        <v>4.7743539275460352</v>
      </c>
      <c r="E2569" s="2">
        <f t="shared" si="235"/>
        <v>-0.17656099761246313</v>
      </c>
      <c r="F2569" s="2">
        <f t="shared" si="239"/>
        <v>-0.10289397292851313</v>
      </c>
      <c r="G2569" s="2">
        <f t="shared" si="237"/>
        <v>-7.3667024683950005E-2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5</v>
      </c>
      <c r="C2570" s="2">
        <f t="shared" si="234"/>
        <v>4.6027478637899453</v>
      </c>
      <c r="D2570" s="2">
        <f t="shared" si="236"/>
        <v>4.7910684514315136</v>
      </c>
      <c r="E2570" s="2">
        <f t="shared" si="235"/>
        <v>-0.18832058764156834</v>
      </c>
      <c r="F2570" s="2">
        <f t="shared" si="239"/>
        <v>-0.11997929587112417</v>
      </c>
      <c r="G2570" s="2">
        <f t="shared" si="237"/>
        <v>-6.8341291770444165E-2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5</v>
      </c>
      <c r="C2571" s="2">
        <f t="shared" si="234"/>
        <v>4.6207866539761078</v>
      </c>
      <c r="D2571" s="2">
        <f t="shared" si="236"/>
        <v>4.8065448624365867</v>
      </c>
      <c r="E2571" s="2">
        <f t="shared" si="235"/>
        <v>-0.18575820846047897</v>
      </c>
      <c r="F2571" s="2">
        <f t="shared" si="239"/>
        <v>-0.13313507838899513</v>
      </c>
      <c r="G2571" s="2">
        <f t="shared" si="237"/>
        <v>-5.2623130071483837E-2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5</v>
      </c>
      <c r="C2572" s="2">
        <f t="shared" si="234"/>
        <v>4.6360502456720916</v>
      </c>
      <c r="D2572" s="2">
        <f t="shared" si="236"/>
        <v>4.8208748726264687</v>
      </c>
      <c r="E2572" s="2">
        <f t="shared" si="235"/>
        <v>-0.18482462695437718</v>
      </c>
      <c r="F2572" s="2">
        <f t="shared" si="239"/>
        <v>-0.14347298810207154</v>
      </c>
      <c r="G2572" s="2">
        <f t="shared" si="237"/>
        <v>-4.1351638852305639E-2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5</v>
      </c>
      <c r="C2573" s="2">
        <f t="shared" si="234"/>
        <v>4.6705040540302312</v>
      </c>
      <c r="D2573" s="2">
        <f t="shared" si="236"/>
        <v>4.8341434005800634</v>
      </c>
      <c r="E2573" s="2">
        <f t="shared" si="235"/>
        <v>-0.16363934654983225</v>
      </c>
      <c r="F2573" s="2">
        <f t="shared" si="239"/>
        <v>-0.14750625979162368</v>
      </c>
      <c r="G2573" s="2">
        <f t="shared" si="237"/>
        <v>-1.613308675820857E-2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4.9000000000000004</v>
      </c>
      <c r="C2574" s="2">
        <f t="shared" si="234"/>
        <v>4.7011957380255804</v>
      </c>
      <c r="D2574" s="2">
        <f t="shared" si="236"/>
        <v>4.8390216672037623</v>
      </c>
      <c r="E2574" s="2">
        <f t="shared" si="235"/>
        <v>-0.13782592917818182</v>
      </c>
      <c r="F2574" s="2">
        <f t="shared" si="239"/>
        <v>-0.14557019366893531</v>
      </c>
      <c r="G2574" s="2">
        <f t="shared" si="237"/>
        <v>7.7442644907534941E-3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4.8899999999999997</v>
      </c>
      <c r="C2575" s="2">
        <f t="shared" ref="C2575:C2638" si="240">$C$4*B2565+C2574*(1-$C$4)</f>
        <v>4.7271656244831837</v>
      </c>
      <c r="D2575" s="2">
        <f t="shared" si="236"/>
        <v>4.8427978400034837</v>
      </c>
      <c r="E2575" s="2">
        <f t="shared" si="235"/>
        <v>-0.11563221552030001</v>
      </c>
      <c r="F2575" s="2">
        <f t="shared" si="239"/>
        <v>-0.13958259803920825</v>
      </c>
      <c r="G2575" s="2">
        <f t="shared" si="237"/>
        <v>2.3950382518908242E-2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4.8899999999999997</v>
      </c>
      <c r="C2576" s="2">
        <f t="shared" si="240"/>
        <v>4.7660632207165401</v>
      </c>
      <c r="D2576" s="2">
        <f t="shared" si="236"/>
        <v>4.8462942962995221</v>
      </c>
      <c r="E2576" s="2">
        <f t="shared" si="235"/>
        <v>-8.0231075582982037E-2</v>
      </c>
      <c r="F2576" s="2">
        <f t="shared" si="239"/>
        <v>-0.12771229354796301</v>
      </c>
      <c r="G2576" s="2">
        <f t="shared" si="237"/>
        <v>4.7481217964980976E-2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4.8899999999999997</v>
      </c>
      <c r="C2577" s="2">
        <f t="shared" si="240"/>
        <v>4.8020534944524567</v>
      </c>
      <c r="D2577" s="2">
        <f t="shared" si="236"/>
        <v>4.8495317558328903</v>
      </c>
      <c r="E2577" s="2">
        <f t="shared" si="235"/>
        <v>-4.7478261380433651E-2</v>
      </c>
      <c r="F2577" s="2">
        <f t="shared" si="239"/>
        <v>-0.11166548711445715</v>
      </c>
      <c r="G2577" s="2">
        <f t="shared" si="237"/>
        <v>6.4187225734023495E-2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4.8899999999999997</v>
      </c>
      <c r="C2578" s="2">
        <f t="shared" si="240"/>
        <v>4.8325068029982328</v>
      </c>
      <c r="D2578" s="2">
        <f t="shared" si="236"/>
        <v>4.8525294035489726</v>
      </c>
      <c r="E2578" s="2">
        <f t="shared" si="235"/>
        <v>-2.0022600550739789E-2</v>
      </c>
      <c r="F2578" s="2">
        <f t="shared" si="239"/>
        <v>-9.3336909801713677E-2</v>
      </c>
      <c r="G2578" s="2">
        <f t="shared" si="237"/>
        <v>7.3314309250973889E-2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5.14</v>
      </c>
      <c r="C2579" s="2">
        <f t="shared" si="240"/>
        <v>4.8582749871523507</v>
      </c>
      <c r="D2579" s="2">
        <f t="shared" si="236"/>
        <v>4.8738235218046047</v>
      </c>
      <c r="E2579" s="2">
        <f t="shared" si="235"/>
        <v>-1.554853465225392E-2</v>
      </c>
      <c r="F2579" s="2">
        <f t="shared" si="239"/>
        <v>-7.7779234771821734E-2</v>
      </c>
      <c r="G2579" s="2">
        <f t="shared" si="237"/>
        <v>6.2230700119567814E-2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5.0999999999999996</v>
      </c>
      <c r="C2580" s="2">
        <f t="shared" si="240"/>
        <v>4.8800788352827578</v>
      </c>
      <c r="D2580" s="2">
        <f t="shared" si="236"/>
        <v>4.8905773350042629</v>
      </c>
      <c r="E2580" s="2">
        <f t="shared" si="235"/>
        <v>-1.0498499721505183E-2</v>
      </c>
      <c r="F2580" s="2">
        <f t="shared" si="239"/>
        <v>-6.4323087761758435E-2</v>
      </c>
      <c r="G2580" s="2">
        <f t="shared" si="237"/>
        <v>5.3824588040253252E-2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5.0999999999999996</v>
      </c>
      <c r="C2581" s="2">
        <f t="shared" si="240"/>
        <v>4.8985282452392562</v>
      </c>
      <c r="D2581" s="2">
        <f t="shared" si="236"/>
        <v>4.9060901250039466</v>
      </c>
      <c r="E2581" s="2">
        <f t="shared" si="235"/>
        <v>-7.5618797646903602E-3</v>
      </c>
      <c r="F2581" s="2">
        <f t="shared" si="239"/>
        <v>-5.297084616234482E-2</v>
      </c>
      <c r="G2581" s="2">
        <f t="shared" si="237"/>
        <v>4.540896639765446E-2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5.08</v>
      </c>
      <c r="C2582" s="2">
        <f t="shared" si="240"/>
        <v>4.914139284433217</v>
      </c>
      <c r="D2582" s="2">
        <f t="shared" si="236"/>
        <v>4.9189723379666166</v>
      </c>
      <c r="E2582" s="2">
        <f t="shared" si="235"/>
        <v>-4.8330535333995783E-3</v>
      </c>
      <c r="F2582" s="2">
        <f t="shared" si="239"/>
        <v>-4.3343287636555775E-2</v>
      </c>
      <c r="G2582" s="2">
        <f t="shared" si="237"/>
        <v>3.8510234103156196E-2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5.08</v>
      </c>
      <c r="C2583" s="2">
        <f t="shared" si="240"/>
        <v>4.9273486252896452</v>
      </c>
      <c r="D2583" s="2">
        <f t="shared" si="236"/>
        <v>4.9309003129320521</v>
      </c>
      <c r="E2583" s="2">
        <f t="shared" si="235"/>
        <v>-3.5516876424068755E-3</v>
      </c>
      <c r="F2583" s="2">
        <f t="shared" si="239"/>
        <v>-3.5384967637725993E-2</v>
      </c>
      <c r="G2583" s="2">
        <f t="shared" si="237"/>
        <v>3.1833279995319118E-2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5.03</v>
      </c>
      <c r="C2584" s="2">
        <f t="shared" si="240"/>
        <v>4.9231411444758537</v>
      </c>
      <c r="D2584" s="2">
        <f t="shared" si="236"/>
        <v>4.938241030492641</v>
      </c>
      <c r="E2584" s="2">
        <f t="shared" si="235"/>
        <v>-1.5099886016787245E-2</v>
      </c>
      <c r="F2584" s="2">
        <f t="shared" si="239"/>
        <v>-3.1327951313538244E-2</v>
      </c>
      <c r="G2584" s="2">
        <f t="shared" si="237"/>
        <v>1.6228065296750999E-2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5.0199999999999996</v>
      </c>
      <c r="C2585" s="2">
        <f t="shared" si="240"/>
        <v>4.9180425068641833</v>
      </c>
      <c r="D2585" s="2">
        <f t="shared" si="236"/>
        <v>4.9442972504561489</v>
      </c>
      <c r="E2585" s="2">
        <f t="shared" si="235"/>
        <v>-2.6254743591965557E-2</v>
      </c>
      <c r="F2585" s="2">
        <f t="shared" si="239"/>
        <v>-3.0313309769223706E-2</v>
      </c>
      <c r="G2585" s="2">
        <f t="shared" si="237"/>
        <v>4.0585661772581487E-3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4.8</v>
      </c>
      <c r="C2586" s="2">
        <f t="shared" si="240"/>
        <v>4.913728275038924</v>
      </c>
      <c r="D2586" s="2">
        <f t="shared" si="236"/>
        <v>4.9336085652371748</v>
      </c>
      <c r="E2586" s="2">
        <f t="shared" si="235"/>
        <v>-1.9880290198250883E-2</v>
      </c>
      <c r="F2586" s="2">
        <f t="shared" si="239"/>
        <v>-2.8226705855029142E-2</v>
      </c>
      <c r="G2586" s="2">
        <f t="shared" si="237"/>
        <v>8.3464156567782596E-3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4.72</v>
      </c>
      <c r="C2587" s="2">
        <f t="shared" si="240"/>
        <v>4.9100777711867813</v>
      </c>
      <c r="D2587" s="2">
        <f t="shared" si="236"/>
        <v>4.9177857085529393</v>
      </c>
      <c r="E2587" s="2">
        <f t="shared" si="235"/>
        <v>-7.7079373661579353E-3</v>
      </c>
      <c r="F2587" s="2">
        <f t="shared" si="239"/>
        <v>-2.4122952157254903E-2</v>
      </c>
      <c r="G2587" s="2">
        <f t="shared" si="237"/>
        <v>1.6415014791096968E-2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4.8</v>
      </c>
      <c r="C2588" s="2">
        <f t="shared" si="240"/>
        <v>4.9069888833118913</v>
      </c>
      <c r="D2588" s="2">
        <f t="shared" si="236"/>
        <v>4.909060841252721</v>
      </c>
      <c r="E2588" s="2">
        <f t="shared" ref="E2588:E2651" si="241">C2588-D2588</f>
        <v>-2.0719579408297051E-3</v>
      </c>
      <c r="F2588" s="2">
        <f t="shared" si="239"/>
        <v>-1.9712753313969864E-2</v>
      </c>
      <c r="G2588" s="2">
        <f t="shared" si="237"/>
        <v>1.7640795373140158E-2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4.79</v>
      </c>
      <c r="C2589" s="2">
        <f t="shared" si="240"/>
        <v>4.9428367474177541</v>
      </c>
      <c r="D2589" s="2">
        <f t="shared" ref="D2589:D2652" si="242">$D$4*B2589+(1-$D$4)*D2588</f>
        <v>4.9002415196784455</v>
      </c>
      <c r="E2589" s="2">
        <f t="shared" si="241"/>
        <v>4.2595227739308683E-2</v>
      </c>
      <c r="F2589" s="2">
        <f t="shared" si="239"/>
        <v>-7.2511571033141552E-3</v>
      </c>
      <c r="G2589" s="2">
        <f t="shared" si="237"/>
        <v>4.984638484262284E-2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4.78</v>
      </c>
      <c r="C2590" s="2">
        <f t="shared" si="240"/>
        <v>4.9670157093534844</v>
      </c>
      <c r="D2590" s="2">
        <f t="shared" si="242"/>
        <v>4.8913347404430052</v>
      </c>
      <c r="E2590" s="2">
        <f t="shared" si="241"/>
        <v>7.5680968910479152E-2</v>
      </c>
      <c r="F2590" s="2">
        <f t="shared" si="239"/>
        <v>9.3352680994445072E-3</v>
      </c>
      <c r="G2590" s="2">
        <f t="shared" si="237"/>
        <v>6.634570081103465E-2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4.75</v>
      </c>
      <c r="C2591" s="2">
        <f t="shared" si="240"/>
        <v>4.9874748309914096</v>
      </c>
      <c r="D2591" s="2">
        <f t="shared" si="242"/>
        <v>4.8808655004101906</v>
      </c>
      <c r="E2591" s="2">
        <f t="shared" si="241"/>
        <v>0.10660933058121902</v>
      </c>
      <c r="F2591" s="2">
        <f t="shared" si="239"/>
        <v>2.8790080595799412E-2</v>
      </c>
      <c r="G2591" s="2">
        <f t="shared" si="237"/>
        <v>7.7819249985419614E-2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4.62</v>
      </c>
      <c r="C2592" s="2">
        <f t="shared" si="240"/>
        <v>5.001709472377347</v>
      </c>
      <c r="D2592" s="2">
        <f t="shared" si="242"/>
        <v>4.8615421300094361</v>
      </c>
      <c r="E2592" s="2">
        <f t="shared" si="241"/>
        <v>0.14016734236791084</v>
      </c>
      <c r="F2592" s="2">
        <f t="shared" si="239"/>
        <v>5.1065532950221704E-2</v>
      </c>
      <c r="G2592" s="2">
        <f t="shared" si="237"/>
        <v>8.9101809417689137E-2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4.8</v>
      </c>
      <c r="C2593" s="2">
        <f t="shared" si="240"/>
        <v>5.0137541689346783</v>
      </c>
      <c r="D2593" s="2">
        <f t="shared" si="242"/>
        <v>4.8569834537124406</v>
      </c>
      <c r="E2593" s="2">
        <f t="shared" si="241"/>
        <v>0.15677071522223773</v>
      </c>
      <c r="F2593" s="2">
        <f t="shared" si="239"/>
        <v>7.2206569404624915E-2</v>
      </c>
      <c r="G2593" s="2">
        <f t="shared" si="237"/>
        <v>8.4564145817612818E-2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4.8099999999999996</v>
      </c>
      <c r="C2594" s="2">
        <f t="shared" si="240"/>
        <v>5.0162535275601128</v>
      </c>
      <c r="D2594" s="2">
        <f t="shared" si="242"/>
        <v>4.8535031978818894</v>
      </c>
      <c r="E2594" s="2">
        <f t="shared" si="241"/>
        <v>0.16275032967822334</v>
      </c>
      <c r="F2594" s="2">
        <f t="shared" si="239"/>
        <v>9.0315321459344594E-2</v>
      </c>
      <c r="G2594" s="2">
        <f t="shared" si="237"/>
        <v>7.2435008218878744E-2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4.58</v>
      </c>
      <c r="C2595" s="2">
        <f t="shared" si="240"/>
        <v>5.0168299079354801</v>
      </c>
      <c r="D2595" s="2">
        <f t="shared" si="242"/>
        <v>4.8332437017424903</v>
      </c>
      <c r="E2595" s="2">
        <f t="shared" si="241"/>
        <v>0.18358620619298982</v>
      </c>
      <c r="F2595" s="2">
        <f t="shared" si="239"/>
        <v>0.10896949840607364</v>
      </c>
      <c r="G2595" s="2">
        <f t="shared" si="237"/>
        <v>7.4616707786916175E-2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4.59</v>
      </c>
      <c r="C2596" s="2">
        <f t="shared" si="240"/>
        <v>4.983471460560791</v>
      </c>
      <c r="D2596" s="2">
        <f t="shared" si="242"/>
        <v>4.8152256497615653</v>
      </c>
      <c r="E2596" s="2">
        <f t="shared" si="241"/>
        <v>0.16824581079922574</v>
      </c>
      <c r="F2596" s="2">
        <f t="shared" si="239"/>
        <v>0.12082476088470406</v>
      </c>
      <c r="G2596" s="2">
        <f t="shared" ref="G2596:G2659" si="243">E2596-F2596</f>
        <v>4.7421049914521674E-2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4.51</v>
      </c>
      <c r="C2597" s="2">
        <f t="shared" si="240"/>
        <v>4.9429373897052855</v>
      </c>
      <c r="D2597" s="2">
        <f t="shared" si="242"/>
        <v>4.7926163423718195</v>
      </c>
      <c r="E2597" s="2">
        <f t="shared" si="241"/>
        <v>0.15032104733346596</v>
      </c>
      <c r="F2597" s="2">
        <f t="shared" ref="F2597:F2660" si="245">(E2597*(2/(10)))+((1-(2/10))*F2596)</f>
        <v>0.12672401817445644</v>
      </c>
      <c r="G2597" s="2">
        <f t="shared" si="243"/>
        <v>2.3597029159009519E-2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4.5999999999999996</v>
      </c>
      <c r="C2598" s="2">
        <f t="shared" si="240"/>
        <v>4.9209470220583187</v>
      </c>
      <c r="D2598" s="2">
        <f t="shared" si="242"/>
        <v>4.7783484651590928</v>
      </c>
      <c r="E2598" s="2">
        <f t="shared" si="241"/>
        <v>0.14259855689922585</v>
      </c>
      <c r="F2598" s="2">
        <f t="shared" si="245"/>
        <v>0.12989892591941032</v>
      </c>
      <c r="G2598" s="2">
        <f t="shared" si="243"/>
        <v>1.2699630979815524E-2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4.62</v>
      </c>
      <c r="C2599" s="2">
        <f t="shared" si="240"/>
        <v>4.9008013263570387</v>
      </c>
      <c r="D2599" s="2">
        <f t="shared" si="242"/>
        <v>4.7666189492213826</v>
      </c>
      <c r="E2599" s="2">
        <f t="shared" si="241"/>
        <v>0.13418237713565606</v>
      </c>
      <c r="F2599" s="2">
        <f t="shared" si="245"/>
        <v>0.13075561616265949</v>
      </c>
      <c r="G2599" s="2">
        <f t="shared" si="243"/>
        <v>3.4267609729965731E-3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4.55</v>
      </c>
      <c r="C2600" s="2">
        <f t="shared" si="240"/>
        <v>4.8822165069174943</v>
      </c>
      <c r="D2600" s="2">
        <f t="shared" si="242"/>
        <v>4.75057310113091</v>
      </c>
      <c r="E2600" s="2">
        <f t="shared" si="241"/>
        <v>0.13164340578658429</v>
      </c>
      <c r="F2600" s="2">
        <f t="shared" si="245"/>
        <v>0.13093317408744445</v>
      </c>
      <c r="G2600" s="2">
        <f t="shared" si="243"/>
        <v>7.1023169913983497E-4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4.5</v>
      </c>
      <c r="C2601" s="2">
        <f t="shared" si="240"/>
        <v>4.8618755058532646</v>
      </c>
      <c r="D2601" s="2">
        <f t="shared" si="242"/>
        <v>4.7320121306767682</v>
      </c>
      <c r="E2601" s="2">
        <f t="shared" si="241"/>
        <v>0.12986337517649638</v>
      </c>
      <c r="F2601" s="2">
        <f t="shared" si="245"/>
        <v>0.13071921430525485</v>
      </c>
      <c r="G2601" s="2">
        <f t="shared" si="243"/>
        <v>-8.5583912875847323E-4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4.59</v>
      </c>
      <c r="C2602" s="2">
        <f t="shared" si="240"/>
        <v>4.8246638895681464</v>
      </c>
      <c r="D2602" s="2">
        <f t="shared" si="242"/>
        <v>4.7214927135896003</v>
      </c>
      <c r="E2602" s="2">
        <f t="shared" si="241"/>
        <v>0.10317117597854608</v>
      </c>
      <c r="F2602" s="2">
        <f t="shared" si="245"/>
        <v>0.1252096066399131</v>
      </c>
      <c r="G2602" s="2">
        <f t="shared" si="243"/>
        <v>-2.2038430661367014E-2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4.68</v>
      </c>
      <c r="C2603" s="2">
        <f t="shared" si="240"/>
        <v>4.8208694450192011</v>
      </c>
      <c r="D2603" s="2">
        <f t="shared" si="242"/>
        <v>4.7184191792496302</v>
      </c>
      <c r="E2603" s="2">
        <f t="shared" si="241"/>
        <v>0.10245026576957095</v>
      </c>
      <c r="F2603" s="2">
        <f t="shared" si="245"/>
        <v>0.12065773846584468</v>
      </c>
      <c r="G2603" s="2">
        <f t="shared" si="243"/>
        <v>-1.8207472696273735E-2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4.7300000000000004</v>
      </c>
      <c r="C2604" s="2">
        <f t="shared" si="240"/>
        <v>4.8191972227085547</v>
      </c>
      <c r="D2604" s="2">
        <f t="shared" si="242"/>
        <v>4.7192770178237318</v>
      </c>
      <c r="E2604" s="2">
        <f t="shared" si="241"/>
        <v>9.9920204884822894E-2</v>
      </c>
      <c r="F2604" s="2">
        <f t="shared" si="245"/>
        <v>0.11651023174964034</v>
      </c>
      <c r="G2604" s="2">
        <f t="shared" si="243"/>
        <v>-1.6590026864817448E-2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4.72</v>
      </c>
      <c r="C2605" s="2">
        <f t="shared" si="240"/>
        <v>4.7823976499841612</v>
      </c>
      <c r="D2605" s="2">
        <f t="shared" si="242"/>
        <v>4.7193305720590111</v>
      </c>
      <c r="E2605" s="2">
        <f t="shared" si="241"/>
        <v>6.3067077925150095E-2</v>
      </c>
      <c r="F2605" s="2">
        <f t="shared" si="245"/>
        <v>0.1058216009847423</v>
      </c>
      <c r="G2605" s="2">
        <f t="shared" si="243"/>
        <v>-4.2754523059592209E-2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4.6900000000000004</v>
      </c>
      <c r="C2606" s="2">
        <f t="shared" si="240"/>
        <v>4.7527980115250594</v>
      </c>
      <c r="D2606" s="2">
        <f t="shared" si="242"/>
        <v>4.7171579370916774</v>
      </c>
      <c r="E2606" s="2">
        <f t="shared" si="241"/>
        <v>3.5640074433382019E-2</v>
      </c>
      <c r="F2606" s="2">
        <f t="shared" si="245"/>
        <v>9.1785295674470246E-2</v>
      </c>
      <c r="G2606" s="2">
        <f t="shared" si="243"/>
        <v>-5.6145221241088228E-2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4.6900000000000004</v>
      </c>
      <c r="C2607" s="2">
        <f t="shared" si="240"/>
        <v>4.7154444712904349</v>
      </c>
      <c r="D2607" s="2">
        <f t="shared" si="242"/>
        <v>4.7151462380478497</v>
      </c>
      <c r="E2607" s="2">
        <f t="shared" si="241"/>
        <v>2.9823324258515527E-4</v>
      </c>
      <c r="F2607" s="2">
        <f t="shared" si="245"/>
        <v>7.3487883188093225E-2</v>
      </c>
      <c r="G2607" s="2">
        <f t="shared" si="243"/>
        <v>-7.318964994550807E-2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4.6500000000000004</v>
      </c>
      <c r="C2608" s="2">
        <f t="shared" si="240"/>
        <v>4.697683783399599</v>
      </c>
      <c r="D2608" s="2">
        <f t="shared" si="242"/>
        <v>4.7103205907850461</v>
      </c>
      <c r="E2608" s="2">
        <f t="shared" si="241"/>
        <v>-1.2636807385447035E-2</v>
      </c>
      <c r="F2608" s="2">
        <f t="shared" si="245"/>
        <v>5.6262945073385175E-2</v>
      </c>
      <c r="G2608" s="2">
        <f t="shared" si="243"/>
        <v>-6.8899752458832203E-2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4.67</v>
      </c>
      <c r="C2609" s="2">
        <f t="shared" si="240"/>
        <v>4.6857324321073532</v>
      </c>
      <c r="D2609" s="2">
        <f t="shared" si="242"/>
        <v>4.7073338803565239</v>
      </c>
      <c r="E2609" s="2">
        <f t="shared" si="241"/>
        <v>-2.1601448249170652E-2</v>
      </c>
      <c r="F2609" s="2">
        <f t="shared" si="245"/>
        <v>4.0690066408874015E-2</v>
      </c>
      <c r="G2609" s="2">
        <f t="shared" si="243"/>
        <v>-6.2291514658044667E-2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4.7</v>
      </c>
      <c r="C2610" s="2">
        <f t="shared" si="240"/>
        <v>4.6648505194754524</v>
      </c>
      <c r="D2610" s="2">
        <f t="shared" si="242"/>
        <v>4.7067906299597446</v>
      </c>
      <c r="E2610" s="2">
        <f t="shared" si="241"/>
        <v>-4.1940110484292248E-2</v>
      </c>
      <c r="F2610" s="2">
        <f t="shared" si="245"/>
        <v>2.416403103024076E-2</v>
      </c>
      <c r="G2610" s="2">
        <f t="shared" si="243"/>
        <v>-6.6104141514533005E-2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4.5999999999999996</v>
      </c>
      <c r="C2611" s="2">
        <f t="shared" si="240"/>
        <v>4.6394889010946132</v>
      </c>
      <c r="D2611" s="2">
        <f t="shared" si="242"/>
        <v>4.6988802129256895</v>
      </c>
      <c r="E2611" s="2">
        <f t="shared" si="241"/>
        <v>-5.9391311831076266E-2</v>
      </c>
      <c r="F2611" s="2">
        <f t="shared" si="245"/>
        <v>7.4529624579773579E-3</v>
      </c>
      <c r="G2611" s="2">
        <f t="shared" si="243"/>
        <v>-6.6844274289053623E-2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4.5999999999999996</v>
      </c>
      <c r="C2612" s="2">
        <f t="shared" si="240"/>
        <v>4.6318752240031342</v>
      </c>
      <c r="D2612" s="2">
        <f t="shared" si="242"/>
        <v>4.6915557527089717</v>
      </c>
      <c r="E2612" s="2">
        <f t="shared" si="241"/>
        <v>-5.968052870583751E-2</v>
      </c>
      <c r="F2612" s="2">
        <f t="shared" si="245"/>
        <v>-5.9737357747856167E-3</v>
      </c>
      <c r="G2612" s="2">
        <f t="shared" si="243"/>
        <v>-5.3706792931051892E-2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4.5999999999999996</v>
      </c>
      <c r="C2613" s="2">
        <f t="shared" si="240"/>
        <v>4.63927903569496</v>
      </c>
      <c r="D2613" s="2">
        <f t="shared" si="242"/>
        <v>4.6847738451009002</v>
      </c>
      <c r="E2613" s="2">
        <f t="shared" si="241"/>
        <v>-4.5494809405940195E-2</v>
      </c>
      <c r="F2613" s="2">
        <f t="shared" si="245"/>
        <v>-1.3877950501016534E-2</v>
      </c>
      <c r="G2613" s="2">
        <f t="shared" si="243"/>
        <v>-3.1616858904923661E-2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4.5999999999999996</v>
      </c>
      <c r="C2614" s="2">
        <f t="shared" si="240"/>
        <v>4.6532361071265047</v>
      </c>
      <c r="D2614" s="2">
        <f t="shared" si="242"/>
        <v>4.6784943010193523</v>
      </c>
      <c r="E2614" s="2">
        <f t="shared" si="241"/>
        <v>-2.5258193892847558E-2</v>
      </c>
      <c r="F2614" s="2">
        <f t="shared" si="245"/>
        <v>-1.615399917938274E-2</v>
      </c>
      <c r="G2614" s="2">
        <f t="shared" si="243"/>
        <v>-9.104194713464818E-3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4.5999999999999996</v>
      </c>
      <c r="C2615" s="2">
        <f t="shared" si="240"/>
        <v>4.6635074752608885</v>
      </c>
      <c r="D2615" s="2">
        <f t="shared" si="242"/>
        <v>4.6726799083512525</v>
      </c>
      <c r="E2615" s="2">
        <f t="shared" si="241"/>
        <v>-9.1724330903639739E-3</v>
      </c>
      <c r="F2615" s="2">
        <f t="shared" si="245"/>
        <v>-1.4757685961578986E-2</v>
      </c>
      <c r="G2615" s="2">
        <f t="shared" si="243"/>
        <v>5.5852528712150122E-3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4.33</v>
      </c>
      <c r="C2616" s="2">
        <f t="shared" si="240"/>
        <v>4.6675832482976753</v>
      </c>
      <c r="D2616" s="2">
        <f t="shared" si="242"/>
        <v>4.6472962114363447</v>
      </c>
      <c r="E2616" s="2">
        <f t="shared" si="241"/>
        <v>2.0287036861330598E-2</v>
      </c>
      <c r="F2616" s="2">
        <f t="shared" si="245"/>
        <v>-7.7487413969970706E-3</v>
      </c>
      <c r="G2616" s="2">
        <f t="shared" si="243"/>
        <v>2.8035778258327669E-2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4.08</v>
      </c>
      <c r="C2617" s="2">
        <f t="shared" si="240"/>
        <v>4.6710319793288022</v>
      </c>
      <c r="D2617" s="2">
        <f t="shared" si="242"/>
        <v>4.6052742698484677</v>
      </c>
      <c r="E2617" s="2">
        <f t="shared" si="241"/>
        <v>6.5757709480334547E-2</v>
      </c>
      <c r="F2617" s="2">
        <f t="shared" si="245"/>
        <v>6.9525487784692537E-3</v>
      </c>
      <c r="G2617" s="2">
        <f t="shared" si="243"/>
        <v>5.8805160701865297E-2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3.84</v>
      </c>
      <c r="C2618" s="2">
        <f t="shared" si="240"/>
        <v>4.6677962902012942</v>
      </c>
      <c r="D2618" s="2">
        <f t="shared" si="242"/>
        <v>4.548587286896729</v>
      </c>
      <c r="E2618" s="2">
        <f t="shared" si="241"/>
        <v>0.11920900330456519</v>
      </c>
      <c r="F2618" s="2">
        <f t="shared" si="245"/>
        <v>2.9403839683688444E-2</v>
      </c>
      <c r="G2618" s="2">
        <f t="shared" si="243"/>
        <v>8.9805163620876746E-2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3.62</v>
      </c>
      <c r="C2619" s="2">
        <f t="shared" si="240"/>
        <v>4.668135322478018</v>
      </c>
      <c r="D2619" s="2">
        <f t="shared" si="242"/>
        <v>4.4798030434228968</v>
      </c>
      <c r="E2619" s="2">
        <f t="shared" si="241"/>
        <v>0.18833227905512118</v>
      </c>
      <c r="F2619" s="2">
        <f t="shared" si="245"/>
        <v>6.1189527557974993E-2</v>
      </c>
      <c r="G2619" s="2">
        <f t="shared" si="243"/>
        <v>0.12714275149714618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3.46</v>
      </c>
      <c r="C2620" s="2">
        <f t="shared" si="240"/>
        <v>4.6730375805583231</v>
      </c>
      <c r="D2620" s="2">
        <f t="shared" si="242"/>
        <v>4.4042620772434233</v>
      </c>
      <c r="E2620" s="2">
        <f t="shared" si="241"/>
        <v>0.26877550331489974</v>
      </c>
      <c r="F2620" s="2">
        <f t="shared" si="245"/>
        <v>0.10270672270935995</v>
      </c>
      <c r="G2620" s="2">
        <f t="shared" si="243"/>
        <v>0.16606878060553981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3.4</v>
      </c>
      <c r="C2621" s="2">
        <f t="shared" si="240"/>
        <v>4.661801029703196</v>
      </c>
      <c r="D2621" s="2">
        <f t="shared" si="242"/>
        <v>4.32987229374391</v>
      </c>
      <c r="E2621" s="2">
        <f t="shared" si="241"/>
        <v>0.33192873595928596</v>
      </c>
      <c r="F2621" s="2">
        <f t="shared" si="245"/>
        <v>0.14855112535934517</v>
      </c>
      <c r="G2621" s="2">
        <f t="shared" si="243"/>
        <v>0.18337761059994079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3.6</v>
      </c>
      <c r="C2622" s="2">
        <f t="shared" si="240"/>
        <v>4.6522931789796269</v>
      </c>
      <c r="D2622" s="2">
        <f t="shared" si="242"/>
        <v>4.2758076793925088</v>
      </c>
      <c r="E2622" s="2">
        <f t="shared" si="241"/>
        <v>0.37648549958711808</v>
      </c>
      <c r="F2622" s="2">
        <f t="shared" si="245"/>
        <v>0.19413800020489974</v>
      </c>
      <c r="G2622" s="2">
        <f t="shared" si="243"/>
        <v>0.18234749938221834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3.78</v>
      </c>
      <c r="C2623" s="2">
        <f t="shared" si="240"/>
        <v>4.6442480745212222</v>
      </c>
      <c r="D2623" s="2">
        <f t="shared" si="242"/>
        <v>4.2390811846226937</v>
      </c>
      <c r="E2623" s="2">
        <f t="shared" si="241"/>
        <v>0.40516688989852856</v>
      </c>
      <c r="F2623" s="2">
        <f t="shared" si="245"/>
        <v>0.23634377814362553</v>
      </c>
      <c r="G2623" s="2">
        <f t="shared" si="243"/>
        <v>0.16882311175490303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3.82</v>
      </c>
      <c r="C2624" s="2">
        <f t="shared" si="240"/>
        <v>4.6374406784410338</v>
      </c>
      <c r="D2624" s="2">
        <f t="shared" si="242"/>
        <v>4.2080381339099011</v>
      </c>
      <c r="E2624" s="2">
        <f t="shared" si="241"/>
        <v>0.42940254453113269</v>
      </c>
      <c r="F2624" s="2">
        <f t="shared" si="245"/>
        <v>0.274955531421127</v>
      </c>
      <c r="G2624" s="2">
        <f t="shared" si="243"/>
        <v>0.15444701311000569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3.87</v>
      </c>
      <c r="C2625" s="2">
        <f t="shared" si="240"/>
        <v>4.6316805740654896</v>
      </c>
      <c r="D2625" s="2">
        <f t="shared" si="242"/>
        <v>4.1829982721387973</v>
      </c>
      <c r="E2625" s="2">
        <f t="shared" si="241"/>
        <v>0.44868230192669234</v>
      </c>
      <c r="F2625" s="2">
        <f t="shared" si="245"/>
        <v>0.30970088552224007</v>
      </c>
      <c r="G2625" s="2">
        <f t="shared" si="243"/>
        <v>0.13898141640445227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4</v>
      </c>
      <c r="C2626" s="2">
        <f t="shared" si="240"/>
        <v>4.5852681780554141</v>
      </c>
      <c r="D2626" s="2">
        <f t="shared" si="242"/>
        <v>4.169442844572961</v>
      </c>
      <c r="E2626" s="2">
        <f t="shared" si="241"/>
        <v>0.4158253334824531</v>
      </c>
      <c r="F2626" s="2">
        <f t="shared" si="245"/>
        <v>0.33092577511428267</v>
      </c>
      <c r="G2626" s="2">
        <f t="shared" si="243"/>
        <v>8.4899558368170425E-2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4.21</v>
      </c>
      <c r="C2627" s="2">
        <f t="shared" si="240"/>
        <v>4.5075346122007351</v>
      </c>
      <c r="D2627" s="2">
        <f t="shared" si="242"/>
        <v>4.1724470783082976</v>
      </c>
      <c r="E2627" s="2">
        <f t="shared" si="241"/>
        <v>0.33508753389243751</v>
      </c>
      <c r="F2627" s="2">
        <f t="shared" si="245"/>
        <v>0.33175812686991363</v>
      </c>
      <c r="G2627" s="2">
        <f t="shared" si="243"/>
        <v>3.3294070225238781E-3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4.4400000000000004</v>
      </c>
      <c r="C2628" s="2">
        <f t="shared" si="240"/>
        <v>4.4048369795544682</v>
      </c>
      <c r="D2628" s="2">
        <f t="shared" si="242"/>
        <v>4.1922658132484241</v>
      </c>
      <c r="E2628" s="2">
        <f t="shared" si="241"/>
        <v>0.21257116630604411</v>
      </c>
      <c r="F2628" s="2">
        <f t="shared" si="245"/>
        <v>0.30792073475713977</v>
      </c>
      <c r="G2628" s="2">
        <f t="shared" si="243"/>
        <v>-9.5349568451095656E-2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4.51</v>
      </c>
      <c r="C2629" s="2">
        <f t="shared" si="240"/>
        <v>4.2840928288537805</v>
      </c>
      <c r="D2629" s="2">
        <f t="shared" si="242"/>
        <v>4.215801678933726</v>
      </c>
      <c r="E2629" s="2">
        <f t="shared" si="241"/>
        <v>6.8291149920054472E-2</v>
      </c>
      <c r="F2629" s="2">
        <f t="shared" si="245"/>
        <v>0.25999481778972272</v>
      </c>
      <c r="G2629" s="2">
        <f t="shared" si="243"/>
        <v>-0.19170366786966825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4.5</v>
      </c>
      <c r="C2630" s="2">
        <f t="shared" si="240"/>
        <v>4.1573093167224293</v>
      </c>
      <c r="D2630" s="2">
        <f t="shared" si="242"/>
        <v>4.2368534064201162</v>
      </c>
      <c r="E2630" s="2">
        <f t="shared" si="241"/>
        <v>-7.9544089697686893E-2</v>
      </c>
      <c r="F2630" s="2">
        <f t="shared" si="245"/>
        <v>0.1920870362922408</v>
      </c>
      <c r="G2630" s="2">
        <f t="shared" si="243"/>
        <v>-0.27163112598992767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4.5</v>
      </c>
      <c r="C2631" s="2">
        <f t="shared" si="240"/>
        <v>4.0408001910728251</v>
      </c>
      <c r="D2631" s="2">
        <f t="shared" si="242"/>
        <v>4.2563457466852928</v>
      </c>
      <c r="E2631" s="2">
        <f t="shared" si="241"/>
        <v>-0.21554555561246769</v>
      </c>
      <c r="F2631" s="2">
        <f t="shared" si="245"/>
        <v>0.11056051791129912</v>
      </c>
      <c r="G2631" s="2">
        <f t="shared" si="243"/>
        <v>-0.3261060735237668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4.5</v>
      </c>
      <c r="C2632" s="2">
        <f t="shared" si="240"/>
        <v>3.9729847770616216</v>
      </c>
      <c r="D2632" s="2">
        <f t="shared" si="242"/>
        <v>4.2743942098937895</v>
      </c>
      <c r="E2632" s="2">
        <f t="shared" si="241"/>
        <v>-0.30140943283216792</v>
      </c>
      <c r="F2632" s="2">
        <f t="shared" si="245"/>
        <v>2.8166527762605711E-2</v>
      </c>
      <c r="G2632" s="2">
        <f t="shared" si="243"/>
        <v>-0.32957596059477362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4.5</v>
      </c>
      <c r="C2633" s="2">
        <f t="shared" si="240"/>
        <v>3.9432948113598334</v>
      </c>
      <c r="D2633" s="2">
        <f t="shared" si="242"/>
        <v>4.2911057499016572</v>
      </c>
      <c r="E2633" s="2">
        <f t="shared" si="241"/>
        <v>-0.34781093854182377</v>
      </c>
      <c r="F2633" s="2">
        <f t="shared" si="245"/>
        <v>-4.7028965498280187E-2</v>
      </c>
      <c r="G2633" s="2">
        <f t="shared" si="243"/>
        <v>-0.30078197304354359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4.5</v>
      </c>
      <c r="C2634" s="2">
        <f t="shared" si="240"/>
        <v>3.9243263788429359</v>
      </c>
      <c r="D2634" s="2">
        <f t="shared" si="242"/>
        <v>4.3065793980570897</v>
      </c>
      <c r="E2634" s="2">
        <f t="shared" si="241"/>
        <v>-0.38225301921415378</v>
      </c>
      <c r="F2634" s="2">
        <f t="shared" si="245"/>
        <v>-0.1140737762414549</v>
      </c>
      <c r="G2634" s="2">
        <f t="shared" si="243"/>
        <v>-0.26817924297269891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4.57</v>
      </c>
      <c r="C2635" s="2">
        <f t="shared" si="240"/>
        <v>3.915968474405561</v>
      </c>
      <c r="D2635" s="2">
        <f t="shared" si="242"/>
        <v>4.3260920352380463</v>
      </c>
      <c r="E2635" s="2">
        <f t="shared" si="241"/>
        <v>-0.41012356083248536</v>
      </c>
      <c r="F2635" s="2">
        <f t="shared" si="245"/>
        <v>-0.173283733159661</v>
      </c>
      <c r="G2635" s="2">
        <f t="shared" si="243"/>
        <v>-0.23683982767282435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4.5999999999999996</v>
      </c>
      <c r="C2636" s="2">
        <f t="shared" si="240"/>
        <v>3.92889640142009</v>
      </c>
      <c r="D2636" s="2">
        <f t="shared" si="242"/>
        <v>4.3463815141093027</v>
      </c>
      <c r="E2636" s="2">
        <f t="shared" si="241"/>
        <v>-0.41748511268921273</v>
      </c>
      <c r="F2636" s="2">
        <f t="shared" si="245"/>
        <v>-0.22212400906557137</v>
      </c>
      <c r="G2636" s="2">
        <f t="shared" si="243"/>
        <v>-0.19536110362364137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4.5999999999999996</v>
      </c>
      <c r="C2637" s="2">
        <f t="shared" si="240"/>
        <v>3.9721431088939223</v>
      </c>
      <c r="D2637" s="2">
        <f t="shared" si="242"/>
        <v>4.3651680686197247</v>
      </c>
      <c r="E2637" s="2">
        <f t="shared" si="241"/>
        <v>-0.39302495972580243</v>
      </c>
      <c r="F2637" s="2">
        <f t="shared" si="245"/>
        <v>-0.2563041991976176</v>
      </c>
      <c r="G2637" s="2">
        <f t="shared" si="243"/>
        <v>-0.13672076052818483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4.5999999999999996</v>
      </c>
      <c r="C2638" s="2">
        <f t="shared" si="240"/>
        <v>4.0441210921410118</v>
      </c>
      <c r="D2638" s="2">
        <f t="shared" si="242"/>
        <v>4.3825630264997457</v>
      </c>
      <c r="E2638" s="2">
        <f t="shared" si="241"/>
        <v>-0.33844193435873393</v>
      </c>
      <c r="F2638" s="2">
        <f t="shared" si="245"/>
        <v>-0.27273174622984087</v>
      </c>
      <c r="G2638" s="2">
        <f t="shared" si="243"/>
        <v>-6.5710188128893066E-2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4.5999999999999996</v>
      </c>
      <c r="C2639" s="2">
        <f t="shared" ref="C2639:C2693" si="246">$C$4*B2629+C2638*(1-$C$4)</f>
        <v>4.1157947702731636</v>
      </c>
      <c r="D2639" s="2">
        <f t="shared" si="242"/>
        <v>4.3986694689812467</v>
      </c>
      <c r="E2639" s="2">
        <f t="shared" si="241"/>
        <v>-0.28287469870808302</v>
      </c>
      <c r="F2639" s="2">
        <f t="shared" si="245"/>
        <v>-0.27476033672548933</v>
      </c>
      <c r="G2639" s="2">
        <f t="shared" si="243"/>
        <v>-8.1143619825936875E-3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4.5999999999999996</v>
      </c>
      <c r="C2640" s="2">
        <f t="shared" si="246"/>
        <v>4.1749032671542157</v>
      </c>
      <c r="D2640" s="2">
        <f t="shared" si="242"/>
        <v>4.413582841649303</v>
      </c>
      <c r="E2640" s="2">
        <f t="shared" si="241"/>
        <v>-0.23867957449508737</v>
      </c>
      <c r="F2640" s="2">
        <f t="shared" si="245"/>
        <v>-0.26754418427940896</v>
      </c>
      <c r="G2640" s="2">
        <f t="shared" si="243"/>
        <v>2.8864609784321593E-2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4.5999999999999996</v>
      </c>
      <c r="C2641" s="2">
        <f t="shared" si="246"/>
        <v>4.2249181491304899</v>
      </c>
      <c r="D2641" s="2">
        <f t="shared" si="242"/>
        <v>4.4273915200456511</v>
      </c>
      <c r="E2641" s="2">
        <f t="shared" si="241"/>
        <v>-0.20247337091516115</v>
      </c>
      <c r="F2641" s="2">
        <f t="shared" si="245"/>
        <v>-0.25453002160655941</v>
      </c>
      <c r="G2641" s="2">
        <f t="shared" si="243"/>
        <v>5.2056650691398254E-2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4.55</v>
      </c>
      <c r="C2642" s="2">
        <f t="shared" si="246"/>
        <v>4.267238433879645</v>
      </c>
      <c r="D2642" s="2">
        <f t="shared" si="242"/>
        <v>4.436473629671899</v>
      </c>
      <c r="E2642" s="2">
        <f t="shared" si="241"/>
        <v>-0.16923519579225399</v>
      </c>
      <c r="F2642" s="2">
        <f t="shared" si="245"/>
        <v>-0.23747105644369834</v>
      </c>
      <c r="G2642" s="2">
        <f t="shared" si="243"/>
        <v>6.8235860651444352E-2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4.5999999999999996</v>
      </c>
      <c r="C2643" s="2">
        <f t="shared" si="246"/>
        <v>4.3030479055904687</v>
      </c>
      <c r="D2643" s="2">
        <f t="shared" si="242"/>
        <v>4.4485866941406478</v>
      </c>
      <c r="E2643" s="2">
        <f t="shared" si="241"/>
        <v>-0.1455387885501791</v>
      </c>
      <c r="F2643" s="2">
        <f t="shared" si="245"/>
        <v>-0.21908460286499451</v>
      </c>
      <c r="G2643" s="2">
        <f t="shared" si="243"/>
        <v>7.3545814314815411E-2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4.5999999999999996</v>
      </c>
      <c r="C2644" s="2">
        <f t="shared" si="246"/>
        <v>4.3333482278073197</v>
      </c>
      <c r="D2644" s="2">
        <f t="shared" si="242"/>
        <v>4.4598024945746744</v>
      </c>
      <c r="E2644" s="2">
        <f t="shared" si="241"/>
        <v>-0.12645426676735472</v>
      </c>
      <c r="F2644" s="2">
        <f t="shared" si="245"/>
        <v>-0.20055853564546658</v>
      </c>
      <c r="G2644" s="2">
        <f t="shared" si="243"/>
        <v>7.4104268878111862E-2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4.5999999999999996</v>
      </c>
      <c r="C2645" s="2">
        <f t="shared" si="246"/>
        <v>4.3697561927600397</v>
      </c>
      <c r="D2645" s="2">
        <f t="shared" si="242"/>
        <v>4.4701874949765505</v>
      </c>
      <c r="E2645" s="2">
        <f t="shared" si="241"/>
        <v>-0.10043130221651086</v>
      </c>
      <c r="F2645" s="2">
        <f t="shared" si="245"/>
        <v>-0.18053308895967543</v>
      </c>
      <c r="G2645" s="2">
        <f t="shared" si="243"/>
        <v>8.0101786743164566E-2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4.3600000000000003</v>
      </c>
      <c r="C2646" s="2">
        <f t="shared" si="246"/>
        <v>4.4051783169508028</v>
      </c>
      <c r="D2646" s="2">
        <f t="shared" si="242"/>
        <v>4.4620254583116212</v>
      </c>
      <c r="E2646" s="2">
        <f t="shared" si="241"/>
        <v>-5.6847141360818476E-2</v>
      </c>
      <c r="F2646" s="2">
        <f t="shared" si="245"/>
        <v>-0.15579589943990405</v>
      </c>
      <c r="G2646" s="2">
        <f t="shared" si="243"/>
        <v>9.8948758079085569E-2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4.58</v>
      </c>
      <c r="C2647" s="2">
        <f t="shared" si="246"/>
        <v>4.4351508835737556</v>
      </c>
      <c r="D2647" s="2">
        <f t="shared" si="242"/>
        <v>4.4707643132515011</v>
      </c>
      <c r="E2647" s="2">
        <f t="shared" si="241"/>
        <v>-3.5613429677745501E-2</v>
      </c>
      <c r="F2647" s="2">
        <f t="shared" si="245"/>
        <v>-0.13175940548747234</v>
      </c>
      <c r="G2647" s="2">
        <f t="shared" si="243"/>
        <v>9.6145975809726836E-2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4.58</v>
      </c>
      <c r="C2648" s="2">
        <f t="shared" si="246"/>
        <v>4.4605122861008697</v>
      </c>
      <c r="D2648" s="2">
        <f t="shared" si="242"/>
        <v>4.4788558456032419</v>
      </c>
      <c r="E2648" s="2">
        <f t="shared" si="241"/>
        <v>-1.8343559502372209E-2</v>
      </c>
      <c r="F2648" s="2">
        <f t="shared" si="245"/>
        <v>-0.10907623629045231</v>
      </c>
      <c r="G2648" s="2">
        <f t="shared" si="243"/>
        <v>9.0732676788080099E-2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4.58</v>
      </c>
      <c r="C2649" s="2">
        <f t="shared" si="246"/>
        <v>4.4819719343930435</v>
      </c>
      <c r="D2649" s="2">
        <f t="shared" si="242"/>
        <v>4.4863480051881872</v>
      </c>
      <c r="E2649" s="2">
        <f t="shared" si="241"/>
        <v>-4.3760707951436828E-3</v>
      </c>
      <c r="F2649" s="2">
        <f t="shared" si="245"/>
        <v>-8.813620319139058E-2</v>
      </c>
      <c r="G2649" s="2">
        <f t="shared" si="243"/>
        <v>8.3760132396246897E-2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4.58</v>
      </c>
      <c r="C2650" s="2">
        <f t="shared" si="246"/>
        <v>4.5001300983325754</v>
      </c>
      <c r="D2650" s="2">
        <f t="shared" si="242"/>
        <v>4.4932851899890629</v>
      </c>
      <c r="E2650" s="2">
        <f t="shared" si="241"/>
        <v>6.8449083435124791E-3</v>
      </c>
      <c r="F2650" s="2">
        <f t="shared" si="245"/>
        <v>-6.9139980884409966E-2</v>
      </c>
      <c r="G2650" s="2">
        <f t="shared" si="243"/>
        <v>7.5984889227922445E-2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4.55</v>
      </c>
      <c r="C2651" s="2">
        <f t="shared" si="246"/>
        <v>4.5154946985891025</v>
      </c>
      <c r="D2651" s="2">
        <f t="shared" si="242"/>
        <v>4.4974862870269101</v>
      </c>
      <c r="E2651" s="2">
        <f t="shared" si="241"/>
        <v>1.800841156219235E-2</v>
      </c>
      <c r="F2651" s="2">
        <f t="shared" si="245"/>
        <v>-5.1710302395089502E-2</v>
      </c>
      <c r="G2651" s="2">
        <f t="shared" si="243"/>
        <v>6.9718713957281853E-2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4.58</v>
      </c>
      <c r="C2652" s="2">
        <f t="shared" si="246"/>
        <v>4.5208032064984716</v>
      </c>
      <c r="D2652" s="2">
        <f t="shared" si="242"/>
        <v>4.5035984139138057</v>
      </c>
      <c r="E2652" s="2">
        <f t="shared" ref="E2652:E2693" si="247">C2652-D2652</f>
        <v>1.7204792584665896E-2</v>
      </c>
      <c r="F2652" s="2">
        <f t="shared" si="245"/>
        <v>-3.792728339913843E-2</v>
      </c>
      <c r="G2652" s="2">
        <f t="shared" si="243"/>
        <v>5.5132075983804325E-2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4.58</v>
      </c>
      <c r="C2653" s="2">
        <f t="shared" si="246"/>
        <v>4.5329873285756292</v>
      </c>
      <c r="D2653" s="2">
        <f t="shared" ref="D2653:D2693" si="248">$D$4*B2653+(1-$D$4)*D2652</f>
        <v>4.5092577906609312</v>
      </c>
      <c r="E2653" s="2">
        <f t="shared" si="247"/>
        <v>2.3729537914698007E-2</v>
      </c>
      <c r="F2653" s="2">
        <f t="shared" si="245"/>
        <v>-2.5595919136371145E-2</v>
      </c>
      <c r="G2653" s="2">
        <f t="shared" si="243"/>
        <v>4.9325457051069152E-2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4.5</v>
      </c>
      <c r="C2654" s="2">
        <f t="shared" si="246"/>
        <v>4.5432969703332242</v>
      </c>
      <c r="D2654" s="2">
        <f t="shared" si="248"/>
        <v>4.508572028389751</v>
      </c>
      <c r="E2654" s="2">
        <f t="shared" si="247"/>
        <v>3.4724941943473198E-2</v>
      </c>
      <c r="F2654" s="2">
        <f t="shared" si="245"/>
        <v>-1.3531746920402278E-2</v>
      </c>
      <c r="G2654" s="2">
        <f t="shared" si="243"/>
        <v>4.8256688863875477E-2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4.57</v>
      </c>
      <c r="C2655" s="2">
        <f t="shared" si="246"/>
        <v>4.5520205133588822</v>
      </c>
      <c r="D2655" s="2">
        <f t="shared" si="248"/>
        <v>4.5131222485090285</v>
      </c>
      <c r="E2655" s="2">
        <f t="shared" si="247"/>
        <v>3.8898264849853703E-2</v>
      </c>
      <c r="F2655" s="2">
        <f t="shared" si="245"/>
        <v>-3.0457445663510819E-3</v>
      </c>
      <c r="G2655" s="2">
        <f t="shared" si="243"/>
        <v>4.1944009416204783E-2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4.57</v>
      </c>
      <c r="C2656" s="2">
        <f t="shared" si="246"/>
        <v>4.5224788959190541</v>
      </c>
      <c r="D2656" s="2">
        <f t="shared" si="248"/>
        <v>4.5173354152861371</v>
      </c>
      <c r="E2656" s="2">
        <f t="shared" si="247"/>
        <v>5.1434806329169191E-3</v>
      </c>
      <c r="F2656" s="2">
        <f t="shared" si="245"/>
        <v>-1.4078995264974817E-3</v>
      </c>
      <c r="G2656" s="2">
        <f t="shared" si="243"/>
        <v>6.5513801594144008E-3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4.57</v>
      </c>
      <c r="C2657" s="2">
        <f t="shared" si="246"/>
        <v>4.5313282965468922</v>
      </c>
      <c r="D2657" s="2">
        <f t="shared" si="248"/>
        <v>4.5212364956353124</v>
      </c>
      <c r="E2657" s="2">
        <f t="shared" si="247"/>
        <v>1.0091800911579796E-2</v>
      </c>
      <c r="F2657" s="2">
        <f t="shared" si="245"/>
        <v>8.9204056111797368E-4</v>
      </c>
      <c r="G2657" s="2">
        <f t="shared" si="243"/>
        <v>9.1997603504618223E-3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4.57</v>
      </c>
      <c r="C2658" s="2">
        <f t="shared" si="246"/>
        <v>4.5388162509242935</v>
      </c>
      <c r="D2658" s="2">
        <f t="shared" si="248"/>
        <v>4.5248486070697336</v>
      </c>
      <c r="E2658" s="2">
        <f t="shared" si="247"/>
        <v>1.3967643854559952E-2</v>
      </c>
      <c r="F2658" s="2">
        <f t="shared" si="245"/>
        <v>3.5071612198063692E-3</v>
      </c>
      <c r="G2658" s="2">
        <f t="shared" si="243"/>
        <v>1.0460482634753583E-2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4.57</v>
      </c>
      <c r="C2659" s="2">
        <f t="shared" si="246"/>
        <v>4.5451522123205557</v>
      </c>
      <c r="D2659" s="2">
        <f t="shared" si="248"/>
        <v>4.5281931546941978</v>
      </c>
      <c r="E2659" s="2">
        <f t="shared" si="247"/>
        <v>1.6959057626357854E-2</v>
      </c>
      <c r="F2659" s="2">
        <f t="shared" si="245"/>
        <v>6.1975405011166669E-3</v>
      </c>
      <c r="G2659" s="2">
        <f t="shared" si="243"/>
        <v>1.0761517125241187E-2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4.5599999999999996</v>
      </c>
      <c r="C2660" s="2">
        <f t="shared" si="246"/>
        <v>4.5505134104250855</v>
      </c>
      <c r="D2660" s="2">
        <f t="shared" si="248"/>
        <v>4.5305492173094422</v>
      </c>
      <c r="E2660" s="2">
        <f t="shared" si="247"/>
        <v>1.9964193115643347E-2</v>
      </c>
      <c r="F2660" s="2">
        <f t="shared" si="245"/>
        <v>8.9508710240220023E-3</v>
      </c>
      <c r="G2660" s="2">
        <f t="shared" ref="G2660:G2693" si="249">E2660-F2660</f>
        <v>1.1013322091621345E-2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4.5599999999999996</v>
      </c>
      <c r="C2661" s="2">
        <f t="shared" si="246"/>
        <v>4.5504344242058412</v>
      </c>
      <c r="D2661" s="2">
        <f t="shared" si="248"/>
        <v>4.532730756768002</v>
      </c>
      <c r="E2661" s="2">
        <f t="shared" si="247"/>
        <v>1.7703667437839243E-2</v>
      </c>
      <c r="F2661" s="2">
        <f t="shared" ref="F2661:F2706" si="251">(E2661*(2/(10)))+((1-(2/10))*F2660)</f>
        <v>1.0701430306785451E-2</v>
      </c>
      <c r="G2661" s="2">
        <f t="shared" si="249"/>
        <v>7.0022371310537925E-3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4.5599999999999996</v>
      </c>
      <c r="C2662" s="2">
        <f t="shared" si="246"/>
        <v>4.5549829743280199</v>
      </c>
      <c r="D2662" s="2">
        <f t="shared" si="248"/>
        <v>4.534750700711113</v>
      </c>
      <c r="E2662" s="2">
        <f t="shared" si="247"/>
        <v>2.0232273616906937E-2</v>
      </c>
      <c r="F2662" s="2">
        <f t="shared" si="251"/>
        <v>1.2607598968809749E-2</v>
      </c>
      <c r="G2662" s="2">
        <f t="shared" si="249"/>
        <v>7.6246746480971885E-3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4.5599999999999996</v>
      </c>
      <c r="C2663" s="2">
        <f t="shared" si="246"/>
        <v>4.5588317475083242</v>
      </c>
      <c r="D2663" s="2">
        <f t="shared" si="248"/>
        <v>4.5366210191769571</v>
      </c>
      <c r="E2663" s="2">
        <f t="shared" si="247"/>
        <v>2.2210728331367058E-2</v>
      </c>
      <c r="F2663" s="2">
        <f t="shared" si="251"/>
        <v>1.4528224841321213E-2</v>
      </c>
      <c r="G2663" s="2">
        <f t="shared" si="249"/>
        <v>7.6825034900458444E-3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4.5599999999999996</v>
      </c>
      <c r="C2664" s="2">
        <f t="shared" si="246"/>
        <v>4.5497807094301201</v>
      </c>
      <c r="D2664" s="2">
        <f t="shared" si="248"/>
        <v>4.5383527955342196</v>
      </c>
      <c r="E2664" s="2">
        <f t="shared" si="247"/>
        <v>1.1427913895900588E-2</v>
      </c>
      <c r="F2664" s="2">
        <f t="shared" si="251"/>
        <v>1.3908162652237089E-2</v>
      </c>
      <c r="G2664" s="2">
        <f t="shared" si="249"/>
        <v>-2.4802487563365012E-3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4.5599999999999996</v>
      </c>
      <c r="C2665" s="2">
        <f t="shared" si="246"/>
        <v>4.5528913695177939</v>
      </c>
      <c r="D2665" s="2">
        <f t="shared" si="248"/>
        <v>4.5399562921613139</v>
      </c>
      <c r="E2665" s="2">
        <f t="shared" si="247"/>
        <v>1.2935077356480029E-2</v>
      </c>
      <c r="F2665" s="2">
        <f t="shared" si="251"/>
        <v>1.3713545593085677E-2</v>
      </c>
      <c r="G2665" s="2">
        <f t="shared" si="249"/>
        <v>-7.7846823660564744E-4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4.3600000000000003</v>
      </c>
      <c r="C2666" s="2">
        <f t="shared" si="246"/>
        <v>4.5555234665150568</v>
      </c>
      <c r="D2666" s="2">
        <f t="shared" si="248"/>
        <v>4.5266261964456609</v>
      </c>
      <c r="E2666" s="2">
        <f t="shared" si="247"/>
        <v>2.8897270069395908E-2</v>
      </c>
      <c r="F2666" s="2">
        <f t="shared" si="251"/>
        <v>1.6750290488347724E-2</v>
      </c>
      <c r="G2666" s="2">
        <f t="shared" si="249"/>
        <v>1.2146979581048184E-2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4.5599999999999996</v>
      </c>
      <c r="C2667" s="2">
        <f t="shared" si="246"/>
        <v>4.5577506255127407</v>
      </c>
      <c r="D2667" s="2">
        <f t="shared" si="248"/>
        <v>4.5290983300422791</v>
      </c>
      <c r="E2667" s="2">
        <f t="shared" si="247"/>
        <v>2.8652295470461553E-2</v>
      </c>
      <c r="F2667" s="2">
        <f t="shared" si="251"/>
        <v>1.9130691484770493E-2</v>
      </c>
      <c r="G2667" s="2">
        <f t="shared" si="249"/>
        <v>9.52160398569106E-3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4.5599999999999996</v>
      </c>
      <c r="C2668" s="2">
        <f t="shared" si="246"/>
        <v>4.559635144664627</v>
      </c>
      <c r="D2668" s="2">
        <f t="shared" si="248"/>
        <v>4.5313873426317404</v>
      </c>
      <c r="E2668" s="2">
        <f t="shared" si="247"/>
        <v>2.8247802032886682E-2</v>
      </c>
      <c r="F2668" s="2">
        <f t="shared" si="251"/>
        <v>2.0954113594393732E-2</v>
      </c>
      <c r="G2668" s="2">
        <f t="shared" si="249"/>
        <v>7.2936884384929498E-3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4.5</v>
      </c>
      <c r="C2669" s="2">
        <f t="shared" si="246"/>
        <v>4.5612297377931466</v>
      </c>
      <c r="D2669" s="2">
        <f t="shared" si="248"/>
        <v>4.5290623542886479</v>
      </c>
      <c r="E2669" s="2">
        <f t="shared" si="247"/>
        <v>3.2167383504498659E-2</v>
      </c>
      <c r="F2669" s="2">
        <f t="shared" si="251"/>
        <v>2.3196767576414718E-2</v>
      </c>
      <c r="G2669" s="2">
        <f t="shared" si="249"/>
        <v>8.9706159280839408E-3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4.54</v>
      </c>
      <c r="C2670" s="2">
        <f t="shared" si="246"/>
        <v>4.5610405473634321</v>
      </c>
      <c r="D2670" s="2">
        <f t="shared" si="248"/>
        <v>4.5298725502672665</v>
      </c>
      <c r="E2670" s="2">
        <f t="shared" si="247"/>
        <v>3.1167997096165578E-2</v>
      </c>
      <c r="F2670" s="2">
        <f t="shared" si="251"/>
        <v>2.4791013480364891E-2</v>
      </c>
      <c r="G2670" s="2">
        <f t="shared" si="249"/>
        <v>6.3769836158006875E-3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4.54</v>
      </c>
      <c r="C2671" s="2">
        <f t="shared" si="246"/>
        <v>4.5608804631536737</v>
      </c>
      <c r="D2671" s="2">
        <f t="shared" si="248"/>
        <v>4.5306227317289505</v>
      </c>
      <c r="E2671" s="2">
        <f t="shared" si="247"/>
        <v>3.0257731424723211E-2</v>
      </c>
      <c r="F2671" s="2">
        <f t="shared" si="251"/>
        <v>2.5884357069236558E-2</v>
      </c>
      <c r="G2671" s="2">
        <f t="shared" si="249"/>
        <v>4.3733743554866533E-3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4.45</v>
      </c>
      <c r="C2672" s="2">
        <f t="shared" si="246"/>
        <v>4.5607450072838782</v>
      </c>
      <c r="D2672" s="2">
        <f t="shared" si="248"/>
        <v>4.5246506775268065</v>
      </c>
      <c r="E2672" s="2">
        <f t="shared" si="247"/>
        <v>3.6094329757071719E-2</v>
      </c>
      <c r="F2672" s="2">
        <f t="shared" si="251"/>
        <v>2.7926351606803592E-2</v>
      </c>
      <c r="G2672" s="2">
        <f t="shared" si="249"/>
        <v>8.1679781502681272E-3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4.5599999999999996</v>
      </c>
      <c r="C2673" s="2">
        <f t="shared" si="246"/>
        <v>4.5606303907786661</v>
      </c>
      <c r="D2673" s="2">
        <f t="shared" si="248"/>
        <v>4.5272691458581544</v>
      </c>
      <c r="E2673" s="2">
        <f t="shared" si="247"/>
        <v>3.3361244920511623E-2</v>
      </c>
      <c r="F2673" s="2">
        <f t="shared" si="251"/>
        <v>2.9013330269545202E-2</v>
      </c>
      <c r="G2673" s="2">
        <f t="shared" si="249"/>
        <v>4.347914650966421E-3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4.55</v>
      </c>
      <c r="C2674" s="2">
        <f t="shared" si="246"/>
        <v>4.5605334075819481</v>
      </c>
      <c r="D2674" s="2">
        <f t="shared" si="248"/>
        <v>4.5289529128316248</v>
      </c>
      <c r="E2674" s="2">
        <f t="shared" si="247"/>
        <v>3.1580494750323318E-2</v>
      </c>
      <c r="F2674" s="2">
        <f t="shared" si="251"/>
        <v>2.9526763165700829E-2</v>
      </c>
      <c r="G2674" s="2">
        <f t="shared" si="249"/>
        <v>2.0537315846224889E-3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4.54</v>
      </c>
      <c r="C2675" s="2">
        <f t="shared" si="246"/>
        <v>4.5604513448770332</v>
      </c>
      <c r="D2675" s="2">
        <f t="shared" si="248"/>
        <v>4.5297712155848373</v>
      </c>
      <c r="E2675" s="2">
        <f t="shared" si="247"/>
        <v>3.0680129292195879E-2</v>
      </c>
      <c r="F2675" s="2">
        <f t="shared" si="251"/>
        <v>2.9757436390999842E-2</v>
      </c>
      <c r="G2675" s="2">
        <f t="shared" si="249"/>
        <v>9.226929011960372E-4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4.5599999999999996</v>
      </c>
      <c r="C2676" s="2">
        <f t="shared" si="246"/>
        <v>4.5296126764344127</v>
      </c>
      <c r="D2676" s="2">
        <f t="shared" si="248"/>
        <v>4.5320103848007758</v>
      </c>
      <c r="E2676" s="2">
        <f t="shared" si="247"/>
        <v>-2.3977083663631049E-3</v>
      </c>
      <c r="F2676" s="2">
        <f t="shared" si="251"/>
        <v>2.3326407439527252E-2</v>
      </c>
      <c r="G2676" s="2">
        <f t="shared" si="249"/>
        <v>-2.5724115805890357E-2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4.5599999999999996</v>
      </c>
      <c r="C2677" s="2">
        <f t="shared" si="246"/>
        <v>4.5342876492906568</v>
      </c>
      <c r="D2677" s="2">
        <f t="shared" si="248"/>
        <v>4.5340836896303482</v>
      </c>
      <c r="E2677" s="2">
        <f t="shared" si="247"/>
        <v>2.0395966030850587E-4</v>
      </c>
      <c r="F2677" s="2">
        <f t="shared" si="251"/>
        <v>1.8701917883683503E-2</v>
      </c>
      <c r="G2677" s="2">
        <f t="shared" si="249"/>
        <v>-1.8497958223374997E-2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4.5599999999999996</v>
      </c>
      <c r="C2678" s="2">
        <f t="shared" si="246"/>
        <v>4.538243395553633</v>
      </c>
      <c r="D2678" s="2">
        <f t="shared" si="248"/>
        <v>4.5360034163243963</v>
      </c>
      <c r="E2678" s="2">
        <f t="shared" si="247"/>
        <v>2.2399792292366882E-3</v>
      </c>
      <c r="F2678" s="2">
        <f t="shared" si="251"/>
        <v>1.5409530152794141E-2</v>
      </c>
      <c r="G2678" s="2">
        <f t="shared" si="249"/>
        <v>-1.3169550923557453E-2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4.55</v>
      </c>
      <c r="C2679" s="2">
        <f t="shared" si="246"/>
        <v>4.5323597962376896</v>
      </c>
      <c r="D2679" s="2">
        <f t="shared" si="248"/>
        <v>4.5370402003003667</v>
      </c>
      <c r="E2679" s="2">
        <f t="shared" si="247"/>
        <v>-4.6804040626771126E-3</v>
      </c>
      <c r="F2679" s="2">
        <f t="shared" si="251"/>
        <v>1.1391543309699891E-2</v>
      </c>
      <c r="G2679" s="2">
        <f t="shared" si="249"/>
        <v>-1.6071947372377004E-2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4.4000000000000004</v>
      </c>
      <c r="C2680" s="2">
        <f t="shared" si="246"/>
        <v>4.5335352122011221</v>
      </c>
      <c r="D2680" s="2">
        <f t="shared" si="248"/>
        <v>4.5268890743521917</v>
      </c>
      <c r="E2680" s="2">
        <f t="shared" si="247"/>
        <v>6.6461378489304224E-3</v>
      </c>
      <c r="F2680" s="2">
        <f t="shared" si="251"/>
        <v>1.0442462217545998E-2</v>
      </c>
      <c r="G2680" s="2">
        <f t="shared" si="249"/>
        <v>-3.7963243686155758E-3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4.3</v>
      </c>
      <c r="C2681" s="2">
        <f t="shared" si="246"/>
        <v>4.5345297949394112</v>
      </c>
      <c r="D2681" s="2">
        <f t="shared" si="248"/>
        <v>4.5100824762520295</v>
      </c>
      <c r="E2681" s="2">
        <f t="shared" si="247"/>
        <v>2.4447318687381703E-2</v>
      </c>
      <c r="F2681" s="2">
        <f t="shared" si="251"/>
        <v>1.324343351151314E-2</v>
      </c>
      <c r="G2681" s="2">
        <f t="shared" si="249"/>
        <v>1.1203885175868563E-2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4.55</v>
      </c>
      <c r="C2682" s="2">
        <f t="shared" si="246"/>
        <v>4.5215252111025785</v>
      </c>
      <c r="D2682" s="2">
        <f t="shared" si="248"/>
        <v>4.5130393298629903</v>
      </c>
      <c r="E2682" s="2">
        <f t="shared" si="247"/>
        <v>8.4858812395882666E-3</v>
      </c>
      <c r="F2682" s="2">
        <f t="shared" si="251"/>
        <v>1.2291923057128167E-2</v>
      </c>
      <c r="G2682" s="2">
        <f t="shared" si="249"/>
        <v>-3.8060418175399E-3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4.47</v>
      </c>
      <c r="C2683" s="2">
        <f t="shared" si="246"/>
        <v>4.5274444093944899</v>
      </c>
      <c r="D2683" s="2">
        <f t="shared" si="248"/>
        <v>4.5098512313546211</v>
      </c>
      <c r="E2683" s="2">
        <f t="shared" si="247"/>
        <v>1.7593178039868818E-2</v>
      </c>
      <c r="F2683" s="2">
        <f t="shared" si="251"/>
        <v>1.3352174053676297E-2</v>
      </c>
      <c r="G2683" s="2">
        <f t="shared" si="249"/>
        <v>4.2410039861925201E-3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4.47</v>
      </c>
      <c r="C2684" s="2">
        <f t="shared" si="246"/>
        <v>4.530914500256876</v>
      </c>
      <c r="D2684" s="2">
        <f t="shared" si="248"/>
        <v>4.5068992882913159</v>
      </c>
      <c r="E2684" s="2">
        <f t="shared" si="247"/>
        <v>2.4015211965560113E-2</v>
      </c>
      <c r="F2684" s="2">
        <f t="shared" si="251"/>
        <v>1.548478163605306E-2</v>
      </c>
      <c r="G2684" s="2">
        <f t="shared" si="249"/>
        <v>8.5304303295070522E-3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4.4400000000000004</v>
      </c>
      <c r="C2685" s="2">
        <f t="shared" si="246"/>
        <v>4.5323122694481253</v>
      </c>
      <c r="D2685" s="2">
        <f t="shared" si="248"/>
        <v>4.5019437854549222</v>
      </c>
      <c r="E2685" s="2">
        <f t="shared" si="247"/>
        <v>3.0368483993203021E-2</v>
      </c>
      <c r="F2685" s="2">
        <f t="shared" si="251"/>
        <v>1.8461522107483055E-2</v>
      </c>
      <c r="G2685" s="2">
        <f t="shared" si="249"/>
        <v>1.1906961885719967E-2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4.54</v>
      </c>
      <c r="C2686" s="2">
        <f t="shared" si="246"/>
        <v>4.5365719203022596</v>
      </c>
      <c r="D2686" s="2">
        <f t="shared" si="248"/>
        <v>4.5047627643101125</v>
      </c>
      <c r="E2686" s="2">
        <f t="shared" si="247"/>
        <v>3.1809155992147176E-2</v>
      </c>
      <c r="F2686" s="2">
        <f t="shared" si="251"/>
        <v>2.113104888441588E-2</v>
      </c>
      <c r="G2686" s="2">
        <f t="shared" si="249"/>
        <v>1.0678107107731295E-2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4.54</v>
      </c>
      <c r="C2687" s="2">
        <f t="shared" si="246"/>
        <v>4.5401762402557582</v>
      </c>
      <c r="D2687" s="2">
        <f t="shared" si="248"/>
        <v>4.5073729299167704</v>
      </c>
      <c r="E2687" s="2">
        <f t="shared" si="247"/>
        <v>3.2803310338987757E-2</v>
      </c>
      <c r="F2687" s="2">
        <f t="shared" si="251"/>
        <v>2.3465501175330257E-2</v>
      </c>
      <c r="G2687" s="2">
        <f t="shared" si="249"/>
        <v>9.3378091636574997E-3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4.53</v>
      </c>
      <c r="C2688" s="2">
        <f t="shared" si="246"/>
        <v>4.5432260494471803</v>
      </c>
      <c r="D2688" s="2">
        <f t="shared" si="248"/>
        <v>4.5090490091821946</v>
      </c>
      <c r="E2688" s="2">
        <f t="shared" si="247"/>
        <v>3.4177040264985692E-2</v>
      </c>
      <c r="F2688" s="2">
        <f t="shared" si="251"/>
        <v>2.5607808993261347E-2</v>
      </c>
      <c r="G2688" s="2">
        <f t="shared" si="249"/>
        <v>8.5692312717243445E-3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4.53</v>
      </c>
      <c r="C2689" s="2">
        <f t="shared" si="246"/>
        <v>4.544268195686076</v>
      </c>
      <c r="D2689" s="2">
        <f t="shared" si="248"/>
        <v>4.5106009344279583</v>
      </c>
      <c r="E2689" s="2">
        <f t="shared" si="247"/>
        <v>3.3667261258117698E-2</v>
      </c>
      <c r="F2689" s="2">
        <f t="shared" si="251"/>
        <v>2.7219699446232617E-2</v>
      </c>
      <c r="G2689" s="2">
        <f t="shared" si="249"/>
        <v>6.447561811885081E-3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4.53</v>
      </c>
      <c r="C2690" s="2">
        <f t="shared" si="246"/>
        <v>4.5220730886574492</v>
      </c>
      <c r="D2690" s="2">
        <f t="shared" si="248"/>
        <v>4.5120379022481094</v>
      </c>
      <c r="E2690" s="2">
        <f t="shared" si="247"/>
        <v>1.0035186409339758E-2</v>
      </c>
      <c r="F2690" s="2">
        <f t="shared" si="251"/>
        <v>2.3782796838854047E-2</v>
      </c>
      <c r="G2690" s="2">
        <f t="shared" si="249"/>
        <v>-1.3747610429514289E-2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4.53</v>
      </c>
      <c r="C2691" s="2">
        <f t="shared" si="246"/>
        <v>4.4879079980947649</v>
      </c>
      <c r="D2691" s="2">
        <f t="shared" si="248"/>
        <v>4.5133684280075084</v>
      </c>
      <c r="E2691" s="2">
        <f t="shared" si="247"/>
        <v>-2.5460429912743443E-2</v>
      </c>
      <c r="F2691" s="2">
        <f t="shared" si="251"/>
        <v>1.3934151488534552E-2</v>
      </c>
      <c r="G2691" s="2">
        <f t="shared" si="249"/>
        <v>-3.9394581401277995E-2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4.53</v>
      </c>
      <c r="C2692" s="2">
        <f t="shared" si="246"/>
        <v>4.4974606137724935</v>
      </c>
      <c r="D2692" s="2">
        <f t="shared" si="248"/>
        <v>4.5146003963032486</v>
      </c>
      <c r="E2692" s="2">
        <f t="shared" si="247"/>
        <v>-1.7139782530755099E-2</v>
      </c>
      <c r="F2692" s="2">
        <f t="shared" si="251"/>
        <v>7.7193646846766221E-3</v>
      </c>
      <c r="G2692" s="2">
        <f t="shared" si="249"/>
        <v>-2.4859147215431719E-2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4.49</v>
      </c>
      <c r="C2693" s="2">
        <f t="shared" si="246"/>
        <v>4.4932359039613408</v>
      </c>
      <c r="D2693" s="2">
        <f t="shared" si="248"/>
        <v>4.51277814472523</v>
      </c>
      <c r="E2693" s="2">
        <f t="shared" si="247"/>
        <v>-1.9542240763889218E-2</v>
      </c>
      <c r="F2693" s="2">
        <f t="shared" si="251"/>
        <v>2.2670435949634542E-3</v>
      </c>
      <c r="G2693" s="2">
        <f t="shared" si="249"/>
        <v>-2.1809284358852671E-2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4.4400000000000004</v>
      </c>
      <c r="C2694" s="2">
        <f t="shared" ref="C2694:C2706" si="252">$C$4*B2684+C2693*(1-$C$4)</f>
        <v>4.4896611495057499</v>
      </c>
      <c r="D2694" s="2">
        <f t="shared" ref="D2694:D2706" si="253">$D$4*B2694+(1-$D$4)*D2693</f>
        <v>4.5073871710418798</v>
      </c>
      <c r="E2694" s="2">
        <f t="shared" ref="E2694:E2706" si="254">C2694-D2694</f>
        <v>-1.7726021536129899E-2</v>
      </c>
      <c r="F2694" s="2">
        <f t="shared" si="251"/>
        <v>-1.7315694312552165E-3</v>
      </c>
      <c r="G2694" s="2">
        <f t="shared" ref="G2694:G2706" si="255">E2694-F2694</f>
        <v>-1.5994452104874681E-2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4.4400000000000004</v>
      </c>
      <c r="C2695" s="2">
        <f t="shared" si="252"/>
        <v>4.4820209726587112</v>
      </c>
      <c r="D2695" s="2">
        <f t="shared" si="253"/>
        <v>4.5023955287424808</v>
      </c>
      <c r="E2695" s="2">
        <f t="shared" si="254"/>
        <v>-2.037455608376959E-2</v>
      </c>
      <c r="F2695" s="2">
        <f t="shared" si="251"/>
        <v>-5.4601667617580913E-3</v>
      </c>
      <c r="G2695" s="2">
        <f t="shared" si="255"/>
        <v>-1.4914389322011499E-2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4.51</v>
      </c>
      <c r="C2696" s="2">
        <f t="shared" si="252"/>
        <v>4.4909408230189101</v>
      </c>
      <c r="D2696" s="2">
        <f t="shared" si="253"/>
        <v>4.5029588229097044</v>
      </c>
      <c r="E2696" s="2">
        <f t="shared" si="254"/>
        <v>-1.2017999890794329E-2</v>
      </c>
      <c r="F2696" s="2">
        <f t="shared" si="251"/>
        <v>-6.7717333875653386E-3</v>
      </c>
      <c r="G2696" s="2">
        <f t="shared" si="255"/>
        <v>-5.24626650322899E-3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4.49</v>
      </c>
      <c r="C2697" s="2">
        <f t="shared" si="252"/>
        <v>4.4984883887083082</v>
      </c>
      <c r="D2697" s="2">
        <f t="shared" si="253"/>
        <v>4.5019989101015785</v>
      </c>
      <c r="E2697" s="2">
        <f t="shared" si="254"/>
        <v>-3.5105213932702384E-3</v>
      </c>
      <c r="F2697" s="2">
        <f t="shared" si="251"/>
        <v>-6.1194909887063191E-3</v>
      </c>
      <c r="G2697" s="2">
        <f t="shared" si="255"/>
        <v>2.6089695954360807E-3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4.49</v>
      </c>
      <c r="C2698" s="2">
        <f t="shared" si="252"/>
        <v>4.5033363289070305</v>
      </c>
      <c r="D2698" s="2">
        <f t="shared" si="253"/>
        <v>4.5011101019459065</v>
      </c>
      <c r="E2698" s="2">
        <f t="shared" si="254"/>
        <v>2.226226961123956E-3</v>
      </c>
      <c r="F2698" s="2">
        <f t="shared" si="251"/>
        <v>-4.4503473987402642E-3</v>
      </c>
      <c r="G2698" s="2">
        <f t="shared" si="255"/>
        <v>6.6765743598642202E-3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4.49</v>
      </c>
      <c r="C2699" s="2">
        <f t="shared" si="252"/>
        <v>4.507438432152103</v>
      </c>
      <c r="D2699" s="2">
        <f t="shared" si="253"/>
        <v>4.5002871314313948</v>
      </c>
      <c r="E2699" s="2">
        <f t="shared" si="254"/>
        <v>7.1513007207082424E-3</v>
      </c>
      <c r="F2699" s="2">
        <f t="shared" si="251"/>
        <v>-2.1300177748505627E-3</v>
      </c>
      <c r="G2699" s="2">
        <f t="shared" si="255"/>
        <v>9.281318495558806E-3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4.4800000000000004</v>
      </c>
      <c r="C2700" s="2">
        <f t="shared" si="252"/>
        <v>4.5109094425902407</v>
      </c>
      <c r="D2700" s="2">
        <f t="shared" si="253"/>
        <v>4.4987843809549952</v>
      </c>
      <c r="E2700" s="2">
        <f t="shared" si="254"/>
        <v>1.2125061635245515E-2</v>
      </c>
      <c r="F2700" s="2">
        <f t="shared" si="251"/>
        <v>7.2099810716865311E-4</v>
      </c>
      <c r="G2700" s="2">
        <f t="shared" si="255"/>
        <v>1.1404063528076862E-2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4.22</v>
      </c>
      <c r="C2701" s="2">
        <f t="shared" si="252"/>
        <v>4.5138464514225118</v>
      </c>
      <c r="D2701" s="2">
        <f t="shared" si="253"/>
        <v>4.4781336860694401</v>
      </c>
      <c r="E2701" s="2">
        <f t="shared" si="254"/>
        <v>3.5712765353071774E-2</v>
      </c>
      <c r="F2701" s="2">
        <f t="shared" si="251"/>
        <v>7.7193515563492776E-3</v>
      </c>
      <c r="G2701" s="2">
        <f t="shared" si="255"/>
        <v>2.7993413796722495E-2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4.22</v>
      </c>
      <c r="C2702" s="2">
        <f t="shared" si="252"/>
        <v>4.5163316127421256</v>
      </c>
      <c r="D2702" s="2">
        <f t="shared" si="253"/>
        <v>4.4590126722865184</v>
      </c>
      <c r="E2702" s="2">
        <f t="shared" si="254"/>
        <v>5.7318940455607148E-2</v>
      </c>
      <c r="F2702" s="2">
        <f t="shared" si="251"/>
        <v>1.7639269336200851E-2</v>
      </c>
      <c r="G2702" s="2">
        <f t="shared" si="255"/>
        <v>3.9679671119406297E-2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4.3499999999999996</v>
      </c>
      <c r="C2703" s="2">
        <f t="shared" si="252"/>
        <v>4.5122805953971827</v>
      </c>
      <c r="D2703" s="2">
        <f t="shared" si="253"/>
        <v>4.4509376595245538</v>
      </c>
      <c r="E2703" s="2">
        <f t="shared" si="254"/>
        <v>6.1342935872628956E-2</v>
      </c>
      <c r="F2703" s="2">
        <f t="shared" si="251"/>
        <v>2.6380002643486472E-2</v>
      </c>
      <c r="G2703" s="2">
        <f t="shared" si="255"/>
        <v>3.4962933229142484E-2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4.45</v>
      </c>
      <c r="C2704" s="2">
        <f t="shared" si="252"/>
        <v>4.5011605037976157</v>
      </c>
      <c r="D2704" s="2">
        <f t="shared" si="253"/>
        <v>4.4508682032634761</v>
      </c>
      <c r="E2704" s="2">
        <f t="shared" si="254"/>
        <v>5.0292300534139578E-2</v>
      </c>
      <c r="F2704" s="2">
        <f t="shared" si="251"/>
        <v>3.1162462221617095E-2</v>
      </c>
      <c r="G2704" s="2">
        <f t="shared" si="255"/>
        <v>1.9129838312522483E-2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4.45</v>
      </c>
      <c r="C2705" s="2">
        <f t="shared" si="252"/>
        <v>4.4917511955210596</v>
      </c>
      <c r="D2705" s="2">
        <f t="shared" si="253"/>
        <v>4.4508038919106268</v>
      </c>
      <c r="E2705" s="2">
        <f t="shared" si="254"/>
        <v>4.0947303610432861E-2</v>
      </c>
      <c r="F2705" s="2">
        <f t="shared" si="251"/>
        <v>3.3119430499380251E-2</v>
      </c>
      <c r="G2705" s="2">
        <f t="shared" si="255"/>
        <v>7.8278731110526106E-3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4.3499999999999996</v>
      </c>
      <c r="C2706" s="2">
        <f t="shared" si="252"/>
        <v>4.4945587039024355</v>
      </c>
      <c r="D2706" s="2">
        <f t="shared" si="253"/>
        <v>4.4433369369542834</v>
      </c>
      <c r="E2706" s="2">
        <f t="shared" si="254"/>
        <v>5.1221766948152059E-2</v>
      </c>
      <c r="F2706" s="2">
        <f t="shared" si="251"/>
        <v>3.6739897789134612E-2</v>
      </c>
      <c r="G2706" s="2">
        <f t="shared" si="255"/>
        <v>1.4481869159017446E-2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7.12</v>
      </c>
      <c r="C2" s="6">
        <f>TITRES_STAT!D5</f>
        <v>3.1398000000000001</v>
      </c>
      <c r="D2" s="6">
        <f>TITRES_STAT!E5</f>
        <v>10</v>
      </c>
      <c r="E2" s="2">
        <f>D2</f>
        <v>10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7.16</v>
      </c>
      <c r="C3" s="6">
        <f>TITRES_STAT!D6</f>
        <v>3.1574</v>
      </c>
      <c r="D3" s="6">
        <f>TITRES_STAT!E6</f>
        <v>25</v>
      </c>
      <c r="E3" s="2">
        <f>IF(B3&gt;B2, E2+D3, IF(B3&lt;B2, E2-D3, E2))</f>
        <v>35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7.16</v>
      </c>
      <c r="C4" s="6">
        <f>TITRES_STAT!D7</f>
        <v>3.1574</v>
      </c>
      <c r="D4" s="6">
        <f>TITRES_STAT!E7</f>
        <v>140</v>
      </c>
      <c r="E4" s="2">
        <f t="shared" ref="E4:E67" si="0">IF(B4&gt;B3, E3+D4, IF(B4&lt;B3, E3-D4, E3))</f>
        <v>35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7.05</v>
      </c>
      <c r="C5" s="6">
        <f>TITRES_STAT!D8</f>
        <v>3.1089000000000002</v>
      </c>
      <c r="D5" s="6">
        <f>TITRES_STAT!E8</f>
        <v>3180</v>
      </c>
      <c r="E5" s="2">
        <f t="shared" si="0"/>
        <v>-3145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7.05</v>
      </c>
      <c r="C6" s="6">
        <f>TITRES_STAT!D9</f>
        <v>3.1089000000000002</v>
      </c>
      <c r="D6" s="6">
        <f>TITRES_STAT!E9</f>
        <v>0</v>
      </c>
      <c r="E6" s="2">
        <f t="shared" si="0"/>
        <v>-3145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7.01</v>
      </c>
      <c r="C7" s="6">
        <f>TITRES_STAT!D10</f>
        <v>3.0912999999999999</v>
      </c>
      <c r="D7" s="6">
        <f>TITRES_STAT!E10</f>
        <v>1535</v>
      </c>
      <c r="E7" s="2">
        <f t="shared" si="0"/>
        <v>-4680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7</v>
      </c>
      <c r="C8" s="6">
        <f>TITRES_STAT!D11</f>
        <v>3.0868000000000002</v>
      </c>
      <c r="D8" s="6">
        <f>TITRES_STAT!E11</f>
        <v>60</v>
      </c>
      <c r="E8" s="2">
        <f t="shared" si="0"/>
        <v>-4740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6.79</v>
      </c>
      <c r="C9" s="6">
        <f>TITRES_STAT!D12</f>
        <v>2.9942000000000002</v>
      </c>
      <c r="D9" s="6">
        <f>TITRES_STAT!E12</f>
        <v>833</v>
      </c>
      <c r="E9" s="2">
        <f t="shared" si="0"/>
        <v>-5573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6.93</v>
      </c>
      <c r="C10" s="6">
        <f>TITRES_STAT!D13</f>
        <v>3.056</v>
      </c>
      <c r="D10" s="6">
        <f>TITRES_STAT!E13</f>
        <v>185</v>
      </c>
      <c r="E10" s="2">
        <f t="shared" si="0"/>
        <v>-5388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6.9</v>
      </c>
      <c r="C11" s="6">
        <f>TITRES_STAT!D14</f>
        <v>3.0427</v>
      </c>
      <c r="D11" s="6">
        <f>TITRES_STAT!E14</f>
        <v>270</v>
      </c>
      <c r="E11" s="2">
        <f t="shared" si="0"/>
        <v>-5658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6.87</v>
      </c>
      <c r="C12" s="6">
        <f>TITRES_STAT!D15</f>
        <v>3.0295000000000001</v>
      </c>
      <c r="D12" s="6">
        <f>TITRES_STAT!E15</f>
        <v>1530</v>
      </c>
      <c r="E12" s="2">
        <f t="shared" si="0"/>
        <v>-7188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6.86</v>
      </c>
      <c r="C13" s="6">
        <f>TITRES_STAT!D16</f>
        <v>3.0251000000000001</v>
      </c>
      <c r="D13" s="6">
        <f>TITRES_STAT!E16</f>
        <v>1275</v>
      </c>
      <c r="E13" s="2">
        <f t="shared" si="0"/>
        <v>-8463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6.66</v>
      </c>
      <c r="C14" s="6">
        <f>TITRES_STAT!D17</f>
        <v>2.9369000000000001</v>
      </c>
      <c r="D14" s="6">
        <f>TITRES_STAT!E17</f>
        <v>20</v>
      </c>
      <c r="E14" s="2">
        <f t="shared" si="0"/>
        <v>-8483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6.93</v>
      </c>
      <c r="C15" s="6">
        <f>TITRES_STAT!D18</f>
        <v>3.056</v>
      </c>
      <c r="D15" s="6">
        <f>TITRES_STAT!E18</f>
        <v>5043</v>
      </c>
      <c r="E15" s="2">
        <f t="shared" si="0"/>
        <v>-3440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NEUTRAL</v>
      </c>
    </row>
    <row r="16" spans="1:8" ht="13.5" x14ac:dyDescent="0.25">
      <c r="A16" s="3">
        <f>TITRES_STAT!B19</f>
        <v>42027</v>
      </c>
      <c r="B16" s="6">
        <f>TITRES_STAT!C19</f>
        <v>6.9</v>
      </c>
      <c r="C16" s="6">
        <f>TITRES_STAT!D19</f>
        <v>3.0427</v>
      </c>
      <c r="D16" s="6">
        <f>TITRES_STAT!E19</f>
        <v>802</v>
      </c>
      <c r="E16" s="2">
        <f t="shared" si="0"/>
        <v>-4242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NEUTRAL</v>
      </c>
    </row>
    <row r="17" spans="1:8" ht="13.5" x14ac:dyDescent="0.25">
      <c r="A17" s="3">
        <f>TITRES_STAT!B20</f>
        <v>42030</v>
      </c>
      <c r="B17" s="6">
        <f>TITRES_STAT!C20</f>
        <v>6.89</v>
      </c>
      <c r="C17" s="6">
        <f>TITRES_STAT!D20</f>
        <v>3.0383</v>
      </c>
      <c r="D17" s="6">
        <f>TITRES_STAT!E20</f>
        <v>45</v>
      </c>
      <c r="E17" s="2">
        <f t="shared" si="0"/>
        <v>-4287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6.88</v>
      </c>
      <c r="C18" s="6">
        <f>TITRES_STAT!D21</f>
        <v>3.0339</v>
      </c>
      <c r="D18" s="6">
        <f>TITRES_STAT!E21</f>
        <v>855</v>
      </c>
      <c r="E18" s="2">
        <f t="shared" si="0"/>
        <v>-5142</v>
      </c>
      <c r="F18" s="6" t="str">
        <f t="shared" si="3"/>
        <v>BULLISH</v>
      </c>
      <c r="G18" s="6" t="str">
        <f t="shared" si="2"/>
        <v>WEAK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6.87</v>
      </c>
      <c r="C19" s="6">
        <f>TITRES_STAT!D22</f>
        <v>3.0295000000000001</v>
      </c>
      <c r="D19" s="6">
        <f>TITRES_STAT!E22</f>
        <v>406</v>
      </c>
      <c r="E19" s="2">
        <f t="shared" si="0"/>
        <v>-5548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6.86</v>
      </c>
      <c r="C20" s="6">
        <f>TITRES_STAT!D23</f>
        <v>3.0251000000000001</v>
      </c>
      <c r="D20" s="6">
        <f>TITRES_STAT!E23</f>
        <v>420</v>
      </c>
      <c r="E20" s="2">
        <f t="shared" si="0"/>
        <v>-5968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6.86</v>
      </c>
      <c r="C21" s="6">
        <f>TITRES_STAT!D24</f>
        <v>3.0251000000000001</v>
      </c>
      <c r="D21" s="6">
        <f>TITRES_STAT!E24</f>
        <v>662</v>
      </c>
      <c r="E21" s="2">
        <f t="shared" si="0"/>
        <v>-5968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6.86</v>
      </c>
      <c r="C22" s="6">
        <f>TITRES_STAT!D25</f>
        <v>3.0251000000000001</v>
      </c>
      <c r="D22" s="6">
        <f>TITRES_STAT!E25</f>
        <v>1250</v>
      </c>
      <c r="E22" s="2">
        <f t="shared" si="0"/>
        <v>-5968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6.94</v>
      </c>
      <c r="C23" s="6">
        <f>TITRES_STAT!D26</f>
        <v>3.0604</v>
      </c>
      <c r="D23" s="6">
        <f>TITRES_STAT!E26</f>
        <v>570</v>
      </c>
      <c r="E23" s="2">
        <f t="shared" si="0"/>
        <v>-5398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BEARISH DIVERGENCE</v>
      </c>
    </row>
    <row r="24" spans="1:8" ht="13.5" x14ac:dyDescent="0.25">
      <c r="A24" s="3">
        <f>TITRES_STAT!B27</f>
        <v>42039</v>
      </c>
      <c r="B24" s="6">
        <f>TITRES_STAT!C27</f>
        <v>6.94</v>
      </c>
      <c r="C24" s="6">
        <f>TITRES_STAT!D27</f>
        <v>3.0604</v>
      </c>
      <c r="D24" s="6">
        <f>TITRES_STAT!E27</f>
        <v>0</v>
      </c>
      <c r="E24" s="2">
        <f t="shared" si="0"/>
        <v>-5398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6.75</v>
      </c>
      <c r="C25" s="6">
        <f>TITRES_STAT!D28</f>
        <v>2.9765999999999999</v>
      </c>
      <c r="D25" s="6">
        <f>TITRES_STAT!E28</f>
        <v>3096</v>
      </c>
      <c r="E25" s="2">
        <f t="shared" si="0"/>
        <v>-8494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6.73</v>
      </c>
      <c r="C26" s="6">
        <f>TITRES_STAT!D29</f>
        <v>2.9678</v>
      </c>
      <c r="D26" s="6">
        <f>TITRES_STAT!E29</f>
        <v>2365</v>
      </c>
      <c r="E26" s="2">
        <f t="shared" si="0"/>
        <v>-10859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6.71</v>
      </c>
      <c r="C27" s="6">
        <f>TITRES_STAT!D30</f>
        <v>2.9590000000000001</v>
      </c>
      <c r="D27" s="6">
        <f>TITRES_STAT!E30</f>
        <v>2264</v>
      </c>
      <c r="E27" s="2">
        <f t="shared" si="0"/>
        <v>-13123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6.7</v>
      </c>
      <c r="C28" s="6">
        <f>TITRES_STAT!D31</f>
        <v>2.9544999999999999</v>
      </c>
      <c r="D28" s="6">
        <f>TITRES_STAT!E31</f>
        <v>166</v>
      </c>
      <c r="E28" s="2">
        <f t="shared" si="0"/>
        <v>-13289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6.59</v>
      </c>
      <c r="C29" s="6">
        <f>TITRES_STAT!D32</f>
        <v>2.9060000000000001</v>
      </c>
      <c r="D29" s="6">
        <f>TITRES_STAT!E32</f>
        <v>4851</v>
      </c>
      <c r="E29" s="2">
        <f t="shared" si="0"/>
        <v>-18140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6.6</v>
      </c>
      <c r="C30" s="6">
        <f>TITRES_STAT!D33</f>
        <v>2.9104999999999999</v>
      </c>
      <c r="D30" s="6">
        <f>TITRES_STAT!E33</f>
        <v>3042</v>
      </c>
      <c r="E30" s="2">
        <f t="shared" si="0"/>
        <v>-15098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6.56</v>
      </c>
      <c r="C31" s="6">
        <f>TITRES_STAT!D34</f>
        <v>2.8927999999999998</v>
      </c>
      <c r="D31" s="6">
        <f>TITRES_STAT!E34</f>
        <v>3931</v>
      </c>
      <c r="E31" s="2">
        <f t="shared" si="0"/>
        <v>-19029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6.56</v>
      </c>
      <c r="C32" s="6">
        <f>TITRES_STAT!D35</f>
        <v>2.8927999999999998</v>
      </c>
      <c r="D32" s="6">
        <f>TITRES_STAT!E35</f>
        <v>1507</v>
      </c>
      <c r="E32" s="2">
        <f t="shared" si="0"/>
        <v>-19029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6.56</v>
      </c>
      <c r="C33" s="6">
        <f>TITRES_STAT!D36</f>
        <v>2.8927999999999998</v>
      </c>
      <c r="D33" s="6">
        <f>TITRES_STAT!E36</f>
        <v>5600</v>
      </c>
      <c r="E33" s="2">
        <f t="shared" si="0"/>
        <v>-19029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6.56</v>
      </c>
      <c r="C34" s="6">
        <f>TITRES_STAT!D37</f>
        <v>2.8927999999999998</v>
      </c>
      <c r="D34" s="6">
        <f>TITRES_STAT!E37</f>
        <v>1350</v>
      </c>
      <c r="E34" s="2">
        <f t="shared" si="0"/>
        <v>-19029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CONFIRMED BEARISH</v>
      </c>
    </row>
    <row r="35" spans="1:8" ht="13.5" x14ac:dyDescent="0.25">
      <c r="A35" s="3">
        <f>TITRES_STAT!B38</f>
        <v>42054</v>
      </c>
      <c r="B35" s="6">
        <f>TITRES_STAT!C38</f>
        <v>6.56</v>
      </c>
      <c r="C35" s="6">
        <f>TITRES_STAT!D38</f>
        <v>2.8927999999999998</v>
      </c>
      <c r="D35" s="6">
        <f>TITRES_STAT!E38</f>
        <v>1125</v>
      </c>
      <c r="E35" s="2">
        <f t="shared" si="0"/>
        <v>-19029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6.65</v>
      </c>
      <c r="C36" s="6">
        <f>TITRES_STAT!D39</f>
        <v>2.9325000000000001</v>
      </c>
      <c r="D36" s="6">
        <f>TITRES_STAT!E39</f>
        <v>390</v>
      </c>
      <c r="E36" s="2">
        <f t="shared" si="0"/>
        <v>-18639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6.65</v>
      </c>
      <c r="C37" s="6">
        <f>TITRES_STAT!D40</f>
        <v>2.9325000000000001</v>
      </c>
      <c r="D37" s="6">
        <f>TITRES_STAT!E40</f>
        <v>223</v>
      </c>
      <c r="E37" s="2">
        <f t="shared" si="0"/>
        <v>-18639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6.63</v>
      </c>
      <c r="C38" s="6">
        <f>TITRES_STAT!D41</f>
        <v>2.9237000000000002</v>
      </c>
      <c r="D38" s="6">
        <f>TITRES_STAT!E41</f>
        <v>200</v>
      </c>
      <c r="E38" s="2">
        <f t="shared" si="0"/>
        <v>-18839</v>
      </c>
      <c r="F38" s="6" t="str">
        <f t="shared" si="3"/>
        <v>BULLISH</v>
      </c>
      <c r="G38" s="6" t="str">
        <f t="shared" si="2"/>
        <v>NEUTRAL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6.62</v>
      </c>
      <c r="C39" s="6">
        <f>TITRES_STAT!D42</f>
        <v>2.9192999999999998</v>
      </c>
      <c r="D39" s="6">
        <f>TITRES_STAT!E42</f>
        <v>2654</v>
      </c>
      <c r="E39" s="2">
        <f t="shared" si="0"/>
        <v>-21493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BEARISH DIVERGENCE</v>
      </c>
    </row>
    <row r="40" spans="1:8" ht="13.5" x14ac:dyDescent="0.25">
      <c r="A40" s="3">
        <f>TITRES_STAT!B43</f>
        <v>42061</v>
      </c>
      <c r="B40" s="6">
        <f>TITRES_STAT!C43</f>
        <v>6.6</v>
      </c>
      <c r="C40" s="6">
        <f>TITRES_STAT!D43</f>
        <v>2.9104999999999999</v>
      </c>
      <c r="D40" s="6">
        <f>TITRES_STAT!E43</f>
        <v>375</v>
      </c>
      <c r="E40" s="2">
        <f t="shared" si="0"/>
        <v>-21868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BEARISH DIVERGENCE</v>
      </c>
    </row>
    <row r="41" spans="1:8" ht="13.5" x14ac:dyDescent="0.25">
      <c r="A41" s="3">
        <f>TITRES_STAT!B44</f>
        <v>42062</v>
      </c>
      <c r="B41" s="6">
        <f>TITRES_STAT!C44</f>
        <v>6.6</v>
      </c>
      <c r="C41" s="6">
        <f>TITRES_STAT!D44</f>
        <v>2.9104999999999999</v>
      </c>
      <c r="D41" s="6">
        <f>TITRES_STAT!E44</f>
        <v>881</v>
      </c>
      <c r="E41" s="2">
        <f t="shared" si="0"/>
        <v>-21868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6.58</v>
      </c>
      <c r="C42" s="6">
        <f>TITRES_STAT!D45</f>
        <v>2.9016000000000002</v>
      </c>
      <c r="D42" s="6">
        <f>TITRES_STAT!E45</f>
        <v>1229</v>
      </c>
      <c r="E42" s="2">
        <f t="shared" si="0"/>
        <v>-23097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6.5</v>
      </c>
      <c r="C43" s="6">
        <f>TITRES_STAT!D46</f>
        <v>2.8664000000000001</v>
      </c>
      <c r="D43" s="6">
        <f>TITRES_STAT!E46</f>
        <v>555</v>
      </c>
      <c r="E43" s="2">
        <f t="shared" si="0"/>
        <v>-23652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6.5</v>
      </c>
      <c r="C44" s="6">
        <f>TITRES_STAT!D47</f>
        <v>2.8664000000000001</v>
      </c>
      <c r="D44" s="6">
        <f>TITRES_STAT!E47</f>
        <v>105</v>
      </c>
      <c r="E44" s="2">
        <f t="shared" si="0"/>
        <v>-23652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6.58</v>
      </c>
      <c r="C45" s="6">
        <f>TITRES_STAT!D48</f>
        <v>2.9016000000000002</v>
      </c>
      <c r="D45" s="6">
        <f>TITRES_STAT!E48</f>
        <v>940</v>
      </c>
      <c r="E45" s="2">
        <f t="shared" si="0"/>
        <v>-22712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6.57</v>
      </c>
      <c r="C46" s="6">
        <f>TITRES_STAT!D49</f>
        <v>2.8972000000000002</v>
      </c>
      <c r="D46" s="6">
        <f>TITRES_STAT!E49</f>
        <v>110</v>
      </c>
      <c r="E46" s="2">
        <f t="shared" si="0"/>
        <v>-22822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6.57</v>
      </c>
      <c r="C47" s="6">
        <f>TITRES_STAT!D50</f>
        <v>2.8972000000000002</v>
      </c>
      <c r="D47" s="6">
        <f>TITRES_STAT!E50</f>
        <v>250</v>
      </c>
      <c r="E47" s="2">
        <f t="shared" si="0"/>
        <v>-22822</v>
      </c>
      <c r="F47" s="6" t="str">
        <f t="shared" si="3"/>
        <v>BULLISH</v>
      </c>
      <c r="G47" s="6" t="str">
        <f t="shared" si="2"/>
        <v>NEUTRAL</v>
      </c>
      <c r="H47" s="6" t="str">
        <f t="shared" si="1"/>
        <v>BULLISH DIVERGENCE</v>
      </c>
    </row>
    <row r="48" spans="1:8" ht="13.5" x14ac:dyDescent="0.25">
      <c r="A48" s="3">
        <f>TITRES_STAT!B51</f>
        <v>42073</v>
      </c>
      <c r="B48" s="6">
        <f>TITRES_STAT!C51</f>
        <v>6.57</v>
      </c>
      <c r="C48" s="6">
        <f>TITRES_STAT!D51</f>
        <v>2.8972000000000002</v>
      </c>
      <c r="D48" s="6">
        <f>TITRES_STAT!E51</f>
        <v>160</v>
      </c>
      <c r="E48" s="2">
        <f t="shared" si="0"/>
        <v>-22822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6.58</v>
      </c>
      <c r="C49" s="6">
        <f>TITRES_STAT!D52</f>
        <v>2.9016000000000002</v>
      </c>
      <c r="D49" s="6">
        <f>TITRES_STAT!E52</f>
        <v>175</v>
      </c>
      <c r="E49" s="2">
        <f t="shared" si="0"/>
        <v>-22647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6.4</v>
      </c>
      <c r="C50" s="6">
        <f>TITRES_STAT!D53</f>
        <v>2.8222999999999998</v>
      </c>
      <c r="D50" s="6">
        <f>TITRES_STAT!E53</f>
        <v>2393</v>
      </c>
      <c r="E50" s="2">
        <f t="shared" si="0"/>
        <v>-25040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6.5</v>
      </c>
      <c r="C51" s="6">
        <f>TITRES_STAT!D54</f>
        <v>2.8664000000000001</v>
      </c>
      <c r="D51" s="6">
        <f>TITRES_STAT!E54</f>
        <v>2010</v>
      </c>
      <c r="E51" s="2">
        <f t="shared" si="0"/>
        <v>-23030</v>
      </c>
      <c r="F51" s="6" t="str">
        <f t="shared" si="3"/>
        <v>BEARISH</v>
      </c>
      <c r="G51" s="6" t="str">
        <f t="shared" si="2"/>
        <v>NEUTRAL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6.49</v>
      </c>
      <c r="C52" s="6">
        <f>TITRES_STAT!D55</f>
        <v>2.8618999999999999</v>
      </c>
      <c r="D52" s="6">
        <f>TITRES_STAT!E55</f>
        <v>944</v>
      </c>
      <c r="E52" s="2">
        <f t="shared" si="0"/>
        <v>-23974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6.49</v>
      </c>
      <c r="C53" s="6">
        <f>TITRES_STAT!D56</f>
        <v>2.8618999999999999</v>
      </c>
      <c r="D53" s="6">
        <f>TITRES_STAT!E56</f>
        <v>2303</v>
      </c>
      <c r="E53" s="2">
        <f t="shared" si="0"/>
        <v>-23974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6.48</v>
      </c>
      <c r="C54" s="6">
        <f>TITRES_STAT!D57</f>
        <v>2.8574999999999999</v>
      </c>
      <c r="D54" s="6">
        <f>TITRES_STAT!E57</f>
        <v>808</v>
      </c>
      <c r="E54" s="2">
        <f t="shared" si="0"/>
        <v>-24782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6.48</v>
      </c>
      <c r="C55" s="6">
        <f>TITRES_STAT!D58</f>
        <v>2.8574999999999999</v>
      </c>
      <c r="D55" s="6">
        <f>TITRES_STAT!E58</f>
        <v>284</v>
      </c>
      <c r="E55" s="2">
        <f t="shared" si="0"/>
        <v>-24782</v>
      </c>
      <c r="F55" s="6" t="str">
        <f t="shared" si="3"/>
        <v>BULLISH</v>
      </c>
      <c r="G55" s="6" t="str">
        <f t="shared" si="2"/>
        <v>NEUTRAL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6.38</v>
      </c>
      <c r="C56" s="6">
        <f>TITRES_STAT!D59</f>
        <v>2.8134000000000001</v>
      </c>
      <c r="D56" s="6">
        <f>TITRES_STAT!E59</f>
        <v>2750</v>
      </c>
      <c r="E56" s="2">
        <f t="shared" si="0"/>
        <v>-27532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6.45</v>
      </c>
      <c r="C57" s="6">
        <f>TITRES_STAT!D60</f>
        <v>2.8443000000000001</v>
      </c>
      <c r="D57" s="6">
        <f>TITRES_STAT!E60</f>
        <v>3121</v>
      </c>
      <c r="E57" s="2">
        <f t="shared" si="0"/>
        <v>-24411</v>
      </c>
      <c r="F57" s="6" t="str">
        <f t="shared" si="3"/>
        <v>BEARISH</v>
      </c>
      <c r="G57" s="6" t="str">
        <f t="shared" si="2"/>
        <v>NEUTRAL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6.45</v>
      </c>
      <c r="C58" s="6">
        <f>TITRES_STAT!D61</f>
        <v>2.8443000000000001</v>
      </c>
      <c r="D58" s="6">
        <f>TITRES_STAT!E61</f>
        <v>80</v>
      </c>
      <c r="E58" s="2">
        <f t="shared" si="0"/>
        <v>-24411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6.5</v>
      </c>
      <c r="C59" s="6">
        <f>TITRES_STAT!D62</f>
        <v>2.8664000000000001</v>
      </c>
      <c r="D59" s="6">
        <f>TITRES_STAT!E62</f>
        <v>1360</v>
      </c>
      <c r="E59" s="2">
        <f t="shared" si="0"/>
        <v>-23051</v>
      </c>
      <c r="F59" s="6" t="str">
        <f t="shared" si="3"/>
        <v>BULLISH</v>
      </c>
      <c r="G59" s="6" t="str">
        <f t="shared" si="2"/>
        <v>WEAK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6.58</v>
      </c>
      <c r="C60" s="6">
        <f>TITRES_STAT!D63</f>
        <v>2.9016000000000002</v>
      </c>
      <c r="D60" s="6">
        <f>TITRES_STAT!E63</f>
        <v>50</v>
      </c>
      <c r="E60" s="2">
        <f t="shared" si="0"/>
        <v>-23001</v>
      </c>
      <c r="F60" s="6" t="str">
        <f t="shared" si="3"/>
        <v>BULLISH</v>
      </c>
      <c r="G60" s="6" t="str">
        <f t="shared" si="2"/>
        <v>WEAK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6.49</v>
      </c>
      <c r="C61" s="6">
        <f>TITRES_STAT!D64</f>
        <v>2.8618999999999999</v>
      </c>
      <c r="D61" s="6">
        <f>TITRES_STAT!E64</f>
        <v>4155</v>
      </c>
      <c r="E61" s="2">
        <f t="shared" si="0"/>
        <v>-27156</v>
      </c>
      <c r="F61" s="6" t="str">
        <f t="shared" si="3"/>
        <v>BULLISH</v>
      </c>
      <c r="G61" s="6" t="str">
        <f t="shared" si="2"/>
        <v>NEUTRAL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6.5</v>
      </c>
      <c r="C62" s="6">
        <f>TITRES_STAT!D65</f>
        <v>2.8664000000000001</v>
      </c>
      <c r="D62" s="6">
        <f>TITRES_STAT!E65</f>
        <v>1486</v>
      </c>
      <c r="E62" s="2">
        <f t="shared" si="0"/>
        <v>-25670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BEARISH DIVERGENCE</v>
      </c>
    </row>
    <row r="63" spans="1:8" ht="13.5" x14ac:dyDescent="0.25">
      <c r="A63" s="3">
        <f>TITRES_STAT!B66</f>
        <v>42095</v>
      </c>
      <c r="B63" s="6">
        <f>TITRES_STAT!C66</f>
        <v>6.49</v>
      </c>
      <c r="C63" s="6">
        <f>TITRES_STAT!D66</f>
        <v>2.8618999999999999</v>
      </c>
      <c r="D63" s="6">
        <f>TITRES_STAT!E66</f>
        <v>1074</v>
      </c>
      <c r="E63" s="2">
        <f t="shared" si="0"/>
        <v>-26744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BEARISH DIVERGENCE</v>
      </c>
    </row>
    <row r="64" spans="1:8" ht="13.5" x14ac:dyDescent="0.25">
      <c r="A64" s="3">
        <f>TITRES_STAT!B67</f>
        <v>42096</v>
      </c>
      <c r="B64" s="6">
        <f>TITRES_STAT!C67</f>
        <v>6.45</v>
      </c>
      <c r="C64" s="6">
        <f>TITRES_STAT!D67</f>
        <v>2.8443000000000001</v>
      </c>
      <c r="D64" s="6">
        <f>TITRES_STAT!E67</f>
        <v>341</v>
      </c>
      <c r="E64" s="2">
        <f t="shared" si="0"/>
        <v>-27085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6.45</v>
      </c>
      <c r="C65" s="6">
        <f>TITRES_STAT!D68</f>
        <v>2.8443000000000001</v>
      </c>
      <c r="D65" s="6">
        <f>TITRES_STAT!E68</f>
        <v>1565</v>
      </c>
      <c r="E65" s="2">
        <f t="shared" si="0"/>
        <v>-27085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6.45</v>
      </c>
      <c r="C66" s="6">
        <f>TITRES_STAT!D69</f>
        <v>2.8443000000000001</v>
      </c>
      <c r="D66" s="6">
        <f>TITRES_STAT!E69</f>
        <v>100</v>
      </c>
      <c r="E66" s="2">
        <f t="shared" si="0"/>
        <v>-27085</v>
      </c>
      <c r="F66" s="6" t="str">
        <f t="shared" si="3"/>
        <v>BULLISH</v>
      </c>
      <c r="G66" s="6" t="str">
        <f t="shared" si="2"/>
        <v>NEUTRAL</v>
      </c>
      <c r="H66" s="6" t="str">
        <f t="shared" si="1"/>
        <v>BULLISH DIVERGENCE</v>
      </c>
    </row>
    <row r="67" spans="1:8" ht="13.5" x14ac:dyDescent="0.25">
      <c r="A67" s="3">
        <f>TITRES_STAT!B70</f>
        <v>42101</v>
      </c>
      <c r="B67" s="6">
        <f>TITRES_STAT!C70</f>
        <v>6.37</v>
      </c>
      <c r="C67" s="6">
        <f>TITRES_STAT!D70</f>
        <v>2.8090000000000002</v>
      </c>
      <c r="D67" s="6">
        <f>TITRES_STAT!E70</f>
        <v>10249</v>
      </c>
      <c r="E67" s="2">
        <f t="shared" si="0"/>
        <v>-37334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6.37</v>
      </c>
      <c r="C68" s="6">
        <f>TITRES_STAT!D71</f>
        <v>2.8090000000000002</v>
      </c>
      <c r="D68" s="6">
        <f>TITRES_STAT!E71</f>
        <v>60</v>
      </c>
      <c r="E68" s="2">
        <f t="shared" ref="E68:E131" si="4">IF(B68&gt;B67, E67+D68, IF(B68&lt;B67, E67-D68, E67))</f>
        <v>-37334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6.16</v>
      </c>
      <c r="C69" s="6">
        <f>TITRES_STAT!D72</f>
        <v>2.7164000000000001</v>
      </c>
      <c r="D69" s="6">
        <f>TITRES_STAT!E72</f>
        <v>192</v>
      </c>
      <c r="E69" s="2">
        <f t="shared" si="4"/>
        <v>-37526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6.21</v>
      </c>
      <c r="C70" s="6">
        <f>TITRES_STAT!D73</f>
        <v>2.7385000000000002</v>
      </c>
      <c r="D70" s="6">
        <f>TITRES_STAT!E73</f>
        <v>1385</v>
      </c>
      <c r="E70" s="2">
        <f t="shared" si="4"/>
        <v>-36141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6.56</v>
      </c>
      <c r="C71" s="6">
        <f>TITRES_STAT!D74</f>
        <v>2.8927999999999998</v>
      </c>
      <c r="D71" s="6">
        <f>TITRES_STAT!E74</f>
        <v>29712</v>
      </c>
      <c r="E71" s="2">
        <f t="shared" si="4"/>
        <v>-6429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6.55</v>
      </c>
      <c r="C72" s="6">
        <f>TITRES_STAT!D75</f>
        <v>2.8883999999999999</v>
      </c>
      <c r="D72" s="6">
        <f>TITRES_STAT!E75</f>
        <v>6366</v>
      </c>
      <c r="E72" s="2">
        <f t="shared" si="4"/>
        <v>-12795</v>
      </c>
      <c r="F72" s="6" t="str">
        <f t="shared" ref="F72:F135" si="7">IF(E72&gt;E67,"BULLISH",IF(E72&lt;E67,"BEARISH","NEUTRAL"))</f>
        <v>BULLISH</v>
      </c>
      <c r="G72" s="6" t="str">
        <f t="shared" si="6"/>
        <v>WEAK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6.5</v>
      </c>
      <c r="C73" s="6">
        <f>TITRES_STAT!D76</f>
        <v>2.8664000000000001</v>
      </c>
      <c r="D73" s="6">
        <f>TITRES_STAT!E76</f>
        <v>7926</v>
      </c>
      <c r="E73" s="2">
        <f t="shared" si="4"/>
        <v>-20721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6.5</v>
      </c>
      <c r="C74" s="6">
        <f>TITRES_STAT!D77</f>
        <v>2.8664000000000001</v>
      </c>
      <c r="D74" s="6">
        <f>TITRES_STAT!E77</f>
        <v>625</v>
      </c>
      <c r="E74" s="2">
        <f t="shared" si="4"/>
        <v>-20721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6.69</v>
      </c>
      <c r="C75" s="6">
        <f>TITRES_STAT!D78</f>
        <v>2.9500999999999999</v>
      </c>
      <c r="D75" s="6">
        <f>TITRES_STAT!E78</f>
        <v>26056</v>
      </c>
      <c r="E75" s="2">
        <f t="shared" si="4"/>
        <v>5335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7.05</v>
      </c>
      <c r="C76" s="6">
        <f>TITRES_STAT!D79</f>
        <v>3.1089000000000002</v>
      </c>
      <c r="D76" s="6">
        <f>TITRES_STAT!E79</f>
        <v>24755</v>
      </c>
      <c r="E76" s="2">
        <f t="shared" si="4"/>
        <v>30090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7.47</v>
      </c>
      <c r="C77" s="6">
        <f>TITRES_STAT!D80</f>
        <v>3.2940999999999998</v>
      </c>
      <c r="D77" s="6">
        <f>TITRES_STAT!E80</f>
        <v>193157</v>
      </c>
      <c r="E77" s="2">
        <f t="shared" si="4"/>
        <v>223247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7.92</v>
      </c>
      <c r="C78" s="6">
        <f>TITRES_STAT!D81</f>
        <v>3.4925000000000002</v>
      </c>
      <c r="D78" s="6">
        <f>TITRES_STAT!E81</f>
        <v>143142</v>
      </c>
      <c r="E78" s="2">
        <f t="shared" si="4"/>
        <v>366389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8.1199999999999992</v>
      </c>
      <c r="C79" s="6">
        <f>TITRES_STAT!D82</f>
        <v>3.5807000000000002</v>
      </c>
      <c r="D79" s="6">
        <f>TITRES_STAT!E82</f>
        <v>56185</v>
      </c>
      <c r="E79" s="2">
        <f t="shared" si="4"/>
        <v>422574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8.1999999999999993</v>
      </c>
      <c r="C80" s="6">
        <f>TITRES_STAT!D83</f>
        <v>3.6160000000000001</v>
      </c>
      <c r="D80" s="6">
        <f>TITRES_STAT!E83</f>
        <v>41739</v>
      </c>
      <c r="E80" s="2">
        <f t="shared" si="4"/>
        <v>464313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8.24</v>
      </c>
      <c r="C81" s="6">
        <f>TITRES_STAT!D84</f>
        <v>3.6337000000000002</v>
      </c>
      <c r="D81" s="6">
        <f>TITRES_STAT!E84</f>
        <v>54870</v>
      </c>
      <c r="E81" s="2">
        <f t="shared" si="4"/>
        <v>519183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8.27</v>
      </c>
      <c r="C82" s="6">
        <f>TITRES_STAT!D85</f>
        <v>3.6469</v>
      </c>
      <c r="D82" s="6">
        <f>TITRES_STAT!E85</f>
        <v>24157</v>
      </c>
      <c r="E82" s="2">
        <f t="shared" si="4"/>
        <v>543340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8.3000000000000007</v>
      </c>
      <c r="C83" s="6">
        <f>TITRES_STAT!D86</f>
        <v>3.6600999999999999</v>
      </c>
      <c r="D83" s="6">
        <f>TITRES_STAT!E86</f>
        <v>32832</v>
      </c>
      <c r="E83" s="2">
        <f t="shared" si="4"/>
        <v>576172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8.25</v>
      </c>
      <c r="C84" s="6">
        <f>TITRES_STAT!D87</f>
        <v>3.6381000000000001</v>
      </c>
      <c r="D84" s="6">
        <f>TITRES_STAT!E87</f>
        <v>5914</v>
      </c>
      <c r="E84" s="2">
        <f t="shared" si="4"/>
        <v>570258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8.1999999999999993</v>
      </c>
      <c r="C85" s="6">
        <f>TITRES_STAT!D88</f>
        <v>3.6160000000000001</v>
      </c>
      <c r="D85" s="6">
        <f>TITRES_STAT!E88</f>
        <v>9309</v>
      </c>
      <c r="E85" s="2">
        <f t="shared" si="4"/>
        <v>560949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NEUTRAL</v>
      </c>
    </row>
    <row r="86" spans="1:8" ht="13.5" x14ac:dyDescent="0.25">
      <c r="A86" s="3">
        <f>TITRES_STAT!B89</f>
        <v>42130</v>
      </c>
      <c r="B86" s="6">
        <f>TITRES_STAT!C89</f>
        <v>8.35</v>
      </c>
      <c r="C86" s="6">
        <f>TITRES_STAT!D89</f>
        <v>3.6821999999999999</v>
      </c>
      <c r="D86" s="6">
        <f>TITRES_STAT!E89</f>
        <v>22544</v>
      </c>
      <c r="E86" s="2">
        <f t="shared" si="4"/>
        <v>583493</v>
      </c>
      <c r="F86" s="6" t="str">
        <f t="shared" si="7"/>
        <v>BULLISH</v>
      </c>
      <c r="G86" s="6" t="str">
        <f t="shared" si="6"/>
        <v>STRONG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8.7799999999999994</v>
      </c>
      <c r="C87" s="6">
        <f>TITRES_STAT!D90</f>
        <v>3.8717999999999999</v>
      </c>
      <c r="D87" s="6">
        <f>TITRES_STAT!E90</f>
        <v>40358</v>
      </c>
      <c r="E87" s="2">
        <f t="shared" si="4"/>
        <v>623851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8.7799999999999994</v>
      </c>
      <c r="C88" s="6">
        <f>TITRES_STAT!D91</f>
        <v>3.8717999999999999</v>
      </c>
      <c r="D88" s="6">
        <f>TITRES_STAT!E91</f>
        <v>33060</v>
      </c>
      <c r="E88" s="2">
        <f t="shared" si="4"/>
        <v>623851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8.9</v>
      </c>
      <c r="C89" s="6">
        <f>TITRES_STAT!D92</f>
        <v>3.9247000000000001</v>
      </c>
      <c r="D89" s="6">
        <f>TITRES_STAT!E92</f>
        <v>25050</v>
      </c>
      <c r="E89" s="2">
        <f t="shared" si="4"/>
        <v>648901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8.8699999999999992</v>
      </c>
      <c r="C90" s="6">
        <f>TITRES_STAT!D93</f>
        <v>3.9115000000000002</v>
      </c>
      <c r="D90" s="6">
        <f>TITRES_STAT!E93</f>
        <v>16016</v>
      </c>
      <c r="E90" s="2">
        <f t="shared" si="4"/>
        <v>632885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8.61</v>
      </c>
      <c r="C91" s="6">
        <f>TITRES_STAT!D94</f>
        <v>3.7968000000000002</v>
      </c>
      <c r="D91" s="6">
        <f>TITRES_STAT!E94</f>
        <v>2237</v>
      </c>
      <c r="E91" s="2">
        <f t="shared" si="4"/>
        <v>630648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8.81</v>
      </c>
      <c r="C92" s="6">
        <f>TITRES_STAT!D95</f>
        <v>3.8849999999999998</v>
      </c>
      <c r="D92" s="6">
        <f>TITRES_STAT!E95</f>
        <v>23911</v>
      </c>
      <c r="E92" s="2">
        <f t="shared" si="4"/>
        <v>654559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8.61</v>
      </c>
      <c r="C93" s="6">
        <f>TITRES_STAT!D96</f>
        <v>3.7968000000000002</v>
      </c>
      <c r="D93" s="6">
        <f>TITRES_STAT!E96</f>
        <v>2368</v>
      </c>
      <c r="E93" s="2">
        <f t="shared" si="4"/>
        <v>652191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BULLISH DIVERGENCE</v>
      </c>
    </row>
    <row r="94" spans="1:8" ht="13.5" x14ac:dyDescent="0.25">
      <c r="A94" s="3">
        <f>TITRES_STAT!B97</f>
        <v>42142</v>
      </c>
      <c r="B94" s="6">
        <f>TITRES_STAT!C97</f>
        <v>8.77</v>
      </c>
      <c r="C94" s="6">
        <f>TITRES_STAT!D97</f>
        <v>3.8673999999999999</v>
      </c>
      <c r="D94" s="6">
        <f>TITRES_STAT!E97</f>
        <v>2428</v>
      </c>
      <c r="E94" s="2">
        <f t="shared" si="4"/>
        <v>654619</v>
      </c>
      <c r="F94" s="6" t="str">
        <f t="shared" si="7"/>
        <v>BULLISH</v>
      </c>
      <c r="G94" s="6" t="str">
        <f t="shared" si="6"/>
        <v>NEUTRAL</v>
      </c>
      <c r="H94" s="6" t="str">
        <f t="shared" si="5"/>
        <v>BULLISH DIVERGENCE</v>
      </c>
    </row>
    <row r="95" spans="1:8" ht="13.5" x14ac:dyDescent="0.25">
      <c r="A95" s="3">
        <f>TITRES_STAT!B98</f>
        <v>42143</v>
      </c>
      <c r="B95" s="6">
        <f>TITRES_STAT!C98</f>
        <v>8.65</v>
      </c>
      <c r="C95" s="6">
        <f>TITRES_STAT!D98</f>
        <v>3.8144999999999998</v>
      </c>
      <c r="D95" s="6">
        <f>TITRES_STAT!E98</f>
        <v>6813</v>
      </c>
      <c r="E95" s="2">
        <f t="shared" si="4"/>
        <v>647806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BULLISH DIVERGENCE</v>
      </c>
    </row>
    <row r="96" spans="1:8" ht="13.5" x14ac:dyDescent="0.25">
      <c r="A96" s="3">
        <f>TITRES_STAT!B99</f>
        <v>42144</v>
      </c>
      <c r="B96" s="6">
        <f>TITRES_STAT!C99</f>
        <v>8.7899999999999991</v>
      </c>
      <c r="C96" s="6">
        <f>TITRES_STAT!D99</f>
        <v>3.8761999999999999</v>
      </c>
      <c r="D96" s="6">
        <f>TITRES_STAT!E99</f>
        <v>4106</v>
      </c>
      <c r="E96" s="2">
        <f t="shared" si="4"/>
        <v>651912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8.7899999999999991</v>
      </c>
      <c r="C97" s="6">
        <f>TITRES_STAT!D100</f>
        <v>3.8761999999999999</v>
      </c>
      <c r="D97" s="6">
        <f>TITRES_STAT!E100</f>
        <v>642</v>
      </c>
      <c r="E97" s="2">
        <f t="shared" si="4"/>
        <v>651912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8.93</v>
      </c>
      <c r="C98" s="6">
        <f>TITRES_STAT!D101</f>
        <v>3.9379</v>
      </c>
      <c r="D98" s="6">
        <f>TITRES_STAT!E101</f>
        <v>6893</v>
      </c>
      <c r="E98" s="2">
        <f t="shared" si="4"/>
        <v>658805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8.89</v>
      </c>
      <c r="C99" s="6">
        <f>TITRES_STAT!D102</f>
        <v>3.9203000000000001</v>
      </c>
      <c r="D99" s="6">
        <f>TITRES_STAT!E102</f>
        <v>2556</v>
      </c>
      <c r="E99" s="2">
        <f t="shared" si="4"/>
        <v>656249</v>
      </c>
      <c r="F99" s="6" t="str">
        <f t="shared" si="7"/>
        <v>BULLISH</v>
      </c>
      <c r="G99" s="6" t="str">
        <f t="shared" si="6"/>
        <v>NEUTRAL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8.86</v>
      </c>
      <c r="C100" s="6">
        <f>TITRES_STAT!D103</f>
        <v>3.9070999999999998</v>
      </c>
      <c r="D100" s="6">
        <f>TITRES_STAT!E103</f>
        <v>4944</v>
      </c>
      <c r="E100" s="2">
        <f t="shared" si="4"/>
        <v>651305</v>
      </c>
      <c r="F100" s="6" t="str">
        <f t="shared" si="7"/>
        <v>BULLISH</v>
      </c>
      <c r="G100" s="6" t="str">
        <f t="shared" si="6"/>
        <v>NEUTRAL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8.75</v>
      </c>
      <c r="C101" s="6">
        <f>TITRES_STAT!D104</f>
        <v>3.8586</v>
      </c>
      <c r="D101" s="6">
        <f>TITRES_STAT!E104</f>
        <v>5130</v>
      </c>
      <c r="E101" s="2">
        <f t="shared" si="4"/>
        <v>646175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8.68</v>
      </c>
      <c r="C102" s="6">
        <f>TITRES_STAT!D105</f>
        <v>3.8277000000000001</v>
      </c>
      <c r="D102" s="6">
        <f>TITRES_STAT!E105</f>
        <v>3105</v>
      </c>
      <c r="E102" s="2">
        <f t="shared" si="4"/>
        <v>643070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8.68</v>
      </c>
      <c r="C103" s="6">
        <f>TITRES_STAT!D106</f>
        <v>3.8277000000000001</v>
      </c>
      <c r="D103" s="6">
        <f>TITRES_STAT!E106</f>
        <v>3327</v>
      </c>
      <c r="E103" s="2">
        <f t="shared" si="4"/>
        <v>643070</v>
      </c>
      <c r="F103" s="6" t="str">
        <f t="shared" si="7"/>
        <v>BEARISH</v>
      </c>
      <c r="G103" s="6" t="str">
        <f t="shared" si="6"/>
        <v>WEAK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8.4499999999999993</v>
      </c>
      <c r="C104" s="6">
        <f>TITRES_STAT!D107</f>
        <v>3.7263000000000002</v>
      </c>
      <c r="D104" s="6">
        <f>TITRES_STAT!E107</f>
        <v>3637</v>
      </c>
      <c r="E104" s="2">
        <f t="shared" si="4"/>
        <v>639433</v>
      </c>
      <c r="F104" s="6" t="str">
        <f t="shared" si="7"/>
        <v>BEARISH</v>
      </c>
      <c r="G104" s="6" t="str">
        <f t="shared" si="6"/>
        <v>WEAK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8.6199999999999992</v>
      </c>
      <c r="C105" s="6">
        <f>TITRES_STAT!D108</f>
        <v>3.8012000000000001</v>
      </c>
      <c r="D105" s="6">
        <f>TITRES_STAT!E108</f>
        <v>2061</v>
      </c>
      <c r="E105" s="2">
        <f t="shared" si="4"/>
        <v>641494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8.66</v>
      </c>
      <c r="C106" s="6">
        <f>TITRES_STAT!D109</f>
        <v>3.8189000000000002</v>
      </c>
      <c r="D106" s="6">
        <f>TITRES_STAT!E109</f>
        <v>1802</v>
      </c>
      <c r="E106" s="2">
        <f t="shared" si="4"/>
        <v>643296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8.5</v>
      </c>
      <c r="C107" s="6">
        <f>TITRES_STAT!D110</f>
        <v>3.7483</v>
      </c>
      <c r="D107" s="6">
        <f>TITRES_STAT!E110</f>
        <v>1575</v>
      </c>
      <c r="E107" s="2">
        <f t="shared" si="4"/>
        <v>641721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8.67</v>
      </c>
      <c r="C108" s="6">
        <f>TITRES_STAT!D111</f>
        <v>3.8233000000000001</v>
      </c>
      <c r="D108" s="6">
        <f>TITRES_STAT!E111</f>
        <v>2817</v>
      </c>
      <c r="E108" s="2">
        <f t="shared" si="4"/>
        <v>644538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8.5</v>
      </c>
      <c r="C109" s="6">
        <f>TITRES_STAT!D112</f>
        <v>3.7483</v>
      </c>
      <c r="D109" s="6">
        <f>TITRES_STAT!E112</f>
        <v>49</v>
      </c>
      <c r="E109" s="2">
        <f t="shared" si="4"/>
        <v>644489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8.67</v>
      </c>
      <c r="C110" s="6">
        <f>TITRES_STAT!D113</f>
        <v>3.8233000000000001</v>
      </c>
      <c r="D110" s="6">
        <f>TITRES_STAT!E113</f>
        <v>3523</v>
      </c>
      <c r="E110" s="2">
        <f t="shared" si="4"/>
        <v>648012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8.6199999999999992</v>
      </c>
      <c r="C111" s="6">
        <f>TITRES_STAT!D114</f>
        <v>3.8012000000000001</v>
      </c>
      <c r="D111" s="6">
        <f>TITRES_STAT!E114</f>
        <v>500</v>
      </c>
      <c r="E111" s="2">
        <f t="shared" si="4"/>
        <v>647512</v>
      </c>
      <c r="F111" s="6" t="str">
        <f t="shared" si="7"/>
        <v>BULLISH</v>
      </c>
      <c r="G111" s="6" t="str">
        <f t="shared" si="6"/>
        <v>NEUTRAL</v>
      </c>
      <c r="H111" s="6" t="str">
        <f t="shared" si="5"/>
        <v>BULLISH DIVERGENCE</v>
      </c>
    </row>
    <row r="112" spans="1:8" ht="13.5" x14ac:dyDescent="0.25">
      <c r="A112" s="3">
        <f>TITRES_STAT!B115</f>
        <v>42166</v>
      </c>
      <c r="B112" s="6">
        <f>TITRES_STAT!C115</f>
        <v>8.6</v>
      </c>
      <c r="C112" s="6">
        <f>TITRES_STAT!D115</f>
        <v>3.7924000000000002</v>
      </c>
      <c r="D112" s="6">
        <f>TITRES_STAT!E115</f>
        <v>18018</v>
      </c>
      <c r="E112" s="2">
        <f t="shared" si="4"/>
        <v>629494</v>
      </c>
      <c r="F112" s="6" t="str">
        <f t="shared" si="7"/>
        <v>BEARISH</v>
      </c>
      <c r="G112" s="6" t="str">
        <f t="shared" si="6"/>
        <v>NEUTRAL</v>
      </c>
      <c r="H112" s="6" t="str">
        <f t="shared" si="5"/>
        <v>BEARISH DIVERGENCE</v>
      </c>
    </row>
    <row r="113" spans="1:8" ht="13.5" x14ac:dyDescent="0.25">
      <c r="A113" s="3">
        <f>TITRES_STAT!B116</f>
        <v>42167</v>
      </c>
      <c r="B113" s="6">
        <f>TITRES_STAT!C116</f>
        <v>8.6</v>
      </c>
      <c r="C113" s="6">
        <f>TITRES_STAT!D116</f>
        <v>3.7924000000000002</v>
      </c>
      <c r="D113" s="6">
        <f>TITRES_STAT!E116</f>
        <v>4582</v>
      </c>
      <c r="E113" s="2">
        <f t="shared" si="4"/>
        <v>629494</v>
      </c>
      <c r="F113" s="6" t="str">
        <f t="shared" si="7"/>
        <v>BEARISH</v>
      </c>
      <c r="G113" s="6" t="str">
        <f t="shared" si="6"/>
        <v>WEAK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8.42</v>
      </c>
      <c r="C114" s="6">
        <f>TITRES_STAT!D117</f>
        <v>3.7130000000000001</v>
      </c>
      <c r="D114" s="6">
        <f>TITRES_STAT!E117</f>
        <v>223</v>
      </c>
      <c r="E114" s="2">
        <f t="shared" si="4"/>
        <v>629271</v>
      </c>
      <c r="F114" s="6" t="str">
        <f t="shared" si="7"/>
        <v>BEARISH</v>
      </c>
      <c r="G114" s="6" t="str">
        <f t="shared" si="6"/>
        <v>WEAK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8.6300000000000008</v>
      </c>
      <c r="C115" s="6">
        <f>TITRES_STAT!D118</f>
        <v>3.8056000000000001</v>
      </c>
      <c r="D115" s="6">
        <f>TITRES_STAT!E118</f>
        <v>2157</v>
      </c>
      <c r="E115" s="2">
        <f t="shared" si="4"/>
        <v>631428</v>
      </c>
      <c r="F115" s="6" t="str">
        <f t="shared" si="7"/>
        <v>BEARISH</v>
      </c>
      <c r="G115" s="6" t="str">
        <f t="shared" si="6"/>
        <v>WEAK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8.65</v>
      </c>
      <c r="C116" s="6">
        <f>TITRES_STAT!D119</f>
        <v>3.8144999999999998</v>
      </c>
      <c r="D116" s="6">
        <f>TITRES_STAT!E119</f>
        <v>7840</v>
      </c>
      <c r="E116" s="2">
        <f t="shared" si="4"/>
        <v>639268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BEARISH DIVERGENCE</v>
      </c>
    </row>
    <row r="117" spans="1:8" ht="13.5" x14ac:dyDescent="0.25">
      <c r="A117" s="3">
        <f>TITRES_STAT!B120</f>
        <v>42173</v>
      </c>
      <c r="B117" s="6">
        <f>TITRES_STAT!C120</f>
        <v>8.9</v>
      </c>
      <c r="C117" s="6">
        <f>TITRES_STAT!D120</f>
        <v>3.9247000000000001</v>
      </c>
      <c r="D117" s="6">
        <f>TITRES_STAT!E120</f>
        <v>3733</v>
      </c>
      <c r="E117" s="2">
        <f t="shared" si="4"/>
        <v>643001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9.16</v>
      </c>
      <c r="C118" s="6">
        <f>TITRES_STAT!D121</f>
        <v>4.0393999999999997</v>
      </c>
      <c r="D118" s="6">
        <f>TITRES_STAT!E121</f>
        <v>15851</v>
      </c>
      <c r="E118" s="2">
        <f t="shared" si="4"/>
        <v>658852</v>
      </c>
      <c r="F118" s="6" t="str">
        <f t="shared" si="7"/>
        <v>BULLISH</v>
      </c>
      <c r="G118" s="6" t="str">
        <f t="shared" si="6"/>
        <v>STRONG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9</v>
      </c>
      <c r="C119" s="6">
        <f>TITRES_STAT!D122</f>
        <v>3.9687999999999999</v>
      </c>
      <c r="D119" s="6">
        <f>TITRES_STAT!E122</f>
        <v>3341</v>
      </c>
      <c r="E119" s="2">
        <f t="shared" si="4"/>
        <v>655511</v>
      </c>
      <c r="F119" s="6" t="str">
        <f t="shared" si="7"/>
        <v>BULLISH</v>
      </c>
      <c r="G119" s="6" t="str">
        <f t="shared" si="6"/>
        <v>STRONG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9.1</v>
      </c>
      <c r="C120" s="6">
        <f>TITRES_STAT!D123</f>
        <v>4.0129000000000001</v>
      </c>
      <c r="D120" s="6">
        <f>TITRES_STAT!E123</f>
        <v>1227</v>
      </c>
      <c r="E120" s="2">
        <f t="shared" si="4"/>
        <v>656738</v>
      </c>
      <c r="F120" s="6" t="str">
        <f t="shared" si="7"/>
        <v>BULLISH</v>
      </c>
      <c r="G120" s="6" t="str">
        <f t="shared" si="6"/>
        <v>STRONG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9.1</v>
      </c>
      <c r="C121" s="6">
        <f>TITRES_STAT!D124</f>
        <v>4.0129000000000001</v>
      </c>
      <c r="D121" s="6">
        <f>TITRES_STAT!E124</f>
        <v>3127</v>
      </c>
      <c r="E121" s="2">
        <f t="shared" si="4"/>
        <v>656738</v>
      </c>
      <c r="F121" s="6" t="str">
        <f t="shared" si="7"/>
        <v>BULLISH</v>
      </c>
      <c r="G121" s="6" t="str">
        <f t="shared" si="6"/>
        <v>STRONG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9.1</v>
      </c>
      <c r="C122" s="6">
        <f>TITRES_STAT!D125</f>
        <v>4.0129000000000001</v>
      </c>
      <c r="D122" s="6">
        <f>TITRES_STAT!E125</f>
        <v>841</v>
      </c>
      <c r="E122" s="2">
        <f t="shared" si="4"/>
        <v>656738</v>
      </c>
      <c r="F122" s="6" t="str">
        <f t="shared" si="7"/>
        <v>BULLISH</v>
      </c>
      <c r="G122" s="6" t="str">
        <f t="shared" si="6"/>
        <v>STRONG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9.18</v>
      </c>
      <c r="C123" s="6">
        <f>TITRES_STAT!D126</f>
        <v>4.0481999999999996</v>
      </c>
      <c r="D123" s="6">
        <f>TITRES_STAT!E126</f>
        <v>724</v>
      </c>
      <c r="E123" s="2">
        <f t="shared" si="4"/>
        <v>657462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BEARISH DIVERGENCE</v>
      </c>
    </row>
    <row r="124" spans="1:8" ht="13.5" x14ac:dyDescent="0.25">
      <c r="A124" s="3">
        <f>TITRES_STAT!B127</f>
        <v>42184</v>
      </c>
      <c r="B124" s="6">
        <f>TITRES_STAT!C127</f>
        <v>9.18</v>
      </c>
      <c r="C124" s="6">
        <f>TITRES_STAT!D127</f>
        <v>4.0481999999999996</v>
      </c>
      <c r="D124" s="6">
        <f>TITRES_STAT!E127</f>
        <v>3635</v>
      </c>
      <c r="E124" s="2">
        <f t="shared" si="4"/>
        <v>657462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9.18</v>
      </c>
      <c r="C125" s="6">
        <f>TITRES_STAT!D128</f>
        <v>4.0481999999999996</v>
      </c>
      <c r="D125" s="6">
        <f>TITRES_STAT!E128</f>
        <v>1183</v>
      </c>
      <c r="E125" s="2">
        <f t="shared" si="4"/>
        <v>657462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9.15</v>
      </c>
      <c r="C126" s="6">
        <f>TITRES_STAT!D129</f>
        <v>4.0349000000000004</v>
      </c>
      <c r="D126" s="6">
        <f>TITRES_STAT!E129</f>
        <v>545</v>
      </c>
      <c r="E126" s="2">
        <f t="shared" si="4"/>
        <v>656917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9.1199999999999992</v>
      </c>
      <c r="C127" s="6">
        <f>TITRES_STAT!D130</f>
        <v>4.0217000000000001</v>
      </c>
      <c r="D127" s="6">
        <f>TITRES_STAT!E130</f>
        <v>2300</v>
      </c>
      <c r="E127" s="2">
        <f t="shared" si="4"/>
        <v>654617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BEARISH DIVERGENCE</v>
      </c>
    </row>
    <row r="128" spans="1:8" ht="13.5" x14ac:dyDescent="0.25">
      <c r="A128" s="3">
        <f>TITRES_STAT!B131</f>
        <v>42188</v>
      </c>
      <c r="B128" s="6">
        <f>TITRES_STAT!C131</f>
        <v>9.1</v>
      </c>
      <c r="C128" s="6">
        <f>TITRES_STAT!D131</f>
        <v>4.0129000000000001</v>
      </c>
      <c r="D128" s="6">
        <f>TITRES_STAT!E131</f>
        <v>3091</v>
      </c>
      <c r="E128" s="2">
        <f t="shared" si="4"/>
        <v>651526</v>
      </c>
      <c r="F128" s="6" t="str">
        <f t="shared" si="7"/>
        <v>BEARISH</v>
      </c>
      <c r="G128" s="6" t="str">
        <f t="shared" si="6"/>
        <v>NEUTRAL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9.1</v>
      </c>
      <c r="C129" s="6">
        <f>TITRES_STAT!D132</f>
        <v>4.0129000000000001</v>
      </c>
      <c r="D129" s="6">
        <f>TITRES_STAT!E132</f>
        <v>0</v>
      </c>
      <c r="E129" s="2">
        <f t="shared" si="4"/>
        <v>651526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9.06</v>
      </c>
      <c r="C130" s="6">
        <f>TITRES_STAT!D133</f>
        <v>3.9952999999999999</v>
      </c>
      <c r="D130" s="6">
        <f>TITRES_STAT!E133</f>
        <v>872</v>
      </c>
      <c r="E130" s="2">
        <f t="shared" si="4"/>
        <v>650654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8.93</v>
      </c>
      <c r="C131" s="6">
        <f>TITRES_STAT!D134</f>
        <v>3.9379</v>
      </c>
      <c r="D131" s="6">
        <f>TITRES_STAT!E134</f>
        <v>1611</v>
      </c>
      <c r="E131" s="2">
        <f t="shared" si="4"/>
        <v>649043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9.08</v>
      </c>
      <c r="C132" s="6">
        <f>TITRES_STAT!D135</f>
        <v>4.0041000000000002</v>
      </c>
      <c r="D132" s="6">
        <f>TITRES_STAT!E135</f>
        <v>26</v>
      </c>
      <c r="E132" s="2">
        <f t="shared" ref="E132:E195" si="8">IF(B132&gt;B131, E131+D132, IF(B132&lt;B131, E131-D132, E131))</f>
        <v>649069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8.91</v>
      </c>
      <c r="C133" s="6">
        <f>TITRES_STAT!D136</f>
        <v>3.9291</v>
      </c>
      <c r="D133" s="6">
        <f>TITRES_STAT!E136</f>
        <v>3545</v>
      </c>
      <c r="E133" s="2">
        <f t="shared" si="8"/>
        <v>645524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8.9</v>
      </c>
      <c r="C134" s="6">
        <f>TITRES_STAT!D137</f>
        <v>3.9247000000000001</v>
      </c>
      <c r="D134" s="6">
        <f>TITRES_STAT!E137</f>
        <v>1209</v>
      </c>
      <c r="E134" s="2">
        <f t="shared" si="8"/>
        <v>644315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8.8000000000000007</v>
      </c>
      <c r="C135" s="6">
        <f>TITRES_STAT!D138</f>
        <v>3.8805999999999998</v>
      </c>
      <c r="D135" s="6">
        <f>TITRES_STAT!E138</f>
        <v>1841</v>
      </c>
      <c r="E135" s="2">
        <f t="shared" si="8"/>
        <v>642474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8.7899999999999991</v>
      </c>
      <c r="C136" s="6">
        <f>TITRES_STAT!D139</f>
        <v>3.8761999999999999</v>
      </c>
      <c r="D136" s="6">
        <f>TITRES_STAT!E139</f>
        <v>3739</v>
      </c>
      <c r="E136" s="2">
        <f t="shared" si="8"/>
        <v>638735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8.5299999999999994</v>
      </c>
      <c r="C137" s="6">
        <f>TITRES_STAT!D140</f>
        <v>3.7614999999999998</v>
      </c>
      <c r="D137" s="6">
        <f>TITRES_STAT!E140</f>
        <v>1540</v>
      </c>
      <c r="E137" s="2">
        <f t="shared" si="8"/>
        <v>637195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8.7799999999999994</v>
      </c>
      <c r="C138" s="6">
        <f>TITRES_STAT!D141</f>
        <v>3.8717999999999999</v>
      </c>
      <c r="D138" s="6">
        <f>TITRES_STAT!E141</f>
        <v>31</v>
      </c>
      <c r="E138" s="2">
        <f t="shared" si="8"/>
        <v>637226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8.52</v>
      </c>
      <c r="C139" s="6">
        <f>TITRES_STAT!D142</f>
        <v>3.7570999999999999</v>
      </c>
      <c r="D139" s="6">
        <f>TITRES_STAT!E142</f>
        <v>2627</v>
      </c>
      <c r="E139" s="2">
        <f t="shared" si="8"/>
        <v>634599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8.6</v>
      </c>
      <c r="C140" s="6">
        <f>TITRES_STAT!D143</f>
        <v>3.7924000000000002</v>
      </c>
      <c r="D140" s="6">
        <f>TITRES_STAT!E143</f>
        <v>2835</v>
      </c>
      <c r="E140" s="2">
        <f t="shared" si="8"/>
        <v>637434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8.58</v>
      </c>
      <c r="C141" s="6">
        <f>TITRES_STAT!D144</f>
        <v>3.7835999999999999</v>
      </c>
      <c r="D141" s="6">
        <f>TITRES_STAT!E144</f>
        <v>1122</v>
      </c>
      <c r="E141" s="2">
        <f t="shared" si="8"/>
        <v>636312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8.58</v>
      </c>
      <c r="C142" s="6">
        <f>TITRES_STAT!D145</f>
        <v>3.7835999999999999</v>
      </c>
      <c r="D142" s="6">
        <f>TITRES_STAT!E145</f>
        <v>4640</v>
      </c>
      <c r="E142" s="2">
        <f t="shared" si="8"/>
        <v>636312</v>
      </c>
      <c r="F142" s="6" t="str">
        <f t="shared" si="11"/>
        <v>BEARISH</v>
      </c>
      <c r="G142" s="6" t="str">
        <f t="shared" si="10"/>
        <v>NEUTRAL</v>
      </c>
      <c r="H142" s="6" t="str">
        <f t="shared" si="9"/>
        <v>BEARISH DIVERGENCE</v>
      </c>
    </row>
    <row r="143" spans="1:8" ht="13.5" x14ac:dyDescent="0.25">
      <c r="A143" s="3">
        <f>TITRES_STAT!B146</f>
        <v>42212</v>
      </c>
      <c r="B143" s="6">
        <f>TITRES_STAT!C146</f>
        <v>8.77</v>
      </c>
      <c r="C143" s="6">
        <f>TITRES_STAT!D146</f>
        <v>3.8673999999999999</v>
      </c>
      <c r="D143" s="6">
        <f>TITRES_STAT!E146</f>
        <v>767</v>
      </c>
      <c r="E143" s="2">
        <f t="shared" si="8"/>
        <v>637079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42213</v>
      </c>
      <c r="B144" s="6">
        <f>TITRES_STAT!C147</f>
        <v>8.77</v>
      </c>
      <c r="C144" s="6">
        <f>TITRES_STAT!D147</f>
        <v>3.8673999999999999</v>
      </c>
      <c r="D144" s="6">
        <f>TITRES_STAT!E147</f>
        <v>130</v>
      </c>
      <c r="E144" s="2">
        <f t="shared" si="8"/>
        <v>637079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8.77</v>
      </c>
      <c r="C145" s="6">
        <f>TITRES_STAT!D148</f>
        <v>3.8673999999999999</v>
      </c>
      <c r="D145" s="6">
        <f>TITRES_STAT!E148</f>
        <v>214</v>
      </c>
      <c r="E145" s="2">
        <f t="shared" si="8"/>
        <v>637079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BEARISH DIVERGENCE</v>
      </c>
    </row>
    <row r="146" spans="1:8" ht="13.5" x14ac:dyDescent="0.25">
      <c r="A146" s="3">
        <f>TITRES_STAT!B149</f>
        <v>42215</v>
      </c>
      <c r="B146" s="6">
        <f>TITRES_STAT!C149</f>
        <v>8.34</v>
      </c>
      <c r="C146" s="6">
        <f>TITRES_STAT!D149</f>
        <v>3.8628</v>
      </c>
      <c r="D146" s="6">
        <f>TITRES_STAT!E149</f>
        <v>2274</v>
      </c>
      <c r="E146" s="2">
        <f t="shared" si="8"/>
        <v>634805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8.34</v>
      </c>
      <c r="C147" s="6">
        <f>TITRES_STAT!D150</f>
        <v>3.8628</v>
      </c>
      <c r="D147" s="6">
        <f>TITRES_STAT!E150</f>
        <v>301</v>
      </c>
      <c r="E147" s="2">
        <f t="shared" si="8"/>
        <v>634805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8.31</v>
      </c>
      <c r="C148" s="6">
        <f>TITRES_STAT!D151</f>
        <v>3.8489</v>
      </c>
      <c r="D148" s="6">
        <f>TITRES_STAT!E151</f>
        <v>1</v>
      </c>
      <c r="E148" s="2">
        <f t="shared" si="8"/>
        <v>634804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8.09</v>
      </c>
      <c r="C149" s="6">
        <f>TITRES_STAT!D152</f>
        <v>3.7469999999999999</v>
      </c>
      <c r="D149" s="6">
        <f>TITRES_STAT!E152</f>
        <v>2230</v>
      </c>
      <c r="E149" s="2">
        <f t="shared" si="8"/>
        <v>632574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8.2899999999999991</v>
      </c>
      <c r="C150" s="6">
        <f>TITRES_STAT!D153</f>
        <v>3.8395999999999999</v>
      </c>
      <c r="D150" s="6">
        <f>TITRES_STAT!E153</f>
        <v>458</v>
      </c>
      <c r="E150" s="2">
        <f t="shared" si="8"/>
        <v>633032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8.2899999999999991</v>
      </c>
      <c r="C151" s="6">
        <f>TITRES_STAT!D154</f>
        <v>3.8395999999999999</v>
      </c>
      <c r="D151" s="6">
        <f>TITRES_STAT!E154</f>
        <v>186</v>
      </c>
      <c r="E151" s="2">
        <f t="shared" si="8"/>
        <v>633032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8.2899999999999991</v>
      </c>
      <c r="C152" s="6">
        <f>TITRES_STAT!D155</f>
        <v>3.8395999999999999</v>
      </c>
      <c r="D152" s="6">
        <f>TITRES_STAT!E155</f>
        <v>93</v>
      </c>
      <c r="E152" s="2">
        <f t="shared" si="8"/>
        <v>633032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8.18</v>
      </c>
      <c r="C153" s="6">
        <f>TITRES_STAT!D156</f>
        <v>3.7887</v>
      </c>
      <c r="D153" s="6">
        <f>TITRES_STAT!E156</f>
        <v>3908</v>
      </c>
      <c r="E153" s="2">
        <f t="shared" si="8"/>
        <v>629124</v>
      </c>
      <c r="F153" s="6" t="str">
        <f t="shared" si="11"/>
        <v>BEARISH</v>
      </c>
      <c r="G153" s="6" t="str">
        <f t="shared" si="10"/>
        <v>NEUTRAL</v>
      </c>
      <c r="H153" s="6" t="str">
        <f t="shared" si="9"/>
        <v>CONFIRMED BEARISH</v>
      </c>
    </row>
    <row r="154" spans="1:8" ht="13.5" x14ac:dyDescent="0.25">
      <c r="A154" s="3">
        <f>TITRES_STAT!B157</f>
        <v>42227</v>
      </c>
      <c r="B154" s="6">
        <f>TITRES_STAT!C157</f>
        <v>8.19</v>
      </c>
      <c r="C154" s="6">
        <f>TITRES_STAT!D157</f>
        <v>3.7932999999999999</v>
      </c>
      <c r="D154" s="6">
        <f>TITRES_STAT!E157</f>
        <v>735</v>
      </c>
      <c r="E154" s="2">
        <f t="shared" si="8"/>
        <v>629859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BEARISH DIVERGENCE</v>
      </c>
    </row>
    <row r="155" spans="1:8" ht="13.5" x14ac:dyDescent="0.25">
      <c r="A155" s="3">
        <f>TITRES_STAT!B158</f>
        <v>42228</v>
      </c>
      <c r="B155" s="6">
        <f>TITRES_STAT!C158</f>
        <v>8.17</v>
      </c>
      <c r="C155" s="6">
        <f>TITRES_STAT!D158</f>
        <v>3.7839999999999998</v>
      </c>
      <c r="D155" s="6">
        <f>TITRES_STAT!E158</f>
        <v>3406</v>
      </c>
      <c r="E155" s="2">
        <f t="shared" si="8"/>
        <v>626453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8.16</v>
      </c>
      <c r="C156" s="6">
        <f>TITRES_STAT!D159</f>
        <v>3.7793999999999999</v>
      </c>
      <c r="D156" s="6">
        <f>TITRES_STAT!E159</f>
        <v>3342</v>
      </c>
      <c r="E156" s="2">
        <f t="shared" si="8"/>
        <v>623111</v>
      </c>
      <c r="F156" s="6" t="str">
        <f t="shared" si="11"/>
        <v>BEARISH</v>
      </c>
      <c r="G156" s="6" t="str">
        <f t="shared" si="10"/>
        <v>NEUTRAL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7.99</v>
      </c>
      <c r="C157" s="6">
        <f>TITRES_STAT!D160</f>
        <v>3.7006999999999999</v>
      </c>
      <c r="D157" s="6">
        <f>TITRES_STAT!E160</f>
        <v>5811</v>
      </c>
      <c r="E157" s="2">
        <f t="shared" si="8"/>
        <v>617300</v>
      </c>
      <c r="F157" s="6" t="str">
        <f t="shared" si="11"/>
        <v>BEARISH</v>
      </c>
      <c r="G157" s="6" t="str">
        <f t="shared" si="10"/>
        <v>WEAK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8</v>
      </c>
      <c r="C158" s="6">
        <f>TITRES_STAT!D161</f>
        <v>3.7052999999999998</v>
      </c>
      <c r="D158" s="6">
        <f>TITRES_STAT!E161</f>
        <v>2928</v>
      </c>
      <c r="E158" s="2">
        <f t="shared" si="8"/>
        <v>620228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7.98</v>
      </c>
      <c r="C159" s="6">
        <f>TITRES_STAT!D162</f>
        <v>3.6960000000000002</v>
      </c>
      <c r="D159" s="6">
        <f>TITRES_STAT!E162</f>
        <v>1520</v>
      </c>
      <c r="E159" s="2">
        <f t="shared" si="8"/>
        <v>618708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7.95</v>
      </c>
      <c r="C160" s="6">
        <f>TITRES_STAT!D163</f>
        <v>3.6821000000000002</v>
      </c>
      <c r="D160" s="6">
        <f>TITRES_STAT!E163</f>
        <v>1714</v>
      </c>
      <c r="E160" s="2">
        <f t="shared" si="8"/>
        <v>616994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7.9</v>
      </c>
      <c r="C161" s="6">
        <f>TITRES_STAT!D164</f>
        <v>3.6589999999999998</v>
      </c>
      <c r="D161" s="6">
        <f>TITRES_STAT!E164</f>
        <v>130</v>
      </c>
      <c r="E161" s="2">
        <f t="shared" si="8"/>
        <v>616864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8.09</v>
      </c>
      <c r="C162" s="6">
        <f>TITRES_STAT!D165</f>
        <v>3.7469999999999999</v>
      </c>
      <c r="D162" s="6">
        <f>TITRES_STAT!E165</f>
        <v>6203</v>
      </c>
      <c r="E162" s="2">
        <f t="shared" si="8"/>
        <v>623067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8.19</v>
      </c>
      <c r="C163" s="6">
        <f>TITRES_STAT!D166</f>
        <v>3.7932999999999999</v>
      </c>
      <c r="D163" s="6">
        <f>TITRES_STAT!E166</f>
        <v>390</v>
      </c>
      <c r="E163" s="2">
        <f t="shared" si="8"/>
        <v>623457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8.19</v>
      </c>
      <c r="C164" s="6">
        <f>TITRES_STAT!D167</f>
        <v>3.7932999999999999</v>
      </c>
      <c r="D164" s="6">
        <f>TITRES_STAT!E167</f>
        <v>0</v>
      </c>
      <c r="E164" s="2">
        <f t="shared" si="8"/>
        <v>623457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8.19</v>
      </c>
      <c r="C165" s="6">
        <f>TITRES_STAT!D168</f>
        <v>3.7932999999999999</v>
      </c>
      <c r="D165" s="6">
        <f>TITRES_STAT!E168</f>
        <v>0</v>
      </c>
      <c r="E165" s="2">
        <f t="shared" si="8"/>
        <v>623457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7.95</v>
      </c>
      <c r="C166" s="6">
        <f>TITRES_STAT!D169</f>
        <v>3.6821000000000002</v>
      </c>
      <c r="D166" s="6">
        <f>TITRES_STAT!E169</f>
        <v>1132</v>
      </c>
      <c r="E166" s="2">
        <f t="shared" si="8"/>
        <v>622325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8.14</v>
      </c>
      <c r="C167" s="6">
        <f>TITRES_STAT!D170</f>
        <v>3.7700999999999998</v>
      </c>
      <c r="D167" s="6">
        <f>TITRES_STAT!E170</f>
        <v>1844</v>
      </c>
      <c r="E167" s="2">
        <f t="shared" si="8"/>
        <v>624169</v>
      </c>
      <c r="F167" s="6" t="str">
        <f t="shared" si="11"/>
        <v>BULLISH</v>
      </c>
      <c r="G167" s="6" t="str">
        <f t="shared" si="10"/>
        <v>NEUTRAL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8.1</v>
      </c>
      <c r="C168" s="6">
        <f>TITRES_STAT!D171</f>
        <v>3.7515999999999998</v>
      </c>
      <c r="D168" s="6">
        <f>TITRES_STAT!E171</f>
        <v>832</v>
      </c>
      <c r="E168" s="2">
        <f t="shared" si="8"/>
        <v>623337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7.82</v>
      </c>
      <c r="C169" s="6">
        <f>TITRES_STAT!D172</f>
        <v>3.6219000000000001</v>
      </c>
      <c r="D169" s="6">
        <f>TITRES_STAT!E172</f>
        <v>4467</v>
      </c>
      <c r="E169" s="2">
        <f t="shared" si="8"/>
        <v>618870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7.87</v>
      </c>
      <c r="C170" s="6">
        <f>TITRES_STAT!D173</f>
        <v>3.6450999999999998</v>
      </c>
      <c r="D170" s="6">
        <f>TITRES_STAT!E173</f>
        <v>2135</v>
      </c>
      <c r="E170" s="2">
        <f t="shared" si="8"/>
        <v>621005</v>
      </c>
      <c r="F170" s="6" t="str">
        <f t="shared" si="11"/>
        <v>BEARISH</v>
      </c>
      <c r="G170" s="6" t="str">
        <f t="shared" si="10"/>
        <v>NEUTRAL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7.88</v>
      </c>
      <c r="C171" s="6">
        <f>TITRES_STAT!D174</f>
        <v>3.6497000000000002</v>
      </c>
      <c r="D171" s="6">
        <f>TITRES_STAT!E174</f>
        <v>3645</v>
      </c>
      <c r="E171" s="2">
        <f t="shared" si="8"/>
        <v>624650</v>
      </c>
      <c r="F171" s="6" t="str">
        <f t="shared" si="11"/>
        <v>BULLISH</v>
      </c>
      <c r="G171" s="6" t="str">
        <f t="shared" si="10"/>
        <v>NEUTRAL</v>
      </c>
      <c r="H171" s="6" t="str">
        <f t="shared" si="9"/>
        <v>BULLISH DIVERGENCE</v>
      </c>
    </row>
    <row r="172" spans="1:8" ht="13.5" x14ac:dyDescent="0.25">
      <c r="A172" s="3">
        <f>TITRES_STAT!B175</f>
        <v>42254</v>
      </c>
      <c r="B172" s="6">
        <f>TITRES_STAT!C175</f>
        <v>7.65</v>
      </c>
      <c r="C172" s="6">
        <f>TITRES_STAT!D175</f>
        <v>3.5432000000000001</v>
      </c>
      <c r="D172" s="6">
        <f>TITRES_STAT!E175</f>
        <v>3031</v>
      </c>
      <c r="E172" s="2">
        <f t="shared" si="8"/>
        <v>621619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7.61</v>
      </c>
      <c r="C173" s="6">
        <f>TITRES_STAT!D176</f>
        <v>3.5247000000000002</v>
      </c>
      <c r="D173" s="6">
        <f>TITRES_STAT!E176</f>
        <v>2710</v>
      </c>
      <c r="E173" s="2">
        <f t="shared" si="8"/>
        <v>618909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7.54</v>
      </c>
      <c r="C174" s="6">
        <f>TITRES_STAT!D177</f>
        <v>3.4922</v>
      </c>
      <c r="D174" s="6">
        <f>TITRES_STAT!E177</f>
        <v>1569</v>
      </c>
      <c r="E174" s="2">
        <f t="shared" si="8"/>
        <v>617340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7.21</v>
      </c>
      <c r="C175" s="6">
        <f>TITRES_STAT!D178</f>
        <v>3.3393999999999999</v>
      </c>
      <c r="D175" s="6">
        <f>TITRES_STAT!E178</f>
        <v>5806</v>
      </c>
      <c r="E175" s="2">
        <f t="shared" si="8"/>
        <v>611534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7.38</v>
      </c>
      <c r="C176" s="6">
        <f>TITRES_STAT!D179</f>
        <v>3.4180999999999999</v>
      </c>
      <c r="D176" s="6">
        <f>TITRES_STAT!E179</f>
        <v>783</v>
      </c>
      <c r="E176" s="2">
        <f t="shared" si="8"/>
        <v>612317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7.29</v>
      </c>
      <c r="C177" s="6">
        <f>TITRES_STAT!D180</f>
        <v>3.3765000000000001</v>
      </c>
      <c r="D177" s="6">
        <f>TITRES_STAT!E180</f>
        <v>8101</v>
      </c>
      <c r="E177" s="2">
        <f t="shared" si="8"/>
        <v>604216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7.27</v>
      </c>
      <c r="C178" s="6">
        <f>TITRES_STAT!D181</f>
        <v>3.3672</v>
      </c>
      <c r="D178" s="6">
        <f>TITRES_STAT!E181</f>
        <v>960</v>
      </c>
      <c r="E178" s="2">
        <f t="shared" si="8"/>
        <v>603256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7.4</v>
      </c>
      <c r="C179" s="6">
        <f>TITRES_STAT!D182</f>
        <v>3.4274</v>
      </c>
      <c r="D179" s="6">
        <f>TITRES_STAT!E182</f>
        <v>5195</v>
      </c>
      <c r="E179" s="2">
        <f t="shared" si="8"/>
        <v>608451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7.4</v>
      </c>
      <c r="C180" s="6">
        <f>TITRES_STAT!D183</f>
        <v>3.4274</v>
      </c>
      <c r="D180" s="6">
        <f>TITRES_STAT!E183</f>
        <v>606</v>
      </c>
      <c r="E180" s="2">
        <f t="shared" si="8"/>
        <v>608451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BEARISH DIVERGENCE</v>
      </c>
    </row>
    <row r="181" spans="1:8" ht="13.5" x14ac:dyDescent="0.25">
      <c r="A181" s="3">
        <f>TITRES_STAT!B184</f>
        <v>42265</v>
      </c>
      <c r="B181" s="6">
        <f>TITRES_STAT!C184</f>
        <v>7.39</v>
      </c>
      <c r="C181" s="6">
        <f>TITRES_STAT!D184</f>
        <v>3.4228000000000001</v>
      </c>
      <c r="D181" s="6">
        <f>TITRES_STAT!E184</f>
        <v>693</v>
      </c>
      <c r="E181" s="2">
        <f t="shared" si="8"/>
        <v>607758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BEARISH DIVERGENCE</v>
      </c>
    </row>
    <row r="182" spans="1:8" ht="13.5" x14ac:dyDescent="0.25">
      <c r="A182" s="3">
        <f>TITRES_STAT!B185</f>
        <v>42268</v>
      </c>
      <c r="B182" s="6">
        <f>TITRES_STAT!C185</f>
        <v>7.39</v>
      </c>
      <c r="C182" s="6">
        <f>TITRES_STAT!D185</f>
        <v>3.4228000000000001</v>
      </c>
      <c r="D182" s="6">
        <f>TITRES_STAT!E185</f>
        <v>100</v>
      </c>
      <c r="E182" s="2">
        <f t="shared" si="8"/>
        <v>607758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7.38</v>
      </c>
      <c r="C183" s="6">
        <f>TITRES_STAT!D186</f>
        <v>3.4180999999999999</v>
      </c>
      <c r="D183" s="6">
        <f>TITRES_STAT!E186</f>
        <v>850</v>
      </c>
      <c r="E183" s="2">
        <f t="shared" si="8"/>
        <v>606908</v>
      </c>
      <c r="F183" s="6" t="str">
        <f t="shared" si="11"/>
        <v>BULLISH</v>
      </c>
      <c r="G183" s="6" t="str">
        <f t="shared" si="10"/>
        <v>NEUTRAL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7.38</v>
      </c>
      <c r="C184" s="6">
        <f>TITRES_STAT!D187</f>
        <v>3.4180999999999999</v>
      </c>
      <c r="D184" s="6">
        <f>TITRES_STAT!E187</f>
        <v>56</v>
      </c>
      <c r="E184" s="2">
        <f t="shared" si="8"/>
        <v>606908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7.49</v>
      </c>
      <c r="C185" s="6">
        <f>TITRES_STAT!D188</f>
        <v>3.4691000000000001</v>
      </c>
      <c r="D185" s="6">
        <f>TITRES_STAT!E188</f>
        <v>150</v>
      </c>
      <c r="E185" s="2">
        <f t="shared" si="8"/>
        <v>607058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BEARISH DIVERGENCE</v>
      </c>
    </row>
    <row r="186" spans="1:8" ht="13.5" x14ac:dyDescent="0.25">
      <c r="A186" s="3">
        <f>TITRES_STAT!B189</f>
        <v>42276</v>
      </c>
      <c r="B186" s="6">
        <f>TITRES_STAT!C189</f>
        <v>7.44</v>
      </c>
      <c r="C186" s="6">
        <f>TITRES_STAT!D189</f>
        <v>3.4459</v>
      </c>
      <c r="D186" s="6">
        <f>TITRES_STAT!E189</f>
        <v>107</v>
      </c>
      <c r="E186" s="2">
        <f t="shared" si="8"/>
        <v>606951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BEARISH DIVERGENCE</v>
      </c>
    </row>
    <row r="187" spans="1:8" ht="13.5" x14ac:dyDescent="0.25">
      <c r="A187" s="3">
        <f>TITRES_STAT!B190</f>
        <v>42277</v>
      </c>
      <c r="B187" s="6">
        <f>TITRES_STAT!C190</f>
        <v>7.44</v>
      </c>
      <c r="C187" s="6">
        <f>TITRES_STAT!D190</f>
        <v>3.4459</v>
      </c>
      <c r="D187" s="6">
        <f>TITRES_STAT!E190</f>
        <v>0</v>
      </c>
      <c r="E187" s="2">
        <f t="shared" si="8"/>
        <v>606951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BEARISH DIVERGENCE</v>
      </c>
    </row>
    <row r="188" spans="1:8" ht="13.5" x14ac:dyDescent="0.25">
      <c r="A188" s="3">
        <f>TITRES_STAT!B191</f>
        <v>42278</v>
      </c>
      <c r="B188" s="6">
        <f>TITRES_STAT!C191</f>
        <v>7.38</v>
      </c>
      <c r="C188" s="6">
        <f>TITRES_STAT!D191</f>
        <v>3.4180999999999999</v>
      </c>
      <c r="D188" s="6">
        <f>TITRES_STAT!E191</f>
        <v>4869</v>
      </c>
      <c r="E188" s="2">
        <f t="shared" si="8"/>
        <v>602082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NEUTRAL</v>
      </c>
    </row>
    <row r="189" spans="1:8" ht="13.5" x14ac:dyDescent="0.25">
      <c r="A189" s="3">
        <f>TITRES_STAT!B192</f>
        <v>42279</v>
      </c>
      <c r="B189" s="6">
        <f>TITRES_STAT!C192</f>
        <v>7.38</v>
      </c>
      <c r="C189" s="6">
        <f>TITRES_STAT!D192</f>
        <v>3.4180999999999999</v>
      </c>
      <c r="D189" s="6">
        <f>TITRES_STAT!E192</f>
        <v>100</v>
      </c>
      <c r="E189" s="2">
        <f t="shared" si="8"/>
        <v>602082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NEUTRAL</v>
      </c>
    </row>
    <row r="190" spans="1:8" ht="13.5" x14ac:dyDescent="0.25">
      <c r="A190" s="3">
        <f>TITRES_STAT!B193</f>
        <v>42282</v>
      </c>
      <c r="B190" s="6">
        <f>TITRES_STAT!C193</f>
        <v>7.36</v>
      </c>
      <c r="C190" s="6">
        <f>TITRES_STAT!D193</f>
        <v>3.4089</v>
      </c>
      <c r="D190" s="6">
        <f>TITRES_STAT!E193</f>
        <v>507</v>
      </c>
      <c r="E190" s="2">
        <f t="shared" si="8"/>
        <v>601575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7.32</v>
      </c>
      <c r="C191" s="6">
        <f>TITRES_STAT!D194</f>
        <v>3.3904000000000001</v>
      </c>
      <c r="D191" s="6">
        <f>TITRES_STAT!E194</f>
        <v>650</v>
      </c>
      <c r="E191" s="2">
        <f t="shared" si="8"/>
        <v>600925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7.32</v>
      </c>
      <c r="C192" s="6">
        <f>TITRES_STAT!D195</f>
        <v>3.3904000000000001</v>
      </c>
      <c r="D192" s="6">
        <f>TITRES_STAT!E195</f>
        <v>0</v>
      </c>
      <c r="E192" s="2">
        <f t="shared" si="8"/>
        <v>600925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7.32</v>
      </c>
      <c r="C193" s="6">
        <f>TITRES_STAT!D196</f>
        <v>3.3904000000000001</v>
      </c>
      <c r="D193" s="6">
        <f>TITRES_STAT!E196</f>
        <v>0</v>
      </c>
      <c r="E193" s="2">
        <f t="shared" si="8"/>
        <v>600925</v>
      </c>
      <c r="F193" s="6" t="str">
        <f t="shared" si="11"/>
        <v>BEARISH</v>
      </c>
      <c r="G193" s="6" t="str">
        <f t="shared" si="10"/>
        <v>NEUTRAL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7.29</v>
      </c>
      <c r="C194" s="6">
        <f>TITRES_STAT!D197</f>
        <v>3.3765000000000001</v>
      </c>
      <c r="D194" s="6">
        <f>TITRES_STAT!E197</f>
        <v>602</v>
      </c>
      <c r="E194" s="2">
        <f t="shared" si="8"/>
        <v>600323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7</v>
      </c>
      <c r="C195" s="6">
        <f>TITRES_STAT!D198</f>
        <v>3.2421000000000002</v>
      </c>
      <c r="D195" s="6">
        <f>TITRES_STAT!E198</f>
        <v>6</v>
      </c>
      <c r="E195" s="2">
        <f t="shared" si="8"/>
        <v>600317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7.25</v>
      </c>
      <c r="C196" s="6">
        <f>TITRES_STAT!D199</f>
        <v>3.3578999999999999</v>
      </c>
      <c r="D196" s="6">
        <f>TITRES_STAT!E199</f>
        <v>1955</v>
      </c>
      <c r="E196" s="2">
        <f t="shared" ref="E196:E259" si="12">IF(B196&gt;B195, E195+D196, IF(B196&lt;B195, E195-D196, E195))</f>
        <v>602272</v>
      </c>
      <c r="F196" s="6" t="str">
        <f t="shared" si="11"/>
        <v>BULLISH</v>
      </c>
      <c r="G196" s="6" t="str">
        <f t="shared" si="10"/>
        <v>NEUTRAL</v>
      </c>
      <c r="H196" s="6" t="str">
        <f t="shared" si="9"/>
        <v>BULLISH DIVERGENCE</v>
      </c>
    </row>
    <row r="197" spans="1:8" ht="13.5" x14ac:dyDescent="0.25">
      <c r="A197" s="3">
        <f>TITRES_STAT!B200</f>
        <v>42293</v>
      </c>
      <c r="B197" s="6">
        <f>TITRES_STAT!C200</f>
        <v>7.25</v>
      </c>
      <c r="C197" s="6">
        <f>TITRES_STAT!D200</f>
        <v>3.3578999999999999</v>
      </c>
      <c r="D197" s="6">
        <f>TITRES_STAT!E200</f>
        <v>1800</v>
      </c>
      <c r="E197" s="2">
        <f t="shared" si="12"/>
        <v>602272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42296</v>
      </c>
      <c r="B198" s="6">
        <f>TITRES_STAT!C201</f>
        <v>7.05</v>
      </c>
      <c r="C198" s="6">
        <f>TITRES_STAT!D201</f>
        <v>3.2652999999999999</v>
      </c>
      <c r="D198" s="6">
        <f>TITRES_STAT!E201</f>
        <v>1052</v>
      </c>
      <c r="E198" s="2">
        <f t="shared" si="12"/>
        <v>601220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6">
        <f>TITRES_STAT!C202</f>
        <v>6.84</v>
      </c>
      <c r="C199" s="6">
        <f>TITRES_STAT!D202</f>
        <v>3.1680000000000001</v>
      </c>
      <c r="D199" s="6">
        <f>TITRES_STAT!E202</f>
        <v>675</v>
      </c>
      <c r="E199" s="2">
        <f t="shared" si="12"/>
        <v>600545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7.23</v>
      </c>
      <c r="C200" s="6">
        <f>TITRES_STAT!D203</f>
        <v>3.3487</v>
      </c>
      <c r="D200" s="6">
        <f>TITRES_STAT!E203</f>
        <v>239</v>
      </c>
      <c r="E200" s="2">
        <f t="shared" si="12"/>
        <v>600784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7.14</v>
      </c>
      <c r="C201" s="6">
        <f>TITRES_STAT!D204</f>
        <v>3.3069999999999999</v>
      </c>
      <c r="D201" s="6">
        <f>TITRES_STAT!E204</f>
        <v>1748</v>
      </c>
      <c r="E201" s="2">
        <f t="shared" si="12"/>
        <v>599036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7.2</v>
      </c>
      <c r="C202" s="6">
        <f>TITRES_STAT!D205</f>
        <v>3.3348</v>
      </c>
      <c r="D202" s="6">
        <f>TITRES_STAT!E205</f>
        <v>420</v>
      </c>
      <c r="E202" s="2">
        <f t="shared" si="12"/>
        <v>599456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7.19</v>
      </c>
      <c r="C203" s="6">
        <f>TITRES_STAT!D206</f>
        <v>3.3300999999999998</v>
      </c>
      <c r="D203" s="6">
        <f>TITRES_STAT!E206</f>
        <v>1019</v>
      </c>
      <c r="E203" s="2">
        <f t="shared" si="12"/>
        <v>598437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BEARISH DIVERGENCE</v>
      </c>
    </row>
    <row r="204" spans="1:8" ht="13.5" x14ac:dyDescent="0.25">
      <c r="A204" s="3">
        <f>TITRES_STAT!B207</f>
        <v>42304</v>
      </c>
      <c r="B204" s="6">
        <f>TITRES_STAT!C207</f>
        <v>7.2</v>
      </c>
      <c r="C204" s="6">
        <f>TITRES_STAT!D207</f>
        <v>3.3348</v>
      </c>
      <c r="D204" s="6">
        <f>TITRES_STAT!E207</f>
        <v>1355</v>
      </c>
      <c r="E204" s="2">
        <f t="shared" si="12"/>
        <v>599792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BEARISH DIVERGENCE</v>
      </c>
    </row>
    <row r="205" spans="1:8" ht="13.5" x14ac:dyDescent="0.25">
      <c r="A205" s="3">
        <f>TITRES_STAT!B208</f>
        <v>42305</v>
      </c>
      <c r="B205" s="6">
        <f>TITRES_STAT!C208</f>
        <v>7.2</v>
      </c>
      <c r="C205" s="6">
        <f>TITRES_STAT!D208</f>
        <v>3.3348</v>
      </c>
      <c r="D205" s="6">
        <f>TITRES_STAT!E208</f>
        <v>4016</v>
      </c>
      <c r="E205" s="2">
        <f t="shared" si="12"/>
        <v>599792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7.19</v>
      </c>
      <c r="C206" s="6">
        <f>TITRES_STAT!D209</f>
        <v>3.3300999999999998</v>
      </c>
      <c r="D206" s="6">
        <f>TITRES_STAT!E209</f>
        <v>1549</v>
      </c>
      <c r="E206" s="2">
        <f t="shared" si="12"/>
        <v>598243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BEARISH DIVERGENCE</v>
      </c>
    </row>
    <row r="207" spans="1:8" ht="13.5" x14ac:dyDescent="0.25">
      <c r="A207" s="3">
        <f>TITRES_STAT!B210</f>
        <v>42307</v>
      </c>
      <c r="B207" s="6">
        <f>TITRES_STAT!C210</f>
        <v>7.18</v>
      </c>
      <c r="C207" s="6">
        <f>TITRES_STAT!D210</f>
        <v>3.3254999999999999</v>
      </c>
      <c r="D207" s="6">
        <f>TITRES_STAT!E210</f>
        <v>235</v>
      </c>
      <c r="E207" s="2">
        <f t="shared" si="12"/>
        <v>598008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7.18</v>
      </c>
      <c r="C208" s="6">
        <f>TITRES_STAT!D211</f>
        <v>3.3254999999999999</v>
      </c>
      <c r="D208" s="6">
        <f>TITRES_STAT!E211</f>
        <v>0</v>
      </c>
      <c r="E208" s="2">
        <f t="shared" si="12"/>
        <v>598008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7.17</v>
      </c>
      <c r="C209" s="6">
        <f>TITRES_STAT!D212</f>
        <v>3.3209</v>
      </c>
      <c r="D209" s="6">
        <f>TITRES_STAT!E212</f>
        <v>470</v>
      </c>
      <c r="E209" s="2">
        <f t="shared" si="12"/>
        <v>597538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7.17</v>
      </c>
      <c r="C210" s="6">
        <f>TITRES_STAT!D213</f>
        <v>3.3209</v>
      </c>
      <c r="D210" s="6">
        <f>TITRES_STAT!E213</f>
        <v>255</v>
      </c>
      <c r="E210" s="2">
        <f t="shared" si="12"/>
        <v>597538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7.17</v>
      </c>
      <c r="C211" s="6">
        <f>TITRES_STAT!D214</f>
        <v>3.3209</v>
      </c>
      <c r="D211" s="6">
        <f>TITRES_STAT!E214</f>
        <v>0</v>
      </c>
      <c r="E211" s="2">
        <f t="shared" si="12"/>
        <v>597538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6.97</v>
      </c>
      <c r="C212" s="6">
        <f>TITRES_STAT!D215</f>
        <v>3.2282000000000002</v>
      </c>
      <c r="D212" s="6">
        <f>TITRES_STAT!E215</f>
        <v>164</v>
      </c>
      <c r="E212" s="2">
        <f t="shared" si="12"/>
        <v>597374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6.9</v>
      </c>
      <c r="C213" s="6">
        <f>TITRES_STAT!D216</f>
        <v>3.1958000000000002</v>
      </c>
      <c r="D213" s="6">
        <f>TITRES_STAT!E216</f>
        <v>1579</v>
      </c>
      <c r="E213" s="2">
        <f t="shared" si="12"/>
        <v>595795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6.7</v>
      </c>
      <c r="C214" s="6">
        <f>TITRES_STAT!D217</f>
        <v>3.1032000000000002</v>
      </c>
      <c r="D214" s="6">
        <f>TITRES_STAT!E217</f>
        <v>320</v>
      </c>
      <c r="E214" s="2">
        <f t="shared" si="12"/>
        <v>595475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6.67</v>
      </c>
      <c r="C215" s="6">
        <f>TITRES_STAT!D218</f>
        <v>3.0893000000000002</v>
      </c>
      <c r="D215" s="6">
        <f>TITRES_STAT!E218</f>
        <v>5744</v>
      </c>
      <c r="E215" s="2">
        <f t="shared" si="12"/>
        <v>589731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6.67</v>
      </c>
      <c r="C216" s="6">
        <f>TITRES_STAT!D219</f>
        <v>3.0893000000000002</v>
      </c>
      <c r="D216" s="6">
        <f>TITRES_STAT!E219</f>
        <v>0</v>
      </c>
      <c r="E216" s="2">
        <f t="shared" si="12"/>
        <v>589731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6.5</v>
      </c>
      <c r="C217" s="6">
        <f>TITRES_STAT!D220</f>
        <v>3.0106000000000002</v>
      </c>
      <c r="D217" s="6">
        <f>TITRES_STAT!E220</f>
        <v>2395</v>
      </c>
      <c r="E217" s="2">
        <f t="shared" si="12"/>
        <v>587336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6.67</v>
      </c>
      <c r="C218" s="6">
        <f>TITRES_STAT!D221</f>
        <v>3.0893000000000002</v>
      </c>
      <c r="D218" s="6">
        <f>TITRES_STAT!E221</f>
        <v>2010</v>
      </c>
      <c r="E218" s="2">
        <f t="shared" si="12"/>
        <v>589346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6.7</v>
      </c>
      <c r="C219" s="6">
        <f>TITRES_STAT!D222</f>
        <v>3.1032000000000002</v>
      </c>
      <c r="D219" s="6">
        <f>TITRES_STAT!E222</f>
        <v>3557</v>
      </c>
      <c r="E219" s="2">
        <f t="shared" si="12"/>
        <v>592903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6.7</v>
      </c>
      <c r="C220" s="6">
        <f>TITRES_STAT!D223</f>
        <v>3.1032000000000002</v>
      </c>
      <c r="D220" s="6">
        <f>TITRES_STAT!E223</f>
        <v>56</v>
      </c>
      <c r="E220" s="2">
        <f t="shared" si="12"/>
        <v>592903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6.69</v>
      </c>
      <c r="C221" s="6">
        <f>TITRES_STAT!D224</f>
        <v>3.0985999999999998</v>
      </c>
      <c r="D221" s="6">
        <f>TITRES_STAT!E224</f>
        <v>420</v>
      </c>
      <c r="E221" s="2">
        <f t="shared" si="12"/>
        <v>592483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6.67</v>
      </c>
      <c r="C222" s="6">
        <f>TITRES_STAT!D225</f>
        <v>3.0893000000000002</v>
      </c>
      <c r="D222" s="6">
        <f>TITRES_STAT!E225</f>
        <v>240</v>
      </c>
      <c r="E222" s="2">
        <f t="shared" si="12"/>
        <v>592243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6.67</v>
      </c>
      <c r="C223" s="6">
        <f>TITRES_STAT!D226</f>
        <v>3.0893000000000002</v>
      </c>
      <c r="D223" s="6">
        <f>TITRES_STAT!E226</f>
        <v>1085</v>
      </c>
      <c r="E223" s="2">
        <f t="shared" si="12"/>
        <v>592243</v>
      </c>
      <c r="F223" s="6" t="str">
        <f t="shared" si="15"/>
        <v>BULLISH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42332</v>
      </c>
      <c r="B224" s="6">
        <f>TITRES_STAT!C227</f>
        <v>6.87</v>
      </c>
      <c r="C224" s="6">
        <f>TITRES_STAT!D227</f>
        <v>3.1819000000000002</v>
      </c>
      <c r="D224" s="6">
        <f>TITRES_STAT!E227</f>
        <v>2107</v>
      </c>
      <c r="E224" s="2">
        <f t="shared" si="12"/>
        <v>594350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6.9</v>
      </c>
      <c r="C225" s="6">
        <f>TITRES_STAT!D228</f>
        <v>3.1958000000000002</v>
      </c>
      <c r="D225" s="6">
        <f>TITRES_STAT!E228</f>
        <v>76</v>
      </c>
      <c r="E225" s="2">
        <f t="shared" si="12"/>
        <v>594426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6.9</v>
      </c>
      <c r="C226" s="6">
        <f>TITRES_STAT!D229</f>
        <v>3.1958000000000002</v>
      </c>
      <c r="D226" s="6">
        <f>TITRES_STAT!E229</f>
        <v>655</v>
      </c>
      <c r="E226" s="2">
        <f t="shared" si="12"/>
        <v>594426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7.13</v>
      </c>
      <c r="C227" s="6">
        <f>TITRES_STAT!D230</f>
        <v>3.3024</v>
      </c>
      <c r="D227" s="6">
        <f>TITRES_STAT!E230</f>
        <v>6809</v>
      </c>
      <c r="E227" s="2">
        <f t="shared" si="12"/>
        <v>601235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7.49</v>
      </c>
      <c r="C228" s="6">
        <f>TITRES_STAT!D231</f>
        <v>3.4691000000000001</v>
      </c>
      <c r="D228" s="6">
        <f>TITRES_STAT!E231</f>
        <v>11218</v>
      </c>
      <c r="E228" s="2">
        <f t="shared" si="12"/>
        <v>612453</v>
      </c>
      <c r="F228" s="6" t="str">
        <f t="shared" si="15"/>
        <v>BULLISH</v>
      </c>
      <c r="G228" s="6" t="str">
        <f t="shared" si="14"/>
        <v>STRONG</v>
      </c>
      <c r="H228" s="6" t="str">
        <f t="shared" si="13"/>
        <v>CONFIRMED BULLISH</v>
      </c>
    </row>
    <row r="229" spans="1:8" ht="13.5" x14ac:dyDescent="0.25">
      <c r="A229" s="3">
        <f>TITRES_STAT!B232</f>
        <v>42339</v>
      </c>
      <c r="B229" s="6">
        <f>TITRES_STAT!C232</f>
        <v>7.7</v>
      </c>
      <c r="C229" s="6">
        <f>TITRES_STAT!D232</f>
        <v>3.5663999999999998</v>
      </c>
      <c r="D229" s="6">
        <f>TITRES_STAT!E232</f>
        <v>4934</v>
      </c>
      <c r="E229" s="2">
        <f t="shared" si="12"/>
        <v>617387</v>
      </c>
      <c r="F229" s="6" t="str">
        <f t="shared" si="15"/>
        <v>BULLISH</v>
      </c>
      <c r="G229" s="6" t="str">
        <f t="shared" si="14"/>
        <v>STRONG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7.64</v>
      </c>
      <c r="C230" s="6">
        <f>TITRES_STAT!D233</f>
        <v>3.5386000000000002</v>
      </c>
      <c r="D230" s="6">
        <f>TITRES_STAT!E233</f>
        <v>250</v>
      </c>
      <c r="E230" s="2">
        <f t="shared" si="12"/>
        <v>617137</v>
      </c>
      <c r="F230" s="6" t="str">
        <f t="shared" si="15"/>
        <v>BULLISH</v>
      </c>
      <c r="G230" s="6" t="str">
        <f t="shared" si="14"/>
        <v>STRONG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7.64</v>
      </c>
      <c r="C231" s="6">
        <f>TITRES_STAT!D234</f>
        <v>3.5386000000000002</v>
      </c>
      <c r="D231" s="6">
        <f>TITRES_STAT!E234</f>
        <v>0</v>
      </c>
      <c r="E231" s="2">
        <f t="shared" si="12"/>
        <v>617137</v>
      </c>
      <c r="F231" s="6" t="str">
        <f t="shared" si="15"/>
        <v>BULLISH</v>
      </c>
      <c r="G231" s="6" t="str">
        <f t="shared" si="14"/>
        <v>STRONG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7.64</v>
      </c>
      <c r="C232" s="6">
        <f>TITRES_STAT!D235</f>
        <v>3.5386000000000002</v>
      </c>
      <c r="D232" s="6">
        <f>TITRES_STAT!E235</f>
        <v>0</v>
      </c>
      <c r="E232" s="2">
        <f t="shared" si="12"/>
        <v>617137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7.64</v>
      </c>
      <c r="C233" s="6">
        <f>TITRES_STAT!D236</f>
        <v>3.5386000000000002</v>
      </c>
      <c r="D233" s="6">
        <f>TITRES_STAT!E236</f>
        <v>0</v>
      </c>
      <c r="E233" s="2">
        <f t="shared" si="12"/>
        <v>617137</v>
      </c>
      <c r="F233" s="6" t="str">
        <f t="shared" si="15"/>
        <v>BULLISH</v>
      </c>
      <c r="G233" s="6" t="str">
        <f t="shared" si="14"/>
        <v>NEUTRAL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7.31</v>
      </c>
      <c r="C234" s="6">
        <f>TITRES_STAT!D237</f>
        <v>3.3856999999999999</v>
      </c>
      <c r="D234" s="6">
        <f>TITRES_STAT!E237</f>
        <v>2698</v>
      </c>
      <c r="E234" s="2">
        <f t="shared" si="12"/>
        <v>614439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7.26</v>
      </c>
      <c r="C235" s="6">
        <f>TITRES_STAT!D238</f>
        <v>3.3626</v>
      </c>
      <c r="D235" s="6">
        <f>TITRES_STAT!E238</f>
        <v>730</v>
      </c>
      <c r="E235" s="2">
        <f t="shared" si="12"/>
        <v>613709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7.26</v>
      </c>
      <c r="C236" s="6">
        <f>TITRES_STAT!D239</f>
        <v>3.3626</v>
      </c>
      <c r="D236" s="6">
        <f>TITRES_STAT!E239</f>
        <v>777</v>
      </c>
      <c r="E236" s="2">
        <f t="shared" si="12"/>
        <v>613709</v>
      </c>
      <c r="F236" s="6" t="str">
        <f t="shared" si="15"/>
        <v>BEARISH</v>
      </c>
      <c r="G236" s="6" t="str">
        <f t="shared" si="14"/>
        <v>NEUTRAL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7.25</v>
      </c>
      <c r="C237" s="6">
        <f>TITRES_STAT!D240</f>
        <v>3.3578999999999999</v>
      </c>
      <c r="D237" s="6">
        <f>TITRES_STAT!E240</f>
        <v>125</v>
      </c>
      <c r="E237" s="2">
        <f t="shared" si="12"/>
        <v>613584</v>
      </c>
      <c r="F237" s="6" t="str">
        <f t="shared" si="15"/>
        <v>BEARISH</v>
      </c>
      <c r="G237" s="6" t="str">
        <f t="shared" si="14"/>
        <v>NEUTRAL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7.24</v>
      </c>
      <c r="C238" s="6">
        <f>TITRES_STAT!D241</f>
        <v>3.3532999999999999</v>
      </c>
      <c r="D238" s="6">
        <f>TITRES_STAT!E241</f>
        <v>980</v>
      </c>
      <c r="E238" s="2">
        <f t="shared" si="12"/>
        <v>612604</v>
      </c>
      <c r="F238" s="6" t="str">
        <f t="shared" si="15"/>
        <v>BEARISH</v>
      </c>
      <c r="G238" s="6" t="str">
        <f t="shared" si="14"/>
        <v>NEUTRAL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7.3</v>
      </c>
      <c r="C239" s="6">
        <f>TITRES_STAT!D242</f>
        <v>3.3811</v>
      </c>
      <c r="D239" s="6">
        <f>TITRES_STAT!E242</f>
        <v>10142</v>
      </c>
      <c r="E239" s="2">
        <f t="shared" si="12"/>
        <v>622746</v>
      </c>
      <c r="F239" s="6" t="str">
        <f t="shared" si="15"/>
        <v>BULLISH</v>
      </c>
      <c r="G239" s="6" t="str">
        <f t="shared" si="14"/>
        <v>NEUTRAL</v>
      </c>
      <c r="H239" s="6" t="str">
        <f t="shared" si="13"/>
        <v>BULLISH DIVERGENCE</v>
      </c>
    </row>
    <row r="240" spans="1:8" ht="13.5" x14ac:dyDescent="0.25">
      <c r="A240" s="3">
        <f>TITRES_STAT!B243</f>
        <v>42354</v>
      </c>
      <c r="B240" s="6">
        <f>TITRES_STAT!C243</f>
        <v>7.31</v>
      </c>
      <c r="C240" s="6">
        <f>TITRES_STAT!D243</f>
        <v>3.3856999999999999</v>
      </c>
      <c r="D240" s="6">
        <f>TITRES_STAT!E243</f>
        <v>6425</v>
      </c>
      <c r="E240" s="2">
        <f t="shared" si="12"/>
        <v>629171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7.29</v>
      </c>
      <c r="C241" s="6">
        <f>TITRES_STAT!D244</f>
        <v>3.3765000000000001</v>
      </c>
      <c r="D241" s="6">
        <f>TITRES_STAT!E244</f>
        <v>8130</v>
      </c>
      <c r="E241" s="2">
        <f t="shared" si="12"/>
        <v>621041</v>
      </c>
      <c r="F241" s="6" t="str">
        <f t="shared" si="15"/>
        <v>BULLISH</v>
      </c>
      <c r="G241" s="6" t="str">
        <f t="shared" si="14"/>
        <v>NEUTRAL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7.26</v>
      </c>
      <c r="C242" s="6">
        <f>TITRES_STAT!D245</f>
        <v>3.3626</v>
      </c>
      <c r="D242" s="6">
        <f>TITRES_STAT!E245</f>
        <v>335</v>
      </c>
      <c r="E242" s="2">
        <f t="shared" si="12"/>
        <v>620706</v>
      </c>
      <c r="F242" s="6" t="str">
        <f t="shared" si="15"/>
        <v>BULLISH</v>
      </c>
      <c r="G242" s="6" t="str">
        <f t="shared" si="14"/>
        <v>NEUTRAL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7.22</v>
      </c>
      <c r="C243" s="6">
        <f>TITRES_STAT!D246</f>
        <v>3.3439999999999999</v>
      </c>
      <c r="D243" s="6">
        <f>TITRES_STAT!E246</f>
        <v>874</v>
      </c>
      <c r="E243" s="2">
        <f t="shared" si="12"/>
        <v>619832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BULLISH DIVERGENCE</v>
      </c>
    </row>
    <row r="244" spans="1:8" ht="13.5" x14ac:dyDescent="0.25">
      <c r="A244" s="3">
        <f>TITRES_STAT!B247</f>
        <v>42360</v>
      </c>
      <c r="B244" s="6">
        <f>TITRES_STAT!C247</f>
        <v>7.22</v>
      </c>
      <c r="C244" s="6">
        <f>TITRES_STAT!D247</f>
        <v>3.3439999999999999</v>
      </c>
      <c r="D244" s="6">
        <f>TITRES_STAT!E247</f>
        <v>2135</v>
      </c>
      <c r="E244" s="2">
        <f t="shared" si="12"/>
        <v>619832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7.27</v>
      </c>
      <c r="C245" s="6">
        <f>TITRES_STAT!D248</f>
        <v>3.3672</v>
      </c>
      <c r="D245" s="6">
        <f>TITRES_STAT!E248</f>
        <v>1130</v>
      </c>
      <c r="E245" s="2">
        <f t="shared" si="12"/>
        <v>620962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7.27</v>
      </c>
      <c r="C246" s="6">
        <f>TITRES_STAT!D249</f>
        <v>3.3672</v>
      </c>
      <c r="D246" s="6">
        <f>TITRES_STAT!E249</f>
        <v>4315</v>
      </c>
      <c r="E246" s="2">
        <f t="shared" si="12"/>
        <v>620962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7.2</v>
      </c>
      <c r="C247" s="6">
        <f>TITRES_STAT!D250</f>
        <v>3.3348</v>
      </c>
      <c r="D247" s="6">
        <f>TITRES_STAT!E250</f>
        <v>2435</v>
      </c>
      <c r="E247" s="2">
        <f t="shared" si="12"/>
        <v>618527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7.3</v>
      </c>
      <c r="C248" s="6">
        <f>TITRES_STAT!D251</f>
        <v>3.3811</v>
      </c>
      <c r="D248" s="6">
        <f>TITRES_STAT!E251</f>
        <v>7355</v>
      </c>
      <c r="E248" s="2">
        <f t="shared" si="12"/>
        <v>625882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7.44</v>
      </c>
      <c r="C249" s="6">
        <f>TITRES_STAT!D252</f>
        <v>3.4459</v>
      </c>
      <c r="D249" s="6">
        <f>TITRES_STAT!E252</f>
        <v>7296</v>
      </c>
      <c r="E249" s="2">
        <f t="shared" si="12"/>
        <v>633178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7.38</v>
      </c>
      <c r="C250" s="6">
        <f>TITRES_STAT!D253</f>
        <v>3.4180999999999999</v>
      </c>
      <c r="D250" s="6">
        <f>TITRES_STAT!E253</f>
        <v>4475</v>
      </c>
      <c r="E250" s="2">
        <f t="shared" si="12"/>
        <v>628703</v>
      </c>
      <c r="F250" s="6" t="str">
        <f t="shared" si="15"/>
        <v>BULLISH</v>
      </c>
      <c r="G250" s="6" t="str">
        <f t="shared" si="14"/>
        <v>NEUTRAL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7.79</v>
      </c>
      <c r="C251" s="6">
        <f>TITRES_STAT!D254</f>
        <v>3.6080000000000001</v>
      </c>
      <c r="D251" s="6">
        <f>TITRES_STAT!E254</f>
        <v>5116</v>
      </c>
      <c r="E251" s="2">
        <f t="shared" si="12"/>
        <v>633819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7.64</v>
      </c>
      <c r="C252" s="6">
        <f>TITRES_STAT!D255</f>
        <v>3.5386000000000002</v>
      </c>
      <c r="D252" s="6">
        <f>TITRES_STAT!E255</f>
        <v>127</v>
      </c>
      <c r="E252" s="2">
        <f t="shared" si="12"/>
        <v>633692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7.6</v>
      </c>
      <c r="C253" s="6">
        <f>TITRES_STAT!D256</f>
        <v>3.52</v>
      </c>
      <c r="D253" s="6">
        <f>TITRES_STAT!E256</f>
        <v>2565</v>
      </c>
      <c r="E253" s="2">
        <f t="shared" si="12"/>
        <v>631127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7.48</v>
      </c>
      <c r="C254" s="6">
        <f>TITRES_STAT!D257</f>
        <v>3.4645000000000001</v>
      </c>
      <c r="D254" s="6">
        <f>TITRES_STAT!E257</f>
        <v>416</v>
      </c>
      <c r="E254" s="2">
        <f t="shared" si="12"/>
        <v>630711</v>
      </c>
      <c r="F254" s="6" t="str">
        <f t="shared" si="15"/>
        <v>BEARISH</v>
      </c>
      <c r="G254" s="6" t="str">
        <f t="shared" si="14"/>
        <v>NEUTRAL</v>
      </c>
      <c r="H254" s="6" t="str">
        <f t="shared" si="13"/>
        <v>BEARISH DIVERGENCE</v>
      </c>
    </row>
    <row r="255" spans="1:8" ht="13.5" x14ac:dyDescent="0.25">
      <c r="A255" s="3">
        <f>TITRES_STAT!B258</f>
        <v>42377</v>
      </c>
      <c r="B255" s="6">
        <f>TITRES_STAT!C258</f>
        <v>7.48</v>
      </c>
      <c r="C255" s="6">
        <f>TITRES_STAT!D258</f>
        <v>3.4645000000000001</v>
      </c>
      <c r="D255" s="6">
        <f>TITRES_STAT!E258</f>
        <v>550</v>
      </c>
      <c r="E255" s="2">
        <f t="shared" si="12"/>
        <v>630711</v>
      </c>
      <c r="F255" s="6" t="str">
        <f t="shared" si="15"/>
        <v>BULLISH</v>
      </c>
      <c r="G255" s="6" t="str">
        <f t="shared" si="14"/>
        <v>NEUTRAL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7.3</v>
      </c>
      <c r="C256" s="6">
        <f>TITRES_STAT!D259</f>
        <v>3.3811</v>
      </c>
      <c r="D256" s="6">
        <f>TITRES_STAT!E259</f>
        <v>150</v>
      </c>
      <c r="E256" s="2">
        <f t="shared" si="12"/>
        <v>630561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7.25</v>
      </c>
      <c r="C257" s="6">
        <f>TITRES_STAT!D260</f>
        <v>3.3578999999999999</v>
      </c>
      <c r="D257" s="6">
        <f>TITRES_STAT!E260</f>
        <v>2216</v>
      </c>
      <c r="E257" s="2">
        <f t="shared" si="12"/>
        <v>628345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7.2</v>
      </c>
      <c r="C258" s="6">
        <f>TITRES_STAT!D261</f>
        <v>3.3348</v>
      </c>
      <c r="D258" s="6">
        <f>TITRES_STAT!E261</f>
        <v>281</v>
      </c>
      <c r="E258" s="2">
        <f t="shared" si="12"/>
        <v>628064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7.19</v>
      </c>
      <c r="C259" s="6">
        <f>TITRES_STAT!D262</f>
        <v>3.3300999999999998</v>
      </c>
      <c r="D259" s="6">
        <f>TITRES_STAT!E262</f>
        <v>496</v>
      </c>
      <c r="E259" s="2">
        <f t="shared" si="12"/>
        <v>627568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7.18</v>
      </c>
      <c r="C260" s="6">
        <f>TITRES_STAT!D263</f>
        <v>3.3254999999999999</v>
      </c>
      <c r="D260" s="6">
        <f>TITRES_STAT!E263</f>
        <v>1005</v>
      </c>
      <c r="E260" s="2">
        <f t="shared" ref="E260:E323" si="16">IF(B260&gt;B259, E259+D260, IF(B260&lt;B259, E259-D260, E259))</f>
        <v>626563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7.15</v>
      </c>
      <c r="C261" s="6">
        <f>TITRES_STAT!D264</f>
        <v>3.3115999999999999</v>
      </c>
      <c r="D261" s="6">
        <f>TITRES_STAT!E264</f>
        <v>568</v>
      </c>
      <c r="E261" s="2">
        <f t="shared" si="16"/>
        <v>625995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6.95</v>
      </c>
      <c r="C262" s="6">
        <f>TITRES_STAT!D265</f>
        <v>3.2189999999999999</v>
      </c>
      <c r="D262" s="6">
        <f>TITRES_STAT!E265</f>
        <v>1124</v>
      </c>
      <c r="E262" s="2">
        <f t="shared" si="16"/>
        <v>624871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6.85</v>
      </c>
      <c r="C263" s="6">
        <f>TITRES_STAT!D266</f>
        <v>3.1726999999999999</v>
      </c>
      <c r="D263" s="6">
        <f>TITRES_STAT!E266</f>
        <v>5447</v>
      </c>
      <c r="E263" s="2">
        <f t="shared" si="16"/>
        <v>619424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6.65</v>
      </c>
      <c r="C264" s="6">
        <f>TITRES_STAT!D267</f>
        <v>3.08</v>
      </c>
      <c r="D264" s="6">
        <f>TITRES_STAT!E267</f>
        <v>3675</v>
      </c>
      <c r="E264" s="2">
        <f t="shared" si="16"/>
        <v>615749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6.64</v>
      </c>
      <c r="C265" s="6">
        <f>TITRES_STAT!D268</f>
        <v>3.0754000000000001</v>
      </c>
      <c r="D265" s="6">
        <f>TITRES_STAT!E268</f>
        <v>923</v>
      </c>
      <c r="E265" s="2">
        <f t="shared" si="16"/>
        <v>614826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6.44</v>
      </c>
      <c r="C266" s="6">
        <f>TITRES_STAT!D269</f>
        <v>2.9828000000000001</v>
      </c>
      <c r="D266" s="6">
        <f>TITRES_STAT!E269</f>
        <v>963</v>
      </c>
      <c r="E266" s="2">
        <f t="shared" si="16"/>
        <v>613863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6.5</v>
      </c>
      <c r="C267" s="6">
        <f>TITRES_STAT!D270</f>
        <v>3.0106000000000002</v>
      </c>
      <c r="D267" s="6">
        <f>TITRES_STAT!E270</f>
        <v>20408</v>
      </c>
      <c r="E267" s="2">
        <f t="shared" si="16"/>
        <v>634271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BULLISH DIVERGENCE</v>
      </c>
    </row>
    <row r="268" spans="1:8" ht="13.5" x14ac:dyDescent="0.25">
      <c r="A268" s="3">
        <f>TITRES_STAT!B271</f>
        <v>42397</v>
      </c>
      <c r="B268" s="6">
        <f>TITRES_STAT!C271</f>
        <v>6.6</v>
      </c>
      <c r="C268" s="6">
        <f>TITRES_STAT!D271</f>
        <v>3.0569000000000002</v>
      </c>
      <c r="D268" s="6">
        <f>TITRES_STAT!E271</f>
        <v>250</v>
      </c>
      <c r="E268" s="2">
        <f t="shared" si="16"/>
        <v>634521</v>
      </c>
      <c r="F268" s="6" t="str">
        <f t="shared" si="19"/>
        <v>BULLISH</v>
      </c>
      <c r="G268" s="6" t="str">
        <f t="shared" si="18"/>
        <v>STRONG</v>
      </c>
      <c r="H268" s="6" t="str">
        <f t="shared" si="17"/>
        <v>BULLISH DIVERGENCE</v>
      </c>
    </row>
    <row r="269" spans="1:8" ht="13.5" x14ac:dyDescent="0.25">
      <c r="A269" s="3">
        <f>TITRES_STAT!B272</f>
        <v>42398</v>
      </c>
      <c r="B269" s="6">
        <f>TITRES_STAT!C272</f>
        <v>6.6</v>
      </c>
      <c r="C269" s="6">
        <f>TITRES_STAT!D272</f>
        <v>3.0569000000000002</v>
      </c>
      <c r="D269" s="6">
        <f>TITRES_STAT!E272</f>
        <v>75</v>
      </c>
      <c r="E269" s="2">
        <f t="shared" si="16"/>
        <v>634521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BULLISH DIVERGENCE</v>
      </c>
    </row>
    <row r="270" spans="1:8" ht="13.5" x14ac:dyDescent="0.25">
      <c r="A270" s="3">
        <f>TITRES_STAT!B273</f>
        <v>42401</v>
      </c>
      <c r="B270" s="6">
        <f>TITRES_STAT!C273</f>
        <v>6.44</v>
      </c>
      <c r="C270" s="6">
        <f>TITRES_STAT!D273</f>
        <v>2.9828000000000001</v>
      </c>
      <c r="D270" s="6">
        <f>TITRES_STAT!E273</f>
        <v>2931</v>
      </c>
      <c r="E270" s="2">
        <f t="shared" si="16"/>
        <v>631590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6.43</v>
      </c>
      <c r="C271" s="6">
        <f>TITRES_STAT!D274</f>
        <v>2.9781</v>
      </c>
      <c r="D271" s="6">
        <f>TITRES_STAT!E274</f>
        <v>5722</v>
      </c>
      <c r="E271" s="2">
        <f t="shared" si="16"/>
        <v>625868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BULLISH DIVERGENCE</v>
      </c>
    </row>
    <row r="272" spans="1:8" ht="13.5" x14ac:dyDescent="0.25">
      <c r="A272" s="3">
        <f>TITRES_STAT!B275</f>
        <v>42403</v>
      </c>
      <c r="B272" s="6">
        <f>TITRES_STAT!C275</f>
        <v>6.44</v>
      </c>
      <c r="C272" s="6">
        <f>TITRES_STAT!D275</f>
        <v>2.9828000000000001</v>
      </c>
      <c r="D272" s="6">
        <f>TITRES_STAT!E275</f>
        <v>170</v>
      </c>
      <c r="E272" s="2">
        <f t="shared" si="16"/>
        <v>626038</v>
      </c>
      <c r="F272" s="6" t="str">
        <f t="shared" si="19"/>
        <v>BEARISH</v>
      </c>
      <c r="G272" s="6" t="str">
        <f t="shared" si="18"/>
        <v>NEUTRAL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6.44</v>
      </c>
      <c r="C273" s="6">
        <f>TITRES_STAT!D276</f>
        <v>2.9828000000000001</v>
      </c>
      <c r="D273" s="6">
        <f>TITRES_STAT!E276</f>
        <v>961</v>
      </c>
      <c r="E273" s="2">
        <f t="shared" si="16"/>
        <v>626038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6.3</v>
      </c>
      <c r="C274" s="6">
        <f>TITRES_STAT!D277</f>
        <v>2.9178999999999999</v>
      </c>
      <c r="D274" s="6">
        <f>TITRES_STAT!E277</f>
        <v>1800</v>
      </c>
      <c r="E274" s="2">
        <f t="shared" si="16"/>
        <v>624238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6.44</v>
      </c>
      <c r="C275" s="6">
        <f>TITRES_STAT!D278</f>
        <v>2.9828000000000001</v>
      </c>
      <c r="D275" s="6">
        <f>TITRES_STAT!E278</f>
        <v>566</v>
      </c>
      <c r="E275" s="2">
        <f t="shared" si="16"/>
        <v>624804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NEUTRAL</v>
      </c>
    </row>
    <row r="276" spans="1:8" ht="13.5" x14ac:dyDescent="0.25">
      <c r="A276" s="3">
        <f>TITRES_STAT!B279</f>
        <v>42409</v>
      </c>
      <c r="B276" s="6">
        <f>TITRES_STAT!C279</f>
        <v>6.44</v>
      </c>
      <c r="C276" s="6">
        <f>TITRES_STAT!D279</f>
        <v>2.9828000000000001</v>
      </c>
      <c r="D276" s="6">
        <f>TITRES_STAT!E279</f>
        <v>5765</v>
      </c>
      <c r="E276" s="2">
        <f t="shared" si="16"/>
        <v>624804</v>
      </c>
      <c r="F276" s="6" t="str">
        <f t="shared" si="19"/>
        <v>BEARISH</v>
      </c>
      <c r="G276" s="6" t="str">
        <f t="shared" si="18"/>
        <v>NEUTRAL</v>
      </c>
      <c r="H276" s="6" t="str">
        <f t="shared" si="17"/>
        <v>BEARISH DIVERGENCE</v>
      </c>
    </row>
    <row r="277" spans="1:8" ht="13.5" x14ac:dyDescent="0.25">
      <c r="A277" s="3">
        <f>TITRES_STAT!B280</f>
        <v>42410</v>
      </c>
      <c r="B277" s="6">
        <f>TITRES_STAT!C280</f>
        <v>6.3</v>
      </c>
      <c r="C277" s="6">
        <f>TITRES_STAT!D280</f>
        <v>2.9178999999999999</v>
      </c>
      <c r="D277" s="6">
        <f>TITRES_STAT!E280</f>
        <v>6065</v>
      </c>
      <c r="E277" s="2">
        <f t="shared" si="16"/>
        <v>618739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6.29</v>
      </c>
      <c r="C278" s="6">
        <f>TITRES_STAT!D281</f>
        <v>2.9133</v>
      </c>
      <c r="D278" s="6">
        <f>TITRES_STAT!E281</f>
        <v>307</v>
      </c>
      <c r="E278" s="2">
        <f t="shared" si="16"/>
        <v>618432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6.29</v>
      </c>
      <c r="C279" s="6">
        <f>TITRES_STAT!D282</f>
        <v>2.9133</v>
      </c>
      <c r="D279" s="6">
        <f>TITRES_STAT!E282</f>
        <v>2775</v>
      </c>
      <c r="E279" s="2">
        <f t="shared" si="16"/>
        <v>618432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6.28</v>
      </c>
      <c r="C280" s="6">
        <f>TITRES_STAT!D283</f>
        <v>2.9087000000000001</v>
      </c>
      <c r="D280" s="6">
        <f>TITRES_STAT!E283</f>
        <v>175</v>
      </c>
      <c r="E280" s="2">
        <f t="shared" si="16"/>
        <v>618257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6.26</v>
      </c>
      <c r="C281" s="6">
        <f>TITRES_STAT!D284</f>
        <v>2.8994</v>
      </c>
      <c r="D281" s="6">
        <f>TITRES_STAT!E284</f>
        <v>2685</v>
      </c>
      <c r="E281" s="2">
        <f t="shared" si="16"/>
        <v>615572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6.26</v>
      </c>
      <c r="C282" s="6">
        <f>TITRES_STAT!D285</f>
        <v>2.8994</v>
      </c>
      <c r="D282" s="6">
        <f>TITRES_STAT!E285</f>
        <v>1419</v>
      </c>
      <c r="E282" s="2">
        <f t="shared" si="16"/>
        <v>615572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6.26</v>
      </c>
      <c r="C283" s="6">
        <f>TITRES_STAT!D286</f>
        <v>2.8994</v>
      </c>
      <c r="D283" s="6">
        <f>TITRES_STAT!E286</f>
        <v>4439</v>
      </c>
      <c r="E283" s="2">
        <f t="shared" si="16"/>
        <v>615572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6.29</v>
      </c>
      <c r="C284" s="6">
        <f>TITRES_STAT!D287</f>
        <v>2.9133</v>
      </c>
      <c r="D284" s="6">
        <f>TITRES_STAT!E287</f>
        <v>1408</v>
      </c>
      <c r="E284" s="2">
        <f t="shared" si="16"/>
        <v>616980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6.28</v>
      </c>
      <c r="C285" s="6">
        <f>TITRES_STAT!D288</f>
        <v>2.9087000000000001</v>
      </c>
      <c r="D285" s="6">
        <f>TITRES_STAT!E288</f>
        <v>300</v>
      </c>
      <c r="E285" s="2">
        <f t="shared" si="16"/>
        <v>616680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6.29</v>
      </c>
      <c r="C286" s="6">
        <f>TITRES_STAT!D289</f>
        <v>2.9133</v>
      </c>
      <c r="D286" s="6">
        <f>TITRES_STAT!E289</f>
        <v>100</v>
      </c>
      <c r="E286" s="2">
        <f t="shared" si="16"/>
        <v>616780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42424</v>
      </c>
      <c r="B287" s="6">
        <f>TITRES_STAT!C290</f>
        <v>6.2</v>
      </c>
      <c r="C287" s="6">
        <f>TITRES_STAT!D290</f>
        <v>2.8715999999999999</v>
      </c>
      <c r="D287" s="6">
        <f>TITRES_STAT!E290</f>
        <v>1000</v>
      </c>
      <c r="E287" s="2">
        <f t="shared" si="16"/>
        <v>615780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BULLISH DIVERGENCE</v>
      </c>
    </row>
    <row r="288" spans="1:8" ht="13.5" x14ac:dyDescent="0.25">
      <c r="A288" s="3">
        <f>TITRES_STAT!B291</f>
        <v>42425</v>
      </c>
      <c r="B288" s="6">
        <f>TITRES_STAT!C291</f>
        <v>6.2</v>
      </c>
      <c r="C288" s="6">
        <f>TITRES_STAT!D291</f>
        <v>2.8715999999999999</v>
      </c>
      <c r="D288" s="6">
        <f>TITRES_STAT!E291</f>
        <v>500</v>
      </c>
      <c r="E288" s="2">
        <f t="shared" si="16"/>
        <v>615780</v>
      </c>
      <c r="F288" s="6" t="str">
        <f t="shared" si="19"/>
        <v>BULLISH</v>
      </c>
      <c r="G288" s="6" t="str">
        <f t="shared" si="18"/>
        <v>NEUTRAL</v>
      </c>
      <c r="H288" s="6" t="str">
        <f t="shared" si="17"/>
        <v>BULLISH DIVERGENCE</v>
      </c>
    </row>
    <row r="289" spans="1:8" ht="13.5" x14ac:dyDescent="0.25">
      <c r="A289" s="3">
        <f>TITRES_STAT!B292</f>
        <v>42426</v>
      </c>
      <c r="B289" s="6">
        <f>TITRES_STAT!C292</f>
        <v>6.2</v>
      </c>
      <c r="C289" s="6">
        <f>TITRES_STAT!D292</f>
        <v>2.8715999999999999</v>
      </c>
      <c r="D289" s="6">
        <f>TITRES_STAT!E292</f>
        <v>550</v>
      </c>
      <c r="E289" s="2">
        <f t="shared" si="16"/>
        <v>615780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6.2</v>
      </c>
      <c r="C290" s="6">
        <f>TITRES_STAT!D293</f>
        <v>2.8715999999999999</v>
      </c>
      <c r="D290" s="6">
        <f>TITRES_STAT!E293</f>
        <v>870</v>
      </c>
      <c r="E290" s="2">
        <f t="shared" si="16"/>
        <v>615780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6.25</v>
      </c>
      <c r="C291" s="6">
        <f>TITRES_STAT!D294</f>
        <v>2.8948</v>
      </c>
      <c r="D291" s="6">
        <f>TITRES_STAT!E294</f>
        <v>391</v>
      </c>
      <c r="E291" s="2">
        <f t="shared" si="16"/>
        <v>616171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6.25</v>
      </c>
      <c r="C292" s="6">
        <f>TITRES_STAT!D295</f>
        <v>2.8948</v>
      </c>
      <c r="D292" s="6">
        <f>TITRES_STAT!E295</f>
        <v>0</v>
      </c>
      <c r="E292" s="2">
        <f t="shared" si="16"/>
        <v>616171</v>
      </c>
      <c r="F292" s="6" t="str">
        <f t="shared" si="19"/>
        <v>BULLISH</v>
      </c>
      <c r="G292" s="6" t="str">
        <f t="shared" si="18"/>
        <v>NEUTRAL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6.19</v>
      </c>
      <c r="C293" s="6">
        <f>TITRES_STAT!D296</f>
        <v>2.867</v>
      </c>
      <c r="D293" s="6">
        <f>TITRES_STAT!E296</f>
        <v>619</v>
      </c>
      <c r="E293" s="2">
        <f t="shared" si="16"/>
        <v>615552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6.19</v>
      </c>
      <c r="C294" s="6">
        <f>TITRES_STAT!D297</f>
        <v>2.867</v>
      </c>
      <c r="D294" s="6">
        <f>TITRES_STAT!E297</f>
        <v>1550</v>
      </c>
      <c r="E294" s="2">
        <f t="shared" si="16"/>
        <v>615552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6.02</v>
      </c>
      <c r="C295" s="6">
        <f>TITRES_STAT!D298</f>
        <v>2.7881999999999998</v>
      </c>
      <c r="D295" s="6">
        <f>TITRES_STAT!E298</f>
        <v>482</v>
      </c>
      <c r="E295" s="2">
        <f t="shared" si="16"/>
        <v>615070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6.15</v>
      </c>
      <c r="C296" s="6">
        <f>TITRES_STAT!D299</f>
        <v>2.8485</v>
      </c>
      <c r="D296" s="6">
        <f>TITRES_STAT!E299</f>
        <v>1924</v>
      </c>
      <c r="E296" s="2">
        <f t="shared" si="16"/>
        <v>616994</v>
      </c>
      <c r="F296" s="6" t="str">
        <f t="shared" si="19"/>
        <v>BULLISH</v>
      </c>
      <c r="G296" s="6" t="str">
        <f t="shared" si="18"/>
        <v>NEUTRAL</v>
      </c>
      <c r="H296" s="6" t="str">
        <f t="shared" si="17"/>
        <v>BULLISH DIVERGENCE</v>
      </c>
    </row>
    <row r="297" spans="1:8" ht="13.5" x14ac:dyDescent="0.25">
      <c r="A297" s="3">
        <f>TITRES_STAT!B300</f>
        <v>42438</v>
      </c>
      <c r="B297" s="6">
        <f>TITRES_STAT!C300</f>
        <v>6.15</v>
      </c>
      <c r="C297" s="6">
        <f>TITRES_STAT!D300</f>
        <v>2.8485</v>
      </c>
      <c r="D297" s="6">
        <f>TITRES_STAT!E300</f>
        <v>724</v>
      </c>
      <c r="E297" s="2">
        <f t="shared" si="16"/>
        <v>616994</v>
      </c>
      <c r="F297" s="6" t="str">
        <f t="shared" si="19"/>
        <v>BULLISH</v>
      </c>
      <c r="G297" s="6" t="str">
        <f t="shared" si="18"/>
        <v>NEUTRAL</v>
      </c>
      <c r="H297" s="6" t="str">
        <f t="shared" si="17"/>
        <v>BULLISH DIVERGENCE</v>
      </c>
    </row>
    <row r="298" spans="1:8" ht="13.5" x14ac:dyDescent="0.25">
      <c r="A298" s="3">
        <f>TITRES_STAT!B301</f>
        <v>42439</v>
      </c>
      <c r="B298" s="6">
        <f>TITRES_STAT!C301</f>
        <v>6.15</v>
      </c>
      <c r="C298" s="6">
        <f>TITRES_STAT!D301</f>
        <v>2.8485</v>
      </c>
      <c r="D298" s="6">
        <f>TITRES_STAT!E301</f>
        <v>728</v>
      </c>
      <c r="E298" s="2">
        <f t="shared" si="16"/>
        <v>616994</v>
      </c>
      <c r="F298" s="6" t="str">
        <f t="shared" si="19"/>
        <v>BULLISH</v>
      </c>
      <c r="G298" s="6" t="str">
        <f t="shared" si="18"/>
        <v>NEUTRAL</v>
      </c>
      <c r="H298" s="6" t="str">
        <f t="shared" si="17"/>
        <v>BULLISH DIVERGENCE</v>
      </c>
    </row>
    <row r="299" spans="1:8" ht="13.5" x14ac:dyDescent="0.25">
      <c r="A299" s="3">
        <f>TITRES_STAT!B302</f>
        <v>42440</v>
      </c>
      <c r="B299" s="6">
        <f>TITRES_STAT!C302</f>
        <v>6.14</v>
      </c>
      <c r="C299" s="6">
        <f>TITRES_STAT!D302</f>
        <v>2.8437999999999999</v>
      </c>
      <c r="D299" s="6">
        <f>TITRES_STAT!E302</f>
        <v>3054</v>
      </c>
      <c r="E299" s="2">
        <f t="shared" si="16"/>
        <v>613940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6.35</v>
      </c>
      <c r="C300" s="6">
        <f>TITRES_STAT!D303</f>
        <v>2.9411</v>
      </c>
      <c r="D300" s="6">
        <f>TITRES_STAT!E303</f>
        <v>1650</v>
      </c>
      <c r="E300" s="2">
        <f t="shared" si="16"/>
        <v>615590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6.48</v>
      </c>
      <c r="C301" s="6">
        <f>TITRES_STAT!D304</f>
        <v>3.0013000000000001</v>
      </c>
      <c r="D301" s="6">
        <f>TITRES_STAT!E304</f>
        <v>4648</v>
      </c>
      <c r="E301" s="2">
        <f t="shared" si="16"/>
        <v>620238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6.44</v>
      </c>
      <c r="C302" s="6">
        <f>TITRES_STAT!D305</f>
        <v>2.9828000000000001</v>
      </c>
      <c r="D302" s="6">
        <f>TITRES_STAT!E305</f>
        <v>701</v>
      </c>
      <c r="E302" s="2">
        <f t="shared" si="16"/>
        <v>619537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6.43</v>
      </c>
      <c r="C303" s="6">
        <f>TITRES_STAT!D306</f>
        <v>2.9781</v>
      </c>
      <c r="D303" s="6">
        <f>TITRES_STAT!E306</f>
        <v>3075</v>
      </c>
      <c r="E303" s="2">
        <f t="shared" si="16"/>
        <v>616462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BEARISH DIVERGENCE</v>
      </c>
    </row>
    <row r="304" spans="1:8" ht="13.5" x14ac:dyDescent="0.25">
      <c r="A304" s="3">
        <f>TITRES_STAT!B307</f>
        <v>42447</v>
      </c>
      <c r="B304" s="6">
        <f>TITRES_STAT!C307</f>
        <v>6.39</v>
      </c>
      <c r="C304" s="6">
        <f>TITRES_STAT!D307</f>
        <v>2.9596</v>
      </c>
      <c r="D304" s="6">
        <f>TITRES_STAT!E307</f>
        <v>678</v>
      </c>
      <c r="E304" s="2">
        <f t="shared" si="16"/>
        <v>615784</v>
      </c>
      <c r="F304" s="6" t="str">
        <f t="shared" si="19"/>
        <v>BULLISH</v>
      </c>
      <c r="G304" s="6" t="str">
        <f t="shared" si="18"/>
        <v>NEUTRAL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6.39</v>
      </c>
      <c r="C305" s="6">
        <f>TITRES_STAT!D308</f>
        <v>2.9596</v>
      </c>
      <c r="D305" s="6">
        <f>TITRES_STAT!E308</f>
        <v>3242</v>
      </c>
      <c r="E305" s="2">
        <f t="shared" si="16"/>
        <v>615784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6.39</v>
      </c>
      <c r="C306" s="6">
        <f>TITRES_STAT!D309</f>
        <v>2.9596</v>
      </c>
      <c r="D306" s="6">
        <f>TITRES_STAT!E309</f>
        <v>7155</v>
      </c>
      <c r="E306" s="2">
        <f t="shared" si="16"/>
        <v>615784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6.39</v>
      </c>
      <c r="C307" s="6">
        <f>TITRES_STAT!D310</f>
        <v>2.9596</v>
      </c>
      <c r="D307" s="6">
        <f>TITRES_STAT!E310</f>
        <v>1154</v>
      </c>
      <c r="E307" s="2">
        <f t="shared" si="16"/>
        <v>615784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6.38</v>
      </c>
      <c r="C308" s="6">
        <f>TITRES_STAT!D311</f>
        <v>2.9550000000000001</v>
      </c>
      <c r="D308" s="6">
        <f>TITRES_STAT!E311</f>
        <v>1522</v>
      </c>
      <c r="E308" s="2">
        <f t="shared" si="16"/>
        <v>614262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6.37</v>
      </c>
      <c r="C309" s="6">
        <f>TITRES_STAT!D312</f>
        <v>2.9502999999999999</v>
      </c>
      <c r="D309" s="6">
        <f>TITRES_STAT!E312</f>
        <v>725</v>
      </c>
      <c r="E309" s="2">
        <f t="shared" si="16"/>
        <v>613537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6.29</v>
      </c>
      <c r="C310" s="6">
        <f>TITRES_STAT!D313</f>
        <v>2.9133</v>
      </c>
      <c r="D310" s="6">
        <f>TITRES_STAT!E313</f>
        <v>9069</v>
      </c>
      <c r="E310" s="2">
        <f t="shared" si="16"/>
        <v>604468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6.28</v>
      </c>
      <c r="C311" s="6">
        <f>TITRES_STAT!D314</f>
        <v>2.9087000000000001</v>
      </c>
      <c r="D311" s="6">
        <f>TITRES_STAT!E314</f>
        <v>717</v>
      </c>
      <c r="E311" s="2">
        <f t="shared" si="16"/>
        <v>603751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6.34</v>
      </c>
      <c r="C312" s="6">
        <f>TITRES_STAT!D315</f>
        <v>2.9365000000000001</v>
      </c>
      <c r="D312" s="6">
        <f>TITRES_STAT!E315</f>
        <v>325</v>
      </c>
      <c r="E312" s="2">
        <f t="shared" si="16"/>
        <v>604076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6.34</v>
      </c>
      <c r="C313" s="6">
        <f>TITRES_STAT!D316</f>
        <v>2.9365000000000001</v>
      </c>
      <c r="D313" s="6">
        <f>TITRES_STAT!E316</f>
        <v>4713</v>
      </c>
      <c r="E313" s="2">
        <f t="shared" si="16"/>
        <v>604076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6.32</v>
      </c>
      <c r="C314" s="6">
        <f>TITRES_STAT!D317</f>
        <v>2.9272</v>
      </c>
      <c r="D314" s="6">
        <f>TITRES_STAT!E317</f>
        <v>237</v>
      </c>
      <c r="E314" s="2">
        <f t="shared" si="16"/>
        <v>603839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6.27</v>
      </c>
      <c r="C315" s="6">
        <f>TITRES_STAT!D318</f>
        <v>2.9039999999999999</v>
      </c>
      <c r="D315" s="6">
        <f>TITRES_STAT!E318</f>
        <v>693</v>
      </c>
      <c r="E315" s="2">
        <f t="shared" si="16"/>
        <v>603146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6.26</v>
      </c>
      <c r="C316" s="6">
        <f>TITRES_STAT!D319</f>
        <v>2.8994</v>
      </c>
      <c r="D316" s="6">
        <f>TITRES_STAT!E319</f>
        <v>698</v>
      </c>
      <c r="E316" s="2">
        <f t="shared" si="16"/>
        <v>602448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6.25</v>
      </c>
      <c r="C317" s="6">
        <f>TITRES_STAT!D320</f>
        <v>2.8948</v>
      </c>
      <c r="D317" s="6">
        <f>TITRES_STAT!E320</f>
        <v>3158</v>
      </c>
      <c r="E317" s="2">
        <f t="shared" si="16"/>
        <v>599290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6.1</v>
      </c>
      <c r="C318" s="6">
        <f>TITRES_STAT!D321</f>
        <v>2.8252999999999999</v>
      </c>
      <c r="D318" s="6">
        <f>TITRES_STAT!E321</f>
        <v>1033</v>
      </c>
      <c r="E318" s="2">
        <f t="shared" si="16"/>
        <v>598257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6.1</v>
      </c>
      <c r="C319" s="6">
        <f>TITRES_STAT!D322</f>
        <v>2.8252999999999999</v>
      </c>
      <c r="D319" s="6">
        <f>TITRES_STAT!E322</f>
        <v>2000</v>
      </c>
      <c r="E319" s="2">
        <f t="shared" si="16"/>
        <v>598257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6.23</v>
      </c>
      <c r="C320" s="6">
        <f>TITRES_STAT!D323</f>
        <v>2.8855</v>
      </c>
      <c r="D320" s="6">
        <f>TITRES_STAT!E323</f>
        <v>674</v>
      </c>
      <c r="E320" s="2">
        <f t="shared" si="16"/>
        <v>598931</v>
      </c>
      <c r="F320" s="6" t="str">
        <f t="shared" si="19"/>
        <v>BEARISH</v>
      </c>
      <c r="G320" s="6" t="str">
        <f t="shared" si="18"/>
        <v>NEUTRAL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6.26</v>
      </c>
      <c r="C321" s="6">
        <f>TITRES_STAT!D324</f>
        <v>2.8994</v>
      </c>
      <c r="D321" s="6">
        <f>TITRES_STAT!E324</f>
        <v>4173</v>
      </c>
      <c r="E321" s="2">
        <f t="shared" si="16"/>
        <v>603104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42473</v>
      </c>
      <c r="B322" s="6">
        <f>TITRES_STAT!C325</f>
        <v>6.35</v>
      </c>
      <c r="C322" s="6">
        <f>TITRES_STAT!D325</f>
        <v>2.9411</v>
      </c>
      <c r="D322" s="6">
        <f>TITRES_STAT!E325</f>
        <v>2104</v>
      </c>
      <c r="E322" s="2">
        <f t="shared" si="16"/>
        <v>605208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6.4</v>
      </c>
      <c r="C323" s="6">
        <f>TITRES_STAT!D326</f>
        <v>2.9641999999999999</v>
      </c>
      <c r="D323" s="6">
        <f>TITRES_STAT!E326</f>
        <v>3490</v>
      </c>
      <c r="E323" s="2">
        <f t="shared" si="16"/>
        <v>608698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6.4</v>
      </c>
      <c r="C324" s="6">
        <f>TITRES_STAT!D327</f>
        <v>2.9641999999999999</v>
      </c>
      <c r="D324" s="6">
        <f>TITRES_STAT!E327</f>
        <v>200</v>
      </c>
      <c r="E324" s="2">
        <f t="shared" ref="E324:E387" si="20">IF(B324&gt;B323, E323+D324, IF(B324&lt;B323, E323-D324, E323))</f>
        <v>608698</v>
      </c>
      <c r="F324" s="6" t="str">
        <f t="shared" si="19"/>
        <v>BULLISH</v>
      </c>
      <c r="G324" s="6" t="str">
        <f t="shared" si="18"/>
        <v>NEUTRAL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6.44</v>
      </c>
      <c r="C325" s="6">
        <f>TITRES_STAT!D328</f>
        <v>2.9828000000000001</v>
      </c>
      <c r="D325" s="6">
        <f>TITRES_STAT!E328</f>
        <v>100</v>
      </c>
      <c r="E325" s="2">
        <f t="shared" si="20"/>
        <v>608798</v>
      </c>
      <c r="F325" s="6" t="str">
        <f t="shared" si="19"/>
        <v>BULLISH</v>
      </c>
      <c r="G325" s="6" t="str">
        <f t="shared" si="18"/>
        <v>NEUTRAL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6.44</v>
      </c>
      <c r="C326" s="6">
        <f>TITRES_STAT!D329</f>
        <v>2.9828000000000001</v>
      </c>
      <c r="D326" s="6">
        <f>TITRES_STAT!E329</f>
        <v>6217</v>
      </c>
      <c r="E326" s="2">
        <f t="shared" si="20"/>
        <v>608798</v>
      </c>
      <c r="F326" s="6" t="str">
        <f t="shared" si="19"/>
        <v>BULLISH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6.4</v>
      </c>
      <c r="C327" s="6">
        <f>TITRES_STAT!D330</f>
        <v>2.9641999999999999</v>
      </c>
      <c r="D327" s="6">
        <f>TITRES_STAT!E330</f>
        <v>6415</v>
      </c>
      <c r="E327" s="2">
        <f t="shared" si="20"/>
        <v>602383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BEARISH DIVERGENCE</v>
      </c>
    </row>
    <row r="328" spans="1:8" ht="13.5" x14ac:dyDescent="0.25">
      <c r="A328" s="3">
        <f>TITRES_STAT!B331</f>
        <v>42481</v>
      </c>
      <c r="B328" s="6">
        <f>TITRES_STAT!C331</f>
        <v>6.4</v>
      </c>
      <c r="C328" s="6">
        <f>TITRES_STAT!D331</f>
        <v>2.9641999999999999</v>
      </c>
      <c r="D328" s="6">
        <f>TITRES_STAT!E331</f>
        <v>100</v>
      </c>
      <c r="E328" s="2">
        <f t="shared" si="20"/>
        <v>602383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6.21</v>
      </c>
      <c r="C329" s="6">
        <f>TITRES_STAT!D332</f>
        <v>2.8761999999999999</v>
      </c>
      <c r="D329" s="6">
        <f>TITRES_STAT!E332</f>
        <v>3860</v>
      </c>
      <c r="E329" s="2">
        <f t="shared" si="20"/>
        <v>598523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6.21</v>
      </c>
      <c r="C330" s="6">
        <f>TITRES_STAT!D333</f>
        <v>2.8761999999999999</v>
      </c>
      <c r="D330" s="6">
        <f>TITRES_STAT!E333</f>
        <v>725</v>
      </c>
      <c r="E330" s="2">
        <f t="shared" si="20"/>
        <v>598523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6.39</v>
      </c>
      <c r="C331" s="6">
        <f>TITRES_STAT!D334</f>
        <v>2.9596</v>
      </c>
      <c r="D331" s="6">
        <f>TITRES_STAT!E334</f>
        <v>250</v>
      </c>
      <c r="E331" s="2">
        <f t="shared" si="20"/>
        <v>598773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6.44</v>
      </c>
      <c r="C332" s="6">
        <f>TITRES_STAT!D335</f>
        <v>2.9828000000000001</v>
      </c>
      <c r="D332" s="6">
        <f>TITRES_STAT!E335</f>
        <v>100</v>
      </c>
      <c r="E332" s="2">
        <f t="shared" si="20"/>
        <v>598873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BEARISH DIVERGENCE</v>
      </c>
    </row>
    <row r="333" spans="1:8" ht="13.5" x14ac:dyDescent="0.25">
      <c r="A333" s="3">
        <f>TITRES_STAT!B336</f>
        <v>42488</v>
      </c>
      <c r="B333" s="6">
        <f>TITRES_STAT!C336</f>
        <v>6.39</v>
      </c>
      <c r="C333" s="6">
        <f>TITRES_STAT!D336</f>
        <v>2.9596</v>
      </c>
      <c r="D333" s="6">
        <f>TITRES_STAT!E336</f>
        <v>295</v>
      </c>
      <c r="E333" s="2">
        <f t="shared" si="20"/>
        <v>598578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6.73</v>
      </c>
      <c r="C334" s="6">
        <f>TITRES_STAT!D337</f>
        <v>3.1171000000000002</v>
      </c>
      <c r="D334" s="6">
        <f>TITRES_STAT!E337</f>
        <v>8053</v>
      </c>
      <c r="E334" s="2">
        <f t="shared" si="20"/>
        <v>606631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6.84</v>
      </c>
      <c r="C335" s="6">
        <f>TITRES_STAT!D338</f>
        <v>3.1680000000000001</v>
      </c>
      <c r="D335" s="6">
        <f>TITRES_STAT!E338</f>
        <v>1370</v>
      </c>
      <c r="E335" s="2">
        <f t="shared" si="20"/>
        <v>608001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6.79</v>
      </c>
      <c r="C336" s="6">
        <f>TITRES_STAT!D339</f>
        <v>3.1448999999999998</v>
      </c>
      <c r="D336" s="6">
        <f>TITRES_STAT!E339</f>
        <v>1004</v>
      </c>
      <c r="E336" s="2">
        <f t="shared" si="20"/>
        <v>606997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6.9</v>
      </c>
      <c r="C337" s="6">
        <f>TITRES_STAT!D340</f>
        <v>3.1958000000000002</v>
      </c>
      <c r="D337" s="6">
        <f>TITRES_STAT!E340</f>
        <v>1632</v>
      </c>
      <c r="E337" s="2">
        <f t="shared" si="20"/>
        <v>608629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6.99</v>
      </c>
      <c r="C338" s="6">
        <f>TITRES_STAT!D341</f>
        <v>3.2374999999999998</v>
      </c>
      <c r="D338" s="6">
        <f>TITRES_STAT!E341</f>
        <v>2215</v>
      </c>
      <c r="E338" s="2">
        <f t="shared" si="20"/>
        <v>610844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6.99</v>
      </c>
      <c r="C339" s="6">
        <f>TITRES_STAT!D342</f>
        <v>3.2374999999999998</v>
      </c>
      <c r="D339" s="6">
        <f>TITRES_STAT!E342</f>
        <v>0</v>
      </c>
      <c r="E339" s="2">
        <f t="shared" si="20"/>
        <v>610844</v>
      </c>
      <c r="F339" s="6" t="str">
        <f t="shared" si="23"/>
        <v>BULLISH</v>
      </c>
      <c r="G339" s="6" t="str">
        <f t="shared" si="22"/>
        <v>NEUTRAL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6.99</v>
      </c>
      <c r="C340" s="6">
        <f>TITRES_STAT!D343</f>
        <v>3.2374999999999998</v>
      </c>
      <c r="D340" s="6">
        <f>TITRES_STAT!E343</f>
        <v>0</v>
      </c>
      <c r="E340" s="2">
        <f t="shared" si="20"/>
        <v>610844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6.95</v>
      </c>
      <c r="C341" s="6">
        <f>TITRES_STAT!D344</f>
        <v>3.2189999999999999</v>
      </c>
      <c r="D341" s="6">
        <f>TITRES_STAT!E344</f>
        <v>325</v>
      </c>
      <c r="E341" s="2">
        <f t="shared" si="20"/>
        <v>610519</v>
      </c>
      <c r="F341" s="6" t="str">
        <f t="shared" si="23"/>
        <v>BULLISH</v>
      </c>
      <c r="G341" s="6" t="str">
        <f t="shared" si="22"/>
        <v>NEUTRAL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6.9</v>
      </c>
      <c r="C342" s="6">
        <f>TITRES_STAT!D345</f>
        <v>3.1958000000000002</v>
      </c>
      <c r="D342" s="6">
        <f>TITRES_STAT!E345</f>
        <v>583</v>
      </c>
      <c r="E342" s="2">
        <f t="shared" si="20"/>
        <v>609936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42502</v>
      </c>
      <c r="B343" s="6">
        <f>TITRES_STAT!C346</f>
        <v>6.9</v>
      </c>
      <c r="C343" s="6">
        <f>TITRES_STAT!D346</f>
        <v>3.1958000000000002</v>
      </c>
      <c r="D343" s="6">
        <f>TITRES_STAT!E346</f>
        <v>5</v>
      </c>
      <c r="E343" s="2">
        <f t="shared" si="20"/>
        <v>609936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6.9</v>
      </c>
      <c r="C344" s="6">
        <f>TITRES_STAT!D347</f>
        <v>3.1958000000000002</v>
      </c>
      <c r="D344" s="6">
        <f>TITRES_STAT!E347</f>
        <v>1065</v>
      </c>
      <c r="E344" s="2">
        <f t="shared" si="20"/>
        <v>609936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6.9</v>
      </c>
      <c r="C345" s="6">
        <f>TITRES_STAT!D348</f>
        <v>3.1958000000000002</v>
      </c>
      <c r="D345" s="6">
        <f>TITRES_STAT!E348</f>
        <v>27</v>
      </c>
      <c r="E345" s="2">
        <f t="shared" si="20"/>
        <v>609936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6.88</v>
      </c>
      <c r="C346" s="6">
        <f>TITRES_STAT!D349</f>
        <v>3.1865999999999999</v>
      </c>
      <c r="D346" s="6">
        <f>TITRES_STAT!E349</f>
        <v>1168</v>
      </c>
      <c r="E346" s="2">
        <f t="shared" si="20"/>
        <v>608768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6.88</v>
      </c>
      <c r="C347" s="6">
        <f>TITRES_STAT!D350</f>
        <v>3.1865999999999999</v>
      </c>
      <c r="D347" s="6">
        <f>TITRES_STAT!E350</f>
        <v>355</v>
      </c>
      <c r="E347" s="2">
        <f t="shared" si="20"/>
        <v>608768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6.68</v>
      </c>
      <c r="C348" s="6">
        <f>TITRES_STAT!D351</f>
        <v>3.0939000000000001</v>
      </c>
      <c r="D348" s="6">
        <f>TITRES_STAT!E351</f>
        <v>877</v>
      </c>
      <c r="E348" s="2">
        <f t="shared" si="20"/>
        <v>607891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6.67</v>
      </c>
      <c r="C349" s="6">
        <f>TITRES_STAT!D352</f>
        <v>3.0893000000000002</v>
      </c>
      <c r="D349" s="6">
        <f>TITRES_STAT!E352</f>
        <v>912</v>
      </c>
      <c r="E349" s="2">
        <f t="shared" si="20"/>
        <v>606979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6.85</v>
      </c>
      <c r="C350" s="6">
        <f>TITRES_STAT!D353</f>
        <v>3.1726999999999999</v>
      </c>
      <c r="D350" s="6">
        <f>TITRES_STAT!E353</f>
        <v>1123</v>
      </c>
      <c r="E350" s="2">
        <f t="shared" si="20"/>
        <v>608102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6.84</v>
      </c>
      <c r="C351" s="6">
        <f>TITRES_STAT!D354</f>
        <v>3.1680000000000001</v>
      </c>
      <c r="D351" s="6">
        <f>TITRES_STAT!E354</f>
        <v>780</v>
      </c>
      <c r="E351" s="2">
        <f t="shared" si="20"/>
        <v>607322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6.84</v>
      </c>
      <c r="C352" s="6">
        <f>TITRES_STAT!D355</f>
        <v>3.1680000000000001</v>
      </c>
      <c r="D352" s="6">
        <f>TITRES_STAT!E355</f>
        <v>325</v>
      </c>
      <c r="E352" s="2">
        <f t="shared" si="20"/>
        <v>607322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6.84</v>
      </c>
      <c r="C353" s="6">
        <f>TITRES_STAT!D356</f>
        <v>3.1680000000000001</v>
      </c>
      <c r="D353" s="6">
        <f>TITRES_STAT!E356</f>
        <v>0</v>
      </c>
      <c r="E353" s="2">
        <f t="shared" si="20"/>
        <v>607322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BEARISH DIVERGENCE</v>
      </c>
    </row>
    <row r="354" spans="1:8" ht="13.5" x14ac:dyDescent="0.25">
      <c r="A354" s="3">
        <f>TITRES_STAT!B357</f>
        <v>42517</v>
      </c>
      <c r="B354" s="6">
        <f>TITRES_STAT!C357</f>
        <v>6.79</v>
      </c>
      <c r="C354" s="6">
        <f>TITRES_STAT!D357</f>
        <v>3.1448999999999998</v>
      </c>
      <c r="D354" s="6">
        <f>TITRES_STAT!E357</f>
        <v>655</v>
      </c>
      <c r="E354" s="2">
        <f t="shared" si="20"/>
        <v>606667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BEARISH DIVERGENCE</v>
      </c>
    </row>
    <row r="355" spans="1:8" ht="13.5" x14ac:dyDescent="0.25">
      <c r="A355" s="3">
        <f>TITRES_STAT!B358</f>
        <v>42520</v>
      </c>
      <c r="B355" s="6">
        <f>TITRES_STAT!C358</f>
        <v>6.84</v>
      </c>
      <c r="C355" s="6">
        <f>TITRES_STAT!D358</f>
        <v>3.1680000000000001</v>
      </c>
      <c r="D355" s="6">
        <f>TITRES_STAT!E358</f>
        <v>1430</v>
      </c>
      <c r="E355" s="2">
        <f t="shared" si="20"/>
        <v>608097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6.83</v>
      </c>
      <c r="C356" s="6">
        <f>TITRES_STAT!D359</f>
        <v>3.1634000000000002</v>
      </c>
      <c r="D356" s="6">
        <f>TITRES_STAT!E359</f>
        <v>110</v>
      </c>
      <c r="E356" s="2">
        <f t="shared" si="20"/>
        <v>607987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BULLISH DIVERGENCE</v>
      </c>
    </row>
    <row r="357" spans="1:8" ht="13.5" x14ac:dyDescent="0.25">
      <c r="A357" s="3">
        <f>TITRES_STAT!B360</f>
        <v>42522</v>
      </c>
      <c r="B357" s="6">
        <f>TITRES_STAT!C360</f>
        <v>6.83</v>
      </c>
      <c r="C357" s="6">
        <f>TITRES_STAT!D360</f>
        <v>3.1634000000000002</v>
      </c>
      <c r="D357" s="6">
        <f>TITRES_STAT!E360</f>
        <v>50</v>
      </c>
      <c r="E357" s="2">
        <f t="shared" si="20"/>
        <v>607987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BULLISH DIVERGENCE</v>
      </c>
    </row>
    <row r="358" spans="1:8" ht="13.5" x14ac:dyDescent="0.25">
      <c r="A358" s="3">
        <f>TITRES_STAT!B361</f>
        <v>42523</v>
      </c>
      <c r="B358" s="6">
        <f>TITRES_STAT!C361</f>
        <v>6.69</v>
      </c>
      <c r="C358" s="6">
        <f>TITRES_STAT!D361</f>
        <v>3.0985999999999998</v>
      </c>
      <c r="D358" s="6">
        <f>TITRES_STAT!E361</f>
        <v>1514</v>
      </c>
      <c r="E358" s="2">
        <f t="shared" si="20"/>
        <v>606473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6.71</v>
      </c>
      <c r="C359" s="6">
        <f>TITRES_STAT!D362</f>
        <v>3.1078000000000001</v>
      </c>
      <c r="D359" s="6">
        <f>TITRES_STAT!E362</f>
        <v>1354</v>
      </c>
      <c r="E359" s="2">
        <f t="shared" si="20"/>
        <v>607827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BULLISH DIVERGENCE</v>
      </c>
    </row>
    <row r="360" spans="1:8" ht="13.5" x14ac:dyDescent="0.25">
      <c r="A360" s="3">
        <f>TITRES_STAT!B363</f>
        <v>42527</v>
      </c>
      <c r="B360" s="6">
        <f>TITRES_STAT!C363</f>
        <v>6.68</v>
      </c>
      <c r="C360" s="6">
        <f>TITRES_STAT!D363</f>
        <v>3.0939000000000001</v>
      </c>
      <c r="D360" s="6">
        <f>TITRES_STAT!E363</f>
        <v>878</v>
      </c>
      <c r="E360" s="2">
        <f t="shared" si="20"/>
        <v>606949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6.8</v>
      </c>
      <c r="C361" s="6">
        <f>TITRES_STAT!D364</f>
        <v>3.1495000000000002</v>
      </c>
      <c r="D361" s="6">
        <f>TITRES_STAT!E364</f>
        <v>275</v>
      </c>
      <c r="E361" s="2">
        <f t="shared" si="20"/>
        <v>607224</v>
      </c>
      <c r="F361" s="6" t="str">
        <f t="shared" si="23"/>
        <v>BEARISH</v>
      </c>
      <c r="G361" s="6" t="str">
        <f t="shared" si="22"/>
        <v>NEUTRAL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6.68</v>
      </c>
      <c r="C362" s="6">
        <f>TITRES_STAT!D365</f>
        <v>3.0939000000000001</v>
      </c>
      <c r="D362" s="6">
        <f>TITRES_STAT!E365</f>
        <v>491</v>
      </c>
      <c r="E362" s="2">
        <f t="shared" si="20"/>
        <v>606733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6.65</v>
      </c>
      <c r="C363" s="6">
        <f>TITRES_STAT!D366</f>
        <v>3.08</v>
      </c>
      <c r="D363" s="6">
        <f>TITRES_STAT!E366</f>
        <v>1888</v>
      </c>
      <c r="E363" s="2">
        <f t="shared" si="20"/>
        <v>604845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6.69</v>
      </c>
      <c r="C364" s="6">
        <f>TITRES_STAT!D367</f>
        <v>3.0985999999999998</v>
      </c>
      <c r="D364" s="6">
        <f>TITRES_STAT!E367</f>
        <v>963</v>
      </c>
      <c r="E364" s="2">
        <f t="shared" si="20"/>
        <v>605808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6.75</v>
      </c>
      <c r="C365" s="6">
        <f>TITRES_STAT!D368</f>
        <v>3.1263999999999998</v>
      </c>
      <c r="D365" s="6">
        <f>TITRES_STAT!E368</f>
        <v>833</v>
      </c>
      <c r="E365" s="2">
        <f t="shared" si="20"/>
        <v>606641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BEARISH DIVERGENCE</v>
      </c>
    </row>
    <row r="366" spans="1:8" ht="13.5" x14ac:dyDescent="0.25">
      <c r="A366" s="3">
        <f>TITRES_STAT!B369</f>
        <v>42535</v>
      </c>
      <c r="B366" s="6">
        <f>TITRES_STAT!C369</f>
        <v>6.83</v>
      </c>
      <c r="C366" s="6">
        <f>TITRES_STAT!D369</f>
        <v>3.1634000000000002</v>
      </c>
      <c r="D366" s="6">
        <f>TITRES_STAT!E369</f>
        <v>75</v>
      </c>
      <c r="E366" s="2">
        <f t="shared" si="20"/>
        <v>606716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BEARISH DIVERGENCE</v>
      </c>
    </row>
    <row r="367" spans="1:8" ht="13.5" x14ac:dyDescent="0.25">
      <c r="A367" s="3">
        <f>TITRES_STAT!B370</f>
        <v>42536</v>
      </c>
      <c r="B367" s="6">
        <f>TITRES_STAT!C370</f>
        <v>6.81</v>
      </c>
      <c r="C367" s="6">
        <f>TITRES_STAT!D370</f>
        <v>3.1541000000000001</v>
      </c>
      <c r="D367" s="6">
        <f>TITRES_STAT!E370</f>
        <v>459</v>
      </c>
      <c r="E367" s="2">
        <f t="shared" si="20"/>
        <v>606257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BEARISH DIVERGENCE</v>
      </c>
    </row>
    <row r="368" spans="1:8" ht="13.5" x14ac:dyDescent="0.25">
      <c r="A368" s="3">
        <f>TITRES_STAT!B371</f>
        <v>42537</v>
      </c>
      <c r="B368" s="6">
        <f>TITRES_STAT!C371</f>
        <v>6.75</v>
      </c>
      <c r="C368" s="6">
        <f>TITRES_STAT!D371</f>
        <v>3.1263999999999998</v>
      </c>
      <c r="D368" s="6">
        <f>TITRES_STAT!E371</f>
        <v>500</v>
      </c>
      <c r="E368" s="2">
        <f t="shared" si="20"/>
        <v>605757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6.75</v>
      </c>
      <c r="C369" s="6">
        <f>TITRES_STAT!D372</f>
        <v>3.1263999999999998</v>
      </c>
      <c r="D369" s="6">
        <f>TITRES_STAT!E372</f>
        <v>165</v>
      </c>
      <c r="E369" s="2">
        <f t="shared" si="20"/>
        <v>605757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BEARISH DIVERGENCE</v>
      </c>
    </row>
    <row r="370" spans="1:8" ht="13.5" x14ac:dyDescent="0.25">
      <c r="A370" s="3">
        <f>TITRES_STAT!B373</f>
        <v>42541</v>
      </c>
      <c r="B370" s="6">
        <f>TITRES_STAT!C373</f>
        <v>6.75</v>
      </c>
      <c r="C370" s="6">
        <f>TITRES_STAT!D373</f>
        <v>3.1263999999999998</v>
      </c>
      <c r="D370" s="6">
        <f>TITRES_STAT!E373</f>
        <v>5527</v>
      </c>
      <c r="E370" s="2">
        <f t="shared" si="20"/>
        <v>605757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NEUTRAL</v>
      </c>
    </row>
    <row r="371" spans="1:8" ht="13.5" x14ac:dyDescent="0.25">
      <c r="A371" s="3">
        <f>TITRES_STAT!B374</f>
        <v>42542</v>
      </c>
      <c r="B371" s="6">
        <f>TITRES_STAT!C374</f>
        <v>6.82</v>
      </c>
      <c r="C371" s="6">
        <f>TITRES_STAT!D374</f>
        <v>3.1587999999999998</v>
      </c>
      <c r="D371" s="6">
        <f>TITRES_STAT!E374</f>
        <v>1386</v>
      </c>
      <c r="E371" s="2">
        <f t="shared" si="20"/>
        <v>607143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BULLISH DIVERGENCE</v>
      </c>
    </row>
    <row r="372" spans="1:8" ht="13.5" x14ac:dyDescent="0.25">
      <c r="A372" s="3">
        <f>TITRES_STAT!B375</f>
        <v>42543</v>
      </c>
      <c r="B372" s="6">
        <f>TITRES_STAT!C375</f>
        <v>6.7</v>
      </c>
      <c r="C372" s="6">
        <f>TITRES_STAT!D375</f>
        <v>3.1032000000000002</v>
      </c>
      <c r="D372" s="6">
        <f>TITRES_STAT!E375</f>
        <v>823</v>
      </c>
      <c r="E372" s="2">
        <f t="shared" si="20"/>
        <v>606320</v>
      </c>
      <c r="F372" s="6" t="str">
        <f t="shared" si="23"/>
        <v>BULLISH</v>
      </c>
      <c r="G372" s="6" t="str">
        <f t="shared" si="22"/>
        <v>NEUTRAL</v>
      </c>
      <c r="H372" s="6" t="str">
        <f t="shared" si="21"/>
        <v>BULLISH DIVERGENCE</v>
      </c>
    </row>
    <row r="373" spans="1:8" ht="13.5" x14ac:dyDescent="0.25">
      <c r="A373" s="3">
        <f>TITRES_STAT!B376</f>
        <v>42544</v>
      </c>
      <c r="B373" s="6">
        <f>TITRES_STAT!C376</f>
        <v>6.81</v>
      </c>
      <c r="C373" s="6">
        <f>TITRES_STAT!D376</f>
        <v>3.1541000000000001</v>
      </c>
      <c r="D373" s="6">
        <f>TITRES_STAT!E376</f>
        <v>1055</v>
      </c>
      <c r="E373" s="2">
        <f t="shared" si="20"/>
        <v>607375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6.71</v>
      </c>
      <c r="C374" s="6">
        <f>TITRES_STAT!D377</f>
        <v>3.1078000000000001</v>
      </c>
      <c r="D374" s="6">
        <f>TITRES_STAT!E377</f>
        <v>625</v>
      </c>
      <c r="E374" s="2">
        <f t="shared" si="20"/>
        <v>606750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BULLISH DIVERGENCE</v>
      </c>
    </row>
    <row r="375" spans="1:8" ht="13.5" x14ac:dyDescent="0.25">
      <c r="A375" s="3">
        <f>TITRES_STAT!B378</f>
        <v>42548</v>
      </c>
      <c r="B375" s="6">
        <f>TITRES_STAT!C378</f>
        <v>6.7</v>
      </c>
      <c r="C375" s="6">
        <f>TITRES_STAT!D378</f>
        <v>3.1032000000000002</v>
      </c>
      <c r="D375" s="6">
        <f>TITRES_STAT!E378</f>
        <v>1001</v>
      </c>
      <c r="E375" s="2">
        <f t="shared" si="20"/>
        <v>605749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6.81</v>
      </c>
      <c r="C376" s="6">
        <f>TITRES_STAT!D379</f>
        <v>3.1541000000000001</v>
      </c>
      <c r="D376" s="6">
        <f>TITRES_STAT!E379</f>
        <v>2585</v>
      </c>
      <c r="E376" s="2">
        <f t="shared" si="20"/>
        <v>608334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BULLISH DIVERGENCE</v>
      </c>
    </row>
    <row r="377" spans="1:8" ht="13.5" x14ac:dyDescent="0.25">
      <c r="A377" s="3">
        <f>TITRES_STAT!B380</f>
        <v>42550</v>
      </c>
      <c r="B377" s="6">
        <f>TITRES_STAT!C380</f>
        <v>6.81</v>
      </c>
      <c r="C377" s="6">
        <f>TITRES_STAT!D380</f>
        <v>3.1541000000000001</v>
      </c>
      <c r="D377" s="6">
        <f>TITRES_STAT!E380</f>
        <v>2105</v>
      </c>
      <c r="E377" s="2">
        <f t="shared" si="20"/>
        <v>608334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6.55</v>
      </c>
      <c r="C378" s="6">
        <f>TITRES_STAT!D381</f>
        <v>3.2484000000000002</v>
      </c>
      <c r="D378" s="6">
        <f>TITRES_STAT!E381</f>
        <v>50</v>
      </c>
      <c r="E378" s="2">
        <f t="shared" si="20"/>
        <v>608284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6.45</v>
      </c>
      <c r="C379" s="6">
        <f>TITRES_STAT!D382</f>
        <v>3.1987999999999999</v>
      </c>
      <c r="D379" s="6">
        <f>TITRES_STAT!E382</f>
        <v>1000</v>
      </c>
      <c r="E379" s="2">
        <f t="shared" si="20"/>
        <v>607284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BULLISH DIVERGENCE</v>
      </c>
    </row>
    <row r="380" spans="1:8" ht="13.5" x14ac:dyDescent="0.25">
      <c r="A380" s="3">
        <f>TITRES_STAT!B383</f>
        <v>42555</v>
      </c>
      <c r="B380" s="6">
        <f>TITRES_STAT!C383</f>
        <v>6.45</v>
      </c>
      <c r="C380" s="6">
        <f>TITRES_STAT!D383</f>
        <v>3.1987999999999999</v>
      </c>
      <c r="D380" s="6">
        <f>TITRES_STAT!E383</f>
        <v>2030</v>
      </c>
      <c r="E380" s="2">
        <f t="shared" si="20"/>
        <v>607284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6.28</v>
      </c>
      <c r="C381" s="6">
        <f>TITRES_STAT!D384</f>
        <v>3.1145</v>
      </c>
      <c r="D381" s="6">
        <f>TITRES_STAT!E384</f>
        <v>427</v>
      </c>
      <c r="E381" s="2">
        <f t="shared" si="20"/>
        <v>606857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42562</v>
      </c>
      <c r="B382" s="6">
        <f>TITRES_STAT!C385</f>
        <v>6.45</v>
      </c>
      <c r="C382" s="6">
        <f>TITRES_STAT!D385</f>
        <v>3.1987999999999999</v>
      </c>
      <c r="D382" s="6">
        <f>TITRES_STAT!E385</f>
        <v>25</v>
      </c>
      <c r="E382" s="2">
        <f t="shared" si="20"/>
        <v>606882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6.45</v>
      </c>
      <c r="C383" s="6">
        <f>TITRES_STAT!D386</f>
        <v>3.1987999999999999</v>
      </c>
      <c r="D383" s="6">
        <f>TITRES_STAT!E386</f>
        <v>150</v>
      </c>
      <c r="E383" s="2">
        <f t="shared" si="20"/>
        <v>606882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42564</v>
      </c>
      <c r="B384" s="6">
        <f>TITRES_STAT!C387</f>
        <v>6.45</v>
      </c>
      <c r="C384" s="6">
        <f>TITRES_STAT!D387</f>
        <v>3.1987999999999999</v>
      </c>
      <c r="D384" s="6">
        <f>TITRES_STAT!E387</f>
        <v>340</v>
      </c>
      <c r="E384" s="2">
        <f t="shared" si="20"/>
        <v>606882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NEUTRAL</v>
      </c>
    </row>
    <row r="385" spans="1:8" ht="13.5" x14ac:dyDescent="0.25">
      <c r="A385" s="3">
        <f>TITRES_STAT!B388</f>
        <v>42565</v>
      </c>
      <c r="B385" s="6">
        <f>TITRES_STAT!C388</f>
        <v>6.45</v>
      </c>
      <c r="C385" s="6">
        <f>TITRES_STAT!D388</f>
        <v>3.1987999999999999</v>
      </c>
      <c r="D385" s="6">
        <f>TITRES_STAT!E388</f>
        <v>0</v>
      </c>
      <c r="E385" s="2">
        <f t="shared" si="20"/>
        <v>606882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NEUTRAL</v>
      </c>
    </row>
    <row r="386" spans="1:8" ht="13.5" x14ac:dyDescent="0.25">
      <c r="A386" s="3">
        <f>TITRES_STAT!B389</f>
        <v>42566</v>
      </c>
      <c r="B386" s="6">
        <f>TITRES_STAT!C389</f>
        <v>6.45</v>
      </c>
      <c r="C386" s="6">
        <f>TITRES_STAT!D389</f>
        <v>3.1987999999999999</v>
      </c>
      <c r="D386" s="6">
        <f>TITRES_STAT!E389</f>
        <v>0</v>
      </c>
      <c r="E386" s="2">
        <f t="shared" si="20"/>
        <v>606882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6.42</v>
      </c>
      <c r="C387" s="6">
        <f>TITRES_STAT!D390</f>
        <v>3.1840000000000002</v>
      </c>
      <c r="D387" s="6">
        <f>TITRES_STAT!E390</f>
        <v>352</v>
      </c>
      <c r="E387" s="2">
        <f t="shared" si="20"/>
        <v>606530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6.3</v>
      </c>
      <c r="C388" s="6">
        <f>TITRES_STAT!D391</f>
        <v>3.1244999999999998</v>
      </c>
      <c r="D388" s="6">
        <f>TITRES_STAT!E391</f>
        <v>885</v>
      </c>
      <c r="E388" s="2">
        <f t="shared" ref="E388:E451" si="24">IF(B388&gt;B387, E387+D388, IF(B388&lt;B387, E387-D388, E387))</f>
        <v>605645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6.3</v>
      </c>
      <c r="C389" s="6">
        <f>TITRES_STAT!D392</f>
        <v>3.1244999999999998</v>
      </c>
      <c r="D389" s="6">
        <f>TITRES_STAT!E392</f>
        <v>11539</v>
      </c>
      <c r="E389" s="2">
        <f t="shared" si="24"/>
        <v>605645</v>
      </c>
      <c r="F389" s="6" t="str">
        <f t="shared" si="23"/>
        <v>BEARISH</v>
      </c>
      <c r="G389" s="6" t="str">
        <f t="shared" si="22"/>
        <v>NEUTRAL</v>
      </c>
      <c r="H389" s="6" t="str">
        <f t="shared" si="21"/>
        <v>CONFIRMED BEARISH</v>
      </c>
    </row>
    <row r="390" spans="1:8" ht="13.5" x14ac:dyDescent="0.25">
      <c r="A390" s="3">
        <f>TITRES_STAT!B393</f>
        <v>42572</v>
      </c>
      <c r="B390" s="6">
        <f>TITRES_STAT!C393</f>
        <v>6.4</v>
      </c>
      <c r="C390" s="6">
        <f>TITRES_STAT!D393</f>
        <v>3.1739999999999999</v>
      </c>
      <c r="D390" s="6">
        <f>TITRES_STAT!E393</f>
        <v>349</v>
      </c>
      <c r="E390" s="2">
        <f t="shared" si="24"/>
        <v>605994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6.4</v>
      </c>
      <c r="C391" s="6">
        <f>TITRES_STAT!D394</f>
        <v>3.1739999999999999</v>
      </c>
      <c r="D391" s="6">
        <f>TITRES_STAT!E394</f>
        <v>175</v>
      </c>
      <c r="E391" s="2">
        <f t="shared" si="24"/>
        <v>605994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6.41</v>
      </c>
      <c r="C392" s="6">
        <f>TITRES_STAT!D395</f>
        <v>3.1789999999999998</v>
      </c>
      <c r="D392" s="6">
        <f>TITRES_STAT!E395</f>
        <v>5485</v>
      </c>
      <c r="E392" s="2">
        <f t="shared" si="24"/>
        <v>611479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BULLISH DIVERGENCE</v>
      </c>
    </row>
    <row r="393" spans="1:8" ht="13.5" x14ac:dyDescent="0.25">
      <c r="A393" s="3">
        <f>TITRES_STAT!B396</f>
        <v>42578</v>
      </c>
      <c r="B393" s="6">
        <f>TITRES_STAT!C396</f>
        <v>6.4</v>
      </c>
      <c r="C393" s="6">
        <f>TITRES_STAT!D396</f>
        <v>3.1739999999999999</v>
      </c>
      <c r="D393" s="6">
        <f>TITRES_STAT!E396</f>
        <v>6379</v>
      </c>
      <c r="E393" s="2">
        <f t="shared" si="24"/>
        <v>605100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BEARISH DIVERGENCE</v>
      </c>
    </row>
    <row r="394" spans="1:8" ht="13.5" x14ac:dyDescent="0.25">
      <c r="A394" s="3">
        <f>TITRES_STAT!B397</f>
        <v>42579</v>
      </c>
      <c r="B394" s="6">
        <f>TITRES_STAT!C397</f>
        <v>6.4</v>
      </c>
      <c r="C394" s="6">
        <f>TITRES_STAT!D397</f>
        <v>3.1739999999999999</v>
      </c>
      <c r="D394" s="6">
        <f>TITRES_STAT!E397</f>
        <v>0</v>
      </c>
      <c r="E394" s="2">
        <f t="shared" si="24"/>
        <v>605100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BEARISH DIVERGENCE</v>
      </c>
    </row>
    <row r="395" spans="1:8" ht="13.5" x14ac:dyDescent="0.25">
      <c r="A395" s="3">
        <f>TITRES_STAT!B398</f>
        <v>42580</v>
      </c>
      <c r="B395" s="6">
        <f>TITRES_STAT!C398</f>
        <v>6.4</v>
      </c>
      <c r="C395" s="6">
        <f>TITRES_STAT!D398</f>
        <v>3.1739999999999999</v>
      </c>
      <c r="D395" s="6">
        <f>TITRES_STAT!E398</f>
        <v>0</v>
      </c>
      <c r="E395" s="2">
        <f t="shared" si="24"/>
        <v>605100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6.55</v>
      </c>
      <c r="C396" s="6">
        <f>TITRES_STAT!D399</f>
        <v>3.2484000000000002</v>
      </c>
      <c r="D396" s="6">
        <f>TITRES_STAT!E399</f>
        <v>540</v>
      </c>
      <c r="E396" s="2">
        <f t="shared" si="24"/>
        <v>605640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BEARISH DIVERGENCE</v>
      </c>
    </row>
    <row r="397" spans="1:8" ht="13.5" x14ac:dyDescent="0.25">
      <c r="A397" s="3">
        <f>TITRES_STAT!B400</f>
        <v>42584</v>
      </c>
      <c r="B397" s="6">
        <f>TITRES_STAT!C400</f>
        <v>6.77</v>
      </c>
      <c r="C397" s="6">
        <f>TITRES_STAT!D400</f>
        <v>3.3574999999999999</v>
      </c>
      <c r="D397" s="6">
        <f>TITRES_STAT!E400</f>
        <v>8999</v>
      </c>
      <c r="E397" s="2">
        <f t="shared" si="24"/>
        <v>614639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6.77</v>
      </c>
      <c r="C398" s="6">
        <f>TITRES_STAT!D401</f>
        <v>3.3574999999999999</v>
      </c>
      <c r="D398" s="6">
        <f>TITRES_STAT!E401</f>
        <v>4988</v>
      </c>
      <c r="E398" s="2">
        <f t="shared" si="24"/>
        <v>614639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6.8</v>
      </c>
      <c r="C399" s="6">
        <f>TITRES_STAT!D402</f>
        <v>3.3723999999999998</v>
      </c>
      <c r="D399" s="6">
        <f>TITRES_STAT!E402</f>
        <v>1640</v>
      </c>
      <c r="E399" s="2">
        <f t="shared" si="24"/>
        <v>616279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6.9</v>
      </c>
      <c r="C400" s="6">
        <f>TITRES_STAT!D403</f>
        <v>3.4220000000000002</v>
      </c>
      <c r="D400" s="6">
        <f>TITRES_STAT!E403</f>
        <v>996</v>
      </c>
      <c r="E400" s="2">
        <f t="shared" si="24"/>
        <v>617275</v>
      </c>
      <c r="F400" s="6" t="str">
        <f t="shared" si="27"/>
        <v>BULLISH</v>
      </c>
      <c r="G400" s="6" t="str">
        <f t="shared" si="26"/>
        <v>STRONG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6.9</v>
      </c>
      <c r="C401" s="6">
        <f>TITRES_STAT!D404</f>
        <v>3.4220000000000002</v>
      </c>
      <c r="D401" s="6">
        <f>TITRES_STAT!E404</f>
        <v>1877</v>
      </c>
      <c r="E401" s="2">
        <f t="shared" si="24"/>
        <v>617275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6.92</v>
      </c>
      <c r="C402" s="6">
        <f>TITRES_STAT!D405</f>
        <v>3.4319000000000002</v>
      </c>
      <c r="D402" s="6">
        <f>TITRES_STAT!E405</f>
        <v>1400</v>
      </c>
      <c r="E402" s="2">
        <f t="shared" si="24"/>
        <v>618675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6.94</v>
      </c>
      <c r="C403" s="6">
        <f>TITRES_STAT!D406</f>
        <v>3.4419</v>
      </c>
      <c r="D403" s="6">
        <f>TITRES_STAT!E406</f>
        <v>5536</v>
      </c>
      <c r="E403" s="2">
        <f t="shared" si="24"/>
        <v>624211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6.94</v>
      </c>
      <c r="C404" s="6">
        <f>TITRES_STAT!D407</f>
        <v>3.4419</v>
      </c>
      <c r="D404" s="6">
        <f>TITRES_STAT!E407</f>
        <v>720</v>
      </c>
      <c r="E404" s="2">
        <f t="shared" si="24"/>
        <v>624211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6.94</v>
      </c>
      <c r="C405" s="6">
        <f>TITRES_STAT!D408</f>
        <v>3.4419</v>
      </c>
      <c r="D405" s="6">
        <f>TITRES_STAT!E408</f>
        <v>2085</v>
      </c>
      <c r="E405" s="2">
        <f t="shared" si="24"/>
        <v>624211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6.94</v>
      </c>
      <c r="C406" s="6">
        <f>TITRES_STAT!D409</f>
        <v>3.4419</v>
      </c>
      <c r="D406" s="6">
        <f>TITRES_STAT!E409</f>
        <v>2258</v>
      </c>
      <c r="E406" s="2">
        <f t="shared" si="24"/>
        <v>624211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6.9</v>
      </c>
      <c r="C407" s="6">
        <f>TITRES_STAT!D410</f>
        <v>3.4220000000000002</v>
      </c>
      <c r="D407" s="6">
        <f>TITRES_STAT!E410</f>
        <v>58</v>
      </c>
      <c r="E407" s="2">
        <f t="shared" si="24"/>
        <v>624153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BULLISH DIVERGENCE</v>
      </c>
    </row>
    <row r="408" spans="1:8" ht="13.5" x14ac:dyDescent="0.25">
      <c r="A408" s="3">
        <f>TITRES_STAT!B411</f>
        <v>42599</v>
      </c>
      <c r="B408" s="6">
        <f>TITRES_STAT!C411</f>
        <v>6.9</v>
      </c>
      <c r="C408" s="6">
        <f>TITRES_STAT!D411</f>
        <v>3.4220000000000002</v>
      </c>
      <c r="D408" s="6">
        <f>TITRES_STAT!E411</f>
        <v>1159</v>
      </c>
      <c r="E408" s="2">
        <f t="shared" si="24"/>
        <v>624153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6.9</v>
      </c>
      <c r="C409" s="6">
        <f>TITRES_STAT!D412</f>
        <v>3.4220000000000002</v>
      </c>
      <c r="D409" s="6">
        <f>TITRES_STAT!E412</f>
        <v>217</v>
      </c>
      <c r="E409" s="2">
        <f t="shared" si="24"/>
        <v>624153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6.9</v>
      </c>
      <c r="C410" s="6">
        <f>TITRES_STAT!D413</f>
        <v>3.4220000000000002</v>
      </c>
      <c r="D410" s="6">
        <f>TITRES_STAT!E413</f>
        <v>550</v>
      </c>
      <c r="E410" s="2">
        <f t="shared" si="24"/>
        <v>624153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6.9</v>
      </c>
      <c r="C411" s="6">
        <f>TITRES_STAT!D414</f>
        <v>3.4220000000000002</v>
      </c>
      <c r="D411" s="6">
        <f>TITRES_STAT!E414</f>
        <v>1418</v>
      </c>
      <c r="E411" s="2">
        <f t="shared" si="24"/>
        <v>624153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7</v>
      </c>
      <c r="C412" s="6">
        <f>TITRES_STAT!D415</f>
        <v>3.4716</v>
      </c>
      <c r="D412" s="6">
        <f>TITRES_STAT!E415</f>
        <v>725</v>
      </c>
      <c r="E412" s="2">
        <f t="shared" si="24"/>
        <v>624878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6.9</v>
      </c>
      <c r="C413" s="6">
        <f>TITRES_STAT!D416</f>
        <v>3.4220000000000002</v>
      </c>
      <c r="D413" s="6">
        <f>TITRES_STAT!E416</f>
        <v>2703</v>
      </c>
      <c r="E413" s="2">
        <f t="shared" si="24"/>
        <v>622175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NEUTRAL</v>
      </c>
    </row>
    <row r="414" spans="1:8" ht="13.5" x14ac:dyDescent="0.25">
      <c r="A414" s="3">
        <f>TITRES_STAT!B417</f>
        <v>42607</v>
      </c>
      <c r="B414" s="6">
        <f>TITRES_STAT!C417</f>
        <v>6.8</v>
      </c>
      <c r="C414" s="6">
        <f>TITRES_STAT!D417</f>
        <v>3.3723999999999998</v>
      </c>
      <c r="D414" s="6">
        <f>TITRES_STAT!E417</f>
        <v>1100</v>
      </c>
      <c r="E414" s="2">
        <f t="shared" si="24"/>
        <v>621075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6.8</v>
      </c>
      <c r="C415" s="6">
        <f>TITRES_STAT!D418</f>
        <v>3.3723999999999998</v>
      </c>
      <c r="D415" s="6">
        <f>TITRES_STAT!E418</f>
        <v>426</v>
      </c>
      <c r="E415" s="2">
        <f t="shared" si="24"/>
        <v>621075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6.79</v>
      </c>
      <c r="C416" s="6">
        <f>TITRES_STAT!D419</f>
        <v>3.3675000000000002</v>
      </c>
      <c r="D416" s="6">
        <f>TITRES_STAT!E419</f>
        <v>1267</v>
      </c>
      <c r="E416" s="2">
        <f t="shared" si="24"/>
        <v>619808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6.79</v>
      </c>
      <c r="C417" s="6">
        <f>TITRES_STAT!D420</f>
        <v>3.3675000000000002</v>
      </c>
      <c r="D417" s="6">
        <f>TITRES_STAT!E420</f>
        <v>1210</v>
      </c>
      <c r="E417" s="2">
        <f t="shared" si="24"/>
        <v>619808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42613</v>
      </c>
      <c r="B418" s="6">
        <f>TITRES_STAT!C421</f>
        <v>6.99</v>
      </c>
      <c r="C418" s="6">
        <f>TITRES_STAT!D421</f>
        <v>3.4666999999999999</v>
      </c>
      <c r="D418" s="6">
        <f>TITRES_STAT!E421</f>
        <v>521</v>
      </c>
      <c r="E418" s="2">
        <f t="shared" si="24"/>
        <v>620329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BEARISH DIVERGENCE</v>
      </c>
    </row>
    <row r="419" spans="1:8" ht="13.5" x14ac:dyDescent="0.25">
      <c r="A419" s="3">
        <f>TITRES_STAT!B422</f>
        <v>42614</v>
      </c>
      <c r="B419" s="6">
        <f>TITRES_STAT!C422</f>
        <v>6.98</v>
      </c>
      <c r="C419" s="6">
        <f>TITRES_STAT!D422</f>
        <v>3.4617</v>
      </c>
      <c r="D419" s="6">
        <f>TITRES_STAT!E422</f>
        <v>4098</v>
      </c>
      <c r="E419" s="2">
        <f t="shared" si="24"/>
        <v>616231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BEARISH DIVERGENCE</v>
      </c>
    </row>
    <row r="420" spans="1:8" ht="13.5" x14ac:dyDescent="0.25">
      <c r="A420" s="3">
        <f>TITRES_STAT!B423</f>
        <v>42615</v>
      </c>
      <c r="B420" s="6">
        <f>TITRES_STAT!C423</f>
        <v>6.9</v>
      </c>
      <c r="C420" s="6">
        <f>TITRES_STAT!D423</f>
        <v>3.4220000000000002</v>
      </c>
      <c r="D420" s="6">
        <f>TITRES_STAT!E423</f>
        <v>337</v>
      </c>
      <c r="E420" s="2">
        <f t="shared" si="24"/>
        <v>615894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BEARISH DIVERGENCE</v>
      </c>
    </row>
    <row r="421" spans="1:8" ht="13.5" x14ac:dyDescent="0.25">
      <c r="A421" s="3">
        <f>TITRES_STAT!B424</f>
        <v>42618</v>
      </c>
      <c r="B421" s="6">
        <f>TITRES_STAT!C424</f>
        <v>6.9</v>
      </c>
      <c r="C421" s="6">
        <f>TITRES_STAT!D424</f>
        <v>3.4220000000000002</v>
      </c>
      <c r="D421" s="6">
        <f>TITRES_STAT!E424</f>
        <v>0</v>
      </c>
      <c r="E421" s="2">
        <f t="shared" si="24"/>
        <v>615894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BEARISH DIVERGENCE</v>
      </c>
    </row>
    <row r="422" spans="1:8" ht="13.5" x14ac:dyDescent="0.25">
      <c r="A422" s="3">
        <f>TITRES_STAT!B425</f>
        <v>42619</v>
      </c>
      <c r="B422" s="6">
        <f>TITRES_STAT!C425</f>
        <v>6.89</v>
      </c>
      <c r="C422" s="6">
        <f>TITRES_STAT!D425</f>
        <v>3.4171</v>
      </c>
      <c r="D422" s="6">
        <f>TITRES_STAT!E425</f>
        <v>2752</v>
      </c>
      <c r="E422" s="2">
        <f t="shared" si="24"/>
        <v>613142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BEARISH DIVERGENCE</v>
      </c>
    </row>
    <row r="423" spans="1:8" ht="13.5" x14ac:dyDescent="0.25">
      <c r="A423" s="3">
        <f>TITRES_STAT!B426</f>
        <v>42620</v>
      </c>
      <c r="B423" s="6">
        <f>TITRES_STAT!C426</f>
        <v>6.89</v>
      </c>
      <c r="C423" s="6">
        <f>TITRES_STAT!D426</f>
        <v>3.4171</v>
      </c>
      <c r="D423" s="6">
        <f>TITRES_STAT!E426</f>
        <v>1471</v>
      </c>
      <c r="E423" s="2">
        <f t="shared" si="24"/>
        <v>613142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6.89</v>
      </c>
      <c r="C424" s="6">
        <f>TITRES_STAT!D427</f>
        <v>3.4171</v>
      </c>
      <c r="D424" s="6">
        <f>TITRES_STAT!E427</f>
        <v>0</v>
      </c>
      <c r="E424" s="2">
        <f t="shared" si="24"/>
        <v>613142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6.89</v>
      </c>
      <c r="C425" s="6">
        <f>TITRES_STAT!D428</f>
        <v>3.4171</v>
      </c>
      <c r="D425" s="6">
        <f>TITRES_STAT!E428</f>
        <v>0</v>
      </c>
      <c r="E425" s="2">
        <f t="shared" si="24"/>
        <v>613142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6.89</v>
      </c>
      <c r="C426" s="6">
        <f>TITRES_STAT!D429</f>
        <v>3.4171</v>
      </c>
      <c r="D426" s="6">
        <f>TITRES_STAT!E429</f>
        <v>0</v>
      </c>
      <c r="E426" s="2">
        <f t="shared" si="24"/>
        <v>613142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6.69</v>
      </c>
      <c r="C427" s="6">
        <f>TITRES_STAT!D430</f>
        <v>3.3178999999999998</v>
      </c>
      <c r="D427" s="6">
        <f>TITRES_STAT!E430</f>
        <v>222</v>
      </c>
      <c r="E427" s="2">
        <f t="shared" si="24"/>
        <v>612920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6.69</v>
      </c>
      <c r="C428" s="6">
        <f>TITRES_STAT!D431</f>
        <v>3.3178999999999998</v>
      </c>
      <c r="D428" s="6">
        <f>TITRES_STAT!E431</f>
        <v>9979</v>
      </c>
      <c r="E428" s="2">
        <f t="shared" si="24"/>
        <v>612920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6.75</v>
      </c>
      <c r="C429" s="6">
        <f>TITRES_STAT!D432</f>
        <v>3.3475999999999999</v>
      </c>
      <c r="D429" s="6">
        <f>TITRES_STAT!E432</f>
        <v>530</v>
      </c>
      <c r="E429" s="2">
        <f t="shared" si="24"/>
        <v>613450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BULLISH DIVERGENCE</v>
      </c>
    </row>
    <row r="430" spans="1:8" ht="13.5" x14ac:dyDescent="0.25">
      <c r="A430" s="3">
        <f>TITRES_STAT!B433</f>
        <v>42633</v>
      </c>
      <c r="B430" s="6">
        <f>TITRES_STAT!C433</f>
        <v>6.75</v>
      </c>
      <c r="C430" s="6">
        <f>TITRES_STAT!D433</f>
        <v>3.3475999999999999</v>
      </c>
      <c r="D430" s="6">
        <f>TITRES_STAT!E433</f>
        <v>345</v>
      </c>
      <c r="E430" s="2">
        <f t="shared" si="24"/>
        <v>613450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BULLISH DIVERGENCE</v>
      </c>
    </row>
    <row r="431" spans="1:8" ht="13.5" x14ac:dyDescent="0.25">
      <c r="A431" s="3">
        <f>TITRES_STAT!B434</f>
        <v>42634</v>
      </c>
      <c r="B431" s="6">
        <f>TITRES_STAT!C434</f>
        <v>6.69</v>
      </c>
      <c r="C431" s="6">
        <f>TITRES_STAT!D434</f>
        <v>3.3178999999999998</v>
      </c>
      <c r="D431" s="6">
        <f>TITRES_STAT!E434</f>
        <v>1160</v>
      </c>
      <c r="E431" s="2">
        <f t="shared" si="24"/>
        <v>612290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6.87</v>
      </c>
      <c r="C432" s="6">
        <f>TITRES_STAT!D435</f>
        <v>3.4070999999999998</v>
      </c>
      <c r="D432" s="6">
        <f>TITRES_STAT!E435</f>
        <v>1135</v>
      </c>
      <c r="E432" s="2">
        <f t="shared" si="24"/>
        <v>613425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6.86</v>
      </c>
      <c r="C433" s="6">
        <f>TITRES_STAT!D436</f>
        <v>3.4022000000000001</v>
      </c>
      <c r="D433" s="6">
        <f>TITRES_STAT!E436</f>
        <v>469</v>
      </c>
      <c r="E433" s="2">
        <f t="shared" si="24"/>
        <v>612956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6.87</v>
      </c>
      <c r="C434" s="6">
        <f>TITRES_STAT!D437</f>
        <v>3.4070999999999998</v>
      </c>
      <c r="D434" s="6">
        <f>TITRES_STAT!E437</f>
        <v>1225</v>
      </c>
      <c r="E434" s="2">
        <f t="shared" si="24"/>
        <v>614181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6.8</v>
      </c>
      <c r="C435" s="6">
        <f>TITRES_STAT!D438</f>
        <v>3.3723999999999998</v>
      </c>
      <c r="D435" s="6">
        <f>TITRES_STAT!E438</f>
        <v>4111</v>
      </c>
      <c r="E435" s="2">
        <f t="shared" si="24"/>
        <v>610070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BEARISH DIVERGENCE</v>
      </c>
    </row>
    <row r="436" spans="1:8" ht="13.5" x14ac:dyDescent="0.25">
      <c r="A436" s="3">
        <f>TITRES_STAT!B439</f>
        <v>42641</v>
      </c>
      <c r="B436" s="6">
        <f>TITRES_STAT!C439</f>
        <v>6.65</v>
      </c>
      <c r="C436" s="6">
        <f>TITRES_STAT!D439</f>
        <v>3.298</v>
      </c>
      <c r="D436" s="6">
        <f>TITRES_STAT!E439</f>
        <v>2769</v>
      </c>
      <c r="E436" s="2">
        <f t="shared" si="24"/>
        <v>607301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6.8</v>
      </c>
      <c r="C437" s="6">
        <f>TITRES_STAT!D440</f>
        <v>3.3723999999999998</v>
      </c>
      <c r="D437" s="6">
        <f>TITRES_STAT!E440</f>
        <v>1378</v>
      </c>
      <c r="E437" s="2">
        <f t="shared" si="24"/>
        <v>608679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6.8</v>
      </c>
      <c r="C438" s="6">
        <f>TITRES_STAT!D441</f>
        <v>3.3723999999999998</v>
      </c>
      <c r="D438" s="6">
        <f>TITRES_STAT!E441</f>
        <v>1179</v>
      </c>
      <c r="E438" s="2">
        <f t="shared" si="24"/>
        <v>608679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7</v>
      </c>
      <c r="C439" s="6">
        <f>TITRES_STAT!D442</f>
        <v>3.4716</v>
      </c>
      <c r="D439" s="6">
        <f>TITRES_STAT!E442</f>
        <v>2122</v>
      </c>
      <c r="E439" s="2">
        <f t="shared" si="24"/>
        <v>610801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BEARISH DIVERGENCE</v>
      </c>
    </row>
    <row r="440" spans="1:8" ht="13.5" x14ac:dyDescent="0.25">
      <c r="A440" s="3">
        <f>TITRES_STAT!B443</f>
        <v>42648</v>
      </c>
      <c r="B440" s="6">
        <f>TITRES_STAT!C443</f>
        <v>6.96</v>
      </c>
      <c r="C440" s="6">
        <f>TITRES_STAT!D443</f>
        <v>3.4518</v>
      </c>
      <c r="D440" s="6">
        <f>TITRES_STAT!E443</f>
        <v>1300</v>
      </c>
      <c r="E440" s="2">
        <f t="shared" si="24"/>
        <v>609501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BEARISH DIVERGENCE</v>
      </c>
    </row>
    <row r="441" spans="1:8" ht="13.5" x14ac:dyDescent="0.25">
      <c r="A441" s="3">
        <f>TITRES_STAT!B444</f>
        <v>42649</v>
      </c>
      <c r="B441" s="6">
        <f>TITRES_STAT!C444</f>
        <v>6.9</v>
      </c>
      <c r="C441" s="6">
        <f>TITRES_STAT!D444</f>
        <v>3.4220000000000002</v>
      </c>
      <c r="D441" s="6">
        <f>TITRES_STAT!E444</f>
        <v>810</v>
      </c>
      <c r="E441" s="2">
        <f t="shared" si="24"/>
        <v>608691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6.88</v>
      </c>
      <c r="C442" s="6">
        <f>TITRES_STAT!D445</f>
        <v>3.4121000000000001</v>
      </c>
      <c r="D442" s="6">
        <f>TITRES_STAT!E445</f>
        <v>1550</v>
      </c>
      <c r="E442" s="2">
        <f t="shared" si="24"/>
        <v>607141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BEARISH DIVERGENCE</v>
      </c>
    </row>
    <row r="443" spans="1:8" ht="13.5" x14ac:dyDescent="0.25">
      <c r="A443" s="3">
        <f>TITRES_STAT!B446</f>
        <v>42653</v>
      </c>
      <c r="B443" s="6">
        <f>TITRES_STAT!C446</f>
        <v>7.13</v>
      </c>
      <c r="C443" s="6">
        <f>TITRES_STAT!D446</f>
        <v>3.5360999999999998</v>
      </c>
      <c r="D443" s="6">
        <f>TITRES_STAT!E446</f>
        <v>18683</v>
      </c>
      <c r="E443" s="2">
        <f t="shared" si="24"/>
        <v>625824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7.1</v>
      </c>
      <c r="C444" s="6">
        <f>TITRES_STAT!D447</f>
        <v>3.5211999999999999</v>
      </c>
      <c r="D444" s="6">
        <f>TITRES_STAT!E447</f>
        <v>15100</v>
      </c>
      <c r="E444" s="2">
        <f t="shared" si="24"/>
        <v>610724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BEARISH DIVERGENCE</v>
      </c>
    </row>
    <row r="445" spans="1:8" ht="13.5" x14ac:dyDescent="0.25">
      <c r="A445" s="3">
        <f>TITRES_STAT!B448</f>
        <v>42655</v>
      </c>
      <c r="B445" s="6">
        <f>TITRES_STAT!C448</f>
        <v>7.1</v>
      </c>
      <c r="C445" s="6">
        <f>TITRES_STAT!D448</f>
        <v>3.5211999999999999</v>
      </c>
      <c r="D445" s="6">
        <f>TITRES_STAT!E448</f>
        <v>4118</v>
      </c>
      <c r="E445" s="2">
        <f t="shared" si="24"/>
        <v>610724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7.1</v>
      </c>
      <c r="C446" s="6">
        <f>TITRES_STAT!D449</f>
        <v>3.5211999999999999</v>
      </c>
      <c r="D446" s="6">
        <f>TITRES_STAT!E449</f>
        <v>0</v>
      </c>
      <c r="E446" s="2">
        <f t="shared" si="24"/>
        <v>610724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CONFIRMED BULLISH</v>
      </c>
    </row>
    <row r="447" spans="1:8" ht="13.5" x14ac:dyDescent="0.25">
      <c r="A447" s="3">
        <f>TITRES_STAT!B450</f>
        <v>42657</v>
      </c>
      <c r="B447" s="6">
        <f>TITRES_STAT!C450</f>
        <v>7.09</v>
      </c>
      <c r="C447" s="6">
        <f>TITRES_STAT!D450</f>
        <v>3.5162</v>
      </c>
      <c r="D447" s="6">
        <f>TITRES_STAT!E450</f>
        <v>2415</v>
      </c>
      <c r="E447" s="2">
        <f t="shared" si="24"/>
        <v>608309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7.09</v>
      </c>
      <c r="C448" s="6">
        <f>TITRES_STAT!D451</f>
        <v>3.5162</v>
      </c>
      <c r="D448" s="6">
        <f>TITRES_STAT!E451</f>
        <v>0</v>
      </c>
      <c r="E448" s="2">
        <f t="shared" si="24"/>
        <v>608309</v>
      </c>
      <c r="F448" s="6" t="str">
        <f t="shared" si="27"/>
        <v>BEARISH</v>
      </c>
      <c r="G448" s="6" t="str">
        <f t="shared" si="26"/>
        <v>WEAK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6.9</v>
      </c>
      <c r="C449" s="6">
        <f>TITRES_STAT!D452</f>
        <v>3.4220000000000002</v>
      </c>
      <c r="D449" s="6">
        <f>TITRES_STAT!E452</f>
        <v>1495</v>
      </c>
      <c r="E449" s="2">
        <f t="shared" si="24"/>
        <v>606814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6.9</v>
      </c>
      <c r="C450" s="6">
        <f>TITRES_STAT!D453</f>
        <v>3.4220000000000002</v>
      </c>
      <c r="D450" s="6">
        <f>TITRES_STAT!E453</f>
        <v>0</v>
      </c>
      <c r="E450" s="2">
        <f t="shared" si="24"/>
        <v>606814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6.9</v>
      </c>
      <c r="C451" s="6">
        <f>TITRES_STAT!D454</f>
        <v>3.4220000000000002</v>
      </c>
      <c r="D451" s="6">
        <f>TITRES_STAT!E454</f>
        <v>16051</v>
      </c>
      <c r="E451" s="2">
        <f t="shared" si="24"/>
        <v>606814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7</v>
      </c>
      <c r="C452" s="6">
        <f>TITRES_STAT!D455</f>
        <v>3.4716</v>
      </c>
      <c r="D452" s="6">
        <f>TITRES_STAT!E455</f>
        <v>2791</v>
      </c>
      <c r="E452" s="2">
        <f t="shared" ref="E452:E515" si="28">IF(B452&gt;B451, E451+D452, IF(B452&lt;B451, E451-D452, E451))</f>
        <v>609605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7</v>
      </c>
      <c r="C453" s="6">
        <f>TITRES_STAT!D456</f>
        <v>3.4716</v>
      </c>
      <c r="D453" s="6">
        <f>TITRES_STAT!E456</f>
        <v>435</v>
      </c>
      <c r="E453" s="2">
        <f t="shared" si="28"/>
        <v>609605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7</v>
      </c>
      <c r="C454" s="6">
        <f>TITRES_STAT!D457</f>
        <v>3.4716</v>
      </c>
      <c r="D454" s="6">
        <f>TITRES_STAT!E457</f>
        <v>0</v>
      </c>
      <c r="E454" s="2">
        <f t="shared" si="28"/>
        <v>609605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7</v>
      </c>
      <c r="C455" s="6">
        <f>TITRES_STAT!D458</f>
        <v>3.4716</v>
      </c>
      <c r="D455" s="6">
        <f>TITRES_STAT!E458</f>
        <v>0</v>
      </c>
      <c r="E455" s="2">
        <f t="shared" si="28"/>
        <v>609605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6.9</v>
      </c>
      <c r="C456" s="6">
        <f>TITRES_STAT!D459</f>
        <v>3.4220000000000002</v>
      </c>
      <c r="D456" s="6">
        <f>TITRES_STAT!E459</f>
        <v>8200</v>
      </c>
      <c r="E456" s="2">
        <f t="shared" si="28"/>
        <v>601405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6.9</v>
      </c>
      <c r="C457" s="6">
        <f>TITRES_STAT!D460</f>
        <v>3.4220000000000002</v>
      </c>
      <c r="D457" s="6">
        <f>TITRES_STAT!E460</f>
        <v>1419</v>
      </c>
      <c r="E457" s="2">
        <f t="shared" si="28"/>
        <v>601405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6.99</v>
      </c>
      <c r="C458" s="6">
        <f>TITRES_STAT!D461</f>
        <v>3.4666999999999999</v>
      </c>
      <c r="D458" s="6">
        <f>TITRES_STAT!E461</f>
        <v>19223</v>
      </c>
      <c r="E458" s="2">
        <f t="shared" si="28"/>
        <v>620628</v>
      </c>
      <c r="F458" s="6" t="str">
        <f t="shared" si="31"/>
        <v>BULLISH</v>
      </c>
      <c r="G458" s="6" t="str">
        <f t="shared" si="30"/>
        <v>NEUTRAL</v>
      </c>
      <c r="H458" s="6" t="str">
        <f t="shared" si="29"/>
        <v>BULLISH DIVERGENCE</v>
      </c>
    </row>
    <row r="459" spans="1:8" ht="13.5" x14ac:dyDescent="0.25">
      <c r="A459" s="3">
        <f>TITRES_STAT!B462</f>
        <v>42675</v>
      </c>
      <c r="B459" s="6">
        <f>TITRES_STAT!C462</f>
        <v>6.99</v>
      </c>
      <c r="C459" s="6">
        <f>TITRES_STAT!D462</f>
        <v>3.4666999999999999</v>
      </c>
      <c r="D459" s="6">
        <f>TITRES_STAT!E462</f>
        <v>789</v>
      </c>
      <c r="E459" s="2">
        <f t="shared" si="28"/>
        <v>620628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BULLISH DIVERGENCE</v>
      </c>
    </row>
    <row r="460" spans="1:8" ht="13.5" x14ac:dyDescent="0.25">
      <c r="A460" s="3">
        <f>TITRES_STAT!B463</f>
        <v>42676</v>
      </c>
      <c r="B460" s="6">
        <f>TITRES_STAT!C463</f>
        <v>6.8</v>
      </c>
      <c r="C460" s="6">
        <f>TITRES_STAT!D463</f>
        <v>3.3723999999999998</v>
      </c>
      <c r="D460" s="6">
        <f>TITRES_STAT!E463</f>
        <v>9040</v>
      </c>
      <c r="E460" s="2">
        <f t="shared" si="28"/>
        <v>611588</v>
      </c>
      <c r="F460" s="6" t="str">
        <f t="shared" si="31"/>
        <v>BULLISH</v>
      </c>
      <c r="G460" s="6" t="str">
        <f t="shared" si="30"/>
        <v>NEUTRAL</v>
      </c>
      <c r="H460" s="6" t="str">
        <f t="shared" si="29"/>
        <v>BULLISH DIVERGENCE</v>
      </c>
    </row>
    <row r="461" spans="1:8" ht="13.5" x14ac:dyDescent="0.25">
      <c r="A461" s="3">
        <f>TITRES_STAT!B464</f>
        <v>42677</v>
      </c>
      <c r="B461" s="6">
        <f>TITRES_STAT!C464</f>
        <v>6.96</v>
      </c>
      <c r="C461" s="6">
        <f>TITRES_STAT!D464</f>
        <v>3.4518</v>
      </c>
      <c r="D461" s="6">
        <f>TITRES_STAT!E464</f>
        <v>1543</v>
      </c>
      <c r="E461" s="2">
        <f t="shared" si="28"/>
        <v>613131</v>
      </c>
      <c r="F461" s="6" t="str">
        <f t="shared" si="31"/>
        <v>BULLISH</v>
      </c>
      <c r="G461" s="6" t="str">
        <f t="shared" si="30"/>
        <v>NEUTRAL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6.96</v>
      </c>
      <c r="C462" s="6">
        <f>TITRES_STAT!D465</f>
        <v>3.4518</v>
      </c>
      <c r="D462" s="6">
        <f>TITRES_STAT!E465</f>
        <v>785</v>
      </c>
      <c r="E462" s="2">
        <f t="shared" si="28"/>
        <v>613131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6.96</v>
      </c>
      <c r="C463" s="6">
        <f>TITRES_STAT!D466</f>
        <v>3.4518</v>
      </c>
      <c r="D463" s="6">
        <f>TITRES_STAT!E466</f>
        <v>5060</v>
      </c>
      <c r="E463" s="2">
        <f t="shared" si="28"/>
        <v>613131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6.85</v>
      </c>
      <c r="C464" s="6">
        <f>TITRES_STAT!D467</f>
        <v>3.3972000000000002</v>
      </c>
      <c r="D464" s="6">
        <f>TITRES_STAT!E467</f>
        <v>2964</v>
      </c>
      <c r="E464" s="2">
        <f t="shared" si="28"/>
        <v>610167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6.9</v>
      </c>
      <c r="C465" s="6">
        <f>TITRES_STAT!D468</f>
        <v>3.4220000000000002</v>
      </c>
      <c r="D465" s="6">
        <f>TITRES_STAT!E468</f>
        <v>5223</v>
      </c>
      <c r="E465" s="2">
        <f t="shared" si="28"/>
        <v>615390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6.9</v>
      </c>
      <c r="C466" s="6">
        <f>TITRES_STAT!D469</f>
        <v>3.4220000000000002</v>
      </c>
      <c r="D466" s="6">
        <f>TITRES_STAT!E469</f>
        <v>6784</v>
      </c>
      <c r="E466" s="2">
        <f t="shared" si="28"/>
        <v>615390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BULLISH DIVERGENCE</v>
      </c>
    </row>
    <row r="467" spans="1:8" ht="13.5" x14ac:dyDescent="0.25">
      <c r="A467" s="3">
        <f>TITRES_STAT!B470</f>
        <v>42685</v>
      </c>
      <c r="B467" s="6">
        <f>TITRES_STAT!C470</f>
        <v>6.9</v>
      </c>
      <c r="C467" s="6">
        <f>TITRES_STAT!D470</f>
        <v>3.4220000000000002</v>
      </c>
      <c r="D467" s="6">
        <f>TITRES_STAT!E470</f>
        <v>2004</v>
      </c>
      <c r="E467" s="2">
        <f t="shared" si="28"/>
        <v>615390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42688</v>
      </c>
      <c r="B468" s="6">
        <f>TITRES_STAT!C471</f>
        <v>6.77</v>
      </c>
      <c r="C468" s="6">
        <f>TITRES_STAT!D471</f>
        <v>3.3574999999999999</v>
      </c>
      <c r="D468" s="6">
        <f>TITRES_STAT!E471</f>
        <v>14151</v>
      </c>
      <c r="E468" s="2">
        <f t="shared" si="28"/>
        <v>601239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6.9</v>
      </c>
      <c r="C469" s="6">
        <f>TITRES_STAT!D472</f>
        <v>3.4220000000000002</v>
      </c>
      <c r="D469" s="6">
        <f>TITRES_STAT!E472</f>
        <v>5839</v>
      </c>
      <c r="E469" s="2">
        <f t="shared" si="28"/>
        <v>607078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BEARISH DIVERGENCE</v>
      </c>
    </row>
    <row r="470" spans="1:8" ht="13.5" x14ac:dyDescent="0.25">
      <c r="A470" s="3">
        <f>TITRES_STAT!B473</f>
        <v>42690</v>
      </c>
      <c r="B470" s="6">
        <f>TITRES_STAT!C473</f>
        <v>6.9</v>
      </c>
      <c r="C470" s="6">
        <f>TITRES_STAT!D473</f>
        <v>3.4220000000000002</v>
      </c>
      <c r="D470" s="6">
        <f>TITRES_STAT!E473</f>
        <v>1381</v>
      </c>
      <c r="E470" s="2">
        <f t="shared" si="28"/>
        <v>607078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42691</v>
      </c>
      <c r="B471" s="6">
        <f>TITRES_STAT!C474</f>
        <v>6.84</v>
      </c>
      <c r="C471" s="6">
        <f>TITRES_STAT!D474</f>
        <v>3.3923000000000001</v>
      </c>
      <c r="D471" s="6">
        <f>TITRES_STAT!E474</f>
        <v>2414</v>
      </c>
      <c r="E471" s="2">
        <f t="shared" si="28"/>
        <v>604664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42692</v>
      </c>
      <c r="B472" s="6">
        <f>TITRES_STAT!C475</f>
        <v>6.94</v>
      </c>
      <c r="C472" s="6">
        <f>TITRES_STAT!D475</f>
        <v>3.4419</v>
      </c>
      <c r="D472" s="6">
        <f>TITRES_STAT!E475</f>
        <v>310</v>
      </c>
      <c r="E472" s="2">
        <f t="shared" si="28"/>
        <v>604974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BEARISH DIVERGENCE</v>
      </c>
    </row>
    <row r="473" spans="1:8" ht="13.5" x14ac:dyDescent="0.25">
      <c r="A473" s="3">
        <f>TITRES_STAT!B476</f>
        <v>42695</v>
      </c>
      <c r="B473" s="6">
        <f>TITRES_STAT!C476</f>
        <v>6.85</v>
      </c>
      <c r="C473" s="6">
        <f>TITRES_STAT!D476</f>
        <v>3.3972000000000002</v>
      </c>
      <c r="D473" s="6">
        <f>TITRES_STAT!E476</f>
        <v>26163</v>
      </c>
      <c r="E473" s="2">
        <f t="shared" si="28"/>
        <v>578811</v>
      </c>
      <c r="F473" s="6" t="str">
        <f t="shared" si="31"/>
        <v>BEARISH</v>
      </c>
      <c r="G473" s="6" t="str">
        <f t="shared" si="30"/>
        <v>WEAK</v>
      </c>
      <c r="H473" s="6" t="str">
        <f t="shared" si="29"/>
        <v>BEARISH DIVERGENCE</v>
      </c>
    </row>
    <row r="474" spans="1:8" ht="13.5" x14ac:dyDescent="0.25">
      <c r="A474" s="3">
        <f>TITRES_STAT!B477</f>
        <v>42696</v>
      </c>
      <c r="B474" s="6">
        <f>TITRES_STAT!C477</f>
        <v>6.82</v>
      </c>
      <c r="C474" s="6">
        <f>TITRES_STAT!D477</f>
        <v>3.3822999999999999</v>
      </c>
      <c r="D474" s="6">
        <f>TITRES_STAT!E477</f>
        <v>1586</v>
      </c>
      <c r="E474" s="2">
        <f t="shared" si="28"/>
        <v>577225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6.82</v>
      </c>
      <c r="C475" s="6">
        <f>TITRES_STAT!D478</f>
        <v>3.3822999999999999</v>
      </c>
      <c r="D475" s="6">
        <f>TITRES_STAT!E478</f>
        <v>357</v>
      </c>
      <c r="E475" s="2">
        <f t="shared" si="28"/>
        <v>577225</v>
      </c>
      <c r="F475" s="6" t="str">
        <f t="shared" si="31"/>
        <v>BEARISH</v>
      </c>
      <c r="G475" s="6" t="str">
        <f t="shared" si="30"/>
        <v>WEAK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6.99</v>
      </c>
      <c r="C476" s="6">
        <f>TITRES_STAT!D479</f>
        <v>3.4666999999999999</v>
      </c>
      <c r="D476" s="6">
        <f>TITRES_STAT!E479</f>
        <v>147</v>
      </c>
      <c r="E476" s="2">
        <f t="shared" si="28"/>
        <v>577372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BEARISH DIVERGENCE</v>
      </c>
    </row>
    <row r="477" spans="1:8" ht="13.5" x14ac:dyDescent="0.25">
      <c r="A477" s="3">
        <f>TITRES_STAT!B480</f>
        <v>42699</v>
      </c>
      <c r="B477" s="6">
        <f>TITRES_STAT!C480</f>
        <v>6.99</v>
      </c>
      <c r="C477" s="6">
        <f>TITRES_STAT!D480</f>
        <v>3.4666999999999999</v>
      </c>
      <c r="D477" s="6">
        <f>TITRES_STAT!E480</f>
        <v>1267</v>
      </c>
      <c r="E477" s="2">
        <f t="shared" si="28"/>
        <v>577372</v>
      </c>
      <c r="F477" s="6" t="str">
        <f t="shared" si="31"/>
        <v>BEARISH</v>
      </c>
      <c r="G477" s="6" t="str">
        <f t="shared" si="30"/>
        <v>WEAK</v>
      </c>
      <c r="H477" s="6" t="str">
        <f t="shared" si="29"/>
        <v>BEARISH DIVERGENCE</v>
      </c>
    </row>
    <row r="478" spans="1:8" ht="13.5" x14ac:dyDescent="0.25">
      <c r="A478" s="3">
        <f>TITRES_STAT!B481</f>
        <v>42702</v>
      </c>
      <c r="B478" s="6">
        <f>TITRES_STAT!C481</f>
        <v>7</v>
      </c>
      <c r="C478" s="6">
        <f>TITRES_STAT!D481</f>
        <v>3.4716</v>
      </c>
      <c r="D478" s="6">
        <f>TITRES_STAT!E481</f>
        <v>100</v>
      </c>
      <c r="E478" s="2">
        <f t="shared" si="28"/>
        <v>577472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BEARISH DIVERGENCE</v>
      </c>
    </row>
    <row r="479" spans="1:8" ht="13.5" x14ac:dyDescent="0.25">
      <c r="A479" s="3">
        <f>TITRES_STAT!B482</f>
        <v>42703</v>
      </c>
      <c r="B479" s="6">
        <f>TITRES_STAT!C482</f>
        <v>7.1</v>
      </c>
      <c r="C479" s="6">
        <f>TITRES_STAT!D482</f>
        <v>3.5211999999999999</v>
      </c>
      <c r="D479" s="6">
        <f>TITRES_STAT!E482</f>
        <v>475</v>
      </c>
      <c r="E479" s="2">
        <f t="shared" si="28"/>
        <v>577947</v>
      </c>
      <c r="F479" s="6" t="str">
        <f t="shared" si="31"/>
        <v>BULLISH</v>
      </c>
      <c r="G479" s="6" t="str">
        <f t="shared" si="30"/>
        <v>NEUTRAL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7.1</v>
      </c>
      <c r="C480" s="6">
        <f>TITRES_STAT!D483</f>
        <v>3.5211999999999999</v>
      </c>
      <c r="D480" s="6">
        <f>TITRES_STAT!E483</f>
        <v>0</v>
      </c>
      <c r="E480" s="2">
        <f t="shared" si="28"/>
        <v>577947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7.1</v>
      </c>
      <c r="C481" s="6">
        <f>TITRES_STAT!D484</f>
        <v>3.5211999999999999</v>
      </c>
      <c r="D481" s="6">
        <f>TITRES_STAT!E484</f>
        <v>0</v>
      </c>
      <c r="E481" s="2">
        <f t="shared" si="28"/>
        <v>577947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7.08</v>
      </c>
      <c r="C482" s="6">
        <f>TITRES_STAT!D485</f>
        <v>3.5112999999999999</v>
      </c>
      <c r="D482" s="6">
        <f>TITRES_STAT!E485</f>
        <v>1284</v>
      </c>
      <c r="E482" s="2">
        <f t="shared" si="28"/>
        <v>576663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BEARISH DIVERGENCE</v>
      </c>
    </row>
    <row r="483" spans="1:8" ht="13.5" x14ac:dyDescent="0.25">
      <c r="A483" s="3">
        <f>TITRES_STAT!B486</f>
        <v>42709</v>
      </c>
      <c r="B483" s="6">
        <f>TITRES_STAT!C486</f>
        <v>7.08</v>
      </c>
      <c r="C483" s="6">
        <f>TITRES_STAT!D486</f>
        <v>3.5112999999999999</v>
      </c>
      <c r="D483" s="6">
        <f>TITRES_STAT!E486</f>
        <v>0</v>
      </c>
      <c r="E483" s="2">
        <f t="shared" si="28"/>
        <v>576663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BEARISH DIVERGENCE</v>
      </c>
    </row>
    <row r="484" spans="1:8" ht="13.5" x14ac:dyDescent="0.25">
      <c r="A484" s="3">
        <f>TITRES_STAT!B487</f>
        <v>42710</v>
      </c>
      <c r="B484" s="6">
        <f>TITRES_STAT!C487</f>
        <v>7</v>
      </c>
      <c r="C484" s="6">
        <f>TITRES_STAT!D487</f>
        <v>3.4716</v>
      </c>
      <c r="D484" s="6">
        <f>TITRES_STAT!E487</f>
        <v>753</v>
      </c>
      <c r="E484" s="2">
        <f t="shared" si="28"/>
        <v>575910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7</v>
      </c>
      <c r="C485" s="6">
        <f>TITRES_STAT!D488</f>
        <v>3.4716</v>
      </c>
      <c r="D485" s="6">
        <f>TITRES_STAT!E488</f>
        <v>385</v>
      </c>
      <c r="E485" s="2">
        <f t="shared" si="28"/>
        <v>575910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7</v>
      </c>
      <c r="C486" s="6">
        <f>TITRES_STAT!D489</f>
        <v>3.4716</v>
      </c>
      <c r="D486" s="6">
        <f>TITRES_STAT!E489</f>
        <v>25</v>
      </c>
      <c r="E486" s="2">
        <f t="shared" si="28"/>
        <v>575910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7</v>
      </c>
      <c r="C487" s="6">
        <f>TITRES_STAT!D490</f>
        <v>3.4716</v>
      </c>
      <c r="D487" s="6">
        <f>TITRES_STAT!E490</f>
        <v>503</v>
      </c>
      <c r="E487" s="2">
        <f t="shared" si="28"/>
        <v>575910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7</v>
      </c>
      <c r="C488" s="6">
        <f>TITRES_STAT!D491</f>
        <v>3.4716</v>
      </c>
      <c r="D488" s="6">
        <f>TITRES_STAT!E491</f>
        <v>228</v>
      </c>
      <c r="E488" s="2">
        <f t="shared" si="28"/>
        <v>575910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7</v>
      </c>
      <c r="C489" s="6">
        <f>TITRES_STAT!D492</f>
        <v>3.4716</v>
      </c>
      <c r="D489" s="6">
        <f>TITRES_STAT!E492</f>
        <v>3054</v>
      </c>
      <c r="E489" s="2">
        <f t="shared" si="28"/>
        <v>575910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6.99</v>
      </c>
      <c r="C490" s="6">
        <f>TITRES_STAT!D493</f>
        <v>3.4666999999999999</v>
      </c>
      <c r="D490" s="6">
        <f>TITRES_STAT!E493</f>
        <v>2525</v>
      </c>
      <c r="E490" s="2">
        <f t="shared" si="28"/>
        <v>573385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6.9</v>
      </c>
      <c r="C491" s="6">
        <f>TITRES_STAT!D494</f>
        <v>3.4220000000000002</v>
      </c>
      <c r="D491" s="6">
        <f>TITRES_STAT!E494</f>
        <v>486</v>
      </c>
      <c r="E491" s="2">
        <f t="shared" si="28"/>
        <v>572899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6.98</v>
      </c>
      <c r="C492" s="6">
        <f>TITRES_STAT!D495</f>
        <v>3.4617</v>
      </c>
      <c r="D492" s="6">
        <f>TITRES_STAT!E495</f>
        <v>477</v>
      </c>
      <c r="E492" s="2">
        <f t="shared" si="28"/>
        <v>573376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6.98</v>
      </c>
      <c r="C493" s="6">
        <f>TITRES_STAT!D496</f>
        <v>3.4617</v>
      </c>
      <c r="D493" s="6">
        <f>TITRES_STAT!E496</f>
        <v>18</v>
      </c>
      <c r="E493" s="2">
        <f t="shared" si="28"/>
        <v>573376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6.88</v>
      </c>
      <c r="C494" s="6">
        <f>TITRES_STAT!D497</f>
        <v>3.4121000000000001</v>
      </c>
      <c r="D494" s="6">
        <f>TITRES_STAT!E497</f>
        <v>397</v>
      </c>
      <c r="E494" s="2">
        <f t="shared" si="28"/>
        <v>572979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6.88</v>
      </c>
      <c r="C495" s="6">
        <f>TITRES_STAT!D498</f>
        <v>3.4121000000000001</v>
      </c>
      <c r="D495" s="6">
        <f>TITRES_STAT!E498</f>
        <v>125</v>
      </c>
      <c r="E495" s="2">
        <f t="shared" si="28"/>
        <v>572979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6.85</v>
      </c>
      <c r="C496" s="6">
        <f>TITRES_STAT!D499</f>
        <v>3.3972000000000002</v>
      </c>
      <c r="D496" s="6">
        <f>TITRES_STAT!E499</f>
        <v>3825</v>
      </c>
      <c r="E496" s="2">
        <f t="shared" si="28"/>
        <v>569154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6.9</v>
      </c>
      <c r="C497" s="6">
        <f>TITRES_STAT!D500</f>
        <v>3.4220000000000002</v>
      </c>
      <c r="D497" s="6">
        <f>TITRES_STAT!E500</f>
        <v>200</v>
      </c>
      <c r="E497" s="2">
        <f t="shared" si="28"/>
        <v>569354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6.88</v>
      </c>
      <c r="C498" s="6">
        <f>TITRES_STAT!D501</f>
        <v>3.4121000000000001</v>
      </c>
      <c r="D498" s="6">
        <f>TITRES_STAT!E501</f>
        <v>671</v>
      </c>
      <c r="E498" s="2">
        <f t="shared" si="28"/>
        <v>568683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6.87</v>
      </c>
      <c r="C499" s="6">
        <f>TITRES_STAT!D502</f>
        <v>3.4070999999999998</v>
      </c>
      <c r="D499" s="6">
        <f>TITRES_STAT!E502</f>
        <v>694</v>
      </c>
      <c r="E499" s="2">
        <f t="shared" si="28"/>
        <v>567989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6.85</v>
      </c>
      <c r="C500" s="6">
        <f>TITRES_STAT!D503</f>
        <v>3.3972000000000002</v>
      </c>
      <c r="D500" s="6">
        <f>TITRES_STAT!E503</f>
        <v>955</v>
      </c>
      <c r="E500" s="2">
        <f t="shared" si="28"/>
        <v>567034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6.9</v>
      </c>
      <c r="C501" s="6">
        <f>TITRES_STAT!D504</f>
        <v>3.4220000000000002</v>
      </c>
      <c r="D501" s="6">
        <f>TITRES_STAT!E504</f>
        <v>10177</v>
      </c>
      <c r="E501" s="2">
        <f t="shared" si="28"/>
        <v>577211</v>
      </c>
      <c r="F501" s="6" t="str">
        <f t="shared" si="31"/>
        <v>BULLISH</v>
      </c>
      <c r="G501" s="6" t="str">
        <f t="shared" si="30"/>
        <v>NEUTRAL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6.9</v>
      </c>
      <c r="C502" s="6">
        <f>TITRES_STAT!D505</f>
        <v>3.4220000000000002</v>
      </c>
      <c r="D502" s="6">
        <f>TITRES_STAT!E505</f>
        <v>3191</v>
      </c>
      <c r="E502" s="2">
        <f t="shared" si="28"/>
        <v>577211</v>
      </c>
      <c r="F502" s="6" t="str">
        <f t="shared" si="31"/>
        <v>BULLISH</v>
      </c>
      <c r="G502" s="6" t="str">
        <f t="shared" si="30"/>
        <v>NEUTRAL</v>
      </c>
      <c r="H502" s="6" t="str">
        <f t="shared" si="29"/>
        <v>NEUTRAL</v>
      </c>
    </row>
    <row r="503" spans="1:8" ht="13.5" x14ac:dyDescent="0.25">
      <c r="A503" s="3">
        <f>TITRES_STAT!B506</f>
        <v>42738</v>
      </c>
      <c r="B503" s="6">
        <f>TITRES_STAT!C506</f>
        <v>6.9</v>
      </c>
      <c r="C503" s="6">
        <f>TITRES_STAT!D506</f>
        <v>3.4220000000000002</v>
      </c>
      <c r="D503" s="6">
        <f>TITRES_STAT!E506</f>
        <v>3000</v>
      </c>
      <c r="E503" s="2">
        <f t="shared" si="28"/>
        <v>577211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6.95</v>
      </c>
      <c r="C504" s="6">
        <f>TITRES_STAT!D507</f>
        <v>3.4468000000000001</v>
      </c>
      <c r="D504" s="6">
        <f>TITRES_STAT!E507</f>
        <v>3521</v>
      </c>
      <c r="E504" s="2">
        <f t="shared" si="28"/>
        <v>580732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6.89</v>
      </c>
      <c r="C505" s="6">
        <f>TITRES_STAT!D508</f>
        <v>3.4171</v>
      </c>
      <c r="D505" s="6">
        <f>TITRES_STAT!E508</f>
        <v>7942</v>
      </c>
      <c r="E505" s="2">
        <f t="shared" si="28"/>
        <v>572790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6.94</v>
      </c>
      <c r="C506" s="6">
        <f>TITRES_STAT!D509</f>
        <v>3.4419</v>
      </c>
      <c r="D506" s="6">
        <f>TITRES_STAT!E509</f>
        <v>10443</v>
      </c>
      <c r="E506" s="2">
        <f t="shared" si="28"/>
        <v>583233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6.94</v>
      </c>
      <c r="C507" s="6">
        <f>TITRES_STAT!D510</f>
        <v>3.4419</v>
      </c>
      <c r="D507" s="6">
        <f>TITRES_STAT!E510</f>
        <v>3342</v>
      </c>
      <c r="E507" s="2">
        <f t="shared" si="28"/>
        <v>583233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6.94</v>
      </c>
      <c r="C508" s="6">
        <f>TITRES_STAT!D511</f>
        <v>3.4419</v>
      </c>
      <c r="D508" s="6">
        <f>TITRES_STAT!E511</f>
        <v>1055</v>
      </c>
      <c r="E508" s="2">
        <f t="shared" si="28"/>
        <v>583233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6.94</v>
      </c>
      <c r="C509" s="6">
        <f>TITRES_STAT!D512</f>
        <v>3.4419</v>
      </c>
      <c r="D509" s="6">
        <f>TITRES_STAT!E512</f>
        <v>525</v>
      </c>
      <c r="E509" s="2">
        <f t="shared" si="28"/>
        <v>583233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42747</v>
      </c>
      <c r="B510" s="6">
        <f>TITRES_STAT!C513</f>
        <v>6.9</v>
      </c>
      <c r="C510" s="6">
        <f>TITRES_STAT!D513</f>
        <v>3.4220000000000002</v>
      </c>
      <c r="D510" s="6">
        <f>TITRES_STAT!E513</f>
        <v>4555</v>
      </c>
      <c r="E510" s="2">
        <f t="shared" si="28"/>
        <v>578678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6.9</v>
      </c>
      <c r="C511" s="6">
        <f>TITRES_STAT!D514</f>
        <v>3.4220000000000002</v>
      </c>
      <c r="D511" s="6">
        <f>TITRES_STAT!E514</f>
        <v>810</v>
      </c>
      <c r="E511" s="2">
        <f t="shared" si="28"/>
        <v>578678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6.9</v>
      </c>
      <c r="C512" s="6">
        <f>TITRES_STAT!D515</f>
        <v>3.4220000000000002</v>
      </c>
      <c r="D512" s="6">
        <f>TITRES_STAT!E515</f>
        <v>2110</v>
      </c>
      <c r="E512" s="2">
        <f t="shared" si="28"/>
        <v>578678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7.1</v>
      </c>
      <c r="C513" s="6">
        <f>TITRES_STAT!D516</f>
        <v>3.5211999999999999</v>
      </c>
      <c r="D513" s="6">
        <f>TITRES_STAT!E516</f>
        <v>1619</v>
      </c>
      <c r="E513" s="2">
        <f t="shared" si="28"/>
        <v>580297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BEARISH DIVERGENCE</v>
      </c>
    </row>
    <row r="514" spans="1:8" ht="13.5" x14ac:dyDescent="0.25">
      <c r="A514" s="3">
        <f>TITRES_STAT!B517</f>
        <v>42753</v>
      </c>
      <c r="B514" s="6">
        <f>TITRES_STAT!C517</f>
        <v>6.9</v>
      </c>
      <c r="C514" s="6">
        <f>TITRES_STAT!D517</f>
        <v>3.4220000000000002</v>
      </c>
      <c r="D514" s="6">
        <f>TITRES_STAT!E517</f>
        <v>4859</v>
      </c>
      <c r="E514" s="2">
        <f t="shared" si="28"/>
        <v>575438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6.9</v>
      </c>
      <c r="C515" s="6">
        <f>TITRES_STAT!D518</f>
        <v>3.4220000000000002</v>
      </c>
      <c r="D515" s="6">
        <f>TITRES_STAT!E518</f>
        <v>13426</v>
      </c>
      <c r="E515" s="2">
        <f t="shared" si="28"/>
        <v>575438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42755</v>
      </c>
      <c r="B516" s="6">
        <f>TITRES_STAT!C519</f>
        <v>6.9</v>
      </c>
      <c r="C516" s="6">
        <f>TITRES_STAT!D519</f>
        <v>3.4220000000000002</v>
      </c>
      <c r="D516" s="6">
        <f>TITRES_STAT!E519</f>
        <v>2002</v>
      </c>
      <c r="E516" s="2">
        <f t="shared" ref="E516:E579" si="32">IF(B516&gt;B515, E515+D516, IF(B516&lt;B515, E515-D516, E515))</f>
        <v>575438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42758</v>
      </c>
      <c r="B517" s="6">
        <f>TITRES_STAT!C520</f>
        <v>6.71</v>
      </c>
      <c r="C517" s="6">
        <f>TITRES_STAT!D520</f>
        <v>3.3277999999999999</v>
      </c>
      <c r="D517" s="6">
        <f>TITRES_STAT!E520</f>
        <v>4286</v>
      </c>
      <c r="E517" s="2">
        <f t="shared" si="32"/>
        <v>571152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6.75</v>
      </c>
      <c r="C518" s="6">
        <f>TITRES_STAT!D521</f>
        <v>3.3475999999999999</v>
      </c>
      <c r="D518" s="6">
        <f>TITRES_STAT!E521</f>
        <v>401</v>
      </c>
      <c r="E518" s="2">
        <f t="shared" si="32"/>
        <v>571553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6.75</v>
      </c>
      <c r="C519" s="6">
        <f>TITRES_STAT!D522</f>
        <v>3.3475999999999999</v>
      </c>
      <c r="D519" s="6">
        <f>TITRES_STAT!E522</f>
        <v>2182</v>
      </c>
      <c r="E519" s="2">
        <f t="shared" si="32"/>
        <v>571553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6.66</v>
      </c>
      <c r="C520" s="6">
        <f>TITRES_STAT!D523</f>
        <v>3.3029999999999999</v>
      </c>
      <c r="D520" s="6">
        <f>TITRES_STAT!E523</f>
        <v>5549</v>
      </c>
      <c r="E520" s="2">
        <f t="shared" si="32"/>
        <v>566004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6.72</v>
      </c>
      <c r="C521" s="6">
        <f>TITRES_STAT!D524</f>
        <v>3.3328000000000002</v>
      </c>
      <c r="D521" s="6">
        <f>TITRES_STAT!E524</f>
        <v>262</v>
      </c>
      <c r="E521" s="2">
        <f t="shared" si="32"/>
        <v>566266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6.57</v>
      </c>
      <c r="C522" s="6">
        <f>TITRES_STAT!D525</f>
        <v>3.2584</v>
      </c>
      <c r="D522" s="6">
        <f>TITRES_STAT!E525</f>
        <v>2001</v>
      </c>
      <c r="E522" s="2">
        <f t="shared" si="32"/>
        <v>564265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6.5</v>
      </c>
      <c r="C523" s="6">
        <f>TITRES_STAT!D526</f>
        <v>3.2235999999999998</v>
      </c>
      <c r="D523" s="6">
        <f>TITRES_STAT!E526</f>
        <v>1294</v>
      </c>
      <c r="E523" s="2">
        <f t="shared" si="32"/>
        <v>562971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6.5</v>
      </c>
      <c r="C524" s="6">
        <f>TITRES_STAT!D527</f>
        <v>3.2235999999999998</v>
      </c>
      <c r="D524" s="6">
        <f>TITRES_STAT!E527</f>
        <v>0</v>
      </c>
      <c r="E524" s="2">
        <f t="shared" si="32"/>
        <v>562971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6.5</v>
      </c>
      <c r="C525" s="6">
        <f>TITRES_STAT!D528</f>
        <v>3.2235999999999998</v>
      </c>
      <c r="D525" s="6">
        <f>TITRES_STAT!E528</f>
        <v>295</v>
      </c>
      <c r="E525" s="2">
        <f t="shared" si="32"/>
        <v>562971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6.69</v>
      </c>
      <c r="C526" s="6">
        <f>TITRES_STAT!D529</f>
        <v>3.3178999999999998</v>
      </c>
      <c r="D526" s="6">
        <f>TITRES_STAT!E529</f>
        <v>1736</v>
      </c>
      <c r="E526" s="2">
        <f t="shared" si="32"/>
        <v>564707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6.69</v>
      </c>
      <c r="C527" s="6">
        <f>TITRES_STAT!D530</f>
        <v>3.3178999999999998</v>
      </c>
      <c r="D527" s="6">
        <f>TITRES_STAT!E530</f>
        <v>0</v>
      </c>
      <c r="E527" s="2">
        <f t="shared" si="32"/>
        <v>564707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6.52</v>
      </c>
      <c r="C528" s="6">
        <f>TITRES_STAT!D531</f>
        <v>3.2336</v>
      </c>
      <c r="D528" s="6">
        <f>TITRES_STAT!E531</f>
        <v>1100</v>
      </c>
      <c r="E528" s="2">
        <f t="shared" si="32"/>
        <v>563607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6.44</v>
      </c>
      <c r="C529" s="6">
        <f>TITRES_STAT!D532</f>
        <v>3.1939000000000002</v>
      </c>
      <c r="D529" s="6">
        <f>TITRES_STAT!E532</f>
        <v>984</v>
      </c>
      <c r="E529" s="2">
        <f t="shared" si="32"/>
        <v>562623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6.51</v>
      </c>
      <c r="C530" s="6">
        <f>TITRES_STAT!D533</f>
        <v>3.2286000000000001</v>
      </c>
      <c r="D530" s="6">
        <f>TITRES_STAT!E533</f>
        <v>3142</v>
      </c>
      <c r="E530" s="2">
        <f t="shared" si="32"/>
        <v>565765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6.51</v>
      </c>
      <c r="C531" s="6">
        <f>TITRES_STAT!D534</f>
        <v>3.2286000000000001</v>
      </c>
      <c r="D531" s="6">
        <f>TITRES_STAT!E534</f>
        <v>0</v>
      </c>
      <c r="E531" s="2">
        <f t="shared" si="32"/>
        <v>565765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BULLISH DIVERGENCE</v>
      </c>
    </row>
    <row r="532" spans="1:8" ht="13.5" x14ac:dyDescent="0.25">
      <c r="A532" s="3">
        <f>TITRES_STAT!B535</f>
        <v>42779</v>
      </c>
      <c r="B532" s="6">
        <f>TITRES_STAT!C535</f>
        <v>6.5</v>
      </c>
      <c r="C532" s="6">
        <f>TITRES_STAT!D535</f>
        <v>3.2235999999999998</v>
      </c>
      <c r="D532" s="6">
        <f>TITRES_STAT!E535</f>
        <v>3600</v>
      </c>
      <c r="E532" s="2">
        <f t="shared" si="32"/>
        <v>562165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6.6</v>
      </c>
      <c r="C533" s="6">
        <f>TITRES_STAT!D536</f>
        <v>3.2732000000000001</v>
      </c>
      <c r="D533" s="6">
        <f>TITRES_STAT!E536</f>
        <v>25965</v>
      </c>
      <c r="E533" s="2">
        <f t="shared" si="32"/>
        <v>588130</v>
      </c>
      <c r="F533" s="6" t="str">
        <f t="shared" si="35"/>
        <v>BULLISH</v>
      </c>
      <c r="G533" s="6" t="str">
        <f t="shared" si="34"/>
        <v>STRONG</v>
      </c>
      <c r="H533" s="6" t="str">
        <f t="shared" si="33"/>
        <v>CONFIRMED BULLISH</v>
      </c>
    </row>
    <row r="534" spans="1:8" ht="13.5" x14ac:dyDescent="0.25">
      <c r="A534" s="3">
        <f>TITRES_STAT!B537</f>
        <v>42781</v>
      </c>
      <c r="B534" s="6">
        <f>TITRES_STAT!C537</f>
        <v>6.51</v>
      </c>
      <c r="C534" s="6">
        <f>TITRES_STAT!D537</f>
        <v>3.2286000000000001</v>
      </c>
      <c r="D534" s="6">
        <f>TITRES_STAT!E537</f>
        <v>829</v>
      </c>
      <c r="E534" s="2">
        <f t="shared" si="32"/>
        <v>587301</v>
      </c>
      <c r="F534" s="6" t="str">
        <f t="shared" si="35"/>
        <v>BULLISH</v>
      </c>
      <c r="G534" s="6" t="str">
        <f t="shared" si="34"/>
        <v>STRONG</v>
      </c>
      <c r="H534" s="6" t="str">
        <f t="shared" si="33"/>
        <v>CONFIRMED BULLISH</v>
      </c>
    </row>
    <row r="535" spans="1:8" ht="13.5" x14ac:dyDescent="0.25">
      <c r="A535" s="3">
        <f>TITRES_STAT!B538</f>
        <v>42782</v>
      </c>
      <c r="B535" s="6">
        <f>TITRES_STAT!C538</f>
        <v>6.6</v>
      </c>
      <c r="C535" s="6">
        <f>TITRES_STAT!D538</f>
        <v>3.2732000000000001</v>
      </c>
      <c r="D535" s="6">
        <f>TITRES_STAT!E538</f>
        <v>240</v>
      </c>
      <c r="E535" s="2">
        <f t="shared" si="32"/>
        <v>587541</v>
      </c>
      <c r="F535" s="6" t="str">
        <f t="shared" si="35"/>
        <v>BULLISH</v>
      </c>
      <c r="G535" s="6" t="str">
        <f t="shared" si="34"/>
        <v>STRONG</v>
      </c>
      <c r="H535" s="6" t="str">
        <f t="shared" si="33"/>
        <v>CONFIRMED BULLISH</v>
      </c>
    </row>
    <row r="536" spans="1:8" ht="13.5" x14ac:dyDescent="0.25">
      <c r="A536" s="3">
        <f>TITRES_STAT!B539</f>
        <v>42783</v>
      </c>
      <c r="B536" s="6">
        <f>TITRES_STAT!C539</f>
        <v>6.59</v>
      </c>
      <c r="C536" s="6">
        <f>TITRES_STAT!D539</f>
        <v>3.2683</v>
      </c>
      <c r="D536" s="6">
        <f>TITRES_STAT!E539</f>
        <v>95</v>
      </c>
      <c r="E536" s="2">
        <f t="shared" si="32"/>
        <v>587446</v>
      </c>
      <c r="F536" s="6" t="str">
        <f t="shared" si="35"/>
        <v>BULLISH</v>
      </c>
      <c r="G536" s="6" t="str">
        <f t="shared" si="34"/>
        <v>STRONG</v>
      </c>
      <c r="H536" s="6" t="str">
        <f t="shared" si="33"/>
        <v>CONFIRMED BULLISH</v>
      </c>
    </row>
    <row r="537" spans="1:8" ht="13.5" x14ac:dyDescent="0.25">
      <c r="A537" s="3">
        <f>TITRES_STAT!B540</f>
        <v>42786</v>
      </c>
      <c r="B537" s="6">
        <f>TITRES_STAT!C540</f>
        <v>6.59</v>
      </c>
      <c r="C537" s="6">
        <f>TITRES_STAT!D540</f>
        <v>3.2683</v>
      </c>
      <c r="D537" s="6">
        <f>TITRES_STAT!E540</f>
        <v>620</v>
      </c>
      <c r="E537" s="2">
        <f t="shared" si="32"/>
        <v>587446</v>
      </c>
      <c r="F537" s="6" t="str">
        <f t="shared" si="35"/>
        <v>BULLISH</v>
      </c>
      <c r="G537" s="6" t="str">
        <f t="shared" si="34"/>
        <v>STRONG</v>
      </c>
      <c r="H537" s="6" t="str">
        <f t="shared" si="33"/>
        <v>CONFIRMED BULLISH</v>
      </c>
    </row>
    <row r="538" spans="1:8" ht="13.5" x14ac:dyDescent="0.25">
      <c r="A538" s="3">
        <f>TITRES_STAT!B541</f>
        <v>42787</v>
      </c>
      <c r="B538" s="6">
        <f>TITRES_STAT!C541</f>
        <v>6.55</v>
      </c>
      <c r="C538" s="6">
        <f>TITRES_STAT!D541</f>
        <v>3.2484000000000002</v>
      </c>
      <c r="D538" s="6">
        <f>TITRES_STAT!E541</f>
        <v>6068</v>
      </c>
      <c r="E538" s="2">
        <f t="shared" si="32"/>
        <v>581378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6.55</v>
      </c>
      <c r="C539" s="6">
        <f>TITRES_STAT!D542</f>
        <v>3.2484000000000002</v>
      </c>
      <c r="D539" s="6">
        <f>TITRES_STAT!E542</f>
        <v>55</v>
      </c>
      <c r="E539" s="2">
        <f t="shared" si="32"/>
        <v>581378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BEARISH DIVERGENCE</v>
      </c>
    </row>
    <row r="540" spans="1:8" ht="13.5" x14ac:dyDescent="0.25">
      <c r="A540" s="3">
        <f>TITRES_STAT!B543</f>
        <v>42789</v>
      </c>
      <c r="B540" s="6">
        <f>TITRES_STAT!C543</f>
        <v>6.55</v>
      </c>
      <c r="C540" s="6">
        <f>TITRES_STAT!D543</f>
        <v>3.2484000000000002</v>
      </c>
      <c r="D540" s="6">
        <f>TITRES_STAT!E543</f>
        <v>285</v>
      </c>
      <c r="E540" s="2">
        <f t="shared" si="32"/>
        <v>581378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6.54</v>
      </c>
      <c r="C541" s="6">
        <f>TITRES_STAT!D544</f>
        <v>3.2435</v>
      </c>
      <c r="D541" s="6">
        <f>TITRES_STAT!E544</f>
        <v>376</v>
      </c>
      <c r="E541" s="2">
        <f t="shared" si="32"/>
        <v>581002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6.5</v>
      </c>
      <c r="C542" s="6">
        <f>TITRES_STAT!D545</f>
        <v>3.2235999999999998</v>
      </c>
      <c r="D542" s="6">
        <f>TITRES_STAT!E545</f>
        <v>485</v>
      </c>
      <c r="E542" s="2">
        <f t="shared" si="32"/>
        <v>580517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6.55</v>
      </c>
      <c r="C543" s="6">
        <f>TITRES_STAT!D546</f>
        <v>3.2484000000000002</v>
      </c>
      <c r="D543" s="6">
        <f>TITRES_STAT!E546</f>
        <v>525</v>
      </c>
      <c r="E543" s="2">
        <f t="shared" si="32"/>
        <v>581042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6.55</v>
      </c>
      <c r="C544" s="6">
        <f>TITRES_STAT!D547</f>
        <v>3.2484000000000002</v>
      </c>
      <c r="D544" s="6">
        <f>TITRES_STAT!E547</f>
        <v>670</v>
      </c>
      <c r="E544" s="2">
        <f t="shared" si="32"/>
        <v>581042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NEUTRAL</v>
      </c>
    </row>
    <row r="545" spans="1:8" ht="13.5" x14ac:dyDescent="0.25">
      <c r="A545" s="3">
        <f>TITRES_STAT!B548</f>
        <v>42796</v>
      </c>
      <c r="B545" s="6">
        <f>TITRES_STAT!C548</f>
        <v>6.37</v>
      </c>
      <c r="C545" s="6">
        <f>TITRES_STAT!D548</f>
        <v>3.1591999999999998</v>
      </c>
      <c r="D545" s="6">
        <f>TITRES_STAT!E548</f>
        <v>221</v>
      </c>
      <c r="E545" s="2">
        <f t="shared" si="32"/>
        <v>580821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6.37</v>
      </c>
      <c r="C546" s="6">
        <f>TITRES_STAT!D549</f>
        <v>3.1591999999999998</v>
      </c>
      <c r="D546" s="6">
        <f>TITRES_STAT!E549</f>
        <v>2735</v>
      </c>
      <c r="E546" s="2">
        <f t="shared" si="32"/>
        <v>580821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6.55</v>
      </c>
      <c r="C547" s="6">
        <f>TITRES_STAT!D550</f>
        <v>3.2484000000000002</v>
      </c>
      <c r="D547" s="6">
        <f>TITRES_STAT!E550</f>
        <v>1502</v>
      </c>
      <c r="E547" s="2">
        <f t="shared" si="32"/>
        <v>582323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6.55</v>
      </c>
      <c r="C548" s="6">
        <f>TITRES_STAT!D551</f>
        <v>3.2484000000000002</v>
      </c>
      <c r="D548" s="6">
        <f>TITRES_STAT!E551</f>
        <v>0</v>
      </c>
      <c r="E548" s="2">
        <f t="shared" si="32"/>
        <v>582323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NEUTRAL</v>
      </c>
    </row>
    <row r="549" spans="1:8" ht="13.5" x14ac:dyDescent="0.25">
      <c r="A549" s="3">
        <f>TITRES_STAT!B552</f>
        <v>42802</v>
      </c>
      <c r="B549" s="6">
        <f>TITRES_STAT!C552</f>
        <v>6.69</v>
      </c>
      <c r="C549" s="6">
        <f>TITRES_STAT!D552</f>
        <v>3.3178999999999998</v>
      </c>
      <c r="D549" s="6">
        <f>TITRES_STAT!E552</f>
        <v>2895</v>
      </c>
      <c r="E549" s="2">
        <f t="shared" si="32"/>
        <v>585218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6.69</v>
      </c>
      <c r="C550" s="6">
        <f>TITRES_STAT!D553</f>
        <v>3.3178999999999998</v>
      </c>
      <c r="D550" s="6">
        <f>TITRES_STAT!E553</f>
        <v>880</v>
      </c>
      <c r="E550" s="2">
        <f t="shared" si="32"/>
        <v>585218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6.73</v>
      </c>
      <c r="C551" s="6">
        <f>TITRES_STAT!D554</f>
        <v>3.3376999999999999</v>
      </c>
      <c r="D551" s="6">
        <f>TITRES_STAT!E554</f>
        <v>100</v>
      </c>
      <c r="E551" s="2">
        <f t="shared" si="32"/>
        <v>585318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CONFIRMED BULLISH</v>
      </c>
    </row>
    <row r="552" spans="1:8" ht="13.5" x14ac:dyDescent="0.25">
      <c r="A552" s="3">
        <f>TITRES_STAT!B555</f>
        <v>42807</v>
      </c>
      <c r="B552" s="6">
        <f>TITRES_STAT!C555</f>
        <v>6.79</v>
      </c>
      <c r="C552" s="6">
        <f>TITRES_STAT!D555</f>
        <v>3.3675000000000002</v>
      </c>
      <c r="D552" s="6">
        <f>TITRES_STAT!E555</f>
        <v>8390</v>
      </c>
      <c r="E552" s="2">
        <f t="shared" si="32"/>
        <v>593708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6.79</v>
      </c>
      <c r="C553" s="6">
        <f>TITRES_STAT!D556</f>
        <v>3.3675000000000002</v>
      </c>
      <c r="D553" s="6">
        <f>TITRES_STAT!E556</f>
        <v>68</v>
      </c>
      <c r="E553" s="2">
        <f t="shared" si="32"/>
        <v>593708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6.79</v>
      </c>
      <c r="C554" s="6">
        <f>TITRES_STAT!D557</f>
        <v>3.3675000000000002</v>
      </c>
      <c r="D554" s="6">
        <f>TITRES_STAT!E557</f>
        <v>25</v>
      </c>
      <c r="E554" s="2">
        <f t="shared" si="32"/>
        <v>593708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6.7</v>
      </c>
      <c r="C555" s="6">
        <f>TITRES_STAT!D558</f>
        <v>3.3228</v>
      </c>
      <c r="D555" s="6">
        <f>TITRES_STAT!E558</f>
        <v>100</v>
      </c>
      <c r="E555" s="2">
        <f t="shared" si="32"/>
        <v>593608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6.67</v>
      </c>
      <c r="C556" s="6">
        <f>TITRES_STAT!D559</f>
        <v>3.3079999999999998</v>
      </c>
      <c r="D556" s="6">
        <f>TITRES_STAT!E559</f>
        <v>1165</v>
      </c>
      <c r="E556" s="2">
        <f t="shared" si="32"/>
        <v>592443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42815</v>
      </c>
      <c r="B557" s="6">
        <f>TITRES_STAT!C560</f>
        <v>6.65</v>
      </c>
      <c r="C557" s="6">
        <f>TITRES_STAT!D560</f>
        <v>3.298</v>
      </c>
      <c r="D557" s="6">
        <f>TITRES_STAT!E560</f>
        <v>760</v>
      </c>
      <c r="E557" s="2">
        <f t="shared" si="32"/>
        <v>591683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6.65</v>
      </c>
      <c r="C558" s="6">
        <f>TITRES_STAT!D561</f>
        <v>3.298</v>
      </c>
      <c r="D558" s="6">
        <f>TITRES_STAT!E561</f>
        <v>83</v>
      </c>
      <c r="E558" s="2">
        <f t="shared" si="32"/>
        <v>591683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6.6</v>
      </c>
      <c r="C559" s="6">
        <f>TITRES_STAT!D562</f>
        <v>3.2732000000000001</v>
      </c>
      <c r="D559" s="6">
        <f>TITRES_STAT!E562</f>
        <v>1684</v>
      </c>
      <c r="E559" s="2">
        <f t="shared" si="32"/>
        <v>589999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6.6</v>
      </c>
      <c r="C560" s="6">
        <f>TITRES_STAT!D563</f>
        <v>3.2732000000000001</v>
      </c>
      <c r="D560" s="6">
        <f>TITRES_STAT!E563</f>
        <v>174</v>
      </c>
      <c r="E560" s="2">
        <f t="shared" si="32"/>
        <v>589999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6.5</v>
      </c>
      <c r="C561" s="6">
        <f>TITRES_STAT!D564</f>
        <v>3.2235999999999998</v>
      </c>
      <c r="D561" s="6">
        <f>TITRES_STAT!E564</f>
        <v>1334</v>
      </c>
      <c r="E561" s="2">
        <f t="shared" si="32"/>
        <v>588665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6.5</v>
      </c>
      <c r="C562" s="6">
        <f>TITRES_STAT!D565</f>
        <v>3.2235999999999998</v>
      </c>
      <c r="D562" s="6">
        <f>TITRES_STAT!E565</f>
        <v>1425</v>
      </c>
      <c r="E562" s="2">
        <f t="shared" si="32"/>
        <v>588665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6.5</v>
      </c>
      <c r="C563" s="6">
        <f>TITRES_STAT!D566</f>
        <v>3.2235999999999998</v>
      </c>
      <c r="D563" s="6">
        <f>TITRES_STAT!E566</f>
        <v>74</v>
      </c>
      <c r="E563" s="2">
        <f t="shared" si="32"/>
        <v>588665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6.5</v>
      </c>
      <c r="C564" s="6">
        <f>TITRES_STAT!D567</f>
        <v>3.2235999999999998</v>
      </c>
      <c r="D564" s="6">
        <f>TITRES_STAT!E567</f>
        <v>50</v>
      </c>
      <c r="E564" s="2">
        <f t="shared" si="32"/>
        <v>588665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6.5</v>
      </c>
      <c r="C565" s="6">
        <f>TITRES_STAT!D568</f>
        <v>3.2235999999999998</v>
      </c>
      <c r="D565" s="6">
        <f>TITRES_STAT!E568</f>
        <v>181</v>
      </c>
      <c r="E565" s="2">
        <f t="shared" si="32"/>
        <v>588665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6.5</v>
      </c>
      <c r="C566" s="6">
        <f>TITRES_STAT!D569</f>
        <v>3.2235999999999998</v>
      </c>
      <c r="D566" s="6">
        <f>TITRES_STAT!E569</f>
        <v>0</v>
      </c>
      <c r="E566" s="2">
        <f t="shared" si="32"/>
        <v>588665</v>
      </c>
      <c r="F566" s="6" t="str">
        <f t="shared" si="35"/>
        <v>NEUTRAL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42829</v>
      </c>
      <c r="B567" s="6">
        <f>TITRES_STAT!C570</f>
        <v>6.5</v>
      </c>
      <c r="C567" s="6">
        <f>TITRES_STAT!D570</f>
        <v>3.2235999999999998</v>
      </c>
      <c r="D567" s="6">
        <f>TITRES_STAT!E570</f>
        <v>0</v>
      </c>
      <c r="E567" s="2">
        <f t="shared" si="32"/>
        <v>588665</v>
      </c>
      <c r="F567" s="6" t="str">
        <f t="shared" si="35"/>
        <v>NEUTRAL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6.47</v>
      </c>
      <c r="C568" s="6">
        <f>TITRES_STAT!D571</f>
        <v>3.2088000000000001</v>
      </c>
      <c r="D568" s="6">
        <f>TITRES_STAT!E571</f>
        <v>100</v>
      </c>
      <c r="E568" s="2">
        <f t="shared" si="32"/>
        <v>588565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6.47</v>
      </c>
      <c r="C569" s="6">
        <f>TITRES_STAT!D572</f>
        <v>3.2088000000000001</v>
      </c>
      <c r="D569" s="6">
        <f>TITRES_STAT!E572</f>
        <v>498</v>
      </c>
      <c r="E569" s="2">
        <f t="shared" si="32"/>
        <v>588565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6.47</v>
      </c>
      <c r="C570" s="6">
        <f>TITRES_STAT!D573</f>
        <v>3.2088000000000001</v>
      </c>
      <c r="D570" s="6">
        <f>TITRES_STAT!E573</f>
        <v>0</v>
      </c>
      <c r="E570" s="2">
        <f t="shared" si="32"/>
        <v>588565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6.47</v>
      </c>
      <c r="C571" s="6">
        <f>TITRES_STAT!D574</f>
        <v>3.2088000000000001</v>
      </c>
      <c r="D571" s="6">
        <f>TITRES_STAT!E574</f>
        <v>362</v>
      </c>
      <c r="E571" s="2">
        <f t="shared" si="32"/>
        <v>588565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6.47</v>
      </c>
      <c r="C572" s="6">
        <f>TITRES_STAT!D575</f>
        <v>3.2088000000000001</v>
      </c>
      <c r="D572" s="6">
        <f>TITRES_STAT!E575</f>
        <v>0</v>
      </c>
      <c r="E572" s="2">
        <f t="shared" si="32"/>
        <v>588565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6.5</v>
      </c>
      <c r="C573" s="6">
        <f>TITRES_STAT!D576</f>
        <v>3.2235999999999998</v>
      </c>
      <c r="D573" s="6">
        <f>TITRES_STAT!E576</f>
        <v>3610</v>
      </c>
      <c r="E573" s="2">
        <f t="shared" si="32"/>
        <v>592175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6.65</v>
      </c>
      <c r="C574" s="6">
        <f>TITRES_STAT!D577</f>
        <v>3.298</v>
      </c>
      <c r="D574" s="6">
        <f>TITRES_STAT!E577</f>
        <v>180</v>
      </c>
      <c r="E574" s="2">
        <f t="shared" si="32"/>
        <v>592355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6.65</v>
      </c>
      <c r="C575" s="6">
        <f>TITRES_STAT!D578</f>
        <v>3.298</v>
      </c>
      <c r="D575" s="6">
        <f>TITRES_STAT!E578</f>
        <v>0</v>
      </c>
      <c r="E575" s="2">
        <f t="shared" si="32"/>
        <v>592355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6.65</v>
      </c>
      <c r="C576" s="6">
        <f>TITRES_STAT!D579</f>
        <v>3.298</v>
      </c>
      <c r="D576" s="6">
        <f>TITRES_STAT!E579</f>
        <v>0</v>
      </c>
      <c r="E576" s="2">
        <f t="shared" si="32"/>
        <v>592355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6.64</v>
      </c>
      <c r="C577" s="6">
        <f>TITRES_STAT!D580</f>
        <v>3.2930999999999999</v>
      </c>
      <c r="D577" s="6">
        <f>TITRES_STAT!E580</f>
        <v>150</v>
      </c>
      <c r="E577" s="2">
        <f t="shared" si="32"/>
        <v>592205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6.6</v>
      </c>
      <c r="C578" s="6">
        <f>TITRES_STAT!D581</f>
        <v>3.2732000000000001</v>
      </c>
      <c r="D578" s="6">
        <f>TITRES_STAT!E581</f>
        <v>958</v>
      </c>
      <c r="E578" s="2">
        <f t="shared" si="32"/>
        <v>591247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BEARISH DIVERGENCE</v>
      </c>
    </row>
    <row r="579" spans="1:8" ht="13.5" x14ac:dyDescent="0.25">
      <c r="A579" s="3">
        <f>TITRES_STAT!B582</f>
        <v>42845</v>
      </c>
      <c r="B579" s="6">
        <f>TITRES_STAT!C582</f>
        <v>6.6</v>
      </c>
      <c r="C579" s="6">
        <f>TITRES_STAT!D582</f>
        <v>3.2732000000000001</v>
      </c>
      <c r="D579" s="6">
        <f>TITRES_STAT!E582</f>
        <v>0</v>
      </c>
      <c r="E579" s="2">
        <f t="shared" si="32"/>
        <v>591247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6.5</v>
      </c>
      <c r="C580" s="6">
        <f>TITRES_STAT!D583</f>
        <v>3.2235999999999998</v>
      </c>
      <c r="D580" s="6">
        <f>TITRES_STAT!E583</f>
        <v>976</v>
      </c>
      <c r="E580" s="2">
        <f t="shared" ref="E580:E643" si="36">IF(B580&gt;B579, E579+D580, IF(B580&lt;B579, E579-D580, E579))</f>
        <v>590271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6.4</v>
      </c>
      <c r="C581" s="6">
        <f>TITRES_STAT!D584</f>
        <v>3.1739999999999999</v>
      </c>
      <c r="D581" s="6">
        <f>TITRES_STAT!E584</f>
        <v>1514</v>
      </c>
      <c r="E581" s="2">
        <f t="shared" si="36"/>
        <v>588757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6.4</v>
      </c>
      <c r="C582" s="6">
        <f>TITRES_STAT!D585</f>
        <v>3.1739999999999999</v>
      </c>
      <c r="D582" s="6">
        <f>TITRES_STAT!E585</f>
        <v>272</v>
      </c>
      <c r="E582" s="2">
        <f t="shared" si="36"/>
        <v>588757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6.21</v>
      </c>
      <c r="C583" s="6">
        <f>TITRES_STAT!D586</f>
        <v>3.0798000000000001</v>
      </c>
      <c r="D583" s="6">
        <f>TITRES_STAT!E586</f>
        <v>900</v>
      </c>
      <c r="E583" s="2">
        <f t="shared" si="36"/>
        <v>587857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6.21</v>
      </c>
      <c r="C584" s="6">
        <f>TITRES_STAT!D587</f>
        <v>3.0798000000000001</v>
      </c>
      <c r="D584" s="6">
        <f>TITRES_STAT!E587</f>
        <v>790</v>
      </c>
      <c r="E584" s="2">
        <f t="shared" si="36"/>
        <v>587857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6.21</v>
      </c>
      <c r="C585" s="6">
        <f>TITRES_STAT!D588</f>
        <v>3.0798000000000001</v>
      </c>
      <c r="D585" s="6">
        <f>TITRES_STAT!E588</f>
        <v>15</v>
      </c>
      <c r="E585" s="2">
        <f t="shared" si="36"/>
        <v>587857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6.35</v>
      </c>
      <c r="C586" s="6">
        <f>TITRES_STAT!D589</f>
        <v>3.1493000000000002</v>
      </c>
      <c r="D586" s="6">
        <f>TITRES_STAT!E589</f>
        <v>129</v>
      </c>
      <c r="E586" s="2">
        <f t="shared" si="36"/>
        <v>587986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6.4</v>
      </c>
      <c r="C587" s="6">
        <f>TITRES_STAT!D590</f>
        <v>3.1739999999999999</v>
      </c>
      <c r="D587" s="6">
        <f>TITRES_STAT!E590</f>
        <v>1300</v>
      </c>
      <c r="E587" s="2">
        <f t="shared" si="36"/>
        <v>589286</v>
      </c>
      <c r="F587" s="6" t="str">
        <f t="shared" si="39"/>
        <v>BULLISH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6.4</v>
      </c>
      <c r="C588" s="6">
        <f>TITRES_STAT!D591</f>
        <v>3.1739999999999999</v>
      </c>
      <c r="D588" s="6">
        <f>TITRES_STAT!E591</f>
        <v>649</v>
      </c>
      <c r="E588" s="2">
        <f t="shared" si="36"/>
        <v>589286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6.58</v>
      </c>
      <c r="C589" s="6">
        <f>TITRES_STAT!D592</f>
        <v>3.2633000000000001</v>
      </c>
      <c r="D589" s="6">
        <f>TITRES_STAT!E592</f>
        <v>2064</v>
      </c>
      <c r="E589" s="2">
        <f t="shared" si="36"/>
        <v>591350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6.7</v>
      </c>
      <c r="C590" s="6">
        <f>TITRES_STAT!D593</f>
        <v>3.3228</v>
      </c>
      <c r="D590" s="6">
        <f>TITRES_STAT!E593</f>
        <v>1599</v>
      </c>
      <c r="E590" s="2">
        <f t="shared" si="36"/>
        <v>592949</v>
      </c>
      <c r="F590" s="6" t="str">
        <f t="shared" si="39"/>
        <v>BULLISH</v>
      </c>
      <c r="G590" s="6" t="str">
        <f t="shared" si="38"/>
        <v>NEUTRAL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6.7</v>
      </c>
      <c r="C591" s="6">
        <f>TITRES_STAT!D594</f>
        <v>3.3228</v>
      </c>
      <c r="D591" s="6">
        <f>TITRES_STAT!E594</f>
        <v>442</v>
      </c>
      <c r="E591" s="2">
        <f t="shared" si="36"/>
        <v>592949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6.84</v>
      </c>
      <c r="C592" s="6">
        <f>TITRES_STAT!D595</f>
        <v>3.3923000000000001</v>
      </c>
      <c r="D592" s="6">
        <f>TITRES_STAT!E595</f>
        <v>1668</v>
      </c>
      <c r="E592" s="2">
        <f t="shared" si="36"/>
        <v>594617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6.83</v>
      </c>
      <c r="C593" s="6">
        <f>TITRES_STAT!D596</f>
        <v>3.3873000000000002</v>
      </c>
      <c r="D593" s="6">
        <f>TITRES_STAT!E596</f>
        <v>100</v>
      </c>
      <c r="E593" s="2">
        <f t="shared" si="36"/>
        <v>594517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6.82</v>
      </c>
      <c r="C594" s="6">
        <f>TITRES_STAT!D597</f>
        <v>3.3822999999999999</v>
      </c>
      <c r="D594" s="6">
        <f>TITRES_STAT!E597</f>
        <v>1735</v>
      </c>
      <c r="E594" s="2">
        <f t="shared" si="36"/>
        <v>592782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6.82</v>
      </c>
      <c r="C595" s="6">
        <f>TITRES_STAT!D598</f>
        <v>3.3822999999999999</v>
      </c>
      <c r="D595" s="6">
        <f>TITRES_STAT!E598</f>
        <v>0</v>
      </c>
      <c r="E595" s="2">
        <f t="shared" si="36"/>
        <v>592782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BEARISH DIVERGENCE</v>
      </c>
    </row>
    <row r="596" spans="1:8" ht="13.5" x14ac:dyDescent="0.25">
      <c r="A596" s="3">
        <f>TITRES_STAT!B599</f>
        <v>42871</v>
      </c>
      <c r="B596" s="6">
        <f>TITRES_STAT!C599</f>
        <v>6.82</v>
      </c>
      <c r="C596" s="6">
        <f>TITRES_STAT!D599</f>
        <v>3.3822999999999999</v>
      </c>
      <c r="D596" s="6">
        <f>TITRES_STAT!E599</f>
        <v>318</v>
      </c>
      <c r="E596" s="2">
        <f t="shared" si="36"/>
        <v>592782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BEARISH DIVERGENCE</v>
      </c>
    </row>
    <row r="597" spans="1:8" ht="13.5" x14ac:dyDescent="0.25">
      <c r="A597" s="3">
        <f>TITRES_STAT!B600</f>
        <v>42872</v>
      </c>
      <c r="B597" s="6">
        <f>TITRES_STAT!C600</f>
        <v>6.82</v>
      </c>
      <c r="C597" s="6">
        <f>TITRES_STAT!D600</f>
        <v>3.3822999999999999</v>
      </c>
      <c r="D597" s="6">
        <f>TITRES_STAT!E600</f>
        <v>992</v>
      </c>
      <c r="E597" s="2">
        <f t="shared" si="36"/>
        <v>592782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6.8</v>
      </c>
      <c r="C598" s="6">
        <f>TITRES_STAT!D601</f>
        <v>3.3723999999999998</v>
      </c>
      <c r="D598" s="6">
        <f>TITRES_STAT!E601</f>
        <v>135</v>
      </c>
      <c r="E598" s="2">
        <f t="shared" si="36"/>
        <v>592647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6.8</v>
      </c>
      <c r="C599" s="6">
        <f>TITRES_STAT!D602</f>
        <v>3.3723999999999998</v>
      </c>
      <c r="D599" s="6">
        <f>TITRES_STAT!E602</f>
        <v>1960</v>
      </c>
      <c r="E599" s="2">
        <f t="shared" si="36"/>
        <v>592647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6.8</v>
      </c>
      <c r="C600" s="6">
        <f>TITRES_STAT!D603</f>
        <v>3.3723999999999998</v>
      </c>
      <c r="D600" s="6">
        <f>TITRES_STAT!E603</f>
        <v>0</v>
      </c>
      <c r="E600" s="2">
        <f t="shared" si="36"/>
        <v>592647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6.7</v>
      </c>
      <c r="C601" s="6">
        <f>TITRES_STAT!D604</f>
        <v>3.3228</v>
      </c>
      <c r="D601" s="6">
        <f>TITRES_STAT!E604</f>
        <v>176</v>
      </c>
      <c r="E601" s="2">
        <f t="shared" si="36"/>
        <v>592471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6.7</v>
      </c>
      <c r="C602" s="6">
        <f>TITRES_STAT!D605</f>
        <v>3.3228</v>
      </c>
      <c r="D602" s="6">
        <f>TITRES_STAT!E605</f>
        <v>759</v>
      </c>
      <c r="E602" s="2">
        <f t="shared" si="36"/>
        <v>592471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6.7</v>
      </c>
      <c r="C603" s="6">
        <f>TITRES_STAT!D606</f>
        <v>3.3228</v>
      </c>
      <c r="D603" s="6">
        <f>TITRES_STAT!E606</f>
        <v>1520</v>
      </c>
      <c r="E603" s="2">
        <f t="shared" si="36"/>
        <v>592471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6.68</v>
      </c>
      <c r="C604" s="6">
        <f>TITRES_STAT!D607</f>
        <v>3.3129</v>
      </c>
      <c r="D604" s="6">
        <f>TITRES_STAT!E607</f>
        <v>1052</v>
      </c>
      <c r="E604" s="2">
        <f t="shared" si="36"/>
        <v>591419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6.7</v>
      </c>
      <c r="C605" s="6">
        <f>TITRES_STAT!D608</f>
        <v>3.3228</v>
      </c>
      <c r="D605" s="6">
        <f>TITRES_STAT!E608</f>
        <v>1056</v>
      </c>
      <c r="E605" s="2">
        <f t="shared" si="36"/>
        <v>592475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CONFIRMED BEARISH</v>
      </c>
    </row>
    <row r="606" spans="1:8" ht="13.5" x14ac:dyDescent="0.25">
      <c r="A606" s="3">
        <f>TITRES_STAT!B609</f>
        <v>42885</v>
      </c>
      <c r="B606" s="6">
        <f>TITRES_STAT!C609</f>
        <v>6.7</v>
      </c>
      <c r="C606" s="6">
        <f>TITRES_STAT!D609</f>
        <v>3.3228</v>
      </c>
      <c r="D606" s="6">
        <f>TITRES_STAT!E609</f>
        <v>322</v>
      </c>
      <c r="E606" s="2">
        <f t="shared" si="36"/>
        <v>592475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42886</v>
      </c>
      <c r="B607" s="6">
        <f>TITRES_STAT!C610</f>
        <v>6.5</v>
      </c>
      <c r="C607" s="6">
        <f>TITRES_STAT!D610</f>
        <v>3.2235999999999998</v>
      </c>
      <c r="D607" s="6">
        <f>TITRES_STAT!E610</f>
        <v>11105</v>
      </c>
      <c r="E607" s="2">
        <f t="shared" si="36"/>
        <v>581370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6.7</v>
      </c>
      <c r="C608" s="6">
        <f>TITRES_STAT!D611</f>
        <v>3.3228</v>
      </c>
      <c r="D608" s="6">
        <f>TITRES_STAT!E611</f>
        <v>3125</v>
      </c>
      <c r="E608" s="2">
        <f t="shared" si="36"/>
        <v>584495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6.7</v>
      </c>
      <c r="C609" s="6">
        <f>TITRES_STAT!D612</f>
        <v>3.3228</v>
      </c>
      <c r="D609" s="6">
        <f>TITRES_STAT!E612</f>
        <v>250</v>
      </c>
      <c r="E609" s="2">
        <f t="shared" si="36"/>
        <v>584495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BEARISH DIVERGENCE</v>
      </c>
    </row>
    <row r="610" spans="1:8" ht="13.5" x14ac:dyDescent="0.25">
      <c r="A610" s="3">
        <f>TITRES_STAT!B613</f>
        <v>42891</v>
      </c>
      <c r="B610" s="6">
        <f>TITRES_STAT!C613</f>
        <v>6.7</v>
      </c>
      <c r="C610" s="6">
        <f>TITRES_STAT!D613</f>
        <v>3.3228</v>
      </c>
      <c r="D610" s="6">
        <f>TITRES_STAT!E613</f>
        <v>0</v>
      </c>
      <c r="E610" s="2">
        <f t="shared" si="36"/>
        <v>584495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6.6</v>
      </c>
      <c r="C611" s="6">
        <f>TITRES_STAT!D614</f>
        <v>3.2732000000000001</v>
      </c>
      <c r="D611" s="6">
        <f>TITRES_STAT!E614</f>
        <v>634</v>
      </c>
      <c r="E611" s="2">
        <f t="shared" si="36"/>
        <v>583861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6.6</v>
      </c>
      <c r="C612" s="6">
        <f>TITRES_STAT!D615</f>
        <v>3.2732000000000001</v>
      </c>
      <c r="D612" s="6">
        <f>TITRES_STAT!E615</f>
        <v>1005</v>
      </c>
      <c r="E612" s="2">
        <f t="shared" si="36"/>
        <v>583861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6.6</v>
      </c>
      <c r="C613" s="6">
        <f>TITRES_STAT!D616</f>
        <v>3.2732000000000001</v>
      </c>
      <c r="D613" s="6">
        <f>TITRES_STAT!E616</f>
        <v>5700</v>
      </c>
      <c r="E613" s="2">
        <f t="shared" si="36"/>
        <v>583861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6.5</v>
      </c>
      <c r="C614" s="6">
        <f>TITRES_STAT!D617</f>
        <v>3.2235999999999998</v>
      </c>
      <c r="D614" s="6">
        <f>TITRES_STAT!E617</f>
        <v>847</v>
      </c>
      <c r="E614" s="2">
        <f t="shared" si="36"/>
        <v>583014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42898</v>
      </c>
      <c r="B615" s="6">
        <f>TITRES_STAT!C618</f>
        <v>6.6</v>
      </c>
      <c r="C615" s="6">
        <f>TITRES_STAT!D618</f>
        <v>3.2732000000000001</v>
      </c>
      <c r="D615" s="6">
        <f>TITRES_STAT!E618</f>
        <v>1020</v>
      </c>
      <c r="E615" s="2">
        <f t="shared" si="36"/>
        <v>584034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6.44</v>
      </c>
      <c r="C616" s="6">
        <f>TITRES_STAT!D619</f>
        <v>3.1939000000000002</v>
      </c>
      <c r="D616" s="6">
        <f>TITRES_STAT!E619</f>
        <v>1117</v>
      </c>
      <c r="E616" s="2">
        <f t="shared" si="36"/>
        <v>582917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6.44</v>
      </c>
      <c r="C617" s="6">
        <f>TITRES_STAT!D620</f>
        <v>3.1939000000000002</v>
      </c>
      <c r="D617" s="6">
        <f>TITRES_STAT!E620</f>
        <v>280</v>
      </c>
      <c r="E617" s="2">
        <f t="shared" si="36"/>
        <v>582917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6.44</v>
      </c>
      <c r="C618" s="6">
        <f>TITRES_STAT!D621</f>
        <v>3.1939000000000002</v>
      </c>
      <c r="D618" s="6">
        <f>TITRES_STAT!E621</f>
        <v>1445</v>
      </c>
      <c r="E618" s="2">
        <f t="shared" si="36"/>
        <v>582917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6.25</v>
      </c>
      <c r="C619" s="6">
        <f>TITRES_STAT!D622</f>
        <v>3.0996999999999999</v>
      </c>
      <c r="D619" s="6">
        <f>TITRES_STAT!E622</f>
        <v>79</v>
      </c>
      <c r="E619" s="2">
        <f t="shared" si="36"/>
        <v>582838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6.43</v>
      </c>
      <c r="C620" s="6">
        <f>TITRES_STAT!D623</f>
        <v>3.1888999999999998</v>
      </c>
      <c r="D620" s="6">
        <f>TITRES_STAT!E623</f>
        <v>175</v>
      </c>
      <c r="E620" s="2">
        <f t="shared" si="36"/>
        <v>583013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6.35</v>
      </c>
      <c r="C621" s="6">
        <f>TITRES_STAT!D624</f>
        <v>3.1493000000000002</v>
      </c>
      <c r="D621" s="6">
        <f>TITRES_STAT!E624</f>
        <v>555</v>
      </c>
      <c r="E621" s="2">
        <f t="shared" si="36"/>
        <v>582458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6.35</v>
      </c>
      <c r="C622" s="6">
        <f>TITRES_STAT!D625</f>
        <v>3.1493000000000002</v>
      </c>
      <c r="D622" s="6">
        <f>TITRES_STAT!E625</f>
        <v>875</v>
      </c>
      <c r="E622" s="2">
        <f t="shared" si="36"/>
        <v>582458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6.34</v>
      </c>
      <c r="C623" s="6">
        <f>TITRES_STAT!D626</f>
        <v>3.1442999999999999</v>
      </c>
      <c r="D623" s="6">
        <f>TITRES_STAT!E626</f>
        <v>2482</v>
      </c>
      <c r="E623" s="2">
        <f t="shared" si="36"/>
        <v>579976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6.15</v>
      </c>
      <c r="C624" s="6">
        <f>TITRES_STAT!D627</f>
        <v>3.0501</v>
      </c>
      <c r="D624" s="6">
        <f>TITRES_STAT!E627</f>
        <v>748</v>
      </c>
      <c r="E624" s="2">
        <f t="shared" si="36"/>
        <v>579228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6.15</v>
      </c>
      <c r="C625" s="6">
        <f>TITRES_STAT!D628</f>
        <v>3.0501</v>
      </c>
      <c r="D625" s="6">
        <f>TITRES_STAT!E628</f>
        <v>494</v>
      </c>
      <c r="E625" s="2">
        <f t="shared" si="36"/>
        <v>579228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5.97</v>
      </c>
      <c r="C626" s="6">
        <f>TITRES_STAT!D629</f>
        <v>2.9607999999999999</v>
      </c>
      <c r="D626" s="6">
        <f>TITRES_STAT!E629</f>
        <v>8263</v>
      </c>
      <c r="E626" s="2">
        <f t="shared" si="36"/>
        <v>570965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6.13</v>
      </c>
      <c r="C627" s="6">
        <f>TITRES_STAT!D630</f>
        <v>3.0400999999999998</v>
      </c>
      <c r="D627" s="6">
        <f>TITRES_STAT!E630</f>
        <v>3200</v>
      </c>
      <c r="E627" s="2">
        <f t="shared" si="36"/>
        <v>574165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6.13</v>
      </c>
      <c r="C628" s="6">
        <f>TITRES_STAT!D631</f>
        <v>3.0400999999999998</v>
      </c>
      <c r="D628" s="6">
        <f>TITRES_STAT!E631</f>
        <v>202</v>
      </c>
      <c r="E628" s="2">
        <f t="shared" si="36"/>
        <v>574165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6.01</v>
      </c>
      <c r="C629" s="6">
        <f>TITRES_STAT!D632</f>
        <v>2.9805999999999999</v>
      </c>
      <c r="D629" s="6">
        <f>TITRES_STAT!E632</f>
        <v>3792</v>
      </c>
      <c r="E629" s="2">
        <f t="shared" si="36"/>
        <v>570373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6</v>
      </c>
      <c r="C630" s="6">
        <f>TITRES_STAT!D633</f>
        <v>2.9756999999999998</v>
      </c>
      <c r="D630" s="6">
        <f>TITRES_STAT!E633</f>
        <v>2380</v>
      </c>
      <c r="E630" s="2">
        <f t="shared" si="36"/>
        <v>567993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5.82</v>
      </c>
      <c r="C631" s="6">
        <f>TITRES_STAT!D634</f>
        <v>2.8864000000000001</v>
      </c>
      <c r="D631" s="6">
        <f>TITRES_STAT!E634</f>
        <v>2325</v>
      </c>
      <c r="E631" s="2">
        <f t="shared" si="36"/>
        <v>565668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5.85</v>
      </c>
      <c r="C632" s="6">
        <f>TITRES_STAT!D635</f>
        <v>2.9013</v>
      </c>
      <c r="D632" s="6">
        <f>TITRES_STAT!E635</f>
        <v>1114</v>
      </c>
      <c r="E632" s="2">
        <f t="shared" si="36"/>
        <v>566782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5.96</v>
      </c>
      <c r="C633" s="6">
        <f>TITRES_STAT!D636</f>
        <v>2.9558</v>
      </c>
      <c r="D633" s="6">
        <f>TITRES_STAT!E636</f>
        <v>587</v>
      </c>
      <c r="E633" s="2">
        <f t="shared" si="36"/>
        <v>567369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5.79</v>
      </c>
      <c r="C634" s="6">
        <f>TITRES_STAT!D637</f>
        <v>2.8715000000000002</v>
      </c>
      <c r="D634" s="6">
        <f>TITRES_STAT!E637</f>
        <v>6805</v>
      </c>
      <c r="E634" s="2">
        <f t="shared" si="36"/>
        <v>560564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5.7</v>
      </c>
      <c r="C635" s="6">
        <f>TITRES_STAT!D638</f>
        <v>2.8269000000000002</v>
      </c>
      <c r="D635" s="6">
        <f>TITRES_STAT!E638</f>
        <v>8270</v>
      </c>
      <c r="E635" s="2">
        <f t="shared" si="36"/>
        <v>552294</v>
      </c>
      <c r="F635" s="6" t="str">
        <f t="shared" si="39"/>
        <v>BEARISH</v>
      </c>
      <c r="G635" s="6" t="str">
        <f t="shared" si="38"/>
        <v>WEAK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5.6</v>
      </c>
      <c r="C636" s="6">
        <f>TITRES_STAT!D639</f>
        <v>2.7772999999999999</v>
      </c>
      <c r="D636" s="6">
        <f>TITRES_STAT!E639</f>
        <v>48152</v>
      </c>
      <c r="E636" s="2">
        <f t="shared" si="36"/>
        <v>504142</v>
      </c>
      <c r="F636" s="6" t="str">
        <f t="shared" si="39"/>
        <v>BEARISH</v>
      </c>
      <c r="G636" s="6" t="str">
        <f t="shared" si="38"/>
        <v>WEAK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5.39</v>
      </c>
      <c r="C637" s="6">
        <f>TITRES_STAT!D640</f>
        <v>2.859</v>
      </c>
      <c r="D637" s="6">
        <f>TITRES_STAT!E640</f>
        <v>5188</v>
      </c>
      <c r="E637" s="2">
        <f t="shared" si="36"/>
        <v>498954</v>
      </c>
      <c r="F637" s="6" t="str">
        <f t="shared" si="39"/>
        <v>BEARISH</v>
      </c>
      <c r="G637" s="6" t="str">
        <f t="shared" si="38"/>
        <v>WEAK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5.25</v>
      </c>
      <c r="C638" s="6">
        <f>TITRES_STAT!D641</f>
        <v>2.7847</v>
      </c>
      <c r="D638" s="6">
        <f>TITRES_STAT!E641</f>
        <v>923</v>
      </c>
      <c r="E638" s="2">
        <f t="shared" si="36"/>
        <v>498031</v>
      </c>
      <c r="F638" s="6" t="str">
        <f t="shared" si="39"/>
        <v>BEARISH</v>
      </c>
      <c r="G638" s="6" t="str">
        <f t="shared" si="38"/>
        <v>WEAK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4.95</v>
      </c>
      <c r="C639" s="6">
        <f>TITRES_STAT!D642</f>
        <v>2.6255999999999999</v>
      </c>
      <c r="D639" s="6">
        <f>TITRES_STAT!E642</f>
        <v>9703</v>
      </c>
      <c r="E639" s="2">
        <f t="shared" si="36"/>
        <v>488328</v>
      </c>
      <c r="F639" s="6" t="str">
        <f t="shared" si="39"/>
        <v>BEARISH</v>
      </c>
      <c r="G639" s="6" t="str">
        <f t="shared" si="38"/>
        <v>WEAK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4.93</v>
      </c>
      <c r="C640" s="6">
        <f>TITRES_STAT!D643</f>
        <v>2.6150000000000002</v>
      </c>
      <c r="D640" s="6">
        <f>TITRES_STAT!E643</f>
        <v>571</v>
      </c>
      <c r="E640" s="2">
        <f t="shared" si="36"/>
        <v>487757</v>
      </c>
      <c r="F640" s="6" t="str">
        <f t="shared" si="39"/>
        <v>BEARISH</v>
      </c>
      <c r="G640" s="6" t="str">
        <f t="shared" si="38"/>
        <v>WEAK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4.79</v>
      </c>
      <c r="C641" s="6">
        <f>TITRES_STAT!D644</f>
        <v>2.5407000000000002</v>
      </c>
      <c r="D641" s="6">
        <f>TITRES_STAT!E644</f>
        <v>3367</v>
      </c>
      <c r="E641" s="2">
        <f t="shared" si="36"/>
        <v>484390</v>
      </c>
      <c r="F641" s="6" t="str">
        <f t="shared" si="39"/>
        <v>BEARISH</v>
      </c>
      <c r="G641" s="6" t="str">
        <f t="shared" si="38"/>
        <v>WEAK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4.66</v>
      </c>
      <c r="C642" s="6">
        <f>TITRES_STAT!D645</f>
        <v>2.4718</v>
      </c>
      <c r="D642" s="6">
        <f>TITRES_STAT!E645</f>
        <v>4802</v>
      </c>
      <c r="E642" s="2">
        <f t="shared" si="36"/>
        <v>479588</v>
      </c>
      <c r="F642" s="6" t="str">
        <f t="shared" si="39"/>
        <v>BEARISH</v>
      </c>
      <c r="G642" s="6" t="str">
        <f t="shared" si="38"/>
        <v>WEAK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4.68</v>
      </c>
      <c r="C643" s="6">
        <f>TITRES_STAT!D646</f>
        <v>2.4824000000000002</v>
      </c>
      <c r="D643" s="6">
        <f>TITRES_STAT!E646</f>
        <v>1593</v>
      </c>
      <c r="E643" s="2">
        <f t="shared" si="36"/>
        <v>481181</v>
      </c>
      <c r="F643" s="6" t="str">
        <f t="shared" si="39"/>
        <v>BEARISH</v>
      </c>
      <c r="G643" s="6" t="str">
        <f t="shared" si="38"/>
        <v>WEAK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4.59</v>
      </c>
      <c r="C644" s="6">
        <f>TITRES_STAT!D647</f>
        <v>2.4346000000000001</v>
      </c>
      <c r="D644" s="6">
        <f>TITRES_STAT!E647</f>
        <v>12875</v>
      </c>
      <c r="E644" s="2">
        <f t="shared" ref="E644:E707" si="40">IF(B644&gt;B643, E643+D644, IF(B644&lt;B643, E643-D644, E643))</f>
        <v>468306</v>
      </c>
      <c r="F644" s="6" t="str">
        <f t="shared" si="39"/>
        <v>BEARISH</v>
      </c>
      <c r="G644" s="6" t="str">
        <f t="shared" si="38"/>
        <v>WEAK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4.5</v>
      </c>
      <c r="C645" s="6">
        <f>TITRES_STAT!D648</f>
        <v>2.3868999999999998</v>
      </c>
      <c r="D645" s="6">
        <f>TITRES_STAT!E648</f>
        <v>22507</v>
      </c>
      <c r="E645" s="2">
        <f t="shared" si="40"/>
        <v>445799</v>
      </c>
      <c r="F645" s="6" t="str">
        <f t="shared" si="39"/>
        <v>BEARISH</v>
      </c>
      <c r="G645" s="6" t="str">
        <f t="shared" si="38"/>
        <v>WEAK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4.18</v>
      </c>
      <c r="C646" s="6">
        <f>TITRES_STAT!D649</f>
        <v>2.2172000000000001</v>
      </c>
      <c r="D646" s="6">
        <f>TITRES_STAT!E649</f>
        <v>1131</v>
      </c>
      <c r="E646" s="2">
        <f t="shared" si="40"/>
        <v>444668</v>
      </c>
      <c r="F646" s="6" t="str">
        <f t="shared" si="39"/>
        <v>BEARISH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4.18</v>
      </c>
      <c r="C647" s="6">
        <f>TITRES_STAT!D650</f>
        <v>2.4397000000000002</v>
      </c>
      <c r="D647" s="6">
        <f>TITRES_STAT!E650</f>
        <v>3475</v>
      </c>
      <c r="E647" s="2">
        <f t="shared" si="40"/>
        <v>444668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4.21</v>
      </c>
      <c r="C648" s="6">
        <f>TITRES_STAT!D651</f>
        <v>2.4571999999999998</v>
      </c>
      <c r="D648" s="6">
        <f>TITRES_STAT!E651</f>
        <v>5390</v>
      </c>
      <c r="E648" s="2">
        <f t="shared" si="40"/>
        <v>450058</v>
      </c>
      <c r="F648" s="6" t="str">
        <f t="shared" ref="F648:F711" si="43">IF(E648&gt;E643,"BULLISH",IF(E648&lt;E643,"BEARISH","NEUTRAL"))</f>
        <v>BEARISH</v>
      </c>
      <c r="G648" s="6" t="str">
        <f t="shared" si="42"/>
        <v>WEAK</v>
      </c>
      <c r="H648" s="6" t="str">
        <f t="shared" si="41"/>
        <v>CONFIRMED BEARISH</v>
      </c>
    </row>
    <row r="649" spans="1:8" ht="13.5" x14ac:dyDescent="0.25">
      <c r="A649" s="3">
        <f>TITRES_STAT!B652</f>
        <v>42949</v>
      </c>
      <c r="B649" s="6">
        <f>TITRES_STAT!C652</f>
        <v>4.2</v>
      </c>
      <c r="C649" s="6">
        <f>TITRES_STAT!D652</f>
        <v>2.4512999999999998</v>
      </c>
      <c r="D649" s="6">
        <f>TITRES_STAT!E652</f>
        <v>2243</v>
      </c>
      <c r="E649" s="2">
        <f t="shared" si="40"/>
        <v>447815</v>
      </c>
      <c r="F649" s="6" t="str">
        <f t="shared" si="43"/>
        <v>BEARISH</v>
      </c>
      <c r="G649" s="6" t="str">
        <f t="shared" si="42"/>
        <v>WEAK</v>
      </c>
      <c r="H649" s="6" t="str">
        <f t="shared" si="41"/>
        <v>CONFIRMED BEARISH</v>
      </c>
    </row>
    <row r="650" spans="1:8" ht="13.5" x14ac:dyDescent="0.25">
      <c r="A650" s="3">
        <f>TITRES_STAT!B653</f>
        <v>42950</v>
      </c>
      <c r="B650" s="6">
        <f>TITRES_STAT!C653</f>
        <v>4.1900000000000004</v>
      </c>
      <c r="C650" s="6">
        <f>TITRES_STAT!D653</f>
        <v>2.4455</v>
      </c>
      <c r="D650" s="6">
        <f>TITRES_STAT!E653</f>
        <v>420</v>
      </c>
      <c r="E650" s="2">
        <f t="shared" si="40"/>
        <v>447395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BULLISH DIVERGENCE</v>
      </c>
    </row>
    <row r="651" spans="1:8" ht="13.5" x14ac:dyDescent="0.25">
      <c r="A651" s="3">
        <f>TITRES_STAT!B654</f>
        <v>42951</v>
      </c>
      <c r="B651" s="6">
        <f>TITRES_STAT!C654</f>
        <v>4.1399999999999997</v>
      </c>
      <c r="C651" s="6">
        <f>TITRES_STAT!D654</f>
        <v>2.4163000000000001</v>
      </c>
      <c r="D651" s="6">
        <f>TITRES_STAT!E654</f>
        <v>222</v>
      </c>
      <c r="E651" s="2">
        <f t="shared" si="40"/>
        <v>447173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BULLISH DIVERGENCE</v>
      </c>
    </row>
    <row r="652" spans="1:8" ht="13.5" x14ac:dyDescent="0.25">
      <c r="A652" s="3">
        <f>TITRES_STAT!B655</f>
        <v>42954</v>
      </c>
      <c r="B652" s="6">
        <f>TITRES_STAT!C655</f>
        <v>4.2</v>
      </c>
      <c r="C652" s="6">
        <f>TITRES_STAT!D655</f>
        <v>2.4512999999999998</v>
      </c>
      <c r="D652" s="6">
        <f>TITRES_STAT!E655</f>
        <v>16712</v>
      </c>
      <c r="E652" s="2">
        <f t="shared" si="40"/>
        <v>463885</v>
      </c>
      <c r="F652" s="6" t="str">
        <f t="shared" si="43"/>
        <v>BULLISH</v>
      </c>
      <c r="G652" s="6" t="str">
        <f t="shared" si="42"/>
        <v>STRONG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4.18</v>
      </c>
      <c r="C653" s="6">
        <f>TITRES_STAT!D656</f>
        <v>2.4397000000000002</v>
      </c>
      <c r="D653" s="6">
        <f>TITRES_STAT!E656</f>
        <v>22705</v>
      </c>
      <c r="E653" s="2">
        <f t="shared" si="40"/>
        <v>441180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4.2</v>
      </c>
      <c r="C654" s="6">
        <f>TITRES_STAT!D657</f>
        <v>2.4512999999999998</v>
      </c>
      <c r="D654" s="6">
        <f>TITRES_STAT!E657</f>
        <v>8741</v>
      </c>
      <c r="E654" s="2">
        <f t="shared" si="40"/>
        <v>449921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4.16</v>
      </c>
      <c r="C655" s="6">
        <f>TITRES_STAT!D658</f>
        <v>2.4279999999999999</v>
      </c>
      <c r="D655" s="6">
        <f>TITRES_STAT!E658</f>
        <v>32295</v>
      </c>
      <c r="E655" s="2">
        <f t="shared" si="40"/>
        <v>417626</v>
      </c>
      <c r="F655" s="6" t="str">
        <f t="shared" si="43"/>
        <v>BEARISH</v>
      </c>
      <c r="G655" s="6" t="str">
        <f t="shared" si="42"/>
        <v>WEAK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4.17</v>
      </c>
      <c r="C656" s="6">
        <f>TITRES_STAT!D659</f>
        <v>2.4338000000000002</v>
      </c>
      <c r="D656" s="6">
        <f>TITRES_STAT!E659</f>
        <v>20828</v>
      </c>
      <c r="E656" s="2">
        <f t="shared" si="40"/>
        <v>438454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BEARISH DIVERGENCE</v>
      </c>
    </row>
    <row r="657" spans="1:8" ht="13.5" x14ac:dyDescent="0.25">
      <c r="A657" s="3">
        <f>TITRES_STAT!B660</f>
        <v>42961</v>
      </c>
      <c r="B657" s="6">
        <f>TITRES_STAT!C660</f>
        <v>4.2699999999999996</v>
      </c>
      <c r="C657" s="6">
        <f>TITRES_STAT!D660</f>
        <v>2.4922</v>
      </c>
      <c r="D657" s="6">
        <f>TITRES_STAT!E660</f>
        <v>9843</v>
      </c>
      <c r="E657" s="2">
        <f t="shared" si="40"/>
        <v>448297</v>
      </c>
      <c r="F657" s="6" t="str">
        <f t="shared" si="43"/>
        <v>BEARISH</v>
      </c>
      <c r="G657" s="6" t="str">
        <f t="shared" si="42"/>
        <v>WEAK</v>
      </c>
      <c r="H657" s="6" t="str">
        <f t="shared" si="41"/>
        <v>BEARISH DIVERGENCE</v>
      </c>
    </row>
    <row r="658" spans="1:8" ht="13.5" x14ac:dyDescent="0.25">
      <c r="A658" s="3">
        <f>TITRES_STAT!B661</f>
        <v>42962</v>
      </c>
      <c r="B658" s="6">
        <f>TITRES_STAT!C661</f>
        <v>4.26</v>
      </c>
      <c r="C658" s="6">
        <f>TITRES_STAT!D661</f>
        <v>2.4864000000000002</v>
      </c>
      <c r="D658" s="6">
        <f>TITRES_STAT!E661</f>
        <v>2705</v>
      </c>
      <c r="E658" s="2">
        <f t="shared" si="40"/>
        <v>445592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4.25</v>
      </c>
      <c r="C659" s="6">
        <f>TITRES_STAT!D662</f>
        <v>2.4805000000000001</v>
      </c>
      <c r="D659" s="6">
        <f>TITRES_STAT!E662</f>
        <v>1854</v>
      </c>
      <c r="E659" s="2">
        <f t="shared" si="40"/>
        <v>443738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BEARISH DIVERGENCE</v>
      </c>
    </row>
    <row r="660" spans="1:8" ht="13.5" x14ac:dyDescent="0.25">
      <c r="A660" s="3">
        <f>TITRES_STAT!B663</f>
        <v>42964</v>
      </c>
      <c r="B660" s="6">
        <f>TITRES_STAT!C663</f>
        <v>4.25</v>
      </c>
      <c r="C660" s="6">
        <f>TITRES_STAT!D663</f>
        <v>2.4805000000000001</v>
      </c>
      <c r="D660" s="6">
        <f>TITRES_STAT!E663</f>
        <v>4779</v>
      </c>
      <c r="E660" s="2">
        <f t="shared" si="40"/>
        <v>443738</v>
      </c>
      <c r="F660" s="6" t="str">
        <f t="shared" si="43"/>
        <v>BULLISH</v>
      </c>
      <c r="G660" s="6" t="str">
        <f t="shared" si="42"/>
        <v>STRONG</v>
      </c>
      <c r="H660" s="6" t="str">
        <f t="shared" si="41"/>
        <v>CONFIRMED BULLISH</v>
      </c>
    </row>
    <row r="661" spans="1:8" ht="13.5" x14ac:dyDescent="0.25">
      <c r="A661" s="3">
        <f>TITRES_STAT!B664</f>
        <v>42965</v>
      </c>
      <c r="B661" s="6">
        <f>TITRES_STAT!C664</f>
        <v>4.33</v>
      </c>
      <c r="C661" s="6">
        <f>TITRES_STAT!D664</f>
        <v>2.5272000000000001</v>
      </c>
      <c r="D661" s="6">
        <f>TITRES_STAT!E664</f>
        <v>3433</v>
      </c>
      <c r="E661" s="2">
        <f t="shared" si="40"/>
        <v>447171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CONFIRMED BULLISH</v>
      </c>
    </row>
    <row r="662" spans="1:8" ht="13.5" x14ac:dyDescent="0.25">
      <c r="A662" s="3">
        <f>TITRES_STAT!B665</f>
        <v>42968</v>
      </c>
      <c r="B662" s="6">
        <f>TITRES_STAT!C665</f>
        <v>4.3899999999999997</v>
      </c>
      <c r="C662" s="6">
        <f>TITRES_STAT!D665</f>
        <v>2.5621999999999998</v>
      </c>
      <c r="D662" s="6">
        <f>TITRES_STAT!E665</f>
        <v>8585</v>
      </c>
      <c r="E662" s="2">
        <f t="shared" si="40"/>
        <v>455756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CONFIRMED BULLISH</v>
      </c>
    </row>
    <row r="663" spans="1:8" ht="13.5" x14ac:dyDescent="0.25">
      <c r="A663" s="3">
        <f>TITRES_STAT!B666</f>
        <v>42969</v>
      </c>
      <c r="B663" s="6">
        <f>TITRES_STAT!C666</f>
        <v>4.49</v>
      </c>
      <c r="C663" s="6">
        <f>TITRES_STAT!D666</f>
        <v>2.6206</v>
      </c>
      <c r="D663" s="6">
        <f>TITRES_STAT!E666</f>
        <v>6703</v>
      </c>
      <c r="E663" s="2">
        <f t="shared" si="40"/>
        <v>462459</v>
      </c>
      <c r="F663" s="6" t="str">
        <f t="shared" si="43"/>
        <v>BULLISH</v>
      </c>
      <c r="G663" s="6" t="str">
        <f t="shared" si="42"/>
        <v>STRONG</v>
      </c>
      <c r="H663" s="6" t="str">
        <f t="shared" si="41"/>
        <v>CONFIRMED BULLISH</v>
      </c>
    </row>
    <row r="664" spans="1:8" ht="13.5" x14ac:dyDescent="0.25">
      <c r="A664" s="3">
        <f>TITRES_STAT!B667</f>
        <v>42970</v>
      </c>
      <c r="B664" s="6">
        <f>TITRES_STAT!C667</f>
        <v>4.7</v>
      </c>
      <c r="C664" s="6">
        <f>TITRES_STAT!D667</f>
        <v>2.7431999999999999</v>
      </c>
      <c r="D664" s="6">
        <f>TITRES_STAT!E667</f>
        <v>1974</v>
      </c>
      <c r="E664" s="2">
        <f t="shared" si="40"/>
        <v>464433</v>
      </c>
      <c r="F664" s="6" t="str">
        <f t="shared" si="43"/>
        <v>BULLISH</v>
      </c>
      <c r="G664" s="6" t="str">
        <f t="shared" si="42"/>
        <v>STRONG</v>
      </c>
      <c r="H664" s="6" t="str">
        <f t="shared" si="41"/>
        <v>CONFIRMED BULLISH</v>
      </c>
    </row>
    <row r="665" spans="1:8" ht="13.5" x14ac:dyDescent="0.25">
      <c r="A665" s="3">
        <f>TITRES_STAT!B668</f>
        <v>42971</v>
      </c>
      <c r="B665" s="6">
        <f>TITRES_STAT!C668</f>
        <v>4.76</v>
      </c>
      <c r="C665" s="6">
        <f>TITRES_STAT!D668</f>
        <v>2.7782</v>
      </c>
      <c r="D665" s="6">
        <f>TITRES_STAT!E668</f>
        <v>1825</v>
      </c>
      <c r="E665" s="2">
        <f t="shared" si="40"/>
        <v>466258</v>
      </c>
      <c r="F665" s="6" t="str">
        <f t="shared" si="43"/>
        <v>BULLISH</v>
      </c>
      <c r="G665" s="6" t="str">
        <f t="shared" si="42"/>
        <v>STRONG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4.9000000000000004</v>
      </c>
      <c r="C666" s="6">
        <f>TITRES_STAT!D669</f>
        <v>2.8599000000000001</v>
      </c>
      <c r="D666" s="6">
        <f>TITRES_STAT!E669</f>
        <v>6076</v>
      </c>
      <c r="E666" s="2">
        <f t="shared" si="40"/>
        <v>472334</v>
      </c>
      <c r="F666" s="6" t="str">
        <f t="shared" si="43"/>
        <v>BULLISH</v>
      </c>
      <c r="G666" s="6" t="str">
        <f t="shared" si="42"/>
        <v>STRONG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4.88</v>
      </c>
      <c r="C667" s="6">
        <f>TITRES_STAT!D670</f>
        <v>2.8481999999999998</v>
      </c>
      <c r="D667" s="6">
        <f>TITRES_STAT!E670</f>
        <v>823</v>
      </c>
      <c r="E667" s="2">
        <f t="shared" si="40"/>
        <v>471511</v>
      </c>
      <c r="F667" s="6" t="str">
        <f t="shared" si="43"/>
        <v>BULLISH</v>
      </c>
      <c r="G667" s="6" t="str">
        <f t="shared" si="42"/>
        <v>STRONG</v>
      </c>
      <c r="H667" s="6" t="str">
        <f t="shared" si="41"/>
        <v>CONFIRMED BULLISH</v>
      </c>
    </row>
    <row r="668" spans="1:8" ht="13.5" x14ac:dyDescent="0.25">
      <c r="A668" s="3">
        <f>TITRES_STAT!B671</f>
        <v>42976</v>
      </c>
      <c r="B668" s="6">
        <f>TITRES_STAT!C671</f>
        <v>4.74</v>
      </c>
      <c r="C668" s="6">
        <f>TITRES_STAT!D671</f>
        <v>2.7665000000000002</v>
      </c>
      <c r="D668" s="6">
        <f>TITRES_STAT!E671</f>
        <v>800</v>
      </c>
      <c r="E668" s="2">
        <f t="shared" si="40"/>
        <v>470711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4.5999999999999996</v>
      </c>
      <c r="C669" s="6">
        <f>TITRES_STAT!D672</f>
        <v>2.6848000000000001</v>
      </c>
      <c r="D669" s="6">
        <f>TITRES_STAT!E672</f>
        <v>800</v>
      </c>
      <c r="E669" s="2">
        <f t="shared" si="40"/>
        <v>469911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BULLISH DIVERGENCE</v>
      </c>
    </row>
    <row r="670" spans="1:8" ht="13.5" x14ac:dyDescent="0.25">
      <c r="A670" s="3">
        <f>TITRES_STAT!B673</f>
        <v>42978</v>
      </c>
      <c r="B670" s="6">
        <f>TITRES_STAT!C673</f>
        <v>4.5999999999999996</v>
      </c>
      <c r="C670" s="6">
        <f>TITRES_STAT!D673</f>
        <v>2.6848000000000001</v>
      </c>
      <c r="D670" s="6">
        <f>TITRES_STAT!E673</f>
        <v>322</v>
      </c>
      <c r="E670" s="2">
        <f t="shared" si="40"/>
        <v>469911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BULLISH DIVERGENCE</v>
      </c>
    </row>
    <row r="671" spans="1:8" ht="13.5" x14ac:dyDescent="0.25">
      <c r="A671" s="3">
        <f>TITRES_STAT!B674</f>
        <v>42982</v>
      </c>
      <c r="B671" s="6">
        <f>TITRES_STAT!C674</f>
        <v>4.79</v>
      </c>
      <c r="C671" s="6">
        <f>TITRES_STAT!D674</f>
        <v>2.7957000000000001</v>
      </c>
      <c r="D671" s="6">
        <f>TITRES_STAT!E674</f>
        <v>1460</v>
      </c>
      <c r="E671" s="2">
        <f t="shared" si="40"/>
        <v>471371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4.9000000000000004</v>
      </c>
      <c r="C672" s="6">
        <f>TITRES_STAT!D675</f>
        <v>2.8599000000000001</v>
      </c>
      <c r="D672" s="6">
        <f>TITRES_STAT!E675</f>
        <v>1557</v>
      </c>
      <c r="E672" s="2">
        <f t="shared" si="40"/>
        <v>472928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5</v>
      </c>
      <c r="C673" s="6">
        <f>TITRES_STAT!D676</f>
        <v>2.9182999999999999</v>
      </c>
      <c r="D673" s="6">
        <f>TITRES_STAT!E676</f>
        <v>3280</v>
      </c>
      <c r="E673" s="2">
        <f t="shared" si="40"/>
        <v>476208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4.9800000000000004</v>
      </c>
      <c r="C674" s="6">
        <f>TITRES_STAT!D677</f>
        <v>2.9066000000000001</v>
      </c>
      <c r="D674" s="6">
        <f>TITRES_STAT!E677</f>
        <v>1303</v>
      </c>
      <c r="E674" s="2">
        <f t="shared" si="40"/>
        <v>474905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4.76</v>
      </c>
      <c r="C675" s="6">
        <f>TITRES_STAT!D678</f>
        <v>2.7782</v>
      </c>
      <c r="D675" s="6">
        <f>TITRES_STAT!E678</f>
        <v>516</v>
      </c>
      <c r="E675" s="2">
        <f t="shared" si="40"/>
        <v>474389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4.92</v>
      </c>
      <c r="C676" s="6">
        <f>TITRES_STAT!D679</f>
        <v>2.8715999999999999</v>
      </c>
      <c r="D676" s="6">
        <f>TITRES_STAT!E679</f>
        <v>1100</v>
      </c>
      <c r="E676" s="2">
        <f t="shared" si="40"/>
        <v>475489</v>
      </c>
      <c r="F676" s="6" t="str">
        <f t="shared" si="43"/>
        <v>BULLISH</v>
      </c>
      <c r="G676" s="6" t="str">
        <f t="shared" si="42"/>
        <v>NEUTRAL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4.88</v>
      </c>
      <c r="C677" s="6">
        <f>TITRES_STAT!D680</f>
        <v>2.8481999999999998</v>
      </c>
      <c r="D677" s="6">
        <f>TITRES_STAT!E680</f>
        <v>1888</v>
      </c>
      <c r="E677" s="2">
        <f t="shared" si="40"/>
        <v>473601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BULLISH DIVERGENCE</v>
      </c>
    </row>
    <row r="678" spans="1:8" ht="13.5" x14ac:dyDescent="0.25">
      <c r="A678" s="3">
        <f>TITRES_STAT!B681</f>
        <v>42991</v>
      </c>
      <c r="B678" s="6">
        <f>TITRES_STAT!C681</f>
        <v>4.76</v>
      </c>
      <c r="C678" s="6">
        <f>TITRES_STAT!D681</f>
        <v>2.7782</v>
      </c>
      <c r="D678" s="6">
        <f>TITRES_STAT!E681</f>
        <v>747</v>
      </c>
      <c r="E678" s="2">
        <f t="shared" si="40"/>
        <v>472854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4.88</v>
      </c>
      <c r="C679" s="6">
        <f>TITRES_STAT!D682</f>
        <v>2.8481999999999998</v>
      </c>
      <c r="D679" s="6">
        <f>TITRES_STAT!E682</f>
        <v>428</v>
      </c>
      <c r="E679" s="2">
        <f t="shared" si="40"/>
        <v>473282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4.8600000000000003</v>
      </c>
      <c r="C680" s="6">
        <f>TITRES_STAT!D683</f>
        <v>2.8365</v>
      </c>
      <c r="D680" s="6">
        <f>TITRES_STAT!E683</f>
        <v>3383</v>
      </c>
      <c r="E680" s="2">
        <f t="shared" si="40"/>
        <v>469899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BEARISH DIVERGENCE</v>
      </c>
    </row>
    <row r="681" spans="1:8" ht="13.5" x14ac:dyDescent="0.25">
      <c r="A681" s="3">
        <f>TITRES_STAT!B684</f>
        <v>42996</v>
      </c>
      <c r="B681" s="6">
        <f>TITRES_STAT!C684</f>
        <v>4.7699999999999996</v>
      </c>
      <c r="C681" s="6">
        <f>TITRES_STAT!D684</f>
        <v>2.7839999999999998</v>
      </c>
      <c r="D681" s="6">
        <f>TITRES_STAT!E684</f>
        <v>2830</v>
      </c>
      <c r="E681" s="2">
        <f t="shared" si="40"/>
        <v>467069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4.87</v>
      </c>
      <c r="C682" s="6">
        <f>TITRES_STAT!D685</f>
        <v>2.8424</v>
      </c>
      <c r="D682" s="6">
        <f>TITRES_STAT!E685</f>
        <v>1436</v>
      </c>
      <c r="E682" s="2">
        <f t="shared" si="40"/>
        <v>468505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5</v>
      </c>
      <c r="C683" s="6">
        <f>TITRES_STAT!D686</f>
        <v>2.9182999999999999</v>
      </c>
      <c r="D683" s="6">
        <f>TITRES_STAT!E686</f>
        <v>1076</v>
      </c>
      <c r="E683" s="2">
        <f t="shared" si="40"/>
        <v>469581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BEARISH DIVERGENCE</v>
      </c>
    </row>
    <row r="684" spans="1:8" ht="13.5" x14ac:dyDescent="0.25">
      <c r="A684" s="3">
        <f>TITRES_STAT!B687</f>
        <v>43000</v>
      </c>
      <c r="B684" s="6">
        <f>TITRES_STAT!C687</f>
        <v>4.9800000000000004</v>
      </c>
      <c r="C684" s="6">
        <f>TITRES_STAT!D687</f>
        <v>2.9066000000000001</v>
      </c>
      <c r="D684" s="6">
        <f>TITRES_STAT!E687</f>
        <v>2230</v>
      </c>
      <c r="E684" s="2">
        <f t="shared" si="40"/>
        <v>467351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BEARISH DIVERGENCE</v>
      </c>
    </row>
    <row r="685" spans="1:8" ht="13.5" x14ac:dyDescent="0.25">
      <c r="A685" s="3">
        <f>TITRES_STAT!B688</f>
        <v>43003</v>
      </c>
      <c r="B685" s="6">
        <f>TITRES_STAT!C688</f>
        <v>5</v>
      </c>
      <c r="C685" s="6">
        <f>TITRES_STAT!D688</f>
        <v>2.9182999999999999</v>
      </c>
      <c r="D685" s="6">
        <f>TITRES_STAT!E688</f>
        <v>740</v>
      </c>
      <c r="E685" s="2">
        <f t="shared" si="40"/>
        <v>468091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BEARISH DIVERGENCE</v>
      </c>
    </row>
    <row r="686" spans="1:8" ht="13.5" x14ac:dyDescent="0.25">
      <c r="A686" s="3">
        <f>TITRES_STAT!B689</f>
        <v>43004</v>
      </c>
      <c r="B686" s="6">
        <f>TITRES_STAT!C689</f>
        <v>4.99</v>
      </c>
      <c r="C686" s="6">
        <f>TITRES_STAT!D689</f>
        <v>2.9123999999999999</v>
      </c>
      <c r="D686" s="6">
        <f>TITRES_STAT!E689</f>
        <v>704</v>
      </c>
      <c r="E686" s="2">
        <f t="shared" si="40"/>
        <v>467387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4.8499999999999996</v>
      </c>
      <c r="C687" s="6">
        <f>TITRES_STAT!D690</f>
        <v>2.8307000000000002</v>
      </c>
      <c r="D687" s="6">
        <f>TITRES_STAT!E690</f>
        <v>1180</v>
      </c>
      <c r="E687" s="2">
        <f t="shared" si="40"/>
        <v>466207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4.75</v>
      </c>
      <c r="C688" s="6">
        <f>TITRES_STAT!D691</f>
        <v>2.7723</v>
      </c>
      <c r="D688" s="6">
        <f>TITRES_STAT!E691</f>
        <v>697</v>
      </c>
      <c r="E688" s="2">
        <f t="shared" si="40"/>
        <v>465510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4.8499999999999996</v>
      </c>
      <c r="C689" s="6">
        <f>TITRES_STAT!D692</f>
        <v>2.8307000000000002</v>
      </c>
      <c r="D689" s="6">
        <f>TITRES_STAT!E692</f>
        <v>1135</v>
      </c>
      <c r="E689" s="2">
        <f t="shared" si="40"/>
        <v>466645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4.8</v>
      </c>
      <c r="C690" s="6">
        <f>TITRES_STAT!D693</f>
        <v>2.8014999999999999</v>
      </c>
      <c r="D690" s="6">
        <f>TITRES_STAT!E693</f>
        <v>10216</v>
      </c>
      <c r="E690" s="2">
        <f t="shared" si="40"/>
        <v>456429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4.8</v>
      </c>
      <c r="C691" s="6">
        <f>TITRES_STAT!D694</f>
        <v>2.8014999999999999</v>
      </c>
      <c r="D691" s="6">
        <f>TITRES_STAT!E694</f>
        <v>1561</v>
      </c>
      <c r="E691" s="2">
        <f t="shared" si="40"/>
        <v>456429</v>
      </c>
      <c r="F691" s="6" t="str">
        <f t="shared" si="43"/>
        <v>BEARISH</v>
      </c>
      <c r="G691" s="6" t="str">
        <f t="shared" si="42"/>
        <v>WEAK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4.92</v>
      </c>
      <c r="C692" s="6">
        <f>TITRES_STAT!D695</f>
        <v>2.8715999999999999</v>
      </c>
      <c r="D692" s="6">
        <f>TITRES_STAT!E695</f>
        <v>25</v>
      </c>
      <c r="E692" s="2">
        <f t="shared" si="40"/>
        <v>456454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BEARISH DIVERGENCE</v>
      </c>
    </row>
    <row r="693" spans="1:8" ht="13.5" x14ac:dyDescent="0.25">
      <c r="A693" s="3">
        <f>TITRES_STAT!B696</f>
        <v>43013</v>
      </c>
      <c r="B693" s="6">
        <f>TITRES_STAT!C696</f>
        <v>4.92</v>
      </c>
      <c r="C693" s="6">
        <f>TITRES_STAT!D696</f>
        <v>2.8715999999999999</v>
      </c>
      <c r="D693" s="6">
        <f>TITRES_STAT!E696</f>
        <v>59</v>
      </c>
      <c r="E693" s="2">
        <f t="shared" si="40"/>
        <v>456454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BEARISH DIVERGENCE</v>
      </c>
    </row>
    <row r="694" spans="1:8" ht="13.5" x14ac:dyDescent="0.25">
      <c r="A694" s="3">
        <f>TITRES_STAT!B697</f>
        <v>43014</v>
      </c>
      <c r="B694" s="6">
        <f>TITRES_STAT!C697</f>
        <v>4.92</v>
      </c>
      <c r="C694" s="6">
        <f>TITRES_STAT!D697</f>
        <v>2.8715999999999999</v>
      </c>
      <c r="D694" s="6">
        <f>TITRES_STAT!E697</f>
        <v>0</v>
      </c>
      <c r="E694" s="2">
        <f t="shared" si="40"/>
        <v>456454</v>
      </c>
      <c r="F694" s="6" t="str">
        <f t="shared" si="43"/>
        <v>BEARISH</v>
      </c>
      <c r="G694" s="6" t="str">
        <f t="shared" si="42"/>
        <v>WEAK</v>
      </c>
      <c r="H694" s="6" t="str">
        <f t="shared" si="41"/>
        <v>BEARISH DIVERGENCE</v>
      </c>
    </row>
    <row r="695" spans="1:8" ht="13.5" x14ac:dyDescent="0.25">
      <c r="A695" s="3">
        <f>TITRES_STAT!B698</f>
        <v>43017</v>
      </c>
      <c r="B695" s="6">
        <f>TITRES_STAT!C698</f>
        <v>4.9800000000000004</v>
      </c>
      <c r="C695" s="6">
        <f>TITRES_STAT!D698</f>
        <v>2.9066000000000001</v>
      </c>
      <c r="D695" s="6">
        <f>TITRES_STAT!E698</f>
        <v>285</v>
      </c>
      <c r="E695" s="2">
        <f t="shared" si="40"/>
        <v>456739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4.9800000000000004</v>
      </c>
      <c r="C696" s="6">
        <f>TITRES_STAT!D699</f>
        <v>2.9066000000000001</v>
      </c>
      <c r="D696" s="6">
        <f>TITRES_STAT!E699</f>
        <v>0</v>
      </c>
      <c r="E696" s="2">
        <f t="shared" si="40"/>
        <v>456739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4.9000000000000004</v>
      </c>
      <c r="C697" s="6">
        <f>TITRES_STAT!D700</f>
        <v>2.8599000000000001</v>
      </c>
      <c r="D697" s="6">
        <f>TITRES_STAT!E700</f>
        <v>3865</v>
      </c>
      <c r="E697" s="2">
        <f t="shared" si="40"/>
        <v>452874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4.76</v>
      </c>
      <c r="C698" s="6">
        <f>TITRES_STAT!D701</f>
        <v>2.7782</v>
      </c>
      <c r="D698" s="6">
        <f>TITRES_STAT!E701</f>
        <v>629</v>
      </c>
      <c r="E698" s="2">
        <f t="shared" si="40"/>
        <v>452245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4.7</v>
      </c>
      <c r="C699" s="6">
        <f>TITRES_STAT!D702</f>
        <v>2.7431999999999999</v>
      </c>
      <c r="D699" s="6">
        <f>TITRES_STAT!E702</f>
        <v>4359</v>
      </c>
      <c r="E699" s="2">
        <f t="shared" si="40"/>
        <v>447886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4.7</v>
      </c>
      <c r="C700" s="6">
        <f>TITRES_STAT!D703</f>
        <v>2.7431999999999999</v>
      </c>
      <c r="D700" s="6">
        <f>TITRES_STAT!E703</f>
        <v>1336</v>
      </c>
      <c r="E700" s="2">
        <f t="shared" si="40"/>
        <v>447886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4.76</v>
      </c>
      <c r="C701" s="6">
        <f>TITRES_STAT!D704</f>
        <v>2.7782</v>
      </c>
      <c r="D701" s="6">
        <f>TITRES_STAT!E704</f>
        <v>3339</v>
      </c>
      <c r="E701" s="2">
        <f t="shared" si="40"/>
        <v>451225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4.76</v>
      </c>
      <c r="C702" s="6">
        <f>TITRES_STAT!D705</f>
        <v>2.7782</v>
      </c>
      <c r="D702" s="6">
        <f>TITRES_STAT!E705</f>
        <v>2514</v>
      </c>
      <c r="E702" s="2">
        <f t="shared" si="40"/>
        <v>451225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4.7</v>
      </c>
      <c r="C703" s="6">
        <f>TITRES_STAT!D706</f>
        <v>2.7431999999999999</v>
      </c>
      <c r="D703" s="6">
        <f>TITRES_STAT!E706</f>
        <v>5</v>
      </c>
      <c r="E703" s="2">
        <f t="shared" si="40"/>
        <v>451220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4.5599999999999996</v>
      </c>
      <c r="C704" s="6">
        <f>TITRES_STAT!D707</f>
        <v>2.6615000000000002</v>
      </c>
      <c r="D704" s="6">
        <f>TITRES_STAT!E707</f>
        <v>1577</v>
      </c>
      <c r="E704" s="2">
        <f t="shared" si="40"/>
        <v>449643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BULLISH DIVERGENCE</v>
      </c>
    </row>
    <row r="705" spans="1:8" ht="13.5" x14ac:dyDescent="0.25">
      <c r="A705" s="3">
        <f>TITRES_STAT!B708</f>
        <v>43031</v>
      </c>
      <c r="B705" s="6">
        <f>TITRES_STAT!C708</f>
        <v>4.68</v>
      </c>
      <c r="C705" s="6">
        <f>TITRES_STAT!D708</f>
        <v>2.7315</v>
      </c>
      <c r="D705" s="6">
        <f>TITRES_STAT!E708</f>
        <v>1900</v>
      </c>
      <c r="E705" s="2">
        <f t="shared" si="40"/>
        <v>451543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BULLISH DIVERGENCE</v>
      </c>
    </row>
    <row r="706" spans="1:8" ht="13.5" x14ac:dyDescent="0.25">
      <c r="A706" s="3">
        <f>TITRES_STAT!B709</f>
        <v>43032</v>
      </c>
      <c r="B706" s="6">
        <f>TITRES_STAT!C709</f>
        <v>4.66</v>
      </c>
      <c r="C706" s="6">
        <f>TITRES_STAT!D709</f>
        <v>2.7198000000000002</v>
      </c>
      <c r="D706" s="6">
        <f>TITRES_STAT!E709</f>
        <v>150</v>
      </c>
      <c r="E706" s="2">
        <f t="shared" si="40"/>
        <v>451393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BULLISH DIVERGENCE</v>
      </c>
    </row>
    <row r="707" spans="1:8" ht="13.5" x14ac:dyDescent="0.25">
      <c r="A707" s="3">
        <f>TITRES_STAT!B710</f>
        <v>43033</v>
      </c>
      <c r="B707" s="6">
        <f>TITRES_STAT!C710</f>
        <v>4.76</v>
      </c>
      <c r="C707" s="6">
        <f>TITRES_STAT!D710</f>
        <v>2.7782</v>
      </c>
      <c r="D707" s="6">
        <f>TITRES_STAT!E710</f>
        <v>1185</v>
      </c>
      <c r="E707" s="2">
        <f t="shared" si="40"/>
        <v>452578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43034</v>
      </c>
      <c r="B708" s="6">
        <f>TITRES_STAT!C711</f>
        <v>4.75</v>
      </c>
      <c r="C708" s="6">
        <f>TITRES_STAT!D711</f>
        <v>2.7723</v>
      </c>
      <c r="D708" s="6">
        <f>TITRES_STAT!E711</f>
        <v>48</v>
      </c>
      <c r="E708" s="2">
        <f t="shared" ref="E708:E771" si="44">IF(B708&gt;B707, E707+D708, IF(B708&lt;B707, E707-D708, E707))</f>
        <v>452530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4.75</v>
      </c>
      <c r="C709" s="6">
        <f>TITRES_STAT!D712</f>
        <v>2.7723</v>
      </c>
      <c r="D709" s="6">
        <f>TITRES_STAT!E712</f>
        <v>0</v>
      </c>
      <c r="E709" s="2">
        <f t="shared" si="44"/>
        <v>452530</v>
      </c>
      <c r="F709" s="6" t="str">
        <f t="shared" si="43"/>
        <v>BULLISH</v>
      </c>
      <c r="G709" s="6" t="str">
        <f t="shared" si="42"/>
        <v>NEUTRAL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4.76</v>
      </c>
      <c r="C710" s="6">
        <f>TITRES_STAT!D713</f>
        <v>2.7782</v>
      </c>
      <c r="D710" s="6">
        <f>TITRES_STAT!E713</f>
        <v>1881</v>
      </c>
      <c r="E710" s="2">
        <f t="shared" si="44"/>
        <v>454411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4.76</v>
      </c>
      <c r="C711" s="6">
        <f>TITRES_STAT!D714</f>
        <v>2.7782</v>
      </c>
      <c r="D711" s="6">
        <f>TITRES_STAT!E714</f>
        <v>1219</v>
      </c>
      <c r="E711" s="2">
        <f t="shared" si="44"/>
        <v>454411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4.76</v>
      </c>
      <c r="C712" s="6">
        <f>TITRES_STAT!D715</f>
        <v>2.7782</v>
      </c>
      <c r="D712" s="6">
        <f>TITRES_STAT!E715</f>
        <v>1081</v>
      </c>
      <c r="E712" s="2">
        <f t="shared" si="44"/>
        <v>454411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4.76</v>
      </c>
      <c r="C713" s="6">
        <f>TITRES_STAT!D716</f>
        <v>2.7782</v>
      </c>
      <c r="D713" s="6">
        <f>TITRES_STAT!E716</f>
        <v>549</v>
      </c>
      <c r="E713" s="2">
        <f t="shared" si="44"/>
        <v>454411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4.9000000000000004</v>
      </c>
      <c r="C714" s="6">
        <f>TITRES_STAT!D717</f>
        <v>2.8599000000000001</v>
      </c>
      <c r="D714" s="6">
        <f>TITRES_STAT!E717</f>
        <v>1175</v>
      </c>
      <c r="E714" s="2">
        <f t="shared" si="44"/>
        <v>455586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4.9000000000000004</v>
      </c>
      <c r="C715" s="6">
        <f>TITRES_STAT!D718</f>
        <v>2.8599000000000001</v>
      </c>
      <c r="D715" s="6">
        <f>TITRES_STAT!E718</f>
        <v>550</v>
      </c>
      <c r="E715" s="2">
        <f t="shared" si="44"/>
        <v>455586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4.91</v>
      </c>
      <c r="C716" s="6">
        <f>TITRES_STAT!D719</f>
        <v>2.8656999999999999</v>
      </c>
      <c r="D716" s="6">
        <f>TITRES_STAT!E719</f>
        <v>515</v>
      </c>
      <c r="E716" s="2">
        <f t="shared" si="44"/>
        <v>456101</v>
      </c>
      <c r="F716" s="6" t="str">
        <f t="shared" si="47"/>
        <v>BULLISH</v>
      </c>
      <c r="G716" s="6" t="str">
        <f t="shared" si="46"/>
        <v>NEUTRAL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4.9000000000000004</v>
      </c>
      <c r="C717" s="6">
        <f>TITRES_STAT!D720</f>
        <v>2.8599000000000001</v>
      </c>
      <c r="D717" s="6">
        <f>TITRES_STAT!E720</f>
        <v>153</v>
      </c>
      <c r="E717" s="2">
        <f t="shared" si="44"/>
        <v>455948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4.8899999999999997</v>
      </c>
      <c r="C718" s="6">
        <f>TITRES_STAT!D721</f>
        <v>2.8540999999999999</v>
      </c>
      <c r="D718" s="6">
        <f>TITRES_STAT!E721</f>
        <v>200</v>
      </c>
      <c r="E718" s="2">
        <f t="shared" si="44"/>
        <v>455748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4.8899999999999997</v>
      </c>
      <c r="C719" s="6">
        <f>TITRES_STAT!D722</f>
        <v>2.8540999999999999</v>
      </c>
      <c r="D719" s="6">
        <f>TITRES_STAT!E722</f>
        <v>1339</v>
      </c>
      <c r="E719" s="2">
        <f t="shared" si="44"/>
        <v>455748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4.8899999999999997</v>
      </c>
      <c r="C720" s="6">
        <f>TITRES_STAT!D723</f>
        <v>2.8540999999999999</v>
      </c>
      <c r="D720" s="6">
        <f>TITRES_STAT!E723</f>
        <v>1329</v>
      </c>
      <c r="E720" s="2">
        <f t="shared" si="44"/>
        <v>455748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BULLISH DIVERGENCE</v>
      </c>
    </row>
    <row r="721" spans="1:8" ht="13.5" x14ac:dyDescent="0.25">
      <c r="A721" s="3">
        <f>TITRES_STAT!B724</f>
        <v>43053</v>
      </c>
      <c r="B721" s="6">
        <f>TITRES_STAT!C724</f>
        <v>4.8899999999999997</v>
      </c>
      <c r="C721" s="6">
        <f>TITRES_STAT!D724</f>
        <v>2.8540999999999999</v>
      </c>
      <c r="D721" s="6">
        <f>TITRES_STAT!E724</f>
        <v>263</v>
      </c>
      <c r="E721" s="2">
        <f t="shared" si="44"/>
        <v>455748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CONFIRMED BEARISH</v>
      </c>
    </row>
    <row r="722" spans="1:8" ht="13.5" x14ac:dyDescent="0.25">
      <c r="A722" s="3">
        <f>TITRES_STAT!B725</f>
        <v>43054</v>
      </c>
      <c r="B722" s="6">
        <f>TITRES_STAT!C725</f>
        <v>4.88</v>
      </c>
      <c r="C722" s="6">
        <f>TITRES_STAT!D725</f>
        <v>2.8481999999999998</v>
      </c>
      <c r="D722" s="6">
        <f>TITRES_STAT!E725</f>
        <v>335</v>
      </c>
      <c r="E722" s="2">
        <f t="shared" si="44"/>
        <v>455413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4.74</v>
      </c>
      <c r="C723" s="6">
        <f>TITRES_STAT!D726</f>
        <v>2.7665000000000002</v>
      </c>
      <c r="D723" s="6">
        <f>TITRES_STAT!E726</f>
        <v>265</v>
      </c>
      <c r="E723" s="2">
        <f t="shared" si="44"/>
        <v>455148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4.74</v>
      </c>
      <c r="C724" s="6">
        <f>TITRES_STAT!D727</f>
        <v>2.7665000000000002</v>
      </c>
      <c r="D724" s="6">
        <f>TITRES_STAT!E727</f>
        <v>2728</v>
      </c>
      <c r="E724" s="2">
        <f t="shared" si="44"/>
        <v>455148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4.7</v>
      </c>
      <c r="C725" s="6">
        <f>TITRES_STAT!D728</f>
        <v>2.7431999999999999</v>
      </c>
      <c r="D725" s="6">
        <f>TITRES_STAT!E728</f>
        <v>150</v>
      </c>
      <c r="E725" s="2">
        <f t="shared" si="44"/>
        <v>454998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4.6900000000000004</v>
      </c>
      <c r="C726" s="6">
        <f>TITRES_STAT!D729</f>
        <v>2.7372999999999998</v>
      </c>
      <c r="D726" s="6">
        <f>TITRES_STAT!E729</f>
        <v>300</v>
      </c>
      <c r="E726" s="2">
        <f t="shared" si="44"/>
        <v>454698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4.6900000000000004</v>
      </c>
      <c r="C727" s="6">
        <f>TITRES_STAT!D730</f>
        <v>2.7372999999999998</v>
      </c>
      <c r="D727" s="6">
        <f>TITRES_STAT!E730</f>
        <v>0</v>
      </c>
      <c r="E727" s="2">
        <f t="shared" si="44"/>
        <v>454698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4.6399999999999997</v>
      </c>
      <c r="C728" s="6">
        <f>TITRES_STAT!D731</f>
        <v>2.7081</v>
      </c>
      <c r="D728" s="6">
        <f>TITRES_STAT!E731</f>
        <v>2488</v>
      </c>
      <c r="E728" s="2">
        <f t="shared" si="44"/>
        <v>452210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4.6900000000000004</v>
      </c>
      <c r="C729" s="6">
        <f>TITRES_STAT!D732</f>
        <v>2.7372999999999998</v>
      </c>
      <c r="D729" s="6">
        <f>TITRES_STAT!E732</f>
        <v>2101</v>
      </c>
      <c r="E729" s="2">
        <f t="shared" si="44"/>
        <v>454311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4.6900000000000004</v>
      </c>
      <c r="C730" s="6">
        <f>TITRES_STAT!D733</f>
        <v>2.7372999999999998</v>
      </c>
      <c r="D730" s="6">
        <f>TITRES_STAT!E733</f>
        <v>81</v>
      </c>
      <c r="E730" s="2">
        <f t="shared" si="44"/>
        <v>454311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4.6900000000000004</v>
      </c>
      <c r="C731" s="6">
        <f>TITRES_STAT!D734</f>
        <v>2.7372999999999998</v>
      </c>
      <c r="D731" s="6">
        <f>TITRES_STAT!E734</f>
        <v>3000</v>
      </c>
      <c r="E731" s="2">
        <f t="shared" si="44"/>
        <v>454311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NEUTRAL</v>
      </c>
    </row>
    <row r="732" spans="1:8" ht="13.5" x14ac:dyDescent="0.25">
      <c r="A732" s="3">
        <f>TITRES_STAT!B735</f>
        <v>43068</v>
      </c>
      <c r="B732" s="6">
        <f>TITRES_STAT!C735</f>
        <v>4.6900000000000004</v>
      </c>
      <c r="C732" s="6">
        <f>TITRES_STAT!D735</f>
        <v>2.7372999999999998</v>
      </c>
      <c r="D732" s="6">
        <f>TITRES_STAT!E735</f>
        <v>1316</v>
      </c>
      <c r="E732" s="2">
        <f t="shared" si="44"/>
        <v>454311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NEUTRAL</v>
      </c>
    </row>
    <row r="733" spans="1:8" ht="13.5" x14ac:dyDescent="0.25">
      <c r="A733" s="3">
        <f>TITRES_STAT!B736</f>
        <v>43069</v>
      </c>
      <c r="B733" s="6">
        <f>TITRES_STAT!C736</f>
        <v>4.8</v>
      </c>
      <c r="C733" s="6">
        <f>TITRES_STAT!D736</f>
        <v>2.8014999999999999</v>
      </c>
      <c r="D733" s="6">
        <f>TITRES_STAT!E736</f>
        <v>401</v>
      </c>
      <c r="E733" s="2">
        <f t="shared" si="44"/>
        <v>454712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4.8</v>
      </c>
      <c r="C734" s="6">
        <f>TITRES_STAT!D737</f>
        <v>2.8014999999999999</v>
      </c>
      <c r="D734" s="6">
        <f>TITRES_STAT!E737</f>
        <v>4</v>
      </c>
      <c r="E734" s="2">
        <f t="shared" si="44"/>
        <v>454712</v>
      </c>
      <c r="F734" s="6" t="str">
        <f t="shared" si="47"/>
        <v>BULLISH</v>
      </c>
      <c r="G734" s="6" t="str">
        <f t="shared" si="46"/>
        <v>NEUTRAL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4.79</v>
      </c>
      <c r="C735" s="6">
        <f>TITRES_STAT!D738</f>
        <v>2.7957000000000001</v>
      </c>
      <c r="D735" s="6">
        <f>TITRES_STAT!E738</f>
        <v>2885</v>
      </c>
      <c r="E735" s="2">
        <f t="shared" si="44"/>
        <v>451827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4.7</v>
      </c>
      <c r="C736" s="6">
        <f>TITRES_STAT!D739</f>
        <v>2.7431999999999999</v>
      </c>
      <c r="D736" s="6">
        <f>TITRES_STAT!E739</f>
        <v>325</v>
      </c>
      <c r="E736" s="2">
        <f t="shared" si="44"/>
        <v>451502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BEARISH DIVERGENCE</v>
      </c>
    </row>
    <row r="737" spans="1:8" ht="13.5" x14ac:dyDescent="0.25">
      <c r="A737" s="3">
        <f>TITRES_STAT!B740</f>
        <v>43076</v>
      </c>
      <c r="B737" s="6">
        <f>TITRES_STAT!C740</f>
        <v>4.78</v>
      </c>
      <c r="C737" s="6">
        <f>TITRES_STAT!D740</f>
        <v>2.7898999999999998</v>
      </c>
      <c r="D737" s="6">
        <f>TITRES_STAT!E740</f>
        <v>25</v>
      </c>
      <c r="E737" s="2">
        <f t="shared" si="44"/>
        <v>451527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BEARISH DIVERGENCE</v>
      </c>
    </row>
    <row r="738" spans="1:8" ht="13.5" x14ac:dyDescent="0.25">
      <c r="A738" s="3">
        <f>TITRES_STAT!B741</f>
        <v>43077</v>
      </c>
      <c r="B738" s="6">
        <f>TITRES_STAT!C741</f>
        <v>4.7</v>
      </c>
      <c r="C738" s="6">
        <f>TITRES_STAT!D741</f>
        <v>2.7431999999999999</v>
      </c>
      <c r="D738" s="6">
        <f>TITRES_STAT!E741</f>
        <v>4752</v>
      </c>
      <c r="E738" s="2">
        <f t="shared" si="44"/>
        <v>446775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4.5599999999999996</v>
      </c>
      <c r="C739" s="6">
        <f>TITRES_STAT!D742</f>
        <v>2.6615000000000002</v>
      </c>
      <c r="D739" s="6">
        <f>TITRES_STAT!E742</f>
        <v>1736</v>
      </c>
      <c r="E739" s="2">
        <f t="shared" si="44"/>
        <v>445039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4.7</v>
      </c>
      <c r="C740" s="6">
        <f>TITRES_STAT!D743</f>
        <v>2.7431999999999999</v>
      </c>
      <c r="D740" s="6">
        <f>TITRES_STAT!E743</f>
        <v>7889</v>
      </c>
      <c r="E740" s="2">
        <f t="shared" si="44"/>
        <v>452928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BULLISH DIVERGENCE</v>
      </c>
    </row>
    <row r="741" spans="1:8" ht="13.5" x14ac:dyDescent="0.25">
      <c r="A741" s="3">
        <f>TITRES_STAT!B744</f>
        <v>43082</v>
      </c>
      <c r="B741" s="6">
        <f>TITRES_STAT!C744</f>
        <v>4.7</v>
      </c>
      <c r="C741" s="6">
        <f>TITRES_STAT!D744</f>
        <v>2.7431999999999999</v>
      </c>
      <c r="D741" s="6">
        <f>TITRES_STAT!E744</f>
        <v>1926</v>
      </c>
      <c r="E741" s="2">
        <f t="shared" si="44"/>
        <v>452928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43083</v>
      </c>
      <c r="B742" s="6">
        <f>TITRES_STAT!C745</f>
        <v>4.7</v>
      </c>
      <c r="C742" s="6">
        <f>TITRES_STAT!D745</f>
        <v>2.7431999999999999</v>
      </c>
      <c r="D742" s="6">
        <f>TITRES_STAT!E745</f>
        <v>0</v>
      </c>
      <c r="E742" s="2">
        <f t="shared" si="44"/>
        <v>452928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BULLISH DIVERGENCE</v>
      </c>
    </row>
    <row r="743" spans="1:8" ht="13.5" x14ac:dyDescent="0.25">
      <c r="A743" s="3">
        <f>TITRES_STAT!B746</f>
        <v>43084</v>
      </c>
      <c r="B743" s="6">
        <f>TITRES_STAT!C746</f>
        <v>4.6500000000000004</v>
      </c>
      <c r="C743" s="6">
        <f>TITRES_STAT!D746</f>
        <v>2.714</v>
      </c>
      <c r="D743" s="6">
        <f>TITRES_STAT!E746</f>
        <v>1539</v>
      </c>
      <c r="E743" s="2">
        <f t="shared" si="44"/>
        <v>451389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BULLISH DIVERGENCE</v>
      </c>
    </row>
    <row r="744" spans="1:8" ht="13.5" x14ac:dyDescent="0.25">
      <c r="A744" s="3">
        <f>TITRES_STAT!B747</f>
        <v>43087</v>
      </c>
      <c r="B744" s="6">
        <f>TITRES_STAT!C747</f>
        <v>4.6500000000000004</v>
      </c>
      <c r="C744" s="6">
        <f>TITRES_STAT!D747</f>
        <v>2.714</v>
      </c>
      <c r="D744" s="6">
        <f>TITRES_STAT!E747</f>
        <v>1210</v>
      </c>
      <c r="E744" s="2">
        <f t="shared" si="44"/>
        <v>451389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4.6399999999999997</v>
      </c>
      <c r="C745" s="6">
        <f>TITRES_STAT!D748</f>
        <v>2.7081</v>
      </c>
      <c r="D745" s="6">
        <f>TITRES_STAT!E748</f>
        <v>453</v>
      </c>
      <c r="E745" s="2">
        <f t="shared" si="44"/>
        <v>450936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4.51</v>
      </c>
      <c r="C746" s="6">
        <f>TITRES_STAT!D749</f>
        <v>2.6322999999999999</v>
      </c>
      <c r="D746" s="6">
        <f>TITRES_STAT!E749</f>
        <v>138</v>
      </c>
      <c r="E746" s="2">
        <f t="shared" si="44"/>
        <v>450798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4.59</v>
      </c>
      <c r="C747" s="6">
        <f>TITRES_STAT!D750</f>
        <v>2.6789999999999998</v>
      </c>
      <c r="D747" s="6">
        <f>TITRES_STAT!E750</f>
        <v>5652</v>
      </c>
      <c r="E747" s="2">
        <f t="shared" si="44"/>
        <v>456450</v>
      </c>
      <c r="F747" s="6" t="str">
        <f t="shared" si="47"/>
        <v>BULLISH</v>
      </c>
      <c r="G747" s="6" t="str">
        <f t="shared" si="46"/>
        <v>NEUTRAL</v>
      </c>
      <c r="H747" s="6" t="str">
        <f t="shared" si="45"/>
        <v>BULLISH DIVERGENCE</v>
      </c>
    </row>
    <row r="748" spans="1:8" ht="13.5" x14ac:dyDescent="0.25">
      <c r="A748" s="3">
        <f>TITRES_STAT!B751</f>
        <v>43091</v>
      </c>
      <c r="B748" s="6">
        <f>TITRES_STAT!C751</f>
        <v>4.63</v>
      </c>
      <c r="C748" s="6">
        <f>TITRES_STAT!D751</f>
        <v>2.7023000000000001</v>
      </c>
      <c r="D748" s="6">
        <f>TITRES_STAT!E751</f>
        <v>2215</v>
      </c>
      <c r="E748" s="2">
        <f t="shared" si="44"/>
        <v>458665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BULLISH DIVERGENCE</v>
      </c>
    </row>
    <row r="749" spans="1:8" ht="13.5" x14ac:dyDescent="0.25">
      <c r="A749" s="3">
        <f>TITRES_STAT!B752</f>
        <v>43094</v>
      </c>
      <c r="B749" s="6">
        <f>TITRES_STAT!C752</f>
        <v>4.84</v>
      </c>
      <c r="C749" s="6">
        <f>TITRES_STAT!D752</f>
        <v>2.8249</v>
      </c>
      <c r="D749" s="6">
        <f>TITRES_STAT!E752</f>
        <v>3306</v>
      </c>
      <c r="E749" s="2">
        <f t="shared" si="44"/>
        <v>461971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4.9800000000000004</v>
      </c>
      <c r="C750" s="6">
        <f>TITRES_STAT!D753</f>
        <v>2.9066000000000001</v>
      </c>
      <c r="D750" s="6">
        <f>TITRES_STAT!E753</f>
        <v>2454</v>
      </c>
      <c r="E750" s="2">
        <f t="shared" si="44"/>
        <v>464425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4.9800000000000004</v>
      </c>
      <c r="C751" s="6">
        <f>TITRES_STAT!D754</f>
        <v>2.9066000000000001</v>
      </c>
      <c r="D751" s="6">
        <f>TITRES_STAT!E754</f>
        <v>3475</v>
      </c>
      <c r="E751" s="2">
        <f t="shared" si="44"/>
        <v>464425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4.99</v>
      </c>
      <c r="C752" s="6">
        <f>TITRES_STAT!D755</f>
        <v>2.9123999999999999</v>
      </c>
      <c r="D752" s="6">
        <f>TITRES_STAT!E755</f>
        <v>1113</v>
      </c>
      <c r="E752" s="2">
        <f t="shared" si="44"/>
        <v>465538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4.99</v>
      </c>
      <c r="C753" s="6">
        <f>TITRES_STAT!D756</f>
        <v>2.9123999999999999</v>
      </c>
      <c r="D753" s="6">
        <f>TITRES_STAT!E756</f>
        <v>425</v>
      </c>
      <c r="E753" s="2">
        <f t="shared" si="44"/>
        <v>465538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4.95</v>
      </c>
      <c r="C754" s="6">
        <f>TITRES_STAT!D757</f>
        <v>2.8891</v>
      </c>
      <c r="D754" s="6">
        <f>TITRES_STAT!E757</f>
        <v>1562</v>
      </c>
      <c r="E754" s="2">
        <f t="shared" si="44"/>
        <v>463976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4.9000000000000004</v>
      </c>
      <c r="C755" s="6">
        <f>TITRES_STAT!D758</f>
        <v>2.8599000000000001</v>
      </c>
      <c r="D755" s="6">
        <f>TITRES_STAT!E758</f>
        <v>845</v>
      </c>
      <c r="E755" s="2">
        <f t="shared" si="44"/>
        <v>463131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CONFIRMED BEARISH</v>
      </c>
    </row>
    <row r="756" spans="1:8" ht="13.5" x14ac:dyDescent="0.25">
      <c r="A756" s="3">
        <f>TITRES_STAT!B759</f>
        <v>43104</v>
      </c>
      <c r="B756" s="6">
        <f>TITRES_STAT!C759</f>
        <v>4.76</v>
      </c>
      <c r="C756" s="6">
        <f>TITRES_STAT!D759</f>
        <v>2.7782</v>
      </c>
      <c r="D756" s="6">
        <f>TITRES_STAT!E759</f>
        <v>2335</v>
      </c>
      <c r="E756" s="2">
        <f t="shared" si="44"/>
        <v>460796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CONFIRMED BEARISH</v>
      </c>
    </row>
    <row r="757" spans="1:8" ht="13.5" x14ac:dyDescent="0.25">
      <c r="A757" s="3">
        <f>TITRES_STAT!B760</f>
        <v>43105</v>
      </c>
      <c r="B757" s="6">
        <f>TITRES_STAT!C760</f>
        <v>4.8</v>
      </c>
      <c r="C757" s="6">
        <f>TITRES_STAT!D760</f>
        <v>2.8014999999999999</v>
      </c>
      <c r="D757" s="6">
        <f>TITRES_STAT!E760</f>
        <v>2529</v>
      </c>
      <c r="E757" s="2">
        <f t="shared" si="44"/>
        <v>463325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4.79</v>
      </c>
      <c r="C758" s="6">
        <f>TITRES_STAT!D761</f>
        <v>2.7957000000000001</v>
      </c>
      <c r="D758" s="6">
        <f>TITRES_STAT!E761</f>
        <v>479</v>
      </c>
      <c r="E758" s="2">
        <f t="shared" si="44"/>
        <v>462846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4.79</v>
      </c>
      <c r="C759" s="6">
        <f>TITRES_STAT!D762</f>
        <v>2.7957000000000001</v>
      </c>
      <c r="D759" s="6">
        <f>TITRES_STAT!E762</f>
        <v>1111</v>
      </c>
      <c r="E759" s="2">
        <f t="shared" si="44"/>
        <v>462846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4.7699999999999996</v>
      </c>
      <c r="C760" s="6">
        <f>TITRES_STAT!D763</f>
        <v>2.7839999999999998</v>
      </c>
      <c r="D760" s="6">
        <f>TITRES_STAT!E763</f>
        <v>835</v>
      </c>
      <c r="E760" s="2">
        <f t="shared" si="44"/>
        <v>462011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4.62</v>
      </c>
      <c r="C761" s="6">
        <f>TITRES_STAT!D764</f>
        <v>2.6964999999999999</v>
      </c>
      <c r="D761" s="6">
        <f>TITRES_STAT!E764</f>
        <v>3263</v>
      </c>
      <c r="E761" s="2">
        <f t="shared" si="44"/>
        <v>458748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4.6900000000000004</v>
      </c>
      <c r="C762" s="6">
        <f>TITRES_STAT!D765</f>
        <v>2.7372999999999998</v>
      </c>
      <c r="D762" s="6">
        <f>TITRES_STAT!E765</f>
        <v>1176</v>
      </c>
      <c r="E762" s="2">
        <f t="shared" si="44"/>
        <v>459924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4.6900000000000004</v>
      </c>
      <c r="C763" s="6">
        <f>TITRES_STAT!D766</f>
        <v>2.7372999999999998</v>
      </c>
      <c r="D763" s="6">
        <f>TITRES_STAT!E766</f>
        <v>789</v>
      </c>
      <c r="E763" s="2">
        <f t="shared" si="44"/>
        <v>459924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4.7</v>
      </c>
      <c r="C764" s="6">
        <f>TITRES_STAT!D767</f>
        <v>2.7431999999999999</v>
      </c>
      <c r="D764" s="6">
        <f>TITRES_STAT!E767</f>
        <v>837</v>
      </c>
      <c r="E764" s="2">
        <f t="shared" si="44"/>
        <v>460761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4.8</v>
      </c>
      <c r="C765" s="6">
        <f>TITRES_STAT!D768</f>
        <v>2.8014999999999999</v>
      </c>
      <c r="D765" s="6">
        <f>TITRES_STAT!E768</f>
        <v>1629</v>
      </c>
      <c r="E765" s="2">
        <f t="shared" si="44"/>
        <v>462390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4.84</v>
      </c>
      <c r="C766" s="6">
        <f>TITRES_STAT!D769</f>
        <v>2.8249</v>
      </c>
      <c r="D766" s="6">
        <f>TITRES_STAT!E769</f>
        <v>1306</v>
      </c>
      <c r="E766" s="2">
        <f t="shared" si="44"/>
        <v>463696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4.6900000000000004</v>
      </c>
      <c r="C767" s="6">
        <f>TITRES_STAT!D770</f>
        <v>2.7372999999999998</v>
      </c>
      <c r="D767" s="6">
        <f>TITRES_STAT!E770</f>
        <v>2875</v>
      </c>
      <c r="E767" s="2">
        <f t="shared" si="44"/>
        <v>460821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43122</v>
      </c>
      <c r="B768" s="6">
        <f>TITRES_STAT!C771</f>
        <v>4.6900000000000004</v>
      </c>
      <c r="C768" s="6">
        <f>TITRES_STAT!D771</f>
        <v>2.7372999999999998</v>
      </c>
      <c r="D768" s="6">
        <f>TITRES_STAT!E771</f>
        <v>2753</v>
      </c>
      <c r="E768" s="2">
        <f t="shared" si="44"/>
        <v>460821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NEUTRAL</v>
      </c>
    </row>
    <row r="769" spans="1:8" ht="13.5" x14ac:dyDescent="0.25">
      <c r="A769" s="3">
        <f>TITRES_STAT!B772</f>
        <v>43123</v>
      </c>
      <c r="B769" s="6">
        <f>TITRES_STAT!C772</f>
        <v>4.66</v>
      </c>
      <c r="C769" s="6">
        <f>TITRES_STAT!D772</f>
        <v>2.7198000000000002</v>
      </c>
      <c r="D769" s="6">
        <f>TITRES_STAT!E772</f>
        <v>2628</v>
      </c>
      <c r="E769" s="2">
        <f t="shared" si="44"/>
        <v>458193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4.6500000000000004</v>
      </c>
      <c r="C770" s="6">
        <f>TITRES_STAT!D773</f>
        <v>2.714</v>
      </c>
      <c r="D770" s="6">
        <f>TITRES_STAT!E773</f>
        <v>515</v>
      </c>
      <c r="E770" s="2">
        <f t="shared" si="44"/>
        <v>457678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4.5999999999999996</v>
      </c>
      <c r="C771" s="6">
        <f>TITRES_STAT!D774</f>
        <v>2.6848000000000001</v>
      </c>
      <c r="D771" s="6">
        <f>TITRES_STAT!E774</f>
        <v>2820</v>
      </c>
      <c r="E771" s="2">
        <f t="shared" si="44"/>
        <v>454858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4.5199999999999996</v>
      </c>
      <c r="C772" s="6">
        <f>TITRES_STAT!D775</f>
        <v>2.6381000000000001</v>
      </c>
      <c r="D772" s="6">
        <f>TITRES_STAT!E775</f>
        <v>1168</v>
      </c>
      <c r="E772" s="2">
        <f t="shared" ref="E772:E835" si="48">IF(B772&gt;B771, E771+D772, IF(B772&lt;B771, E771-D772, E771))</f>
        <v>453690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4.68</v>
      </c>
      <c r="C773" s="6">
        <f>TITRES_STAT!D776</f>
        <v>2.7315</v>
      </c>
      <c r="D773" s="6">
        <f>TITRES_STAT!E776</f>
        <v>1727</v>
      </c>
      <c r="E773" s="2">
        <f t="shared" si="48"/>
        <v>455417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4.5999999999999996</v>
      </c>
      <c r="C774" s="6">
        <f>TITRES_STAT!D777</f>
        <v>2.6848000000000001</v>
      </c>
      <c r="D774" s="6">
        <f>TITRES_STAT!E777</f>
        <v>1070</v>
      </c>
      <c r="E774" s="2">
        <f t="shared" si="48"/>
        <v>454347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4.5999999999999996</v>
      </c>
      <c r="C775" s="6">
        <f>TITRES_STAT!D778</f>
        <v>2.6848000000000001</v>
      </c>
      <c r="D775" s="6">
        <f>TITRES_STAT!E778</f>
        <v>2628</v>
      </c>
      <c r="E775" s="2">
        <f t="shared" si="48"/>
        <v>454347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4.5999999999999996</v>
      </c>
      <c r="C776" s="6">
        <f>TITRES_STAT!D779</f>
        <v>2.6848000000000001</v>
      </c>
      <c r="D776" s="6">
        <f>TITRES_STAT!E779</f>
        <v>493</v>
      </c>
      <c r="E776" s="2">
        <f t="shared" si="48"/>
        <v>454347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NEUTRAL</v>
      </c>
    </row>
    <row r="777" spans="1:8" ht="13.5" x14ac:dyDescent="0.25">
      <c r="A777" s="3">
        <f>TITRES_STAT!B780</f>
        <v>43133</v>
      </c>
      <c r="B777" s="6">
        <f>TITRES_STAT!C780</f>
        <v>4.5999999999999996</v>
      </c>
      <c r="C777" s="6">
        <f>TITRES_STAT!D780</f>
        <v>2.6848000000000001</v>
      </c>
      <c r="D777" s="6">
        <f>TITRES_STAT!E780</f>
        <v>3439</v>
      </c>
      <c r="E777" s="2">
        <f t="shared" si="48"/>
        <v>454347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4.59</v>
      </c>
      <c r="C778" s="6">
        <f>TITRES_STAT!D781</f>
        <v>2.6789999999999998</v>
      </c>
      <c r="D778" s="6">
        <f>TITRES_STAT!E781</f>
        <v>3921</v>
      </c>
      <c r="E778" s="2">
        <f t="shared" si="48"/>
        <v>450426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4.5</v>
      </c>
      <c r="C779" s="6">
        <f>TITRES_STAT!D782</f>
        <v>2.6263999999999998</v>
      </c>
      <c r="D779" s="6">
        <f>TITRES_STAT!E782</f>
        <v>7352</v>
      </c>
      <c r="E779" s="2">
        <f t="shared" si="48"/>
        <v>443074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4.5</v>
      </c>
      <c r="C780" s="6">
        <f>TITRES_STAT!D783</f>
        <v>2.6263999999999998</v>
      </c>
      <c r="D780" s="6">
        <f>TITRES_STAT!E783</f>
        <v>7163</v>
      </c>
      <c r="E780" s="2">
        <f t="shared" si="48"/>
        <v>443074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4.5</v>
      </c>
      <c r="C781" s="6">
        <f>TITRES_STAT!D784</f>
        <v>2.6263999999999998</v>
      </c>
      <c r="D781" s="6">
        <f>TITRES_STAT!E784</f>
        <v>2866</v>
      </c>
      <c r="E781" s="2">
        <f t="shared" si="48"/>
        <v>443074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4.5</v>
      </c>
      <c r="C782" s="6">
        <f>TITRES_STAT!D785</f>
        <v>2.6263999999999998</v>
      </c>
      <c r="D782" s="6">
        <f>TITRES_STAT!E785</f>
        <v>2327</v>
      </c>
      <c r="E782" s="2">
        <f t="shared" si="48"/>
        <v>443074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4.5</v>
      </c>
      <c r="C783" s="6">
        <f>TITRES_STAT!D786</f>
        <v>2.6263999999999998</v>
      </c>
      <c r="D783" s="6">
        <f>TITRES_STAT!E786</f>
        <v>3145</v>
      </c>
      <c r="E783" s="2">
        <f t="shared" si="48"/>
        <v>443074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4.49</v>
      </c>
      <c r="C784" s="6">
        <f>TITRES_STAT!D787</f>
        <v>2.6206</v>
      </c>
      <c r="D784" s="6">
        <f>TITRES_STAT!E787</f>
        <v>1296</v>
      </c>
      <c r="E784" s="2">
        <f t="shared" si="48"/>
        <v>441778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4.5</v>
      </c>
      <c r="C785" s="6">
        <f>TITRES_STAT!D788</f>
        <v>2.6263999999999998</v>
      </c>
      <c r="D785" s="6">
        <f>TITRES_STAT!E788</f>
        <v>4580</v>
      </c>
      <c r="E785" s="2">
        <f t="shared" si="48"/>
        <v>446358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NEUTRAL</v>
      </c>
    </row>
    <row r="786" spans="1:8" ht="13.5" x14ac:dyDescent="0.25">
      <c r="A786" s="3">
        <f>TITRES_STAT!B789</f>
        <v>43146</v>
      </c>
      <c r="B786" s="6">
        <f>TITRES_STAT!C789</f>
        <v>4.45</v>
      </c>
      <c r="C786" s="6">
        <f>TITRES_STAT!D789</f>
        <v>2.5972</v>
      </c>
      <c r="D786" s="6">
        <f>TITRES_STAT!E789</f>
        <v>1560</v>
      </c>
      <c r="E786" s="2">
        <f t="shared" si="48"/>
        <v>444798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BULLISH DIVERGENCE</v>
      </c>
    </row>
    <row r="787" spans="1:8" ht="13.5" x14ac:dyDescent="0.25">
      <c r="A787" s="3">
        <f>TITRES_STAT!B790</f>
        <v>43147</v>
      </c>
      <c r="B787" s="6">
        <f>TITRES_STAT!C790</f>
        <v>4.45</v>
      </c>
      <c r="C787" s="6">
        <f>TITRES_STAT!D790</f>
        <v>2.5972</v>
      </c>
      <c r="D787" s="6">
        <f>TITRES_STAT!E790</f>
        <v>1865</v>
      </c>
      <c r="E787" s="2">
        <f t="shared" si="48"/>
        <v>444798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BULLISH DIVERGENCE</v>
      </c>
    </row>
    <row r="788" spans="1:8" ht="13.5" x14ac:dyDescent="0.25">
      <c r="A788" s="3">
        <f>TITRES_STAT!B791</f>
        <v>43150</v>
      </c>
      <c r="B788" s="6">
        <f>TITRES_STAT!C791</f>
        <v>4.45</v>
      </c>
      <c r="C788" s="6">
        <f>TITRES_STAT!D791</f>
        <v>2.5972</v>
      </c>
      <c r="D788" s="6">
        <f>TITRES_STAT!E791</f>
        <v>1465</v>
      </c>
      <c r="E788" s="2">
        <f t="shared" si="48"/>
        <v>444798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BULLISH DIVERGENCE</v>
      </c>
    </row>
    <row r="789" spans="1:8" ht="13.5" x14ac:dyDescent="0.25">
      <c r="A789" s="3">
        <f>TITRES_STAT!B792</f>
        <v>43151</v>
      </c>
      <c r="B789" s="6">
        <f>TITRES_STAT!C792</f>
        <v>4.45</v>
      </c>
      <c r="C789" s="6">
        <f>TITRES_STAT!D792</f>
        <v>2.5972</v>
      </c>
      <c r="D789" s="6">
        <f>TITRES_STAT!E792</f>
        <v>1874</v>
      </c>
      <c r="E789" s="2">
        <f t="shared" si="48"/>
        <v>444798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4.49</v>
      </c>
      <c r="C790" s="6">
        <f>TITRES_STAT!D793</f>
        <v>2.6206</v>
      </c>
      <c r="D790" s="6">
        <f>TITRES_STAT!E793</f>
        <v>1076</v>
      </c>
      <c r="E790" s="2">
        <f t="shared" si="48"/>
        <v>445874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4.49</v>
      </c>
      <c r="C791" s="6">
        <f>TITRES_STAT!D794</f>
        <v>2.6206</v>
      </c>
      <c r="D791" s="6">
        <f>TITRES_STAT!E794</f>
        <v>6755</v>
      </c>
      <c r="E791" s="2">
        <f t="shared" si="48"/>
        <v>445874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4.4800000000000004</v>
      </c>
      <c r="C792" s="6">
        <f>TITRES_STAT!D795</f>
        <v>2.6147999999999998</v>
      </c>
      <c r="D792" s="6">
        <f>TITRES_STAT!E795</f>
        <v>10037</v>
      </c>
      <c r="E792" s="2">
        <f t="shared" si="48"/>
        <v>435837</v>
      </c>
      <c r="F792" s="6" t="str">
        <f t="shared" si="51"/>
        <v>BEARISH</v>
      </c>
      <c r="G792" s="6" t="str">
        <f t="shared" si="50"/>
        <v>WEAK</v>
      </c>
      <c r="H792" s="6" t="str">
        <f t="shared" si="49"/>
        <v>BEARISH DIVERGENCE</v>
      </c>
    </row>
    <row r="793" spans="1:8" ht="13.5" x14ac:dyDescent="0.25">
      <c r="A793" s="3">
        <f>TITRES_STAT!B796</f>
        <v>43157</v>
      </c>
      <c r="B793" s="6">
        <f>TITRES_STAT!C796</f>
        <v>4.46</v>
      </c>
      <c r="C793" s="6">
        <f>TITRES_STAT!D796</f>
        <v>2.6031</v>
      </c>
      <c r="D793" s="6">
        <f>TITRES_STAT!E796</f>
        <v>9253</v>
      </c>
      <c r="E793" s="2">
        <f t="shared" si="48"/>
        <v>426584</v>
      </c>
      <c r="F793" s="6" t="str">
        <f t="shared" si="51"/>
        <v>BEARISH</v>
      </c>
      <c r="G793" s="6" t="str">
        <f t="shared" si="50"/>
        <v>WEAK</v>
      </c>
      <c r="H793" s="6" t="str">
        <f t="shared" si="49"/>
        <v>BEARISH DIVERGENCE</v>
      </c>
    </row>
    <row r="794" spans="1:8" ht="13.5" x14ac:dyDescent="0.25">
      <c r="A794" s="3">
        <f>TITRES_STAT!B797</f>
        <v>43158</v>
      </c>
      <c r="B794" s="6">
        <f>TITRES_STAT!C797</f>
        <v>4.4000000000000004</v>
      </c>
      <c r="C794" s="6">
        <f>TITRES_STAT!D797</f>
        <v>2.5680999999999998</v>
      </c>
      <c r="D794" s="6">
        <f>TITRES_STAT!E797</f>
        <v>5680</v>
      </c>
      <c r="E794" s="2">
        <f t="shared" si="48"/>
        <v>420904</v>
      </c>
      <c r="F794" s="6" t="str">
        <f t="shared" si="51"/>
        <v>BEARISH</v>
      </c>
      <c r="G794" s="6" t="str">
        <f t="shared" si="50"/>
        <v>WEAK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4.3499999999999996</v>
      </c>
      <c r="C795" s="6">
        <f>TITRES_STAT!D798</f>
        <v>2.5388999999999999</v>
      </c>
      <c r="D795" s="6">
        <f>TITRES_STAT!E798</f>
        <v>1335</v>
      </c>
      <c r="E795" s="2">
        <f t="shared" si="48"/>
        <v>419569</v>
      </c>
      <c r="F795" s="6" t="str">
        <f t="shared" si="51"/>
        <v>BEARISH</v>
      </c>
      <c r="G795" s="6" t="str">
        <f t="shared" si="50"/>
        <v>WEAK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4.46</v>
      </c>
      <c r="C796" s="6">
        <f>TITRES_STAT!D799</f>
        <v>2.6031</v>
      </c>
      <c r="D796" s="6">
        <f>TITRES_STAT!E799</f>
        <v>1526</v>
      </c>
      <c r="E796" s="2">
        <f t="shared" si="48"/>
        <v>421095</v>
      </c>
      <c r="F796" s="6" t="str">
        <f t="shared" si="51"/>
        <v>BEARISH</v>
      </c>
      <c r="G796" s="6" t="str">
        <f t="shared" si="50"/>
        <v>WEAK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4.4800000000000004</v>
      </c>
      <c r="C797" s="6">
        <f>TITRES_STAT!D800</f>
        <v>2.6147999999999998</v>
      </c>
      <c r="D797" s="6">
        <f>TITRES_STAT!E800</f>
        <v>1020</v>
      </c>
      <c r="E797" s="2">
        <f t="shared" si="48"/>
        <v>422115</v>
      </c>
      <c r="F797" s="6" t="str">
        <f t="shared" si="51"/>
        <v>BEARISH</v>
      </c>
      <c r="G797" s="6" t="str">
        <f t="shared" si="50"/>
        <v>WEAK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4.4800000000000004</v>
      </c>
      <c r="C798" s="6">
        <f>TITRES_STAT!D801</f>
        <v>2.6147999999999998</v>
      </c>
      <c r="D798" s="6">
        <f>TITRES_STAT!E801</f>
        <v>6408</v>
      </c>
      <c r="E798" s="2">
        <f t="shared" si="48"/>
        <v>422115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BEARISH DIVERGENCE</v>
      </c>
    </row>
    <row r="799" spans="1:8" ht="13.5" x14ac:dyDescent="0.25">
      <c r="A799" s="3">
        <f>TITRES_STAT!B802</f>
        <v>43165</v>
      </c>
      <c r="B799" s="6">
        <f>TITRES_STAT!C802</f>
        <v>4.58</v>
      </c>
      <c r="C799" s="6">
        <f>TITRES_STAT!D802</f>
        <v>2.6730999999999998</v>
      </c>
      <c r="D799" s="6">
        <f>TITRES_STAT!E802</f>
        <v>5060</v>
      </c>
      <c r="E799" s="2">
        <f t="shared" si="48"/>
        <v>427175</v>
      </c>
      <c r="F799" s="6" t="str">
        <f t="shared" si="51"/>
        <v>BULLISH</v>
      </c>
      <c r="G799" s="6" t="str">
        <f t="shared" si="50"/>
        <v>NEUTRAL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4.84</v>
      </c>
      <c r="C800" s="6">
        <f>TITRES_STAT!D803</f>
        <v>2.8249</v>
      </c>
      <c r="D800" s="6">
        <f>TITRES_STAT!E803</f>
        <v>5484</v>
      </c>
      <c r="E800" s="2">
        <f t="shared" si="48"/>
        <v>432659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5.13</v>
      </c>
      <c r="C801" s="6">
        <f>TITRES_STAT!D804</f>
        <v>2.9941</v>
      </c>
      <c r="D801" s="6">
        <f>TITRES_STAT!E804</f>
        <v>11012</v>
      </c>
      <c r="E801" s="2">
        <f t="shared" si="48"/>
        <v>443671</v>
      </c>
      <c r="F801" s="6" t="str">
        <f t="shared" si="51"/>
        <v>BULLISH</v>
      </c>
      <c r="G801" s="6" t="str">
        <f t="shared" si="50"/>
        <v>STRONG</v>
      </c>
      <c r="H801" s="6" t="str">
        <f t="shared" si="49"/>
        <v>CONFIRMED BULLISH</v>
      </c>
    </row>
    <row r="802" spans="1:8" ht="13.5" x14ac:dyDescent="0.25">
      <c r="A802" s="3">
        <f>TITRES_STAT!B805</f>
        <v>43168</v>
      </c>
      <c r="B802" s="6">
        <f>TITRES_STAT!C805</f>
        <v>5.38</v>
      </c>
      <c r="C802" s="6">
        <f>TITRES_STAT!D805</f>
        <v>3.14</v>
      </c>
      <c r="D802" s="6">
        <f>TITRES_STAT!E805</f>
        <v>15729</v>
      </c>
      <c r="E802" s="2">
        <f t="shared" si="48"/>
        <v>459400</v>
      </c>
      <c r="F802" s="6" t="str">
        <f t="shared" si="51"/>
        <v>BULLISH</v>
      </c>
      <c r="G802" s="6" t="str">
        <f t="shared" si="50"/>
        <v>STRONG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5.42</v>
      </c>
      <c r="C803" s="6">
        <f>TITRES_STAT!D806</f>
        <v>3.1634000000000002</v>
      </c>
      <c r="D803" s="6">
        <f>TITRES_STAT!E806</f>
        <v>4473</v>
      </c>
      <c r="E803" s="2">
        <f t="shared" si="48"/>
        <v>463873</v>
      </c>
      <c r="F803" s="6" t="str">
        <f t="shared" si="51"/>
        <v>BULLISH</v>
      </c>
      <c r="G803" s="6" t="str">
        <f t="shared" si="50"/>
        <v>STRONG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5.26</v>
      </c>
      <c r="C804" s="6">
        <f>TITRES_STAT!D807</f>
        <v>3.07</v>
      </c>
      <c r="D804" s="6">
        <f>TITRES_STAT!E807</f>
        <v>200</v>
      </c>
      <c r="E804" s="2">
        <f t="shared" si="48"/>
        <v>463673</v>
      </c>
      <c r="F804" s="6" t="str">
        <f t="shared" si="51"/>
        <v>BULLISH</v>
      </c>
      <c r="G804" s="6" t="str">
        <f t="shared" si="50"/>
        <v>STRONG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5.34</v>
      </c>
      <c r="C805" s="6">
        <f>TITRES_STAT!D808</f>
        <v>3.1166999999999998</v>
      </c>
      <c r="D805" s="6">
        <f>TITRES_STAT!E808</f>
        <v>4898</v>
      </c>
      <c r="E805" s="2">
        <f t="shared" si="48"/>
        <v>468571</v>
      </c>
      <c r="F805" s="6" t="str">
        <f t="shared" si="51"/>
        <v>BULLISH</v>
      </c>
      <c r="G805" s="6" t="str">
        <f t="shared" si="50"/>
        <v>STRONG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5.37</v>
      </c>
      <c r="C806" s="6">
        <f>TITRES_STAT!D809</f>
        <v>3.1341999999999999</v>
      </c>
      <c r="D806" s="6">
        <f>TITRES_STAT!E809</f>
        <v>60</v>
      </c>
      <c r="E806" s="2">
        <f t="shared" si="48"/>
        <v>468631</v>
      </c>
      <c r="F806" s="6" t="str">
        <f t="shared" si="51"/>
        <v>BULLISH</v>
      </c>
      <c r="G806" s="6" t="str">
        <f t="shared" si="50"/>
        <v>STRONG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5.34</v>
      </c>
      <c r="C807" s="6">
        <f>TITRES_STAT!D810</f>
        <v>3.1166999999999998</v>
      </c>
      <c r="D807" s="6">
        <f>TITRES_STAT!E810</f>
        <v>4995</v>
      </c>
      <c r="E807" s="2">
        <f t="shared" si="48"/>
        <v>463636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BULLISH DIVERGENCE</v>
      </c>
    </row>
    <row r="808" spans="1:8" ht="13.5" x14ac:dyDescent="0.25">
      <c r="A808" s="3">
        <f>TITRES_STAT!B811</f>
        <v>43178</v>
      </c>
      <c r="B808" s="6">
        <f>TITRES_STAT!C811</f>
        <v>5.34</v>
      </c>
      <c r="C808" s="6">
        <f>TITRES_STAT!D811</f>
        <v>3.1166999999999998</v>
      </c>
      <c r="D808" s="6">
        <f>TITRES_STAT!E811</f>
        <v>598</v>
      </c>
      <c r="E808" s="2">
        <f t="shared" si="48"/>
        <v>463636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5.23</v>
      </c>
      <c r="C809" s="6">
        <f>TITRES_STAT!D812</f>
        <v>3.0525000000000002</v>
      </c>
      <c r="D809" s="6">
        <f>TITRES_STAT!E812</f>
        <v>1874</v>
      </c>
      <c r="E809" s="2">
        <f t="shared" si="48"/>
        <v>461762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5.28</v>
      </c>
      <c r="C810" s="6">
        <f>TITRES_STAT!D813</f>
        <v>3.0817000000000001</v>
      </c>
      <c r="D810" s="6">
        <f>TITRES_STAT!E813</f>
        <v>1028</v>
      </c>
      <c r="E810" s="2">
        <f t="shared" si="48"/>
        <v>462790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5.38</v>
      </c>
      <c r="C811" s="6">
        <f>TITRES_STAT!D814</f>
        <v>3.14</v>
      </c>
      <c r="D811" s="6">
        <f>TITRES_STAT!E814</f>
        <v>6396</v>
      </c>
      <c r="E811" s="2">
        <f t="shared" si="48"/>
        <v>469186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5.47</v>
      </c>
      <c r="C812" s="6">
        <f>TITRES_STAT!D815</f>
        <v>3.1926000000000001</v>
      </c>
      <c r="D812" s="6">
        <f>TITRES_STAT!E815</f>
        <v>2924</v>
      </c>
      <c r="E812" s="2">
        <f t="shared" si="48"/>
        <v>472110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5.45</v>
      </c>
      <c r="C813" s="6">
        <f>TITRES_STAT!D816</f>
        <v>3.1808999999999998</v>
      </c>
      <c r="D813" s="6">
        <f>TITRES_STAT!E816</f>
        <v>1237</v>
      </c>
      <c r="E813" s="2">
        <f t="shared" si="48"/>
        <v>470873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5.44</v>
      </c>
      <c r="C814" s="6">
        <f>TITRES_STAT!D817</f>
        <v>3.1751</v>
      </c>
      <c r="D814" s="6">
        <f>TITRES_STAT!E817</f>
        <v>1634</v>
      </c>
      <c r="E814" s="2">
        <f t="shared" si="48"/>
        <v>469239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5.44</v>
      </c>
      <c r="C815" s="6">
        <f>TITRES_STAT!D818</f>
        <v>3.1751</v>
      </c>
      <c r="D815" s="6">
        <f>TITRES_STAT!E818</f>
        <v>500</v>
      </c>
      <c r="E815" s="2">
        <f t="shared" si="48"/>
        <v>469239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5.28</v>
      </c>
      <c r="C816" s="6">
        <f>TITRES_STAT!D819</f>
        <v>3.0817000000000001</v>
      </c>
      <c r="D816" s="6">
        <f>TITRES_STAT!E819</f>
        <v>1186</v>
      </c>
      <c r="E816" s="2">
        <f t="shared" si="48"/>
        <v>468053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5.2</v>
      </c>
      <c r="C817" s="6">
        <f>TITRES_STAT!D820</f>
        <v>3.0350000000000001</v>
      </c>
      <c r="D817" s="6">
        <f>TITRES_STAT!E820</f>
        <v>3636</v>
      </c>
      <c r="E817" s="2">
        <f t="shared" si="48"/>
        <v>464417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5.3</v>
      </c>
      <c r="C818" s="6">
        <f>TITRES_STAT!D821</f>
        <v>3.0933999999999999</v>
      </c>
      <c r="D818" s="6">
        <f>TITRES_STAT!E821</f>
        <v>110</v>
      </c>
      <c r="E818" s="2">
        <f t="shared" si="48"/>
        <v>464527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5.38</v>
      </c>
      <c r="C819" s="6">
        <f>TITRES_STAT!D822</f>
        <v>3.14</v>
      </c>
      <c r="D819" s="6">
        <f>TITRES_STAT!E822</f>
        <v>1055</v>
      </c>
      <c r="E819" s="2">
        <f t="shared" si="48"/>
        <v>465582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5.26</v>
      </c>
      <c r="C820" s="6">
        <f>TITRES_STAT!D823</f>
        <v>3.07</v>
      </c>
      <c r="D820" s="6">
        <f>TITRES_STAT!E823</f>
        <v>2211</v>
      </c>
      <c r="E820" s="2">
        <f t="shared" si="48"/>
        <v>463371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43196</v>
      </c>
      <c r="B821" s="6">
        <f>TITRES_STAT!C824</f>
        <v>5.4</v>
      </c>
      <c r="C821" s="6">
        <f>TITRES_STAT!D824</f>
        <v>3.1516999999999999</v>
      </c>
      <c r="D821" s="6">
        <f>TITRES_STAT!E824</f>
        <v>578</v>
      </c>
      <c r="E821" s="2">
        <f t="shared" si="48"/>
        <v>463949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BEARISH DIVERGENCE</v>
      </c>
    </row>
    <row r="822" spans="1:8" ht="13.5" x14ac:dyDescent="0.25">
      <c r="A822" s="3">
        <f>TITRES_STAT!B825</f>
        <v>43200</v>
      </c>
      <c r="B822" s="6">
        <f>TITRES_STAT!C825</f>
        <v>5.3</v>
      </c>
      <c r="C822" s="6">
        <f>TITRES_STAT!D825</f>
        <v>3.0933999999999999</v>
      </c>
      <c r="D822" s="6">
        <f>TITRES_STAT!E825</f>
        <v>423</v>
      </c>
      <c r="E822" s="2">
        <f t="shared" si="48"/>
        <v>463526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BEARISH DIVERGENCE</v>
      </c>
    </row>
    <row r="823" spans="1:8" ht="13.5" x14ac:dyDescent="0.25">
      <c r="A823" s="3">
        <f>TITRES_STAT!B826</f>
        <v>43201</v>
      </c>
      <c r="B823" s="6">
        <f>TITRES_STAT!C826</f>
        <v>5.3</v>
      </c>
      <c r="C823" s="6">
        <f>TITRES_STAT!D826</f>
        <v>3.0933999999999999</v>
      </c>
      <c r="D823" s="6">
        <f>TITRES_STAT!E826</f>
        <v>800</v>
      </c>
      <c r="E823" s="2">
        <f t="shared" si="48"/>
        <v>463526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NEUTRAL</v>
      </c>
    </row>
    <row r="824" spans="1:8" ht="13.5" x14ac:dyDescent="0.25">
      <c r="A824" s="3">
        <f>TITRES_STAT!B827</f>
        <v>43202</v>
      </c>
      <c r="B824" s="6">
        <f>TITRES_STAT!C827</f>
        <v>5.3</v>
      </c>
      <c r="C824" s="6">
        <f>TITRES_STAT!D827</f>
        <v>3.0933999999999999</v>
      </c>
      <c r="D824" s="6">
        <f>TITRES_STAT!E827</f>
        <v>1277</v>
      </c>
      <c r="E824" s="2">
        <f t="shared" si="48"/>
        <v>463526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5.3</v>
      </c>
      <c r="C825" s="6">
        <f>TITRES_STAT!D828</f>
        <v>3.0933999999999999</v>
      </c>
      <c r="D825" s="6">
        <f>TITRES_STAT!E828</f>
        <v>105</v>
      </c>
      <c r="E825" s="2">
        <f t="shared" si="48"/>
        <v>463526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5.35</v>
      </c>
      <c r="C826" s="6">
        <f>TITRES_STAT!D829</f>
        <v>3.1225000000000001</v>
      </c>
      <c r="D826" s="6">
        <f>TITRES_STAT!E829</f>
        <v>1</v>
      </c>
      <c r="E826" s="2">
        <f t="shared" si="48"/>
        <v>463527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5.3</v>
      </c>
      <c r="C827" s="6">
        <f>TITRES_STAT!D830</f>
        <v>3.0933999999999999</v>
      </c>
      <c r="D827" s="6">
        <f>TITRES_STAT!E830</f>
        <v>2594</v>
      </c>
      <c r="E827" s="2">
        <f t="shared" si="48"/>
        <v>460933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5.25</v>
      </c>
      <c r="C828" s="6">
        <f>TITRES_STAT!D831</f>
        <v>3.0642</v>
      </c>
      <c r="D828" s="6">
        <f>TITRES_STAT!E831</f>
        <v>300</v>
      </c>
      <c r="E828" s="2">
        <f t="shared" si="48"/>
        <v>460633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5.18</v>
      </c>
      <c r="C829" s="6">
        <f>TITRES_STAT!D832</f>
        <v>3.0232999999999999</v>
      </c>
      <c r="D829" s="6">
        <f>TITRES_STAT!E832</f>
        <v>445</v>
      </c>
      <c r="E829" s="2">
        <f t="shared" si="48"/>
        <v>460188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5.17</v>
      </c>
      <c r="C830" s="6">
        <f>TITRES_STAT!D833</f>
        <v>3.0175000000000001</v>
      </c>
      <c r="D830" s="6">
        <f>TITRES_STAT!E833</f>
        <v>6612</v>
      </c>
      <c r="E830" s="2">
        <f t="shared" si="48"/>
        <v>453576</v>
      </c>
      <c r="F830" s="6" t="str">
        <f t="shared" si="51"/>
        <v>BEARISH</v>
      </c>
      <c r="G830" s="6" t="str">
        <f t="shared" si="50"/>
        <v>WEAK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5.21</v>
      </c>
      <c r="C831" s="6">
        <f>TITRES_STAT!D834</f>
        <v>3.0407999999999999</v>
      </c>
      <c r="D831" s="6">
        <f>TITRES_STAT!E834</f>
        <v>2038</v>
      </c>
      <c r="E831" s="2">
        <f t="shared" si="48"/>
        <v>455614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5.21</v>
      </c>
      <c r="C832" s="6">
        <f>TITRES_STAT!D835</f>
        <v>3.0407999999999999</v>
      </c>
      <c r="D832" s="6">
        <f>TITRES_STAT!E835</f>
        <v>385</v>
      </c>
      <c r="E832" s="2">
        <f t="shared" si="48"/>
        <v>455614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5.2</v>
      </c>
      <c r="C833" s="6">
        <f>TITRES_STAT!D836</f>
        <v>3.0350000000000001</v>
      </c>
      <c r="D833" s="6">
        <f>TITRES_STAT!E836</f>
        <v>500</v>
      </c>
      <c r="E833" s="2">
        <f t="shared" si="48"/>
        <v>455114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5.2</v>
      </c>
      <c r="C834" s="6">
        <f>TITRES_STAT!D837</f>
        <v>3.0350000000000001</v>
      </c>
      <c r="D834" s="6">
        <f>TITRES_STAT!E837</f>
        <v>461</v>
      </c>
      <c r="E834" s="2">
        <f t="shared" si="48"/>
        <v>455114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BEARISH DIVERGENCE</v>
      </c>
    </row>
    <row r="835" spans="1:8" ht="13.5" x14ac:dyDescent="0.25">
      <c r="A835" s="3">
        <f>TITRES_STAT!B838</f>
        <v>43217</v>
      </c>
      <c r="B835" s="6">
        <f>TITRES_STAT!C838</f>
        <v>5.3</v>
      </c>
      <c r="C835" s="6">
        <f>TITRES_STAT!D838</f>
        <v>3.0933999999999999</v>
      </c>
      <c r="D835" s="6">
        <f>TITRES_STAT!E838</f>
        <v>21457</v>
      </c>
      <c r="E835" s="2">
        <f t="shared" si="48"/>
        <v>476571</v>
      </c>
      <c r="F835" s="6" t="str">
        <f t="shared" si="51"/>
        <v>BULLISH</v>
      </c>
      <c r="G835" s="6" t="str">
        <f t="shared" si="50"/>
        <v>STRONG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5.28</v>
      </c>
      <c r="C836" s="6">
        <f>TITRES_STAT!D839</f>
        <v>3.0817000000000001</v>
      </c>
      <c r="D836" s="6">
        <f>TITRES_STAT!E839</f>
        <v>897</v>
      </c>
      <c r="E836" s="2">
        <f t="shared" ref="E836:E899" si="52">IF(B836&gt;B835, E835+D836, IF(B836&lt;B835, E835-D836, E835))</f>
        <v>475674</v>
      </c>
      <c r="F836" s="6" t="str">
        <f t="shared" si="51"/>
        <v>BULLISH</v>
      </c>
      <c r="G836" s="6" t="str">
        <f t="shared" si="50"/>
        <v>STRONG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5.14</v>
      </c>
      <c r="C837" s="6">
        <f>TITRES_STAT!D840</f>
        <v>3</v>
      </c>
      <c r="D837" s="6">
        <f>TITRES_STAT!E840</f>
        <v>300</v>
      </c>
      <c r="E837" s="2">
        <f t="shared" si="52"/>
        <v>475374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BULLISH DIVERGENCE</v>
      </c>
    </row>
    <row r="838" spans="1:8" ht="13.5" x14ac:dyDescent="0.25">
      <c r="A838" s="3">
        <f>TITRES_STAT!B841</f>
        <v>43223</v>
      </c>
      <c r="B838" s="6">
        <f>TITRES_STAT!C841</f>
        <v>5.17</v>
      </c>
      <c r="C838" s="6">
        <f>TITRES_STAT!D841</f>
        <v>3.0175000000000001</v>
      </c>
      <c r="D838" s="6">
        <f>TITRES_STAT!E841</f>
        <v>2403</v>
      </c>
      <c r="E838" s="2">
        <f t="shared" si="52"/>
        <v>477777</v>
      </c>
      <c r="F838" s="6" t="str">
        <f t="shared" si="51"/>
        <v>BULLISH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BULLISH DIVERGENCE</v>
      </c>
    </row>
    <row r="839" spans="1:8" ht="13.5" x14ac:dyDescent="0.25">
      <c r="A839" s="3">
        <f>TITRES_STAT!B842</f>
        <v>43224</v>
      </c>
      <c r="B839" s="6">
        <f>TITRES_STAT!C842</f>
        <v>5.2</v>
      </c>
      <c r="C839" s="6">
        <f>TITRES_STAT!D842</f>
        <v>3.0350000000000001</v>
      </c>
      <c r="D839" s="6">
        <f>TITRES_STAT!E842</f>
        <v>10786</v>
      </c>
      <c r="E839" s="2">
        <f t="shared" si="52"/>
        <v>488563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NEUTRAL</v>
      </c>
    </row>
    <row r="840" spans="1:8" ht="13.5" x14ac:dyDescent="0.25">
      <c r="A840" s="3">
        <f>TITRES_STAT!B843</f>
        <v>43227</v>
      </c>
      <c r="B840" s="6">
        <f>TITRES_STAT!C843</f>
        <v>5.35</v>
      </c>
      <c r="C840" s="6">
        <f>TITRES_STAT!D843</f>
        <v>3.1225000000000001</v>
      </c>
      <c r="D840" s="6">
        <f>TITRES_STAT!E843</f>
        <v>10482</v>
      </c>
      <c r="E840" s="2">
        <f t="shared" si="52"/>
        <v>499045</v>
      </c>
      <c r="F840" s="6" t="str">
        <f t="shared" ref="F840:F903" si="55">IF(E840&gt;E835,"BULLISH",IF(E840&lt;E835,"BEARISH","NEUTRAL"))</f>
        <v>BULLISH</v>
      </c>
      <c r="G840" s="6" t="str">
        <f t="shared" si="54"/>
        <v>STRONG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5.48</v>
      </c>
      <c r="C841" s="6">
        <f>TITRES_STAT!D844</f>
        <v>3.1983999999999999</v>
      </c>
      <c r="D841" s="6">
        <f>TITRES_STAT!E844</f>
        <v>4606</v>
      </c>
      <c r="E841" s="2">
        <f t="shared" si="52"/>
        <v>503651</v>
      </c>
      <c r="F841" s="6" t="str">
        <f t="shared" si="55"/>
        <v>BULLISH</v>
      </c>
      <c r="G841" s="6" t="str">
        <f t="shared" si="54"/>
        <v>STRONG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5.46</v>
      </c>
      <c r="C842" s="6">
        <f>TITRES_STAT!D845</f>
        <v>3.1867000000000001</v>
      </c>
      <c r="D842" s="6">
        <f>TITRES_STAT!E845</f>
        <v>542</v>
      </c>
      <c r="E842" s="2">
        <f t="shared" si="52"/>
        <v>503109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5.3</v>
      </c>
      <c r="C843" s="6">
        <f>TITRES_STAT!D846</f>
        <v>3.0933999999999999</v>
      </c>
      <c r="D843" s="6">
        <f>TITRES_STAT!E846</f>
        <v>9871</v>
      </c>
      <c r="E843" s="2">
        <f t="shared" si="52"/>
        <v>493238</v>
      </c>
      <c r="F843" s="6" t="str">
        <f t="shared" si="55"/>
        <v>BULLISH</v>
      </c>
      <c r="G843" s="6" t="str">
        <f t="shared" si="54"/>
        <v>STRONG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5.3</v>
      </c>
      <c r="C844" s="6">
        <f>TITRES_STAT!D847</f>
        <v>3.0933999999999999</v>
      </c>
      <c r="D844" s="6">
        <f>TITRES_STAT!E847</f>
        <v>1943</v>
      </c>
      <c r="E844" s="2">
        <f t="shared" si="52"/>
        <v>493238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5.3</v>
      </c>
      <c r="C845" s="6">
        <f>TITRES_STAT!D848</f>
        <v>3.0933999999999999</v>
      </c>
      <c r="D845" s="6">
        <f>TITRES_STAT!E848</f>
        <v>8914</v>
      </c>
      <c r="E845" s="2">
        <f t="shared" si="52"/>
        <v>493238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5.35</v>
      </c>
      <c r="C846" s="6">
        <f>TITRES_STAT!D849</f>
        <v>3.1225000000000001</v>
      </c>
      <c r="D846" s="6">
        <f>TITRES_STAT!E849</f>
        <v>990</v>
      </c>
      <c r="E846" s="2">
        <f t="shared" si="52"/>
        <v>494228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5.5</v>
      </c>
      <c r="C847" s="6">
        <f>TITRES_STAT!D850</f>
        <v>3.2101000000000002</v>
      </c>
      <c r="D847" s="6">
        <f>TITRES_STAT!E850</f>
        <v>23293</v>
      </c>
      <c r="E847" s="2">
        <f t="shared" si="52"/>
        <v>517521</v>
      </c>
      <c r="F847" s="6" t="str">
        <f t="shared" si="55"/>
        <v>BULLISH</v>
      </c>
      <c r="G847" s="6" t="str">
        <f t="shared" si="54"/>
        <v>STRONG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5.34</v>
      </c>
      <c r="C848" s="6">
        <f>TITRES_STAT!D851</f>
        <v>3.1166999999999998</v>
      </c>
      <c r="D848" s="6">
        <f>TITRES_STAT!E851</f>
        <v>1725</v>
      </c>
      <c r="E848" s="2">
        <f t="shared" si="52"/>
        <v>515796</v>
      </c>
      <c r="F848" s="6" t="str">
        <f t="shared" si="55"/>
        <v>BULLISH</v>
      </c>
      <c r="G848" s="6" t="str">
        <f t="shared" si="54"/>
        <v>STRONG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5.5</v>
      </c>
      <c r="C849" s="6">
        <f>TITRES_STAT!D852</f>
        <v>3.2101000000000002</v>
      </c>
      <c r="D849" s="6">
        <f>TITRES_STAT!E852</f>
        <v>7235</v>
      </c>
      <c r="E849" s="2">
        <f t="shared" si="52"/>
        <v>523031</v>
      </c>
      <c r="F849" s="6" t="str">
        <f t="shared" si="55"/>
        <v>BULLISH</v>
      </c>
      <c r="G849" s="6" t="str">
        <f t="shared" si="54"/>
        <v>STRONG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5.5</v>
      </c>
      <c r="C850" s="6">
        <f>TITRES_STAT!D853</f>
        <v>3.2101000000000002</v>
      </c>
      <c r="D850" s="6">
        <f>TITRES_STAT!E853</f>
        <v>1839</v>
      </c>
      <c r="E850" s="2">
        <f t="shared" si="52"/>
        <v>523031</v>
      </c>
      <c r="F850" s="6" t="str">
        <f t="shared" si="55"/>
        <v>BULLISH</v>
      </c>
      <c r="G850" s="6" t="str">
        <f t="shared" si="54"/>
        <v>STRONG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5.52</v>
      </c>
      <c r="C851" s="6">
        <f>TITRES_STAT!D854</f>
        <v>3.2218</v>
      </c>
      <c r="D851" s="6">
        <f>TITRES_STAT!E854</f>
        <v>1881</v>
      </c>
      <c r="E851" s="2">
        <f t="shared" si="52"/>
        <v>524912</v>
      </c>
      <c r="F851" s="6" t="str">
        <f t="shared" si="55"/>
        <v>BULLISH</v>
      </c>
      <c r="G851" s="6" t="str">
        <f t="shared" si="54"/>
        <v>STRONG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5.5</v>
      </c>
      <c r="C852" s="6">
        <f>TITRES_STAT!D855</f>
        <v>3.2101000000000002</v>
      </c>
      <c r="D852" s="6">
        <f>TITRES_STAT!E855</f>
        <v>6945</v>
      </c>
      <c r="E852" s="2">
        <f t="shared" si="52"/>
        <v>517967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NEUTRAL</v>
      </c>
    </row>
    <row r="853" spans="1:8" ht="13.5" x14ac:dyDescent="0.25">
      <c r="A853" s="3">
        <f>TITRES_STAT!B856</f>
        <v>43244</v>
      </c>
      <c r="B853" s="6">
        <f>TITRES_STAT!C856</f>
        <v>5.5</v>
      </c>
      <c r="C853" s="6">
        <f>TITRES_STAT!D856</f>
        <v>3.2101000000000002</v>
      </c>
      <c r="D853" s="6">
        <f>TITRES_STAT!E856</f>
        <v>2150</v>
      </c>
      <c r="E853" s="2">
        <f t="shared" si="52"/>
        <v>517967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5.59</v>
      </c>
      <c r="C854" s="6">
        <f>TITRES_STAT!D857</f>
        <v>3.2625999999999999</v>
      </c>
      <c r="D854" s="6">
        <f>TITRES_STAT!E857</f>
        <v>11884</v>
      </c>
      <c r="E854" s="2">
        <f t="shared" si="52"/>
        <v>529851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5.58</v>
      </c>
      <c r="C855" s="6">
        <f>TITRES_STAT!D858</f>
        <v>3.2568000000000001</v>
      </c>
      <c r="D855" s="6">
        <f>TITRES_STAT!E858</f>
        <v>3295</v>
      </c>
      <c r="E855" s="2">
        <f t="shared" si="52"/>
        <v>526556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5.51</v>
      </c>
      <c r="C856" s="6">
        <f>TITRES_STAT!D859</f>
        <v>3.2159</v>
      </c>
      <c r="D856" s="6">
        <f>TITRES_STAT!E859</f>
        <v>2436</v>
      </c>
      <c r="E856" s="2">
        <f t="shared" si="52"/>
        <v>524120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5.59</v>
      </c>
      <c r="C857" s="6">
        <f>TITRES_STAT!D860</f>
        <v>3.2625999999999999</v>
      </c>
      <c r="D857" s="6">
        <f>TITRES_STAT!E860</f>
        <v>11144</v>
      </c>
      <c r="E857" s="2">
        <f t="shared" si="52"/>
        <v>535264</v>
      </c>
      <c r="F857" s="6" t="str">
        <f t="shared" si="55"/>
        <v>BULLISH</v>
      </c>
      <c r="G857" s="6" t="str">
        <f t="shared" si="54"/>
        <v>STRONG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5.59</v>
      </c>
      <c r="C858" s="6">
        <f>TITRES_STAT!D861</f>
        <v>3.2625999999999999</v>
      </c>
      <c r="D858" s="6">
        <f>TITRES_STAT!E861</f>
        <v>200</v>
      </c>
      <c r="E858" s="2">
        <f t="shared" si="52"/>
        <v>535264</v>
      </c>
      <c r="F858" s="6" t="str">
        <f t="shared" si="55"/>
        <v>BULLISH</v>
      </c>
      <c r="G858" s="6" t="str">
        <f t="shared" si="54"/>
        <v>STRONG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5.5</v>
      </c>
      <c r="C859" s="6">
        <f>TITRES_STAT!D862</f>
        <v>3.2101000000000002</v>
      </c>
      <c r="D859" s="6">
        <f>TITRES_STAT!E862</f>
        <v>2278</v>
      </c>
      <c r="E859" s="2">
        <f t="shared" si="52"/>
        <v>532986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BULLISH DIVERGENCE</v>
      </c>
    </row>
    <row r="860" spans="1:8" ht="13.5" x14ac:dyDescent="0.25">
      <c r="A860" s="3">
        <f>TITRES_STAT!B863</f>
        <v>43255</v>
      </c>
      <c r="B860" s="6">
        <f>TITRES_STAT!C863</f>
        <v>5.5</v>
      </c>
      <c r="C860" s="6">
        <f>TITRES_STAT!D863</f>
        <v>3.2101000000000002</v>
      </c>
      <c r="D860" s="6">
        <f>TITRES_STAT!E863</f>
        <v>3115</v>
      </c>
      <c r="E860" s="2">
        <f t="shared" si="52"/>
        <v>532986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BULLISH DIVERGENCE</v>
      </c>
    </row>
    <row r="861" spans="1:8" ht="13.5" x14ac:dyDescent="0.25">
      <c r="A861" s="3">
        <f>TITRES_STAT!B864</f>
        <v>43256</v>
      </c>
      <c r="B861" s="6">
        <f>TITRES_STAT!C864</f>
        <v>5.55</v>
      </c>
      <c r="C861" s="6">
        <f>TITRES_STAT!D864</f>
        <v>3.2393000000000001</v>
      </c>
      <c r="D861" s="6">
        <f>TITRES_STAT!E864</f>
        <v>2257</v>
      </c>
      <c r="E861" s="2">
        <f t="shared" si="52"/>
        <v>535243</v>
      </c>
      <c r="F861" s="6" t="str">
        <f t="shared" si="55"/>
        <v>BULLISH</v>
      </c>
      <c r="G861" s="6" t="str">
        <f t="shared" si="54"/>
        <v>STRONG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5.5</v>
      </c>
      <c r="C862" s="6">
        <f>TITRES_STAT!D865</f>
        <v>3.2101000000000002</v>
      </c>
      <c r="D862" s="6">
        <f>TITRES_STAT!E865</f>
        <v>420</v>
      </c>
      <c r="E862" s="2">
        <f t="shared" si="52"/>
        <v>534823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5.5</v>
      </c>
      <c r="C863" s="6">
        <f>TITRES_STAT!D866</f>
        <v>3.2101000000000002</v>
      </c>
      <c r="D863" s="6">
        <f>TITRES_STAT!E866</f>
        <v>1518</v>
      </c>
      <c r="E863" s="2">
        <f t="shared" si="52"/>
        <v>534823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5.5</v>
      </c>
      <c r="C864" s="6">
        <f>TITRES_STAT!D867</f>
        <v>3.2101000000000002</v>
      </c>
      <c r="D864" s="6">
        <f>TITRES_STAT!E867</f>
        <v>1461</v>
      </c>
      <c r="E864" s="2">
        <f t="shared" si="52"/>
        <v>534823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NEUTRAL</v>
      </c>
    </row>
    <row r="865" spans="1:8" ht="13.5" x14ac:dyDescent="0.25">
      <c r="A865" s="3">
        <f>TITRES_STAT!B868</f>
        <v>43262</v>
      </c>
      <c r="B865" s="6">
        <f>TITRES_STAT!C868</f>
        <v>5.5</v>
      </c>
      <c r="C865" s="6">
        <f>TITRES_STAT!D868</f>
        <v>3.2101000000000002</v>
      </c>
      <c r="D865" s="6">
        <f>TITRES_STAT!E868</f>
        <v>3386</v>
      </c>
      <c r="E865" s="2">
        <f t="shared" si="52"/>
        <v>534823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5.55</v>
      </c>
      <c r="C866" s="6">
        <f>TITRES_STAT!D869</f>
        <v>3.2393000000000001</v>
      </c>
      <c r="D866" s="6">
        <f>TITRES_STAT!E869</f>
        <v>1171</v>
      </c>
      <c r="E866" s="2">
        <f t="shared" si="52"/>
        <v>535994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5.58</v>
      </c>
      <c r="C867" s="6">
        <f>TITRES_STAT!D870</f>
        <v>3.2568000000000001</v>
      </c>
      <c r="D867" s="6">
        <f>TITRES_STAT!E870</f>
        <v>325</v>
      </c>
      <c r="E867" s="2">
        <f t="shared" si="52"/>
        <v>536319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5.59</v>
      </c>
      <c r="C868" s="6">
        <f>TITRES_STAT!D871</f>
        <v>3.2625999999999999</v>
      </c>
      <c r="D868" s="6">
        <f>TITRES_STAT!E871</f>
        <v>3660</v>
      </c>
      <c r="E868" s="2">
        <f t="shared" si="52"/>
        <v>539979</v>
      </c>
      <c r="F868" s="6" t="str">
        <f t="shared" si="55"/>
        <v>BULLISH</v>
      </c>
      <c r="G868" s="6" t="str">
        <f t="shared" si="54"/>
        <v>NEUTRAL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5.69</v>
      </c>
      <c r="C869" s="6">
        <f>TITRES_STAT!D872</f>
        <v>3.3210000000000002</v>
      </c>
      <c r="D869" s="6">
        <f>TITRES_STAT!E872</f>
        <v>2172</v>
      </c>
      <c r="E869" s="2">
        <f t="shared" si="52"/>
        <v>542151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5.6</v>
      </c>
      <c r="C870" s="6">
        <f>TITRES_STAT!D873</f>
        <v>3.2684000000000002</v>
      </c>
      <c r="D870" s="6">
        <f>TITRES_STAT!E873</f>
        <v>3142</v>
      </c>
      <c r="E870" s="2">
        <f t="shared" si="52"/>
        <v>539009</v>
      </c>
      <c r="F870" s="6" t="str">
        <f t="shared" si="55"/>
        <v>BULLISH</v>
      </c>
      <c r="G870" s="6" t="str">
        <f t="shared" si="54"/>
        <v>NEUTRAL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5.68</v>
      </c>
      <c r="C871" s="6">
        <f>TITRES_STAT!D874</f>
        <v>3.3151000000000002</v>
      </c>
      <c r="D871" s="6">
        <f>TITRES_STAT!E874</f>
        <v>2756</v>
      </c>
      <c r="E871" s="2">
        <f t="shared" si="52"/>
        <v>541765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5.51</v>
      </c>
      <c r="C872" s="6">
        <f>TITRES_STAT!D875</f>
        <v>3.2159</v>
      </c>
      <c r="D872" s="6">
        <f>TITRES_STAT!E875</f>
        <v>1502</v>
      </c>
      <c r="E872" s="2">
        <f t="shared" si="52"/>
        <v>540263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BULLISH DIVERGENCE</v>
      </c>
    </row>
    <row r="873" spans="1:8" ht="13.5" x14ac:dyDescent="0.25">
      <c r="A873" s="3">
        <f>TITRES_STAT!B876</f>
        <v>43273</v>
      </c>
      <c r="B873" s="6">
        <f>TITRES_STAT!C876</f>
        <v>5.51</v>
      </c>
      <c r="C873" s="6">
        <f>TITRES_STAT!D876</f>
        <v>3.2159</v>
      </c>
      <c r="D873" s="6">
        <f>TITRES_STAT!E876</f>
        <v>14898</v>
      </c>
      <c r="E873" s="2">
        <f t="shared" si="52"/>
        <v>540263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BULLISH DIVERGENCE</v>
      </c>
    </row>
    <row r="874" spans="1:8" ht="13.5" x14ac:dyDescent="0.25">
      <c r="A874" s="3">
        <f>TITRES_STAT!B877</f>
        <v>43276</v>
      </c>
      <c r="B874" s="6">
        <f>TITRES_STAT!C877</f>
        <v>5.51</v>
      </c>
      <c r="C874" s="6">
        <f>TITRES_STAT!D877</f>
        <v>3.2159</v>
      </c>
      <c r="D874" s="6">
        <f>TITRES_STAT!E877</f>
        <v>2155</v>
      </c>
      <c r="E874" s="2">
        <f t="shared" si="52"/>
        <v>540263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5.51</v>
      </c>
      <c r="C875" s="6">
        <f>TITRES_STAT!D878</f>
        <v>3.2159</v>
      </c>
      <c r="D875" s="6">
        <f>TITRES_STAT!E878</f>
        <v>2262</v>
      </c>
      <c r="E875" s="2">
        <f t="shared" si="52"/>
        <v>540263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BULLISH DIVERGENCE</v>
      </c>
    </row>
    <row r="876" spans="1:8" ht="13.5" x14ac:dyDescent="0.25">
      <c r="A876" s="3">
        <f>TITRES_STAT!B879</f>
        <v>43278</v>
      </c>
      <c r="B876" s="6">
        <f>TITRES_STAT!C879</f>
        <v>5.42</v>
      </c>
      <c r="C876" s="6">
        <f>TITRES_STAT!D879</f>
        <v>3.1634000000000002</v>
      </c>
      <c r="D876" s="6">
        <f>TITRES_STAT!E879</f>
        <v>4089</v>
      </c>
      <c r="E876" s="2">
        <f t="shared" si="52"/>
        <v>536174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5.4</v>
      </c>
      <c r="C877" s="6">
        <f>TITRES_STAT!D880</f>
        <v>3.1516999999999999</v>
      </c>
      <c r="D877" s="6">
        <f>TITRES_STAT!E880</f>
        <v>1887</v>
      </c>
      <c r="E877" s="2">
        <f t="shared" si="52"/>
        <v>534287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5.4</v>
      </c>
      <c r="C878" s="6">
        <f>TITRES_STAT!D881</f>
        <v>3.1516999999999999</v>
      </c>
      <c r="D878" s="6">
        <f>TITRES_STAT!E881</f>
        <v>1105</v>
      </c>
      <c r="E878" s="2">
        <f t="shared" si="52"/>
        <v>534287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5.4</v>
      </c>
      <c r="C879" s="6">
        <f>TITRES_STAT!D882</f>
        <v>3.1516999999999999</v>
      </c>
      <c r="D879" s="6">
        <f>TITRES_STAT!E882</f>
        <v>3038</v>
      </c>
      <c r="E879" s="2">
        <f t="shared" si="52"/>
        <v>534287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5.56</v>
      </c>
      <c r="C880" s="6">
        <f>TITRES_STAT!D883</f>
        <v>3.2450999999999999</v>
      </c>
      <c r="D880" s="6">
        <f>TITRES_STAT!E883</f>
        <v>942</v>
      </c>
      <c r="E880" s="2">
        <f t="shared" si="52"/>
        <v>535229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BEARISH DIVERGENCE</v>
      </c>
    </row>
    <row r="881" spans="1:8" ht="13.5" x14ac:dyDescent="0.25">
      <c r="A881" s="3">
        <f>TITRES_STAT!B884</f>
        <v>43285</v>
      </c>
      <c r="B881" s="6">
        <f>TITRES_STAT!C884</f>
        <v>5.54</v>
      </c>
      <c r="C881" s="6">
        <f>TITRES_STAT!D884</f>
        <v>3.2334000000000001</v>
      </c>
      <c r="D881" s="6">
        <f>TITRES_STAT!E884</f>
        <v>352</v>
      </c>
      <c r="E881" s="2">
        <f t="shared" si="52"/>
        <v>534877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BEARISH DIVERGENCE</v>
      </c>
    </row>
    <row r="882" spans="1:8" ht="13.5" x14ac:dyDescent="0.25">
      <c r="A882" s="3">
        <f>TITRES_STAT!B885</f>
        <v>43286</v>
      </c>
      <c r="B882" s="6">
        <f>TITRES_STAT!C885</f>
        <v>5.52</v>
      </c>
      <c r="C882" s="6">
        <f>TITRES_STAT!D885</f>
        <v>3.2218</v>
      </c>
      <c r="D882" s="6">
        <f>TITRES_STAT!E885</f>
        <v>2962</v>
      </c>
      <c r="E882" s="2">
        <f t="shared" si="52"/>
        <v>531915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BEARISH DIVERGENCE</v>
      </c>
    </row>
    <row r="883" spans="1:8" ht="13.5" x14ac:dyDescent="0.25">
      <c r="A883" s="3">
        <f>TITRES_STAT!B886</f>
        <v>43287</v>
      </c>
      <c r="B883" s="6">
        <f>TITRES_STAT!C886</f>
        <v>5.5</v>
      </c>
      <c r="C883" s="6">
        <f>TITRES_STAT!D886</f>
        <v>3.2101000000000002</v>
      </c>
      <c r="D883" s="6">
        <f>TITRES_STAT!E886</f>
        <v>110</v>
      </c>
      <c r="E883" s="2">
        <f t="shared" si="52"/>
        <v>531805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BEARISH DIVERGENCE</v>
      </c>
    </row>
    <row r="884" spans="1:8" ht="13.5" x14ac:dyDescent="0.25">
      <c r="A884" s="3">
        <f>TITRES_STAT!B887</f>
        <v>43290</v>
      </c>
      <c r="B884" s="6">
        <f>TITRES_STAT!C887</f>
        <v>5.4</v>
      </c>
      <c r="C884" s="6">
        <f>TITRES_STAT!D887</f>
        <v>3.1516999999999999</v>
      </c>
      <c r="D884" s="6">
        <f>TITRES_STAT!E887</f>
        <v>1264</v>
      </c>
      <c r="E884" s="2">
        <f t="shared" si="52"/>
        <v>530541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5.4</v>
      </c>
      <c r="C885" s="6">
        <f>TITRES_STAT!D888</f>
        <v>3.1516999999999999</v>
      </c>
      <c r="D885" s="6">
        <f>TITRES_STAT!E888</f>
        <v>2435</v>
      </c>
      <c r="E885" s="2">
        <f t="shared" si="52"/>
        <v>530541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5.5</v>
      </c>
      <c r="C886" s="6">
        <f>TITRES_STAT!D889</f>
        <v>3.2101000000000002</v>
      </c>
      <c r="D886" s="6">
        <f>TITRES_STAT!E889</f>
        <v>705</v>
      </c>
      <c r="E886" s="2">
        <f t="shared" si="52"/>
        <v>531246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5.5</v>
      </c>
      <c r="C887" s="6">
        <f>TITRES_STAT!D890</f>
        <v>3.2101000000000002</v>
      </c>
      <c r="D887" s="6">
        <f>TITRES_STAT!E890</f>
        <v>2049</v>
      </c>
      <c r="E887" s="2">
        <f t="shared" si="52"/>
        <v>531246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5.49</v>
      </c>
      <c r="C888" s="6">
        <f>TITRES_STAT!D891</f>
        <v>3.2042000000000002</v>
      </c>
      <c r="D888" s="6">
        <f>TITRES_STAT!E891</f>
        <v>2245</v>
      </c>
      <c r="E888" s="2">
        <f t="shared" si="52"/>
        <v>529001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5.2</v>
      </c>
      <c r="C889" s="6">
        <f>TITRES_STAT!D892</f>
        <v>3.2732999999999999</v>
      </c>
      <c r="D889" s="6">
        <f>TITRES_STAT!E892</f>
        <v>2253</v>
      </c>
      <c r="E889" s="2">
        <f t="shared" si="52"/>
        <v>526748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5.18</v>
      </c>
      <c r="C890" s="6">
        <f>TITRES_STAT!D893</f>
        <v>3.2606999999999999</v>
      </c>
      <c r="D890" s="6">
        <f>TITRES_STAT!E893</f>
        <v>2649</v>
      </c>
      <c r="E890" s="2">
        <f t="shared" si="52"/>
        <v>524099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5.16</v>
      </c>
      <c r="C891" s="6">
        <f>TITRES_STAT!D894</f>
        <v>3.2481</v>
      </c>
      <c r="D891" s="6">
        <f>TITRES_STAT!E894</f>
        <v>3015</v>
      </c>
      <c r="E891" s="2">
        <f t="shared" si="52"/>
        <v>521084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5.13</v>
      </c>
      <c r="C892" s="6">
        <f>TITRES_STAT!D895</f>
        <v>3.2292000000000001</v>
      </c>
      <c r="D892" s="6">
        <f>TITRES_STAT!E895</f>
        <v>9373</v>
      </c>
      <c r="E892" s="2">
        <f t="shared" si="52"/>
        <v>511711</v>
      </c>
      <c r="F892" s="6" t="str">
        <f t="shared" si="55"/>
        <v>BEARISH</v>
      </c>
      <c r="G892" s="6" t="str">
        <f t="shared" si="54"/>
        <v>WEAK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5.15</v>
      </c>
      <c r="C893" s="6">
        <f>TITRES_STAT!D896</f>
        <v>3.2418</v>
      </c>
      <c r="D893" s="6">
        <f>TITRES_STAT!E896</f>
        <v>10</v>
      </c>
      <c r="E893" s="2">
        <f t="shared" si="52"/>
        <v>511721</v>
      </c>
      <c r="F893" s="6" t="str">
        <f t="shared" si="55"/>
        <v>BEARISH</v>
      </c>
      <c r="G893" s="6" t="str">
        <f t="shared" si="54"/>
        <v>WEAK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5.09</v>
      </c>
      <c r="C894" s="6">
        <f>TITRES_STAT!D897</f>
        <v>3.2040000000000002</v>
      </c>
      <c r="D894" s="6">
        <f>TITRES_STAT!E897</f>
        <v>685</v>
      </c>
      <c r="E894" s="2">
        <f t="shared" si="52"/>
        <v>511036</v>
      </c>
      <c r="F894" s="6" t="str">
        <f t="shared" si="55"/>
        <v>BEARISH</v>
      </c>
      <c r="G894" s="6" t="str">
        <f t="shared" si="54"/>
        <v>WEAK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5.05</v>
      </c>
      <c r="C895" s="6">
        <f>TITRES_STAT!D898</f>
        <v>3.1789000000000001</v>
      </c>
      <c r="D895" s="6">
        <f>TITRES_STAT!E898</f>
        <v>727</v>
      </c>
      <c r="E895" s="2">
        <f t="shared" si="52"/>
        <v>510309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5.0999999999999996</v>
      </c>
      <c r="C896" s="6">
        <f>TITRES_STAT!D899</f>
        <v>3.2103000000000002</v>
      </c>
      <c r="D896" s="6">
        <f>TITRES_STAT!E899</f>
        <v>1248</v>
      </c>
      <c r="E896" s="2">
        <f t="shared" si="52"/>
        <v>511557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5.0999999999999996</v>
      </c>
      <c r="C897" s="6">
        <f>TITRES_STAT!D900</f>
        <v>3.2103000000000002</v>
      </c>
      <c r="D897" s="6">
        <f>TITRES_STAT!E900</f>
        <v>1065</v>
      </c>
      <c r="E897" s="2">
        <f t="shared" si="52"/>
        <v>511557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5.0999999999999996</v>
      </c>
      <c r="C898" s="6">
        <f>TITRES_STAT!D901</f>
        <v>3.2103000000000002</v>
      </c>
      <c r="D898" s="6">
        <f>TITRES_STAT!E901</f>
        <v>1</v>
      </c>
      <c r="E898" s="2">
        <f t="shared" si="52"/>
        <v>511557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5.0999999999999996</v>
      </c>
      <c r="C899" s="6">
        <f>TITRES_STAT!D902</f>
        <v>3.2103000000000002</v>
      </c>
      <c r="D899" s="6">
        <f>TITRES_STAT!E902</f>
        <v>3842</v>
      </c>
      <c r="E899" s="2">
        <f t="shared" si="52"/>
        <v>511557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5</v>
      </c>
      <c r="C900" s="6">
        <f>TITRES_STAT!D903</f>
        <v>3.1474000000000002</v>
      </c>
      <c r="D900" s="6">
        <f>TITRES_STAT!E903</f>
        <v>4929</v>
      </c>
      <c r="E900" s="2">
        <f t="shared" ref="E900:E963" si="56">IF(B900&gt;B899, E899+D900, IF(B900&lt;B899, E899-D900, E899))</f>
        <v>506628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5</v>
      </c>
      <c r="C901" s="6">
        <f>TITRES_STAT!D904</f>
        <v>3.1474000000000002</v>
      </c>
      <c r="D901" s="6">
        <f>TITRES_STAT!E904</f>
        <v>2510</v>
      </c>
      <c r="E901" s="2">
        <f t="shared" si="56"/>
        <v>506628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5.0599999999999996</v>
      </c>
      <c r="C902" s="6">
        <f>TITRES_STAT!D905</f>
        <v>3.1852</v>
      </c>
      <c r="D902" s="6">
        <f>TITRES_STAT!E905</f>
        <v>1</v>
      </c>
      <c r="E902" s="2">
        <f t="shared" si="56"/>
        <v>506629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5.0599999999999996</v>
      </c>
      <c r="C903" s="6">
        <f>TITRES_STAT!D906</f>
        <v>3.1852</v>
      </c>
      <c r="D903" s="6">
        <f>TITRES_STAT!E906</f>
        <v>0</v>
      </c>
      <c r="E903" s="2">
        <f t="shared" si="56"/>
        <v>506629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5.03</v>
      </c>
      <c r="C904" s="6">
        <f>TITRES_STAT!D907</f>
        <v>3.1663000000000001</v>
      </c>
      <c r="D904" s="6">
        <f>TITRES_STAT!E907</f>
        <v>2376</v>
      </c>
      <c r="E904" s="2">
        <f t="shared" si="56"/>
        <v>504253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5.03</v>
      </c>
      <c r="C905" s="6">
        <f>TITRES_STAT!D908</f>
        <v>3.1663000000000001</v>
      </c>
      <c r="D905" s="6">
        <f>TITRES_STAT!E908</f>
        <v>660</v>
      </c>
      <c r="E905" s="2">
        <f t="shared" si="56"/>
        <v>504253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BEARISH DIVERGENCE</v>
      </c>
    </row>
    <row r="906" spans="1:8" ht="13.5" x14ac:dyDescent="0.25">
      <c r="A906" s="3">
        <f>TITRES_STAT!B909</f>
        <v>43321</v>
      </c>
      <c r="B906" s="6">
        <f>TITRES_STAT!C909</f>
        <v>5.0199999999999996</v>
      </c>
      <c r="C906" s="6">
        <f>TITRES_STAT!D909</f>
        <v>3.16</v>
      </c>
      <c r="D906" s="6">
        <f>TITRES_STAT!E909</f>
        <v>292</v>
      </c>
      <c r="E906" s="2">
        <f t="shared" si="56"/>
        <v>503961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5.01</v>
      </c>
      <c r="C907" s="6">
        <f>TITRES_STAT!D910</f>
        <v>3.1537000000000002</v>
      </c>
      <c r="D907" s="6">
        <f>TITRES_STAT!E910</f>
        <v>100</v>
      </c>
      <c r="E907" s="2">
        <f t="shared" si="56"/>
        <v>503861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5.01</v>
      </c>
      <c r="C908" s="6">
        <f>TITRES_STAT!D911</f>
        <v>3.1537000000000002</v>
      </c>
      <c r="D908" s="6">
        <f>TITRES_STAT!E911</f>
        <v>339</v>
      </c>
      <c r="E908" s="2">
        <f t="shared" si="56"/>
        <v>503861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5.0199999999999996</v>
      </c>
      <c r="C909" s="6">
        <f>TITRES_STAT!D912</f>
        <v>3.16</v>
      </c>
      <c r="D909" s="6">
        <f>TITRES_STAT!E912</f>
        <v>97</v>
      </c>
      <c r="E909" s="2">
        <f t="shared" si="56"/>
        <v>503958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4.99</v>
      </c>
      <c r="C910" s="6">
        <f>TITRES_STAT!D913</f>
        <v>3.1410999999999998</v>
      </c>
      <c r="D910" s="6">
        <f>TITRES_STAT!E913</f>
        <v>1332</v>
      </c>
      <c r="E910" s="2">
        <f t="shared" si="56"/>
        <v>502626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5</v>
      </c>
      <c r="C911" s="6">
        <f>TITRES_STAT!D914</f>
        <v>3.1474000000000002</v>
      </c>
      <c r="D911" s="6">
        <f>TITRES_STAT!E914</f>
        <v>3232</v>
      </c>
      <c r="E911" s="2">
        <f t="shared" si="56"/>
        <v>505858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BULLISH DIVERGENCE</v>
      </c>
    </row>
    <row r="912" spans="1:8" ht="13.5" x14ac:dyDescent="0.25">
      <c r="A912" s="3">
        <f>TITRES_STAT!B915</f>
        <v>43332</v>
      </c>
      <c r="B912" s="6">
        <f>TITRES_STAT!C915</f>
        <v>5</v>
      </c>
      <c r="C912" s="6">
        <f>TITRES_STAT!D915</f>
        <v>3.1474000000000002</v>
      </c>
      <c r="D912" s="6">
        <f>TITRES_STAT!E915</f>
        <v>305</v>
      </c>
      <c r="E912" s="2">
        <f t="shared" si="56"/>
        <v>505858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BULLISH DIVERGENCE</v>
      </c>
    </row>
    <row r="913" spans="1:8" ht="13.5" x14ac:dyDescent="0.25">
      <c r="A913" s="3">
        <f>TITRES_STAT!B916</f>
        <v>43335</v>
      </c>
      <c r="B913" s="6">
        <f>TITRES_STAT!C916</f>
        <v>5</v>
      </c>
      <c r="C913" s="6">
        <f>TITRES_STAT!D916</f>
        <v>3.1474000000000002</v>
      </c>
      <c r="D913" s="6">
        <f>TITRES_STAT!E916</f>
        <v>0</v>
      </c>
      <c r="E913" s="2">
        <f t="shared" si="56"/>
        <v>505858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BULLISH DIVERGENCE</v>
      </c>
    </row>
    <row r="914" spans="1:8" ht="13.5" x14ac:dyDescent="0.25">
      <c r="A914" s="3">
        <f>TITRES_STAT!B917</f>
        <v>43336</v>
      </c>
      <c r="B914" s="6">
        <f>TITRES_STAT!C917</f>
        <v>4.8499999999999996</v>
      </c>
      <c r="C914" s="6">
        <f>TITRES_STAT!D917</f>
        <v>3.0529999999999999</v>
      </c>
      <c r="D914" s="6">
        <f>TITRES_STAT!E917</f>
        <v>3576</v>
      </c>
      <c r="E914" s="2">
        <f t="shared" si="56"/>
        <v>502282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4.8099999999999996</v>
      </c>
      <c r="C915" s="6">
        <f>TITRES_STAT!D918</f>
        <v>3.0278</v>
      </c>
      <c r="D915" s="6">
        <f>TITRES_STAT!E918</f>
        <v>869</v>
      </c>
      <c r="E915" s="2">
        <f t="shared" si="56"/>
        <v>501413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4.7</v>
      </c>
      <c r="C916" s="6">
        <f>TITRES_STAT!D919</f>
        <v>2.9584999999999999</v>
      </c>
      <c r="D916" s="6">
        <f>TITRES_STAT!E919</f>
        <v>4330</v>
      </c>
      <c r="E916" s="2">
        <f t="shared" si="56"/>
        <v>497083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4.7</v>
      </c>
      <c r="C917" s="6">
        <f>TITRES_STAT!D920</f>
        <v>2.9584999999999999</v>
      </c>
      <c r="D917" s="6">
        <f>TITRES_STAT!E920</f>
        <v>3578</v>
      </c>
      <c r="E917" s="2">
        <f t="shared" si="56"/>
        <v>497083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4.7</v>
      </c>
      <c r="C918" s="6">
        <f>TITRES_STAT!D921</f>
        <v>2.9584999999999999</v>
      </c>
      <c r="D918" s="6">
        <f>TITRES_STAT!E921</f>
        <v>2307</v>
      </c>
      <c r="E918" s="2">
        <f t="shared" si="56"/>
        <v>497083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4.5999999999999996</v>
      </c>
      <c r="C919" s="6">
        <f>TITRES_STAT!D922</f>
        <v>2.8956</v>
      </c>
      <c r="D919" s="6">
        <f>TITRES_STAT!E922</f>
        <v>3469</v>
      </c>
      <c r="E919" s="2">
        <f t="shared" si="56"/>
        <v>493614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4.8</v>
      </c>
      <c r="C920" s="6">
        <f>TITRES_STAT!D923</f>
        <v>3.0215000000000001</v>
      </c>
      <c r="D920" s="6">
        <f>TITRES_STAT!E923</f>
        <v>334</v>
      </c>
      <c r="E920" s="2">
        <f t="shared" si="56"/>
        <v>493948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4.8</v>
      </c>
      <c r="C921" s="6">
        <f>TITRES_STAT!D924</f>
        <v>3.0215000000000001</v>
      </c>
      <c r="D921" s="6">
        <f>TITRES_STAT!E924</f>
        <v>621</v>
      </c>
      <c r="E921" s="2">
        <f t="shared" si="56"/>
        <v>493948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BEARISH DIVERGENCE</v>
      </c>
    </row>
    <row r="922" spans="1:8" ht="13.5" x14ac:dyDescent="0.25">
      <c r="A922" s="3">
        <f>TITRES_STAT!B925</f>
        <v>43348</v>
      </c>
      <c r="B922" s="6">
        <f>TITRES_STAT!C925</f>
        <v>4.79</v>
      </c>
      <c r="C922" s="6">
        <f>TITRES_STAT!D925</f>
        <v>3.0152000000000001</v>
      </c>
      <c r="D922" s="6">
        <f>TITRES_STAT!E925</f>
        <v>1745</v>
      </c>
      <c r="E922" s="2">
        <f t="shared" si="56"/>
        <v>492203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BEARISH DIVERGENCE</v>
      </c>
    </row>
    <row r="923" spans="1:8" ht="13.5" x14ac:dyDescent="0.25">
      <c r="A923" s="3">
        <f>TITRES_STAT!B926</f>
        <v>43349</v>
      </c>
      <c r="B923" s="6">
        <f>TITRES_STAT!C926</f>
        <v>4.8</v>
      </c>
      <c r="C923" s="6">
        <f>TITRES_STAT!D926</f>
        <v>3.0215000000000001</v>
      </c>
      <c r="D923" s="6">
        <f>TITRES_STAT!E926</f>
        <v>2072</v>
      </c>
      <c r="E923" s="2">
        <f t="shared" si="56"/>
        <v>494275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BEARISH DIVERGENCE</v>
      </c>
    </row>
    <row r="924" spans="1:8" ht="13.5" x14ac:dyDescent="0.25">
      <c r="A924" s="3">
        <f>TITRES_STAT!B927</f>
        <v>43350</v>
      </c>
      <c r="B924" s="6">
        <f>TITRES_STAT!C927</f>
        <v>4.7</v>
      </c>
      <c r="C924" s="6">
        <f>TITRES_STAT!D927</f>
        <v>2.9584999999999999</v>
      </c>
      <c r="D924" s="6">
        <f>TITRES_STAT!E927</f>
        <v>1180</v>
      </c>
      <c r="E924" s="2">
        <f t="shared" si="56"/>
        <v>493095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BEARISH DIVERGENCE</v>
      </c>
    </row>
    <row r="925" spans="1:8" ht="13.5" x14ac:dyDescent="0.25">
      <c r="A925" s="3">
        <f>TITRES_STAT!B928</f>
        <v>43353</v>
      </c>
      <c r="B925" s="6">
        <f>TITRES_STAT!C928</f>
        <v>4.7</v>
      </c>
      <c r="C925" s="6">
        <f>TITRES_STAT!D928</f>
        <v>2.9584999999999999</v>
      </c>
      <c r="D925" s="6">
        <f>TITRES_STAT!E928</f>
        <v>755</v>
      </c>
      <c r="E925" s="2">
        <f t="shared" si="56"/>
        <v>493095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4.7</v>
      </c>
      <c r="C926" s="6">
        <f>TITRES_STAT!D929</f>
        <v>2.9584999999999999</v>
      </c>
      <c r="D926" s="6">
        <f>TITRES_STAT!E929</f>
        <v>880</v>
      </c>
      <c r="E926" s="2">
        <f t="shared" si="56"/>
        <v>493095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4.7</v>
      </c>
      <c r="C927" s="6">
        <f>TITRES_STAT!D930</f>
        <v>2.9584999999999999</v>
      </c>
      <c r="D927" s="6">
        <f>TITRES_STAT!E930</f>
        <v>780</v>
      </c>
      <c r="E927" s="2">
        <f t="shared" si="56"/>
        <v>493095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BULLISH DIVERGENCE</v>
      </c>
    </row>
    <row r="928" spans="1:8" ht="13.5" x14ac:dyDescent="0.25">
      <c r="A928" s="3">
        <f>TITRES_STAT!B931</f>
        <v>43357</v>
      </c>
      <c r="B928" s="6">
        <f>TITRES_STAT!C931</f>
        <v>4.7</v>
      </c>
      <c r="C928" s="6">
        <f>TITRES_STAT!D931</f>
        <v>2.9584999999999999</v>
      </c>
      <c r="D928" s="6">
        <f>TITRES_STAT!E931</f>
        <v>625</v>
      </c>
      <c r="E928" s="2">
        <f t="shared" si="56"/>
        <v>493095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4.8</v>
      </c>
      <c r="C929" s="6">
        <f>TITRES_STAT!D932</f>
        <v>3.0215000000000001</v>
      </c>
      <c r="D929" s="6">
        <f>TITRES_STAT!E932</f>
        <v>50</v>
      </c>
      <c r="E929" s="2">
        <f t="shared" si="56"/>
        <v>493145</v>
      </c>
      <c r="F929" s="6" t="str">
        <f t="shared" si="59"/>
        <v>BULLISH</v>
      </c>
      <c r="G929" s="6" t="str">
        <f t="shared" si="58"/>
        <v>NEUTRAL</v>
      </c>
      <c r="H929" s="6" t="str">
        <f t="shared" si="57"/>
        <v>CONFIRMED BULLISH</v>
      </c>
    </row>
    <row r="930" spans="1:8" ht="13.5" x14ac:dyDescent="0.25">
      <c r="A930" s="3">
        <f>TITRES_STAT!B933</f>
        <v>43361</v>
      </c>
      <c r="B930" s="6">
        <f>TITRES_STAT!C933</f>
        <v>4.75</v>
      </c>
      <c r="C930" s="6">
        <f>TITRES_STAT!D933</f>
        <v>2.99</v>
      </c>
      <c r="D930" s="6">
        <f>TITRES_STAT!E933</f>
        <v>597</v>
      </c>
      <c r="E930" s="2">
        <f t="shared" si="56"/>
        <v>492548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BEARISH DIVERGENCE</v>
      </c>
    </row>
    <row r="931" spans="1:8" ht="13.5" x14ac:dyDescent="0.25">
      <c r="A931" s="3">
        <f>TITRES_STAT!B934</f>
        <v>43362</v>
      </c>
      <c r="B931" s="6">
        <f>TITRES_STAT!C934</f>
        <v>4.6500000000000004</v>
      </c>
      <c r="C931" s="6">
        <f>TITRES_STAT!D934</f>
        <v>2.9270999999999998</v>
      </c>
      <c r="D931" s="6">
        <f>TITRES_STAT!E934</f>
        <v>2312</v>
      </c>
      <c r="E931" s="2">
        <f t="shared" si="56"/>
        <v>490236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4.78</v>
      </c>
      <c r="C932" s="6">
        <f>TITRES_STAT!D935</f>
        <v>3.0089000000000001</v>
      </c>
      <c r="D932" s="6">
        <f>TITRES_STAT!E935</f>
        <v>3287</v>
      </c>
      <c r="E932" s="2">
        <f t="shared" si="56"/>
        <v>493523</v>
      </c>
      <c r="F932" s="6" t="str">
        <f t="shared" si="59"/>
        <v>BULLISH</v>
      </c>
      <c r="G932" s="6" t="str">
        <f t="shared" si="58"/>
        <v>NEUTRAL</v>
      </c>
      <c r="H932" s="6" t="str">
        <f t="shared" si="57"/>
        <v>CONFIRMED BULLISH</v>
      </c>
    </row>
    <row r="933" spans="1:8" ht="13.5" x14ac:dyDescent="0.25">
      <c r="A933" s="3">
        <f>TITRES_STAT!B936</f>
        <v>43364</v>
      </c>
      <c r="B933" s="6">
        <f>TITRES_STAT!C936</f>
        <v>4.7699999999999996</v>
      </c>
      <c r="C933" s="6">
        <f>TITRES_STAT!D936</f>
        <v>3.0026000000000002</v>
      </c>
      <c r="D933" s="6">
        <f>TITRES_STAT!E936</f>
        <v>254</v>
      </c>
      <c r="E933" s="2">
        <f t="shared" si="56"/>
        <v>493269</v>
      </c>
      <c r="F933" s="6" t="str">
        <f t="shared" si="59"/>
        <v>BULLISH</v>
      </c>
      <c r="G933" s="6" t="str">
        <f t="shared" si="58"/>
        <v>NEUTRAL</v>
      </c>
      <c r="H933" s="6" t="str">
        <f t="shared" si="57"/>
        <v>CONFIRMED BULLISH</v>
      </c>
    </row>
    <row r="934" spans="1:8" ht="13.5" x14ac:dyDescent="0.25">
      <c r="A934" s="3">
        <f>TITRES_STAT!B937</f>
        <v>43367</v>
      </c>
      <c r="B934" s="6">
        <f>TITRES_STAT!C937</f>
        <v>4.79</v>
      </c>
      <c r="C934" s="6">
        <f>TITRES_STAT!D937</f>
        <v>3.0152000000000001</v>
      </c>
      <c r="D934" s="6">
        <f>TITRES_STAT!E937</f>
        <v>476</v>
      </c>
      <c r="E934" s="2">
        <f t="shared" si="56"/>
        <v>493745</v>
      </c>
      <c r="F934" s="6" t="str">
        <f t="shared" si="59"/>
        <v>BULLISH</v>
      </c>
      <c r="G934" s="6" t="str">
        <f t="shared" si="58"/>
        <v>NEUTRAL</v>
      </c>
      <c r="H934" s="6" t="str">
        <f t="shared" si="57"/>
        <v>BULLISH DIVERGENCE</v>
      </c>
    </row>
    <row r="935" spans="1:8" ht="13.5" x14ac:dyDescent="0.25">
      <c r="A935" s="3">
        <f>TITRES_STAT!B938</f>
        <v>43368</v>
      </c>
      <c r="B935" s="6">
        <f>TITRES_STAT!C938</f>
        <v>4.79</v>
      </c>
      <c r="C935" s="6">
        <f>TITRES_STAT!D938</f>
        <v>3.0152000000000001</v>
      </c>
      <c r="D935" s="6">
        <f>TITRES_STAT!E938</f>
        <v>4</v>
      </c>
      <c r="E935" s="2">
        <f t="shared" si="56"/>
        <v>493745</v>
      </c>
      <c r="F935" s="6" t="str">
        <f t="shared" si="59"/>
        <v>BULLISH</v>
      </c>
      <c r="G935" s="6" t="str">
        <f t="shared" si="58"/>
        <v>NEUTRAL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4.79</v>
      </c>
      <c r="C936" s="6">
        <f>TITRES_STAT!D939</f>
        <v>3.0152000000000001</v>
      </c>
      <c r="D936" s="6">
        <f>TITRES_STAT!E939</f>
        <v>7</v>
      </c>
      <c r="E936" s="2">
        <f t="shared" si="56"/>
        <v>493745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4.79</v>
      </c>
      <c r="C937" s="6">
        <f>TITRES_STAT!D940</f>
        <v>3.0152000000000001</v>
      </c>
      <c r="D937" s="6">
        <f>TITRES_STAT!E940</f>
        <v>1614</v>
      </c>
      <c r="E937" s="2">
        <f t="shared" si="56"/>
        <v>493745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4.79</v>
      </c>
      <c r="C938" s="6">
        <f>TITRES_STAT!D941</f>
        <v>3.0152000000000001</v>
      </c>
      <c r="D938" s="6">
        <f>TITRES_STAT!E941</f>
        <v>2010</v>
      </c>
      <c r="E938" s="2">
        <f t="shared" si="56"/>
        <v>493745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4.78</v>
      </c>
      <c r="C939" s="6">
        <f>TITRES_STAT!D942</f>
        <v>3.0089000000000001</v>
      </c>
      <c r="D939" s="6">
        <f>TITRES_STAT!E942</f>
        <v>1</v>
      </c>
      <c r="E939" s="2">
        <f t="shared" si="56"/>
        <v>493744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4.75</v>
      </c>
      <c r="C940" s="6">
        <f>TITRES_STAT!D943</f>
        <v>2.99</v>
      </c>
      <c r="D940" s="6">
        <f>TITRES_STAT!E943</f>
        <v>1380</v>
      </c>
      <c r="E940" s="2">
        <f t="shared" si="56"/>
        <v>492364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4.83</v>
      </c>
      <c r="C941" s="6">
        <f>TITRES_STAT!D944</f>
        <v>3.0404</v>
      </c>
      <c r="D941" s="6">
        <f>TITRES_STAT!E944</f>
        <v>1185</v>
      </c>
      <c r="E941" s="2">
        <f t="shared" si="56"/>
        <v>493549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BEARISH DIVERGENCE</v>
      </c>
    </row>
    <row r="942" spans="1:8" ht="13.5" x14ac:dyDescent="0.25">
      <c r="A942" s="3">
        <f>TITRES_STAT!B945</f>
        <v>43377</v>
      </c>
      <c r="B942" s="6">
        <f>TITRES_STAT!C945</f>
        <v>4.8</v>
      </c>
      <c r="C942" s="6">
        <f>TITRES_STAT!D945</f>
        <v>3.0215000000000001</v>
      </c>
      <c r="D942" s="6">
        <f>TITRES_STAT!E945</f>
        <v>330</v>
      </c>
      <c r="E942" s="2">
        <f t="shared" si="56"/>
        <v>493219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BEARISH DIVERGENCE</v>
      </c>
    </row>
    <row r="943" spans="1:8" ht="13.5" x14ac:dyDescent="0.25">
      <c r="A943" s="3">
        <f>TITRES_STAT!B946</f>
        <v>43378</v>
      </c>
      <c r="B943" s="6">
        <f>TITRES_STAT!C946</f>
        <v>4.8</v>
      </c>
      <c r="C943" s="6">
        <f>TITRES_STAT!D946</f>
        <v>3.0215000000000001</v>
      </c>
      <c r="D943" s="6">
        <f>TITRES_STAT!E946</f>
        <v>0</v>
      </c>
      <c r="E943" s="2">
        <f t="shared" si="56"/>
        <v>493219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BEARISH DIVERGENCE</v>
      </c>
    </row>
    <row r="944" spans="1:8" ht="13.5" x14ac:dyDescent="0.25">
      <c r="A944" s="3">
        <f>TITRES_STAT!B947</f>
        <v>43381</v>
      </c>
      <c r="B944" s="6">
        <f>TITRES_STAT!C947</f>
        <v>4.7699999999999996</v>
      </c>
      <c r="C944" s="6">
        <f>TITRES_STAT!D947</f>
        <v>3.0026000000000002</v>
      </c>
      <c r="D944" s="6">
        <f>TITRES_STAT!E947</f>
        <v>1423</v>
      </c>
      <c r="E944" s="2">
        <f t="shared" si="56"/>
        <v>491796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4.84</v>
      </c>
      <c r="C945" s="6">
        <f>TITRES_STAT!D948</f>
        <v>3.0467</v>
      </c>
      <c r="D945" s="6">
        <f>TITRES_STAT!E948</f>
        <v>900</v>
      </c>
      <c r="E945" s="2">
        <f t="shared" si="56"/>
        <v>492696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CONFIRMED BULLISH</v>
      </c>
    </row>
    <row r="946" spans="1:8" ht="13.5" x14ac:dyDescent="0.25">
      <c r="A946" s="3">
        <f>TITRES_STAT!B949</f>
        <v>43383</v>
      </c>
      <c r="B946" s="6">
        <f>TITRES_STAT!C949</f>
        <v>4.9000000000000004</v>
      </c>
      <c r="C946" s="6">
        <f>TITRES_STAT!D949</f>
        <v>3.0844</v>
      </c>
      <c r="D946" s="6">
        <f>TITRES_STAT!E949</f>
        <v>455</v>
      </c>
      <c r="E946" s="2">
        <f t="shared" si="56"/>
        <v>493151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BEARISH DIVERGENCE</v>
      </c>
    </row>
    <row r="947" spans="1:8" ht="13.5" x14ac:dyDescent="0.25">
      <c r="A947" s="3">
        <f>TITRES_STAT!B950</f>
        <v>43384</v>
      </c>
      <c r="B947" s="6">
        <f>TITRES_STAT!C950</f>
        <v>4.88</v>
      </c>
      <c r="C947" s="6">
        <f>TITRES_STAT!D950</f>
        <v>3.0718000000000001</v>
      </c>
      <c r="D947" s="6">
        <f>TITRES_STAT!E950</f>
        <v>709</v>
      </c>
      <c r="E947" s="2">
        <f t="shared" si="56"/>
        <v>492442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BEARISH DIVERGENCE</v>
      </c>
    </row>
    <row r="948" spans="1:8" ht="13.5" x14ac:dyDescent="0.25">
      <c r="A948" s="3">
        <f>TITRES_STAT!B951</f>
        <v>43385</v>
      </c>
      <c r="B948" s="6">
        <f>TITRES_STAT!C951</f>
        <v>4.88</v>
      </c>
      <c r="C948" s="6">
        <f>TITRES_STAT!D951</f>
        <v>3.0718000000000001</v>
      </c>
      <c r="D948" s="6">
        <f>TITRES_STAT!E951</f>
        <v>1215</v>
      </c>
      <c r="E948" s="2">
        <f t="shared" si="56"/>
        <v>492442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BEARISH DIVERGENCE</v>
      </c>
    </row>
    <row r="949" spans="1:8" ht="13.5" x14ac:dyDescent="0.25">
      <c r="A949" s="3">
        <f>TITRES_STAT!B952</f>
        <v>43389</v>
      </c>
      <c r="B949" s="6">
        <f>TITRES_STAT!C952</f>
        <v>4.9000000000000004</v>
      </c>
      <c r="C949" s="6">
        <f>TITRES_STAT!D952</f>
        <v>3.0844</v>
      </c>
      <c r="D949" s="6">
        <f>TITRES_STAT!E952</f>
        <v>1620</v>
      </c>
      <c r="E949" s="2">
        <f t="shared" si="56"/>
        <v>494062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CONFIRMED BULLISH</v>
      </c>
    </row>
    <row r="950" spans="1:8" ht="13.5" x14ac:dyDescent="0.25">
      <c r="A950" s="3">
        <f>TITRES_STAT!B953</f>
        <v>43390</v>
      </c>
      <c r="B950" s="6">
        <f>TITRES_STAT!C953</f>
        <v>4.8899999999999997</v>
      </c>
      <c r="C950" s="6">
        <f>TITRES_STAT!D953</f>
        <v>3.0781000000000001</v>
      </c>
      <c r="D950" s="6">
        <f>TITRES_STAT!E953</f>
        <v>775</v>
      </c>
      <c r="E950" s="2">
        <f t="shared" si="56"/>
        <v>493287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CONFIRMED BULLISH</v>
      </c>
    </row>
    <row r="951" spans="1:8" ht="13.5" x14ac:dyDescent="0.25">
      <c r="A951" s="3">
        <f>TITRES_STAT!B954</f>
        <v>43391</v>
      </c>
      <c r="B951" s="6">
        <f>TITRES_STAT!C954</f>
        <v>4.8899999999999997</v>
      </c>
      <c r="C951" s="6">
        <f>TITRES_STAT!D954</f>
        <v>3.0781000000000001</v>
      </c>
      <c r="D951" s="6">
        <f>TITRES_STAT!E954</f>
        <v>50</v>
      </c>
      <c r="E951" s="2">
        <f t="shared" si="56"/>
        <v>493287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43392</v>
      </c>
      <c r="B952" s="6">
        <f>TITRES_STAT!C955</f>
        <v>4.8899999999999997</v>
      </c>
      <c r="C952" s="6">
        <f>TITRES_STAT!D955</f>
        <v>3.0781000000000001</v>
      </c>
      <c r="D952" s="6">
        <f>TITRES_STAT!E955</f>
        <v>0</v>
      </c>
      <c r="E952" s="2">
        <f t="shared" si="56"/>
        <v>493287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4.8</v>
      </c>
      <c r="C953" s="6">
        <f>TITRES_STAT!D956</f>
        <v>3.0215000000000001</v>
      </c>
      <c r="D953" s="6">
        <f>TITRES_STAT!E956</f>
        <v>122</v>
      </c>
      <c r="E953" s="2">
        <f t="shared" si="56"/>
        <v>493165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BULLISH DIVERGENCE</v>
      </c>
    </row>
    <row r="954" spans="1:8" ht="13.5" x14ac:dyDescent="0.25">
      <c r="A954" s="3">
        <f>TITRES_STAT!B957</f>
        <v>43396</v>
      </c>
      <c r="B954" s="6">
        <f>TITRES_STAT!C957</f>
        <v>4.87</v>
      </c>
      <c r="C954" s="6">
        <f>TITRES_STAT!D957</f>
        <v>3.0655999999999999</v>
      </c>
      <c r="D954" s="6">
        <f>TITRES_STAT!E957</f>
        <v>632</v>
      </c>
      <c r="E954" s="2">
        <f t="shared" si="56"/>
        <v>493797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4.75</v>
      </c>
      <c r="C955" s="6">
        <f>TITRES_STAT!D958</f>
        <v>2.99</v>
      </c>
      <c r="D955" s="6">
        <f>TITRES_STAT!E958</f>
        <v>3992</v>
      </c>
      <c r="E955" s="2">
        <f t="shared" si="56"/>
        <v>489805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4.88</v>
      </c>
      <c r="C956" s="6">
        <f>TITRES_STAT!D959</f>
        <v>3.0718000000000001</v>
      </c>
      <c r="D956" s="6">
        <f>TITRES_STAT!E959</f>
        <v>1060</v>
      </c>
      <c r="E956" s="2">
        <f t="shared" si="56"/>
        <v>490865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4.9000000000000004</v>
      </c>
      <c r="C957" s="6">
        <f>TITRES_STAT!D960</f>
        <v>3.0844</v>
      </c>
      <c r="D957" s="6">
        <f>TITRES_STAT!E960</f>
        <v>183</v>
      </c>
      <c r="E957" s="2">
        <f t="shared" si="56"/>
        <v>491048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BEARISH DIVERGENCE</v>
      </c>
    </row>
    <row r="958" spans="1:8" ht="13.5" x14ac:dyDescent="0.25">
      <c r="A958" s="3">
        <f>TITRES_STAT!B961</f>
        <v>43402</v>
      </c>
      <c r="B958" s="6">
        <f>TITRES_STAT!C961</f>
        <v>4.9000000000000004</v>
      </c>
      <c r="C958" s="6">
        <f>TITRES_STAT!D961</f>
        <v>3.0844</v>
      </c>
      <c r="D958" s="6">
        <f>TITRES_STAT!E961</f>
        <v>65</v>
      </c>
      <c r="E958" s="2">
        <f t="shared" si="56"/>
        <v>491048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BEARISH DIVERGENCE</v>
      </c>
    </row>
    <row r="959" spans="1:8" ht="13.5" x14ac:dyDescent="0.25">
      <c r="A959" s="3">
        <f>TITRES_STAT!B962</f>
        <v>43403</v>
      </c>
      <c r="B959" s="6">
        <f>TITRES_STAT!C962</f>
        <v>4.9000000000000004</v>
      </c>
      <c r="C959" s="6">
        <f>TITRES_STAT!D962</f>
        <v>3.0844</v>
      </c>
      <c r="D959" s="6">
        <f>TITRES_STAT!E962</f>
        <v>0</v>
      </c>
      <c r="E959" s="2">
        <f t="shared" si="56"/>
        <v>491048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BEARISH DIVERGENCE</v>
      </c>
    </row>
    <row r="960" spans="1:8" ht="13.5" x14ac:dyDescent="0.25">
      <c r="A960" s="3">
        <f>TITRES_STAT!B963</f>
        <v>43404</v>
      </c>
      <c r="B960" s="6">
        <f>TITRES_STAT!C963</f>
        <v>4.9000000000000004</v>
      </c>
      <c r="C960" s="6">
        <f>TITRES_STAT!D963</f>
        <v>3.0844</v>
      </c>
      <c r="D960" s="6">
        <f>TITRES_STAT!E963</f>
        <v>245</v>
      </c>
      <c r="E960" s="2">
        <f t="shared" si="56"/>
        <v>491048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4.9000000000000004</v>
      </c>
      <c r="C961" s="6">
        <f>TITRES_STAT!D964</f>
        <v>3.0844</v>
      </c>
      <c r="D961" s="6">
        <f>TITRES_STAT!E964</f>
        <v>0</v>
      </c>
      <c r="E961" s="2">
        <f t="shared" si="56"/>
        <v>491048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4.9000000000000004</v>
      </c>
      <c r="C962" s="6">
        <f>TITRES_STAT!D965</f>
        <v>3.0844</v>
      </c>
      <c r="D962" s="6">
        <f>TITRES_STAT!E965</f>
        <v>0</v>
      </c>
      <c r="E962" s="2">
        <f t="shared" si="56"/>
        <v>491048</v>
      </c>
      <c r="F962" s="6" t="str">
        <f t="shared" si="59"/>
        <v>NEUTRAL</v>
      </c>
      <c r="G962" s="6" t="str">
        <f t="shared" si="58"/>
        <v>NEUTRAL</v>
      </c>
      <c r="H962" s="6" t="str">
        <f t="shared" si="57"/>
        <v>NEUTRAL</v>
      </c>
    </row>
    <row r="963" spans="1:8" ht="13.5" x14ac:dyDescent="0.25">
      <c r="A963" s="3">
        <f>TITRES_STAT!B966</f>
        <v>43409</v>
      </c>
      <c r="B963" s="6">
        <f>TITRES_STAT!C966</f>
        <v>4.8499999999999996</v>
      </c>
      <c r="C963" s="6">
        <f>TITRES_STAT!D966</f>
        <v>3.0529999999999999</v>
      </c>
      <c r="D963" s="6">
        <f>TITRES_STAT!E966</f>
        <v>350</v>
      </c>
      <c r="E963" s="2">
        <f t="shared" si="56"/>
        <v>490698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4.88</v>
      </c>
      <c r="C964" s="6">
        <f>TITRES_STAT!D967</f>
        <v>3.0718000000000001</v>
      </c>
      <c r="D964" s="6">
        <f>TITRES_STAT!E967</f>
        <v>2600</v>
      </c>
      <c r="E964" s="2">
        <f t="shared" ref="E964:E1027" si="60">IF(B964&gt;B963, E963+D964, IF(B964&lt;B963, E963-D964, E963))</f>
        <v>493298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BULLISH DIVERGENCE</v>
      </c>
    </row>
    <row r="965" spans="1:8" ht="13.5" x14ac:dyDescent="0.25">
      <c r="A965" s="3">
        <f>TITRES_STAT!B968</f>
        <v>43411</v>
      </c>
      <c r="B965" s="6">
        <f>TITRES_STAT!C968</f>
        <v>4.87</v>
      </c>
      <c r="C965" s="6">
        <f>TITRES_STAT!D968</f>
        <v>3.0655999999999999</v>
      </c>
      <c r="D965" s="6">
        <f>TITRES_STAT!E968</f>
        <v>550</v>
      </c>
      <c r="E965" s="2">
        <f t="shared" si="60"/>
        <v>492748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BULLISH DIVERGENCE</v>
      </c>
    </row>
    <row r="966" spans="1:8" ht="13.5" x14ac:dyDescent="0.25">
      <c r="A966" s="3">
        <f>TITRES_STAT!B969</f>
        <v>43412</v>
      </c>
      <c r="B966" s="6">
        <f>TITRES_STAT!C969</f>
        <v>4.88</v>
      </c>
      <c r="C966" s="6">
        <f>TITRES_STAT!D969</f>
        <v>3.0718000000000001</v>
      </c>
      <c r="D966" s="6">
        <f>TITRES_STAT!E969</f>
        <v>910</v>
      </c>
      <c r="E966" s="2">
        <f t="shared" si="60"/>
        <v>493658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4.88</v>
      </c>
      <c r="C967" s="6">
        <f>TITRES_STAT!D970</f>
        <v>3.0718000000000001</v>
      </c>
      <c r="D967" s="6">
        <f>TITRES_STAT!E970</f>
        <v>925</v>
      </c>
      <c r="E967" s="2">
        <f t="shared" si="60"/>
        <v>493658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BULLISH DIVERGENCE</v>
      </c>
    </row>
    <row r="968" spans="1:8" ht="13.5" x14ac:dyDescent="0.25">
      <c r="A968" s="3">
        <f>TITRES_STAT!B971</f>
        <v>43416</v>
      </c>
      <c r="B968" s="6">
        <f>TITRES_STAT!C971</f>
        <v>4.88</v>
      </c>
      <c r="C968" s="6">
        <f>TITRES_STAT!D971</f>
        <v>3.0718000000000001</v>
      </c>
      <c r="D968" s="6">
        <f>TITRES_STAT!E971</f>
        <v>10</v>
      </c>
      <c r="E968" s="2">
        <f t="shared" si="60"/>
        <v>493658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4.88</v>
      </c>
      <c r="C969" s="6">
        <f>TITRES_STAT!D972</f>
        <v>3.0718000000000001</v>
      </c>
      <c r="D969" s="6">
        <f>TITRES_STAT!E972</f>
        <v>0</v>
      </c>
      <c r="E969" s="2">
        <f t="shared" si="60"/>
        <v>493658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4.88</v>
      </c>
      <c r="C970" s="6">
        <f>TITRES_STAT!D973</f>
        <v>3.0718000000000001</v>
      </c>
      <c r="D970" s="6">
        <f>TITRES_STAT!E973</f>
        <v>132</v>
      </c>
      <c r="E970" s="2">
        <f t="shared" si="60"/>
        <v>493658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4.8499999999999996</v>
      </c>
      <c r="C971" s="6">
        <f>TITRES_STAT!D974</f>
        <v>3.0529999999999999</v>
      </c>
      <c r="D971" s="6">
        <f>TITRES_STAT!E974</f>
        <v>493</v>
      </c>
      <c r="E971" s="2">
        <f t="shared" si="60"/>
        <v>493165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4.8499999999999996</v>
      </c>
      <c r="C972" s="6">
        <f>TITRES_STAT!D975</f>
        <v>3.0529999999999999</v>
      </c>
      <c r="D972" s="6">
        <f>TITRES_STAT!E975</f>
        <v>350</v>
      </c>
      <c r="E972" s="2">
        <f t="shared" si="60"/>
        <v>493165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4.75</v>
      </c>
      <c r="C973" s="6">
        <f>TITRES_STAT!D976</f>
        <v>2.99</v>
      </c>
      <c r="D973" s="6">
        <f>TITRES_STAT!E976</f>
        <v>2682</v>
      </c>
      <c r="E973" s="2">
        <f t="shared" si="60"/>
        <v>490483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4.8499999999999996</v>
      </c>
      <c r="C974" s="6">
        <f>TITRES_STAT!D977</f>
        <v>3.0529999999999999</v>
      </c>
      <c r="D974" s="6">
        <f>TITRES_STAT!E977</f>
        <v>1001</v>
      </c>
      <c r="E974" s="2">
        <f t="shared" si="60"/>
        <v>491484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4.88</v>
      </c>
      <c r="C975" s="6">
        <f>TITRES_STAT!D978</f>
        <v>3.0718000000000001</v>
      </c>
      <c r="D975" s="6">
        <f>TITRES_STAT!E978</f>
        <v>2566</v>
      </c>
      <c r="E975" s="2">
        <f t="shared" si="60"/>
        <v>494050</v>
      </c>
      <c r="F975" s="6" t="str">
        <f t="shared" si="63"/>
        <v>BULLISH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4.8499999999999996</v>
      </c>
      <c r="C976" s="6">
        <f>TITRES_STAT!D979</f>
        <v>3.0529999999999999</v>
      </c>
      <c r="D976" s="6">
        <f>TITRES_STAT!E979</f>
        <v>1325</v>
      </c>
      <c r="E976" s="2">
        <f t="shared" si="60"/>
        <v>492725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4.88</v>
      </c>
      <c r="C977" s="6">
        <f>TITRES_STAT!D980</f>
        <v>3.0718000000000001</v>
      </c>
      <c r="D977" s="6">
        <f>TITRES_STAT!E980</f>
        <v>55</v>
      </c>
      <c r="E977" s="2">
        <f t="shared" si="60"/>
        <v>492780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BEARISH DIVERGENCE</v>
      </c>
    </row>
    <row r="978" spans="1:8" ht="13.5" x14ac:dyDescent="0.25">
      <c r="A978" s="3">
        <f>TITRES_STAT!B981</f>
        <v>43431</v>
      </c>
      <c r="B978" s="6">
        <f>TITRES_STAT!C981</f>
        <v>4.88</v>
      </c>
      <c r="C978" s="6">
        <f>TITRES_STAT!D981</f>
        <v>3.0718000000000001</v>
      </c>
      <c r="D978" s="6">
        <f>TITRES_STAT!E981</f>
        <v>835</v>
      </c>
      <c r="E978" s="2">
        <f t="shared" si="60"/>
        <v>492780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4.88</v>
      </c>
      <c r="C979" s="6">
        <f>TITRES_STAT!D982</f>
        <v>3.0718000000000001</v>
      </c>
      <c r="D979" s="6">
        <f>TITRES_STAT!E982</f>
        <v>105</v>
      </c>
      <c r="E979" s="2">
        <f t="shared" si="60"/>
        <v>492780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4.99</v>
      </c>
      <c r="C980" s="6">
        <f>TITRES_STAT!D983</f>
        <v>3.1410999999999998</v>
      </c>
      <c r="D980" s="6">
        <f>TITRES_STAT!E983</f>
        <v>1000</v>
      </c>
      <c r="E980" s="2">
        <f t="shared" si="60"/>
        <v>493780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BEARISH DIVERGENCE</v>
      </c>
    </row>
    <row r="981" spans="1:8" ht="13.5" x14ac:dyDescent="0.25">
      <c r="A981" s="3">
        <f>TITRES_STAT!B984</f>
        <v>43434</v>
      </c>
      <c r="B981" s="6">
        <f>TITRES_STAT!C984</f>
        <v>5.0999999999999996</v>
      </c>
      <c r="C981" s="6">
        <f>TITRES_STAT!D984</f>
        <v>3.2103000000000002</v>
      </c>
      <c r="D981" s="6">
        <f>TITRES_STAT!E984</f>
        <v>390</v>
      </c>
      <c r="E981" s="2">
        <f t="shared" si="60"/>
        <v>494170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5.15</v>
      </c>
      <c r="C982" s="6">
        <f>TITRES_STAT!D985</f>
        <v>3.2418</v>
      </c>
      <c r="D982" s="6">
        <f>TITRES_STAT!E985</f>
        <v>25</v>
      </c>
      <c r="E982" s="2">
        <f t="shared" si="60"/>
        <v>494195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5.15</v>
      </c>
      <c r="C983" s="6">
        <f>TITRES_STAT!D986</f>
        <v>3.2418</v>
      </c>
      <c r="D983" s="6">
        <f>TITRES_STAT!E986</f>
        <v>0</v>
      </c>
      <c r="E983" s="2">
        <f t="shared" si="60"/>
        <v>494195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5.15</v>
      </c>
      <c r="C984" s="6">
        <f>TITRES_STAT!D987</f>
        <v>3.2418</v>
      </c>
      <c r="D984" s="6">
        <f>TITRES_STAT!E987</f>
        <v>0</v>
      </c>
      <c r="E984" s="2">
        <f t="shared" si="60"/>
        <v>494195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5.15</v>
      </c>
      <c r="C985" s="6">
        <f>TITRES_STAT!D988</f>
        <v>3.2418</v>
      </c>
      <c r="D985" s="6">
        <f>TITRES_STAT!E988</f>
        <v>0</v>
      </c>
      <c r="E985" s="2">
        <f t="shared" si="60"/>
        <v>494195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5</v>
      </c>
      <c r="C986" s="6">
        <f>TITRES_STAT!D989</f>
        <v>3.1474000000000002</v>
      </c>
      <c r="D986" s="6">
        <f>TITRES_STAT!E989</f>
        <v>1322</v>
      </c>
      <c r="E986" s="2">
        <f t="shared" si="60"/>
        <v>492873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5</v>
      </c>
      <c r="C987" s="6">
        <f>TITRES_STAT!D990</f>
        <v>3.1474000000000002</v>
      </c>
      <c r="D987" s="6">
        <f>TITRES_STAT!E990</f>
        <v>1809</v>
      </c>
      <c r="E987" s="2">
        <f t="shared" si="60"/>
        <v>492873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5.15</v>
      </c>
      <c r="C988" s="6">
        <f>TITRES_STAT!D991</f>
        <v>3.2418</v>
      </c>
      <c r="D988" s="6">
        <f>TITRES_STAT!E991</f>
        <v>100</v>
      </c>
      <c r="E988" s="2">
        <f t="shared" si="60"/>
        <v>492973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43446</v>
      </c>
      <c r="B989" s="6">
        <f>TITRES_STAT!C992</f>
        <v>5.15</v>
      </c>
      <c r="C989" s="6">
        <f>TITRES_STAT!D992</f>
        <v>3.2418</v>
      </c>
      <c r="D989" s="6">
        <f>TITRES_STAT!E992</f>
        <v>0</v>
      </c>
      <c r="E989" s="2">
        <f t="shared" si="60"/>
        <v>492973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5.13</v>
      </c>
      <c r="C990" s="6">
        <f>TITRES_STAT!D993</f>
        <v>3.2292000000000001</v>
      </c>
      <c r="D990" s="6">
        <f>TITRES_STAT!E993</f>
        <v>219</v>
      </c>
      <c r="E990" s="2">
        <f t="shared" si="60"/>
        <v>492754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5.0999999999999996</v>
      </c>
      <c r="C991" s="6">
        <f>TITRES_STAT!D994</f>
        <v>3.2103000000000002</v>
      </c>
      <c r="D991" s="6">
        <f>TITRES_STAT!E994</f>
        <v>1103</v>
      </c>
      <c r="E991" s="2">
        <f t="shared" si="60"/>
        <v>491651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BEARISH DIVERGENCE</v>
      </c>
    </row>
    <row r="992" spans="1:8" ht="13.5" x14ac:dyDescent="0.25">
      <c r="A992" s="3">
        <f>TITRES_STAT!B995</f>
        <v>43451</v>
      </c>
      <c r="B992" s="6">
        <f>TITRES_STAT!C995</f>
        <v>5.0999999999999996</v>
      </c>
      <c r="C992" s="6">
        <f>TITRES_STAT!D995</f>
        <v>3.2103000000000002</v>
      </c>
      <c r="D992" s="6">
        <f>TITRES_STAT!E995</f>
        <v>1299</v>
      </c>
      <c r="E992" s="2">
        <f t="shared" si="60"/>
        <v>491651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BEARISH DIVERGENCE</v>
      </c>
    </row>
    <row r="993" spans="1:8" ht="13.5" x14ac:dyDescent="0.25">
      <c r="A993" s="3">
        <f>TITRES_STAT!B996</f>
        <v>43452</v>
      </c>
      <c r="B993" s="6">
        <f>TITRES_STAT!C996</f>
        <v>5.0999999999999996</v>
      </c>
      <c r="C993" s="6">
        <f>TITRES_STAT!D996</f>
        <v>3.2103000000000002</v>
      </c>
      <c r="D993" s="6">
        <f>TITRES_STAT!E996</f>
        <v>277</v>
      </c>
      <c r="E993" s="2">
        <f t="shared" si="60"/>
        <v>491651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5.0999999999999996</v>
      </c>
      <c r="C994" s="6">
        <f>TITRES_STAT!D997</f>
        <v>3.2103000000000002</v>
      </c>
      <c r="D994" s="6">
        <f>TITRES_STAT!E997</f>
        <v>2921</v>
      </c>
      <c r="E994" s="2">
        <f t="shared" si="60"/>
        <v>491651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5.09</v>
      </c>
      <c r="C995" s="6">
        <f>TITRES_STAT!D998</f>
        <v>3.2040000000000002</v>
      </c>
      <c r="D995" s="6">
        <f>TITRES_STAT!E998</f>
        <v>981</v>
      </c>
      <c r="E995" s="2">
        <f t="shared" si="60"/>
        <v>490670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5.09</v>
      </c>
      <c r="C996" s="6">
        <f>TITRES_STAT!D999</f>
        <v>3.2040000000000002</v>
      </c>
      <c r="D996" s="6">
        <f>TITRES_STAT!E999</f>
        <v>284</v>
      </c>
      <c r="E996" s="2">
        <f t="shared" si="60"/>
        <v>490670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5.09</v>
      </c>
      <c r="C997" s="6">
        <f>TITRES_STAT!D1000</f>
        <v>3.2040000000000002</v>
      </c>
      <c r="D997" s="6">
        <f>TITRES_STAT!E1000</f>
        <v>375</v>
      </c>
      <c r="E997" s="2">
        <f t="shared" si="60"/>
        <v>490670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5.15</v>
      </c>
      <c r="C998" s="6">
        <f>TITRES_STAT!D1001</f>
        <v>3.2418</v>
      </c>
      <c r="D998" s="6">
        <f>TITRES_STAT!E1001</f>
        <v>2362</v>
      </c>
      <c r="E998" s="2">
        <f t="shared" si="60"/>
        <v>493032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5.36</v>
      </c>
      <c r="C999" s="6">
        <f>TITRES_STAT!D1002</f>
        <v>3.3740000000000001</v>
      </c>
      <c r="D999" s="6">
        <f>TITRES_STAT!E1002</f>
        <v>4405</v>
      </c>
      <c r="E999" s="2">
        <f t="shared" si="60"/>
        <v>497437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43461</v>
      </c>
      <c r="B1000" s="6">
        <f>TITRES_STAT!C1003</f>
        <v>5.4</v>
      </c>
      <c r="C1000" s="6">
        <f>TITRES_STAT!D1003</f>
        <v>3.3992</v>
      </c>
      <c r="D1000" s="6">
        <f>TITRES_STAT!E1003</f>
        <v>3411</v>
      </c>
      <c r="E1000" s="2">
        <f t="shared" si="60"/>
        <v>500848</v>
      </c>
      <c r="F1000" s="6" t="str">
        <f t="shared" si="63"/>
        <v>BULLISH</v>
      </c>
      <c r="G1000" s="6" t="str">
        <f t="shared" si="62"/>
        <v>STRONG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5.46</v>
      </c>
      <c r="C1001" s="6">
        <f>TITRES_STAT!D1004</f>
        <v>3.4369000000000001</v>
      </c>
      <c r="D1001" s="6">
        <f>TITRES_STAT!E1004</f>
        <v>2966</v>
      </c>
      <c r="E1001" s="2">
        <f t="shared" si="60"/>
        <v>503814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5.42</v>
      </c>
      <c r="C1002" s="6">
        <f>TITRES_STAT!D1005</f>
        <v>3.4117999999999999</v>
      </c>
      <c r="D1002" s="6">
        <f>TITRES_STAT!E1005</f>
        <v>1305</v>
      </c>
      <c r="E1002" s="2">
        <f t="shared" si="60"/>
        <v>502509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5.44</v>
      </c>
      <c r="C1003" s="6">
        <f>TITRES_STAT!D1006</f>
        <v>3.4243999999999999</v>
      </c>
      <c r="D1003" s="6">
        <f>TITRES_STAT!E1006</f>
        <v>201</v>
      </c>
      <c r="E1003" s="2">
        <f t="shared" si="60"/>
        <v>502710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5.39</v>
      </c>
      <c r="C1004" s="6">
        <f>TITRES_STAT!D1007</f>
        <v>3.3929</v>
      </c>
      <c r="D1004" s="6">
        <f>TITRES_STAT!E1007</f>
        <v>1097</v>
      </c>
      <c r="E1004" s="2">
        <f t="shared" si="60"/>
        <v>501613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5.33</v>
      </c>
      <c r="C1005" s="6">
        <f>TITRES_STAT!D1008</f>
        <v>3.3551000000000002</v>
      </c>
      <c r="D1005" s="6">
        <f>TITRES_STAT!E1008</f>
        <v>1261</v>
      </c>
      <c r="E1005" s="2">
        <f t="shared" si="60"/>
        <v>500352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5.33</v>
      </c>
      <c r="C1006" s="6">
        <f>TITRES_STAT!D1009</f>
        <v>3.3551000000000002</v>
      </c>
      <c r="D1006" s="6">
        <f>TITRES_STAT!E1009</f>
        <v>1711</v>
      </c>
      <c r="E1006" s="2">
        <f t="shared" si="60"/>
        <v>500352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5.36</v>
      </c>
      <c r="C1007" s="6">
        <f>TITRES_STAT!D1010</f>
        <v>3.3740000000000001</v>
      </c>
      <c r="D1007" s="6">
        <f>TITRES_STAT!E1010</f>
        <v>656</v>
      </c>
      <c r="E1007" s="2">
        <f t="shared" si="60"/>
        <v>501008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5.37</v>
      </c>
      <c r="C1008" s="6">
        <f>TITRES_STAT!D1011</f>
        <v>3.3803000000000001</v>
      </c>
      <c r="D1008" s="6">
        <f>TITRES_STAT!E1011</f>
        <v>2085</v>
      </c>
      <c r="E1008" s="2">
        <f t="shared" si="60"/>
        <v>503093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BULLISH DIVERGENCE</v>
      </c>
    </row>
    <row r="1009" spans="1:8" ht="13.5" x14ac:dyDescent="0.25">
      <c r="A1009" s="3">
        <f>TITRES_STAT!B1012</f>
        <v>43475</v>
      </c>
      <c r="B1009" s="6">
        <f>TITRES_STAT!C1012</f>
        <v>5.34</v>
      </c>
      <c r="C1009" s="6">
        <f>TITRES_STAT!D1012</f>
        <v>3.3614000000000002</v>
      </c>
      <c r="D1009" s="6">
        <f>TITRES_STAT!E1012</f>
        <v>982</v>
      </c>
      <c r="E1009" s="2">
        <f t="shared" si="60"/>
        <v>502111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BULLISH DIVERGENCE</v>
      </c>
    </row>
    <row r="1010" spans="1:8" ht="13.5" x14ac:dyDescent="0.25">
      <c r="A1010" s="3">
        <f>TITRES_STAT!B1013</f>
        <v>43476</v>
      </c>
      <c r="B1010" s="6">
        <f>TITRES_STAT!C1013</f>
        <v>5.34</v>
      </c>
      <c r="C1010" s="6">
        <f>TITRES_STAT!D1013</f>
        <v>3.3614000000000002</v>
      </c>
      <c r="D1010" s="6">
        <f>TITRES_STAT!E1013</f>
        <v>244</v>
      </c>
      <c r="E1010" s="2">
        <f t="shared" si="60"/>
        <v>502111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5.3</v>
      </c>
      <c r="C1011" s="6">
        <f>TITRES_STAT!D1014</f>
        <v>3.3361999999999998</v>
      </c>
      <c r="D1011" s="6">
        <f>TITRES_STAT!E1014</f>
        <v>10173</v>
      </c>
      <c r="E1011" s="2">
        <f t="shared" si="60"/>
        <v>491938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5.19</v>
      </c>
      <c r="C1012" s="6">
        <f>TITRES_STAT!D1015</f>
        <v>3.2669999999999999</v>
      </c>
      <c r="D1012" s="6">
        <f>TITRES_STAT!E1015</f>
        <v>2527</v>
      </c>
      <c r="E1012" s="2">
        <f t="shared" si="60"/>
        <v>489411</v>
      </c>
      <c r="F1012" s="6" t="str">
        <f t="shared" si="63"/>
        <v>BEARISH</v>
      </c>
      <c r="G1012" s="6" t="str">
        <f t="shared" si="62"/>
        <v>WEAK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5.13</v>
      </c>
      <c r="C1013" s="6">
        <f>TITRES_STAT!D1016</f>
        <v>3.2292000000000001</v>
      </c>
      <c r="D1013" s="6">
        <f>TITRES_STAT!E1016</f>
        <v>1774</v>
      </c>
      <c r="E1013" s="2">
        <f t="shared" si="60"/>
        <v>487637</v>
      </c>
      <c r="F1013" s="6" t="str">
        <f t="shared" si="63"/>
        <v>BEARISH</v>
      </c>
      <c r="G1013" s="6" t="str">
        <f t="shared" si="62"/>
        <v>WEAK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5</v>
      </c>
      <c r="C1014" s="6">
        <f>TITRES_STAT!D1017</f>
        <v>3.1474000000000002</v>
      </c>
      <c r="D1014" s="6">
        <f>TITRES_STAT!E1017</f>
        <v>2821</v>
      </c>
      <c r="E1014" s="2">
        <f t="shared" si="60"/>
        <v>484816</v>
      </c>
      <c r="F1014" s="6" t="str">
        <f t="shared" si="63"/>
        <v>BEARISH</v>
      </c>
      <c r="G1014" s="6" t="str">
        <f t="shared" si="62"/>
        <v>WEAK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5.0999999999999996</v>
      </c>
      <c r="C1015" s="6">
        <f>TITRES_STAT!D1018</f>
        <v>3.2103000000000002</v>
      </c>
      <c r="D1015" s="6">
        <f>TITRES_STAT!E1018</f>
        <v>1811</v>
      </c>
      <c r="E1015" s="2">
        <f t="shared" si="60"/>
        <v>486627</v>
      </c>
      <c r="F1015" s="6" t="str">
        <f t="shared" si="63"/>
        <v>BEARISH</v>
      </c>
      <c r="G1015" s="6" t="str">
        <f t="shared" si="62"/>
        <v>WEAK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5.0999999999999996</v>
      </c>
      <c r="C1016" s="6">
        <f>TITRES_STAT!D1019</f>
        <v>3.2103000000000002</v>
      </c>
      <c r="D1016" s="6">
        <f>TITRES_STAT!E1019</f>
        <v>1083</v>
      </c>
      <c r="E1016" s="2">
        <f t="shared" si="60"/>
        <v>486627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5.0999999999999996</v>
      </c>
      <c r="C1017" s="6">
        <f>TITRES_STAT!D1020</f>
        <v>3.2103000000000002</v>
      </c>
      <c r="D1017" s="6">
        <f>TITRES_STAT!E1020</f>
        <v>0</v>
      </c>
      <c r="E1017" s="2">
        <f t="shared" si="60"/>
        <v>486627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4.95</v>
      </c>
      <c r="C1018" s="6">
        <f>TITRES_STAT!D1021</f>
        <v>3.1158999999999999</v>
      </c>
      <c r="D1018" s="6">
        <f>TITRES_STAT!E1021</f>
        <v>802</v>
      </c>
      <c r="E1018" s="2">
        <f t="shared" si="60"/>
        <v>485825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4.95</v>
      </c>
      <c r="C1019" s="6">
        <f>TITRES_STAT!D1022</f>
        <v>3.1158999999999999</v>
      </c>
      <c r="D1019" s="6">
        <f>TITRES_STAT!E1022</f>
        <v>520</v>
      </c>
      <c r="E1019" s="2">
        <f t="shared" si="60"/>
        <v>485825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BULLISH DIVERGENCE</v>
      </c>
    </row>
    <row r="1020" spans="1:8" ht="13.5" x14ac:dyDescent="0.25">
      <c r="A1020" s="3">
        <f>TITRES_STAT!B1023</f>
        <v>43493</v>
      </c>
      <c r="B1020" s="6">
        <f>TITRES_STAT!C1023</f>
        <v>4.8099999999999996</v>
      </c>
      <c r="C1020" s="6">
        <f>TITRES_STAT!D1023</f>
        <v>3.0278</v>
      </c>
      <c r="D1020" s="6">
        <f>TITRES_STAT!E1023</f>
        <v>2845</v>
      </c>
      <c r="E1020" s="2">
        <f t="shared" si="60"/>
        <v>482980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4.9000000000000004</v>
      </c>
      <c r="C1021" s="6">
        <f>TITRES_STAT!D1024</f>
        <v>3.0844</v>
      </c>
      <c r="D1021" s="6">
        <f>TITRES_STAT!E1024</f>
        <v>776</v>
      </c>
      <c r="E1021" s="2">
        <f t="shared" si="60"/>
        <v>483756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4.9000000000000004</v>
      </c>
      <c r="C1022" s="6">
        <f>TITRES_STAT!D1025</f>
        <v>3.0844</v>
      </c>
      <c r="D1022" s="6">
        <f>TITRES_STAT!E1025</f>
        <v>0</v>
      </c>
      <c r="E1022" s="2">
        <f t="shared" si="60"/>
        <v>483756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4.88</v>
      </c>
      <c r="C1023" s="6">
        <f>TITRES_STAT!D1026</f>
        <v>3.0718000000000001</v>
      </c>
      <c r="D1023" s="6">
        <f>TITRES_STAT!E1026</f>
        <v>705</v>
      </c>
      <c r="E1023" s="2">
        <f t="shared" si="60"/>
        <v>483051</v>
      </c>
      <c r="F1023" s="6" t="str">
        <f t="shared" si="63"/>
        <v>BEARISH</v>
      </c>
      <c r="G1023" s="6" t="str">
        <f t="shared" si="62"/>
        <v>NEUTRAL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4.8899999999999997</v>
      </c>
      <c r="C1024" s="6">
        <f>TITRES_STAT!D1027</f>
        <v>3.0781000000000001</v>
      </c>
      <c r="D1024" s="6">
        <f>TITRES_STAT!E1027</f>
        <v>355</v>
      </c>
      <c r="E1024" s="2">
        <f t="shared" si="60"/>
        <v>483406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4.8899999999999997</v>
      </c>
      <c r="C1025" s="6">
        <f>TITRES_STAT!D1028</f>
        <v>3.0781000000000001</v>
      </c>
      <c r="D1025" s="6">
        <f>TITRES_STAT!E1028</f>
        <v>0</v>
      </c>
      <c r="E1025" s="2">
        <f t="shared" si="60"/>
        <v>483406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4.8899999999999997</v>
      </c>
      <c r="C1026" s="6">
        <f>TITRES_STAT!D1029</f>
        <v>3.0781000000000001</v>
      </c>
      <c r="D1026" s="6">
        <f>TITRES_STAT!E1029</f>
        <v>480</v>
      </c>
      <c r="E1026" s="2">
        <f t="shared" si="60"/>
        <v>483406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4.8899999999999997</v>
      </c>
      <c r="C1027" s="6">
        <f>TITRES_STAT!D1030</f>
        <v>3.0781000000000001</v>
      </c>
      <c r="D1027" s="6">
        <f>TITRES_STAT!E1030</f>
        <v>178</v>
      </c>
      <c r="E1027" s="2">
        <f t="shared" si="60"/>
        <v>483406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4.8899999999999997</v>
      </c>
      <c r="C1028" s="6">
        <f>TITRES_STAT!D1031</f>
        <v>3.0781000000000001</v>
      </c>
      <c r="D1028" s="6">
        <f>TITRES_STAT!E1031</f>
        <v>527</v>
      </c>
      <c r="E1028" s="2">
        <f t="shared" ref="E1028:E1091" si="64">IF(B1028&gt;B1027, E1027+D1028, IF(B1028&lt;B1027, E1027-D1028, E1027))</f>
        <v>483406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4.8</v>
      </c>
      <c r="C1029" s="6">
        <f>TITRES_STAT!D1032</f>
        <v>3.0215000000000001</v>
      </c>
      <c r="D1029" s="6">
        <f>TITRES_STAT!E1032</f>
        <v>659</v>
      </c>
      <c r="E1029" s="2">
        <f t="shared" si="64"/>
        <v>482747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4.7</v>
      </c>
      <c r="C1030" s="6">
        <f>TITRES_STAT!D1033</f>
        <v>2.9584999999999999</v>
      </c>
      <c r="D1030" s="6">
        <f>TITRES_STAT!E1033</f>
        <v>6357</v>
      </c>
      <c r="E1030" s="2">
        <f t="shared" si="64"/>
        <v>476390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4.7</v>
      </c>
      <c r="C1031" s="6">
        <f>TITRES_STAT!D1034</f>
        <v>2.9584999999999999</v>
      </c>
      <c r="D1031" s="6">
        <f>TITRES_STAT!E1034</f>
        <v>2565</v>
      </c>
      <c r="E1031" s="2">
        <f t="shared" si="64"/>
        <v>476390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4.7</v>
      </c>
      <c r="C1032" s="6">
        <f>TITRES_STAT!D1035</f>
        <v>2.9584999999999999</v>
      </c>
      <c r="D1032" s="6">
        <f>TITRES_STAT!E1035</f>
        <v>1365</v>
      </c>
      <c r="E1032" s="2">
        <f t="shared" si="64"/>
        <v>476390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4.7</v>
      </c>
      <c r="C1033" s="6">
        <f>TITRES_STAT!D1036</f>
        <v>2.9584999999999999</v>
      </c>
      <c r="D1033" s="6">
        <f>TITRES_STAT!E1036</f>
        <v>1128</v>
      </c>
      <c r="E1033" s="2">
        <f t="shared" si="64"/>
        <v>476390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4.7</v>
      </c>
      <c r="C1034" s="6">
        <f>TITRES_STAT!D1037</f>
        <v>2.9584999999999999</v>
      </c>
      <c r="D1034" s="6">
        <f>TITRES_STAT!E1037</f>
        <v>285</v>
      </c>
      <c r="E1034" s="2">
        <f t="shared" si="64"/>
        <v>476390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4.88</v>
      </c>
      <c r="C1035" s="6">
        <f>TITRES_STAT!D1038</f>
        <v>3.0718000000000001</v>
      </c>
      <c r="D1035" s="6">
        <f>TITRES_STAT!E1038</f>
        <v>194</v>
      </c>
      <c r="E1035" s="2">
        <f t="shared" si="64"/>
        <v>476584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CONFIRMED BULLISH</v>
      </c>
    </row>
    <row r="1036" spans="1:8" ht="13.5" x14ac:dyDescent="0.25">
      <c r="A1036" s="3">
        <f>TITRES_STAT!B1039</f>
        <v>43515</v>
      </c>
      <c r="B1036" s="6">
        <f>TITRES_STAT!C1039</f>
        <v>4.83</v>
      </c>
      <c r="C1036" s="6">
        <f>TITRES_STAT!D1039</f>
        <v>3.0404</v>
      </c>
      <c r="D1036" s="6">
        <f>TITRES_STAT!E1039</f>
        <v>431</v>
      </c>
      <c r="E1036" s="2">
        <f t="shared" si="64"/>
        <v>476153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BEARISH DIVERGENCE</v>
      </c>
    </row>
    <row r="1037" spans="1:8" ht="13.5" x14ac:dyDescent="0.25">
      <c r="A1037" s="3">
        <f>TITRES_STAT!B1040</f>
        <v>43516</v>
      </c>
      <c r="B1037" s="6">
        <f>TITRES_STAT!C1040</f>
        <v>4.79</v>
      </c>
      <c r="C1037" s="6">
        <f>TITRES_STAT!D1040</f>
        <v>3.0152000000000001</v>
      </c>
      <c r="D1037" s="6">
        <f>TITRES_STAT!E1040</f>
        <v>890</v>
      </c>
      <c r="E1037" s="2">
        <f t="shared" si="64"/>
        <v>475263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BEARISH DIVERGENCE</v>
      </c>
    </row>
    <row r="1038" spans="1:8" ht="13.5" x14ac:dyDescent="0.25">
      <c r="A1038" s="3">
        <f>TITRES_STAT!B1041</f>
        <v>43517</v>
      </c>
      <c r="B1038" s="6">
        <f>TITRES_STAT!C1041</f>
        <v>4.88</v>
      </c>
      <c r="C1038" s="6">
        <f>TITRES_STAT!D1041</f>
        <v>3.0718000000000001</v>
      </c>
      <c r="D1038" s="6">
        <f>TITRES_STAT!E1041</f>
        <v>197</v>
      </c>
      <c r="E1038" s="2">
        <f t="shared" si="64"/>
        <v>475460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BEARISH DIVERGENCE</v>
      </c>
    </row>
    <row r="1039" spans="1:8" ht="13.5" x14ac:dyDescent="0.25">
      <c r="A1039" s="3">
        <f>TITRES_STAT!B1042</f>
        <v>43518</v>
      </c>
      <c r="B1039" s="6">
        <f>TITRES_STAT!C1042</f>
        <v>4.88</v>
      </c>
      <c r="C1039" s="6">
        <f>TITRES_STAT!D1042</f>
        <v>3.0718000000000001</v>
      </c>
      <c r="D1039" s="6">
        <f>TITRES_STAT!E1042</f>
        <v>0</v>
      </c>
      <c r="E1039" s="2">
        <f t="shared" si="64"/>
        <v>475460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43521</v>
      </c>
      <c r="B1040" s="6">
        <f>TITRES_STAT!C1043</f>
        <v>4.88</v>
      </c>
      <c r="C1040" s="6">
        <f>TITRES_STAT!D1043</f>
        <v>3.0718000000000001</v>
      </c>
      <c r="D1040" s="6">
        <f>TITRES_STAT!E1043</f>
        <v>0</v>
      </c>
      <c r="E1040" s="2">
        <f t="shared" si="64"/>
        <v>475460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4.88</v>
      </c>
      <c r="C1041" s="6">
        <f>TITRES_STAT!D1044</f>
        <v>3.0718000000000001</v>
      </c>
      <c r="D1041" s="6">
        <f>TITRES_STAT!E1044</f>
        <v>0</v>
      </c>
      <c r="E1041" s="2">
        <f t="shared" si="64"/>
        <v>475460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BEARISH DIVERGENCE</v>
      </c>
    </row>
    <row r="1042" spans="1:8" ht="13.5" x14ac:dyDescent="0.25">
      <c r="A1042" s="3">
        <f>TITRES_STAT!B1045</f>
        <v>43523</v>
      </c>
      <c r="B1042" s="6">
        <f>TITRES_STAT!C1045</f>
        <v>4.88</v>
      </c>
      <c r="C1042" s="6">
        <f>TITRES_STAT!D1045</f>
        <v>3.0718000000000001</v>
      </c>
      <c r="D1042" s="6">
        <f>TITRES_STAT!E1045</f>
        <v>1752</v>
      </c>
      <c r="E1042" s="2">
        <f t="shared" si="64"/>
        <v>475460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4.8899999999999997</v>
      </c>
      <c r="C1043" s="6">
        <f>TITRES_STAT!D1046</f>
        <v>3.0781000000000001</v>
      </c>
      <c r="D1043" s="6">
        <f>TITRES_STAT!E1046</f>
        <v>380</v>
      </c>
      <c r="E1043" s="2">
        <f t="shared" si="64"/>
        <v>475840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4.9000000000000004</v>
      </c>
      <c r="C1044" s="6">
        <f>TITRES_STAT!D1047</f>
        <v>3.0844</v>
      </c>
      <c r="D1044" s="6">
        <f>TITRES_STAT!E1047</f>
        <v>875</v>
      </c>
      <c r="E1044" s="2">
        <f t="shared" si="64"/>
        <v>476715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CONFIRMED BULLISH</v>
      </c>
    </row>
    <row r="1045" spans="1:8" ht="13.5" x14ac:dyDescent="0.25">
      <c r="A1045" s="3">
        <f>TITRES_STAT!B1048</f>
        <v>43528</v>
      </c>
      <c r="B1045" s="6">
        <f>TITRES_STAT!C1048</f>
        <v>5.04</v>
      </c>
      <c r="C1045" s="6">
        <f>TITRES_STAT!D1048</f>
        <v>3.1726000000000001</v>
      </c>
      <c r="D1045" s="6">
        <f>TITRES_STAT!E1048</f>
        <v>33</v>
      </c>
      <c r="E1045" s="2">
        <f t="shared" si="64"/>
        <v>476748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43529</v>
      </c>
      <c r="B1046" s="6">
        <f>TITRES_STAT!C1049</f>
        <v>5</v>
      </c>
      <c r="C1046" s="6">
        <f>TITRES_STAT!D1049</f>
        <v>3.1474000000000002</v>
      </c>
      <c r="D1046" s="6">
        <f>TITRES_STAT!E1049</f>
        <v>292</v>
      </c>
      <c r="E1046" s="2">
        <f t="shared" si="64"/>
        <v>476456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5.05</v>
      </c>
      <c r="C1047" s="6">
        <f>TITRES_STAT!D1050</f>
        <v>3.1789000000000001</v>
      </c>
      <c r="D1047" s="6">
        <f>TITRES_STAT!E1050</f>
        <v>1</v>
      </c>
      <c r="E1047" s="2">
        <f t="shared" si="64"/>
        <v>476457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5.0999999999999996</v>
      </c>
      <c r="C1048" s="6">
        <f>TITRES_STAT!D1051</f>
        <v>3.2103000000000002</v>
      </c>
      <c r="D1048" s="6">
        <f>TITRES_STAT!E1051</f>
        <v>1</v>
      </c>
      <c r="E1048" s="2">
        <f t="shared" si="64"/>
        <v>476458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5.29</v>
      </c>
      <c r="C1049" s="6">
        <f>TITRES_STAT!D1052</f>
        <v>3.3298999999999999</v>
      </c>
      <c r="D1049" s="6">
        <f>TITRES_STAT!E1052</f>
        <v>4781</v>
      </c>
      <c r="E1049" s="2">
        <f t="shared" si="64"/>
        <v>481239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5.15</v>
      </c>
      <c r="C1050" s="6">
        <f>TITRES_STAT!D1053</f>
        <v>3.2418</v>
      </c>
      <c r="D1050" s="6">
        <f>TITRES_STAT!E1053</f>
        <v>95</v>
      </c>
      <c r="E1050" s="2">
        <f t="shared" si="64"/>
        <v>481144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5.22</v>
      </c>
      <c r="C1051" s="6">
        <f>TITRES_STAT!D1054</f>
        <v>3.2858999999999998</v>
      </c>
      <c r="D1051" s="6">
        <f>TITRES_STAT!E1054</f>
        <v>50</v>
      </c>
      <c r="E1051" s="2">
        <f t="shared" si="64"/>
        <v>481194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5.22</v>
      </c>
      <c r="C1052" s="6">
        <f>TITRES_STAT!D1055</f>
        <v>3.2858999999999998</v>
      </c>
      <c r="D1052" s="6">
        <f>TITRES_STAT!E1055</f>
        <v>65</v>
      </c>
      <c r="E1052" s="2">
        <f t="shared" si="64"/>
        <v>481194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CONFIRMED BULLISH</v>
      </c>
    </row>
    <row r="1053" spans="1:8" ht="13.5" x14ac:dyDescent="0.25">
      <c r="A1053" s="3">
        <f>TITRES_STAT!B1056</f>
        <v>43538</v>
      </c>
      <c r="B1053" s="6">
        <f>TITRES_STAT!C1056</f>
        <v>5.22</v>
      </c>
      <c r="C1053" s="6">
        <f>TITRES_STAT!D1056</f>
        <v>3.2858999999999998</v>
      </c>
      <c r="D1053" s="6">
        <f>TITRES_STAT!E1056</f>
        <v>0</v>
      </c>
      <c r="E1053" s="2">
        <f t="shared" si="64"/>
        <v>481194</v>
      </c>
      <c r="F1053" s="6" t="str">
        <f t="shared" si="67"/>
        <v>BULLISH</v>
      </c>
      <c r="G1053" s="6" t="str">
        <f t="shared" si="66"/>
        <v>NEUTRAL</v>
      </c>
      <c r="H1053" s="6" t="str">
        <f t="shared" si="65"/>
        <v>CONFIRMED BULLISH</v>
      </c>
    </row>
    <row r="1054" spans="1:8" ht="13.5" x14ac:dyDescent="0.25">
      <c r="A1054" s="3">
        <f>TITRES_STAT!B1057</f>
        <v>43539</v>
      </c>
      <c r="B1054" s="6">
        <f>TITRES_STAT!C1057</f>
        <v>5.22</v>
      </c>
      <c r="C1054" s="6">
        <f>TITRES_STAT!D1057</f>
        <v>3.2858999999999998</v>
      </c>
      <c r="D1054" s="6">
        <f>TITRES_STAT!E1057</f>
        <v>330</v>
      </c>
      <c r="E1054" s="2">
        <f t="shared" si="64"/>
        <v>481194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5.3</v>
      </c>
      <c r="C1055" s="6">
        <f>TITRES_STAT!D1058</f>
        <v>3.3361999999999998</v>
      </c>
      <c r="D1055" s="6">
        <f>TITRES_STAT!E1058</f>
        <v>2893</v>
      </c>
      <c r="E1055" s="2">
        <f t="shared" si="64"/>
        <v>484087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CONFIRMED BULLISH</v>
      </c>
    </row>
    <row r="1056" spans="1:8" ht="13.5" x14ac:dyDescent="0.25">
      <c r="A1056" s="3">
        <f>TITRES_STAT!B1059</f>
        <v>43543</v>
      </c>
      <c r="B1056" s="6">
        <f>TITRES_STAT!C1059</f>
        <v>5.45</v>
      </c>
      <c r="C1056" s="6">
        <f>TITRES_STAT!D1059</f>
        <v>3.4306999999999999</v>
      </c>
      <c r="D1056" s="6">
        <f>TITRES_STAT!E1059</f>
        <v>6530</v>
      </c>
      <c r="E1056" s="2">
        <f t="shared" si="64"/>
        <v>490617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CONFIRMED BULLISH</v>
      </c>
    </row>
    <row r="1057" spans="1:8" ht="13.5" x14ac:dyDescent="0.25">
      <c r="A1057" s="3">
        <f>TITRES_STAT!B1060</f>
        <v>43545</v>
      </c>
      <c r="B1057" s="6">
        <f>TITRES_STAT!C1060</f>
        <v>5.45</v>
      </c>
      <c r="C1057" s="6">
        <f>TITRES_STAT!D1060</f>
        <v>3.4306999999999999</v>
      </c>
      <c r="D1057" s="6">
        <f>TITRES_STAT!E1060</f>
        <v>0</v>
      </c>
      <c r="E1057" s="2">
        <f t="shared" si="64"/>
        <v>490617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5.45</v>
      </c>
      <c r="C1058" s="6">
        <f>TITRES_STAT!D1061</f>
        <v>3.4306999999999999</v>
      </c>
      <c r="D1058" s="6">
        <f>TITRES_STAT!E1061</f>
        <v>70</v>
      </c>
      <c r="E1058" s="2">
        <f t="shared" si="64"/>
        <v>490617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5.45</v>
      </c>
      <c r="C1059" s="6">
        <f>TITRES_STAT!D1062</f>
        <v>3.4306999999999999</v>
      </c>
      <c r="D1059" s="6">
        <f>TITRES_STAT!E1062</f>
        <v>0</v>
      </c>
      <c r="E1059" s="2">
        <f t="shared" si="64"/>
        <v>490617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5.29</v>
      </c>
      <c r="C1060" s="6">
        <f>TITRES_STAT!D1063</f>
        <v>3.3298999999999999</v>
      </c>
      <c r="D1060" s="6">
        <f>TITRES_STAT!E1063</f>
        <v>4263</v>
      </c>
      <c r="E1060" s="2">
        <f t="shared" si="64"/>
        <v>486354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BULLISH DIVERGENCE</v>
      </c>
    </row>
    <row r="1061" spans="1:8" ht="13.5" x14ac:dyDescent="0.25">
      <c r="A1061" s="3">
        <f>TITRES_STAT!B1064</f>
        <v>43551</v>
      </c>
      <c r="B1061" s="6">
        <f>TITRES_STAT!C1064</f>
        <v>5.43</v>
      </c>
      <c r="C1061" s="6">
        <f>TITRES_STAT!D1064</f>
        <v>3.4180999999999999</v>
      </c>
      <c r="D1061" s="6">
        <f>TITRES_STAT!E1064</f>
        <v>18</v>
      </c>
      <c r="E1061" s="2">
        <f t="shared" si="64"/>
        <v>486372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CONFIRMED BEARISH</v>
      </c>
    </row>
    <row r="1062" spans="1:8" ht="13.5" x14ac:dyDescent="0.25">
      <c r="A1062" s="3">
        <f>TITRES_STAT!B1065</f>
        <v>43552</v>
      </c>
      <c r="B1062" s="6">
        <f>TITRES_STAT!C1065</f>
        <v>5.39</v>
      </c>
      <c r="C1062" s="6">
        <f>TITRES_STAT!D1065</f>
        <v>3.3929</v>
      </c>
      <c r="D1062" s="6">
        <f>TITRES_STAT!E1065</f>
        <v>385</v>
      </c>
      <c r="E1062" s="2">
        <f t="shared" si="64"/>
        <v>485987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5.39</v>
      </c>
      <c r="C1063" s="6">
        <f>TITRES_STAT!D1066</f>
        <v>3.3929</v>
      </c>
      <c r="D1063" s="6">
        <f>TITRES_STAT!E1066</f>
        <v>0</v>
      </c>
      <c r="E1063" s="2">
        <f t="shared" si="64"/>
        <v>485987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5.39</v>
      </c>
      <c r="C1064" s="6">
        <f>TITRES_STAT!D1067</f>
        <v>3.3929</v>
      </c>
      <c r="D1064" s="6">
        <f>TITRES_STAT!E1067</f>
        <v>0</v>
      </c>
      <c r="E1064" s="2">
        <f t="shared" si="64"/>
        <v>485987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5.23</v>
      </c>
      <c r="C1065" s="6">
        <f>TITRES_STAT!D1068</f>
        <v>3.2921999999999998</v>
      </c>
      <c r="D1065" s="6">
        <f>TITRES_STAT!E1068</f>
        <v>0</v>
      </c>
      <c r="E1065" s="2">
        <f t="shared" si="64"/>
        <v>485987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5.3</v>
      </c>
      <c r="C1066" s="6">
        <f>TITRES_STAT!D1069</f>
        <v>3.3361999999999998</v>
      </c>
      <c r="D1066" s="6">
        <f>TITRES_STAT!E1069</f>
        <v>500</v>
      </c>
      <c r="E1066" s="2">
        <f t="shared" si="64"/>
        <v>486487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BULLISH DIVERGENCE</v>
      </c>
    </row>
    <row r="1067" spans="1:8" ht="13.5" x14ac:dyDescent="0.25">
      <c r="A1067" s="3">
        <f>TITRES_STAT!B1070</f>
        <v>43559</v>
      </c>
      <c r="B1067" s="6">
        <f>TITRES_STAT!C1070</f>
        <v>5.3</v>
      </c>
      <c r="C1067" s="6">
        <f>TITRES_STAT!D1070</f>
        <v>3.3361999999999998</v>
      </c>
      <c r="D1067" s="6">
        <f>TITRES_STAT!E1070</f>
        <v>25</v>
      </c>
      <c r="E1067" s="2">
        <f t="shared" si="64"/>
        <v>486487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BULLISH DIVERGENCE</v>
      </c>
    </row>
    <row r="1068" spans="1:8" ht="13.5" x14ac:dyDescent="0.25">
      <c r="A1068" s="3">
        <f>TITRES_STAT!B1071</f>
        <v>43560</v>
      </c>
      <c r="B1068" s="6">
        <f>TITRES_STAT!C1071</f>
        <v>5.29</v>
      </c>
      <c r="C1068" s="6">
        <f>TITRES_STAT!D1071</f>
        <v>3.3298999999999999</v>
      </c>
      <c r="D1068" s="6">
        <f>TITRES_STAT!E1071</f>
        <v>936</v>
      </c>
      <c r="E1068" s="2">
        <f t="shared" si="64"/>
        <v>485551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5.29</v>
      </c>
      <c r="C1069" s="6">
        <f>TITRES_STAT!D1072</f>
        <v>3.3298999999999999</v>
      </c>
      <c r="D1069" s="6">
        <f>TITRES_STAT!E1072</f>
        <v>0</v>
      </c>
      <c r="E1069" s="2">
        <f t="shared" si="64"/>
        <v>485551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5.32</v>
      </c>
      <c r="C1070" s="6">
        <f>TITRES_STAT!D1073</f>
        <v>3.3488000000000002</v>
      </c>
      <c r="D1070" s="6">
        <f>TITRES_STAT!E1073</f>
        <v>604</v>
      </c>
      <c r="E1070" s="2">
        <f t="shared" si="64"/>
        <v>486155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5.3</v>
      </c>
      <c r="C1071" s="6">
        <f>TITRES_STAT!D1074</f>
        <v>3.3361999999999998</v>
      </c>
      <c r="D1071" s="6">
        <f>TITRES_STAT!E1074</f>
        <v>865</v>
      </c>
      <c r="E1071" s="2">
        <f t="shared" si="64"/>
        <v>485290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5.25</v>
      </c>
      <c r="C1072" s="6">
        <f>TITRES_STAT!D1075</f>
        <v>3.3048000000000002</v>
      </c>
      <c r="D1072" s="6">
        <f>TITRES_STAT!E1075</f>
        <v>4665</v>
      </c>
      <c r="E1072" s="2">
        <f t="shared" si="64"/>
        <v>480625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5.25</v>
      </c>
      <c r="C1073" s="6">
        <f>TITRES_STAT!D1076</f>
        <v>3.3048000000000002</v>
      </c>
      <c r="D1073" s="6">
        <f>TITRES_STAT!E1076</f>
        <v>0</v>
      </c>
      <c r="E1073" s="2">
        <f t="shared" si="64"/>
        <v>480625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5.4</v>
      </c>
      <c r="C1074" s="6">
        <f>TITRES_STAT!D1077</f>
        <v>3.3992</v>
      </c>
      <c r="D1074" s="6">
        <f>TITRES_STAT!E1077</f>
        <v>8535</v>
      </c>
      <c r="E1074" s="2">
        <f t="shared" si="64"/>
        <v>489160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5.4</v>
      </c>
      <c r="C1075" s="6">
        <f>TITRES_STAT!D1078</f>
        <v>3.3992</v>
      </c>
      <c r="D1075" s="6">
        <f>TITRES_STAT!E1078</f>
        <v>1183</v>
      </c>
      <c r="E1075" s="2">
        <f t="shared" si="64"/>
        <v>489160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5.4</v>
      </c>
      <c r="C1076" s="6">
        <f>TITRES_STAT!D1079</f>
        <v>3.3992</v>
      </c>
      <c r="D1076" s="6">
        <f>TITRES_STAT!E1079</f>
        <v>0</v>
      </c>
      <c r="E1076" s="2">
        <f t="shared" si="64"/>
        <v>489160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5.4</v>
      </c>
      <c r="C1077" s="6">
        <f>TITRES_STAT!D1080</f>
        <v>3.3992</v>
      </c>
      <c r="D1077" s="6">
        <f>TITRES_STAT!E1080</f>
        <v>578</v>
      </c>
      <c r="E1077" s="2">
        <f t="shared" si="64"/>
        <v>489160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5.5</v>
      </c>
      <c r="C1078" s="6">
        <f>TITRES_STAT!D1081</f>
        <v>3.4621</v>
      </c>
      <c r="D1078" s="6">
        <f>TITRES_STAT!E1081</f>
        <v>10693</v>
      </c>
      <c r="E1078" s="2">
        <f t="shared" si="64"/>
        <v>499853</v>
      </c>
      <c r="F1078" s="6" t="str">
        <f t="shared" si="67"/>
        <v>BULLISH</v>
      </c>
      <c r="G1078" s="6" t="str">
        <f t="shared" si="66"/>
        <v>STRONG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5.5</v>
      </c>
      <c r="C1079" s="6">
        <f>TITRES_STAT!D1082</f>
        <v>3.4621</v>
      </c>
      <c r="D1079" s="6">
        <f>TITRES_STAT!E1082</f>
        <v>5600</v>
      </c>
      <c r="E1079" s="2">
        <f t="shared" si="64"/>
        <v>499853</v>
      </c>
      <c r="F1079" s="6" t="str">
        <f t="shared" si="67"/>
        <v>BULLISH</v>
      </c>
      <c r="G1079" s="6" t="str">
        <f t="shared" si="66"/>
        <v>STRONG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5.74</v>
      </c>
      <c r="C1080" s="6">
        <f>TITRES_STAT!D1083</f>
        <v>3.6132</v>
      </c>
      <c r="D1080" s="6">
        <f>TITRES_STAT!E1083</f>
        <v>27006</v>
      </c>
      <c r="E1080" s="2">
        <f t="shared" si="64"/>
        <v>526859</v>
      </c>
      <c r="F1080" s="6" t="str">
        <f t="shared" si="67"/>
        <v>BULLISH</v>
      </c>
      <c r="G1080" s="6" t="str">
        <f t="shared" si="66"/>
        <v>STRONG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5.96</v>
      </c>
      <c r="C1081" s="6">
        <f>TITRES_STAT!D1084</f>
        <v>3.7517</v>
      </c>
      <c r="D1081" s="6">
        <f>TITRES_STAT!E1084</f>
        <v>2614</v>
      </c>
      <c r="E1081" s="2">
        <f t="shared" si="64"/>
        <v>529473</v>
      </c>
      <c r="F1081" s="6" t="str">
        <f t="shared" si="67"/>
        <v>BULLISH</v>
      </c>
      <c r="G1081" s="6" t="str">
        <f t="shared" si="66"/>
        <v>STRONG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5.78</v>
      </c>
      <c r="C1082" s="6">
        <f>TITRES_STAT!D1085</f>
        <v>3.6383999999999999</v>
      </c>
      <c r="D1082" s="6">
        <f>TITRES_STAT!E1085</f>
        <v>53888</v>
      </c>
      <c r="E1082" s="2">
        <f t="shared" si="64"/>
        <v>475585</v>
      </c>
      <c r="F1082" s="6" t="str">
        <f t="shared" si="67"/>
        <v>BEARISH</v>
      </c>
      <c r="G1082" s="6" t="str">
        <f t="shared" si="66"/>
        <v>WEAK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5.72</v>
      </c>
      <c r="C1083" s="6">
        <f>TITRES_STAT!D1086</f>
        <v>3.6006</v>
      </c>
      <c r="D1083" s="6">
        <f>TITRES_STAT!E1086</f>
        <v>1081</v>
      </c>
      <c r="E1083" s="2">
        <f t="shared" si="64"/>
        <v>474504</v>
      </c>
      <c r="F1083" s="6" t="str">
        <f t="shared" si="67"/>
        <v>BEARISH</v>
      </c>
      <c r="G1083" s="6" t="str">
        <f t="shared" si="66"/>
        <v>WEAK</v>
      </c>
      <c r="H1083" s="6" t="str">
        <f t="shared" si="65"/>
        <v>BEARISH DIVERGENCE</v>
      </c>
    </row>
    <row r="1084" spans="1:8" ht="13.5" x14ac:dyDescent="0.25">
      <c r="A1084" s="3">
        <f>TITRES_STAT!B1087</f>
        <v>43585</v>
      </c>
      <c r="B1084" s="6">
        <f>TITRES_STAT!C1087</f>
        <v>5.68</v>
      </c>
      <c r="C1084" s="6">
        <f>TITRES_STAT!D1087</f>
        <v>3.5754000000000001</v>
      </c>
      <c r="D1084" s="6">
        <f>TITRES_STAT!E1087</f>
        <v>10528</v>
      </c>
      <c r="E1084" s="2">
        <f t="shared" si="64"/>
        <v>463976</v>
      </c>
      <c r="F1084" s="6" t="str">
        <f t="shared" si="67"/>
        <v>BEARISH</v>
      </c>
      <c r="G1084" s="6" t="str">
        <f t="shared" si="66"/>
        <v>WEAK</v>
      </c>
      <c r="H1084" s="6" t="str">
        <f t="shared" si="65"/>
        <v>BEARISH DIVERGENCE</v>
      </c>
    </row>
    <row r="1085" spans="1:8" ht="13.5" x14ac:dyDescent="0.25">
      <c r="A1085" s="3">
        <f>TITRES_STAT!B1088</f>
        <v>43587</v>
      </c>
      <c r="B1085" s="6">
        <f>TITRES_STAT!C1088</f>
        <v>5.69</v>
      </c>
      <c r="C1085" s="6">
        <f>TITRES_STAT!D1088</f>
        <v>3.5817000000000001</v>
      </c>
      <c r="D1085" s="6">
        <f>TITRES_STAT!E1088</f>
        <v>7192</v>
      </c>
      <c r="E1085" s="2">
        <f t="shared" si="64"/>
        <v>471168</v>
      </c>
      <c r="F1085" s="6" t="str">
        <f t="shared" si="67"/>
        <v>BEARISH</v>
      </c>
      <c r="G1085" s="6" t="str">
        <f t="shared" si="66"/>
        <v>WEAK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5.66</v>
      </c>
      <c r="C1086" s="6">
        <f>TITRES_STAT!D1089</f>
        <v>3.5628000000000002</v>
      </c>
      <c r="D1086" s="6">
        <f>TITRES_STAT!E1089</f>
        <v>2226</v>
      </c>
      <c r="E1086" s="2">
        <f t="shared" si="64"/>
        <v>468942</v>
      </c>
      <c r="F1086" s="6" t="str">
        <f t="shared" si="67"/>
        <v>BEARISH</v>
      </c>
      <c r="G1086" s="6" t="str">
        <f t="shared" si="66"/>
        <v>WEAK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5.69</v>
      </c>
      <c r="C1087" s="6">
        <f>TITRES_STAT!D1090</f>
        <v>3.5817000000000001</v>
      </c>
      <c r="D1087" s="6">
        <f>TITRES_STAT!E1090</f>
        <v>350</v>
      </c>
      <c r="E1087" s="2">
        <f t="shared" si="64"/>
        <v>469292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5.6</v>
      </c>
      <c r="C1088" s="6">
        <f>TITRES_STAT!D1091</f>
        <v>3.5251000000000001</v>
      </c>
      <c r="D1088" s="6">
        <f>TITRES_STAT!E1091</f>
        <v>445</v>
      </c>
      <c r="E1088" s="2">
        <f t="shared" si="64"/>
        <v>468847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5.5</v>
      </c>
      <c r="C1089" s="6">
        <f>TITRES_STAT!D1092</f>
        <v>3.4621</v>
      </c>
      <c r="D1089" s="6">
        <f>TITRES_STAT!E1092</f>
        <v>1009</v>
      </c>
      <c r="E1089" s="2">
        <f t="shared" si="64"/>
        <v>467838</v>
      </c>
      <c r="F1089" s="6" t="str">
        <f t="shared" si="67"/>
        <v>BULLISH</v>
      </c>
      <c r="G1089" s="6" t="str">
        <f t="shared" si="66"/>
        <v>NEUTRAL</v>
      </c>
      <c r="H1089" s="6" t="str">
        <f t="shared" si="65"/>
        <v>BULLISH DIVERGENCE</v>
      </c>
    </row>
    <row r="1090" spans="1:8" ht="13.5" x14ac:dyDescent="0.25">
      <c r="A1090" s="3">
        <f>TITRES_STAT!B1093</f>
        <v>43594</v>
      </c>
      <c r="B1090" s="6">
        <f>TITRES_STAT!C1093</f>
        <v>5.34</v>
      </c>
      <c r="C1090" s="6">
        <f>TITRES_STAT!D1093</f>
        <v>3.3614000000000002</v>
      </c>
      <c r="D1090" s="6">
        <f>TITRES_STAT!E1093</f>
        <v>1543</v>
      </c>
      <c r="E1090" s="2">
        <f t="shared" si="64"/>
        <v>466295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5.48</v>
      </c>
      <c r="C1091" s="6">
        <f>TITRES_STAT!D1094</f>
        <v>3.4495</v>
      </c>
      <c r="D1091" s="6">
        <f>TITRES_STAT!E1094</f>
        <v>1170</v>
      </c>
      <c r="E1091" s="2">
        <f t="shared" si="64"/>
        <v>467465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5.43</v>
      </c>
      <c r="C1092" s="6">
        <f>TITRES_STAT!D1095</f>
        <v>3.4180999999999999</v>
      </c>
      <c r="D1092" s="6">
        <f>TITRES_STAT!E1095</f>
        <v>1226</v>
      </c>
      <c r="E1092" s="2">
        <f t="shared" ref="E1092:E1155" si="68">IF(B1092&gt;B1091, E1091+D1092, IF(B1092&lt;B1091, E1091-D1092, E1091))</f>
        <v>466239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5.4</v>
      </c>
      <c r="C1093" s="6">
        <f>TITRES_STAT!D1096</f>
        <v>3.3992</v>
      </c>
      <c r="D1093" s="6">
        <f>TITRES_STAT!E1096</f>
        <v>508</v>
      </c>
      <c r="E1093" s="2">
        <f t="shared" si="68"/>
        <v>465731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5.42</v>
      </c>
      <c r="C1094" s="6">
        <f>TITRES_STAT!D1097</f>
        <v>3.4117999999999999</v>
      </c>
      <c r="D1094" s="6">
        <f>TITRES_STAT!E1097</f>
        <v>2207</v>
      </c>
      <c r="E1094" s="2">
        <f t="shared" si="68"/>
        <v>467938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BULLISH DIVERGENCE</v>
      </c>
    </row>
    <row r="1095" spans="1:8" ht="13.5" x14ac:dyDescent="0.25">
      <c r="A1095" s="3">
        <f>TITRES_STAT!B1098</f>
        <v>43601</v>
      </c>
      <c r="B1095" s="6">
        <f>TITRES_STAT!C1098</f>
        <v>5.45</v>
      </c>
      <c r="C1095" s="6">
        <f>TITRES_STAT!D1098</f>
        <v>3.4306999999999999</v>
      </c>
      <c r="D1095" s="6">
        <f>TITRES_STAT!E1098</f>
        <v>2574</v>
      </c>
      <c r="E1095" s="2">
        <f t="shared" si="68"/>
        <v>470512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BULLISH</v>
      </c>
    </row>
    <row r="1096" spans="1:8" ht="13.5" x14ac:dyDescent="0.25">
      <c r="A1096" s="3">
        <f>TITRES_STAT!B1099</f>
        <v>43602</v>
      </c>
      <c r="B1096" s="6">
        <f>TITRES_STAT!C1099</f>
        <v>5.45</v>
      </c>
      <c r="C1096" s="6">
        <f>TITRES_STAT!D1099</f>
        <v>3.4306999999999999</v>
      </c>
      <c r="D1096" s="6">
        <f>TITRES_STAT!E1099</f>
        <v>95</v>
      </c>
      <c r="E1096" s="2">
        <f t="shared" si="68"/>
        <v>470512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5.44</v>
      </c>
      <c r="C1097" s="6">
        <f>TITRES_STAT!D1100</f>
        <v>3.4243999999999999</v>
      </c>
      <c r="D1097" s="6">
        <f>TITRES_STAT!E1100</f>
        <v>13190</v>
      </c>
      <c r="E1097" s="2">
        <f t="shared" si="68"/>
        <v>457322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BEARISH DIVERGENCE</v>
      </c>
    </row>
    <row r="1098" spans="1:8" ht="13.5" x14ac:dyDescent="0.25">
      <c r="A1098" s="3">
        <f>TITRES_STAT!B1101</f>
        <v>43606</v>
      </c>
      <c r="B1098" s="6">
        <f>TITRES_STAT!C1101</f>
        <v>5.45</v>
      </c>
      <c r="C1098" s="6">
        <f>TITRES_STAT!D1101</f>
        <v>3.4306999999999999</v>
      </c>
      <c r="D1098" s="6">
        <f>TITRES_STAT!E1101</f>
        <v>153</v>
      </c>
      <c r="E1098" s="2">
        <f t="shared" si="68"/>
        <v>457475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BEARISH DIVERGENCE</v>
      </c>
    </row>
    <row r="1099" spans="1:8" ht="13.5" x14ac:dyDescent="0.25">
      <c r="A1099" s="3">
        <f>TITRES_STAT!B1102</f>
        <v>43607</v>
      </c>
      <c r="B1099" s="6">
        <f>TITRES_STAT!C1102</f>
        <v>5.6</v>
      </c>
      <c r="C1099" s="6">
        <f>TITRES_STAT!D1102</f>
        <v>3.5251000000000001</v>
      </c>
      <c r="D1099" s="6">
        <f>TITRES_STAT!E1102</f>
        <v>1455</v>
      </c>
      <c r="E1099" s="2">
        <f t="shared" si="68"/>
        <v>458930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BEARISH DIVERGENCE</v>
      </c>
    </row>
    <row r="1100" spans="1:8" ht="13.5" x14ac:dyDescent="0.25">
      <c r="A1100" s="3">
        <f>TITRES_STAT!B1103</f>
        <v>43608</v>
      </c>
      <c r="B1100" s="6">
        <f>TITRES_STAT!C1103</f>
        <v>5.46</v>
      </c>
      <c r="C1100" s="6">
        <f>TITRES_STAT!D1103</f>
        <v>3.4369000000000001</v>
      </c>
      <c r="D1100" s="6">
        <f>TITRES_STAT!E1103</f>
        <v>4499</v>
      </c>
      <c r="E1100" s="2">
        <f t="shared" si="68"/>
        <v>454431</v>
      </c>
      <c r="F1100" s="6" t="str">
        <f t="shared" si="71"/>
        <v>BEARISH</v>
      </c>
      <c r="G1100" s="6" t="str">
        <f t="shared" si="70"/>
        <v>WEAK</v>
      </c>
      <c r="H1100" s="6" t="str">
        <f t="shared" si="69"/>
        <v>BEARISH DIVERGENCE</v>
      </c>
    </row>
    <row r="1101" spans="1:8" ht="13.5" x14ac:dyDescent="0.25">
      <c r="A1101" s="3">
        <f>TITRES_STAT!B1104</f>
        <v>43609</v>
      </c>
      <c r="B1101" s="6">
        <f>TITRES_STAT!C1104</f>
        <v>5.46</v>
      </c>
      <c r="C1101" s="6">
        <f>TITRES_STAT!D1104</f>
        <v>3.4369000000000001</v>
      </c>
      <c r="D1101" s="6">
        <f>TITRES_STAT!E1104</f>
        <v>1585</v>
      </c>
      <c r="E1101" s="2">
        <f t="shared" si="68"/>
        <v>454431</v>
      </c>
      <c r="F1101" s="6" t="str">
        <f t="shared" si="71"/>
        <v>BEARISH</v>
      </c>
      <c r="G1101" s="6" t="str">
        <f t="shared" si="70"/>
        <v>WEAK</v>
      </c>
      <c r="H1101" s="6" t="str">
        <f t="shared" si="69"/>
        <v>BEARISH DIVERGENCE</v>
      </c>
    </row>
    <row r="1102" spans="1:8" ht="13.5" x14ac:dyDescent="0.25">
      <c r="A1102" s="3">
        <f>TITRES_STAT!B1105</f>
        <v>43612</v>
      </c>
      <c r="B1102" s="6">
        <f>TITRES_STAT!C1105</f>
        <v>5.55</v>
      </c>
      <c r="C1102" s="6">
        <f>TITRES_STAT!D1105</f>
        <v>3.4935999999999998</v>
      </c>
      <c r="D1102" s="6">
        <f>TITRES_STAT!E1105</f>
        <v>908</v>
      </c>
      <c r="E1102" s="2">
        <f t="shared" si="68"/>
        <v>455339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BEARISH DIVERGENCE</v>
      </c>
    </row>
    <row r="1103" spans="1:8" ht="13.5" x14ac:dyDescent="0.25">
      <c r="A1103" s="3">
        <f>TITRES_STAT!B1106</f>
        <v>43613</v>
      </c>
      <c r="B1103" s="6">
        <f>TITRES_STAT!C1106</f>
        <v>5.54</v>
      </c>
      <c r="C1103" s="6">
        <f>TITRES_STAT!D1106</f>
        <v>3.4872999999999998</v>
      </c>
      <c r="D1103" s="6">
        <f>TITRES_STAT!E1106</f>
        <v>913</v>
      </c>
      <c r="E1103" s="2">
        <f t="shared" si="68"/>
        <v>454426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BEARISH DIVERGENCE</v>
      </c>
    </row>
    <row r="1104" spans="1:8" ht="13.5" x14ac:dyDescent="0.25">
      <c r="A1104" s="3">
        <f>TITRES_STAT!B1107</f>
        <v>43614</v>
      </c>
      <c r="B1104" s="6">
        <f>TITRES_STAT!C1107</f>
        <v>5.49</v>
      </c>
      <c r="C1104" s="6">
        <f>TITRES_STAT!D1107</f>
        <v>3.4558</v>
      </c>
      <c r="D1104" s="6">
        <f>TITRES_STAT!E1107</f>
        <v>1235</v>
      </c>
      <c r="E1104" s="2">
        <f t="shared" si="68"/>
        <v>453191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CONFIRMED BEARISH</v>
      </c>
    </row>
    <row r="1105" spans="1:8" ht="13.5" x14ac:dyDescent="0.25">
      <c r="A1105" s="3">
        <f>TITRES_STAT!B1108</f>
        <v>43615</v>
      </c>
      <c r="B1105" s="6">
        <f>TITRES_STAT!C1108</f>
        <v>5.45</v>
      </c>
      <c r="C1105" s="6">
        <f>TITRES_STAT!D1108</f>
        <v>3.4306999999999999</v>
      </c>
      <c r="D1105" s="6">
        <f>TITRES_STAT!E1108</f>
        <v>262</v>
      </c>
      <c r="E1105" s="2">
        <f t="shared" si="68"/>
        <v>452929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5.48</v>
      </c>
      <c r="C1106" s="6">
        <f>TITRES_STAT!D1109</f>
        <v>3.4495</v>
      </c>
      <c r="D1106" s="6">
        <f>TITRES_STAT!E1109</f>
        <v>1358</v>
      </c>
      <c r="E1106" s="2">
        <f t="shared" si="68"/>
        <v>454287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BEARISH DIVERGENCE</v>
      </c>
    </row>
    <row r="1107" spans="1:8" ht="13.5" x14ac:dyDescent="0.25">
      <c r="A1107" s="3">
        <f>TITRES_STAT!B1110</f>
        <v>43619</v>
      </c>
      <c r="B1107" s="6">
        <f>TITRES_STAT!C1110</f>
        <v>5.41</v>
      </c>
      <c r="C1107" s="6">
        <f>TITRES_STAT!D1110</f>
        <v>3.4055</v>
      </c>
      <c r="D1107" s="6">
        <f>TITRES_STAT!E1110</f>
        <v>28</v>
      </c>
      <c r="E1107" s="2">
        <f t="shared" si="68"/>
        <v>454259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5.34</v>
      </c>
      <c r="C1108" s="6">
        <f>TITRES_STAT!D1111</f>
        <v>3.3614000000000002</v>
      </c>
      <c r="D1108" s="6">
        <f>TITRES_STAT!E1111</f>
        <v>951</v>
      </c>
      <c r="E1108" s="2">
        <f t="shared" si="68"/>
        <v>453308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5.42</v>
      </c>
      <c r="C1109" s="6">
        <f>TITRES_STAT!D1112</f>
        <v>3.4117999999999999</v>
      </c>
      <c r="D1109" s="6">
        <f>TITRES_STAT!E1112</f>
        <v>2178</v>
      </c>
      <c r="E1109" s="2">
        <f t="shared" si="68"/>
        <v>455486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BULLISH DIVERGENCE</v>
      </c>
    </row>
    <row r="1110" spans="1:8" ht="13.5" x14ac:dyDescent="0.25">
      <c r="A1110" s="3">
        <f>TITRES_STAT!B1113</f>
        <v>43627</v>
      </c>
      <c r="B1110" s="6">
        <f>TITRES_STAT!C1113</f>
        <v>5.37</v>
      </c>
      <c r="C1110" s="6">
        <f>TITRES_STAT!D1113</f>
        <v>3.3803000000000001</v>
      </c>
      <c r="D1110" s="6">
        <f>TITRES_STAT!E1113</f>
        <v>1729</v>
      </c>
      <c r="E1110" s="2">
        <f t="shared" si="68"/>
        <v>453757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BULLISH DIVERGENCE</v>
      </c>
    </row>
    <row r="1111" spans="1:8" ht="13.5" x14ac:dyDescent="0.25">
      <c r="A1111" s="3">
        <f>TITRES_STAT!B1114</f>
        <v>43628</v>
      </c>
      <c r="B1111" s="6">
        <f>TITRES_STAT!C1114</f>
        <v>5.31</v>
      </c>
      <c r="C1111" s="6">
        <f>TITRES_STAT!D1114</f>
        <v>3.3424999999999998</v>
      </c>
      <c r="D1111" s="6">
        <f>TITRES_STAT!E1114</f>
        <v>1245</v>
      </c>
      <c r="E1111" s="2">
        <f t="shared" si="68"/>
        <v>452512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5.29</v>
      </c>
      <c r="C1112" s="6">
        <f>TITRES_STAT!D1115</f>
        <v>3.3298999999999999</v>
      </c>
      <c r="D1112" s="6">
        <f>TITRES_STAT!E1115</f>
        <v>3529</v>
      </c>
      <c r="E1112" s="2">
        <f t="shared" si="68"/>
        <v>448983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5.2</v>
      </c>
      <c r="C1113" s="6">
        <f>TITRES_STAT!D1116</f>
        <v>3.2732999999999999</v>
      </c>
      <c r="D1113" s="6">
        <f>TITRES_STAT!E1116</f>
        <v>9173</v>
      </c>
      <c r="E1113" s="2">
        <f t="shared" si="68"/>
        <v>439810</v>
      </c>
      <c r="F1113" s="6" t="str">
        <f t="shared" si="71"/>
        <v>BEARISH</v>
      </c>
      <c r="G1113" s="6" t="str">
        <f t="shared" si="70"/>
        <v>WEAK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5.2</v>
      </c>
      <c r="C1114" s="6">
        <f>TITRES_STAT!D1117</f>
        <v>3.2732999999999999</v>
      </c>
      <c r="D1114" s="6">
        <f>TITRES_STAT!E1117</f>
        <v>652</v>
      </c>
      <c r="E1114" s="2">
        <f t="shared" si="68"/>
        <v>439810</v>
      </c>
      <c r="F1114" s="6" t="str">
        <f t="shared" si="71"/>
        <v>BEARISH</v>
      </c>
      <c r="G1114" s="6" t="str">
        <f t="shared" si="70"/>
        <v>WEAK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5.3</v>
      </c>
      <c r="C1115" s="6">
        <f>TITRES_STAT!D1118</f>
        <v>3.3361999999999998</v>
      </c>
      <c r="D1115" s="6">
        <f>TITRES_STAT!E1118</f>
        <v>3</v>
      </c>
      <c r="E1115" s="2">
        <f t="shared" si="68"/>
        <v>439813</v>
      </c>
      <c r="F1115" s="6" t="str">
        <f t="shared" si="71"/>
        <v>BEARISH</v>
      </c>
      <c r="G1115" s="6" t="str">
        <f t="shared" si="70"/>
        <v>WEAK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5.21</v>
      </c>
      <c r="C1116" s="6">
        <f>TITRES_STAT!D1119</f>
        <v>3.2795999999999998</v>
      </c>
      <c r="D1116" s="6">
        <f>TITRES_STAT!E1119</f>
        <v>3193</v>
      </c>
      <c r="E1116" s="2">
        <f t="shared" si="68"/>
        <v>436620</v>
      </c>
      <c r="F1116" s="6" t="str">
        <f t="shared" si="71"/>
        <v>BEARISH</v>
      </c>
      <c r="G1116" s="6" t="str">
        <f t="shared" si="70"/>
        <v>WEAK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5.35</v>
      </c>
      <c r="C1117" s="6">
        <f>TITRES_STAT!D1120</f>
        <v>3.3677000000000001</v>
      </c>
      <c r="D1117" s="6">
        <f>TITRES_STAT!E1120</f>
        <v>427</v>
      </c>
      <c r="E1117" s="2">
        <f t="shared" si="68"/>
        <v>437047</v>
      </c>
      <c r="F1117" s="6" t="str">
        <f t="shared" si="71"/>
        <v>BEARISH</v>
      </c>
      <c r="G1117" s="6" t="str">
        <f t="shared" si="70"/>
        <v>WEAK</v>
      </c>
      <c r="H1117" s="6" t="str">
        <f t="shared" si="69"/>
        <v>BEARISH DIVERGENCE</v>
      </c>
    </row>
    <row r="1118" spans="1:8" ht="13.5" x14ac:dyDescent="0.25">
      <c r="A1118" s="3">
        <f>TITRES_STAT!B1121</f>
        <v>43637</v>
      </c>
      <c r="B1118" s="6">
        <f>TITRES_STAT!C1121</f>
        <v>5.36</v>
      </c>
      <c r="C1118" s="6">
        <f>TITRES_STAT!D1121</f>
        <v>3.3740000000000001</v>
      </c>
      <c r="D1118" s="6">
        <f>TITRES_STAT!E1121</f>
        <v>1165</v>
      </c>
      <c r="E1118" s="2">
        <f t="shared" si="68"/>
        <v>438212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BEARISH DIVERGENCE</v>
      </c>
    </row>
    <row r="1119" spans="1:8" ht="13.5" x14ac:dyDescent="0.25">
      <c r="A1119" s="3">
        <f>TITRES_STAT!B1122</f>
        <v>43640</v>
      </c>
      <c r="B1119" s="6">
        <f>TITRES_STAT!C1122</f>
        <v>5.33</v>
      </c>
      <c r="C1119" s="6">
        <f>TITRES_STAT!D1122</f>
        <v>3.3551000000000002</v>
      </c>
      <c r="D1119" s="6">
        <f>TITRES_STAT!E1122</f>
        <v>4887</v>
      </c>
      <c r="E1119" s="2">
        <f t="shared" si="68"/>
        <v>433325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BEARISH DIVERGENCE</v>
      </c>
    </row>
    <row r="1120" spans="1:8" ht="13.5" x14ac:dyDescent="0.25">
      <c r="A1120" s="3">
        <f>TITRES_STAT!B1123</f>
        <v>43641</v>
      </c>
      <c r="B1120" s="6">
        <f>TITRES_STAT!C1123</f>
        <v>5.3</v>
      </c>
      <c r="C1120" s="6">
        <f>TITRES_STAT!D1123</f>
        <v>3.3361999999999998</v>
      </c>
      <c r="D1120" s="6">
        <f>TITRES_STAT!E1123</f>
        <v>920</v>
      </c>
      <c r="E1120" s="2">
        <f t="shared" si="68"/>
        <v>432405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5.21</v>
      </c>
      <c r="C1121" s="6">
        <f>TITRES_STAT!D1124</f>
        <v>3.2795999999999998</v>
      </c>
      <c r="D1121" s="6">
        <f>TITRES_STAT!E1124</f>
        <v>2300</v>
      </c>
      <c r="E1121" s="2">
        <f t="shared" si="68"/>
        <v>430105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5.15</v>
      </c>
      <c r="C1122" s="6">
        <f>TITRES_STAT!D1125</f>
        <v>3.2418</v>
      </c>
      <c r="D1122" s="6">
        <f>TITRES_STAT!E1125</f>
        <v>1216</v>
      </c>
      <c r="E1122" s="2">
        <f t="shared" si="68"/>
        <v>428889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5.3</v>
      </c>
      <c r="C1123" s="6">
        <f>TITRES_STAT!D1126</f>
        <v>3.3361999999999998</v>
      </c>
      <c r="D1123" s="6">
        <f>TITRES_STAT!E1126</f>
        <v>3116</v>
      </c>
      <c r="E1123" s="2">
        <f t="shared" si="68"/>
        <v>432005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5.37</v>
      </c>
      <c r="C1124" s="6">
        <f>TITRES_STAT!D1127</f>
        <v>3.3803000000000001</v>
      </c>
      <c r="D1124" s="6">
        <f>TITRES_STAT!E1127</f>
        <v>1</v>
      </c>
      <c r="E1124" s="2">
        <f t="shared" si="68"/>
        <v>432006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5.37</v>
      </c>
      <c r="C1125" s="6">
        <f>TITRES_STAT!D1128</f>
        <v>3.3803000000000001</v>
      </c>
      <c r="D1125" s="6">
        <f>TITRES_STAT!E1128</f>
        <v>215</v>
      </c>
      <c r="E1125" s="2">
        <f t="shared" si="68"/>
        <v>432006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5.37</v>
      </c>
      <c r="C1126" s="6">
        <f>TITRES_STAT!D1129</f>
        <v>3.3803000000000001</v>
      </c>
      <c r="D1126" s="6">
        <f>TITRES_STAT!E1129</f>
        <v>24</v>
      </c>
      <c r="E1126" s="2">
        <f t="shared" si="68"/>
        <v>432006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5.35</v>
      </c>
      <c r="C1127" s="6">
        <f>TITRES_STAT!D1130</f>
        <v>3.3677000000000001</v>
      </c>
      <c r="D1127" s="6">
        <f>TITRES_STAT!E1130</f>
        <v>277</v>
      </c>
      <c r="E1127" s="2">
        <f t="shared" si="68"/>
        <v>431729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5.35</v>
      </c>
      <c r="C1128" s="6">
        <f>TITRES_STAT!D1131</f>
        <v>3.3677000000000001</v>
      </c>
      <c r="D1128" s="6">
        <f>TITRES_STAT!E1131</f>
        <v>761</v>
      </c>
      <c r="E1128" s="2">
        <f t="shared" si="68"/>
        <v>431729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BEARISH DIVERGENCE</v>
      </c>
    </row>
    <row r="1129" spans="1:8" ht="13.5" x14ac:dyDescent="0.25">
      <c r="A1129" s="3">
        <f>TITRES_STAT!B1132</f>
        <v>43654</v>
      </c>
      <c r="B1129" s="6">
        <f>TITRES_STAT!C1132</f>
        <v>5.34</v>
      </c>
      <c r="C1129" s="6">
        <f>TITRES_STAT!D1132</f>
        <v>3.3614000000000002</v>
      </c>
      <c r="D1129" s="6">
        <f>TITRES_STAT!E1132</f>
        <v>107</v>
      </c>
      <c r="E1129" s="2">
        <f t="shared" si="68"/>
        <v>431622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5.36</v>
      </c>
      <c r="C1130" s="6">
        <f>TITRES_STAT!D1133</f>
        <v>3.3740000000000001</v>
      </c>
      <c r="D1130" s="6">
        <f>TITRES_STAT!E1133</f>
        <v>147</v>
      </c>
      <c r="E1130" s="2">
        <f t="shared" si="68"/>
        <v>431769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5.33</v>
      </c>
      <c r="C1131" s="6">
        <f>TITRES_STAT!D1134</f>
        <v>3.3551000000000002</v>
      </c>
      <c r="D1131" s="6">
        <f>TITRES_STAT!E1134</f>
        <v>2586</v>
      </c>
      <c r="E1131" s="2">
        <f t="shared" si="68"/>
        <v>429183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5.33</v>
      </c>
      <c r="C1132" s="6">
        <f>TITRES_STAT!D1135</f>
        <v>3.3551000000000002</v>
      </c>
      <c r="D1132" s="6">
        <f>TITRES_STAT!E1135</f>
        <v>260</v>
      </c>
      <c r="E1132" s="2">
        <f t="shared" si="68"/>
        <v>429183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5.35</v>
      </c>
      <c r="C1133" s="6">
        <f>TITRES_STAT!D1136</f>
        <v>3.3677000000000001</v>
      </c>
      <c r="D1133" s="6">
        <f>TITRES_STAT!E1136</f>
        <v>652</v>
      </c>
      <c r="E1133" s="2">
        <f t="shared" si="68"/>
        <v>429835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5.35</v>
      </c>
      <c r="C1134" s="6">
        <f>TITRES_STAT!D1137</f>
        <v>3.3677000000000001</v>
      </c>
      <c r="D1134" s="6">
        <f>TITRES_STAT!E1137</f>
        <v>28</v>
      </c>
      <c r="E1134" s="2">
        <f t="shared" si="68"/>
        <v>429835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BEARISH DIVERGENCE</v>
      </c>
    </row>
    <row r="1135" spans="1:8" ht="13.5" x14ac:dyDescent="0.25">
      <c r="A1135" s="3">
        <f>TITRES_STAT!B1138</f>
        <v>43662</v>
      </c>
      <c r="B1135" s="6">
        <f>TITRES_STAT!C1138</f>
        <v>5.48</v>
      </c>
      <c r="C1135" s="6">
        <f>TITRES_STAT!D1138</f>
        <v>3.4495</v>
      </c>
      <c r="D1135" s="6">
        <f>TITRES_STAT!E1138</f>
        <v>2205</v>
      </c>
      <c r="E1135" s="2">
        <f t="shared" si="68"/>
        <v>432040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5.49</v>
      </c>
      <c r="C1136" s="6">
        <f>TITRES_STAT!D1139</f>
        <v>3.4558</v>
      </c>
      <c r="D1136" s="6">
        <f>TITRES_STAT!E1139</f>
        <v>181</v>
      </c>
      <c r="E1136" s="2">
        <f t="shared" si="68"/>
        <v>432221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5.4</v>
      </c>
      <c r="C1137" s="6">
        <f>TITRES_STAT!D1140</f>
        <v>3.3992</v>
      </c>
      <c r="D1137" s="6">
        <f>TITRES_STAT!E1140</f>
        <v>125</v>
      </c>
      <c r="E1137" s="2">
        <f t="shared" si="68"/>
        <v>432096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5.3</v>
      </c>
      <c r="C1138" s="6">
        <f>TITRES_STAT!D1141</f>
        <v>3.3361999999999998</v>
      </c>
      <c r="D1138" s="6">
        <f>TITRES_STAT!E1141</f>
        <v>719</v>
      </c>
      <c r="E1138" s="2">
        <f t="shared" si="68"/>
        <v>431377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BULLISH DIVERGENCE</v>
      </c>
    </row>
    <row r="1139" spans="1:8" ht="13.5" x14ac:dyDescent="0.25">
      <c r="A1139" s="3">
        <f>TITRES_STAT!B1142</f>
        <v>43668</v>
      </c>
      <c r="B1139" s="6">
        <f>TITRES_STAT!C1142</f>
        <v>5.3</v>
      </c>
      <c r="C1139" s="6">
        <f>TITRES_STAT!D1142</f>
        <v>3.3361999999999998</v>
      </c>
      <c r="D1139" s="6">
        <f>TITRES_STAT!E1142</f>
        <v>1</v>
      </c>
      <c r="E1139" s="2">
        <f t="shared" si="68"/>
        <v>431377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BULLISH DIVERGENCE</v>
      </c>
    </row>
    <row r="1140" spans="1:8" ht="13.5" x14ac:dyDescent="0.25">
      <c r="A1140" s="3">
        <f>TITRES_STAT!B1143</f>
        <v>43669</v>
      </c>
      <c r="B1140" s="6">
        <f>TITRES_STAT!C1143</f>
        <v>5.3</v>
      </c>
      <c r="C1140" s="6">
        <f>TITRES_STAT!D1143</f>
        <v>3.3361999999999998</v>
      </c>
      <c r="D1140" s="6">
        <f>TITRES_STAT!E1143</f>
        <v>200</v>
      </c>
      <c r="E1140" s="2">
        <f t="shared" si="68"/>
        <v>431377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5.3</v>
      </c>
      <c r="C1141" s="6">
        <f>TITRES_STAT!D1144</f>
        <v>3.3361999999999998</v>
      </c>
      <c r="D1141" s="6">
        <f>TITRES_STAT!E1144</f>
        <v>275</v>
      </c>
      <c r="E1141" s="2">
        <f t="shared" si="68"/>
        <v>431377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5.45</v>
      </c>
      <c r="C1142" s="6">
        <f>TITRES_STAT!D1145</f>
        <v>3.4306999999999999</v>
      </c>
      <c r="D1142" s="6">
        <f>TITRES_STAT!E1145</f>
        <v>584</v>
      </c>
      <c r="E1142" s="2">
        <f t="shared" si="68"/>
        <v>431961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43675</v>
      </c>
      <c r="B1143" s="6">
        <f>TITRES_STAT!C1146</f>
        <v>5.45</v>
      </c>
      <c r="C1143" s="6">
        <f>TITRES_STAT!D1146</f>
        <v>3.4306999999999999</v>
      </c>
      <c r="D1143" s="6">
        <f>TITRES_STAT!E1146</f>
        <v>1</v>
      </c>
      <c r="E1143" s="2">
        <f t="shared" si="68"/>
        <v>431961</v>
      </c>
      <c r="F1143" s="6" t="str">
        <f t="shared" si="71"/>
        <v>BULLISH</v>
      </c>
      <c r="G1143" s="6" t="str">
        <f t="shared" si="70"/>
        <v>NEUTRAL</v>
      </c>
      <c r="H1143" s="6" t="str">
        <f t="shared" si="69"/>
        <v>CONFIRMED BULLISH</v>
      </c>
    </row>
    <row r="1144" spans="1:8" ht="13.5" x14ac:dyDescent="0.25">
      <c r="A1144" s="3">
        <f>TITRES_STAT!B1147</f>
        <v>43676</v>
      </c>
      <c r="B1144" s="6">
        <f>TITRES_STAT!C1147</f>
        <v>5.45</v>
      </c>
      <c r="C1144" s="6">
        <f>TITRES_STAT!D1147</f>
        <v>3.4306999999999999</v>
      </c>
      <c r="D1144" s="6">
        <f>TITRES_STAT!E1147</f>
        <v>1092</v>
      </c>
      <c r="E1144" s="2">
        <f t="shared" si="68"/>
        <v>431961</v>
      </c>
      <c r="F1144" s="6" t="str">
        <f t="shared" si="71"/>
        <v>BULLISH</v>
      </c>
      <c r="G1144" s="6" t="str">
        <f t="shared" si="70"/>
        <v>NEUTRAL</v>
      </c>
      <c r="H1144" s="6" t="str">
        <f t="shared" si="69"/>
        <v>CONFIRMED BULLISH</v>
      </c>
    </row>
    <row r="1145" spans="1:8" ht="13.5" x14ac:dyDescent="0.25">
      <c r="A1145" s="3">
        <f>TITRES_STAT!B1148</f>
        <v>43677</v>
      </c>
      <c r="B1145" s="6">
        <f>TITRES_STAT!C1148</f>
        <v>5.45</v>
      </c>
      <c r="C1145" s="6">
        <f>TITRES_STAT!D1148</f>
        <v>3.4306999999999999</v>
      </c>
      <c r="D1145" s="6">
        <f>TITRES_STAT!E1148</f>
        <v>0</v>
      </c>
      <c r="E1145" s="2">
        <f t="shared" si="68"/>
        <v>431961</v>
      </c>
      <c r="F1145" s="6" t="str">
        <f t="shared" si="71"/>
        <v>BULLISH</v>
      </c>
      <c r="G1145" s="6" t="str">
        <f t="shared" si="70"/>
        <v>NEUTRAL</v>
      </c>
      <c r="H1145" s="6" t="str">
        <f t="shared" si="69"/>
        <v>CONFIRMED BULLISH</v>
      </c>
    </row>
    <row r="1146" spans="1:8" ht="13.5" x14ac:dyDescent="0.25">
      <c r="A1146" s="3">
        <f>TITRES_STAT!B1149</f>
        <v>43678</v>
      </c>
      <c r="B1146" s="6">
        <f>TITRES_STAT!C1149</f>
        <v>5.39</v>
      </c>
      <c r="C1146" s="6">
        <f>TITRES_STAT!D1149</f>
        <v>3.3929</v>
      </c>
      <c r="D1146" s="6">
        <f>TITRES_STAT!E1149</f>
        <v>1689</v>
      </c>
      <c r="E1146" s="2">
        <f t="shared" si="68"/>
        <v>430272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BEARISH DIVERGENCE</v>
      </c>
    </row>
    <row r="1147" spans="1:8" ht="13.5" x14ac:dyDescent="0.25">
      <c r="A1147" s="3">
        <f>TITRES_STAT!B1150</f>
        <v>43679</v>
      </c>
      <c r="B1147" s="6">
        <f>TITRES_STAT!C1150</f>
        <v>5.45</v>
      </c>
      <c r="C1147" s="6">
        <f>TITRES_STAT!D1150</f>
        <v>3.4306999999999999</v>
      </c>
      <c r="D1147" s="6">
        <f>TITRES_STAT!E1150</f>
        <v>1</v>
      </c>
      <c r="E1147" s="2">
        <f t="shared" si="68"/>
        <v>430273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5.43</v>
      </c>
      <c r="C1148" s="6">
        <f>TITRES_STAT!D1151</f>
        <v>3.4180999999999999</v>
      </c>
      <c r="D1148" s="6">
        <f>TITRES_STAT!E1151</f>
        <v>322</v>
      </c>
      <c r="E1148" s="2">
        <f t="shared" si="68"/>
        <v>429951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5.45</v>
      </c>
      <c r="C1149" s="6">
        <f>TITRES_STAT!D1152</f>
        <v>3.4306999999999999</v>
      </c>
      <c r="D1149" s="6">
        <f>TITRES_STAT!E1152</f>
        <v>1395</v>
      </c>
      <c r="E1149" s="2">
        <f t="shared" si="68"/>
        <v>431346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5.29</v>
      </c>
      <c r="C1150" s="6">
        <f>TITRES_STAT!D1153</f>
        <v>3.3298999999999999</v>
      </c>
      <c r="D1150" s="6">
        <f>TITRES_STAT!E1153</f>
        <v>8</v>
      </c>
      <c r="E1150" s="2">
        <f t="shared" si="68"/>
        <v>431338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5.44</v>
      </c>
      <c r="C1151" s="6">
        <f>TITRES_STAT!D1154</f>
        <v>3.4243999999999999</v>
      </c>
      <c r="D1151" s="6">
        <f>TITRES_STAT!E1154</f>
        <v>52</v>
      </c>
      <c r="E1151" s="2">
        <f t="shared" si="68"/>
        <v>431390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5.42</v>
      </c>
      <c r="C1152" s="6">
        <f>TITRES_STAT!D1155</f>
        <v>3.4117999999999999</v>
      </c>
      <c r="D1152" s="6">
        <f>TITRES_STAT!E1155</f>
        <v>1318</v>
      </c>
      <c r="E1152" s="2">
        <f t="shared" si="68"/>
        <v>430072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5</v>
      </c>
      <c r="C1153" s="6">
        <f>TITRES_STAT!D1156</f>
        <v>3.5375999999999999</v>
      </c>
      <c r="D1153" s="6">
        <f>TITRES_STAT!E1156</f>
        <v>541</v>
      </c>
      <c r="E1153" s="2">
        <f t="shared" si="68"/>
        <v>429531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5</v>
      </c>
      <c r="C1154" s="6">
        <f>TITRES_STAT!D1157</f>
        <v>3.5375999999999999</v>
      </c>
      <c r="D1154" s="6">
        <f>TITRES_STAT!E1157</f>
        <v>245</v>
      </c>
      <c r="E1154" s="2">
        <f t="shared" si="68"/>
        <v>429531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4.99</v>
      </c>
      <c r="C1155" s="6">
        <f>TITRES_STAT!D1158</f>
        <v>3.5305</v>
      </c>
      <c r="D1155" s="6">
        <f>TITRES_STAT!E1158</f>
        <v>2301</v>
      </c>
      <c r="E1155" s="2">
        <f t="shared" si="68"/>
        <v>427230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4.9800000000000004</v>
      </c>
      <c r="C1156" s="6">
        <f>TITRES_STAT!D1159</f>
        <v>3.5234000000000001</v>
      </c>
      <c r="D1156" s="6">
        <f>TITRES_STAT!E1159</f>
        <v>432</v>
      </c>
      <c r="E1156" s="2">
        <f t="shared" ref="E1156:E1219" si="72">IF(B1156&gt;B1155, E1155+D1156, IF(B1156&lt;B1155, E1155-D1156, E1155))</f>
        <v>426798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4.9800000000000004</v>
      </c>
      <c r="C1157" s="6">
        <f>TITRES_STAT!D1160</f>
        <v>3.5234000000000001</v>
      </c>
      <c r="D1157" s="6">
        <f>TITRES_STAT!E1160</f>
        <v>188</v>
      </c>
      <c r="E1157" s="2">
        <f t="shared" si="72"/>
        <v>426798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4.97</v>
      </c>
      <c r="C1158" s="6">
        <f>TITRES_STAT!D1161</f>
        <v>3.5164</v>
      </c>
      <c r="D1158" s="6">
        <f>TITRES_STAT!E1161</f>
        <v>1100</v>
      </c>
      <c r="E1158" s="2">
        <f t="shared" si="72"/>
        <v>425698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4.96</v>
      </c>
      <c r="C1159" s="6">
        <f>TITRES_STAT!D1162</f>
        <v>3.5093000000000001</v>
      </c>
      <c r="D1159" s="6">
        <f>TITRES_STAT!E1162</f>
        <v>791</v>
      </c>
      <c r="E1159" s="2">
        <f t="shared" si="72"/>
        <v>424907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5</v>
      </c>
      <c r="C1160" s="6">
        <f>TITRES_STAT!D1163</f>
        <v>3.5375999999999999</v>
      </c>
      <c r="D1160" s="6">
        <f>TITRES_STAT!E1163</f>
        <v>166</v>
      </c>
      <c r="E1160" s="2">
        <f t="shared" si="72"/>
        <v>425073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BEARISH DIVERGENCE</v>
      </c>
    </row>
    <row r="1161" spans="1:8" ht="13.5" x14ac:dyDescent="0.25">
      <c r="A1161" s="3">
        <f>TITRES_STAT!B1164</f>
        <v>43703</v>
      </c>
      <c r="B1161" s="6">
        <f>TITRES_STAT!C1164</f>
        <v>4.95</v>
      </c>
      <c r="C1161" s="6">
        <f>TITRES_STAT!D1164</f>
        <v>3.5022000000000002</v>
      </c>
      <c r="D1161" s="6">
        <f>TITRES_STAT!E1164</f>
        <v>755</v>
      </c>
      <c r="E1161" s="2">
        <f t="shared" si="72"/>
        <v>424318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5.05</v>
      </c>
      <c r="C1162" s="6">
        <f>TITRES_STAT!D1165</f>
        <v>3.573</v>
      </c>
      <c r="D1162" s="6">
        <f>TITRES_STAT!E1165</f>
        <v>6500</v>
      </c>
      <c r="E1162" s="2">
        <f t="shared" si="72"/>
        <v>430818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5.2</v>
      </c>
      <c r="C1163" s="6">
        <f>TITRES_STAT!D1166</f>
        <v>3.6791</v>
      </c>
      <c r="D1163" s="6">
        <f>TITRES_STAT!E1166</f>
        <v>5431</v>
      </c>
      <c r="E1163" s="2">
        <f t="shared" si="72"/>
        <v>436249</v>
      </c>
      <c r="F1163" s="6" t="str">
        <f t="shared" si="75"/>
        <v>BULLISH</v>
      </c>
      <c r="G1163" s="6" t="str">
        <f t="shared" si="74"/>
        <v>STRONG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5.2</v>
      </c>
      <c r="C1164" s="6">
        <f>TITRES_STAT!D1167</f>
        <v>3.6791</v>
      </c>
      <c r="D1164" s="6">
        <f>TITRES_STAT!E1167</f>
        <v>2475</v>
      </c>
      <c r="E1164" s="2">
        <f t="shared" si="72"/>
        <v>436249</v>
      </c>
      <c r="F1164" s="6" t="str">
        <f t="shared" si="75"/>
        <v>BULLISH</v>
      </c>
      <c r="G1164" s="6" t="str">
        <f t="shared" si="74"/>
        <v>STRONG</v>
      </c>
      <c r="H1164" s="6" t="str">
        <f t="shared" si="73"/>
        <v>CONFIRMED BULLISH</v>
      </c>
    </row>
    <row r="1165" spans="1:8" ht="13.5" x14ac:dyDescent="0.25">
      <c r="A1165" s="3">
        <f>TITRES_STAT!B1168</f>
        <v>43707</v>
      </c>
      <c r="B1165" s="6">
        <f>TITRES_STAT!C1168</f>
        <v>5.25</v>
      </c>
      <c r="C1165" s="6">
        <f>TITRES_STAT!D1168</f>
        <v>3.7145000000000001</v>
      </c>
      <c r="D1165" s="6">
        <f>TITRES_STAT!E1168</f>
        <v>2623</v>
      </c>
      <c r="E1165" s="2">
        <f t="shared" si="72"/>
        <v>438872</v>
      </c>
      <c r="F1165" s="6" t="str">
        <f t="shared" si="75"/>
        <v>BULLISH</v>
      </c>
      <c r="G1165" s="6" t="str">
        <f t="shared" si="74"/>
        <v>STRONG</v>
      </c>
      <c r="H1165" s="6" t="str">
        <f t="shared" si="73"/>
        <v>CONFIRMED BULLISH</v>
      </c>
    </row>
    <row r="1166" spans="1:8" ht="13.5" x14ac:dyDescent="0.25">
      <c r="A1166" s="3">
        <f>TITRES_STAT!B1169</f>
        <v>43710</v>
      </c>
      <c r="B1166" s="6">
        <f>TITRES_STAT!C1169</f>
        <v>5.2</v>
      </c>
      <c r="C1166" s="6">
        <f>TITRES_STAT!D1169</f>
        <v>3.6791</v>
      </c>
      <c r="D1166" s="6">
        <f>TITRES_STAT!E1169</f>
        <v>3901</v>
      </c>
      <c r="E1166" s="2">
        <f t="shared" si="72"/>
        <v>434971</v>
      </c>
      <c r="F1166" s="6" t="str">
        <f t="shared" si="75"/>
        <v>BULLISH</v>
      </c>
      <c r="G1166" s="6" t="str">
        <f t="shared" si="74"/>
        <v>STRONG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5.23</v>
      </c>
      <c r="C1167" s="6">
        <f>TITRES_STAT!D1170</f>
        <v>3.7002999999999999</v>
      </c>
      <c r="D1167" s="6">
        <f>TITRES_STAT!E1170</f>
        <v>900</v>
      </c>
      <c r="E1167" s="2">
        <f t="shared" si="72"/>
        <v>435871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5.2</v>
      </c>
      <c r="C1168" s="6">
        <f>TITRES_STAT!D1171</f>
        <v>3.6791</v>
      </c>
      <c r="D1168" s="6">
        <f>TITRES_STAT!E1171</f>
        <v>1704</v>
      </c>
      <c r="E1168" s="2">
        <f t="shared" si="72"/>
        <v>434167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5.05</v>
      </c>
      <c r="C1169" s="6">
        <f>TITRES_STAT!D1172</f>
        <v>3.573</v>
      </c>
      <c r="D1169" s="6">
        <f>TITRES_STAT!E1172</f>
        <v>3302</v>
      </c>
      <c r="E1169" s="2">
        <f t="shared" si="72"/>
        <v>430865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5.09</v>
      </c>
      <c r="C1170" s="6">
        <f>TITRES_STAT!D1173</f>
        <v>3.6013000000000002</v>
      </c>
      <c r="D1170" s="6">
        <f>TITRES_STAT!E1173</f>
        <v>987</v>
      </c>
      <c r="E1170" s="2">
        <f t="shared" si="72"/>
        <v>431852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5.08</v>
      </c>
      <c r="C1171" s="6">
        <f>TITRES_STAT!D1174</f>
        <v>3.5941999999999998</v>
      </c>
      <c r="D1171" s="6">
        <f>TITRES_STAT!E1174</f>
        <v>2788</v>
      </c>
      <c r="E1171" s="2">
        <f t="shared" si="72"/>
        <v>429064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5.05</v>
      </c>
      <c r="C1172" s="6">
        <f>TITRES_STAT!D1175</f>
        <v>3.573</v>
      </c>
      <c r="D1172" s="6">
        <f>TITRES_STAT!E1175</f>
        <v>74</v>
      </c>
      <c r="E1172" s="2">
        <f t="shared" si="72"/>
        <v>428990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5.05</v>
      </c>
      <c r="C1173" s="6">
        <f>TITRES_STAT!D1176</f>
        <v>3.573</v>
      </c>
      <c r="D1173" s="6">
        <f>TITRES_STAT!E1176</f>
        <v>1</v>
      </c>
      <c r="E1173" s="2">
        <f t="shared" si="72"/>
        <v>428990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5.01</v>
      </c>
      <c r="C1174" s="6">
        <f>TITRES_STAT!D1177</f>
        <v>3.5447000000000002</v>
      </c>
      <c r="D1174" s="6">
        <f>TITRES_STAT!E1177</f>
        <v>50</v>
      </c>
      <c r="E1174" s="2">
        <f t="shared" si="72"/>
        <v>428940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4.99</v>
      </c>
      <c r="C1175" s="6">
        <f>TITRES_STAT!D1178</f>
        <v>3.5305</v>
      </c>
      <c r="D1175" s="6">
        <f>TITRES_STAT!E1178</f>
        <v>1501</v>
      </c>
      <c r="E1175" s="2">
        <f t="shared" si="72"/>
        <v>427439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4.99</v>
      </c>
      <c r="C1176" s="6">
        <f>TITRES_STAT!D1179</f>
        <v>3.5305</v>
      </c>
      <c r="D1176" s="6">
        <f>TITRES_STAT!E1179</f>
        <v>176</v>
      </c>
      <c r="E1176" s="2">
        <f t="shared" si="72"/>
        <v>427439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5.04</v>
      </c>
      <c r="C1177" s="6">
        <f>TITRES_STAT!D1180</f>
        <v>3.5659000000000001</v>
      </c>
      <c r="D1177" s="6">
        <f>TITRES_STAT!E1180</f>
        <v>451</v>
      </c>
      <c r="E1177" s="2">
        <f t="shared" si="72"/>
        <v>427890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5.0999999999999996</v>
      </c>
      <c r="C1178" s="6">
        <f>TITRES_STAT!D1181</f>
        <v>3.6082999999999998</v>
      </c>
      <c r="D1178" s="6">
        <f>TITRES_STAT!E1181</f>
        <v>400</v>
      </c>
      <c r="E1178" s="2">
        <f t="shared" si="72"/>
        <v>428290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BEARISH DIVERGENCE</v>
      </c>
    </row>
    <row r="1179" spans="1:8" ht="13.5" x14ac:dyDescent="0.25">
      <c r="A1179" s="3">
        <f>TITRES_STAT!B1182</f>
        <v>43727</v>
      </c>
      <c r="B1179" s="6">
        <f>TITRES_STAT!C1182</f>
        <v>5.12</v>
      </c>
      <c r="C1179" s="6">
        <f>TITRES_STAT!D1182</f>
        <v>3.6225000000000001</v>
      </c>
      <c r="D1179" s="6">
        <f>TITRES_STAT!E1182</f>
        <v>1</v>
      </c>
      <c r="E1179" s="2">
        <f t="shared" si="72"/>
        <v>428291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BEARISH DIVERGENCE</v>
      </c>
    </row>
    <row r="1180" spans="1:8" ht="13.5" x14ac:dyDescent="0.25">
      <c r="A1180" s="3">
        <f>TITRES_STAT!B1183</f>
        <v>43728</v>
      </c>
      <c r="B1180" s="6">
        <f>TITRES_STAT!C1183</f>
        <v>5.0999999999999996</v>
      </c>
      <c r="C1180" s="6">
        <f>TITRES_STAT!D1183</f>
        <v>3.6082999999999998</v>
      </c>
      <c r="D1180" s="6">
        <f>TITRES_STAT!E1183</f>
        <v>1675</v>
      </c>
      <c r="E1180" s="2">
        <f t="shared" si="72"/>
        <v>426616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BEARISH DIVERGENCE</v>
      </c>
    </row>
    <row r="1181" spans="1:8" ht="13.5" x14ac:dyDescent="0.25">
      <c r="A1181" s="3">
        <f>TITRES_STAT!B1184</f>
        <v>43731</v>
      </c>
      <c r="B1181" s="6">
        <f>TITRES_STAT!C1184</f>
        <v>5.0999999999999996</v>
      </c>
      <c r="C1181" s="6">
        <f>TITRES_STAT!D1184</f>
        <v>3.6082999999999998</v>
      </c>
      <c r="D1181" s="6">
        <f>TITRES_STAT!E1184</f>
        <v>0</v>
      </c>
      <c r="E1181" s="2">
        <f t="shared" si="72"/>
        <v>426616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BEARISH DIVERGENCE</v>
      </c>
    </row>
    <row r="1182" spans="1:8" ht="13.5" x14ac:dyDescent="0.25">
      <c r="A1182" s="3">
        <f>TITRES_STAT!B1185</f>
        <v>43732</v>
      </c>
      <c r="B1182" s="6">
        <f>TITRES_STAT!C1185</f>
        <v>5.05</v>
      </c>
      <c r="C1182" s="6">
        <f>TITRES_STAT!D1185</f>
        <v>3.573</v>
      </c>
      <c r="D1182" s="6">
        <f>TITRES_STAT!E1185</f>
        <v>100</v>
      </c>
      <c r="E1182" s="2">
        <f t="shared" si="72"/>
        <v>426516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BEARISH DIVERGENCE</v>
      </c>
    </row>
    <row r="1183" spans="1:8" ht="13.5" x14ac:dyDescent="0.25">
      <c r="A1183" s="3">
        <f>TITRES_STAT!B1186</f>
        <v>43733</v>
      </c>
      <c r="B1183" s="6">
        <f>TITRES_STAT!C1186</f>
        <v>5.05</v>
      </c>
      <c r="C1183" s="6">
        <f>TITRES_STAT!D1186</f>
        <v>3.573</v>
      </c>
      <c r="D1183" s="6">
        <f>TITRES_STAT!E1186</f>
        <v>5</v>
      </c>
      <c r="E1183" s="2">
        <f t="shared" si="72"/>
        <v>426516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5.05</v>
      </c>
      <c r="C1184" s="6">
        <f>TITRES_STAT!D1187</f>
        <v>3.573</v>
      </c>
      <c r="D1184" s="6">
        <f>TITRES_STAT!E1187</f>
        <v>1200</v>
      </c>
      <c r="E1184" s="2">
        <f t="shared" si="72"/>
        <v>426516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5.08</v>
      </c>
      <c r="C1185" s="6">
        <f>TITRES_STAT!D1188</f>
        <v>3.5941999999999998</v>
      </c>
      <c r="D1185" s="6">
        <f>TITRES_STAT!E1188</f>
        <v>714</v>
      </c>
      <c r="E1185" s="2">
        <f t="shared" si="72"/>
        <v>427230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BULLISH DIVERGENCE</v>
      </c>
    </row>
    <row r="1186" spans="1:8" ht="13.5" x14ac:dyDescent="0.25">
      <c r="A1186" s="3">
        <f>TITRES_STAT!B1189</f>
        <v>43738</v>
      </c>
      <c r="B1186" s="6">
        <f>TITRES_STAT!C1189</f>
        <v>5.09</v>
      </c>
      <c r="C1186" s="6">
        <f>TITRES_STAT!D1189</f>
        <v>3.6013000000000002</v>
      </c>
      <c r="D1186" s="6">
        <f>TITRES_STAT!E1189</f>
        <v>608</v>
      </c>
      <c r="E1186" s="2">
        <f t="shared" si="72"/>
        <v>427838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BULLISH DIVERGENCE</v>
      </c>
    </row>
    <row r="1187" spans="1:8" ht="13.5" x14ac:dyDescent="0.25">
      <c r="A1187" s="3">
        <f>TITRES_STAT!B1190</f>
        <v>43739</v>
      </c>
      <c r="B1187" s="6">
        <f>TITRES_STAT!C1190</f>
        <v>5.05</v>
      </c>
      <c r="C1187" s="6">
        <f>TITRES_STAT!D1190</f>
        <v>3.573</v>
      </c>
      <c r="D1187" s="6">
        <f>TITRES_STAT!E1190</f>
        <v>340</v>
      </c>
      <c r="E1187" s="2">
        <f t="shared" si="72"/>
        <v>427498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5.04</v>
      </c>
      <c r="C1188" s="6">
        <f>TITRES_STAT!D1191</f>
        <v>3.5659000000000001</v>
      </c>
      <c r="D1188" s="6">
        <f>TITRES_STAT!E1191</f>
        <v>53</v>
      </c>
      <c r="E1188" s="2">
        <f t="shared" si="72"/>
        <v>427445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BULLISH DIVERGENCE</v>
      </c>
    </row>
    <row r="1189" spans="1:8" ht="13.5" x14ac:dyDescent="0.25">
      <c r="A1189" s="3">
        <f>TITRES_STAT!B1192</f>
        <v>43741</v>
      </c>
      <c r="B1189" s="6">
        <f>TITRES_STAT!C1192</f>
        <v>5.04</v>
      </c>
      <c r="C1189" s="6">
        <f>TITRES_STAT!D1192</f>
        <v>3.5659000000000001</v>
      </c>
      <c r="D1189" s="6">
        <f>TITRES_STAT!E1192</f>
        <v>0</v>
      </c>
      <c r="E1189" s="2">
        <f t="shared" si="72"/>
        <v>427445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BULLISH DIVERGENCE</v>
      </c>
    </row>
    <row r="1190" spans="1:8" ht="13.5" x14ac:dyDescent="0.25">
      <c r="A1190" s="3">
        <f>TITRES_STAT!B1193</f>
        <v>43742</v>
      </c>
      <c r="B1190" s="6">
        <f>TITRES_STAT!C1193</f>
        <v>5.05</v>
      </c>
      <c r="C1190" s="6">
        <f>TITRES_STAT!D1193</f>
        <v>3.573</v>
      </c>
      <c r="D1190" s="6">
        <f>TITRES_STAT!E1193</f>
        <v>138</v>
      </c>
      <c r="E1190" s="2">
        <f t="shared" si="72"/>
        <v>427583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BULLISH DIVERGENCE</v>
      </c>
    </row>
    <row r="1191" spans="1:8" ht="13.5" x14ac:dyDescent="0.25">
      <c r="A1191" s="3">
        <f>TITRES_STAT!B1194</f>
        <v>43745</v>
      </c>
      <c r="B1191" s="6">
        <f>TITRES_STAT!C1194</f>
        <v>5.05</v>
      </c>
      <c r="C1191" s="6">
        <f>TITRES_STAT!D1194</f>
        <v>3.573</v>
      </c>
      <c r="D1191" s="6">
        <f>TITRES_STAT!E1194</f>
        <v>211</v>
      </c>
      <c r="E1191" s="2">
        <f t="shared" si="72"/>
        <v>427583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43746</v>
      </c>
      <c r="B1192" s="6">
        <f>TITRES_STAT!C1195</f>
        <v>5.05</v>
      </c>
      <c r="C1192" s="6">
        <f>TITRES_STAT!D1195</f>
        <v>3.573</v>
      </c>
      <c r="D1192" s="6">
        <f>TITRES_STAT!E1195</f>
        <v>0</v>
      </c>
      <c r="E1192" s="2">
        <f t="shared" si="72"/>
        <v>427583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5.05</v>
      </c>
      <c r="C1193" s="6">
        <f>TITRES_STAT!D1196</f>
        <v>3.573</v>
      </c>
      <c r="D1193" s="6">
        <f>TITRES_STAT!E1196</f>
        <v>726</v>
      </c>
      <c r="E1193" s="2">
        <f t="shared" si="72"/>
        <v>427583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5</v>
      </c>
      <c r="C1194" s="6">
        <f>TITRES_STAT!D1197</f>
        <v>3.5375999999999999</v>
      </c>
      <c r="D1194" s="6">
        <f>TITRES_STAT!E1197</f>
        <v>245</v>
      </c>
      <c r="E1194" s="2">
        <f t="shared" si="72"/>
        <v>427338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5.04</v>
      </c>
      <c r="C1195" s="6">
        <f>TITRES_STAT!D1198</f>
        <v>3.5659000000000001</v>
      </c>
      <c r="D1195" s="6">
        <f>TITRES_STAT!E1198</f>
        <v>236</v>
      </c>
      <c r="E1195" s="2">
        <f t="shared" si="72"/>
        <v>427574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5.04</v>
      </c>
      <c r="C1196" s="6">
        <f>TITRES_STAT!D1199</f>
        <v>3.5659000000000001</v>
      </c>
      <c r="D1196" s="6">
        <f>TITRES_STAT!E1199</f>
        <v>1</v>
      </c>
      <c r="E1196" s="2">
        <f t="shared" si="72"/>
        <v>427574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5.04</v>
      </c>
      <c r="C1197" s="6">
        <f>TITRES_STAT!D1200</f>
        <v>3.5659000000000001</v>
      </c>
      <c r="D1197" s="6">
        <f>TITRES_STAT!E1200</f>
        <v>66</v>
      </c>
      <c r="E1197" s="2">
        <f t="shared" si="72"/>
        <v>427574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5.04</v>
      </c>
      <c r="C1198" s="6">
        <f>TITRES_STAT!D1201</f>
        <v>3.5659000000000001</v>
      </c>
      <c r="D1198" s="6">
        <f>TITRES_STAT!E1201</f>
        <v>761</v>
      </c>
      <c r="E1198" s="2">
        <f t="shared" si="72"/>
        <v>427574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5.04</v>
      </c>
      <c r="C1199" s="6">
        <f>TITRES_STAT!D1202</f>
        <v>3.5659000000000001</v>
      </c>
      <c r="D1199" s="6">
        <f>TITRES_STAT!E1202</f>
        <v>0</v>
      </c>
      <c r="E1199" s="2">
        <f t="shared" si="72"/>
        <v>427574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5</v>
      </c>
      <c r="C1200" s="6">
        <f>TITRES_STAT!D1203</f>
        <v>3.5375999999999999</v>
      </c>
      <c r="D1200" s="6">
        <f>TITRES_STAT!E1203</f>
        <v>11201</v>
      </c>
      <c r="E1200" s="2">
        <f t="shared" si="72"/>
        <v>416373</v>
      </c>
      <c r="F1200" s="6" t="str">
        <f t="shared" si="75"/>
        <v>BEARISH</v>
      </c>
      <c r="G1200" s="6" t="str">
        <f t="shared" si="74"/>
        <v>WEAK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5</v>
      </c>
      <c r="C1201" s="6">
        <f>TITRES_STAT!D1204</f>
        <v>3.5375999999999999</v>
      </c>
      <c r="D1201" s="6">
        <f>TITRES_STAT!E1204</f>
        <v>2032</v>
      </c>
      <c r="E1201" s="2">
        <f t="shared" si="72"/>
        <v>416373</v>
      </c>
      <c r="F1201" s="6" t="str">
        <f t="shared" si="75"/>
        <v>BEARISH</v>
      </c>
      <c r="G1201" s="6" t="str">
        <f t="shared" si="74"/>
        <v>WEAK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4.99</v>
      </c>
      <c r="C1202" s="6">
        <f>TITRES_STAT!D1205</f>
        <v>3.5305</v>
      </c>
      <c r="D1202" s="6">
        <f>TITRES_STAT!E1205</f>
        <v>1556</v>
      </c>
      <c r="E1202" s="2">
        <f t="shared" si="72"/>
        <v>414817</v>
      </c>
      <c r="F1202" s="6" t="str">
        <f t="shared" si="75"/>
        <v>BEARISH</v>
      </c>
      <c r="G1202" s="6" t="str">
        <f t="shared" si="74"/>
        <v>WEAK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5</v>
      </c>
      <c r="C1203" s="6">
        <f>TITRES_STAT!D1206</f>
        <v>3.5375999999999999</v>
      </c>
      <c r="D1203" s="6">
        <f>TITRES_STAT!E1206</f>
        <v>1</v>
      </c>
      <c r="E1203" s="2">
        <f t="shared" si="72"/>
        <v>414818</v>
      </c>
      <c r="F1203" s="6" t="str">
        <f t="shared" si="75"/>
        <v>BEARISH</v>
      </c>
      <c r="G1203" s="6" t="str">
        <f t="shared" si="74"/>
        <v>WEAK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5</v>
      </c>
      <c r="C1204" s="6">
        <f>TITRES_STAT!D1207</f>
        <v>3.5375999999999999</v>
      </c>
      <c r="D1204" s="6">
        <f>TITRES_STAT!E1207</f>
        <v>1749</v>
      </c>
      <c r="E1204" s="2">
        <f t="shared" si="72"/>
        <v>414818</v>
      </c>
      <c r="F1204" s="6" t="str">
        <f t="shared" si="75"/>
        <v>BEARISH</v>
      </c>
      <c r="G1204" s="6" t="str">
        <f t="shared" si="74"/>
        <v>WEAK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4.8499999999999996</v>
      </c>
      <c r="C1205" s="6">
        <f>TITRES_STAT!D1208</f>
        <v>3.4315000000000002</v>
      </c>
      <c r="D1205" s="6">
        <f>TITRES_STAT!E1208</f>
        <v>250</v>
      </c>
      <c r="E1205" s="2">
        <f t="shared" si="72"/>
        <v>414568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4.9800000000000004</v>
      </c>
      <c r="C1206" s="6">
        <f>TITRES_STAT!D1209</f>
        <v>3.5234000000000001</v>
      </c>
      <c r="D1206" s="6">
        <f>TITRES_STAT!E1209</f>
        <v>1155</v>
      </c>
      <c r="E1206" s="2">
        <f t="shared" si="72"/>
        <v>415723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4.9800000000000004</v>
      </c>
      <c r="C1207" s="6">
        <f>TITRES_STAT!D1210</f>
        <v>3.5234000000000001</v>
      </c>
      <c r="D1207" s="6">
        <f>TITRES_STAT!E1210</f>
        <v>500</v>
      </c>
      <c r="E1207" s="2">
        <f t="shared" si="72"/>
        <v>415723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BULLISH DIVERGENCE</v>
      </c>
    </row>
    <row r="1208" spans="1:8" ht="13.5" x14ac:dyDescent="0.25">
      <c r="A1208" s="3">
        <f>TITRES_STAT!B1211</f>
        <v>43769</v>
      </c>
      <c r="B1208" s="6">
        <f>TITRES_STAT!C1211</f>
        <v>4.9800000000000004</v>
      </c>
      <c r="C1208" s="6">
        <f>TITRES_STAT!D1211</f>
        <v>3.5234000000000001</v>
      </c>
      <c r="D1208" s="6">
        <f>TITRES_STAT!E1211</f>
        <v>0</v>
      </c>
      <c r="E1208" s="2">
        <f t="shared" si="72"/>
        <v>415723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BULLISH DIVERGENCE</v>
      </c>
    </row>
    <row r="1209" spans="1:8" ht="13.5" x14ac:dyDescent="0.25">
      <c r="A1209" s="3">
        <f>TITRES_STAT!B1212</f>
        <v>43770</v>
      </c>
      <c r="B1209" s="6">
        <f>TITRES_STAT!C1212</f>
        <v>4.9800000000000004</v>
      </c>
      <c r="C1209" s="6">
        <f>TITRES_STAT!D1212</f>
        <v>3.5234000000000001</v>
      </c>
      <c r="D1209" s="6">
        <f>TITRES_STAT!E1212</f>
        <v>2608</v>
      </c>
      <c r="E1209" s="2">
        <f t="shared" si="72"/>
        <v>415723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BULLISH DIVERGENCE</v>
      </c>
    </row>
    <row r="1210" spans="1:8" ht="13.5" x14ac:dyDescent="0.25">
      <c r="A1210" s="3">
        <f>TITRES_STAT!B1213</f>
        <v>43773</v>
      </c>
      <c r="B1210" s="6">
        <f>TITRES_STAT!C1213</f>
        <v>4.9800000000000004</v>
      </c>
      <c r="C1210" s="6">
        <f>TITRES_STAT!D1213</f>
        <v>3.5234000000000001</v>
      </c>
      <c r="D1210" s="6">
        <f>TITRES_STAT!E1213</f>
        <v>1942</v>
      </c>
      <c r="E1210" s="2">
        <f t="shared" si="72"/>
        <v>415723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4.9800000000000004</v>
      </c>
      <c r="C1211" s="6">
        <f>TITRES_STAT!D1214</f>
        <v>3.5234000000000001</v>
      </c>
      <c r="D1211" s="6">
        <f>TITRES_STAT!E1214</f>
        <v>207</v>
      </c>
      <c r="E1211" s="2">
        <f t="shared" si="72"/>
        <v>415723</v>
      </c>
      <c r="F1211" s="6" t="str">
        <f t="shared" si="75"/>
        <v>NEUTRAL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43775</v>
      </c>
      <c r="B1212" s="6">
        <f>TITRES_STAT!C1215</f>
        <v>4.9800000000000004</v>
      </c>
      <c r="C1212" s="6">
        <f>TITRES_STAT!D1215</f>
        <v>3.5234000000000001</v>
      </c>
      <c r="D1212" s="6">
        <f>TITRES_STAT!E1215</f>
        <v>5315</v>
      </c>
      <c r="E1212" s="2">
        <f t="shared" si="72"/>
        <v>415723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43776</v>
      </c>
      <c r="B1213" s="6">
        <f>TITRES_STAT!C1216</f>
        <v>5.0199999999999996</v>
      </c>
      <c r="C1213" s="6">
        <f>TITRES_STAT!D1216</f>
        <v>3.5516999999999999</v>
      </c>
      <c r="D1213" s="6">
        <f>TITRES_STAT!E1216</f>
        <v>1</v>
      </c>
      <c r="E1213" s="2">
        <f t="shared" si="72"/>
        <v>415724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5.0199999999999996</v>
      </c>
      <c r="C1214" s="6">
        <f>TITRES_STAT!D1217</f>
        <v>3.5516999999999999</v>
      </c>
      <c r="D1214" s="6">
        <f>TITRES_STAT!E1217</f>
        <v>0</v>
      </c>
      <c r="E1214" s="2">
        <f t="shared" si="72"/>
        <v>415724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5.0199999999999996</v>
      </c>
      <c r="C1215" s="6">
        <f>TITRES_STAT!D1218</f>
        <v>3.5516999999999999</v>
      </c>
      <c r="D1215" s="6">
        <f>TITRES_STAT!E1218</f>
        <v>0</v>
      </c>
      <c r="E1215" s="2">
        <f t="shared" si="72"/>
        <v>415724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5.07</v>
      </c>
      <c r="C1216" s="6">
        <f>TITRES_STAT!D1219</f>
        <v>3.5871</v>
      </c>
      <c r="D1216" s="6">
        <f>TITRES_STAT!E1219</f>
        <v>459</v>
      </c>
      <c r="E1216" s="2">
        <f t="shared" si="72"/>
        <v>416183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43782</v>
      </c>
      <c r="B1217" s="6">
        <f>TITRES_STAT!C1220</f>
        <v>5.07</v>
      </c>
      <c r="C1217" s="6">
        <f>TITRES_STAT!D1220</f>
        <v>3.5871</v>
      </c>
      <c r="D1217" s="6">
        <f>TITRES_STAT!E1220</f>
        <v>201</v>
      </c>
      <c r="E1217" s="2">
        <f t="shared" si="72"/>
        <v>416183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5.07</v>
      </c>
      <c r="C1218" s="6">
        <f>TITRES_STAT!D1221</f>
        <v>3.5871</v>
      </c>
      <c r="D1218" s="6">
        <f>TITRES_STAT!E1221</f>
        <v>219</v>
      </c>
      <c r="E1218" s="2">
        <f t="shared" si="72"/>
        <v>416183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CONFIRMED BULLISH</v>
      </c>
    </row>
    <row r="1219" spans="1:8" ht="13.5" x14ac:dyDescent="0.25">
      <c r="A1219" s="3">
        <f>TITRES_STAT!B1222</f>
        <v>43784</v>
      </c>
      <c r="B1219" s="6">
        <f>TITRES_STAT!C1222</f>
        <v>5.07</v>
      </c>
      <c r="C1219" s="6">
        <f>TITRES_STAT!D1222</f>
        <v>3.5871</v>
      </c>
      <c r="D1219" s="6">
        <f>TITRES_STAT!E1222</f>
        <v>107</v>
      </c>
      <c r="E1219" s="2">
        <f t="shared" si="72"/>
        <v>416183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5.0599999999999996</v>
      </c>
      <c r="C1220" s="6">
        <f>TITRES_STAT!D1223</f>
        <v>3.58</v>
      </c>
      <c r="D1220" s="6">
        <f>TITRES_STAT!E1223</f>
        <v>555</v>
      </c>
      <c r="E1220" s="2">
        <f t="shared" ref="E1220:E1283" si="76">IF(B1220&gt;B1219, E1219+D1220, IF(B1220&lt;B1219, E1219-D1220, E1219))</f>
        <v>415628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BEARISH DIVERGENCE</v>
      </c>
    </row>
    <row r="1221" spans="1:8" ht="13.5" x14ac:dyDescent="0.25">
      <c r="A1221" s="3">
        <f>TITRES_STAT!B1224</f>
        <v>43788</v>
      </c>
      <c r="B1221" s="6">
        <f>TITRES_STAT!C1224</f>
        <v>5.0599999999999996</v>
      </c>
      <c r="C1221" s="6">
        <f>TITRES_STAT!D1224</f>
        <v>3.58</v>
      </c>
      <c r="D1221" s="6">
        <f>TITRES_STAT!E1224</f>
        <v>0</v>
      </c>
      <c r="E1221" s="2">
        <f t="shared" si="76"/>
        <v>415628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5.0599999999999996</v>
      </c>
      <c r="C1222" s="6">
        <f>TITRES_STAT!D1225</f>
        <v>3.58</v>
      </c>
      <c r="D1222" s="6">
        <f>TITRES_STAT!E1225</f>
        <v>3125</v>
      </c>
      <c r="E1222" s="2">
        <f t="shared" si="76"/>
        <v>415628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5.0599999999999996</v>
      </c>
      <c r="C1223" s="6">
        <f>TITRES_STAT!D1226</f>
        <v>3.58</v>
      </c>
      <c r="D1223" s="6">
        <f>TITRES_STAT!E1226</f>
        <v>0</v>
      </c>
      <c r="E1223" s="2">
        <f t="shared" si="76"/>
        <v>415628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5.04</v>
      </c>
      <c r="C1224" s="6">
        <f>TITRES_STAT!D1227</f>
        <v>3.5659000000000001</v>
      </c>
      <c r="D1224" s="6">
        <f>TITRES_STAT!E1227</f>
        <v>174</v>
      </c>
      <c r="E1224" s="2">
        <f t="shared" si="76"/>
        <v>415454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5.04</v>
      </c>
      <c r="C1225" s="6">
        <f>TITRES_STAT!D1228</f>
        <v>3.5659000000000001</v>
      </c>
      <c r="D1225" s="6">
        <f>TITRES_STAT!E1228</f>
        <v>551</v>
      </c>
      <c r="E1225" s="2">
        <f t="shared" si="76"/>
        <v>415454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5.04</v>
      </c>
      <c r="C1226" s="6">
        <f>TITRES_STAT!D1229</f>
        <v>3.5659000000000001</v>
      </c>
      <c r="D1226" s="6">
        <f>TITRES_STAT!E1229</f>
        <v>0</v>
      </c>
      <c r="E1226" s="2">
        <f t="shared" si="76"/>
        <v>415454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5.03</v>
      </c>
      <c r="C1227" s="6">
        <f>TITRES_STAT!D1230</f>
        <v>3.5588000000000002</v>
      </c>
      <c r="D1227" s="6">
        <f>TITRES_STAT!E1230</f>
        <v>195</v>
      </c>
      <c r="E1227" s="2">
        <f t="shared" si="76"/>
        <v>415259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5.03</v>
      </c>
      <c r="C1228" s="6">
        <f>TITRES_STAT!D1231</f>
        <v>3.5588000000000002</v>
      </c>
      <c r="D1228" s="6">
        <f>TITRES_STAT!E1231</f>
        <v>0</v>
      </c>
      <c r="E1228" s="2">
        <f t="shared" si="76"/>
        <v>415259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5.03</v>
      </c>
      <c r="C1229" s="6">
        <f>TITRES_STAT!D1232</f>
        <v>3.5588000000000002</v>
      </c>
      <c r="D1229" s="6">
        <f>TITRES_STAT!E1232</f>
        <v>0</v>
      </c>
      <c r="E1229" s="2">
        <f t="shared" si="76"/>
        <v>415259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5.01</v>
      </c>
      <c r="C1230" s="6">
        <f>TITRES_STAT!D1233</f>
        <v>3.5447000000000002</v>
      </c>
      <c r="D1230" s="6">
        <f>TITRES_STAT!E1233</f>
        <v>1400</v>
      </c>
      <c r="E1230" s="2">
        <f t="shared" si="76"/>
        <v>413859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4.9800000000000004</v>
      </c>
      <c r="C1231" s="6">
        <f>TITRES_STAT!D1234</f>
        <v>3.5234000000000001</v>
      </c>
      <c r="D1231" s="6">
        <f>TITRES_STAT!E1234</f>
        <v>537</v>
      </c>
      <c r="E1231" s="2">
        <f t="shared" si="76"/>
        <v>413322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4.99</v>
      </c>
      <c r="C1232" s="6">
        <f>TITRES_STAT!D1235</f>
        <v>3.5305</v>
      </c>
      <c r="D1232" s="6">
        <f>TITRES_STAT!E1235</f>
        <v>31</v>
      </c>
      <c r="E1232" s="2">
        <f t="shared" si="76"/>
        <v>413353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CONFIRMED BEARISH</v>
      </c>
    </row>
    <row r="1233" spans="1:8" ht="13.5" x14ac:dyDescent="0.25">
      <c r="A1233" s="3">
        <f>TITRES_STAT!B1236</f>
        <v>43804</v>
      </c>
      <c r="B1233" s="6">
        <f>TITRES_STAT!C1236</f>
        <v>4.99</v>
      </c>
      <c r="C1233" s="6">
        <f>TITRES_STAT!D1236</f>
        <v>3.5305</v>
      </c>
      <c r="D1233" s="6">
        <f>TITRES_STAT!E1236</f>
        <v>0</v>
      </c>
      <c r="E1233" s="2">
        <f t="shared" si="76"/>
        <v>413353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5</v>
      </c>
      <c r="C1234" s="6">
        <f>TITRES_STAT!D1237</f>
        <v>3.5375999999999999</v>
      </c>
      <c r="D1234" s="6">
        <f>TITRES_STAT!E1237</f>
        <v>3001</v>
      </c>
      <c r="E1234" s="2">
        <f t="shared" si="76"/>
        <v>416354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BULLISH DIVERGENCE</v>
      </c>
    </row>
    <row r="1235" spans="1:8" ht="13.5" x14ac:dyDescent="0.25">
      <c r="A1235" s="3">
        <f>TITRES_STAT!B1238</f>
        <v>43808</v>
      </c>
      <c r="B1235" s="6">
        <f>TITRES_STAT!C1238</f>
        <v>5</v>
      </c>
      <c r="C1235" s="6">
        <f>TITRES_STAT!D1238</f>
        <v>3.5375999999999999</v>
      </c>
      <c r="D1235" s="6">
        <f>TITRES_STAT!E1238</f>
        <v>0</v>
      </c>
      <c r="E1235" s="2">
        <f t="shared" si="76"/>
        <v>416354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BULLISH DIVERGENCE</v>
      </c>
    </row>
    <row r="1236" spans="1:8" ht="13.5" x14ac:dyDescent="0.25">
      <c r="A1236" s="3">
        <f>TITRES_STAT!B1239</f>
        <v>43809</v>
      </c>
      <c r="B1236" s="6">
        <f>TITRES_STAT!C1239</f>
        <v>5</v>
      </c>
      <c r="C1236" s="6">
        <f>TITRES_STAT!D1239</f>
        <v>3.5375999999999999</v>
      </c>
      <c r="D1236" s="6">
        <f>TITRES_STAT!E1239</f>
        <v>1575</v>
      </c>
      <c r="E1236" s="2">
        <f t="shared" si="76"/>
        <v>416354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5</v>
      </c>
      <c r="C1237" s="6">
        <f>TITRES_STAT!D1240</f>
        <v>3.5375999999999999</v>
      </c>
      <c r="D1237" s="6">
        <f>TITRES_STAT!E1240</f>
        <v>100</v>
      </c>
      <c r="E1237" s="2">
        <f t="shared" si="76"/>
        <v>416354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4.99</v>
      </c>
      <c r="C1238" s="6">
        <f>TITRES_STAT!D1241</f>
        <v>3.5305</v>
      </c>
      <c r="D1238" s="6">
        <f>TITRES_STAT!E1241</f>
        <v>1285</v>
      </c>
      <c r="E1238" s="2">
        <f t="shared" si="76"/>
        <v>415069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43812</v>
      </c>
      <c r="B1239" s="6">
        <f>TITRES_STAT!C1242</f>
        <v>4.97</v>
      </c>
      <c r="C1239" s="6">
        <f>TITRES_STAT!D1242</f>
        <v>3.5164</v>
      </c>
      <c r="D1239" s="6">
        <f>TITRES_STAT!E1242</f>
        <v>126</v>
      </c>
      <c r="E1239" s="2">
        <f t="shared" si="76"/>
        <v>414943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4.83</v>
      </c>
      <c r="C1240" s="6">
        <f>TITRES_STAT!D1243</f>
        <v>3.4173</v>
      </c>
      <c r="D1240" s="6">
        <f>TITRES_STAT!E1243</f>
        <v>448</v>
      </c>
      <c r="E1240" s="2">
        <f t="shared" si="76"/>
        <v>414495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4.95</v>
      </c>
      <c r="C1241" s="6">
        <f>TITRES_STAT!D1244</f>
        <v>3.5022000000000002</v>
      </c>
      <c r="D1241" s="6">
        <f>TITRES_STAT!E1244</f>
        <v>1087</v>
      </c>
      <c r="E1241" s="2">
        <f t="shared" si="76"/>
        <v>415582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4.9000000000000004</v>
      </c>
      <c r="C1242" s="6">
        <f>TITRES_STAT!D1245</f>
        <v>3.4668000000000001</v>
      </c>
      <c r="D1242" s="6">
        <f>TITRES_STAT!E1245</f>
        <v>3576</v>
      </c>
      <c r="E1242" s="2">
        <f t="shared" si="76"/>
        <v>412006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CONFIRMED BEARISH</v>
      </c>
    </row>
    <row r="1243" spans="1:8" ht="13.5" x14ac:dyDescent="0.25">
      <c r="A1243" s="3">
        <f>TITRES_STAT!B1246</f>
        <v>43818</v>
      </c>
      <c r="B1243" s="6">
        <f>TITRES_STAT!C1246</f>
        <v>4.8099999999999996</v>
      </c>
      <c r="C1243" s="6">
        <f>TITRES_STAT!D1246</f>
        <v>3.4032</v>
      </c>
      <c r="D1243" s="6">
        <f>TITRES_STAT!E1246</f>
        <v>1158</v>
      </c>
      <c r="E1243" s="2">
        <f t="shared" si="76"/>
        <v>410848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43819</v>
      </c>
      <c r="B1244" s="6">
        <f>TITRES_STAT!C1247</f>
        <v>4.8099999999999996</v>
      </c>
      <c r="C1244" s="6">
        <f>TITRES_STAT!D1247</f>
        <v>3.4032</v>
      </c>
      <c r="D1244" s="6">
        <f>TITRES_STAT!E1247</f>
        <v>455</v>
      </c>
      <c r="E1244" s="2">
        <f t="shared" si="76"/>
        <v>410848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43822</v>
      </c>
      <c r="B1245" s="6">
        <f>TITRES_STAT!C1248</f>
        <v>4.8099999999999996</v>
      </c>
      <c r="C1245" s="6">
        <f>TITRES_STAT!D1248</f>
        <v>3.4032</v>
      </c>
      <c r="D1245" s="6">
        <f>TITRES_STAT!E1248</f>
        <v>50</v>
      </c>
      <c r="E1245" s="2">
        <f t="shared" si="76"/>
        <v>410848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43823</v>
      </c>
      <c r="B1246" s="6">
        <f>TITRES_STAT!C1249</f>
        <v>4.8899999999999997</v>
      </c>
      <c r="C1246" s="6">
        <f>TITRES_STAT!D1249</f>
        <v>3.4598</v>
      </c>
      <c r="D1246" s="6">
        <f>TITRES_STAT!E1249</f>
        <v>1340</v>
      </c>
      <c r="E1246" s="2">
        <f t="shared" si="76"/>
        <v>412188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4.8899999999999997</v>
      </c>
      <c r="C1247" s="6">
        <f>TITRES_STAT!D1250</f>
        <v>3.4598</v>
      </c>
      <c r="D1247" s="6">
        <f>TITRES_STAT!E1250</f>
        <v>105</v>
      </c>
      <c r="E1247" s="2">
        <f t="shared" si="76"/>
        <v>412188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BULLISH DIVERGENCE</v>
      </c>
    </row>
    <row r="1248" spans="1:8" ht="13.5" x14ac:dyDescent="0.25">
      <c r="A1248" s="3">
        <f>TITRES_STAT!B1251</f>
        <v>43825</v>
      </c>
      <c r="B1248" s="6">
        <f>TITRES_STAT!C1251</f>
        <v>4.8</v>
      </c>
      <c r="C1248" s="6">
        <f>TITRES_STAT!D1251</f>
        <v>3.3961000000000001</v>
      </c>
      <c r="D1248" s="6">
        <f>TITRES_STAT!E1251</f>
        <v>952</v>
      </c>
      <c r="E1248" s="2">
        <f t="shared" si="76"/>
        <v>411236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BULLISH DIVERGENCE</v>
      </c>
    </row>
    <row r="1249" spans="1:8" ht="13.5" x14ac:dyDescent="0.25">
      <c r="A1249" s="3">
        <f>TITRES_STAT!B1252</f>
        <v>43826</v>
      </c>
      <c r="B1249" s="6">
        <f>TITRES_STAT!C1252</f>
        <v>4.8499999999999996</v>
      </c>
      <c r="C1249" s="6">
        <f>TITRES_STAT!D1252</f>
        <v>3.4315000000000002</v>
      </c>
      <c r="D1249" s="6">
        <f>TITRES_STAT!E1252</f>
        <v>31</v>
      </c>
      <c r="E1249" s="2">
        <f t="shared" si="76"/>
        <v>411267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4.99</v>
      </c>
      <c r="C1250" s="6">
        <f>TITRES_STAT!D1253</f>
        <v>3.5305</v>
      </c>
      <c r="D1250" s="6">
        <f>TITRES_STAT!E1253</f>
        <v>4751</v>
      </c>
      <c r="E1250" s="2">
        <f t="shared" si="76"/>
        <v>416018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4.99</v>
      </c>
      <c r="C1251" s="6">
        <f>TITRES_STAT!D1254</f>
        <v>3.5305</v>
      </c>
      <c r="D1251" s="6">
        <f>TITRES_STAT!E1254</f>
        <v>2314</v>
      </c>
      <c r="E1251" s="2">
        <f t="shared" si="76"/>
        <v>416018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4.99</v>
      </c>
      <c r="C1252" s="6">
        <f>TITRES_STAT!D1255</f>
        <v>3.5305</v>
      </c>
      <c r="D1252" s="6">
        <f>TITRES_STAT!E1255</f>
        <v>811</v>
      </c>
      <c r="E1252" s="2">
        <f t="shared" si="76"/>
        <v>416018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4.8499999999999996</v>
      </c>
      <c r="C1253" s="6">
        <f>TITRES_STAT!D1256</f>
        <v>3.4315000000000002</v>
      </c>
      <c r="D1253" s="6">
        <f>TITRES_STAT!E1256</f>
        <v>11</v>
      </c>
      <c r="E1253" s="2">
        <f t="shared" si="76"/>
        <v>416007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CONFIRMED BULLISH</v>
      </c>
    </row>
    <row r="1254" spans="1:8" ht="13.5" x14ac:dyDescent="0.25">
      <c r="A1254" s="3">
        <f>TITRES_STAT!B1257</f>
        <v>43836</v>
      </c>
      <c r="B1254" s="6">
        <f>TITRES_STAT!C1257</f>
        <v>4.99</v>
      </c>
      <c r="C1254" s="6">
        <f>TITRES_STAT!D1257</f>
        <v>3.5305</v>
      </c>
      <c r="D1254" s="6">
        <f>TITRES_STAT!E1257</f>
        <v>876</v>
      </c>
      <c r="E1254" s="2">
        <f t="shared" si="76"/>
        <v>416883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4.96</v>
      </c>
      <c r="C1255" s="6">
        <f>TITRES_STAT!D1258</f>
        <v>3.5093000000000001</v>
      </c>
      <c r="D1255" s="6">
        <f>TITRES_STAT!E1258</f>
        <v>20176</v>
      </c>
      <c r="E1255" s="2">
        <f t="shared" si="76"/>
        <v>396707</v>
      </c>
      <c r="F1255" s="6" t="str">
        <f t="shared" si="79"/>
        <v>BEARISH</v>
      </c>
      <c r="G1255" s="6" t="str">
        <f t="shared" si="78"/>
        <v>WEAK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4.9400000000000004</v>
      </c>
      <c r="C1256" s="6">
        <f>TITRES_STAT!D1259</f>
        <v>3.4950999999999999</v>
      </c>
      <c r="D1256" s="6">
        <f>TITRES_STAT!E1259</f>
        <v>335</v>
      </c>
      <c r="E1256" s="2">
        <f t="shared" si="76"/>
        <v>396372</v>
      </c>
      <c r="F1256" s="6" t="str">
        <f t="shared" si="79"/>
        <v>BEARISH</v>
      </c>
      <c r="G1256" s="6" t="str">
        <f t="shared" si="78"/>
        <v>WEAK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4.95</v>
      </c>
      <c r="C1257" s="6">
        <f>TITRES_STAT!D1260</f>
        <v>3.5022000000000002</v>
      </c>
      <c r="D1257" s="6">
        <f>TITRES_STAT!E1260</f>
        <v>1527</v>
      </c>
      <c r="E1257" s="2">
        <f t="shared" si="76"/>
        <v>397899</v>
      </c>
      <c r="F1257" s="6" t="str">
        <f t="shared" si="79"/>
        <v>BEARISH</v>
      </c>
      <c r="G1257" s="6" t="str">
        <f t="shared" si="78"/>
        <v>WEAK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4.92</v>
      </c>
      <c r="C1258" s="6">
        <f>TITRES_STAT!D1261</f>
        <v>3.4809999999999999</v>
      </c>
      <c r="D1258" s="6">
        <f>TITRES_STAT!E1261</f>
        <v>475</v>
      </c>
      <c r="E1258" s="2">
        <f t="shared" si="76"/>
        <v>397424</v>
      </c>
      <c r="F1258" s="6" t="str">
        <f t="shared" si="79"/>
        <v>BEARISH</v>
      </c>
      <c r="G1258" s="6" t="str">
        <f t="shared" si="78"/>
        <v>WEAK</v>
      </c>
      <c r="H1258" s="6" t="str">
        <f t="shared" si="77"/>
        <v>BEARISH DIVERGENCE</v>
      </c>
    </row>
    <row r="1259" spans="1:8" ht="13.5" x14ac:dyDescent="0.25">
      <c r="A1259" s="3">
        <f>TITRES_STAT!B1262</f>
        <v>43843</v>
      </c>
      <c r="B1259" s="6">
        <f>TITRES_STAT!C1262</f>
        <v>4.93</v>
      </c>
      <c r="C1259" s="6">
        <f>TITRES_STAT!D1262</f>
        <v>3.4881000000000002</v>
      </c>
      <c r="D1259" s="6">
        <f>TITRES_STAT!E1262</f>
        <v>1655</v>
      </c>
      <c r="E1259" s="2">
        <f t="shared" si="76"/>
        <v>399079</v>
      </c>
      <c r="F1259" s="6" t="str">
        <f t="shared" si="79"/>
        <v>BEARISH</v>
      </c>
      <c r="G1259" s="6" t="str">
        <f t="shared" si="78"/>
        <v>WEAK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4.92</v>
      </c>
      <c r="C1260" s="6">
        <f>TITRES_STAT!D1263</f>
        <v>3.4809999999999999</v>
      </c>
      <c r="D1260" s="6">
        <f>TITRES_STAT!E1263</f>
        <v>17</v>
      </c>
      <c r="E1260" s="2">
        <f t="shared" si="76"/>
        <v>399062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BULLISH DIVERGENCE</v>
      </c>
    </row>
    <row r="1261" spans="1:8" ht="13.5" x14ac:dyDescent="0.25">
      <c r="A1261" s="3">
        <f>TITRES_STAT!B1264</f>
        <v>43846</v>
      </c>
      <c r="B1261" s="6">
        <f>TITRES_STAT!C1264</f>
        <v>4.92</v>
      </c>
      <c r="C1261" s="6">
        <f>TITRES_STAT!D1264</f>
        <v>3.4809999999999999</v>
      </c>
      <c r="D1261" s="6">
        <f>TITRES_STAT!E1264</f>
        <v>0</v>
      </c>
      <c r="E1261" s="2">
        <f t="shared" si="76"/>
        <v>399062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BULLISH DIVERGENCE</v>
      </c>
    </row>
    <row r="1262" spans="1:8" ht="13.5" x14ac:dyDescent="0.25">
      <c r="A1262" s="3">
        <f>TITRES_STAT!B1265</f>
        <v>43847</v>
      </c>
      <c r="B1262" s="6">
        <f>TITRES_STAT!C1265</f>
        <v>4.92</v>
      </c>
      <c r="C1262" s="6">
        <f>TITRES_STAT!D1265</f>
        <v>3.4809999999999999</v>
      </c>
      <c r="D1262" s="6">
        <f>TITRES_STAT!E1265</f>
        <v>0</v>
      </c>
      <c r="E1262" s="2">
        <f t="shared" si="76"/>
        <v>399062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BULLISH DIVERGENCE</v>
      </c>
    </row>
    <row r="1263" spans="1:8" ht="13.5" x14ac:dyDescent="0.25">
      <c r="A1263" s="3">
        <f>TITRES_STAT!B1266</f>
        <v>43850</v>
      </c>
      <c r="B1263" s="6">
        <f>TITRES_STAT!C1266</f>
        <v>4.92</v>
      </c>
      <c r="C1263" s="6">
        <f>TITRES_STAT!D1266</f>
        <v>3.4809999999999999</v>
      </c>
      <c r="D1263" s="6">
        <f>TITRES_STAT!E1266</f>
        <v>0</v>
      </c>
      <c r="E1263" s="2">
        <f t="shared" si="76"/>
        <v>399062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NEUTRAL</v>
      </c>
    </row>
    <row r="1264" spans="1:8" ht="13.5" x14ac:dyDescent="0.25">
      <c r="A1264" s="3">
        <f>TITRES_STAT!B1267</f>
        <v>43851</v>
      </c>
      <c r="B1264" s="6">
        <f>TITRES_STAT!C1267</f>
        <v>4.72</v>
      </c>
      <c r="C1264" s="6">
        <f>TITRES_STAT!D1267</f>
        <v>3.3395000000000001</v>
      </c>
      <c r="D1264" s="6">
        <f>TITRES_STAT!E1267</f>
        <v>1778</v>
      </c>
      <c r="E1264" s="2">
        <f t="shared" si="76"/>
        <v>397284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4.72</v>
      </c>
      <c r="C1265" s="6">
        <f>TITRES_STAT!D1268</f>
        <v>3.3395000000000001</v>
      </c>
      <c r="D1265" s="6">
        <f>TITRES_STAT!E1268</f>
        <v>203</v>
      </c>
      <c r="E1265" s="2">
        <f t="shared" si="76"/>
        <v>397284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4.75</v>
      </c>
      <c r="C1266" s="6">
        <f>TITRES_STAT!D1269</f>
        <v>3.3607</v>
      </c>
      <c r="D1266" s="6">
        <f>TITRES_STAT!E1269</f>
        <v>1058</v>
      </c>
      <c r="E1266" s="2">
        <f t="shared" si="76"/>
        <v>398342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4.75</v>
      </c>
      <c r="C1267" s="6">
        <f>TITRES_STAT!D1270</f>
        <v>3.3607</v>
      </c>
      <c r="D1267" s="6">
        <f>TITRES_STAT!E1270</f>
        <v>1001</v>
      </c>
      <c r="E1267" s="2">
        <f t="shared" si="76"/>
        <v>398342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4.75</v>
      </c>
      <c r="C1268" s="6">
        <f>TITRES_STAT!D1271</f>
        <v>3.3607</v>
      </c>
      <c r="D1268" s="6">
        <f>TITRES_STAT!E1271</f>
        <v>101</v>
      </c>
      <c r="E1268" s="2">
        <f t="shared" si="76"/>
        <v>398342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4.8</v>
      </c>
      <c r="C1269" s="6">
        <f>TITRES_STAT!D1272</f>
        <v>3.3961000000000001</v>
      </c>
      <c r="D1269" s="6">
        <f>TITRES_STAT!E1272</f>
        <v>1500</v>
      </c>
      <c r="E1269" s="2">
        <f t="shared" si="76"/>
        <v>399842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4.75</v>
      </c>
      <c r="C1270" s="6">
        <f>TITRES_STAT!D1273</f>
        <v>3.3607</v>
      </c>
      <c r="D1270" s="6">
        <f>TITRES_STAT!E1273</f>
        <v>200</v>
      </c>
      <c r="E1270" s="2">
        <f t="shared" si="76"/>
        <v>399642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4.6100000000000003</v>
      </c>
      <c r="C1271" s="6">
        <f>TITRES_STAT!D1274</f>
        <v>3.2616999999999998</v>
      </c>
      <c r="D1271" s="6">
        <f>TITRES_STAT!E1274</f>
        <v>67</v>
      </c>
      <c r="E1271" s="2">
        <f t="shared" si="76"/>
        <v>399575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BULLISH DIVERGENCE</v>
      </c>
    </row>
    <row r="1272" spans="1:8" ht="13.5" x14ac:dyDescent="0.25">
      <c r="A1272" s="3">
        <f>TITRES_STAT!B1275</f>
        <v>43861</v>
      </c>
      <c r="B1272" s="6">
        <f>TITRES_STAT!C1275</f>
        <v>4.72</v>
      </c>
      <c r="C1272" s="6">
        <f>TITRES_STAT!D1275</f>
        <v>3.3395000000000001</v>
      </c>
      <c r="D1272" s="6">
        <f>TITRES_STAT!E1275</f>
        <v>1348</v>
      </c>
      <c r="E1272" s="2">
        <f t="shared" si="76"/>
        <v>400923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BULLISH DIVERGENCE</v>
      </c>
    </row>
    <row r="1273" spans="1:8" ht="13.5" x14ac:dyDescent="0.25">
      <c r="A1273" s="3">
        <f>TITRES_STAT!B1276</f>
        <v>43864</v>
      </c>
      <c r="B1273" s="6">
        <f>TITRES_STAT!C1276</f>
        <v>4.7</v>
      </c>
      <c r="C1273" s="6">
        <f>TITRES_STAT!D1276</f>
        <v>3.3252999999999999</v>
      </c>
      <c r="D1273" s="6">
        <f>TITRES_STAT!E1276</f>
        <v>1840</v>
      </c>
      <c r="E1273" s="2">
        <f t="shared" si="76"/>
        <v>399083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BULLISH DIVERGENCE</v>
      </c>
    </row>
    <row r="1274" spans="1:8" ht="13.5" x14ac:dyDescent="0.25">
      <c r="A1274" s="3">
        <f>TITRES_STAT!B1277</f>
        <v>43865</v>
      </c>
      <c r="B1274" s="6">
        <f>TITRES_STAT!C1277</f>
        <v>4.6900000000000004</v>
      </c>
      <c r="C1274" s="6">
        <f>TITRES_STAT!D1277</f>
        <v>3.3182999999999998</v>
      </c>
      <c r="D1274" s="6">
        <f>TITRES_STAT!E1277</f>
        <v>750</v>
      </c>
      <c r="E1274" s="2">
        <f t="shared" si="76"/>
        <v>398333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4.6900000000000004</v>
      </c>
      <c r="C1275" s="6">
        <f>TITRES_STAT!D1278</f>
        <v>3.3182999999999998</v>
      </c>
      <c r="D1275" s="6">
        <f>TITRES_STAT!E1278</f>
        <v>0</v>
      </c>
      <c r="E1275" s="2">
        <f t="shared" si="76"/>
        <v>398333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4.67</v>
      </c>
      <c r="C1276" s="6">
        <f>TITRES_STAT!D1279</f>
        <v>3.3041</v>
      </c>
      <c r="D1276" s="6">
        <f>TITRES_STAT!E1279</f>
        <v>50</v>
      </c>
      <c r="E1276" s="2">
        <f t="shared" si="76"/>
        <v>398283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BEARISH DIVERGENCE</v>
      </c>
    </row>
    <row r="1277" spans="1:8" ht="13.5" x14ac:dyDescent="0.25">
      <c r="A1277" s="3">
        <f>TITRES_STAT!B1280</f>
        <v>43868</v>
      </c>
      <c r="B1277" s="6">
        <f>TITRES_STAT!C1280</f>
        <v>4.67</v>
      </c>
      <c r="C1277" s="6">
        <f>TITRES_STAT!D1280</f>
        <v>3.3041</v>
      </c>
      <c r="D1277" s="6">
        <f>TITRES_STAT!E1280</f>
        <v>1080</v>
      </c>
      <c r="E1277" s="2">
        <f t="shared" si="76"/>
        <v>398283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4.66</v>
      </c>
      <c r="C1278" s="6">
        <f>TITRES_STAT!D1281</f>
        <v>3.2970000000000002</v>
      </c>
      <c r="D1278" s="6">
        <f>TITRES_STAT!E1281</f>
        <v>222</v>
      </c>
      <c r="E1278" s="2">
        <f t="shared" si="76"/>
        <v>398061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4.66</v>
      </c>
      <c r="C1279" s="6">
        <f>TITRES_STAT!D1282</f>
        <v>3.2970000000000002</v>
      </c>
      <c r="D1279" s="6">
        <f>TITRES_STAT!E1282</f>
        <v>555</v>
      </c>
      <c r="E1279" s="2">
        <f t="shared" si="76"/>
        <v>398061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4.66</v>
      </c>
      <c r="C1280" s="6">
        <f>TITRES_STAT!D1283</f>
        <v>3.2970000000000002</v>
      </c>
      <c r="D1280" s="6">
        <f>TITRES_STAT!E1283</f>
        <v>0</v>
      </c>
      <c r="E1280" s="2">
        <f t="shared" si="76"/>
        <v>398061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4.67</v>
      </c>
      <c r="C1281" s="6">
        <f>TITRES_STAT!D1284</f>
        <v>3.3041</v>
      </c>
      <c r="D1281" s="6">
        <f>TITRES_STAT!E1284</f>
        <v>110</v>
      </c>
      <c r="E1281" s="2">
        <f t="shared" si="76"/>
        <v>398171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43875</v>
      </c>
      <c r="B1282" s="6">
        <f>TITRES_STAT!C1285</f>
        <v>4.53</v>
      </c>
      <c r="C1282" s="6">
        <f>TITRES_STAT!D1285</f>
        <v>3.2050000000000001</v>
      </c>
      <c r="D1282" s="6">
        <f>TITRES_STAT!E1285</f>
        <v>425</v>
      </c>
      <c r="E1282" s="2">
        <f t="shared" si="76"/>
        <v>397746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4.6500000000000004</v>
      </c>
      <c r="C1283" s="6">
        <f>TITRES_STAT!D1286</f>
        <v>3.29</v>
      </c>
      <c r="D1283" s="6">
        <f>TITRES_STAT!E1286</f>
        <v>26</v>
      </c>
      <c r="E1283" s="2">
        <f t="shared" si="76"/>
        <v>397772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4.6500000000000004</v>
      </c>
      <c r="C1284" s="6">
        <f>TITRES_STAT!D1287</f>
        <v>3.29</v>
      </c>
      <c r="D1284" s="6">
        <f>TITRES_STAT!E1287</f>
        <v>2170</v>
      </c>
      <c r="E1284" s="2">
        <f t="shared" ref="E1284:E1347" si="80">IF(B1284&gt;B1283, E1283+D1284, IF(B1284&lt;B1283, E1283-D1284, E1283))</f>
        <v>397772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4.6500000000000004</v>
      </c>
      <c r="C1285" s="6">
        <f>TITRES_STAT!D1288</f>
        <v>3.29</v>
      </c>
      <c r="D1285" s="6">
        <f>TITRES_STAT!E1288</f>
        <v>51</v>
      </c>
      <c r="E1285" s="2">
        <f t="shared" si="80"/>
        <v>397772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4.6500000000000004</v>
      </c>
      <c r="C1286" s="6">
        <f>TITRES_STAT!D1289</f>
        <v>3.29</v>
      </c>
      <c r="D1286" s="6">
        <f>TITRES_STAT!E1289</f>
        <v>1003</v>
      </c>
      <c r="E1286" s="2">
        <f t="shared" si="80"/>
        <v>397772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4.6500000000000004</v>
      </c>
      <c r="C1287" s="6">
        <f>TITRES_STAT!D1290</f>
        <v>3.29</v>
      </c>
      <c r="D1287" s="6">
        <f>TITRES_STAT!E1290</f>
        <v>0</v>
      </c>
      <c r="E1287" s="2">
        <f t="shared" si="80"/>
        <v>397772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BULLISH</v>
      </c>
    </row>
    <row r="1288" spans="1:8" ht="13.5" x14ac:dyDescent="0.25">
      <c r="A1288" s="3">
        <f>TITRES_STAT!B1291</f>
        <v>43885</v>
      </c>
      <c r="B1288" s="6">
        <f>TITRES_STAT!C1291</f>
        <v>4.59</v>
      </c>
      <c r="C1288" s="6">
        <f>TITRES_STAT!D1291</f>
        <v>3.2475000000000001</v>
      </c>
      <c r="D1288" s="6">
        <f>TITRES_STAT!E1291</f>
        <v>1050</v>
      </c>
      <c r="E1288" s="2">
        <f t="shared" si="80"/>
        <v>396722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4.58</v>
      </c>
      <c r="C1289" s="6">
        <f>TITRES_STAT!D1292</f>
        <v>3.2404000000000002</v>
      </c>
      <c r="D1289" s="6">
        <f>TITRES_STAT!E1292</f>
        <v>120</v>
      </c>
      <c r="E1289" s="2">
        <f t="shared" si="80"/>
        <v>396602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4.6399999999999997</v>
      </c>
      <c r="C1290" s="6">
        <f>TITRES_STAT!D1293</f>
        <v>3.2829000000000002</v>
      </c>
      <c r="D1290" s="6">
        <f>TITRES_STAT!E1293</f>
        <v>200</v>
      </c>
      <c r="E1290" s="2">
        <f t="shared" si="80"/>
        <v>396802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4.5999999999999996</v>
      </c>
      <c r="C1291" s="6">
        <f>TITRES_STAT!D1294</f>
        <v>3.2545999999999999</v>
      </c>
      <c r="D1291" s="6">
        <f>TITRES_STAT!E1294</f>
        <v>64</v>
      </c>
      <c r="E1291" s="2">
        <f t="shared" si="80"/>
        <v>396738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4.55</v>
      </c>
      <c r="C1292" s="6">
        <f>TITRES_STAT!D1295</f>
        <v>3.2191999999999998</v>
      </c>
      <c r="D1292" s="6">
        <f>TITRES_STAT!E1295</f>
        <v>942</v>
      </c>
      <c r="E1292" s="2">
        <f t="shared" si="80"/>
        <v>395796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4.68</v>
      </c>
      <c r="C1293" s="6">
        <f>TITRES_STAT!D1296</f>
        <v>3.3111999999999999</v>
      </c>
      <c r="D1293" s="6">
        <f>TITRES_STAT!E1296</f>
        <v>373</v>
      </c>
      <c r="E1293" s="2">
        <f t="shared" si="80"/>
        <v>396169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BEARISH DIVERGENCE</v>
      </c>
    </row>
    <row r="1294" spans="1:8" ht="13.5" x14ac:dyDescent="0.25">
      <c r="A1294" s="3">
        <f>TITRES_STAT!B1297</f>
        <v>43893</v>
      </c>
      <c r="B1294" s="6">
        <f>TITRES_STAT!C1297</f>
        <v>4.55</v>
      </c>
      <c r="C1294" s="6">
        <f>TITRES_STAT!D1297</f>
        <v>3.2191999999999998</v>
      </c>
      <c r="D1294" s="6">
        <f>TITRES_STAT!E1297</f>
        <v>65</v>
      </c>
      <c r="E1294" s="2">
        <f t="shared" si="80"/>
        <v>396104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4.55</v>
      </c>
      <c r="C1295" s="6">
        <f>TITRES_STAT!D1298</f>
        <v>3.2191999999999998</v>
      </c>
      <c r="D1295" s="6">
        <f>TITRES_STAT!E1298</f>
        <v>550</v>
      </c>
      <c r="E1295" s="2">
        <f t="shared" si="80"/>
        <v>396104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4.6399999999999997</v>
      </c>
      <c r="C1296" s="6">
        <f>TITRES_STAT!D1299</f>
        <v>3.2829000000000002</v>
      </c>
      <c r="D1296" s="6">
        <f>TITRES_STAT!E1299</f>
        <v>217</v>
      </c>
      <c r="E1296" s="2">
        <f t="shared" si="80"/>
        <v>396321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BEARISH DIVERGENCE</v>
      </c>
    </row>
    <row r="1297" spans="1:8" ht="13.5" x14ac:dyDescent="0.25">
      <c r="A1297" s="3">
        <f>TITRES_STAT!B1300</f>
        <v>43896</v>
      </c>
      <c r="B1297" s="6">
        <f>TITRES_STAT!C1300</f>
        <v>4.6500000000000004</v>
      </c>
      <c r="C1297" s="6">
        <f>TITRES_STAT!D1300</f>
        <v>3.29</v>
      </c>
      <c r="D1297" s="6">
        <f>TITRES_STAT!E1300</f>
        <v>107</v>
      </c>
      <c r="E1297" s="2">
        <f t="shared" si="80"/>
        <v>396428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CONFIRMED BULLISH</v>
      </c>
    </row>
    <row r="1298" spans="1:8" ht="13.5" x14ac:dyDescent="0.25">
      <c r="A1298" s="3">
        <f>TITRES_STAT!B1301</f>
        <v>43899</v>
      </c>
      <c r="B1298" s="6">
        <f>TITRES_STAT!C1301</f>
        <v>4.5199999999999996</v>
      </c>
      <c r="C1298" s="6">
        <f>TITRES_STAT!D1301</f>
        <v>3.198</v>
      </c>
      <c r="D1298" s="6">
        <f>TITRES_STAT!E1301</f>
        <v>32</v>
      </c>
      <c r="E1298" s="2">
        <f t="shared" si="80"/>
        <v>396396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BULLISH DIVERGENCE</v>
      </c>
    </row>
    <row r="1299" spans="1:8" ht="13.5" x14ac:dyDescent="0.25">
      <c r="A1299" s="3">
        <f>TITRES_STAT!B1302</f>
        <v>43900</v>
      </c>
      <c r="B1299" s="6">
        <f>TITRES_STAT!C1302</f>
        <v>4.3499999999999996</v>
      </c>
      <c r="C1299" s="6">
        <f>TITRES_STAT!D1302</f>
        <v>3.0777000000000001</v>
      </c>
      <c r="D1299" s="6">
        <f>TITRES_STAT!E1302</f>
        <v>1388</v>
      </c>
      <c r="E1299" s="2">
        <f t="shared" si="80"/>
        <v>395008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4.4800000000000004</v>
      </c>
      <c r="C1300" s="6">
        <f>TITRES_STAT!D1303</f>
        <v>3.1697000000000002</v>
      </c>
      <c r="D1300" s="6">
        <f>TITRES_STAT!E1303</f>
        <v>432</v>
      </c>
      <c r="E1300" s="2">
        <f t="shared" si="80"/>
        <v>395440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4.4800000000000004</v>
      </c>
      <c r="C1301" s="6">
        <f>TITRES_STAT!D1304</f>
        <v>3.1697000000000002</v>
      </c>
      <c r="D1301" s="6">
        <f>TITRES_STAT!E1304</f>
        <v>106</v>
      </c>
      <c r="E1301" s="2">
        <f t="shared" si="80"/>
        <v>395440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4.3499999999999996</v>
      </c>
      <c r="C1302" s="6">
        <f>TITRES_STAT!D1305</f>
        <v>3.0777000000000001</v>
      </c>
      <c r="D1302" s="6">
        <f>TITRES_STAT!E1305</f>
        <v>0</v>
      </c>
      <c r="E1302" s="2">
        <f t="shared" si="80"/>
        <v>395440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4.22</v>
      </c>
      <c r="C1303" s="6">
        <f>TITRES_STAT!D1306</f>
        <v>2.9857</v>
      </c>
      <c r="D1303" s="6">
        <f>TITRES_STAT!E1306</f>
        <v>1</v>
      </c>
      <c r="E1303" s="2">
        <f t="shared" si="80"/>
        <v>395439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4.0999999999999996</v>
      </c>
      <c r="C1304" s="6">
        <f>TITRES_STAT!D1307</f>
        <v>2.9007999999999998</v>
      </c>
      <c r="D1304" s="6">
        <f>TITRES_STAT!E1307</f>
        <v>0</v>
      </c>
      <c r="E1304" s="2">
        <f t="shared" si="80"/>
        <v>395439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BULLISH DIVERGENCE</v>
      </c>
    </row>
    <row r="1305" spans="1:8" ht="13.5" x14ac:dyDescent="0.25">
      <c r="A1305" s="3">
        <f>TITRES_STAT!B1308</f>
        <v>43908</v>
      </c>
      <c r="B1305" s="6">
        <f>TITRES_STAT!C1308</f>
        <v>4</v>
      </c>
      <c r="C1305" s="6">
        <f>TITRES_STAT!D1308</f>
        <v>2.8300999999999998</v>
      </c>
      <c r="D1305" s="6">
        <f>TITRES_STAT!E1308</f>
        <v>1047</v>
      </c>
      <c r="E1305" s="2">
        <f t="shared" si="80"/>
        <v>394392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4</v>
      </c>
      <c r="C1306" s="6">
        <f>TITRES_STAT!D1309</f>
        <v>2.8300999999999998</v>
      </c>
      <c r="D1306" s="6">
        <f>TITRES_STAT!E1309</f>
        <v>178</v>
      </c>
      <c r="E1306" s="2">
        <f t="shared" si="80"/>
        <v>394392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4</v>
      </c>
      <c r="C1307" s="6">
        <f>TITRES_STAT!D1310</f>
        <v>2.8300999999999998</v>
      </c>
      <c r="D1307" s="6">
        <f>TITRES_STAT!E1310</f>
        <v>1225</v>
      </c>
      <c r="E1307" s="2">
        <f t="shared" si="80"/>
        <v>394392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4.12</v>
      </c>
      <c r="C1308" s="6">
        <f>TITRES_STAT!D1311</f>
        <v>2.915</v>
      </c>
      <c r="D1308" s="6">
        <f>TITRES_STAT!E1311</f>
        <v>121</v>
      </c>
      <c r="E1308" s="2">
        <f t="shared" si="80"/>
        <v>394513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CONFIRMED BEARISH</v>
      </c>
    </row>
    <row r="1309" spans="1:8" ht="13.5" x14ac:dyDescent="0.25">
      <c r="A1309" s="3">
        <f>TITRES_STAT!B1312</f>
        <v>43915</v>
      </c>
      <c r="B1309" s="6">
        <f>TITRES_STAT!C1312</f>
        <v>4.24</v>
      </c>
      <c r="C1309" s="6">
        <f>TITRES_STAT!D1312</f>
        <v>2.9998999999999998</v>
      </c>
      <c r="D1309" s="6">
        <f>TITRES_STAT!E1312</f>
        <v>102</v>
      </c>
      <c r="E1309" s="2">
        <f t="shared" si="80"/>
        <v>394615</v>
      </c>
      <c r="F1309" s="6" t="str">
        <f t="shared" si="83"/>
        <v>BEARISH</v>
      </c>
      <c r="G1309" s="6" t="str">
        <f t="shared" si="82"/>
        <v>NEUTRAL</v>
      </c>
      <c r="H1309" s="6" t="str">
        <f t="shared" si="81"/>
        <v>BEARISH DIVERGENCE</v>
      </c>
    </row>
    <row r="1310" spans="1:8" ht="13.5" x14ac:dyDescent="0.25">
      <c r="A1310" s="3">
        <f>TITRES_STAT!B1313</f>
        <v>43916</v>
      </c>
      <c r="B1310" s="6">
        <f>TITRES_STAT!C1313</f>
        <v>4.3600000000000003</v>
      </c>
      <c r="C1310" s="6">
        <f>TITRES_STAT!D1313</f>
        <v>3.0848</v>
      </c>
      <c r="D1310" s="6">
        <f>TITRES_STAT!E1313</f>
        <v>4</v>
      </c>
      <c r="E1310" s="2">
        <f t="shared" si="80"/>
        <v>394619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4.3600000000000003</v>
      </c>
      <c r="C1311" s="6">
        <f>TITRES_STAT!D1314</f>
        <v>3.0848</v>
      </c>
      <c r="D1311" s="6">
        <f>TITRES_STAT!E1314</f>
        <v>144</v>
      </c>
      <c r="E1311" s="2">
        <f t="shared" si="80"/>
        <v>394619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4.3600000000000003</v>
      </c>
      <c r="C1312" s="6">
        <f>TITRES_STAT!D1315</f>
        <v>3.0848</v>
      </c>
      <c r="D1312" s="6">
        <f>TITRES_STAT!E1315</f>
        <v>0</v>
      </c>
      <c r="E1312" s="2">
        <f t="shared" si="80"/>
        <v>394619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4.3600000000000003</v>
      </c>
      <c r="C1313" s="6">
        <f>TITRES_STAT!D1316</f>
        <v>3.0848</v>
      </c>
      <c r="D1313" s="6">
        <f>TITRES_STAT!E1316</f>
        <v>0</v>
      </c>
      <c r="E1313" s="2">
        <f t="shared" si="80"/>
        <v>394619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4.3899999999999997</v>
      </c>
      <c r="C1314" s="6">
        <f>TITRES_STAT!D1317</f>
        <v>3.1059999999999999</v>
      </c>
      <c r="D1314" s="6">
        <f>TITRES_STAT!E1317</f>
        <v>5</v>
      </c>
      <c r="E1314" s="2">
        <f t="shared" si="80"/>
        <v>394624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4.26</v>
      </c>
      <c r="C1315" s="6">
        <f>TITRES_STAT!D1318</f>
        <v>3.0139999999999998</v>
      </c>
      <c r="D1315" s="6">
        <f>TITRES_STAT!E1318</f>
        <v>17</v>
      </c>
      <c r="E1315" s="2">
        <f t="shared" si="80"/>
        <v>394607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4.38</v>
      </c>
      <c r="C1316" s="6">
        <f>TITRES_STAT!D1319</f>
        <v>3.0989</v>
      </c>
      <c r="D1316" s="6">
        <f>TITRES_STAT!E1319</f>
        <v>55</v>
      </c>
      <c r="E1316" s="2">
        <f t="shared" si="80"/>
        <v>394662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4.25</v>
      </c>
      <c r="C1317" s="6">
        <f>TITRES_STAT!D1320</f>
        <v>3.0068999999999999</v>
      </c>
      <c r="D1317" s="6">
        <f>TITRES_STAT!E1320</f>
        <v>0</v>
      </c>
      <c r="E1317" s="2">
        <f t="shared" si="80"/>
        <v>394662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BULLISH DIVERGENCE</v>
      </c>
    </row>
    <row r="1318" spans="1:8" ht="13.5" x14ac:dyDescent="0.25">
      <c r="A1318" s="3">
        <f>TITRES_STAT!B1321</f>
        <v>43928</v>
      </c>
      <c r="B1318" s="6">
        <f>TITRES_STAT!C1321</f>
        <v>4.37</v>
      </c>
      <c r="C1318" s="6">
        <f>TITRES_STAT!D1321</f>
        <v>3.0918000000000001</v>
      </c>
      <c r="D1318" s="6">
        <f>TITRES_STAT!E1321</f>
        <v>1</v>
      </c>
      <c r="E1318" s="2">
        <f t="shared" si="80"/>
        <v>394663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4.37</v>
      </c>
      <c r="C1319" s="6">
        <f>TITRES_STAT!D1322</f>
        <v>3.0918000000000001</v>
      </c>
      <c r="D1319" s="6">
        <f>TITRES_STAT!E1322</f>
        <v>0</v>
      </c>
      <c r="E1319" s="2">
        <f t="shared" si="80"/>
        <v>394663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4.37</v>
      </c>
      <c r="C1320" s="6">
        <f>TITRES_STAT!D1323</f>
        <v>3.0918000000000001</v>
      </c>
      <c r="D1320" s="6">
        <f>TITRES_STAT!E1323</f>
        <v>0</v>
      </c>
      <c r="E1320" s="2">
        <f t="shared" si="80"/>
        <v>394663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4.37</v>
      </c>
      <c r="C1321" s="6">
        <f>TITRES_STAT!D1324</f>
        <v>3.0918000000000001</v>
      </c>
      <c r="D1321" s="6">
        <f>TITRES_STAT!E1324</f>
        <v>189</v>
      </c>
      <c r="E1321" s="2">
        <f t="shared" si="80"/>
        <v>394663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BULLISH DIVERGENCE</v>
      </c>
    </row>
    <row r="1322" spans="1:8" ht="13.5" x14ac:dyDescent="0.25">
      <c r="A1322" s="3">
        <f>TITRES_STAT!B1325</f>
        <v>43936</v>
      </c>
      <c r="B1322" s="6">
        <f>TITRES_STAT!C1325</f>
        <v>4.38</v>
      </c>
      <c r="C1322" s="6">
        <f>TITRES_STAT!D1325</f>
        <v>3.0989</v>
      </c>
      <c r="D1322" s="6">
        <f>TITRES_STAT!E1325</f>
        <v>100</v>
      </c>
      <c r="E1322" s="2">
        <f t="shared" si="80"/>
        <v>394763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4.38</v>
      </c>
      <c r="C1323" s="6">
        <f>TITRES_STAT!D1326</f>
        <v>3.0989</v>
      </c>
      <c r="D1323" s="6">
        <f>TITRES_STAT!E1326</f>
        <v>295</v>
      </c>
      <c r="E1323" s="2">
        <f t="shared" si="80"/>
        <v>394763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4.25</v>
      </c>
      <c r="C1324" s="6">
        <f>TITRES_STAT!D1327</f>
        <v>3.0068999999999999</v>
      </c>
      <c r="D1324" s="6">
        <f>TITRES_STAT!E1327</f>
        <v>1694</v>
      </c>
      <c r="E1324" s="2">
        <f t="shared" si="80"/>
        <v>393069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4.13</v>
      </c>
      <c r="C1325" s="6">
        <f>TITRES_STAT!D1328</f>
        <v>2.9220000000000002</v>
      </c>
      <c r="D1325" s="6">
        <f>TITRES_STAT!E1328</f>
        <v>15</v>
      </c>
      <c r="E1325" s="2">
        <f t="shared" si="80"/>
        <v>393054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4.2</v>
      </c>
      <c r="C1326" s="6">
        <f>TITRES_STAT!D1329</f>
        <v>2.9716</v>
      </c>
      <c r="D1326" s="6">
        <f>TITRES_STAT!E1329</f>
        <v>404</v>
      </c>
      <c r="E1326" s="2">
        <f t="shared" si="80"/>
        <v>393458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4.2</v>
      </c>
      <c r="C1327" s="6">
        <f>TITRES_STAT!D1330</f>
        <v>2.9716</v>
      </c>
      <c r="D1327" s="6">
        <f>TITRES_STAT!E1330</f>
        <v>150</v>
      </c>
      <c r="E1327" s="2">
        <f t="shared" si="80"/>
        <v>393458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43944</v>
      </c>
      <c r="B1328" s="6">
        <f>TITRES_STAT!C1331</f>
        <v>4.08</v>
      </c>
      <c r="C1328" s="6">
        <f>TITRES_STAT!D1331</f>
        <v>2.8866999999999998</v>
      </c>
      <c r="D1328" s="6">
        <f>TITRES_STAT!E1331</f>
        <v>0</v>
      </c>
      <c r="E1328" s="2">
        <f t="shared" si="80"/>
        <v>393458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3.96</v>
      </c>
      <c r="C1329" s="6">
        <f>TITRES_STAT!D1332</f>
        <v>2.8018000000000001</v>
      </c>
      <c r="D1329" s="6">
        <f>TITRES_STAT!E1332</f>
        <v>1123</v>
      </c>
      <c r="E1329" s="2">
        <f t="shared" si="80"/>
        <v>392335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3.85</v>
      </c>
      <c r="C1330" s="6">
        <f>TITRES_STAT!D1333</f>
        <v>2.7239</v>
      </c>
      <c r="D1330" s="6">
        <f>TITRES_STAT!E1333</f>
        <v>980</v>
      </c>
      <c r="E1330" s="2">
        <f t="shared" si="80"/>
        <v>391355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3.85</v>
      </c>
      <c r="C1331" s="6">
        <f>TITRES_STAT!D1334</f>
        <v>2.7239</v>
      </c>
      <c r="D1331" s="6">
        <f>TITRES_STAT!E1334</f>
        <v>109</v>
      </c>
      <c r="E1331" s="2">
        <f t="shared" si="80"/>
        <v>391355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3.96</v>
      </c>
      <c r="C1332" s="6">
        <f>TITRES_STAT!D1335</f>
        <v>2.8018000000000001</v>
      </c>
      <c r="D1332" s="6">
        <f>TITRES_STAT!E1335</f>
        <v>284</v>
      </c>
      <c r="E1332" s="2">
        <f t="shared" si="80"/>
        <v>391639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4.07</v>
      </c>
      <c r="C1333" s="6">
        <f>TITRES_STAT!D1336</f>
        <v>2.8795999999999999</v>
      </c>
      <c r="D1333" s="6">
        <f>TITRES_STAT!E1336</f>
        <v>406</v>
      </c>
      <c r="E1333" s="2">
        <f t="shared" si="80"/>
        <v>392045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4.07</v>
      </c>
      <c r="C1334" s="6">
        <f>TITRES_STAT!D1337</f>
        <v>2.8795999999999999</v>
      </c>
      <c r="D1334" s="6">
        <f>TITRES_STAT!E1337</f>
        <v>0</v>
      </c>
      <c r="E1334" s="2">
        <f t="shared" si="80"/>
        <v>392045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BEARISH DIVERGENCE</v>
      </c>
    </row>
    <row r="1335" spans="1:8" ht="13.5" x14ac:dyDescent="0.25">
      <c r="A1335" s="3">
        <f>TITRES_STAT!B1338</f>
        <v>43956</v>
      </c>
      <c r="B1335" s="6">
        <f>TITRES_STAT!C1338</f>
        <v>4.07</v>
      </c>
      <c r="C1335" s="6">
        <f>TITRES_STAT!D1338</f>
        <v>2.8795999999999999</v>
      </c>
      <c r="D1335" s="6">
        <f>TITRES_STAT!E1338</f>
        <v>0</v>
      </c>
      <c r="E1335" s="2">
        <f t="shared" si="80"/>
        <v>392045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4.1900000000000004</v>
      </c>
      <c r="C1336" s="6">
        <f>TITRES_STAT!D1339</f>
        <v>2.9645000000000001</v>
      </c>
      <c r="D1336" s="6">
        <f>TITRES_STAT!E1339</f>
        <v>36</v>
      </c>
      <c r="E1336" s="2">
        <f t="shared" si="80"/>
        <v>392081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4.3099999999999996</v>
      </c>
      <c r="C1337" s="6">
        <f>TITRES_STAT!D1340</f>
        <v>3.0493999999999999</v>
      </c>
      <c r="D1337" s="6">
        <f>TITRES_STAT!E1340</f>
        <v>21</v>
      </c>
      <c r="E1337" s="2">
        <f t="shared" si="80"/>
        <v>392102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43959</v>
      </c>
      <c r="B1338" s="6">
        <f>TITRES_STAT!C1341</f>
        <v>4.3</v>
      </c>
      <c r="C1338" s="6">
        <f>TITRES_STAT!D1341</f>
        <v>3.0423</v>
      </c>
      <c r="D1338" s="6">
        <f>TITRES_STAT!E1341</f>
        <v>2</v>
      </c>
      <c r="E1338" s="2">
        <f t="shared" si="80"/>
        <v>392100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4.42</v>
      </c>
      <c r="C1339" s="6">
        <f>TITRES_STAT!D1342</f>
        <v>3.1272000000000002</v>
      </c>
      <c r="D1339" s="6">
        <f>TITRES_STAT!E1342</f>
        <v>51</v>
      </c>
      <c r="E1339" s="2">
        <f t="shared" si="80"/>
        <v>392151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4.55</v>
      </c>
      <c r="C1340" s="6">
        <f>TITRES_STAT!D1343</f>
        <v>3.2191999999999998</v>
      </c>
      <c r="D1340" s="6">
        <f>TITRES_STAT!E1343</f>
        <v>2424</v>
      </c>
      <c r="E1340" s="2">
        <f t="shared" si="80"/>
        <v>394575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4.42</v>
      </c>
      <c r="C1341" s="6">
        <f>TITRES_STAT!D1344</f>
        <v>3.1272000000000002</v>
      </c>
      <c r="D1341" s="6">
        <f>TITRES_STAT!E1344</f>
        <v>0</v>
      </c>
      <c r="E1341" s="2">
        <f t="shared" si="80"/>
        <v>394575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4.54</v>
      </c>
      <c r="C1342" s="6">
        <f>TITRES_STAT!D1345</f>
        <v>3.2121</v>
      </c>
      <c r="D1342" s="6">
        <f>TITRES_STAT!E1345</f>
        <v>32</v>
      </c>
      <c r="E1342" s="2">
        <f t="shared" si="80"/>
        <v>394607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4.55</v>
      </c>
      <c r="C1343" s="6">
        <f>TITRES_STAT!D1346</f>
        <v>3.2191999999999998</v>
      </c>
      <c r="D1343" s="6">
        <f>TITRES_STAT!E1346</f>
        <v>200</v>
      </c>
      <c r="E1343" s="2">
        <f t="shared" si="80"/>
        <v>394807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4.54</v>
      </c>
      <c r="C1344" s="6">
        <f>TITRES_STAT!D1347</f>
        <v>3.2121</v>
      </c>
      <c r="D1344" s="6">
        <f>TITRES_STAT!E1347</f>
        <v>525</v>
      </c>
      <c r="E1344" s="2">
        <f t="shared" si="80"/>
        <v>394282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4.4800000000000004</v>
      </c>
      <c r="C1345" s="6">
        <f>TITRES_STAT!D1348</f>
        <v>3.1697000000000002</v>
      </c>
      <c r="D1345" s="6">
        <f>TITRES_STAT!E1348</f>
        <v>157</v>
      </c>
      <c r="E1345" s="2">
        <f t="shared" si="80"/>
        <v>394125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4.4800000000000004</v>
      </c>
      <c r="C1346" s="6">
        <f>TITRES_STAT!D1349</f>
        <v>3.1697000000000002</v>
      </c>
      <c r="D1346" s="6">
        <f>TITRES_STAT!E1349</f>
        <v>156</v>
      </c>
      <c r="E1346" s="2">
        <f t="shared" si="80"/>
        <v>394125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BEARISH DIVERGENCE</v>
      </c>
    </row>
    <row r="1347" spans="1:8" ht="13.5" x14ac:dyDescent="0.25">
      <c r="A1347" s="3">
        <f>TITRES_STAT!B1350</f>
        <v>43972</v>
      </c>
      <c r="B1347" s="6">
        <f>TITRES_STAT!C1350</f>
        <v>4.4400000000000004</v>
      </c>
      <c r="C1347" s="6">
        <f>TITRES_STAT!D1350</f>
        <v>3.1414</v>
      </c>
      <c r="D1347" s="6">
        <f>TITRES_STAT!E1350</f>
        <v>124</v>
      </c>
      <c r="E1347" s="2">
        <f t="shared" si="80"/>
        <v>394001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4.5</v>
      </c>
      <c r="C1348" s="6">
        <f>TITRES_STAT!D1351</f>
        <v>3.1838000000000002</v>
      </c>
      <c r="D1348" s="6">
        <f>TITRES_STAT!E1351</f>
        <v>200</v>
      </c>
      <c r="E1348" s="2">
        <f t="shared" ref="E1348:E1411" si="84">IF(B1348&gt;B1347, E1347+D1348, IF(B1348&lt;B1347, E1347-D1348, E1347))</f>
        <v>394201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4.58</v>
      </c>
      <c r="C1349" s="6">
        <f>TITRES_STAT!D1352</f>
        <v>3.2404000000000002</v>
      </c>
      <c r="D1349" s="6">
        <f>TITRES_STAT!E1352</f>
        <v>925</v>
      </c>
      <c r="E1349" s="2">
        <f t="shared" si="84"/>
        <v>395126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4.5599999999999996</v>
      </c>
      <c r="C1350" s="6">
        <f>TITRES_STAT!D1353</f>
        <v>3.2263000000000002</v>
      </c>
      <c r="D1350" s="6">
        <f>TITRES_STAT!E1353</f>
        <v>267</v>
      </c>
      <c r="E1350" s="2">
        <f t="shared" si="84"/>
        <v>394859</v>
      </c>
      <c r="F1350" s="6" t="str">
        <f t="shared" si="83"/>
        <v>BULLISH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4.43</v>
      </c>
      <c r="C1351" s="6">
        <f>TITRES_STAT!D1354</f>
        <v>3.1343000000000001</v>
      </c>
      <c r="D1351" s="6">
        <f>TITRES_STAT!E1354</f>
        <v>87</v>
      </c>
      <c r="E1351" s="2">
        <f t="shared" si="84"/>
        <v>394772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BULLISH DIVERGENCE</v>
      </c>
    </row>
    <row r="1352" spans="1:8" ht="13.5" x14ac:dyDescent="0.25">
      <c r="A1352" s="3">
        <f>TITRES_STAT!B1355</f>
        <v>43980</v>
      </c>
      <c r="B1352" s="6">
        <f>TITRES_STAT!C1355</f>
        <v>4.5</v>
      </c>
      <c r="C1352" s="6">
        <f>TITRES_STAT!D1355</f>
        <v>3.1838000000000002</v>
      </c>
      <c r="D1352" s="6">
        <f>TITRES_STAT!E1355</f>
        <v>5156</v>
      </c>
      <c r="E1352" s="2">
        <f t="shared" si="84"/>
        <v>399928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4.5</v>
      </c>
      <c r="C1353" s="6">
        <f>TITRES_STAT!D1356</f>
        <v>3.1838000000000002</v>
      </c>
      <c r="D1353" s="6">
        <f>TITRES_STAT!E1356</f>
        <v>1482</v>
      </c>
      <c r="E1353" s="2">
        <f t="shared" si="84"/>
        <v>399928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43984</v>
      </c>
      <c r="B1354" s="6">
        <f>TITRES_STAT!C1357</f>
        <v>4.5</v>
      </c>
      <c r="C1354" s="6">
        <f>TITRES_STAT!D1357</f>
        <v>3.1838000000000002</v>
      </c>
      <c r="D1354" s="6">
        <f>TITRES_STAT!E1357</f>
        <v>90</v>
      </c>
      <c r="E1354" s="2">
        <f t="shared" si="84"/>
        <v>399928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BULLISH DIVERGENCE</v>
      </c>
    </row>
    <row r="1355" spans="1:8" ht="13.5" x14ac:dyDescent="0.25">
      <c r="A1355" s="3">
        <f>TITRES_STAT!B1358</f>
        <v>43985</v>
      </c>
      <c r="B1355" s="6">
        <f>TITRES_STAT!C1358</f>
        <v>4.5</v>
      </c>
      <c r="C1355" s="6">
        <f>TITRES_STAT!D1358</f>
        <v>3.1838000000000002</v>
      </c>
      <c r="D1355" s="6">
        <f>TITRES_STAT!E1358</f>
        <v>0</v>
      </c>
      <c r="E1355" s="2">
        <f t="shared" si="84"/>
        <v>399928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BULLISH DIVERGENCE</v>
      </c>
    </row>
    <row r="1356" spans="1:8" ht="13.5" x14ac:dyDescent="0.25">
      <c r="A1356" s="3">
        <f>TITRES_STAT!B1359</f>
        <v>43986</v>
      </c>
      <c r="B1356" s="6">
        <f>TITRES_STAT!C1359</f>
        <v>4.5</v>
      </c>
      <c r="C1356" s="6">
        <f>TITRES_STAT!D1359</f>
        <v>3.1838000000000002</v>
      </c>
      <c r="D1356" s="6">
        <f>TITRES_STAT!E1359</f>
        <v>0</v>
      </c>
      <c r="E1356" s="2">
        <f t="shared" si="84"/>
        <v>399928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4.46</v>
      </c>
      <c r="C1357" s="6">
        <f>TITRES_STAT!D1360</f>
        <v>3.1555</v>
      </c>
      <c r="D1357" s="6">
        <f>TITRES_STAT!E1360</f>
        <v>1860</v>
      </c>
      <c r="E1357" s="2">
        <f t="shared" si="84"/>
        <v>398068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4.3899999999999997</v>
      </c>
      <c r="C1358" s="6">
        <f>TITRES_STAT!D1361</f>
        <v>3.1059999999999999</v>
      </c>
      <c r="D1358" s="6">
        <f>TITRES_STAT!E1361</f>
        <v>15</v>
      </c>
      <c r="E1358" s="2">
        <f t="shared" si="84"/>
        <v>398053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4.3899999999999997</v>
      </c>
      <c r="C1359" s="6">
        <f>TITRES_STAT!D1362</f>
        <v>3.1059999999999999</v>
      </c>
      <c r="D1359" s="6">
        <f>TITRES_STAT!E1362</f>
        <v>0</v>
      </c>
      <c r="E1359" s="2">
        <f t="shared" si="84"/>
        <v>398053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4.4000000000000004</v>
      </c>
      <c r="C1360" s="6">
        <f>TITRES_STAT!D1363</f>
        <v>3.1131000000000002</v>
      </c>
      <c r="D1360" s="6">
        <f>TITRES_STAT!E1363</f>
        <v>180</v>
      </c>
      <c r="E1360" s="2">
        <f t="shared" si="84"/>
        <v>398233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4.42</v>
      </c>
      <c r="C1361" s="6">
        <f>TITRES_STAT!D1364</f>
        <v>3.1272000000000002</v>
      </c>
      <c r="D1361" s="6">
        <f>TITRES_STAT!E1364</f>
        <v>1</v>
      </c>
      <c r="E1361" s="2">
        <f t="shared" si="84"/>
        <v>398234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4.55</v>
      </c>
      <c r="C1362" s="6">
        <f>TITRES_STAT!D1365</f>
        <v>3.2191999999999998</v>
      </c>
      <c r="D1362" s="6">
        <f>TITRES_STAT!E1365</f>
        <v>785</v>
      </c>
      <c r="E1362" s="2">
        <f t="shared" si="84"/>
        <v>399019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4.53</v>
      </c>
      <c r="C1363" s="6">
        <f>TITRES_STAT!D1366</f>
        <v>3.2050000000000001</v>
      </c>
      <c r="D1363" s="6">
        <f>TITRES_STAT!E1366</f>
        <v>1704</v>
      </c>
      <c r="E1363" s="2">
        <f t="shared" si="84"/>
        <v>397315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BEARISH DIVERGENCE</v>
      </c>
    </row>
    <row r="1364" spans="1:8" ht="13.5" x14ac:dyDescent="0.25">
      <c r="A1364" s="3">
        <f>TITRES_STAT!B1367</f>
        <v>43998</v>
      </c>
      <c r="B1364" s="6">
        <f>TITRES_STAT!C1367</f>
        <v>4.26</v>
      </c>
      <c r="C1364" s="6">
        <f>TITRES_STAT!D1367</f>
        <v>3.0139999999999998</v>
      </c>
      <c r="D1364" s="6">
        <f>TITRES_STAT!E1367</f>
        <v>2975</v>
      </c>
      <c r="E1364" s="2">
        <f t="shared" si="84"/>
        <v>394340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4.28</v>
      </c>
      <c r="C1365" s="6">
        <f>TITRES_STAT!D1368</f>
        <v>3.0282</v>
      </c>
      <c r="D1365" s="6">
        <f>TITRES_STAT!E1368</f>
        <v>983</v>
      </c>
      <c r="E1365" s="2">
        <f t="shared" si="84"/>
        <v>395323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4.28</v>
      </c>
      <c r="C1366" s="6">
        <f>TITRES_STAT!D1369</f>
        <v>3.0282</v>
      </c>
      <c r="D1366" s="6">
        <f>TITRES_STAT!E1369</f>
        <v>0</v>
      </c>
      <c r="E1366" s="2">
        <f t="shared" si="84"/>
        <v>395323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4.28</v>
      </c>
      <c r="C1367" s="6">
        <f>TITRES_STAT!D1370</f>
        <v>3.0282</v>
      </c>
      <c r="D1367" s="6">
        <f>TITRES_STAT!E1370</f>
        <v>0</v>
      </c>
      <c r="E1367" s="2">
        <f t="shared" si="84"/>
        <v>395323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4.26</v>
      </c>
      <c r="C1368" s="6">
        <f>TITRES_STAT!D1371</f>
        <v>3.0139999999999998</v>
      </c>
      <c r="D1368" s="6">
        <f>TITRES_STAT!E1371</f>
        <v>400</v>
      </c>
      <c r="E1368" s="2">
        <f t="shared" si="84"/>
        <v>394923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4.24</v>
      </c>
      <c r="C1369" s="6">
        <f>TITRES_STAT!D1372</f>
        <v>2.9998999999999998</v>
      </c>
      <c r="D1369" s="6">
        <f>TITRES_STAT!E1372</f>
        <v>1601</v>
      </c>
      <c r="E1369" s="2">
        <f t="shared" si="84"/>
        <v>393322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4.18</v>
      </c>
      <c r="C1370" s="6">
        <f>TITRES_STAT!D1373</f>
        <v>2.9573999999999998</v>
      </c>
      <c r="D1370" s="6">
        <f>TITRES_STAT!E1373</f>
        <v>225</v>
      </c>
      <c r="E1370" s="2">
        <f t="shared" si="84"/>
        <v>393097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4.3</v>
      </c>
      <c r="C1371" s="6">
        <f>TITRES_STAT!D1374</f>
        <v>3.0423</v>
      </c>
      <c r="D1371" s="6">
        <f>TITRES_STAT!E1374</f>
        <v>1073</v>
      </c>
      <c r="E1371" s="2">
        <f t="shared" si="84"/>
        <v>394170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4.42</v>
      </c>
      <c r="C1372" s="6">
        <f>TITRES_STAT!D1375</f>
        <v>3.1272000000000002</v>
      </c>
      <c r="D1372" s="6">
        <f>TITRES_STAT!E1375</f>
        <v>50</v>
      </c>
      <c r="E1372" s="2">
        <f t="shared" si="84"/>
        <v>394220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BEARISH DIVERGENCE</v>
      </c>
    </row>
    <row r="1373" spans="1:8" ht="13.5" x14ac:dyDescent="0.25">
      <c r="A1373" s="3">
        <f>TITRES_STAT!B1376</f>
        <v>44011</v>
      </c>
      <c r="B1373" s="6">
        <f>TITRES_STAT!C1376</f>
        <v>4.3499999999999996</v>
      </c>
      <c r="C1373" s="6">
        <f>TITRES_STAT!D1376</f>
        <v>3.0777000000000001</v>
      </c>
      <c r="D1373" s="6">
        <f>TITRES_STAT!E1376</f>
        <v>805</v>
      </c>
      <c r="E1373" s="2">
        <f t="shared" si="84"/>
        <v>393415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BEARISH DIVERGENCE</v>
      </c>
    </row>
    <row r="1374" spans="1:8" ht="13.5" x14ac:dyDescent="0.25">
      <c r="A1374" s="3">
        <f>TITRES_STAT!B1377</f>
        <v>44012</v>
      </c>
      <c r="B1374" s="6">
        <f>TITRES_STAT!C1377</f>
        <v>4.3499999999999996</v>
      </c>
      <c r="C1374" s="6">
        <f>TITRES_STAT!D1377</f>
        <v>3.0777000000000001</v>
      </c>
      <c r="D1374" s="6">
        <f>TITRES_STAT!E1377</f>
        <v>0</v>
      </c>
      <c r="E1374" s="2">
        <f t="shared" si="84"/>
        <v>393415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4.4000000000000004</v>
      </c>
      <c r="C1375" s="6">
        <f>TITRES_STAT!D1378</f>
        <v>3.1131000000000002</v>
      </c>
      <c r="D1375" s="6">
        <f>TITRES_STAT!E1378</f>
        <v>974</v>
      </c>
      <c r="E1375" s="2">
        <f t="shared" si="84"/>
        <v>394389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4.4000000000000004</v>
      </c>
      <c r="C1376" s="6">
        <f>TITRES_STAT!D1379</f>
        <v>3.1131000000000002</v>
      </c>
      <c r="D1376" s="6">
        <f>TITRES_STAT!E1379</f>
        <v>0</v>
      </c>
      <c r="E1376" s="2">
        <f t="shared" si="84"/>
        <v>394389</v>
      </c>
      <c r="F1376" s="6" t="str">
        <f t="shared" si="87"/>
        <v>BULLISH</v>
      </c>
      <c r="G1376" s="6" t="str">
        <f t="shared" si="86"/>
        <v>NEUTRAL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4.5</v>
      </c>
      <c r="C1377" s="6">
        <f>TITRES_STAT!D1380</f>
        <v>3.1838000000000002</v>
      </c>
      <c r="D1377" s="6">
        <f>TITRES_STAT!E1380</f>
        <v>2417</v>
      </c>
      <c r="E1377" s="2">
        <f t="shared" si="84"/>
        <v>396806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4.5</v>
      </c>
      <c r="C1378" s="6">
        <f>TITRES_STAT!D1381</f>
        <v>3.1838000000000002</v>
      </c>
      <c r="D1378" s="6">
        <f>TITRES_STAT!E1381</f>
        <v>1105</v>
      </c>
      <c r="E1378" s="2">
        <f t="shared" si="84"/>
        <v>396806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CONFIRMED BULLISH</v>
      </c>
    </row>
    <row r="1379" spans="1:8" ht="13.5" x14ac:dyDescent="0.25">
      <c r="A1379" s="3">
        <f>TITRES_STAT!B1382</f>
        <v>44019</v>
      </c>
      <c r="B1379" s="6">
        <f>TITRES_STAT!C1382</f>
        <v>4.5</v>
      </c>
      <c r="C1379" s="6">
        <f>TITRES_STAT!D1382</f>
        <v>3.1838000000000002</v>
      </c>
      <c r="D1379" s="6">
        <f>TITRES_STAT!E1382</f>
        <v>1080</v>
      </c>
      <c r="E1379" s="2">
        <f t="shared" si="84"/>
        <v>396806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CONFIRMED BULLISH</v>
      </c>
    </row>
    <row r="1380" spans="1:8" ht="13.5" x14ac:dyDescent="0.25">
      <c r="A1380" s="3">
        <f>TITRES_STAT!B1383</f>
        <v>44020</v>
      </c>
      <c r="B1380" s="6">
        <f>TITRES_STAT!C1383</f>
        <v>4.5</v>
      </c>
      <c r="C1380" s="6">
        <f>TITRES_STAT!D1383</f>
        <v>3.1838000000000002</v>
      </c>
      <c r="D1380" s="6">
        <f>TITRES_STAT!E1383</f>
        <v>134</v>
      </c>
      <c r="E1380" s="2">
        <f t="shared" si="84"/>
        <v>396806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4.4000000000000004</v>
      </c>
      <c r="C1381" s="6">
        <f>TITRES_STAT!D1384</f>
        <v>3.1131000000000002</v>
      </c>
      <c r="D1381" s="6">
        <f>TITRES_STAT!E1384</f>
        <v>128</v>
      </c>
      <c r="E1381" s="2">
        <f t="shared" si="84"/>
        <v>396678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4.4000000000000004</v>
      </c>
      <c r="C1382" s="6">
        <f>TITRES_STAT!D1385</f>
        <v>3.1131000000000002</v>
      </c>
      <c r="D1382" s="6">
        <f>TITRES_STAT!E1385</f>
        <v>2719</v>
      </c>
      <c r="E1382" s="2">
        <f t="shared" si="84"/>
        <v>396678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4.3899999999999997</v>
      </c>
      <c r="C1383" s="6">
        <f>TITRES_STAT!D1386</f>
        <v>3.1059999999999999</v>
      </c>
      <c r="D1383" s="6">
        <f>TITRES_STAT!E1386</f>
        <v>200</v>
      </c>
      <c r="E1383" s="2">
        <f t="shared" si="84"/>
        <v>396478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4.3899999999999997</v>
      </c>
      <c r="C1384" s="6">
        <f>TITRES_STAT!D1387</f>
        <v>3.1059999999999999</v>
      </c>
      <c r="D1384" s="6">
        <f>TITRES_STAT!E1387</f>
        <v>0</v>
      </c>
      <c r="E1384" s="2">
        <f t="shared" si="84"/>
        <v>396478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4.3899999999999997</v>
      </c>
      <c r="C1385" s="6">
        <f>TITRES_STAT!D1388</f>
        <v>3.1059999999999999</v>
      </c>
      <c r="D1385" s="6">
        <f>TITRES_STAT!E1388</f>
        <v>0</v>
      </c>
      <c r="E1385" s="2">
        <f t="shared" si="84"/>
        <v>396478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4.5</v>
      </c>
      <c r="C1386" s="6">
        <f>TITRES_STAT!D1389</f>
        <v>3.1838000000000002</v>
      </c>
      <c r="D1386" s="6">
        <f>TITRES_STAT!E1389</f>
        <v>85</v>
      </c>
      <c r="E1386" s="2">
        <f t="shared" si="84"/>
        <v>396563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BEARISH DIVERGENCE</v>
      </c>
    </row>
    <row r="1387" spans="1:8" ht="13.5" x14ac:dyDescent="0.25">
      <c r="A1387" s="3">
        <f>TITRES_STAT!B1390</f>
        <v>44029</v>
      </c>
      <c r="B1387" s="6">
        <f>TITRES_STAT!C1390</f>
        <v>4.49</v>
      </c>
      <c r="C1387" s="6">
        <f>TITRES_STAT!D1390</f>
        <v>3.1766999999999999</v>
      </c>
      <c r="D1387" s="6">
        <f>TITRES_STAT!E1390</f>
        <v>26</v>
      </c>
      <c r="E1387" s="2">
        <f t="shared" si="84"/>
        <v>396537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BEARISH DIVERGENCE</v>
      </c>
    </row>
    <row r="1388" spans="1:8" ht="13.5" x14ac:dyDescent="0.25">
      <c r="A1388" s="3">
        <f>TITRES_STAT!B1391</f>
        <v>44032</v>
      </c>
      <c r="B1388" s="6">
        <f>TITRES_STAT!C1391</f>
        <v>4.49</v>
      </c>
      <c r="C1388" s="6">
        <f>TITRES_STAT!D1391</f>
        <v>3.1766999999999999</v>
      </c>
      <c r="D1388" s="6">
        <f>TITRES_STAT!E1391</f>
        <v>50</v>
      </c>
      <c r="E1388" s="2">
        <f t="shared" si="84"/>
        <v>396537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4.49</v>
      </c>
      <c r="C1389" s="6">
        <f>TITRES_STAT!D1392</f>
        <v>3.1766999999999999</v>
      </c>
      <c r="D1389" s="6">
        <f>TITRES_STAT!E1392</f>
        <v>0</v>
      </c>
      <c r="E1389" s="2">
        <f t="shared" si="84"/>
        <v>396537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4.49</v>
      </c>
      <c r="C1390" s="6">
        <f>TITRES_STAT!D1393</f>
        <v>3.1766999999999999</v>
      </c>
      <c r="D1390" s="6">
        <f>TITRES_STAT!E1393</f>
        <v>50</v>
      </c>
      <c r="E1390" s="2">
        <f t="shared" si="84"/>
        <v>396537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4.49</v>
      </c>
      <c r="C1391" s="6">
        <f>TITRES_STAT!D1394</f>
        <v>3.1766999999999999</v>
      </c>
      <c r="D1391" s="6">
        <f>TITRES_STAT!E1394</f>
        <v>0</v>
      </c>
      <c r="E1391" s="2">
        <f t="shared" si="84"/>
        <v>396537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4.49</v>
      </c>
      <c r="C1392" s="6">
        <f>TITRES_STAT!D1395</f>
        <v>3.1766999999999999</v>
      </c>
      <c r="D1392" s="6">
        <f>TITRES_STAT!E1395</f>
        <v>0</v>
      </c>
      <c r="E1392" s="2">
        <f t="shared" si="84"/>
        <v>396537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4.49</v>
      </c>
      <c r="C1393" s="6">
        <f>TITRES_STAT!D1396</f>
        <v>3.1766999999999999</v>
      </c>
      <c r="D1393" s="6">
        <f>TITRES_STAT!E1396</f>
        <v>0</v>
      </c>
      <c r="E1393" s="2">
        <f t="shared" si="84"/>
        <v>396537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4.4800000000000004</v>
      </c>
      <c r="C1394" s="6">
        <f>TITRES_STAT!D1397</f>
        <v>3.1697000000000002</v>
      </c>
      <c r="D1394" s="6">
        <f>TITRES_STAT!E1397</f>
        <v>50</v>
      </c>
      <c r="E1394" s="2">
        <f t="shared" si="84"/>
        <v>396487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CONFIRMED BEARISH</v>
      </c>
    </row>
    <row r="1395" spans="1:8" ht="13.5" x14ac:dyDescent="0.25">
      <c r="A1395" s="3">
        <f>TITRES_STAT!B1398</f>
        <v>44041</v>
      </c>
      <c r="B1395" s="6">
        <f>TITRES_STAT!C1398</f>
        <v>4.4800000000000004</v>
      </c>
      <c r="C1395" s="6">
        <f>TITRES_STAT!D1398</f>
        <v>3.1697000000000002</v>
      </c>
      <c r="D1395" s="6">
        <f>TITRES_STAT!E1398</f>
        <v>0</v>
      </c>
      <c r="E1395" s="2">
        <f t="shared" si="84"/>
        <v>396487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4.4800000000000004</v>
      </c>
      <c r="C1396" s="6">
        <f>TITRES_STAT!D1399</f>
        <v>3.1697000000000002</v>
      </c>
      <c r="D1396" s="6">
        <f>TITRES_STAT!E1399</f>
        <v>0</v>
      </c>
      <c r="E1396" s="2">
        <f t="shared" si="84"/>
        <v>396487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4.4800000000000004</v>
      </c>
      <c r="C1397" s="6">
        <f>TITRES_STAT!D1400</f>
        <v>3.1697000000000002</v>
      </c>
      <c r="D1397" s="6">
        <f>TITRES_STAT!E1400</f>
        <v>0</v>
      </c>
      <c r="E1397" s="2">
        <f t="shared" si="84"/>
        <v>396487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4.4000000000000004</v>
      </c>
      <c r="C1398" s="6">
        <f>TITRES_STAT!D1401</f>
        <v>3.1131000000000002</v>
      </c>
      <c r="D1398" s="6">
        <f>TITRES_STAT!E1401</f>
        <v>50</v>
      </c>
      <c r="E1398" s="2">
        <f t="shared" si="84"/>
        <v>396437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4.4000000000000004</v>
      </c>
      <c r="C1399" s="6">
        <f>TITRES_STAT!D1402</f>
        <v>3.1131000000000002</v>
      </c>
      <c r="D1399" s="6">
        <f>TITRES_STAT!E1402</f>
        <v>0</v>
      </c>
      <c r="E1399" s="2">
        <f t="shared" si="84"/>
        <v>396437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4.5</v>
      </c>
      <c r="C1400" s="6">
        <f>TITRES_STAT!D1403</f>
        <v>3.1838000000000002</v>
      </c>
      <c r="D1400" s="6">
        <f>TITRES_STAT!E1403</f>
        <v>58</v>
      </c>
      <c r="E1400" s="2">
        <f t="shared" si="84"/>
        <v>396495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4.5</v>
      </c>
      <c r="C1401" s="6">
        <f>TITRES_STAT!D1404</f>
        <v>3.1838000000000002</v>
      </c>
      <c r="D1401" s="6">
        <f>TITRES_STAT!E1404</f>
        <v>325</v>
      </c>
      <c r="E1401" s="2">
        <f t="shared" si="84"/>
        <v>396495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4.4800000000000004</v>
      </c>
      <c r="C1402" s="6">
        <f>TITRES_STAT!D1405</f>
        <v>3.1697000000000002</v>
      </c>
      <c r="D1402" s="6">
        <f>TITRES_STAT!E1405</f>
        <v>70</v>
      </c>
      <c r="E1402" s="2">
        <f t="shared" si="84"/>
        <v>396425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44054</v>
      </c>
      <c r="B1403" s="6">
        <f>TITRES_STAT!C1406</f>
        <v>4.58</v>
      </c>
      <c r="C1403" s="6">
        <f>TITRES_STAT!D1406</f>
        <v>3.2404000000000002</v>
      </c>
      <c r="D1403" s="6">
        <f>TITRES_STAT!E1406</f>
        <v>720</v>
      </c>
      <c r="E1403" s="2">
        <f t="shared" si="84"/>
        <v>397145</v>
      </c>
      <c r="F1403" s="6" t="str">
        <f t="shared" si="87"/>
        <v>BULLISH</v>
      </c>
      <c r="G1403" s="6" t="str">
        <f t="shared" si="86"/>
        <v>NEUTRAL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4.58</v>
      </c>
      <c r="C1404" s="6">
        <f>TITRES_STAT!D1407</f>
        <v>3.2404000000000002</v>
      </c>
      <c r="D1404" s="6">
        <f>TITRES_STAT!E1407</f>
        <v>551</v>
      </c>
      <c r="E1404" s="2">
        <f t="shared" si="84"/>
        <v>397145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4.58</v>
      </c>
      <c r="C1405" s="6">
        <f>TITRES_STAT!D1408</f>
        <v>3.2404000000000002</v>
      </c>
      <c r="D1405" s="6">
        <f>TITRES_STAT!E1408</f>
        <v>0</v>
      </c>
      <c r="E1405" s="2">
        <f t="shared" si="84"/>
        <v>397145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4.58</v>
      </c>
      <c r="C1406" s="6">
        <f>TITRES_STAT!D1409</f>
        <v>3.2404000000000002</v>
      </c>
      <c r="D1406" s="6">
        <f>TITRES_STAT!E1409</f>
        <v>0</v>
      </c>
      <c r="E1406" s="2">
        <f t="shared" si="84"/>
        <v>397145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4.58</v>
      </c>
      <c r="C1407" s="6">
        <f>TITRES_STAT!D1410</f>
        <v>3.2404000000000002</v>
      </c>
      <c r="D1407" s="6">
        <f>TITRES_STAT!E1410</f>
        <v>0</v>
      </c>
      <c r="E1407" s="2">
        <f t="shared" si="84"/>
        <v>397145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4.58</v>
      </c>
      <c r="C1408" s="6">
        <f>TITRES_STAT!D1411</f>
        <v>3.2404000000000002</v>
      </c>
      <c r="D1408" s="6">
        <f>TITRES_STAT!E1411</f>
        <v>0</v>
      </c>
      <c r="E1408" s="2">
        <f t="shared" si="84"/>
        <v>397145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4.58</v>
      </c>
      <c r="C1409" s="6">
        <f>TITRES_STAT!D1412</f>
        <v>3.2404000000000002</v>
      </c>
      <c r="D1409" s="6">
        <f>TITRES_STAT!E1412</f>
        <v>0</v>
      </c>
      <c r="E1409" s="2">
        <f t="shared" si="84"/>
        <v>397145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4.58</v>
      </c>
      <c r="C1410" s="6">
        <f>TITRES_STAT!D1413</f>
        <v>3.2404000000000002</v>
      </c>
      <c r="D1410" s="6">
        <f>TITRES_STAT!E1413</f>
        <v>0</v>
      </c>
      <c r="E1410" s="2">
        <f t="shared" si="84"/>
        <v>397145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4.58</v>
      </c>
      <c r="C1411" s="6">
        <f>TITRES_STAT!D1414</f>
        <v>3.2404000000000002</v>
      </c>
      <c r="D1411" s="6">
        <f>TITRES_STAT!E1414</f>
        <v>0</v>
      </c>
      <c r="E1411" s="2">
        <f t="shared" si="84"/>
        <v>397145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4.58</v>
      </c>
      <c r="C1412" s="6">
        <f>TITRES_STAT!D1415</f>
        <v>3.2404000000000002</v>
      </c>
      <c r="D1412" s="6">
        <f>TITRES_STAT!E1415</f>
        <v>0</v>
      </c>
      <c r="E1412" s="2">
        <f t="shared" ref="E1412:E1475" si="88">IF(B1412&gt;B1411, E1411+D1412, IF(B1412&lt;B1411, E1411-D1412, E1411))</f>
        <v>397145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4.58</v>
      </c>
      <c r="C1413" s="6">
        <f>TITRES_STAT!D1416</f>
        <v>3.2404000000000002</v>
      </c>
      <c r="D1413" s="6">
        <f>TITRES_STAT!E1416</f>
        <v>0</v>
      </c>
      <c r="E1413" s="2">
        <f t="shared" si="88"/>
        <v>397145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4.58</v>
      </c>
      <c r="C1414" s="6">
        <f>TITRES_STAT!D1417</f>
        <v>3.2404000000000002</v>
      </c>
      <c r="D1414" s="6">
        <f>TITRES_STAT!E1417</f>
        <v>0</v>
      </c>
      <c r="E1414" s="2">
        <f t="shared" si="88"/>
        <v>397145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4.58</v>
      </c>
      <c r="C1415" s="6">
        <f>TITRES_STAT!D1418</f>
        <v>3.2404000000000002</v>
      </c>
      <c r="D1415" s="6">
        <f>TITRES_STAT!E1418</f>
        <v>2</v>
      </c>
      <c r="E1415" s="2">
        <f t="shared" si="88"/>
        <v>397145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4.58</v>
      </c>
      <c r="C1416" s="6">
        <f>TITRES_STAT!D1419</f>
        <v>3.2404000000000002</v>
      </c>
      <c r="D1416" s="6">
        <f>TITRES_STAT!E1419</f>
        <v>0</v>
      </c>
      <c r="E1416" s="2">
        <f t="shared" si="88"/>
        <v>397145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4.58</v>
      </c>
      <c r="C1417" s="6">
        <f>TITRES_STAT!D1420</f>
        <v>3.2404000000000002</v>
      </c>
      <c r="D1417" s="6">
        <f>TITRES_STAT!E1420</f>
        <v>0</v>
      </c>
      <c r="E1417" s="2">
        <f t="shared" si="88"/>
        <v>397145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4.58</v>
      </c>
      <c r="C1418" s="6">
        <f>TITRES_STAT!D1421</f>
        <v>3.2404000000000002</v>
      </c>
      <c r="D1418" s="6">
        <f>TITRES_STAT!E1421</f>
        <v>0</v>
      </c>
      <c r="E1418" s="2">
        <f t="shared" si="88"/>
        <v>397145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44078</v>
      </c>
      <c r="B1419" s="6">
        <f>TITRES_STAT!C1422</f>
        <v>4.58</v>
      </c>
      <c r="C1419" s="6">
        <f>TITRES_STAT!D1422</f>
        <v>3.2404000000000002</v>
      </c>
      <c r="D1419" s="6">
        <f>TITRES_STAT!E1422</f>
        <v>0</v>
      </c>
      <c r="E1419" s="2">
        <f t="shared" si="88"/>
        <v>397145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44081</v>
      </c>
      <c r="B1420" s="6">
        <f>TITRES_STAT!C1423</f>
        <v>4.58</v>
      </c>
      <c r="C1420" s="6">
        <f>TITRES_STAT!D1423</f>
        <v>3.2404000000000002</v>
      </c>
      <c r="D1420" s="6">
        <f>TITRES_STAT!E1423</f>
        <v>0</v>
      </c>
      <c r="E1420" s="2">
        <f t="shared" si="88"/>
        <v>397145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4.5</v>
      </c>
      <c r="C1421" s="6">
        <f>TITRES_STAT!D1424</f>
        <v>3.1838000000000002</v>
      </c>
      <c r="D1421" s="6">
        <f>TITRES_STAT!E1424</f>
        <v>4175</v>
      </c>
      <c r="E1421" s="2">
        <f t="shared" si="88"/>
        <v>392970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4.5</v>
      </c>
      <c r="C1422" s="6">
        <f>TITRES_STAT!D1425</f>
        <v>3.1838000000000002</v>
      </c>
      <c r="D1422" s="6">
        <f>TITRES_STAT!E1425</f>
        <v>1437</v>
      </c>
      <c r="E1422" s="2">
        <f t="shared" si="88"/>
        <v>392970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4.4400000000000004</v>
      </c>
      <c r="C1423" s="6">
        <f>TITRES_STAT!D1426</f>
        <v>3.1414</v>
      </c>
      <c r="D1423" s="6">
        <f>TITRES_STAT!E1426</f>
        <v>110</v>
      </c>
      <c r="E1423" s="2">
        <f t="shared" si="88"/>
        <v>392860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4.45</v>
      </c>
      <c r="C1424" s="6">
        <f>TITRES_STAT!D1427</f>
        <v>3.1484000000000001</v>
      </c>
      <c r="D1424" s="6">
        <f>TITRES_STAT!E1427</f>
        <v>1590</v>
      </c>
      <c r="E1424" s="2">
        <f t="shared" si="88"/>
        <v>394450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4.4000000000000004</v>
      </c>
      <c r="C1425" s="6">
        <f>TITRES_STAT!D1428</f>
        <v>3.1131000000000002</v>
      </c>
      <c r="D1425" s="6">
        <f>TITRES_STAT!E1428</f>
        <v>500</v>
      </c>
      <c r="E1425" s="2">
        <f t="shared" si="88"/>
        <v>393950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4.3499999999999996</v>
      </c>
      <c r="C1426" s="6">
        <f>TITRES_STAT!D1429</f>
        <v>3.0777000000000001</v>
      </c>
      <c r="D1426" s="6">
        <f>TITRES_STAT!E1429</f>
        <v>819</v>
      </c>
      <c r="E1426" s="2">
        <f t="shared" si="88"/>
        <v>393131</v>
      </c>
      <c r="F1426" s="6" t="str">
        <f t="shared" si="91"/>
        <v>BULLISH</v>
      </c>
      <c r="G1426" s="6" t="str">
        <f t="shared" si="90"/>
        <v>NEUTRAL</v>
      </c>
      <c r="H1426" s="6" t="str">
        <f t="shared" si="89"/>
        <v>BULLISH DIVERGENCE</v>
      </c>
    </row>
    <row r="1427" spans="1:8" ht="13.5" x14ac:dyDescent="0.25">
      <c r="A1427" s="3">
        <f>TITRES_STAT!B1430</f>
        <v>44090</v>
      </c>
      <c r="B1427" s="6">
        <f>TITRES_STAT!C1430</f>
        <v>4.3</v>
      </c>
      <c r="C1427" s="6">
        <f>TITRES_STAT!D1430</f>
        <v>3.0423</v>
      </c>
      <c r="D1427" s="6">
        <f>TITRES_STAT!E1430</f>
        <v>400</v>
      </c>
      <c r="E1427" s="2">
        <f t="shared" si="88"/>
        <v>392731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4.3</v>
      </c>
      <c r="C1428" s="6">
        <f>TITRES_STAT!D1431</f>
        <v>3.0423</v>
      </c>
      <c r="D1428" s="6">
        <f>TITRES_STAT!E1431</f>
        <v>0</v>
      </c>
      <c r="E1428" s="2">
        <f t="shared" si="88"/>
        <v>392731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4.3</v>
      </c>
      <c r="C1429" s="6">
        <f>TITRES_STAT!D1432</f>
        <v>3.0423</v>
      </c>
      <c r="D1429" s="6">
        <f>TITRES_STAT!E1432</f>
        <v>0</v>
      </c>
      <c r="E1429" s="2">
        <f t="shared" si="88"/>
        <v>392731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4.3</v>
      </c>
      <c r="C1430" s="6">
        <f>TITRES_STAT!D1433</f>
        <v>3.0423</v>
      </c>
      <c r="D1430" s="6">
        <f>TITRES_STAT!E1433</f>
        <v>629</v>
      </c>
      <c r="E1430" s="2">
        <f t="shared" si="88"/>
        <v>392731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4.3</v>
      </c>
      <c r="C1431" s="6">
        <f>TITRES_STAT!D1434</f>
        <v>3.0423</v>
      </c>
      <c r="D1431" s="6">
        <f>TITRES_STAT!E1434</f>
        <v>0</v>
      </c>
      <c r="E1431" s="2">
        <f t="shared" si="88"/>
        <v>392731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4.26</v>
      </c>
      <c r="C1432" s="6">
        <f>TITRES_STAT!D1435</f>
        <v>3.0139999999999998</v>
      </c>
      <c r="D1432" s="6">
        <f>TITRES_STAT!E1435</f>
        <v>345</v>
      </c>
      <c r="E1432" s="2">
        <f t="shared" si="88"/>
        <v>392386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4.13</v>
      </c>
      <c r="C1433" s="6">
        <f>TITRES_STAT!D1436</f>
        <v>3.1025999999999998</v>
      </c>
      <c r="D1433" s="6">
        <f>TITRES_STAT!E1436</f>
        <v>0</v>
      </c>
      <c r="E1433" s="2">
        <f t="shared" si="88"/>
        <v>392386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4.2300000000000004</v>
      </c>
      <c r="C1434" s="6">
        <f>TITRES_STAT!D1437</f>
        <v>3.1777000000000002</v>
      </c>
      <c r="D1434" s="6">
        <f>TITRES_STAT!E1437</f>
        <v>409</v>
      </c>
      <c r="E1434" s="2">
        <f t="shared" si="88"/>
        <v>392795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BULLISH DIVERGENCE</v>
      </c>
    </row>
    <row r="1435" spans="1:8" ht="13.5" x14ac:dyDescent="0.25">
      <c r="A1435" s="3">
        <f>TITRES_STAT!B1438</f>
        <v>44102</v>
      </c>
      <c r="B1435" s="6">
        <f>TITRES_STAT!C1438</f>
        <v>4.2300000000000004</v>
      </c>
      <c r="C1435" s="6">
        <f>TITRES_STAT!D1438</f>
        <v>3.1777000000000002</v>
      </c>
      <c r="D1435" s="6">
        <f>TITRES_STAT!E1438</f>
        <v>0</v>
      </c>
      <c r="E1435" s="2">
        <f t="shared" si="88"/>
        <v>392795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BULLISH DIVERGENCE</v>
      </c>
    </row>
    <row r="1436" spans="1:8" ht="13.5" x14ac:dyDescent="0.25">
      <c r="A1436" s="3">
        <f>TITRES_STAT!B1439</f>
        <v>44103</v>
      </c>
      <c r="B1436" s="6">
        <f>TITRES_STAT!C1439</f>
        <v>4.2300000000000004</v>
      </c>
      <c r="C1436" s="6">
        <f>TITRES_STAT!D1439</f>
        <v>3.1777000000000002</v>
      </c>
      <c r="D1436" s="6">
        <f>TITRES_STAT!E1439</f>
        <v>0</v>
      </c>
      <c r="E1436" s="2">
        <f t="shared" si="88"/>
        <v>392795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4.2300000000000004</v>
      </c>
      <c r="C1437" s="6">
        <f>TITRES_STAT!D1440</f>
        <v>3.1777000000000002</v>
      </c>
      <c r="D1437" s="6">
        <f>TITRES_STAT!E1440</f>
        <v>0</v>
      </c>
      <c r="E1437" s="2">
        <f t="shared" si="88"/>
        <v>392795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BULLISH DIVERGENCE</v>
      </c>
    </row>
    <row r="1438" spans="1:8" ht="13.5" x14ac:dyDescent="0.25">
      <c r="A1438" s="3">
        <f>TITRES_STAT!B1441</f>
        <v>44105</v>
      </c>
      <c r="B1438" s="6">
        <f>TITRES_STAT!C1441</f>
        <v>4.2</v>
      </c>
      <c r="C1438" s="6">
        <f>TITRES_STAT!D1441</f>
        <v>3.1551999999999998</v>
      </c>
      <c r="D1438" s="6">
        <f>TITRES_STAT!E1441</f>
        <v>25</v>
      </c>
      <c r="E1438" s="2">
        <f t="shared" si="88"/>
        <v>392770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4.18</v>
      </c>
      <c r="C1439" s="6">
        <f>TITRES_STAT!D1442</f>
        <v>3.1402000000000001</v>
      </c>
      <c r="D1439" s="6">
        <f>TITRES_STAT!E1442</f>
        <v>290</v>
      </c>
      <c r="E1439" s="2">
        <f t="shared" si="88"/>
        <v>392480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4.18</v>
      </c>
      <c r="C1440" s="6">
        <f>TITRES_STAT!D1443</f>
        <v>3.1402000000000001</v>
      </c>
      <c r="D1440" s="6">
        <f>TITRES_STAT!E1443</f>
        <v>0</v>
      </c>
      <c r="E1440" s="2">
        <f t="shared" si="88"/>
        <v>392480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4.18</v>
      </c>
      <c r="C1441" s="6">
        <f>TITRES_STAT!D1444</f>
        <v>3.1402000000000001</v>
      </c>
      <c r="D1441" s="6">
        <f>TITRES_STAT!E1444</f>
        <v>0</v>
      </c>
      <c r="E1441" s="2">
        <f t="shared" si="88"/>
        <v>392480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4.18</v>
      </c>
      <c r="C1442" s="6">
        <f>TITRES_STAT!D1445</f>
        <v>3.1402000000000001</v>
      </c>
      <c r="D1442" s="6">
        <f>TITRES_STAT!E1445</f>
        <v>117</v>
      </c>
      <c r="E1442" s="2">
        <f t="shared" si="88"/>
        <v>392480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4.2</v>
      </c>
      <c r="C1443" s="6">
        <f>TITRES_STAT!D1446</f>
        <v>3.1551999999999998</v>
      </c>
      <c r="D1443" s="6">
        <f>TITRES_STAT!E1446</f>
        <v>100</v>
      </c>
      <c r="E1443" s="2">
        <f t="shared" si="88"/>
        <v>392580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44113</v>
      </c>
      <c r="B1444" s="6">
        <f>TITRES_STAT!C1447</f>
        <v>4.2</v>
      </c>
      <c r="C1444" s="6">
        <f>TITRES_STAT!D1447</f>
        <v>3.1551999999999998</v>
      </c>
      <c r="D1444" s="6">
        <f>TITRES_STAT!E1447</f>
        <v>100</v>
      </c>
      <c r="E1444" s="2">
        <f t="shared" si="88"/>
        <v>392580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4.2</v>
      </c>
      <c r="C1445" s="6">
        <f>TITRES_STAT!D1448</f>
        <v>3.1551999999999998</v>
      </c>
      <c r="D1445" s="6">
        <f>TITRES_STAT!E1448</f>
        <v>0</v>
      </c>
      <c r="E1445" s="2">
        <f t="shared" si="88"/>
        <v>392580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4.2</v>
      </c>
      <c r="C1446" s="6">
        <f>TITRES_STAT!D1449</f>
        <v>3.1551999999999998</v>
      </c>
      <c r="D1446" s="6">
        <f>TITRES_STAT!E1449</f>
        <v>0</v>
      </c>
      <c r="E1446" s="2">
        <f t="shared" si="88"/>
        <v>392580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4.2</v>
      </c>
      <c r="C1447" s="6">
        <f>TITRES_STAT!D1450</f>
        <v>3.1551999999999998</v>
      </c>
      <c r="D1447" s="6">
        <f>TITRES_STAT!E1450</f>
        <v>0</v>
      </c>
      <c r="E1447" s="2">
        <f t="shared" si="88"/>
        <v>392580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4.2</v>
      </c>
      <c r="C1448" s="6">
        <f>TITRES_STAT!D1451</f>
        <v>3.1551999999999998</v>
      </c>
      <c r="D1448" s="6">
        <f>TITRES_STAT!E1451</f>
        <v>0</v>
      </c>
      <c r="E1448" s="2">
        <f t="shared" si="88"/>
        <v>392580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4.18</v>
      </c>
      <c r="C1449" s="6">
        <f>TITRES_STAT!D1452</f>
        <v>3.1402000000000001</v>
      </c>
      <c r="D1449" s="6">
        <f>TITRES_STAT!E1452</f>
        <v>3</v>
      </c>
      <c r="E1449" s="2">
        <f t="shared" si="88"/>
        <v>392577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4.18</v>
      </c>
      <c r="C1450" s="6">
        <f>TITRES_STAT!D1453</f>
        <v>3.1402000000000001</v>
      </c>
      <c r="D1450" s="6">
        <f>TITRES_STAT!E1453</f>
        <v>0</v>
      </c>
      <c r="E1450" s="2">
        <f t="shared" si="88"/>
        <v>392577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CONFIRMED BEARISH</v>
      </c>
    </row>
    <row r="1451" spans="1:8" ht="13.5" x14ac:dyDescent="0.25">
      <c r="A1451" s="3">
        <f>TITRES_STAT!B1454</f>
        <v>44125</v>
      </c>
      <c r="B1451" s="6">
        <f>TITRES_STAT!C1454</f>
        <v>4.18</v>
      </c>
      <c r="C1451" s="6">
        <f>TITRES_STAT!D1454</f>
        <v>3.1402000000000001</v>
      </c>
      <c r="D1451" s="6">
        <f>TITRES_STAT!E1454</f>
        <v>0</v>
      </c>
      <c r="E1451" s="2">
        <f t="shared" si="88"/>
        <v>392577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4.18</v>
      </c>
      <c r="C1452" s="6">
        <f>TITRES_STAT!D1455</f>
        <v>3.1402000000000001</v>
      </c>
      <c r="D1452" s="6">
        <f>TITRES_STAT!E1455</f>
        <v>0</v>
      </c>
      <c r="E1452" s="2">
        <f t="shared" si="88"/>
        <v>392577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4.18</v>
      </c>
      <c r="C1453" s="6">
        <f>TITRES_STAT!D1456</f>
        <v>3.1402000000000001</v>
      </c>
      <c r="D1453" s="6">
        <f>TITRES_STAT!E1456</f>
        <v>20</v>
      </c>
      <c r="E1453" s="2">
        <f t="shared" si="88"/>
        <v>392577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4.18</v>
      </c>
      <c r="C1454" s="6">
        <f>TITRES_STAT!D1457</f>
        <v>3.1402000000000001</v>
      </c>
      <c r="D1454" s="6">
        <f>TITRES_STAT!E1457</f>
        <v>0</v>
      </c>
      <c r="E1454" s="2">
        <f t="shared" si="88"/>
        <v>392577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4.1500000000000004</v>
      </c>
      <c r="C1455" s="6">
        <f>TITRES_STAT!D1458</f>
        <v>3.1175999999999999</v>
      </c>
      <c r="D1455" s="6">
        <f>TITRES_STAT!E1458</f>
        <v>570</v>
      </c>
      <c r="E1455" s="2">
        <f t="shared" si="88"/>
        <v>392007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4.1500000000000004</v>
      </c>
      <c r="C1456" s="6">
        <f>TITRES_STAT!D1459</f>
        <v>3.1175999999999999</v>
      </c>
      <c r="D1456" s="6">
        <f>TITRES_STAT!E1459</f>
        <v>0</v>
      </c>
      <c r="E1456" s="2">
        <f t="shared" si="88"/>
        <v>392007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4.1500000000000004</v>
      </c>
      <c r="C1457" s="6">
        <f>TITRES_STAT!D1460</f>
        <v>3.1175999999999999</v>
      </c>
      <c r="D1457" s="6">
        <f>TITRES_STAT!E1460</f>
        <v>0</v>
      </c>
      <c r="E1457" s="2">
        <f t="shared" si="88"/>
        <v>392007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4.1500000000000004</v>
      </c>
      <c r="C1458" s="6">
        <f>TITRES_STAT!D1461</f>
        <v>3.1175999999999999</v>
      </c>
      <c r="D1458" s="6">
        <f>TITRES_STAT!E1461</f>
        <v>0</v>
      </c>
      <c r="E1458" s="2">
        <f t="shared" si="88"/>
        <v>392007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4.1399999999999997</v>
      </c>
      <c r="C1459" s="6">
        <f>TITRES_STAT!D1462</f>
        <v>3.1101000000000001</v>
      </c>
      <c r="D1459" s="6">
        <f>TITRES_STAT!E1462</f>
        <v>17</v>
      </c>
      <c r="E1459" s="2">
        <f t="shared" si="88"/>
        <v>391990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4.1399999999999997</v>
      </c>
      <c r="C1460" s="6">
        <f>TITRES_STAT!D1463</f>
        <v>3.1101000000000001</v>
      </c>
      <c r="D1460" s="6">
        <f>TITRES_STAT!E1463</f>
        <v>0</v>
      </c>
      <c r="E1460" s="2">
        <f t="shared" si="88"/>
        <v>391990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4.1399999999999997</v>
      </c>
      <c r="C1461" s="6">
        <f>TITRES_STAT!D1464</f>
        <v>3.1101000000000001</v>
      </c>
      <c r="D1461" s="6">
        <f>TITRES_STAT!E1464</f>
        <v>0</v>
      </c>
      <c r="E1461" s="2">
        <f t="shared" si="88"/>
        <v>391990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4.0999999999999996</v>
      </c>
      <c r="C1462" s="6">
        <f>TITRES_STAT!D1465</f>
        <v>3.0800999999999998</v>
      </c>
      <c r="D1462" s="6">
        <f>TITRES_STAT!E1465</f>
        <v>171</v>
      </c>
      <c r="E1462" s="2">
        <f t="shared" si="88"/>
        <v>391819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4.1399999999999997</v>
      </c>
      <c r="C1463" s="6">
        <f>TITRES_STAT!D1466</f>
        <v>3.1101000000000001</v>
      </c>
      <c r="D1463" s="6">
        <f>TITRES_STAT!E1466</f>
        <v>50</v>
      </c>
      <c r="E1463" s="2">
        <f t="shared" si="88"/>
        <v>391869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4.26</v>
      </c>
      <c r="C1464" s="6">
        <f>TITRES_STAT!D1467</f>
        <v>3.2002999999999999</v>
      </c>
      <c r="D1464" s="6">
        <f>TITRES_STAT!E1467</f>
        <v>2081</v>
      </c>
      <c r="E1464" s="2">
        <f t="shared" si="88"/>
        <v>393950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CONFIRMED BULLISH</v>
      </c>
    </row>
    <row r="1465" spans="1:8" ht="13.5" x14ac:dyDescent="0.25">
      <c r="A1465" s="3">
        <f>TITRES_STAT!B1468</f>
        <v>44146</v>
      </c>
      <c r="B1465" s="6">
        <f>TITRES_STAT!C1468</f>
        <v>4.38</v>
      </c>
      <c r="C1465" s="6">
        <f>TITRES_STAT!D1468</f>
        <v>3.2904</v>
      </c>
      <c r="D1465" s="6">
        <f>TITRES_STAT!E1468</f>
        <v>270</v>
      </c>
      <c r="E1465" s="2">
        <f t="shared" si="88"/>
        <v>394220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4.49</v>
      </c>
      <c r="C1466" s="6">
        <f>TITRES_STAT!D1469</f>
        <v>3.3731</v>
      </c>
      <c r="D1466" s="6">
        <f>TITRES_STAT!E1469</f>
        <v>9817</v>
      </c>
      <c r="E1466" s="2">
        <f t="shared" si="88"/>
        <v>404037</v>
      </c>
      <c r="F1466" s="6" t="str">
        <f t="shared" si="91"/>
        <v>BULLISH</v>
      </c>
      <c r="G1466" s="6" t="str">
        <f t="shared" si="90"/>
        <v>STRONG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4.47</v>
      </c>
      <c r="C1467" s="6">
        <f>TITRES_STAT!D1470</f>
        <v>3.3580000000000001</v>
      </c>
      <c r="D1467" s="6">
        <f>TITRES_STAT!E1470</f>
        <v>3450</v>
      </c>
      <c r="E1467" s="2">
        <f t="shared" si="88"/>
        <v>400587</v>
      </c>
      <c r="F1467" s="6" t="str">
        <f t="shared" si="91"/>
        <v>BULLISH</v>
      </c>
      <c r="G1467" s="6" t="str">
        <f t="shared" si="90"/>
        <v>STRONG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4.47</v>
      </c>
      <c r="C1468" s="6">
        <f>TITRES_STAT!D1471</f>
        <v>3.3580000000000001</v>
      </c>
      <c r="D1468" s="6">
        <f>TITRES_STAT!E1471</f>
        <v>0</v>
      </c>
      <c r="E1468" s="2">
        <f t="shared" si="88"/>
        <v>400587</v>
      </c>
      <c r="F1468" s="6" t="str">
        <f t="shared" si="91"/>
        <v>BULLISH</v>
      </c>
      <c r="G1468" s="6" t="str">
        <f t="shared" si="90"/>
        <v>STRONG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4.47</v>
      </c>
      <c r="C1469" s="6">
        <f>TITRES_STAT!D1472</f>
        <v>3.3580000000000001</v>
      </c>
      <c r="D1469" s="6">
        <f>TITRES_STAT!E1472</f>
        <v>0</v>
      </c>
      <c r="E1469" s="2">
        <f t="shared" si="88"/>
        <v>400587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4.34</v>
      </c>
      <c r="C1470" s="6">
        <f>TITRES_STAT!D1473</f>
        <v>3.2604000000000002</v>
      </c>
      <c r="D1470" s="6">
        <f>TITRES_STAT!E1473</f>
        <v>417</v>
      </c>
      <c r="E1470" s="2">
        <f t="shared" si="88"/>
        <v>400170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BULLISH DIVERGENCE</v>
      </c>
    </row>
    <row r="1471" spans="1:8" ht="13.5" x14ac:dyDescent="0.25">
      <c r="A1471" s="3">
        <f>TITRES_STAT!B1474</f>
        <v>44154</v>
      </c>
      <c r="B1471" s="6">
        <f>TITRES_STAT!C1474</f>
        <v>4.38</v>
      </c>
      <c r="C1471" s="6">
        <f>TITRES_STAT!D1474</f>
        <v>3.2904</v>
      </c>
      <c r="D1471" s="6">
        <f>TITRES_STAT!E1474</f>
        <v>2674</v>
      </c>
      <c r="E1471" s="2">
        <f t="shared" si="88"/>
        <v>402844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CONFIRMED BEARISH</v>
      </c>
    </row>
    <row r="1472" spans="1:8" ht="13.5" x14ac:dyDescent="0.25">
      <c r="A1472" s="3">
        <f>TITRES_STAT!B1475</f>
        <v>44155</v>
      </c>
      <c r="B1472" s="6">
        <f>TITRES_STAT!C1475</f>
        <v>4.38</v>
      </c>
      <c r="C1472" s="6">
        <f>TITRES_STAT!D1475</f>
        <v>3.2904</v>
      </c>
      <c r="D1472" s="6">
        <f>TITRES_STAT!E1475</f>
        <v>0</v>
      </c>
      <c r="E1472" s="2">
        <f t="shared" si="88"/>
        <v>402844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44158</v>
      </c>
      <c r="B1473" s="6">
        <f>TITRES_STAT!C1476</f>
        <v>4.38</v>
      </c>
      <c r="C1473" s="6">
        <f>TITRES_STAT!D1476</f>
        <v>3.2904</v>
      </c>
      <c r="D1473" s="6">
        <f>TITRES_STAT!E1476</f>
        <v>0</v>
      </c>
      <c r="E1473" s="2">
        <f t="shared" si="88"/>
        <v>402844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BULLISH DIVERGENCE</v>
      </c>
    </row>
    <row r="1474" spans="1:8" ht="13.5" x14ac:dyDescent="0.25">
      <c r="A1474" s="3">
        <f>TITRES_STAT!B1477</f>
        <v>44159</v>
      </c>
      <c r="B1474" s="6">
        <f>TITRES_STAT!C1477</f>
        <v>4.38</v>
      </c>
      <c r="C1474" s="6">
        <f>TITRES_STAT!D1477</f>
        <v>3.2904</v>
      </c>
      <c r="D1474" s="6">
        <f>TITRES_STAT!E1477</f>
        <v>0</v>
      </c>
      <c r="E1474" s="2">
        <f t="shared" si="88"/>
        <v>402844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BULLISH DIVERGENCE</v>
      </c>
    </row>
    <row r="1475" spans="1:8" ht="13.5" x14ac:dyDescent="0.25">
      <c r="A1475" s="3">
        <f>TITRES_STAT!B1478</f>
        <v>44160</v>
      </c>
      <c r="B1475" s="6">
        <f>TITRES_STAT!C1478</f>
        <v>4.38</v>
      </c>
      <c r="C1475" s="6">
        <f>TITRES_STAT!D1478</f>
        <v>3.2904</v>
      </c>
      <c r="D1475" s="6">
        <f>TITRES_STAT!E1478</f>
        <v>0</v>
      </c>
      <c r="E1475" s="2">
        <f t="shared" si="88"/>
        <v>402844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4.25</v>
      </c>
      <c r="C1476" s="6">
        <f>TITRES_STAT!D1479</f>
        <v>3.1928000000000001</v>
      </c>
      <c r="D1476" s="6">
        <f>TITRES_STAT!E1479</f>
        <v>48821</v>
      </c>
      <c r="E1476" s="2">
        <f t="shared" ref="E1476:E1539" si="92">IF(B1476&gt;B1475, E1475+D1476, IF(B1476&lt;B1475, E1475-D1476, E1475))</f>
        <v>354023</v>
      </c>
      <c r="F1476" s="6" t="str">
        <f t="shared" si="91"/>
        <v>BEARISH</v>
      </c>
      <c r="G1476" s="6" t="str">
        <f t="shared" si="90"/>
        <v>WEAK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4.3</v>
      </c>
      <c r="C1477" s="6">
        <f>TITRES_STAT!D1480</f>
        <v>3.2303000000000002</v>
      </c>
      <c r="D1477" s="6">
        <f>TITRES_STAT!E1480</f>
        <v>50</v>
      </c>
      <c r="E1477" s="2">
        <f t="shared" si="92"/>
        <v>354073</v>
      </c>
      <c r="F1477" s="6" t="str">
        <f t="shared" si="91"/>
        <v>BEARISH</v>
      </c>
      <c r="G1477" s="6" t="str">
        <f t="shared" si="90"/>
        <v>WEAK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4.3</v>
      </c>
      <c r="C1478" s="6">
        <f>TITRES_STAT!D1481</f>
        <v>3.2303000000000002</v>
      </c>
      <c r="D1478" s="6">
        <f>TITRES_STAT!E1481</f>
        <v>0</v>
      </c>
      <c r="E1478" s="2">
        <f t="shared" si="92"/>
        <v>354073</v>
      </c>
      <c r="F1478" s="6" t="str">
        <f t="shared" si="91"/>
        <v>BEARISH</v>
      </c>
      <c r="G1478" s="6" t="str">
        <f t="shared" si="90"/>
        <v>WEAK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4.3</v>
      </c>
      <c r="C1479" s="6">
        <f>TITRES_STAT!D1482</f>
        <v>3.2303000000000002</v>
      </c>
      <c r="D1479" s="6">
        <f>TITRES_STAT!E1482</f>
        <v>1748</v>
      </c>
      <c r="E1479" s="2">
        <f t="shared" si="92"/>
        <v>354073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WEAK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4.3</v>
      </c>
      <c r="C1480" s="6">
        <f>TITRES_STAT!D1483</f>
        <v>3.2303000000000002</v>
      </c>
      <c r="D1480" s="6">
        <f>TITRES_STAT!E1483</f>
        <v>0</v>
      </c>
      <c r="E1480" s="2">
        <f t="shared" si="92"/>
        <v>354073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WEAK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4.3</v>
      </c>
      <c r="C1481" s="6">
        <f>TITRES_STAT!D1484</f>
        <v>3.2303000000000002</v>
      </c>
      <c r="D1481" s="6">
        <f>TITRES_STAT!E1484</f>
        <v>0</v>
      </c>
      <c r="E1481" s="2">
        <f t="shared" si="92"/>
        <v>354073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4.2</v>
      </c>
      <c r="C1482" s="6">
        <f>TITRES_STAT!D1485</f>
        <v>3.1551999999999998</v>
      </c>
      <c r="D1482" s="6">
        <f>TITRES_STAT!E1485</f>
        <v>1300</v>
      </c>
      <c r="E1482" s="2">
        <f t="shared" si="92"/>
        <v>352773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4.1500000000000004</v>
      </c>
      <c r="C1483" s="6">
        <f>TITRES_STAT!D1486</f>
        <v>3.1175999999999999</v>
      </c>
      <c r="D1483" s="6">
        <f>TITRES_STAT!E1486</f>
        <v>5818</v>
      </c>
      <c r="E1483" s="2">
        <f t="shared" si="92"/>
        <v>346955</v>
      </c>
      <c r="F1483" s="6" t="str">
        <f t="shared" si="95"/>
        <v>BEARISH</v>
      </c>
      <c r="G1483" s="6" t="str">
        <f t="shared" si="94"/>
        <v>WEAK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4.0999999999999996</v>
      </c>
      <c r="C1484" s="6">
        <f>TITRES_STAT!D1487</f>
        <v>3.0800999999999998</v>
      </c>
      <c r="D1484" s="6">
        <f>TITRES_STAT!E1487</f>
        <v>9814</v>
      </c>
      <c r="E1484" s="2">
        <f t="shared" si="92"/>
        <v>337141</v>
      </c>
      <c r="F1484" s="6" t="str">
        <f t="shared" si="95"/>
        <v>BEARISH</v>
      </c>
      <c r="G1484" s="6" t="str">
        <f t="shared" si="94"/>
        <v>WEAK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4.0999999999999996</v>
      </c>
      <c r="C1485" s="6">
        <f>TITRES_STAT!D1488</f>
        <v>3.0800999999999998</v>
      </c>
      <c r="D1485" s="6">
        <f>TITRES_STAT!E1488</f>
        <v>110</v>
      </c>
      <c r="E1485" s="2">
        <f t="shared" si="92"/>
        <v>337141</v>
      </c>
      <c r="F1485" s="6" t="str">
        <f t="shared" si="95"/>
        <v>BEARISH</v>
      </c>
      <c r="G1485" s="6" t="str">
        <f t="shared" si="94"/>
        <v>WEAK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4.0999999999999996</v>
      </c>
      <c r="C1486" s="6">
        <f>TITRES_STAT!D1489</f>
        <v>3.0800999999999998</v>
      </c>
      <c r="D1486" s="6">
        <f>TITRES_STAT!E1489</f>
        <v>4050</v>
      </c>
      <c r="E1486" s="2">
        <f t="shared" si="92"/>
        <v>337141</v>
      </c>
      <c r="F1486" s="6" t="str">
        <f t="shared" si="95"/>
        <v>BEARISH</v>
      </c>
      <c r="G1486" s="6" t="str">
        <f t="shared" si="94"/>
        <v>WEAK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4.28</v>
      </c>
      <c r="C1487" s="6">
        <f>TITRES_STAT!D1490</f>
        <v>3.2153</v>
      </c>
      <c r="D1487" s="6">
        <f>TITRES_STAT!E1490</f>
        <v>1731</v>
      </c>
      <c r="E1487" s="2">
        <f t="shared" si="92"/>
        <v>338872</v>
      </c>
      <c r="F1487" s="6" t="str">
        <f t="shared" si="95"/>
        <v>BEARISH</v>
      </c>
      <c r="G1487" s="6" t="str">
        <f t="shared" si="94"/>
        <v>WEAK</v>
      </c>
      <c r="H1487" s="6" t="str">
        <f t="shared" si="93"/>
        <v>BEARISH DIVERGENCE</v>
      </c>
    </row>
    <row r="1488" spans="1:8" ht="13.5" x14ac:dyDescent="0.25">
      <c r="A1488" s="3">
        <f>TITRES_STAT!B1491</f>
        <v>44179</v>
      </c>
      <c r="B1488" s="6">
        <f>TITRES_STAT!C1491</f>
        <v>4.33</v>
      </c>
      <c r="C1488" s="6">
        <f>TITRES_STAT!D1491</f>
        <v>3.2528999999999999</v>
      </c>
      <c r="D1488" s="6">
        <f>TITRES_STAT!E1491</f>
        <v>990</v>
      </c>
      <c r="E1488" s="2">
        <f t="shared" si="92"/>
        <v>339862</v>
      </c>
      <c r="F1488" s="6" t="str">
        <f t="shared" si="95"/>
        <v>BEARISH</v>
      </c>
      <c r="G1488" s="6" t="str">
        <f t="shared" si="94"/>
        <v>WEAK</v>
      </c>
      <c r="H1488" s="6" t="str">
        <f t="shared" si="93"/>
        <v>BEARISH DIVERGENCE</v>
      </c>
    </row>
    <row r="1489" spans="1:8" ht="13.5" x14ac:dyDescent="0.25">
      <c r="A1489" s="3">
        <f>TITRES_STAT!B1492</f>
        <v>44180</v>
      </c>
      <c r="B1489" s="6">
        <f>TITRES_STAT!C1492</f>
        <v>4.3499999999999996</v>
      </c>
      <c r="C1489" s="6">
        <f>TITRES_STAT!D1492</f>
        <v>3.2679</v>
      </c>
      <c r="D1489" s="6">
        <f>TITRES_STAT!E1492</f>
        <v>704</v>
      </c>
      <c r="E1489" s="2">
        <f t="shared" si="92"/>
        <v>340566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4.3499999999999996</v>
      </c>
      <c r="C1490" s="6">
        <f>TITRES_STAT!D1493</f>
        <v>3.2679</v>
      </c>
      <c r="D1490" s="6">
        <f>TITRES_STAT!E1493</f>
        <v>1373</v>
      </c>
      <c r="E1490" s="2">
        <f t="shared" si="92"/>
        <v>340566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4.3</v>
      </c>
      <c r="C1491" s="6">
        <f>TITRES_STAT!D1494</f>
        <v>3.2303000000000002</v>
      </c>
      <c r="D1491" s="6">
        <f>TITRES_STAT!E1494</f>
        <v>619</v>
      </c>
      <c r="E1491" s="2">
        <f t="shared" si="92"/>
        <v>339947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4.3</v>
      </c>
      <c r="C1492" s="6">
        <f>TITRES_STAT!D1495</f>
        <v>3.2303000000000002</v>
      </c>
      <c r="D1492" s="6">
        <f>TITRES_STAT!E1495</f>
        <v>1155</v>
      </c>
      <c r="E1492" s="2">
        <f t="shared" si="92"/>
        <v>339947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4.3</v>
      </c>
      <c r="C1493" s="6">
        <f>TITRES_STAT!D1496</f>
        <v>3.2303000000000002</v>
      </c>
      <c r="D1493" s="6">
        <f>TITRES_STAT!E1496</f>
        <v>0</v>
      </c>
      <c r="E1493" s="2">
        <f t="shared" si="92"/>
        <v>339947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BULLISH DIVERGENCE</v>
      </c>
    </row>
    <row r="1494" spans="1:8" ht="13.5" x14ac:dyDescent="0.25">
      <c r="A1494" s="3">
        <f>TITRES_STAT!B1497</f>
        <v>44187</v>
      </c>
      <c r="B1494" s="6">
        <f>TITRES_STAT!C1497</f>
        <v>4.3</v>
      </c>
      <c r="C1494" s="6">
        <f>TITRES_STAT!D1497</f>
        <v>3.2303000000000002</v>
      </c>
      <c r="D1494" s="6">
        <f>TITRES_STAT!E1497</f>
        <v>0</v>
      </c>
      <c r="E1494" s="2">
        <f t="shared" si="92"/>
        <v>339947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4.28</v>
      </c>
      <c r="C1495" s="6">
        <f>TITRES_STAT!D1498</f>
        <v>3.2153</v>
      </c>
      <c r="D1495" s="6">
        <f>TITRES_STAT!E1498</f>
        <v>52</v>
      </c>
      <c r="E1495" s="2">
        <f t="shared" si="92"/>
        <v>339895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44189</v>
      </c>
      <c r="B1496" s="6">
        <f>TITRES_STAT!C1499</f>
        <v>4.2699999999999996</v>
      </c>
      <c r="C1496" s="6">
        <f>TITRES_STAT!D1499</f>
        <v>3.2078000000000002</v>
      </c>
      <c r="D1496" s="6">
        <f>TITRES_STAT!E1499</f>
        <v>745</v>
      </c>
      <c r="E1496" s="2">
        <f t="shared" si="92"/>
        <v>339150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4.3</v>
      </c>
      <c r="C1497" s="6">
        <f>TITRES_STAT!D1500</f>
        <v>3.2303000000000002</v>
      </c>
      <c r="D1497" s="6">
        <f>TITRES_STAT!E1500</f>
        <v>1800</v>
      </c>
      <c r="E1497" s="2">
        <f t="shared" si="92"/>
        <v>340950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4.3</v>
      </c>
      <c r="C1498" s="6">
        <f>TITRES_STAT!D1501</f>
        <v>3.2303000000000002</v>
      </c>
      <c r="D1498" s="6">
        <f>TITRES_STAT!E1501</f>
        <v>2347</v>
      </c>
      <c r="E1498" s="2">
        <f t="shared" si="92"/>
        <v>340950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4.3</v>
      </c>
      <c r="C1499" s="6">
        <f>TITRES_STAT!D1502</f>
        <v>3.2303000000000002</v>
      </c>
      <c r="D1499" s="6">
        <f>TITRES_STAT!E1502</f>
        <v>250</v>
      </c>
      <c r="E1499" s="2">
        <f t="shared" si="92"/>
        <v>340950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4.3</v>
      </c>
      <c r="C1500" s="6">
        <f>TITRES_STAT!D1503</f>
        <v>3.2303000000000002</v>
      </c>
      <c r="D1500" s="6">
        <f>TITRES_STAT!E1503</f>
        <v>350</v>
      </c>
      <c r="E1500" s="2">
        <f t="shared" si="92"/>
        <v>340950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4.38</v>
      </c>
      <c r="C1501" s="6">
        <f>TITRES_STAT!D1504</f>
        <v>3.2904</v>
      </c>
      <c r="D1501" s="6">
        <f>TITRES_STAT!E1504</f>
        <v>4976</v>
      </c>
      <c r="E1501" s="2">
        <f t="shared" si="92"/>
        <v>345926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4.38</v>
      </c>
      <c r="C1502" s="6">
        <f>TITRES_STAT!D1505</f>
        <v>3.2904</v>
      </c>
      <c r="D1502" s="6">
        <f>TITRES_STAT!E1505</f>
        <v>3559</v>
      </c>
      <c r="E1502" s="2">
        <f t="shared" si="92"/>
        <v>345926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4.25</v>
      </c>
      <c r="C1503" s="6">
        <f>TITRES_STAT!D1506</f>
        <v>3.1928000000000001</v>
      </c>
      <c r="D1503" s="6">
        <f>TITRES_STAT!E1506</f>
        <v>108</v>
      </c>
      <c r="E1503" s="2">
        <f t="shared" si="92"/>
        <v>345818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BULLISH DIVERGENCE</v>
      </c>
    </row>
    <row r="1504" spans="1:8" ht="13.5" x14ac:dyDescent="0.25">
      <c r="A1504" s="3">
        <f>TITRES_STAT!B1507</f>
        <v>44202</v>
      </c>
      <c r="B1504" s="6">
        <f>TITRES_STAT!C1507</f>
        <v>4.3499999999999996</v>
      </c>
      <c r="C1504" s="6">
        <f>TITRES_STAT!D1507</f>
        <v>3.2679</v>
      </c>
      <c r="D1504" s="6">
        <f>TITRES_STAT!E1507</f>
        <v>10</v>
      </c>
      <c r="E1504" s="2">
        <f t="shared" si="92"/>
        <v>345828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4.34</v>
      </c>
      <c r="C1505" s="6">
        <f>TITRES_STAT!D1508</f>
        <v>3.2604000000000002</v>
      </c>
      <c r="D1505" s="6">
        <f>TITRES_STAT!E1508</f>
        <v>180</v>
      </c>
      <c r="E1505" s="2">
        <f t="shared" si="92"/>
        <v>345648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4.3</v>
      </c>
      <c r="C1506" s="6">
        <f>TITRES_STAT!D1509</f>
        <v>3.2303000000000002</v>
      </c>
      <c r="D1506" s="6">
        <f>TITRES_STAT!E1509</f>
        <v>142</v>
      </c>
      <c r="E1506" s="2">
        <f t="shared" si="92"/>
        <v>345506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4.24</v>
      </c>
      <c r="C1507" s="6">
        <f>TITRES_STAT!D1510</f>
        <v>3.1852999999999998</v>
      </c>
      <c r="D1507" s="6">
        <f>TITRES_STAT!E1510</f>
        <v>44723</v>
      </c>
      <c r="E1507" s="2">
        <f t="shared" si="92"/>
        <v>300783</v>
      </c>
      <c r="F1507" s="6" t="str">
        <f t="shared" si="95"/>
        <v>BEARISH</v>
      </c>
      <c r="G1507" s="6" t="str">
        <f t="shared" si="94"/>
        <v>WEAK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4.2300000000000004</v>
      </c>
      <c r="C1508" s="6">
        <f>TITRES_STAT!D1511</f>
        <v>3.1777000000000002</v>
      </c>
      <c r="D1508" s="6">
        <f>TITRES_STAT!E1511</f>
        <v>642</v>
      </c>
      <c r="E1508" s="2">
        <f t="shared" si="92"/>
        <v>300141</v>
      </c>
      <c r="F1508" s="6" t="str">
        <f t="shared" si="95"/>
        <v>BEARISH</v>
      </c>
      <c r="G1508" s="6" t="str">
        <f t="shared" si="94"/>
        <v>WEAK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4.22</v>
      </c>
      <c r="C1509" s="6">
        <f>TITRES_STAT!D1512</f>
        <v>3.1701999999999999</v>
      </c>
      <c r="D1509" s="6">
        <f>TITRES_STAT!E1512</f>
        <v>1315</v>
      </c>
      <c r="E1509" s="2">
        <f t="shared" si="92"/>
        <v>298826</v>
      </c>
      <c r="F1509" s="6" t="str">
        <f t="shared" si="95"/>
        <v>BEARISH</v>
      </c>
      <c r="G1509" s="6" t="str">
        <f t="shared" si="94"/>
        <v>WEAK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4.22</v>
      </c>
      <c r="C1510" s="6">
        <f>TITRES_STAT!D1513</f>
        <v>3.1701999999999999</v>
      </c>
      <c r="D1510" s="6">
        <f>TITRES_STAT!E1513</f>
        <v>1480</v>
      </c>
      <c r="E1510" s="2">
        <f t="shared" si="92"/>
        <v>298826</v>
      </c>
      <c r="F1510" s="6" t="str">
        <f t="shared" si="95"/>
        <v>BEARISH</v>
      </c>
      <c r="G1510" s="6" t="str">
        <f t="shared" si="94"/>
        <v>WEAK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4.2300000000000004</v>
      </c>
      <c r="C1511" s="6">
        <f>TITRES_STAT!D1514</f>
        <v>3.1777000000000002</v>
      </c>
      <c r="D1511" s="6">
        <f>TITRES_STAT!E1514</f>
        <v>27455</v>
      </c>
      <c r="E1511" s="2">
        <f t="shared" si="92"/>
        <v>326281</v>
      </c>
      <c r="F1511" s="6" t="str">
        <f t="shared" si="95"/>
        <v>BEARISH</v>
      </c>
      <c r="G1511" s="6" t="str">
        <f t="shared" si="94"/>
        <v>WEAK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4.29</v>
      </c>
      <c r="C1512" s="6">
        <f>TITRES_STAT!D1515</f>
        <v>3.2227999999999999</v>
      </c>
      <c r="D1512" s="6">
        <f>TITRES_STAT!E1515</f>
        <v>1578</v>
      </c>
      <c r="E1512" s="2">
        <f t="shared" si="92"/>
        <v>327859</v>
      </c>
      <c r="F1512" s="6" t="str">
        <f t="shared" si="95"/>
        <v>BULLISH</v>
      </c>
      <c r="G1512" s="6" t="str">
        <f t="shared" si="94"/>
        <v>STRONG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4.17</v>
      </c>
      <c r="C1513" s="6">
        <f>TITRES_STAT!D1516</f>
        <v>3.1326999999999998</v>
      </c>
      <c r="D1513" s="6">
        <f>TITRES_STAT!E1516</f>
        <v>1750</v>
      </c>
      <c r="E1513" s="2">
        <f t="shared" si="92"/>
        <v>326109</v>
      </c>
      <c r="F1513" s="6" t="str">
        <f t="shared" si="95"/>
        <v>BULLISH</v>
      </c>
      <c r="G1513" s="6" t="str">
        <f t="shared" si="94"/>
        <v>STRONG</v>
      </c>
      <c r="H1513" s="6" t="str">
        <f t="shared" si="93"/>
        <v>BULLISH DIVERGENCE</v>
      </c>
    </row>
    <row r="1514" spans="1:8" ht="13.5" x14ac:dyDescent="0.25">
      <c r="A1514" s="3">
        <f>TITRES_STAT!B1517</f>
        <v>44217</v>
      </c>
      <c r="B1514" s="6">
        <f>TITRES_STAT!C1517</f>
        <v>4.1399999999999997</v>
      </c>
      <c r="C1514" s="6">
        <f>TITRES_STAT!D1517</f>
        <v>3.1101000000000001</v>
      </c>
      <c r="D1514" s="6">
        <f>TITRES_STAT!E1517</f>
        <v>698</v>
      </c>
      <c r="E1514" s="2">
        <f t="shared" si="92"/>
        <v>325411</v>
      </c>
      <c r="F1514" s="6" t="str">
        <f t="shared" si="95"/>
        <v>BULLISH</v>
      </c>
      <c r="G1514" s="6" t="str">
        <f t="shared" si="94"/>
        <v>STRONG</v>
      </c>
      <c r="H1514" s="6" t="str">
        <f t="shared" si="93"/>
        <v>BULLISH DIVERGENCE</v>
      </c>
    </row>
    <row r="1515" spans="1:8" ht="13.5" x14ac:dyDescent="0.25">
      <c r="A1515" s="3">
        <f>TITRES_STAT!B1518</f>
        <v>44218</v>
      </c>
      <c r="B1515" s="6">
        <f>TITRES_STAT!C1518</f>
        <v>4.12</v>
      </c>
      <c r="C1515" s="6">
        <f>TITRES_STAT!D1518</f>
        <v>3.0951</v>
      </c>
      <c r="D1515" s="6">
        <f>TITRES_STAT!E1518</f>
        <v>103</v>
      </c>
      <c r="E1515" s="2">
        <f t="shared" si="92"/>
        <v>325308</v>
      </c>
      <c r="F1515" s="6" t="str">
        <f t="shared" si="95"/>
        <v>BULLISH</v>
      </c>
      <c r="G1515" s="6" t="str">
        <f t="shared" si="94"/>
        <v>STRONG</v>
      </c>
      <c r="H1515" s="6" t="str">
        <f t="shared" si="93"/>
        <v>BULLISH DIVERGENCE</v>
      </c>
    </row>
    <row r="1516" spans="1:8" ht="13.5" x14ac:dyDescent="0.25">
      <c r="A1516" s="3">
        <f>TITRES_STAT!B1519</f>
        <v>44221</v>
      </c>
      <c r="B1516" s="6">
        <f>TITRES_STAT!C1519</f>
        <v>4.12</v>
      </c>
      <c r="C1516" s="6">
        <f>TITRES_STAT!D1519</f>
        <v>3.0951</v>
      </c>
      <c r="D1516" s="6">
        <f>TITRES_STAT!E1519</f>
        <v>0</v>
      </c>
      <c r="E1516" s="2">
        <f t="shared" si="92"/>
        <v>325308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4.12</v>
      </c>
      <c r="C1517" s="6">
        <f>TITRES_STAT!D1520</f>
        <v>3.0951</v>
      </c>
      <c r="D1517" s="6">
        <f>TITRES_STAT!E1520</f>
        <v>0</v>
      </c>
      <c r="E1517" s="2">
        <f t="shared" si="92"/>
        <v>325308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4.12</v>
      </c>
      <c r="C1518" s="6">
        <f>TITRES_STAT!D1521</f>
        <v>3.0951</v>
      </c>
      <c r="D1518" s="6">
        <f>TITRES_STAT!E1521</f>
        <v>115</v>
      </c>
      <c r="E1518" s="2">
        <f t="shared" si="92"/>
        <v>325308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4.1900000000000004</v>
      </c>
      <c r="C1519" s="6">
        <f>TITRES_STAT!D1522</f>
        <v>3.1476999999999999</v>
      </c>
      <c r="D1519" s="6">
        <f>TITRES_STAT!E1522</f>
        <v>1799</v>
      </c>
      <c r="E1519" s="2">
        <f t="shared" si="92"/>
        <v>327107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4.24</v>
      </c>
      <c r="C1520" s="6">
        <f>TITRES_STAT!D1523</f>
        <v>3.1852999999999998</v>
      </c>
      <c r="D1520" s="6">
        <f>TITRES_STAT!E1523</f>
        <v>902</v>
      </c>
      <c r="E1520" s="2">
        <f t="shared" si="92"/>
        <v>328009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4.12</v>
      </c>
      <c r="C1521" s="6">
        <f>TITRES_STAT!D1524</f>
        <v>3.0951</v>
      </c>
      <c r="D1521" s="6">
        <f>TITRES_STAT!E1524</f>
        <v>3359</v>
      </c>
      <c r="E1521" s="2">
        <f t="shared" si="92"/>
        <v>324650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44229</v>
      </c>
      <c r="B1522" s="6">
        <f>TITRES_STAT!C1525</f>
        <v>4.04</v>
      </c>
      <c r="C1522" s="6">
        <f>TITRES_STAT!D1525</f>
        <v>3.0350000000000001</v>
      </c>
      <c r="D1522" s="6">
        <f>TITRES_STAT!E1525</f>
        <v>2605</v>
      </c>
      <c r="E1522" s="2">
        <f t="shared" si="92"/>
        <v>322045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4.0999999999999996</v>
      </c>
      <c r="C1523" s="6">
        <f>TITRES_STAT!D1526</f>
        <v>3.0800999999999998</v>
      </c>
      <c r="D1523" s="6">
        <f>TITRES_STAT!E1526</f>
        <v>333</v>
      </c>
      <c r="E1523" s="2">
        <f t="shared" si="92"/>
        <v>322378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4.2300000000000004</v>
      </c>
      <c r="C1524" s="6">
        <f>TITRES_STAT!D1527</f>
        <v>3.1777000000000002</v>
      </c>
      <c r="D1524" s="6">
        <f>TITRES_STAT!E1527</f>
        <v>1677</v>
      </c>
      <c r="E1524" s="2">
        <f t="shared" si="92"/>
        <v>324055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BEARISH DIVERGENCE</v>
      </c>
    </row>
    <row r="1525" spans="1:8" ht="13.5" x14ac:dyDescent="0.25">
      <c r="A1525" s="3">
        <f>TITRES_STAT!B1528</f>
        <v>44232</v>
      </c>
      <c r="B1525" s="6">
        <f>TITRES_STAT!C1528</f>
        <v>4.2300000000000004</v>
      </c>
      <c r="C1525" s="6">
        <f>TITRES_STAT!D1528</f>
        <v>3.1777000000000002</v>
      </c>
      <c r="D1525" s="6">
        <f>TITRES_STAT!E1528</f>
        <v>0</v>
      </c>
      <c r="E1525" s="2">
        <f t="shared" si="92"/>
        <v>324055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4.2300000000000004</v>
      </c>
      <c r="C1526" s="6">
        <f>TITRES_STAT!D1529</f>
        <v>3.1777000000000002</v>
      </c>
      <c r="D1526" s="6">
        <f>TITRES_STAT!E1529</f>
        <v>0</v>
      </c>
      <c r="E1526" s="2">
        <f t="shared" si="92"/>
        <v>324055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BEARISH DIVERGENCE</v>
      </c>
    </row>
    <row r="1527" spans="1:8" ht="13.5" x14ac:dyDescent="0.25">
      <c r="A1527" s="3">
        <f>TITRES_STAT!B1530</f>
        <v>44236</v>
      </c>
      <c r="B1527" s="6">
        <f>TITRES_STAT!C1530</f>
        <v>4.2300000000000004</v>
      </c>
      <c r="C1527" s="6">
        <f>TITRES_STAT!D1530</f>
        <v>3.1777000000000002</v>
      </c>
      <c r="D1527" s="6">
        <f>TITRES_STAT!E1530</f>
        <v>130</v>
      </c>
      <c r="E1527" s="2">
        <f t="shared" si="92"/>
        <v>324055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4.2300000000000004</v>
      </c>
      <c r="C1528" s="6">
        <f>TITRES_STAT!D1531</f>
        <v>3.1777000000000002</v>
      </c>
      <c r="D1528" s="6">
        <f>TITRES_STAT!E1531</f>
        <v>0</v>
      </c>
      <c r="E1528" s="2">
        <f t="shared" si="92"/>
        <v>324055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CONFIRMED BULLISH</v>
      </c>
    </row>
    <row r="1529" spans="1:8" ht="13.5" x14ac:dyDescent="0.25">
      <c r="A1529" s="3">
        <f>TITRES_STAT!B1532</f>
        <v>44238</v>
      </c>
      <c r="B1529" s="6">
        <f>TITRES_STAT!C1532</f>
        <v>4.2300000000000004</v>
      </c>
      <c r="C1529" s="6">
        <f>TITRES_STAT!D1532</f>
        <v>3.1777000000000002</v>
      </c>
      <c r="D1529" s="6">
        <f>TITRES_STAT!E1532</f>
        <v>0</v>
      </c>
      <c r="E1529" s="2">
        <f t="shared" si="92"/>
        <v>324055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4.2300000000000004</v>
      </c>
      <c r="C1530" s="6">
        <f>TITRES_STAT!D1533</f>
        <v>3.1777000000000002</v>
      </c>
      <c r="D1530" s="6">
        <f>TITRES_STAT!E1533</f>
        <v>0</v>
      </c>
      <c r="E1530" s="2">
        <f t="shared" si="92"/>
        <v>324055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4.2300000000000004</v>
      </c>
      <c r="C1531" s="6">
        <f>TITRES_STAT!D1534</f>
        <v>3.1777000000000002</v>
      </c>
      <c r="D1531" s="6">
        <f>TITRES_STAT!E1534</f>
        <v>0</v>
      </c>
      <c r="E1531" s="2">
        <f t="shared" si="92"/>
        <v>324055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4.22</v>
      </c>
      <c r="C1532" s="6">
        <f>TITRES_STAT!D1535</f>
        <v>3.1701999999999999</v>
      </c>
      <c r="D1532" s="6">
        <f>TITRES_STAT!E1535</f>
        <v>1937</v>
      </c>
      <c r="E1532" s="2">
        <f t="shared" si="92"/>
        <v>322118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4.22</v>
      </c>
      <c r="C1533" s="6">
        <f>TITRES_STAT!D1536</f>
        <v>3.1701999999999999</v>
      </c>
      <c r="D1533" s="6">
        <f>TITRES_STAT!E1536</f>
        <v>395</v>
      </c>
      <c r="E1533" s="2">
        <f t="shared" si="92"/>
        <v>322118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4.22</v>
      </c>
      <c r="C1534" s="6">
        <f>TITRES_STAT!D1537</f>
        <v>3.1701999999999999</v>
      </c>
      <c r="D1534" s="6">
        <f>TITRES_STAT!E1537</f>
        <v>0</v>
      </c>
      <c r="E1534" s="2">
        <f t="shared" si="92"/>
        <v>322118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4.22</v>
      </c>
      <c r="C1535" s="6">
        <f>TITRES_STAT!D1538</f>
        <v>3.1701999999999999</v>
      </c>
      <c r="D1535" s="6">
        <f>TITRES_STAT!E1538</f>
        <v>0</v>
      </c>
      <c r="E1535" s="2">
        <f t="shared" si="92"/>
        <v>322118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4.24</v>
      </c>
      <c r="C1536" s="6">
        <f>TITRES_STAT!D1539</f>
        <v>3.1852999999999998</v>
      </c>
      <c r="D1536" s="6">
        <f>TITRES_STAT!E1539</f>
        <v>585</v>
      </c>
      <c r="E1536" s="2">
        <f t="shared" si="92"/>
        <v>322703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BEARISH DIVERGENCE</v>
      </c>
    </row>
    <row r="1537" spans="1:8" ht="13.5" x14ac:dyDescent="0.25">
      <c r="A1537" s="3">
        <f>TITRES_STAT!B1540</f>
        <v>44250</v>
      </c>
      <c r="B1537" s="6">
        <f>TITRES_STAT!C1540</f>
        <v>4.24</v>
      </c>
      <c r="C1537" s="6">
        <f>TITRES_STAT!D1540</f>
        <v>3.1852999999999998</v>
      </c>
      <c r="D1537" s="6">
        <f>TITRES_STAT!E1540</f>
        <v>0</v>
      </c>
      <c r="E1537" s="2">
        <f t="shared" si="92"/>
        <v>322703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4.24</v>
      </c>
      <c r="C1538" s="6">
        <f>TITRES_STAT!D1541</f>
        <v>3.1852999999999998</v>
      </c>
      <c r="D1538" s="6">
        <f>TITRES_STAT!E1541</f>
        <v>0</v>
      </c>
      <c r="E1538" s="2">
        <f t="shared" si="92"/>
        <v>322703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CONFIRMED BULLISH</v>
      </c>
    </row>
    <row r="1539" spans="1:8" ht="13.5" x14ac:dyDescent="0.25">
      <c r="A1539" s="3">
        <f>TITRES_STAT!B1542</f>
        <v>44252</v>
      </c>
      <c r="B1539" s="6">
        <f>TITRES_STAT!C1542</f>
        <v>4.24</v>
      </c>
      <c r="C1539" s="6">
        <f>TITRES_STAT!D1542</f>
        <v>3.1852999999999998</v>
      </c>
      <c r="D1539" s="6">
        <f>TITRES_STAT!E1542</f>
        <v>100</v>
      </c>
      <c r="E1539" s="2">
        <f t="shared" si="92"/>
        <v>322703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4.24</v>
      </c>
      <c r="C1540" s="6">
        <f>TITRES_STAT!D1543</f>
        <v>3.1852999999999998</v>
      </c>
      <c r="D1540" s="6">
        <f>TITRES_STAT!E1543</f>
        <v>58</v>
      </c>
      <c r="E1540" s="2">
        <f t="shared" ref="E1540:E1603" si="96">IF(B1540&gt;B1539, E1539+D1540, IF(B1540&lt;B1539, E1539-D1540, E1539))</f>
        <v>322703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4.24</v>
      </c>
      <c r="C1541" s="6">
        <f>TITRES_STAT!D1544</f>
        <v>3.1852999999999998</v>
      </c>
      <c r="D1541" s="6">
        <f>TITRES_STAT!E1544</f>
        <v>29</v>
      </c>
      <c r="E1541" s="2">
        <f t="shared" si="96"/>
        <v>322703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4.24</v>
      </c>
      <c r="C1542" s="6">
        <f>TITRES_STAT!D1545</f>
        <v>3.1852999999999998</v>
      </c>
      <c r="D1542" s="6">
        <f>TITRES_STAT!E1545</f>
        <v>0</v>
      </c>
      <c r="E1542" s="2">
        <f t="shared" si="96"/>
        <v>322703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4.24</v>
      </c>
      <c r="C1543" s="6">
        <f>TITRES_STAT!D1546</f>
        <v>3.1852999999999998</v>
      </c>
      <c r="D1543" s="6">
        <f>TITRES_STAT!E1546</f>
        <v>0</v>
      </c>
      <c r="E1543" s="2">
        <f t="shared" si="96"/>
        <v>322703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4.24</v>
      </c>
      <c r="C1544" s="6">
        <f>TITRES_STAT!D1547</f>
        <v>3.1852999999999998</v>
      </c>
      <c r="D1544" s="6">
        <f>TITRES_STAT!E1547</f>
        <v>0</v>
      </c>
      <c r="E1544" s="2">
        <f t="shared" si="96"/>
        <v>322703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44260</v>
      </c>
      <c r="B1545" s="6">
        <f>TITRES_STAT!C1548</f>
        <v>4.24</v>
      </c>
      <c r="C1545" s="6">
        <f>TITRES_STAT!D1548</f>
        <v>3.1852999999999998</v>
      </c>
      <c r="D1545" s="6">
        <f>TITRES_STAT!E1548</f>
        <v>805</v>
      </c>
      <c r="E1545" s="2">
        <f t="shared" si="96"/>
        <v>322703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44263</v>
      </c>
      <c r="B1546" s="6">
        <f>TITRES_STAT!C1549</f>
        <v>4.24</v>
      </c>
      <c r="C1546" s="6">
        <f>TITRES_STAT!D1549</f>
        <v>3.1852999999999998</v>
      </c>
      <c r="D1546" s="6">
        <f>TITRES_STAT!E1549</f>
        <v>1665</v>
      </c>
      <c r="E1546" s="2">
        <f t="shared" si="96"/>
        <v>322703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44264</v>
      </c>
      <c r="B1547" s="6">
        <f>TITRES_STAT!C1550</f>
        <v>4.24</v>
      </c>
      <c r="C1547" s="6">
        <f>TITRES_STAT!D1550</f>
        <v>3.1852999999999998</v>
      </c>
      <c r="D1547" s="6">
        <f>TITRES_STAT!E1550</f>
        <v>0</v>
      </c>
      <c r="E1547" s="2">
        <f t="shared" si="96"/>
        <v>322703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44265</v>
      </c>
      <c r="B1548" s="6">
        <f>TITRES_STAT!C1551</f>
        <v>4.24</v>
      </c>
      <c r="C1548" s="6">
        <f>TITRES_STAT!D1551</f>
        <v>3.1852999999999998</v>
      </c>
      <c r="D1548" s="6">
        <f>TITRES_STAT!E1551</f>
        <v>0</v>
      </c>
      <c r="E1548" s="2">
        <f t="shared" si="96"/>
        <v>322703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4.24</v>
      </c>
      <c r="C1549" s="6">
        <f>TITRES_STAT!D1552</f>
        <v>3.1852999999999998</v>
      </c>
      <c r="D1549" s="6">
        <f>TITRES_STAT!E1552</f>
        <v>0</v>
      </c>
      <c r="E1549" s="2">
        <f t="shared" si="96"/>
        <v>322703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4.24</v>
      </c>
      <c r="C1550" s="6">
        <f>TITRES_STAT!D1553</f>
        <v>3.1852999999999998</v>
      </c>
      <c r="D1550" s="6">
        <f>TITRES_STAT!E1553</f>
        <v>0</v>
      </c>
      <c r="E1550" s="2">
        <f t="shared" si="96"/>
        <v>322703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44270</v>
      </c>
      <c r="B1551" s="6">
        <f>TITRES_STAT!C1554</f>
        <v>4.16</v>
      </c>
      <c r="C1551" s="6">
        <f>TITRES_STAT!D1554</f>
        <v>3.1252</v>
      </c>
      <c r="D1551" s="6">
        <f>TITRES_STAT!E1554</f>
        <v>34</v>
      </c>
      <c r="E1551" s="2">
        <f t="shared" si="96"/>
        <v>322669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4.04</v>
      </c>
      <c r="C1552" s="6">
        <f>TITRES_STAT!D1555</f>
        <v>3.0350000000000001</v>
      </c>
      <c r="D1552" s="6">
        <f>TITRES_STAT!E1555</f>
        <v>570</v>
      </c>
      <c r="E1552" s="2">
        <f t="shared" si="96"/>
        <v>322099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4.01</v>
      </c>
      <c r="C1553" s="6">
        <f>TITRES_STAT!D1556</f>
        <v>3.0125000000000002</v>
      </c>
      <c r="D1553" s="6">
        <f>TITRES_STAT!E1556</f>
        <v>504</v>
      </c>
      <c r="E1553" s="2">
        <f t="shared" si="96"/>
        <v>321595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4</v>
      </c>
      <c r="C1554" s="6">
        <f>TITRES_STAT!D1557</f>
        <v>3.0049999999999999</v>
      </c>
      <c r="D1554" s="6">
        <f>TITRES_STAT!E1557</f>
        <v>340</v>
      </c>
      <c r="E1554" s="2">
        <f t="shared" si="96"/>
        <v>321255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3.98</v>
      </c>
      <c r="C1555" s="6">
        <f>TITRES_STAT!D1558</f>
        <v>2.9899</v>
      </c>
      <c r="D1555" s="6">
        <f>TITRES_STAT!E1558</f>
        <v>456</v>
      </c>
      <c r="E1555" s="2">
        <f t="shared" si="96"/>
        <v>320799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44277</v>
      </c>
      <c r="B1556" s="6">
        <f>TITRES_STAT!C1559</f>
        <v>4</v>
      </c>
      <c r="C1556" s="6">
        <f>TITRES_STAT!D1559</f>
        <v>3.0049999999999999</v>
      </c>
      <c r="D1556" s="6">
        <f>TITRES_STAT!E1559</f>
        <v>2803</v>
      </c>
      <c r="E1556" s="2">
        <f t="shared" si="96"/>
        <v>323602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BULLISH DIVERGENCE</v>
      </c>
    </row>
    <row r="1557" spans="1:8" ht="13.5" x14ac:dyDescent="0.25">
      <c r="A1557" s="3">
        <f>TITRES_STAT!B1560</f>
        <v>44278</v>
      </c>
      <c r="B1557" s="6">
        <f>TITRES_STAT!C1560</f>
        <v>4</v>
      </c>
      <c r="C1557" s="6">
        <f>TITRES_STAT!D1560</f>
        <v>3.0049999999999999</v>
      </c>
      <c r="D1557" s="6">
        <f>TITRES_STAT!E1560</f>
        <v>9350</v>
      </c>
      <c r="E1557" s="2">
        <f t="shared" si="96"/>
        <v>323602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BULLISH DIVERGENCE</v>
      </c>
    </row>
    <row r="1558" spans="1:8" ht="13.5" x14ac:dyDescent="0.25">
      <c r="A1558" s="3">
        <f>TITRES_STAT!B1561</f>
        <v>44279</v>
      </c>
      <c r="B1558" s="6">
        <f>TITRES_STAT!C1561</f>
        <v>4</v>
      </c>
      <c r="C1558" s="6">
        <f>TITRES_STAT!D1561</f>
        <v>3.0049999999999999</v>
      </c>
      <c r="D1558" s="6">
        <f>TITRES_STAT!E1561</f>
        <v>0</v>
      </c>
      <c r="E1558" s="2">
        <f t="shared" si="96"/>
        <v>323602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BULLISH DIVERGENCE</v>
      </c>
    </row>
    <row r="1559" spans="1:8" ht="13.5" x14ac:dyDescent="0.25">
      <c r="A1559" s="3">
        <f>TITRES_STAT!B1562</f>
        <v>44280</v>
      </c>
      <c r="B1559" s="6">
        <f>TITRES_STAT!C1562</f>
        <v>4</v>
      </c>
      <c r="C1559" s="6">
        <f>TITRES_STAT!D1562</f>
        <v>3.0049999999999999</v>
      </c>
      <c r="D1559" s="6">
        <f>TITRES_STAT!E1562</f>
        <v>0</v>
      </c>
      <c r="E1559" s="2">
        <f t="shared" si="96"/>
        <v>323602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4</v>
      </c>
      <c r="C1560" s="6">
        <f>TITRES_STAT!D1563</f>
        <v>3.0049999999999999</v>
      </c>
      <c r="D1560" s="6">
        <f>TITRES_STAT!E1563</f>
        <v>83</v>
      </c>
      <c r="E1560" s="2">
        <f t="shared" si="96"/>
        <v>323602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4</v>
      </c>
      <c r="C1561" s="6">
        <f>TITRES_STAT!D1564</f>
        <v>3.0049999999999999</v>
      </c>
      <c r="D1561" s="6">
        <f>TITRES_STAT!E1564</f>
        <v>1025</v>
      </c>
      <c r="E1561" s="2">
        <f t="shared" si="96"/>
        <v>323602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4</v>
      </c>
      <c r="C1562" s="6">
        <f>TITRES_STAT!D1565</f>
        <v>3.0049999999999999</v>
      </c>
      <c r="D1562" s="6">
        <f>TITRES_STAT!E1565</f>
        <v>455</v>
      </c>
      <c r="E1562" s="2">
        <f t="shared" si="96"/>
        <v>323602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4</v>
      </c>
      <c r="C1563" s="6">
        <f>TITRES_STAT!D1566</f>
        <v>3.0049999999999999</v>
      </c>
      <c r="D1563" s="6">
        <f>TITRES_STAT!E1566</f>
        <v>0</v>
      </c>
      <c r="E1563" s="2">
        <f t="shared" si="96"/>
        <v>323602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4</v>
      </c>
      <c r="C1564" s="6">
        <f>TITRES_STAT!D1567</f>
        <v>3.0049999999999999</v>
      </c>
      <c r="D1564" s="6">
        <f>TITRES_STAT!E1567</f>
        <v>0</v>
      </c>
      <c r="E1564" s="2">
        <f t="shared" si="96"/>
        <v>323602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4</v>
      </c>
      <c r="C1565" s="6">
        <f>TITRES_STAT!D1568</f>
        <v>3.0049999999999999</v>
      </c>
      <c r="D1565" s="6">
        <f>TITRES_STAT!E1568</f>
        <v>122</v>
      </c>
      <c r="E1565" s="2">
        <f t="shared" si="96"/>
        <v>323602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3.88</v>
      </c>
      <c r="C1566" s="6">
        <f>TITRES_STAT!D1569</f>
        <v>2.9148000000000001</v>
      </c>
      <c r="D1566" s="6">
        <f>TITRES_STAT!E1569</f>
        <v>30632</v>
      </c>
      <c r="E1566" s="2">
        <f t="shared" si="96"/>
        <v>292970</v>
      </c>
      <c r="F1566" s="6" t="str">
        <f t="shared" si="99"/>
        <v>BEARISH</v>
      </c>
      <c r="G1566" s="6" t="str">
        <f t="shared" si="98"/>
        <v>WEAK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3.89</v>
      </c>
      <c r="C1567" s="6">
        <f>TITRES_STAT!D1570</f>
        <v>2.9222999999999999</v>
      </c>
      <c r="D1567" s="6">
        <f>TITRES_STAT!E1570</f>
        <v>10153</v>
      </c>
      <c r="E1567" s="2">
        <f t="shared" si="96"/>
        <v>303123</v>
      </c>
      <c r="F1567" s="6" t="str">
        <f t="shared" si="99"/>
        <v>BEARISH</v>
      </c>
      <c r="G1567" s="6" t="str">
        <f t="shared" si="98"/>
        <v>WEAK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3.8</v>
      </c>
      <c r="C1568" s="6">
        <f>TITRES_STAT!D1571</f>
        <v>2.8546999999999998</v>
      </c>
      <c r="D1568" s="6">
        <f>TITRES_STAT!E1571</f>
        <v>1119</v>
      </c>
      <c r="E1568" s="2">
        <f t="shared" si="96"/>
        <v>302004</v>
      </c>
      <c r="F1568" s="6" t="str">
        <f t="shared" si="99"/>
        <v>BEARISH</v>
      </c>
      <c r="G1568" s="6" t="str">
        <f t="shared" si="98"/>
        <v>WEAK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3.88</v>
      </c>
      <c r="C1569" s="6">
        <f>TITRES_STAT!D1572</f>
        <v>2.9148000000000001</v>
      </c>
      <c r="D1569" s="6">
        <f>TITRES_STAT!E1572</f>
        <v>8330</v>
      </c>
      <c r="E1569" s="2">
        <f t="shared" si="96"/>
        <v>310334</v>
      </c>
      <c r="F1569" s="6" t="str">
        <f t="shared" si="99"/>
        <v>BEARISH</v>
      </c>
      <c r="G1569" s="6" t="str">
        <f t="shared" si="98"/>
        <v>WEAK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3.86</v>
      </c>
      <c r="C1570" s="6">
        <f>TITRES_STAT!D1573</f>
        <v>2.8997999999999999</v>
      </c>
      <c r="D1570" s="6">
        <f>TITRES_STAT!E1573</f>
        <v>4373</v>
      </c>
      <c r="E1570" s="2">
        <f t="shared" si="96"/>
        <v>305961</v>
      </c>
      <c r="F1570" s="6" t="str">
        <f t="shared" si="99"/>
        <v>BEARISH</v>
      </c>
      <c r="G1570" s="6" t="str">
        <f t="shared" si="98"/>
        <v>WEAK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4.09</v>
      </c>
      <c r="C1571" s="6">
        <f>TITRES_STAT!D1574</f>
        <v>3.0726</v>
      </c>
      <c r="D1571" s="6">
        <f>TITRES_STAT!E1574</f>
        <v>17906</v>
      </c>
      <c r="E1571" s="2">
        <f t="shared" si="96"/>
        <v>323867</v>
      </c>
      <c r="F1571" s="6" t="str">
        <f t="shared" si="99"/>
        <v>BULLISH</v>
      </c>
      <c r="G1571" s="6" t="str">
        <f t="shared" si="98"/>
        <v>STRONG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4.16</v>
      </c>
      <c r="C1572" s="6">
        <f>TITRES_STAT!D1575</f>
        <v>3.1252</v>
      </c>
      <c r="D1572" s="6">
        <f>TITRES_STAT!E1575</f>
        <v>8648</v>
      </c>
      <c r="E1572" s="2">
        <f t="shared" si="96"/>
        <v>332515</v>
      </c>
      <c r="F1572" s="6" t="str">
        <f t="shared" si="99"/>
        <v>BULLISH</v>
      </c>
      <c r="G1572" s="6" t="str">
        <f t="shared" si="98"/>
        <v>STRONG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4.09</v>
      </c>
      <c r="C1573" s="6">
        <f>TITRES_STAT!D1576</f>
        <v>3.0726</v>
      </c>
      <c r="D1573" s="6">
        <f>TITRES_STAT!E1576</f>
        <v>10811</v>
      </c>
      <c r="E1573" s="2">
        <f t="shared" si="96"/>
        <v>321704</v>
      </c>
      <c r="F1573" s="6" t="str">
        <f t="shared" si="99"/>
        <v>BULLISH</v>
      </c>
      <c r="G1573" s="6" t="str">
        <f t="shared" si="98"/>
        <v>STRONG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4.08</v>
      </c>
      <c r="C1574" s="6">
        <f>TITRES_STAT!D1577</f>
        <v>3.0651000000000002</v>
      </c>
      <c r="D1574" s="6">
        <f>TITRES_STAT!E1577</f>
        <v>1450</v>
      </c>
      <c r="E1574" s="2">
        <f t="shared" si="96"/>
        <v>320254</v>
      </c>
      <c r="F1574" s="6" t="str">
        <f t="shared" si="99"/>
        <v>BULLISH</v>
      </c>
      <c r="G1574" s="6" t="str">
        <f t="shared" si="98"/>
        <v>STRONG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4.3</v>
      </c>
      <c r="C1575" s="6">
        <f>TITRES_STAT!D1578</f>
        <v>3.2303000000000002</v>
      </c>
      <c r="D1575" s="6">
        <f>TITRES_STAT!E1578</f>
        <v>13704</v>
      </c>
      <c r="E1575" s="2">
        <f t="shared" si="96"/>
        <v>333958</v>
      </c>
      <c r="F1575" s="6" t="str">
        <f t="shared" si="99"/>
        <v>BULLISH</v>
      </c>
      <c r="G1575" s="6" t="str">
        <f t="shared" si="98"/>
        <v>STRONG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4.2</v>
      </c>
      <c r="C1576" s="6">
        <f>TITRES_STAT!D1579</f>
        <v>3.1551999999999998</v>
      </c>
      <c r="D1576" s="6">
        <f>TITRES_STAT!E1579</f>
        <v>31242</v>
      </c>
      <c r="E1576" s="2">
        <f t="shared" si="96"/>
        <v>302716</v>
      </c>
      <c r="F1576" s="6" t="str">
        <f t="shared" si="99"/>
        <v>BEARISH</v>
      </c>
      <c r="G1576" s="6" t="str">
        <f t="shared" si="98"/>
        <v>WEAK</v>
      </c>
      <c r="H1576" s="6" t="str">
        <f t="shared" si="97"/>
        <v>BEARISH DIVERGENCE</v>
      </c>
    </row>
    <row r="1577" spans="1:8" ht="13.5" x14ac:dyDescent="0.25">
      <c r="A1577" s="3">
        <f>TITRES_STAT!B1580</f>
        <v>44307</v>
      </c>
      <c r="B1577" s="6">
        <f>TITRES_STAT!C1580</f>
        <v>4.32</v>
      </c>
      <c r="C1577" s="6">
        <f>TITRES_STAT!D1580</f>
        <v>3.2454000000000001</v>
      </c>
      <c r="D1577" s="6">
        <f>TITRES_STAT!E1580</f>
        <v>7771</v>
      </c>
      <c r="E1577" s="2">
        <f t="shared" si="96"/>
        <v>310487</v>
      </c>
      <c r="F1577" s="6" t="str">
        <f t="shared" si="99"/>
        <v>BEARISH</v>
      </c>
      <c r="G1577" s="6" t="str">
        <f t="shared" si="98"/>
        <v>WEAK</v>
      </c>
      <c r="H1577" s="6" t="str">
        <f t="shared" si="97"/>
        <v>BEARISH DIVERGENCE</v>
      </c>
    </row>
    <row r="1578" spans="1:8" ht="13.5" x14ac:dyDescent="0.25">
      <c r="A1578" s="3">
        <f>TITRES_STAT!B1581</f>
        <v>44308</v>
      </c>
      <c r="B1578" s="6">
        <f>TITRES_STAT!C1581</f>
        <v>4.2300000000000004</v>
      </c>
      <c r="C1578" s="6">
        <f>TITRES_STAT!D1581</f>
        <v>3.1777000000000002</v>
      </c>
      <c r="D1578" s="6">
        <f>TITRES_STAT!E1581</f>
        <v>11143</v>
      </c>
      <c r="E1578" s="2">
        <f t="shared" si="96"/>
        <v>299344</v>
      </c>
      <c r="F1578" s="6" t="str">
        <f t="shared" si="99"/>
        <v>BEARISH</v>
      </c>
      <c r="G1578" s="6" t="str">
        <f t="shared" si="98"/>
        <v>WEAK</v>
      </c>
      <c r="H1578" s="6" t="str">
        <f t="shared" si="97"/>
        <v>BEARISH DIVERGENCE</v>
      </c>
    </row>
    <row r="1579" spans="1:8" ht="13.5" x14ac:dyDescent="0.25">
      <c r="A1579" s="3">
        <f>TITRES_STAT!B1582</f>
        <v>44309</v>
      </c>
      <c r="B1579" s="6">
        <f>TITRES_STAT!C1582</f>
        <v>4.22</v>
      </c>
      <c r="C1579" s="6">
        <f>TITRES_STAT!D1582</f>
        <v>3.1701999999999999</v>
      </c>
      <c r="D1579" s="6">
        <f>TITRES_STAT!E1582</f>
        <v>10175</v>
      </c>
      <c r="E1579" s="2">
        <f t="shared" si="96"/>
        <v>289169</v>
      </c>
      <c r="F1579" s="6" t="str">
        <f t="shared" si="99"/>
        <v>BEARISH</v>
      </c>
      <c r="G1579" s="6" t="str">
        <f t="shared" si="98"/>
        <v>WEAK</v>
      </c>
      <c r="H1579" s="6" t="str">
        <f t="shared" si="97"/>
        <v>BEARISH DIVERGENCE</v>
      </c>
    </row>
    <row r="1580" spans="1:8" ht="13.5" x14ac:dyDescent="0.25">
      <c r="A1580" s="3">
        <f>TITRES_STAT!B1583</f>
        <v>44312</v>
      </c>
      <c r="B1580" s="6">
        <f>TITRES_STAT!C1583</f>
        <v>4.22</v>
      </c>
      <c r="C1580" s="6">
        <f>TITRES_STAT!D1583</f>
        <v>3.1701999999999999</v>
      </c>
      <c r="D1580" s="6">
        <f>TITRES_STAT!E1583</f>
        <v>4725</v>
      </c>
      <c r="E1580" s="2">
        <f t="shared" si="96"/>
        <v>289169</v>
      </c>
      <c r="F1580" s="6" t="str">
        <f t="shared" si="99"/>
        <v>BEARISH</v>
      </c>
      <c r="G1580" s="6" t="str">
        <f t="shared" si="98"/>
        <v>WEAK</v>
      </c>
      <c r="H1580" s="6" t="str">
        <f t="shared" si="97"/>
        <v>CONFIRMED BEARISH</v>
      </c>
    </row>
    <row r="1581" spans="1:8" ht="13.5" x14ac:dyDescent="0.25">
      <c r="A1581" s="3">
        <f>TITRES_STAT!B1584</f>
        <v>44313</v>
      </c>
      <c r="B1581" s="6">
        <f>TITRES_STAT!C1584</f>
        <v>4.1900000000000004</v>
      </c>
      <c r="C1581" s="6">
        <f>TITRES_STAT!D1584</f>
        <v>3.1476999999999999</v>
      </c>
      <c r="D1581" s="6">
        <f>TITRES_STAT!E1584</f>
        <v>3560</v>
      </c>
      <c r="E1581" s="2">
        <f t="shared" si="96"/>
        <v>285609</v>
      </c>
      <c r="F1581" s="6" t="str">
        <f t="shared" si="99"/>
        <v>BEARISH</v>
      </c>
      <c r="G1581" s="6" t="str">
        <f t="shared" si="98"/>
        <v>WEAK</v>
      </c>
      <c r="H1581" s="6" t="str">
        <f t="shared" si="97"/>
        <v>CONFIRMED BEARISH</v>
      </c>
    </row>
    <row r="1582" spans="1:8" ht="13.5" x14ac:dyDescent="0.25">
      <c r="A1582" s="3">
        <f>TITRES_STAT!B1585</f>
        <v>44314</v>
      </c>
      <c r="B1582" s="6">
        <f>TITRES_STAT!C1585</f>
        <v>4.3099999999999996</v>
      </c>
      <c r="C1582" s="6">
        <f>TITRES_STAT!D1585</f>
        <v>3.2378</v>
      </c>
      <c r="D1582" s="6">
        <f>TITRES_STAT!E1585</f>
        <v>6748</v>
      </c>
      <c r="E1582" s="2">
        <f t="shared" si="96"/>
        <v>292357</v>
      </c>
      <c r="F1582" s="6" t="str">
        <f t="shared" si="99"/>
        <v>BEARISH</v>
      </c>
      <c r="G1582" s="6" t="str">
        <f t="shared" si="98"/>
        <v>WEAK</v>
      </c>
      <c r="H1582" s="6" t="str">
        <f t="shared" si="97"/>
        <v>CONFIRMED BEARISH</v>
      </c>
    </row>
    <row r="1583" spans="1:8" ht="13.5" x14ac:dyDescent="0.25">
      <c r="A1583" s="3">
        <f>TITRES_STAT!B1586</f>
        <v>44315</v>
      </c>
      <c r="B1583" s="6">
        <f>TITRES_STAT!C1586</f>
        <v>4.3499999999999996</v>
      </c>
      <c r="C1583" s="6">
        <f>TITRES_STAT!D1586</f>
        <v>3.2679</v>
      </c>
      <c r="D1583" s="6">
        <f>TITRES_STAT!E1586</f>
        <v>503</v>
      </c>
      <c r="E1583" s="2">
        <f t="shared" si="96"/>
        <v>292860</v>
      </c>
      <c r="F1583" s="6" t="str">
        <f t="shared" si="99"/>
        <v>BEARISH</v>
      </c>
      <c r="G1583" s="6" t="str">
        <f t="shared" si="98"/>
        <v>WEAK</v>
      </c>
      <c r="H1583" s="6" t="str">
        <f t="shared" si="97"/>
        <v>BEARISH DIVERGENCE</v>
      </c>
    </row>
    <row r="1584" spans="1:8" ht="13.5" x14ac:dyDescent="0.25">
      <c r="A1584" s="3">
        <f>TITRES_STAT!B1587</f>
        <v>44316</v>
      </c>
      <c r="B1584" s="6">
        <f>TITRES_STAT!C1587</f>
        <v>4.4800000000000004</v>
      </c>
      <c r="C1584" s="6">
        <f>TITRES_STAT!D1587</f>
        <v>3.3654999999999999</v>
      </c>
      <c r="D1584" s="6">
        <f>TITRES_STAT!E1587</f>
        <v>10889</v>
      </c>
      <c r="E1584" s="2">
        <f t="shared" si="96"/>
        <v>303749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CONFIRMED BULLISH</v>
      </c>
    </row>
    <row r="1585" spans="1:8" ht="13.5" x14ac:dyDescent="0.25">
      <c r="A1585" s="3">
        <f>TITRES_STAT!B1588</f>
        <v>44319</v>
      </c>
      <c r="B1585" s="6">
        <f>TITRES_STAT!C1588</f>
        <v>4.4000000000000004</v>
      </c>
      <c r="C1585" s="6">
        <f>TITRES_STAT!D1588</f>
        <v>3.3054000000000001</v>
      </c>
      <c r="D1585" s="6">
        <f>TITRES_STAT!E1588</f>
        <v>404</v>
      </c>
      <c r="E1585" s="2">
        <f t="shared" si="96"/>
        <v>303345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4.6100000000000003</v>
      </c>
      <c r="C1586" s="6">
        <f>TITRES_STAT!D1589</f>
        <v>3.4632000000000001</v>
      </c>
      <c r="D1586" s="6">
        <f>TITRES_STAT!E1589</f>
        <v>3015</v>
      </c>
      <c r="E1586" s="2">
        <f t="shared" si="96"/>
        <v>306360</v>
      </c>
      <c r="F1586" s="6" t="str">
        <f t="shared" si="99"/>
        <v>BULLISH</v>
      </c>
      <c r="G1586" s="6" t="str">
        <f t="shared" si="98"/>
        <v>STRONG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4.6399999999999997</v>
      </c>
      <c r="C1587" s="6">
        <f>TITRES_STAT!D1590</f>
        <v>3.4857</v>
      </c>
      <c r="D1587" s="6">
        <f>TITRES_STAT!E1590</f>
        <v>2170</v>
      </c>
      <c r="E1587" s="2">
        <f t="shared" si="96"/>
        <v>308530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4.7</v>
      </c>
      <c r="C1588" s="6">
        <f>TITRES_STAT!D1591</f>
        <v>3.5308000000000002</v>
      </c>
      <c r="D1588" s="6">
        <f>TITRES_STAT!E1591</f>
        <v>5194</v>
      </c>
      <c r="E1588" s="2">
        <f t="shared" si="96"/>
        <v>313724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4.5999999999999996</v>
      </c>
      <c r="C1589" s="6">
        <f>TITRES_STAT!D1592</f>
        <v>3.4557000000000002</v>
      </c>
      <c r="D1589" s="6">
        <f>TITRES_STAT!E1592</f>
        <v>2974</v>
      </c>
      <c r="E1589" s="2">
        <f t="shared" si="96"/>
        <v>310750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CONFIRMED BULLISH</v>
      </c>
    </row>
    <row r="1590" spans="1:8" ht="13.5" x14ac:dyDescent="0.25">
      <c r="A1590" s="3">
        <f>TITRES_STAT!B1593</f>
        <v>44326</v>
      </c>
      <c r="B1590" s="6">
        <f>TITRES_STAT!C1593</f>
        <v>4.57</v>
      </c>
      <c r="C1590" s="6">
        <f>TITRES_STAT!D1593</f>
        <v>3.4331999999999998</v>
      </c>
      <c r="D1590" s="6">
        <f>TITRES_STAT!E1593</f>
        <v>2907</v>
      </c>
      <c r="E1590" s="2">
        <f t="shared" si="96"/>
        <v>307843</v>
      </c>
      <c r="F1590" s="6" t="str">
        <f t="shared" si="99"/>
        <v>BULLISH</v>
      </c>
      <c r="G1590" s="6" t="str">
        <f t="shared" si="98"/>
        <v>NEUTRAL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4.4800000000000004</v>
      </c>
      <c r="C1591" s="6">
        <f>TITRES_STAT!D1594</f>
        <v>3.3654999999999999</v>
      </c>
      <c r="D1591" s="6">
        <f>TITRES_STAT!E1594</f>
        <v>4083</v>
      </c>
      <c r="E1591" s="2">
        <f t="shared" si="96"/>
        <v>303760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4.38</v>
      </c>
      <c r="C1592" s="6">
        <f>TITRES_STAT!D1595</f>
        <v>3.2904</v>
      </c>
      <c r="D1592" s="6">
        <f>TITRES_STAT!E1595</f>
        <v>12163</v>
      </c>
      <c r="E1592" s="2">
        <f t="shared" si="96"/>
        <v>291597</v>
      </c>
      <c r="F1592" s="6" t="str">
        <f t="shared" si="99"/>
        <v>BEARISH</v>
      </c>
      <c r="G1592" s="6" t="str">
        <f t="shared" si="98"/>
        <v>WEAK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4.49</v>
      </c>
      <c r="C1593" s="6">
        <f>TITRES_STAT!D1596</f>
        <v>3.3731</v>
      </c>
      <c r="D1593" s="6">
        <f>TITRES_STAT!E1596</f>
        <v>1220</v>
      </c>
      <c r="E1593" s="2">
        <f t="shared" si="96"/>
        <v>292817</v>
      </c>
      <c r="F1593" s="6" t="str">
        <f t="shared" si="99"/>
        <v>BEARISH</v>
      </c>
      <c r="G1593" s="6" t="str">
        <f t="shared" si="98"/>
        <v>WEAK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4.49</v>
      </c>
      <c r="C1594" s="6">
        <f>TITRES_STAT!D1597</f>
        <v>3.3731</v>
      </c>
      <c r="D1594" s="6">
        <f>TITRES_STAT!E1597</f>
        <v>1302</v>
      </c>
      <c r="E1594" s="2">
        <f t="shared" si="96"/>
        <v>292817</v>
      </c>
      <c r="F1594" s="6" t="str">
        <f t="shared" si="99"/>
        <v>BEARISH</v>
      </c>
      <c r="G1594" s="6" t="str">
        <f t="shared" si="98"/>
        <v>WEAK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4.5</v>
      </c>
      <c r="C1595" s="6">
        <f>TITRES_STAT!D1598</f>
        <v>3.3805999999999998</v>
      </c>
      <c r="D1595" s="6">
        <f>TITRES_STAT!E1598</f>
        <v>13146</v>
      </c>
      <c r="E1595" s="2">
        <f t="shared" si="96"/>
        <v>305963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4.55</v>
      </c>
      <c r="C1596" s="6">
        <f>TITRES_STAT!D1599</f>
        <v>3.4180999999999999</v>
      </c>
      <c r="D1596" s="6">
        <f>TITRES_STAT!E1599</f>
        <v>7854</v>
      </c>
      <c r="E1596" s="2">
        <f t="shared" si="96"/>
        <v>313817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4.53</v>
      </c>
      <c r="C1597" s="6">
        <f>TITRES_STAT!D1600</f>
        <v>3.4030999999999998</v>
      </c>
      <c r="D1597" s="6">
        <f>TITRES_STAT!E1600</f>
        <v>4734</v>
      </c>
      <c r="E1597" s="2">
        <f t="shared" si="96"/>
        <v>309083</v>
      </c>
      <c r="F1597" s="6" t="str">
        <f t="shared" si="99"/>
        <v>BULLISH</v>
      </c>
      <c r="G1597" s="6" t="str">
        <f t="shared" si="98"/>
        <v>STRONG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4.46</v>
      </c>
      <c r="C1598" s="6">
        <f>TITRES_STAT!D1601</f>
        <v>3.3504999999999998</v>
      </c>
      <c r="D1598" s="6">
        <f>TITRES_STAT!E1601</f>
        <v>3159</v>
      </c>
      <c r="E1598" s="2">
        <f t="shared" si="96"/>
        <v>305924</v>
      </c>
      <c r="F1598" s="6" t="str">
        <f t="shared" si="99"/>
        <v>BULLISH</v>
      </c>
      <c r="G1598" s="6" t="str">
        <f t="shared" si="98"/>
        <v>STRONG</v>
      </c>
      <c r="H1598" s="6" t="str">
        <f t="shared" si="97"/>
        <v>BULLISH DIVERGENCE</v>
      </c>
    </row>
    <row r="1599" spans="1:8" ht="13.5" x14ac:dyDescent="0.25">
      <c r="A1599" s="3">
        <f>TITRES_STAT!B1602</f>
        <v>44342</v>
      </c>
      <c r="B1599" s="6">
        <f>TITRES_STAT!C1602</f>
        <v>4.5599999999999996</v>
      </c>
      <c r="C1599" s="6">
        <f>TITRES_STAT!D1602</f>
        <v>3.4256000000000002</v>
      </c>
      <c r="D1599" s="6">
        <f>TITRES_STAT!E1602</f>
        <v>1990</v>
      </c>
      <c r="E1599" s="2">
        <f t="shared" si="96"/>
        <v>307914</v>
      </c>
      <c r="F1599" s="6" t="str">
        <f t="shared" si="99"/>
        <v>BULLISH</v>
      </c>
      <c r="G1599" s="6" t="str">
        <f t="shared" si="98"/>
        <v>STRONG</v>
      </c>
      <c r="H1599" s="6" t="str">
        <f t="shared" si="97"/>
        <v>CONFIRMED BULLISH</v>
      </c>
    </row>
    <row r="1600" spans="1:8" ht="13.5" x14ac:dyDescent="0.25">
      <c r="A1600" s="3">
        <f>TITRES_STAT!B1603</f>
        <v>44343</v>
      </c>
      <c r="B1600" s="6">
        <f>TITRES_STAT!C1603</f>
        <v>4.5</v>
      </c>
      <c r="C1600" s="6">
        <f>TITRES_STAT!D1603</f>
        <v>3.3805999999999998</v>
      </c>
      <c r="D1600" s="6">
        <f>TITRES_STAT!E1603</f>
        <v>1592</v>
      </c>
      <c r="E1600" s="2">
        <f t="shared" si="96"/>
        <v>306322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4.5</v>
      </c>
      <c r="C1601" s="6">
        <f>TITRES_STAT!D1604</f>
        <v>3.3805999999999998</v>
      </c>
      <c r="D1601" s="6">
        <f>TITRES_STAT!E1604</f>
        <v>5879</v>
      </c>
      <c r="E1601" s="2">
        <f t="shared" si="96"/>
        <v>306322</v>
      </c>
      <c r="F1601" s="6" t="str">
        <f t="shared" si="99"/>
        <v>BEARISH</v>
      </c>
      <c r="G1601" s="6" t="str">
        <f t="shared" si="98"/>
        <v>WEAK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4.55</v>
      </c>
      <c r="C1602" s="6">
        <f>TITRES_STAT!D1605</f>
        <v>3.4180999999999999</v>
      </c>
      <c r="D1602" s="6">
        <f>TITRES_STAT!E1605</f>
        <v>3762</v>
      </c>
      <c r="E1602" s="2">
        <f t="shared" si="96"/>
        <v>310084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4.5</v>
      </c>
      <c r="C1603" s="6">
        <f>TITRES_STAT!D1606</f>
        <v>3.3805999999999998</v>
      </c>
      <c r="D1603" s="6">
        <f>TITRES_STAT!E1606</f>
        <v>277</v>
      </c>
      <c r="E1603" s="2">
        <f t="shared" si="96"/>
        <v>309807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4.46</v>
      </c>
      <c r="C1604" s="6">
        <f>TITRES_STAT!D1607</f>
        <v>3.3504999999999998</v>
      </c>
      <c r="D1604" s="6">
        <f>TITRES_STAT!E1607</f>
        <v>9032</v>
      </c>
      <c r="E1604" s="2">
        <f t="shared" ref="E1604:E1667" si="100">IF(B1604&gt;B1603, E1603+D1604, IF(B1604&lt;B1603, E1603-D1604, E1603))</f>
        <v>300775</v>
      </c>
      <c r="F1604" s="6" t="str">
        <f t="shared" si="99"/>
        <v>BEARISH</v>
      </c>
      <c r="G1604" s="6" t="str">
        <f t="shared" si="98"/>
        <v>WEAK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4.3899999999999997</v>
      </c>
      <c r="C1605" s="6">
        <f>TITRES_STAT!D1608</f>
        <v>3.2978999999999998</v>
      </c>
      <c r="D1605" s="6">
        <f>TITRES_STAT!E1608</f>
        <v>4742</v>
      </c>
      <c r="E1605" s="2">
        <f t="shared" si="100"/>
        <v>296033</v>
      </c>
      <c r="F1605" s="6" t="str">
        <f t="shared" si="99"/>
        <v>BEARISH</v>
      </c>
      <c r="G1605" s="6" t="str">
        <f t="shared" si="98"/>
        <v>WEAK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4.38</v>
      </c>
      <c r="C1606" s="6">
        <f>TITRES_STAT!D1609</f>
        <v>3.2904</v>
      </c>
      <c r="D1606" s="6">
        <f>TITRES_STAT!E1609</f>
        <v>2579</v>
      </c>
      <c r="E1606" s="2">
        <f t="shared" si="100"/>
        <v>293454</v>
      </c>
      <c r="F1606" s="6" t="str">
        <f t="shared" si="99"/>
        <v>BEARISH</v>
      </c>
      <c r="G1606" s="6" t="str">
        <f t="shared" si="98"/>
        <v>WEAK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4.4800000000000004</v>
      </c>
      <c r="C1607" s="6">
        <f>TITRES_STAT!D1610</f>
        <v>3.3654999999999999</v>
      </c>
      <c r="D1607" s="6">
        <f>TITRES_STAT!E1610</f>
        <v>194</v>
      </c>
      <c r="E1607" s="2">
        <f t="shared" si="100"/>
        <v>293648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WEAK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4.6100000000000003</v>
      </c>
      <c r="C1608" s="6">
        <f>TITRES_STAT!D1611</f>
        <v>3.4632000000000001</v>
      </c>
      <c r="D1608" s="6">
        <f>TITRES_STAT!E1611</f>
        <v>862</v>
      </c>
      <c r="E1608" s="2">
        <f t="shared" si="100"/>
        <v>294510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WEAK</v>
      </c>
      <c r="H1608" s="6" t="str">
        <f t="shared" si="101"/>
        <v>BEARISH DIVERGENCE</v>
      </c>
    </row>
    <row r="1609" spans="1:8" ht="13.5" x14ac:dyDescent="0.25">
      <c r="A1609" s="3">
        <f>TITRES_STAT!B1612</f>
        <v>44356</v>
      </c>
      <c r="B1609" s="6">
        <f>TITRES_STAT!C1612</f>
        <v>4.6100000000000003</v>
      </c>
      <c r="C1609" s="6">
        <f>TITRES_STAT!D1612</f>
        <v>3.4632000000000001</v>
      </c>
      <c r="D1609" s="6">
        <f>TITRES_STAT!E1612</f>
        <v>2630</v>
      </c>
      <c r="E1609" s="2">
        <f t="shared" si="100"/>
        <v>294510</v>
      </c>
      <c r="F1609" s="6" t="str">
        <f t="shared" si="103"/>
        <v>BEARISH</v>
      </c>
      <c r="G1609" s="6" t="str">
        <f t="shared" si="102"/>
        <v>WEAK</v>
      </c>
      <c r="H1609" s="6" t="str">
        <f t="shared" si="101"/>
        <v>BEARISH DIVERGENCE</v>
      </c>
    </row>
    <row r="1610" spans="1:8" ht="13.5" x14ac:dyDescent="0.25">
      <c r="A1610" s="3">
        <f>TITRES_STAT!B1613</f>
        <v>44357</v>
      </c>
      <c r="B1610" s="6">
        <f>TITRES_STAT!C1613</f>
        <v>4.6100000000000003</v>
      </c>
      <c r="C1610" s="6">
        <f>TITRES_STAT!D1613</f>
        <v>3.4632000000000001</v>
      </c>
      <c r="D1610" s="6">
        <f>TITRES_STAT!E1613</f>
        <v>1905</v>
      </c>
      <c r="E1610" s="2">
        <f t="shared" si="100"/>
        <v>294510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BEARISH DIVERGENCE</v>
      </c>
    </row>
    <row r="1611" spans="1:8" ht="13.5" x14ac:dyDescent="0.25">
      <c r="A1611" s="3">
        <f>TITRES_STAT!B1614</f>
        <v>44358</v>
      </c>
      <c r="B1611" s="6">
        <f>TITRES_STAT!C1614</f>
        <v>4.6500000000000004</v>
      </c>
      <c r="C1611" s="6">
        <f>TITRES_STAT!D1614</f>
        <v>3.4933000000000001</v>
      </c>
      <c r="D1611" s="6">
        <f>TITRES_STAT!E1614</f>
        <v>3213</v>
      </c>
      <c r="E1611" s="2">
        <f t="shared" si="100"/>
        <v>297723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4.5999999999999996</v>
      </c>
      <c r="C1612" s="6">
        <f>TITRES_STAT!D1615</f>
        <v>3.4557000000000002</v>
      </c>
      <c r="D1612" s="6">
        <f>TITRES_STAT!E1615</f>
        <v>1181</v>
      </c>
      <c r="E1612" s="2">
        <f t="shared" si="100"/>
        <v>296542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CONFIRMED BULLISH</v>
      </c>
    </row>
    <row r="1613" spans="1:8" ht="13.5" x14ac:dyDescent="0.25">
      <c r="A1613" s="3">
        <f>TITRES_STAT!B1616</f>
        <v>44362</v>
      </c>
      <c r="B1613" s="6">
        <f>TITRES_STAT!C1616</f>
        <v>4.6500000000000004</v>
      </c>
      <c r="C1613" s="6">
        <f>TITRES_STAT!D1616</f>
        <v>3.4933000000000001</v>
      </c>
      <c r="D1613" s="6">
        <f>TITRES_STAT!E1616</f>
        <v>1000</v>
      </c>
      <c r="E1613" s="2">
        <f t="shared" si="100"/>
        <v>297542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CONFIRMED BULLISH</v>
      </c>
    </row>
    <row r="1614" spans="1:8" ht="13.5" x14ac:dyDescent="0.25">
      <c r="A1614" s="3">
        <f>TITRES_STAT!B1617</f>
        <v>44363</v>
      </c>
      <c r="B1614" s="6">
        <f>TITRES_STAT!C1617</f>
        <v>4.5999999999999996</v>
      </c>
      <c r="C1614" s="6">
        <f>TITRES_STAT!D1617</f>
        <v>3.4557000000000002</v>
      </c>
      <c r="D1614" s="6">
        <f>TITRES_STAT!E1617</f>
        <v>817</v>
      </c>
      <c r="E1614" s="2">
        <f t="shared" si="100"/>
        <v>296725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BULLISH DIVERGENCE</v>
      </c>
    </row>
    <row r="1615" spans="1:8" ht="13.5" x14ac:dyDescent="0.25">
      <c r="A1615" s="3">
        <f>TITRES_STAT!B1618</f>
        <v>44364</v>
      </c>
      <c r="B1615" s="6">
        <f>TITRES_STAT!C1618</f>
        <v>4.62</v>
      </c>
      <c r="C1615" s="6">
        <f>TITRES_STAT!D1618</f>
        <v>3.4706999999999999</v>
      </c>
      <c r="D1615" s="6">
        <f>TITRES_STAT!E1618</f>
        <v>588</v>
      </c>
      <c r="E1615" s="2">
        <f t="shared" si="100"/>
        <v>297313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CONFIRMED BULLISH</v>
      </c>
    </row>
    <row r="1616" spans="1:8" ht="13.5" x14ac:dyDescent="0.25">
      <c r="A1616" s="3">
        <f>TITRES_STAT!B1619</f>
        <v>44365</v>
      </c>
      <c r="B1616" s="6">
        <f>TITRES_STAT!C1619</f>
        <v>4.63</v>
      </c>
      <c r="C1616" s="6">
        <f>TITRES_STAT!D1619</f>
        <v>3.4782000000000002</v>
      </c>
      <c r="D1616" s="6">
        <f>TITRES_STAT!E1619</f>
        <v>3622</v>
      </c>
      <c r="E1616" s="2">
        <f t="shared" si="100"/>
        <v>300935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BULLISH DIVERGENCE</v>
      </c>
    </row>
    <row r="1617" spans="1:8" ht="13.5" x14ac:dyDescent="0.25">
      <c r="A1617" s="3">
        <f>TITRES_STAT!B1620</f>
        <v>44368</v>
      </c>
      <c r="B1617" s="6">
        <f>TITRES_STAT!C1620</f>
        <v>4.6100000000000003</v>
      </c>
      <c r="C1617" s="6">
        <f>TITRES_STAT!D1620</f>
        <v>3.4632000000000001</v>
      </c>
      <c r="D1617" s="6">
        <f>TITRES_STAT!E1620</f>
        <v>3762</v>
      </c>
      <c r="E1617" s="2">
        <f t="shared" si="100"/>
        <v>297173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4.6100000000000003</v>
      </c>
      <c r="C1618" s="6">
        <f>TITRES_STAT!D1621</f>
        <v>3.4632000000000001</v>
      </c>
      <c r="D1618" s="6">
        <f>TITRES_STAT!E1621</f>
        <v>17</v>
      </c>
      <c r="E1618" s="2">
        <f t="shared" si="100"/>
        <v>297173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4.5999999999999996</v>
      </c>
      <c r="C1619" s="6">
        <f>TITRES_STAT!D1622</f>
        <v>3.4557000000000002</v>
      </c>
      <c r="D1619" s="6">
        <f>TITRES_STAT!E1622</f>
        <v>1000</v>
      </c>
      <c r="E1619" s="2">
        <f t="shared" si="100"/>
        <v>296173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4.5999999999999996</v>
      </c>
      <c r="C1620" s="6">
        <f>TITRES_STAT!D1623</f>
        <v>3.4557000000000002</v>
      </c>
      <c r="D1620" s="6">
        <f>TITRES_STAT!E1623</f>
        <v>133</v>
      </c>
      <c r="E1620" s="2">
        <f t="shared" si="100"/>
        <v>296173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4.58</v>
      </c>
      <c r="C1621" s="6">
        <f>TITRES_STAT!D1624</f>
        <v>3.4407000000000001</v>
      </c>
      <c r="D1621" s="6">
        <f>TITRES_STAT!E1624</f>
        <v>378</v>
      </c>
      <c r="E1621" s="2">
        <f t="shared" si="100"/>
        <v>295795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4.58</v>
      </c>
      <c r="C1622" s="6">
        <f>TITRES_STAT!D1625</f>
        <v>3.4407000000000001</v>
      </c>
      <c r="D1622" s="6">
        <f>TITRES_STAT!E1625</f>
        <v>850</v>
      </c>
      <c r="E1622" s="2">
        <f t="shared" si="100"/>
        <v>295795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4.57</v>
      </c>
      <c r="C1623" s="6">
        <f>TITRES_STAT!D1626</f>
        <v>3.4331999999999998</v>
      </c>
      <c r="D1623" s="6">
        <f>TITRES_STAT!E1626</f>
        <v>648</v>
      </c>
      <c r="E1623" s="2">
        <f t="shared" si="100"/>
        <v>295147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4.6500000000000004</v>
      </c>
      <c r="C1624" s="6">
        <f>TITRES_STAT!D1627</f>
        <v>3.4933000000000001</v>
      </c>
      <c r="D1624" s="6">
        <f>TITRES_STAT!E1627</f>
        <v>9321</v>
      </c>
      <c r="E1624" s="2">
        <f t="shared" si="100"/>
        <v>304468</v>
      </c>
      <c r="F1624" s="6" t="str">
        <f t="shared" si="103"/>
        <v>BULLISH</v>
      </c>
      <c r="G1624" s="6" t="str">
        <f t="shared" si="102"/>
        <v>STRONG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4.6500000000000004</v>
      </c>
      <c r="C1625" s="6">
        <f>TITRES_STAT!D1628</f>
        <v>3.4933000000000001</v>
      </c>
      <c r="D1625" s="6">
        <f>TITRES_STAT!E1628</f>
        <v>0</v>
      </c>
      <c r="E1625" s="2">
        <f t="shared" si="100"/>
        <v>304468</v>
      </c>
      <c r="F1625" s="6" t="str">
        <f t="shared" si="103"/>
        <v>BULLISH</v>
      </c>
      <c r="G1625" s="6" t="str">
        <f t="shared" si="102"/>
        <v>STRONG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4.67</v>
      </c>
      <c r="C1626" s="6">
        <f>TITRES_STAT!D1629</f>
        <v>3.5083000000000002</v>
      </c>
      <c r="D1626" s="6">
        <f>TITRES_STAT!E1629</f>
        <v>200</v>
      </c>
      <c r="E1626" s="2">
        <f t="shared" si="100"/>
        <v>304668</v>
      </c>
      <c r="F1626" s="6" t="str">
        <f t="shared" si="103"/>
        <v>BULLISH</v>
      </c>
      <c r="G1626" s="6" t="str">
        <f t="shared" si="102"/>
        <v>STRONG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4.67</v>
      </c>
      <c r="C1627" s="6">
        <f>TITRES_STAT!D1630</f>
        <v>3.5083000000000002</v>
      </c>
      <c r="D1627" s="6">
        <f>TITRES_STAT!E1630</f>
        <v>0</v>
      </c>
      <c r="E1627" s="2">
        <f t="shared" si="100"/>
        <v>304668</v>
      </c>
      <c r="F1627" s="6" t="str">
        <f t="shared" si="103"/>
        <v>BULLISH</v>
      </c>
      <c r="G1627" s="6" t="str">
        <f t="shared" si="102"/>
        <v>STRONG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4.68</v>
      </c>
      <c r="C1628" s="6">
        <f>TITRES_STAT!D1631</f>
        <v>3.5158</v>
      </c>
      <c r="D1628" s="6">
        <f>TITRES_STAT!E1631</f>
        <v>1521</v>
      </c>
      <c r="E1628" s="2">
        <f t="shared" si="100"/>
        <v>306189</v>
      </c>
      <c r="F1628" s="6" t="str">
        <f t="shared" si="103"/>
        <v>BULLISH</v>
      </c>
      <c r="G1628" s="6" t="str">
        <f t="shared" si="102"/>
        <v>STRONG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4.67</v>
      </c>
      <c r="C1629" s="6">
        <f>TITRES_STAT!D1632</f>
        <v>3.5083000000000002</v>
      </c>
      <c r="D1629" s="6">
        <f>TITRES_STAT!E1632</f>
        <v>834</v>
      </c>
      <c r="E1629" s="2">
        <f t="shared" si="100"/>
        <v>305355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4.68</v>
      </c>
      <c r="C1630" s="6">
        <f>TITRES_STAT!D1633</f>
        <v>3.5158</v>
      </c>
      <c r="D1630" s="6">
        <f>TITRES_STAT!E1633</f>
        <v>1920</v>
      </c>
      <c r="E1630" s="2">
        <f t="shared" si="100"/>
        <v>307275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4.68</v>
      </c>
      <c r="C1631" s="6">
        <f>TITRES_STAT!D1634</f>
        <v>3.5158</v>
      </c>
      <c r="D1631" s="6">
        <f>TITRES_STAT!E1634</f>
        <v>604</v>
      </c>
      <c r="E1631" s="2">
        <f t="shared" si="100"/>
        <v>307275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4.68</v>
      </c>
      <c r="C1632" s="6">
        <f>TITRES_STAT!D1635</f>
        <v>3.5158</v>
      </c>
      <c r="D1632" s="6">
        <f>TITRES_STAT!E1635</f>
        <v>0</v>
      </c>
      <c r="E1632" s="2">
        <f t="shared" si="100"/>
        <v>307275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4.66</v>
      </c>
      <c r="C1633" s="6">
        <f>TITRES_STAT!D1636</f>
        <v>3.5007999999999999</v>
      </c>
      <c r="D1633" s="6">
        <f>TITRES_STAT!E1636</f>
        <v>51</v>
      </c>
      <c r="E1633" s="2">
        <f t="shared" si="100"/>
        <v>307224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BULLISH DIVERGENCE</v>
      </c>
    </row>
    <row r="1634" spans="1:8" ht="13.5" x14ac:dyDescent="0.25">
      <c r="A1634" s="3">
        <f>TITRES_STAT!B1637</f>
        <v>44391</v>
      </c>
      <c r="B1634" s="6">
        <f>TITRES_STAT!C1637</f>
        <v>4.68</v>
      </c>
      <c r="C1634" s="6">
        <f>TITRES_STAT!D1637</f>
        <v>3.5158</v>
      </c>
      <c r="D1634" s="6">
        <f>TITRES_STAT!E1637</f>
        <v>1529</v>
      </c>
      <c r="E1634" s="2">
        <f t="shared" si="100"/>
        <v>308753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CONFIRMED BULLISH</v>
      </c>
    </row>
    <row r="1635" spans="1:8" ht="13.5" x14ac:dyDescent="0.25">
      <c r="A1635" s="3">
        <f>TITRES_STAT!B1638</f>
        <v>44392</v>
      </c>
      <c r="B1635" s="6">
        <f>TITRES_STAT!C1638</f>
        <v>4.68</v>
      </c>
      <c r="C1635" s="6">
        <f>TITRES_STAT!D1638</f>
        <v>3.5158</v>
      </c>
      <c r="D1635" s="6">
        <f>TITRES_STAT!E1638</f>
        <v>0</v>
      </c>
      <c r="E1635" s="2">
        <f t="shared" si="100"/>
        <v>308753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4.68</v>
      </c>
      <c r="C1636" s="6">
        <f>TITRES_STAT!D1639</f>
        <v>3.5158</v>
      </c>
      <c r="D1636" s="6">
        <f>TITRES_STAT!E1639</f>
        <v>1072</v>
      </c>
      <c r="E1636" s="2">
        <f t="shared" si="100"/>
        <v>308753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4.82</v>
      </c>
      <c r="C1637" s="6">
        <f>TITRES_STAT!D1640</f>
        <v>3.621</v>
      </c>
      <c r="D1637" s="6">
        <f>TITRES_STAT!E1640</f>
        <v>6127</v>
      </c>
      <c r="E1637" s="2">
        <f t="shared" si="100"/>
        <v>314880</v>
      </c>
      <c r="F1637" s="6" t="str">
        <f t="shared" si="103"/>
        <v>BULLISH</v>
      </c>
      <c r="G1637" s="6" t="str">
        <f t="shared" si="102"/>
        <v>STRONG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4.8499999999999996</v>
      </c>
      <c r="C1638" s="6">
        <f>TITRES_STAT!D1641</f>
        <v>3.6435</v>
      </c>
      <c r="D1638" s="6">
        <f>TITRES_STAT!E1641</f>
        <v>1651</v>
      </c>
      <c r="E1638" s="2">
        <f t="shared" si="100"/>
        <v>316531</v>
      </c>
      <c r="F1638" s="6" t="str">
        <f t="shared" si="103"/>
        <v>BULLISH</v>
      </c>
      <c r="G1638" s="6" t="str">
        <f t="shared" si="102"/>
        <v>STRONG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4.8499999999999996</v>
      </c>
      <c r="C1639" s="6">
        <f>TITRES_STAT!D1642</f>
        <v>3.6435</v>
      </c>
      <c r="D1639" s="6">
        <f>TITRES_STAT!E1642</f>
        <v>5045</v>
      </c>
      <c r="E1639" s="2">
        <f t="shared" si="100"/>
        <v>316531</v>
      </c>
      <c r="F1639" s="6" t="str">
        <f t="shared" si="103"/>
        <v>BULLISH</v>
      </c>
      <c r="G1639" s="6" t="str">
        <f t="shared" si="102"/>
        <v>STRONG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4.8</v>
      </c>
      <c r="C1640" s="6">
        <f>TITRES_STAT!D1643</f>
        <v>3.6059000000000001</v>
      </c>
      <c r="D1640" s="6">
        <f>TITRES_STAT!E1643</f>
        <v>13142</v>
      </c>
      <c r="E1640" s="2">
        <f t="shared" si="100"/>
        <v>303389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BEARISH DIVERGENCE</v>
      </c>
    </row>
    <row r="1641" spans="1:8" ht="13.5" x14ac:dyDescent="0.25">
      <c r="A1641" s="3">
        <f>TITRES_STAT!B1644</f>
        <v>44404</v>
      </c>
      <c r="B1641" s="6">
        <f>TITRES_STAT!C1644</f>
        <v>4.8</v>
      </c>
      <c r="C1641" s="6">
        <f>TITRES_STAT!D1644</f>
        <v>3.6059000000000001</v>
      </c>
      <c r="D1641" s="6">
        <f>TITRES_STAT!E1644</f>
        <v>1162</v>
      </c>
      <c r="E1641" s="2">
        <f t="shared" si="100"/>
        <v>303389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BEARISH DIVERGENCE</v>
      </c>
    </row>
    <row r="1642" spans="1:8" ht="13.5" x14ac:dyDescent="0.25">
      <c r="A1642" s="3">
        <f>TITRES_STAT!B1645</f>
        <v>44405</v>
      </c>
      <c r="B1642" s="6">
        <f>TITRES_STAT!C1645</f>
        <v>4.79</v>
      </c>
      <c r="C1642" s="6">
        <f>TITRES_STAT!D1645</f>
        <v>3.5983999999999998</v>
      </c>
      <c r="D1642" s="6">
        <f>TITRES_STAT!E1645</f>
        <v>1373</v>
      </c>
      <c r="E1642" s="2">
        <f t="shared" si="100"/>
        <v>302016</v>
      </c>
      <c r="F1642" s="6" t="str">
        <f t="shared" si="103"/>
        <v>BEARISH</v>
      </c>
      <c r="G1642" s="6" t="str">
        <f t="shared" si="102"/>
        <v>WEAK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4.75</v>
      </c>
      <c r="C1643" s="6">
        <f>TITRES_STAT!D1646</f>
        <v>3.5684</v>
      </c>
      <c r="D1643" s="6">
        <f>TITRES_STAT!E1646</f>
        <v>500</v>
      </c>
      <c r="E1643" s="2">
        <f t="shared" si="100"/>
        <v>301516</v>
      </c>
      <c r="F1643" s="6" t="str">
        <f t="shared" si="103"/>
        <v>BEARISH</v>
      </c>
      <c r="G1643" s="6" t="str">
        <f t="shared" si="102"/>
        <v>WEAK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4.79</v>
      </c>
      <c r="C1644" s="6">
        <f>TITRES_STAT!D1647</f>
        <v>3.5983999999999998</v>
      </c>
      <c r="D1644" s="6">
        <f>TITRES_STAT!E1647</f>
        <v>2515</v>
      </c>
      <c r="E1644" s="2">
        <f t="shared" si="100"/>
        <v>304031</v>
      </c>
      <c r="F1644" s="6" t="str">
        <f t="shared" si="103"/>
        <v>BEARISH</v>
      </c>
      <c r="G1644" s="6" t="str">
        <f t="shared" si="102"/>
        <v>WEAK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4.92</v>
      </c>
      <c r="C1645" s="6">
        <f>TITRES_STAT!D1648</f>
        <v>3.6960999999999999</v>
      </c>
      <c r="D1645" s="6">
        <f>TITRES_STAT!E1648</f>
        <v>2190</v>
      </c>
      <c r="E1645" s="2">
        <f t="shared" si="100"/>
        <v>306221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5.0599999999999996</v>
      </c>
      <c r="C1646" s="6">
        <f>TITRES_STAT!D1649</f>
        <v>3.8012999999999999</v>
      </c>
      <c r="D1646" s="6">
        <f>TITRES_STAT!E1649</f>
        <v>1886</v>
      </c>
      <c r="E1646" s="2">
        <f t="shared" si="100"/>
        <v>308107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5</v>
      </c>
      <c r="C1647" s="6">
        <f>TITRES_STAT!D1650</f>
        <v>3.7562000000000002</v>
      </c>
      <c r="D1647" s="6">
        <f>TITRES_STAT!E1650</f>
        <v>3667</v>
      </c>
      <c r="E1647" s="2">
        <f t="shared" si="100"/>
        <v>304440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5.0199999999999996</v>
      </c>
      <c r="C1648" s="6">
        <f>TITRES_STAT!D1651</f>
        <v>3.7711999999999999</v>
      </c>
      <c r="D1648" s="6">
        <f>TITRES_STAT!E1651</f>
        <v>2645</v>
      </c>
      <c r="E1648" s="2">
        <f t="shared" si="100"/>
        <v>307085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5.24</v>
      </c>
      <c r="C1649" s="6">
        <f>TITRES_STAT!D1652</f>
        <v>3.9365000000000001</v>
      </c>
      <c r="D1649" s="6">
        <f>TITRES_STAT!E1652</f>
        <v>12884</v>
      </c>
      <c r="E1649" s="2">
        <f t="shared" si="100"/>
        <v>319969</v>
      </c>
      <c r="F1649" s="6" t="str">
        <f t="shared" si="103"/>
        <v>BULLISH</v>
      </c>
      <c r="G1649" s="6" t="str">
        <f t="shared" si="102"/>
        <v>STRONG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5.25</v>
      </c>
      <c r="C1650" s="6">
        <f>TITRES_STAT!D1653</f>
        <v>3.944</v>
      </c>
      <c r="D1650" s="6">
        <f>TITRES_STAT!E1653</f>
        <v>6</v>
      </c>
      <c r="E1650" s="2">
        <f t="shared" si="100"/>
        <v>319975</v>
      </c>
      <c r="F1650" s="6" t="str">
        <f t="shared" si="103"/>
        <v>BULLISH</v>
      </c>
      <c r="G1650" s="6" t="str">
        <f t="shared" si="102"/>
        <v>STRONG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5.25</v>
      </c>
      <c r="C1651" s="6">
        <f>TITRES_STAT!D1654</f>
        <v>3.944</v>
      </c>
      <c r="D1651" s="6">
        <f>TITRES_STAT!E1654</f>
        <v>0</v>
      </c>
      <c r="E1651" s="2">
        <f t="shared" si="100"/>
        <v>319975</v>
      </c>
      <c r="F1651" s="6" t="str">
        <f t="shared" si="103"/>
        <v>BULLISH</v>
      </c>
      <c r="G1651" s="6" t="str">
        <f t="shared" si="102"/>
        <v>STRONG</v>
      </c>
      <c r="H1651" s="6" t="str">
        <f t="shared" si="101"/>
        <v>CONFIRMED BULLISH</v>
      </c>
    </row>
    <row r="1652" spans="1:8" ht="13.5" x14ac:dyDescent="0.25">
      <c r="A1652" s="3">
        <f>TITRES_STAT!B1655</f>
        <v>44420</v>
      </c>
      <c r="B1652" s="6">
        <f>TITRES_STAT!C1655</f>
        <v>5.25</v>
      </c>
      <c r="C1652" s="6">
        <f>TITRES_STAT!D1655</f>
        <v>3.944</v>
      </c>
      <c r="D1652" s="6">
        <f>TITRES_STAT!E1655</f>
        <v>0</v>
      </c>
      <c r="E1652" s="2">
        <f t="shared" si="100"/>
        <v>319975</v>
      </c>
      <c r="F1652" s="6" t="str">
        <f t="shared" si="103"/>
        <v>BULLISH</v>
      </c>
      <c r="G1652" s="6" t="str">
        <f t="shared" si="102"/>
        <v>STRONG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5.25</v>
      </c>
      <c r="C1653" s="6">
        <f>TITRES_STAT!D1656</f>
        <v>3.944</v>
      </c>
      <c r="D1653" s="6">
        <f>TITRES_STAT!E1656</f>
        <v>5025</v>
      </c>
      <c r="E1653" s="2">
        <f t="shared" si="100"/>
        <v>319975</v>
      </c>
      <c r="F1653" s="6" t="str">
        <f t="shared" si="103"/>
        <v>BULLISH</v>
      </c>
      <c r="G1653" s="6" t="str">
        <f t="shared" si="102"/>
        <v>STRONG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5.22</v>
      </c>
      <c r="C1654" s="6">
        <f>TITRES_STAT!D1657</f>
        <v>3.9215</v>
      </c>
      <c r="D1654" s="6">
        <f>TITRES_STAT!E1657</f>
        <v>4379</v>
      </c>
      <c r="E1654" s="2">
        <f t="shared" si="100"/>
        <v>315596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CONFIRMED BEARISH</v>
      </c>
    </row>
    <row r="1655" spans="1:8" ht="13.5" x14ac:dyDescent="0.25">
      <c r="A1655" s="3">
        <f>TITRES_STAT!B1658</f>
        <v>44426</v>
      </c>
      <c r="B1655" s="6">
        <f>TITRES_STAT!C1658</f>
        <v>5.24</v>
      </c>
      <c r="C1655" s="6">
        <f>TITRES_STAT!D1658</f>
        <v>3.9365000000000001</v>
      </c>
      <c r="D1655" s="6">
        <f>TITRES_STAT!E1658</f>
        <v>3163</v>
      </c>
      <c r="E1655" s="2">
        <f t="shared" si="100"/>
        <v>318759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5.39</v>
      </c>
      <c r="C1656" s="6">
        <f>TITRES_STAT!D1659</f>
        <v>4.0491999999999999</v>
      </c>
      <c r="D1656" s="6">
        <f>TITRES_STAT!E1659</f>
        <v>20033</v>
      </c>
      <c r="E1656" s="2">
        <f t="shared" si="100"/>
        <v>338792</v>
      </c>
      <c r="F1656" s="6" t="str">
        <f t="shared" si="103"/>
        <v>BULLISH</v>
      </c>
      <c r="G1656" s="6" t="str">
        <f t="shared" si="102"/>
        <v>STRONG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5.62</v>
      </c>
      <c r="C1657" s="6">
        <f>TITRES_STAT!D1660</f>
        <v>4.2220000000000004</v>
      </c>
      <c r="D1657" s="6">
        <f>TITRES_STAT!E1660</f>
        <v>20676</v>
      </c>
      <c r="E1657" s="2">
        <f t="shared" si="100"/>
        <v>359468</v>
      </c>
      <c r="F1657" s="6" t="str">
        <f t="shared" si="103"/>
        <v>BULLISH</v>
      </c>
      <c r="G1657" s="6" t="str">
        <f t="shared" si="102"/>
        <v>STRONG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5.56</v>
      </c>
      <c r="C1658" s="6">
        <f>TITRES_STAT!D1661</f>
        <v>4.4759000000000002</v>
      </c>
      <c r="D1658" s="6">
        <f>TITRES_STAT!E1661</f>
        <v>15292</v>
      </c>
      <c r="E1658" s="2">
        <f t="shared" si="100"/>
        <v>344176</v>
      </c>
      <c r="F1658" s="6" t="str">
        <f t="shared" si="103"/>
        <v>BULLISH</v>
      </c>
      <c r="G1658" s="6" t="str">
        <f t="shared" si="102"/>
        <v>STRONG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5.82</v>
      </c>
      <c r="C1659" s="6">
        <f>TITRES_STAT!D1662</f>
        <v>4.6852</v>
      </c>
      <c r="D1659" s="6">
        <f>TITRES_STAT!E1662</f>
        <v>29323</v>
      </c>
      <c r="E1659" s="2">
        <f t="shared" si="100"/>
        <v>373499</v>
      </c>
      <c r="F1659" s="6" t="str">
        <f t="shared" si="103"/>
        <v>BULLISH</v>
      </c>
      <c r="G1659" s="6" t="str">
        <f t="shared" si="102"/>
        <v>STRONG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5.8</v>
      </c>
      <c r="C1660" s="6">
        <f>TITRES_STAT!D1663</f>
        <v>4.6691000000000003</v>
      </c>
      <c r="D1660" s="6">
        <f>TITRES_STAT!E1663</f>
        <v>10585</v>
      </c>
      <c r="E1660" s="2">
        <f t="shared" si="100"/>
        <v>362914</v>
      </c>
      <c r="F1660" s="6" t="str">
        <f t="shared" si="103"/>
        <v>BULLISH</v>
      </c>
      <c r="G1660" s="6" t="str">
        <f t="shared" si="102"/>
        <v>STRONG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5.88</v>
      </c>
      <c r="C1661" s="6">
        <f>TITRES_STAT!D1664</f>
        <v>4.7335000000000003</v>
      </c>
      <c r="D1661" s="6">
        <f>TITRES_STAT!E1664</f>
        <v>2171</v>
      </c>
      <c r="E1661" s="2">
        <f t="shared" si="100"/>
        <v>365085</v>
      </c>
      <c r="F1661" s="6" t="str">
        <f t="shared" si="103"/>
        <v>BULLISH</v>
      </c>
      <c r="G1661" s="6" t="str">
        <f t="shared" si="102"/>
        <v>STRONG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5.79</v>
      </c>
      <c r="C1662" s="6">
        <f>TITRES_STAT!D1665</f>
        <v>4.6609999999999996</v>
      </c>
      <c r="D1662" s="6">
        <f>TITRES_STAT!E1665</f>
        <v>230</v>
      </c>
      <c r="E1662" s="2">
        <f t="shared" si="100"/>
        <v>364855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5.8</v>
      </c>
      <c r="C1663" s="6">
        <f>TITRES_STAT!D1666</f>
        <v>4.6691000000000003</v>
      </c>
      <c r="D1663" s="6">
        <f>TITRES_STAT!E1666</f>
        <v>200</v>
      </c>
      <c r="E1663" s="2">
        <f t="shared" si="100"/>
        <v>365055</v>
      </c>
      <c r="F1663" s="6" t="str">
        <f t="shared" si="103"/>
        <v>BULLISH</v>
      </c>
      <c r="G1663" s="6" t="str">
        <f t="shared" si="102"/>
        <v>STRONG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5.7</v>
      </c>
      <c r="C1664" s="6">
        <f>TITRES_STAT!D1667</f>
        <v>4.5885999999999996</v>
      </c>
      <c r="D1664" s="6">
        <f>TITRES_STAT!E1667</f>
        <v>43</v>
      </c>
      <c r="E1664" s="2">
        <f t="shared" si="100"/>
        <v>365012</v>
      </c>
      <c r="F1664" s="6" t="str">
        <f t="shared" si="103"/>
        <v>BEARISH</v>
      </c>
      <c r="G1664" s="6" t="str">
        <f t="shared" si="102"/>
        <v>WEAK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5.44</v>
      </c>
      <c r="C1665" s="6">
        <f>TITRES_STAT!D1668</f>
        <v>4.3792999999999997</v>
      </c>
      <c r="D1665" s="6">
        <f>TITRES_STAT!E1668</f>
        <v>1607</v>
      </c>
      <c r="E1665" s="2">
        <f t="shared" si="100"/>
        <v>363405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BULLISH DIVERGENCE</v>
      </c>
    </row>
    <row r="1666" spans="1:8" ht="13.5" x14ac:dyDescent="0.25">
      <c r="A1666" s="3">
        <f>TITRES_STAT!B1669</f>
        <v>44441</v>
      </c>
      <c r="B1666" s="6">
        <f>TITRES_STAT!C1669</f>
        <v>5.4</v>
      </c>
      <c r="C1666" s="6">
        <f>TITRES_STAT!D1669</f>
        <v>4.3471000000000002</v>
      </c>
      <c r="D1666" s="6">
        <f>TITRES_STAT!E1669</f>
        <v>260</v>
      </c>
      <c r="E1666" s="2">
        <f t="shared" si="100"/>
        <v>363145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CONFIRMED BEARISH</v>
      </c>
    </row>
    <row r="1667" spans="1:8" ht="13.5" x14ac:dyDescent="0.25">
      <c r="A1667" s="3">
        <f>TITRES_STAT!B1670</f>
        <v>44442</v>
      </c>
      <c r="B1667" s="6">
        <f>TITRES_STAT!C1670</f>
        <v>5.38</v>
      </c>
      <c r="C1667" s="6">
        <f>TITRES_STAT!D1670</f>
        <v>4.3310000000000004</v>
      </c>
      <c r="D1667" s="6">
        <f>TITRES_STAT!E1670</f>
        <v>775</v>
      </c>
      <c r="E1667" s="2">
        <f t="shared" si="100"/>
        <v>362370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44445</v>
      </c>
      <c r="B1668" s="6">
        <f>TITRES_STAT!C1671</f>
        <v>5.38</v>
      </c>
      <c r="C1668" s="6">
        <f>TITRES_STAT!D1671</f>
        <v>4.3310000000000004</v>
      </c>
      <c r="D1668" s="6">
        <f>TITRES_STAT!E1671</f>
        <v>0</v>
      </c>
      <c r="E1668" s="2">
        <f t="shared" ref="E1668:E1731" si="104">IF(B1668&gt;B1667, E1667+D1668, IF(B1668&lt;B1667, E1667-D1668, E1667))</f>
        <v>362370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CONFIRMED BEARISH</v>
      </c>
    </row>
    <row r="1669" spans="1:8" ht="13.5" x14ac:dyDescent="0.25">
      <c r="A1669" s="3">
        <f>TITRES_STAT!B1672</f>
        <v>44446</v>
      </c>
      <c r="B1669" s="6">
        <f>TITRES_STAT!C1672</f>
        <v>5.38</v>
      </c>
      <c r="C1669" s="6">
        <f>TITRES_STAT!D1672</f>
        <v>4.3310000000000004</v>
      </c>
      <c r="D1669" s="6">
        <f>TITRES_STAT!E1672</f>
        <v>10</v>
      </c>
      <c r="E1669" s="2">
        <f t="shared" si="104"/>
        <v>362370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44447</v>
      </c>
      <c r="B1670" s="6">
        <f>TITRES_STAT!C1673</f>
        <v>5.25</v>
      </c>
      <c r="C1670" s="6">
        <f>TITRES_STAT!D1673</f>
        <v>4.2263000000000002</v>
      </c>
      <c r="D1670" s="6">
        <f>TITRES_STAT!E1673</f>
        <v>19</v>
      </c>
      <c r="E1670" s="2">
        <f t="shared" si="104"/>
        <v>362351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5.35</v>
      </c>
      <c r="C1671" s="6">
        <f>TITRES_STAT!D1674</f>
        <v>4.3068</v>
      </c>
      <c r="D1671" s="6">
        <f>TITRES_STAT!E1674</f>
        <v>10</v>
      </c>
      <c r="E1671" s="2">
        <f t="shared" si="104"/>
        <v>362361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5.25</v>
      </c>
      <c r="C1672" s="6">
        <f>TITRES_STAT!D1675</f>
        <v>4.2263000000000002</v>
      </c>
      <c r="D1672" s="6">
        <f>TITRES_STAT!E1675</f>
        <v>305</v>
      </c>
      <c r="E1672" s="2">
        <f t="shared" si="104"/>
        <v>362056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5.24</v>
      </c>
      <c r="C1673" s="6">
        <f>TITRES_STAT!D1676</f>
        <v>4.2183000000000002</v>
      </c>
      <c r="D1673" s="6">
        <f>TITRES_STAT!E1676</f>
        <v>2066</v>
      </c>
      <c r="E1673" s="2">
        <f t="shared" si="104"/>
        <v>359990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5.2</v>
      </c>
      <c r="C1674" s="6">
        <f>TITRES_STAT!D1677</f>
        <v>4.1860999999999997</v>
      </c>
      <c r="D1674" s="6">
        <f>TITRES_STAT!E1677</f>
        <v>478</v>
      </c>
      <c r="E1674" s="2">
        <f t="shared" si="104"/>
        <v>359512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5.0999999999999996</v>
      </c>
      <c r="C1675" s="6">
        <f>TITRES_STAT!D1678</f>
        <v>4.1055999999999999</v>
      </c>
      <c r="D1675" s="6">
        <f>TITRES_STAT!E1678</f>
        <v>2357</v>
      </c>
      <c r="E1675" s="2">
        <f t="shared" si="104"/>
        <v>357155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5.09</v>
      </c>
      <c r="C1676" s="6">
        <f>TITRES_STAT!D1679</f>
        <v>4.0975000000000001</v>
      </c>
      <c r="D1676" s="6">
        <f>TITRES_STAT!E1679</f>
        <v>860</v>
      </c>
      <c r="E1676" s="2">
        <f t="shared" si="104"/>
        <v>356295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5.37</v>
      </c>
      <c r="C1677" s="6">
        <f>TITRES_STAT!D1680</f>
        <v>4.3228999999999997</v>
      </c>
      <c r="D1677" s="6">
        <f>TITRES_STAT!E1680</f>
        <v>2494</v>
      </c>
      <c r="E1677" s="2">
        <f t="shared" si="104"/>
        <v>358789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44459</v>
      </c>
      <c r="B1678" s="6">
        <f>TITRES_STAT!C1681</f>
        <v>5.2</v>
      </c>
      <c r="C1678" s="6">
        <f>TITRES_STAT!D1681</f>
        <v>4.1860999999999997</v>
      </c>
      <c r="D1678" s="6">
        <f>TITRES_STAT!E1681</f>
        <v>2789</v>
      </c>
      <c r="E1678" s="2">
        <f t="shared" si="104"/>
        <v>356000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5.39</v>
      </c>
      <c r="C1679" s="6">
        <f>TITRES_STAT!D1682</f>
        <v>4.3390000000000004</v>
      </c>
      <c r="D1679" s="6">
        <f>TITRES_STAT!E1682</f>
        <v>1</v>
      </c>
      <c r="E1679" s="2">
        <f t="shared" si="104"/>
        <v>356001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BEARISH DIVERGENCE</v>
      </c>
    </row>
    <row r="1680" spans="1:8" ht="13.5" x14ac:dyDescent="0.25">
      <c r="A1680" s="3">
        <f>TITRES_STAT!B1683</f>
        <v>44461</v>
      </c>
      <c r="B1680" s="6">
        <f>TITRES_STAT!C1683</f>
        <v>5.39</v>
      </c>
      <c r="C1680" s="6">
        <f>TITRES_STAT!D1683</f>
        <v>4.3390000000000004</v>
      </c>
      <c r="D1680" s="6">
        <f>TITRES_STAT!E1683</f>
        <v>0</v>
      </c>
      <c r="E1680" s="2">
        <f t="shared" si="104"/>
        <v>356001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5.39</v>
      </c>
      <c r="C1681" s="6">
        <f>TITRES_STAT!D1684</f>
        <v>4.3390000000000004</v>
      </c>
      <c r="D1681" s="6">
        <f>TITRES_STAT!E1684</f>
        <v>0</v>
      </c>
      <c r="E1681" s="2">
        <f t="shared" si="104"/>
        <v>356001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BEARISH DIVERGENCE</v>
      </c>
    </row>
    <row r="1682" spans="1:8" ht="13.5" x14ac:dyDescent="0.25">
      <c r="A1682" s="3">
        <f>TITRES_STAT!B1685</f>
        <v>44463</v>
      </c>
      <c r="B1682" s="6">
        <f>TITRES_STAT!C1685</f>
        <v>5.39</v>
      </c>
      <c r="C1682" s="6">
        <f>TITRES_STAT!D1685</f>
        <v>4.3390000000000004</v>
      </c>
      <c r="D1682" s="6">
        <f>TITRES_STAT!E1685</f>
        <v>1548</v>
      </c>
      <c r="E1682" s="2">
        <f t="shared" si="104"/>
        <v>356001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BEARISH DIVERGENCE</v>
      </c>
    </row>
    <row r="1683" spans="1:8" ht="13.5" x14ac:dyDescent="0.25">
      <c r="A1683" s="3">
        <f>TITRES_STAT!B1686</f>
        <v>44466</v>
      </c>
      <c r="B1683" s="6">
        <f>TITRES_STAT!C1686</f>
        <v>5.45</v>
      </c>
      <c r="C1683" s="6">
        <f>TITRES_STAT!D1686</f>
        <v>4.3872999999999998</v>
      </c>
      <c r="D1683" s="6">
        <f>TITRES_STAT!E1686</f>
        <v>761</v>
      </c>
      <c r="E1683" s="2">
        <f t="shared" si="104"/>
        <v>356762</v>
      </c>
      <c r="F1683" s="6" t="str">
        <f t="shared" si="107"/>
        <v>BULLISH</v>
      </c>
      <c r="G1683" s="6" t="str">
        <f t="shared" si="106"/>
        <v>NEUTRAL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5.39</v>
      </c>
      <c r="C1684" s="6">
        <f>TITRES_STAT!D1687</f>
        <v>4.3390000000000004</v>
      </c>
      <c r="D1684" s="6">
        <f>TITRES_STAT!E1687</f>
        <v>4626</v>
      </c>
      <c r="E1684" s="2">
        <f t="shared" si="104"/>
        <v>352136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5.3</v>
      </c>
      <c r="C1685" s="6">
        <f>TITRES_STAT!D1688</f>
        <v>4.2666000000000004</v>
      </c>
      <c r="D1685" s="6">
        <f>TITRES_STAT!E1688</f>
        <v>4</v>
      </c>
      <c r="E1685" s="2">
        <f t="shared" si="104"/>
        <v>352132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5.3</v>
      </c>
      <c r="C1686" s="6">
        <f>TITRES_STAT!D1689</f>
        <v>4.2666000000000004</v>
      </c>
      <c r="D1686" s="6">
        <f>TITRES_STAT!E1689</f>
        <v>985</v>
      </c>
      <c r="E1686" s="2">
        <f t="shared" si="104"/>
        <v>352132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5.31</v>
      </c>
      <c r="C1687" s="6">
        <f>TITRES_STAT!D1690</f>
        <v>4.2746000000000004</v>
      </c>
      <c r="D1687" s="6">
        <f>TITRES_STAT!E1690</f>
        <v>731</v>
      </c>
      <c r="E1687" s="2">
        <f t="shared" si="104"/>
        <v>352863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5.44</v>
      </c>
      <c r="C1688" s="6">
        <f>TITRES_STAT!D1691</f>
        <v>4.3792999999999997</v>
      </c>
      <c r="D1688" s="6">
        <f>TITRES_STAT!E1691</f>
        <v>2581</v>
      </c>
      <c r="E1688" s="2">
        <f t="shared" si="104"/>
        <v>355444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5.4</v>
      </c>
      <c r="C1689" s="6">
        <f>TITRES_STAT!D1692</f>
        <v>4.3471000000000002</v>
      </c>
      <c r="D1689" s="6">
        <f>TITRES_STAT!E1692</f>
        <v>18375</v>
      </c>
      <c r="E1689" s="2">
        <f t="shared" si="104"/>
        <v>337069</v>
      </c>
      <c r="F1689" s="6" t="str">
        <f t="shared" si="107"/>
        <v>BEARISH</v>
      </c>
      <c r="G1689" s="6" t="str">
        <f t="shared" si="106"/>
        <v>WEAK</v>
      </c>
      <c r="H1689" s="6" t="str">
        <f t="shared" si="105"/>
        <v>BEARISH DIVERGENCE</v>
      </c>
    </row>
    <row r="1690" spans="1:8" ht="13.5" x14ac:dyDescent="0.25">
      <c r="A1690" s="3">
        <f>TITRES_STAT!B1693</f>
        <v>44475</v>
      </c>
      <c r="B1690" s="6">
        <f>TITRES_STAT!C1693</f>
        <v>5.22</v>
      </c>
      <c r="C1690" s="6">
        <f>TITRES_STAT!D1693</f>
        <v>4.2022000000000004</v>
      </c>
      <c r="D1690" s="6">
        <f>TITRES_STAT!E1693</f>
        <v>125</v>
      </c>
      <c r="E1690" s="2">
        <f t="shared" si="104"/>
        <v>336944</v>
      </c>
      <c r="F1690" s="6" t="str">
        <f t="shared" si="107"/>
        <v>BEARISH</v>
      </c>
      <c r="G1690" s="6" t="str">
        <f t="shared" si="106"/>
        <v>WEAK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5.3</v>
      </c>
      <c r="C1691" s="6">
        <f>TITRES_STAT!D1694</f>
        <v>4.2666000000000004</v>
      </c>
      <c r="D1691" s="6">
        <f>TITRES_STAT!E1694</f>
        <v>3794</v>
      </c>
      <c r="E1691" s="2">
        <f t="shared" si="104"/>
        <v>340738</v>
      </c>
      <c r="F1691" s="6" t="str">
        <f t="shared" si="107"/>
        <v>BEARISH</v>
      </c>
      <c r="G1691" s="6" t="str">
        <f t="shared" si="106"/>
        <v>WEAK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5.4</v>
      </c>
      <c r="C1692" s="6">
        <f>TITRES_STAT!D1695</f>
        <v>4.3471000000000002</v>
      </c>
      <c r="D1692" s="6">
        <f>TITRES_STAT!E1695</f>
        <v>356</v>
      </c>
      <c r="E1692" s="2">
        <f t="shared" si="104"/>
        <v>341094</v>
      </c>
      <c r="F1692" s="6" t="str">
        <f t="shared" si="107"/>
        <v>BEARISH</v>
      </c>
      <c r="G1692" s="6" t="str">
        <f t="shared" si="106"/>
        <v>WEAK</v>
      </c>
      <c r="H1692" s="6" t="str">
        <f t="shared" si="105"/>
        <v>BEARISH DIVERGENCE</v>
      </c>
    </row>
    <row r="1693" spans="1:8" ht="13.5" x14ac:dyDescent="0.25">
      <c r="A1693" s="3">
        <f>TITRES_STAT!B1696</f>
        <v>44480</v>
      </c>
      <c r="B1693" s="6">
        <f>TITRES_STAT!C1696</f>
        <v>5.4</v>
      </c>
      <c r="C1693" s="6">
        <f>TITRES_STAT!D1696</f>
        <v>4.3471000000000002</v>
      </c>
      <c r="D1693" s="6">
        <f>TITRES_STAT!E1696</f>
        <v>759</v>
      </c>
      <c r="E1693" s="2">
        <f t="shared" si="104"/>
        <v>341094</v>
      </c>
      <c r="F1693" s="6" t="str">
        <f t="shared" si="107"/>
        <v>BEARISH</v>
      </c>
      <c r="G1693" s="6" t="str">
        <f t="shared" si="106"/>
        <v>WEAK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5.4</v>
      </c>
      <c r="C1694" s="6">
        <f>TITRES_STAT!D1697</f>
        <v>4.3471000000000002</v>
      </c>
      <c r="D1694" s="6">
        <f>TITRES_STAT!E1697</f>
        <v>7058</v>
      </c>
      <c r="E1694" s="2">
        <f t="shared" si="104"/>
        <v>341094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5.42</v>
      </c>
      <c r="C1695" s="6">
        <f>TITRES_STAT!D1698</f>
        <v>4.3632</v>
      </c>
      <c r="D1695" s="6">
        <f>TITRES_STAT!E1698</f>
        <v>7373</v>
      </c>
      <c r="E1695" s="2">
        <f t="shared" si="104"/>
        <v>348467</v>
      </c>
      <c r="F1695" s="6" t="str">
        <f t="shared" si="107"/>
        <v>BULLISH</v>
      </c>
      <c r="G1695" s="6" t="str">
        <f t="shared" si="106"/>
        <v>STRONG</v>
      </c>
      <c r="H1695" s="6" t="str">
        <f t="shared" si="105"/>
        <v>CONFIRMED BULLISH</v>
      </c>
    </row>
    <row r="1696" spans="1:8" ht="13.5" x14ac:dyDescent="0.25">
      <c r="A1696" s="3">
        <f>TITRES_STAT!B1699</f>
        <v>44483</v>
      </c>
      <c r="B1696" s="6">
        <f>TITRES_STAT!C1699</f>
        <v>5.49</v>
      </c>
      <c r="C1696" s="6">
        <f>TITRES_STAT!D1699</f>
        <v>4.4195000000000002</v>
      </c>
      <c r="D1696" s="6">
        <f>TITRES_STAT!E1699</f>
        <v>1000</v>
      </c>
      <c r="E1696" s="2">
        <f t="shared" si="104"/>
        <v>349467</v>
      </c>
      <c r="F1696" s="6" t="str">
        <f t="shared" si="107"/>
        <v>BULLISH</v>
      </c>
      <c r="G1696" s="6" t="str">
        <f t="shared" si="106"/>
        <v>STRONG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5.49</v>
      </c>
      <c r="C1697" s="6">
        <f>TITRES_STAT!D1700</f>
        <v>4.4195000000000002</v>
      </c>
      <c r="D1697" s="6">
        <f>TITRES_STAT!E1700</f>
        <v>576</v>
      </c>
      <c r="E1697" s="2">
        <f t="shared" si="104"/>
        <v>349467</v>
      </c>
      <c r="F1697" s="6" t="str">
        <f t="shared" si="107"/>
        <v>BULLISH</v>
      </c>
      <c r="G1697" s="6" t="str">
        <f t="shared" si="106"/>
        <v>STRONG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5.17</v>
      </c>
      <c r="C1698" s="6">
        <f>TITRES_STAT!D1701</f>
        <v>4.1619000000000002</v>
      </c>
      <c r="D1698" s="6">
        <f>TITRES_STAT!E1701</f>
        <v>3191</v>
      </c>
      <c r="E1698" s="2">
        <f t="shared" si="104"/>
        <v>346276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BULLISH DIVERGENCE</v>
      </c>
    </row>
    <row r="1699" spans="1:8" ht="13.5" x14ac:dyDescent="0.25">
      <c r="A1699" s="3">
        <f>TITRES_STAT!B1702</f>
        <v>44490</v>
      </c>
      <c r="B1699" s="6">
        <f>TITRES_STAT!C1702</f>
        <v>5.44</v>
      </c>
      <c r="C1699" s="6">
        <f>TITRES_STAT!D1702</f>
        <v>4.3792999999999997</v>
      </c>
      <c r="D1699" s="6">
        <f>TITRES_STAT!E1702</f>
        <v>3064</v>
      </c>
      <c r="E1699" s="2">
        <f t="shared" si="104"/>
        <v>349340</v>
      </c>
      <c r="F1699" s="6" t="str">
        <f t="shared" si="107"/>
        <v>BULLISH</v>
      </c>
      <c r="G1699" s="6" t="str">
        <f t="shared" si="106"/>
        <v>STRONG</v>
      </c>
      <c r="H1699" s="6" t="str">
        <f t="shared" si="105"/>
        <v>CONFIRMED BULLISH</v>
      </c>
    </row>
    <row r="1700" spans="1:8" ht="13.5" x14ac:dyDescent="0.25">
      <c r="A1700" s="3">
        <f>TITRES_STAT!B1703</f>
        <v>44491</v>
      </c>
      <c r="B1700" s="6">
        <f>TITRES_STAT!C1703</f>
        <v>5.4</v>
      </c>
      <c r="C1700" s="6">
        <f>TITRES_STAT!D1703</f>
        <v>4.3471000000000002</v>
      </c>
      <c r="D1700" s="6">
        <f>TITRES_STAT!E1703</f>
        <v>2</v>
      </c>
      <c r="E1700" s="2">
        <f t="shared" si="104"/>
        <v>349338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BULLISH DIVERGENCE</v>
      </c>
    </row>
    <row r="1701" spans="1:8" ht="13.5" x14ac:dyDescent="0.25">
      <c r="A1701" s="3">
        <f>TITRES_STAT!B1704</f>
        <v>44494</v>
      </c>
      <c r="B1701" s="6">
        <f>TITRES_STAT!C1704</f>
        <v>5.4</v>
      </c>
      <c r="C1701" s="6">
        <f>TITRES_STAT!D1704</f>
        <v>4.3471000000000002</v>
      </c>
      <c r="D1701" s="6">
        <f>TITRES_STAT!E1704</f>
        <v>1273</v>
      </c>
      <c r="E1701" s="2">
        <f t="shared" si="104"/>
        <v>349338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5.4</v>
      </c>
      <c r="C1702" s="6">
        <f>TITRES_STAT!D1705</f>
        <v>4.3471000000000002</v>
      </c>
      <c r="D1702" s="6">
        <f>TITRES_STAT!E1705</f>
        <v>3207</v>
      </c>
      <c r="E1702" s="2">
        <f t="shared" si="104"/>
        <v>349338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5.39</v>
      </c>
      <c r="C1703" s="6">
        <f>TITRES_STAT!D1706</f>
        <v>4.3390000000000004</v>
      </c>
      <c r="D1703" s="6">
        <f>TITRES_STAT!E1706</f>
        <v>566</v>
      </c>
      <c r="E1703" s="2">
        <f t="shared" si="104"/>
        <v>348772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CONFIRMED BULLISH</v>
      </c>
    </row>
    <row r="1704" spans="1:8" ht="13.5" x14ac:dyDescent="0.25">
      <c r="A1704" s="3">
        <f>TITRES_STAT!B1707</f>
        <v>44497</v>
      </c>
      <c r="B1704" s="6">
        <f>TITRES_STAT!C1707</f>
        <v>5.39</v>
      </c>
      <c r="C1704" s="6">
        <f>TITRES_STAT!D1707</f>
        <v>4.3390000000000004</v>
      </c>
      <c r="D1704" s="6">
        <f>TITRES_STAT!E1707</f>
        <v>1582</v>
      </c>
      <c r="E1704" s="2">
        <f t="shared" si="104"/>
        <v>348772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5.4</v>
      </c>
      <c r="C1705" s="6">
        <f>TITRES_STAT!D1708</f>
        <v>4.3471000000000002</v>
      </c>
      <c r="D1705" s="6">
        <f>TITRES_STAT!E1708</f>
        <v>228</v>
      </c>
      <c r="E1705" s="2">
        <f t="shared" si="104"/>
        <v>349000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5.39</v>
      </c>
      <c r="C1706" s="6">
        <f>TITRES_STAT!D1709</f>
        <v>4.3390000000000004</v>
      </c>
      <c r="D1706" s="6">
        <f>TITRES_STAT!E1709</f>
        <v>228</v>
      </c>
      <c r="E1706" s="2">
        <f t="shared" si="104"/>
        <v>348772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5.59</v>
      </c>
      <c r="C1707" s="6">
        <f>TITRES_STAT!D1710</f>
        <v>4.5</v>
      </c>
      <c r="D1707" s="6">
        <f>TITRES_STAT!E1710</f>
        <v>2161</v>
      </c>
      <c r="E1707" s="2">
        <f t="shared" si="104"/>
        <v>350933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5.59</v>
      </c>
      <c r="C1708" s="6">
        <f>TITRES_STAT!D1711</f>
        <v>4.5</v>
      </c>
      <c r="D1708" s="6">
        <f>TITRES_STAT!E1711</f>
        <v>1</v>
      </c>
      <c r="E1708" s="2">
        <f t="shared" si="104"/>
        <v>350933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5.48</v>
      </c>
      <c r="C1709" s="6">
        <f>TITRES_STAT!D1712</f>
        <v>4.4115000000000002</v>
      </c>
      <c r="D1709" s="6">
        <f>TITRES_STAT!E1712</f>
        <v>13</v>
      </c>
      <c r="E1709" s="2">
        <f t="shared" si="104"/>
        <v>350920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5.47</v>
      </c>
      <c r="C1710" s="6">
        <f>TITRES_STAT!D1713</f>
        <v>4.4034000000000004</v>
      </c>
      <c r="D1710" s="6">
        <f>TITRES_STAT!E1713</f>
        <v>52</v>
      </c>
      <c r="E1710" s="2">
        <f t="shared" si="104"/>
        <v>350868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5.47</v>
      </c>
      <c r="C1711" s="6">
        <f>TITRES_STAT!D1714</f>
        <v>4.4034000000000004</v>
      </c>
      <c r="D1711" s="6">
        <f>TITRES_STAT!E1714</f>
        <v>1</v>
      </c>
      <c r="E1711" s="2">
        <f t="shared" si="104"/>
        <v>350868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5.39</v>
      </c>
      <c r="C1712" s="6">
        <f>TITRES_STAT!D1715</f>
        <v>4.3390000000000004</v>
      </c>
      <c r="D1712" s="6">
        <f>TITRES_STAT!E1715</f>
        <v>813</v>
      </c>
      <c r="E1712" s="2">
        <f t="shared" si="104"/>
        <v>350055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5.39</v>
      </c>
      <c r="C1713" s="6">
        <f>TITRES_STAT!D1716</f>
        <v>4.3390000000000004</v>
      </c>
      <c r="D1713" s="6">
        <f>TITRES_STAT!E1716</f>
        <v>5386</v>
      </c>
      <c r="E1713" s="2">
        <f t="shared" si="104"/>
        <v>350055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5.4</v>
      </c>
      <c r="C1714" s="6">
        <f>TITRES_STAT!D1717</f>
        <v>4.3471000000000002</v>
      </c>
      <c r="D1714" s="6">
        <f>TITRES_STAT!E1717</f>
        <v>7352</v>
      </c>
      <c r="E1714" s="2">
        <f t="shared" si="104"/>
        <v>357407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BULLISH DIVERGENCE</v>
      </c>
    </row>
    <row r="1715" spans="1:8" ht="13.5" x14ac:dyDescent="0.25">
      <c r="A1715" s="3">
        <f>TITRES_STAT!B1718</f>
        <v>44512</v>
      </c>
      <c r="B1715" s="6">
        <f>TITRES_STAT!C1718</f>
        <v>5.47</v>
      </c>
      <c r="C1715" s="6">
        <f>TITRES_STAT!D1718</f>
        <v>4.4034000000000004</v>
      </c>
      <c r="D1715" s="6">
        <f>TITRES_STAT!E1718</f>
        <v>1</v>
      </c>
      <c r="E1715" s="2">
        <f t="shared" si="104"/>
        <v>357408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5.45</v>
      </c>
      <c r="C1716" s="6">
        <f>TITRES_STAT!D1719</f>
        <v>4.3872999999999998</v>
      </c>
      <c r="D1716" s="6">
        <f>TITRES_STAT!E1719</f>
        <v>24313</v>
      </c>
      <c r="E1716" s="2">
        <f t="shared" si="104"/>
        <v>333095</v>
      </c>
      <c r="F1716" s="6" t="str">
        <f t="shared" si="107"/>
        <v>BEARISH</v>
      </c>
      <c r="G1716" s="6" t="str">
        <f t="shared" si="106"/>
        <v>WEAK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5.45</v>
      </c>
      <c r="C1717" s="6">
        <f>TITRES_STAT!D1720</f>
        <v>4.3872999999999998</v>
      </c>
      <c r="D1717" s="6">
        <f>TITRES_STAT!E1720</f>
        <v>684</v>
      </c>
      <c r="E1717" s="2">
        <f t="shared" si="104"/>
        <v>333095</v>
      </c>
      <c r="F1717" s="6" t="str">
        <f t="shared" si="107"/>
        <v>BEARISH</v>
      </c>
      <c r="G1717" s="6" t="str">
        <f t="shared" si="106"/>
        <v>WEAK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5.44</v>
      </c>
      <c r="C1718" s="6">
        <f>TITRES_STAT!D1721</f>
        <v>4.3792999999999997</v>
      </c>
      <c r="D1718" s="6">
        <f>TITRES_STAT!E1721</f>
        <v>767</v>
      </c>
      <c r="E1718" s="2">
        <f t="shared" si="104"/>
        <v>332328</v>
      </c>
      <c r="F1718" s="6" t="str">
        <f t="shared" si="107"/>
        <v>BEARISH</v>
      </c>
      <c r="G1718" s="6" t="str">
        <f t="shared" si="106"/>
        <v>WEAK</v>
      </c>
      <c r="H1718" s="6" t="str">
        <f t="shared" si="105"/>
        <v>BEARISH DIVERGENCE</v>
      </c>
    </row>
    <row r="1719" spans="1:8" ht="13.5" x14ac:dyDescent="0.25">
      <c r="A1719" s="3">
        <f>TITRES_STAT!B1722</f>
        <v>44518</v>
      </c>
      <c r="B1719" s="6">
        <f>TITRES_STAT!C1722</f>
        <v>5.45</v>
      </c>
      <c r="C1719" s="6">
        <f>TITRES_STAT!D1722</f>
        <v>4.3872999999999998</v>
      </c>
      <c r="D1719" s="6">
        <f>TITRES_STAT!E1722</f>
        <v>851</v>
      </c>
      <c r="E1719" s="2">
        <f t="shared" si="104"/>
        <v>333179</v>
      </c>
      <c r="F1719" s="6" t="str">
        <f t="shared" si="107"/>
        <v>BEARISH</v>
      </c>
      <c r="G1719" s="6" t="str">
        <f t="shared" si="106"/>
        <v>WEAK</v>
      </c>
      <c r="H1719" s="6" t="str">
        <f t="shared" si="105"/>
        <v>BEARISH DIVERGENCE</v>
      </c>
    </row>
    <row r="1720" spans="1:8" ht="13.5" x14ac:dyDescent="0.25">
      <c r="A1720" s="3">
        <f>TITRES_STAT!B1723</f>
        <v>44519</v>
      </c>
      <c r="B1720" s="6">
        <f>TITRES_STAT!C1723</f>
        <v>5.46</v>
      </c>
      <c r="C1720" s="6">
        <f>TITRES_STAT!D1723</f>
        <v>4.3954000000000004</v>
      </c>
      <c r="D1720" s="6">
        <f>TITRES_STAT!E1723</f>
        <v>447</v>
      </c>
      <c r="E1720" s="2">
        <f t="shared" si="104"/>
        <v>333626</v>
      </c>
      <c r="F1720" s="6" t="str">
        <f t="shared" si="107"/>
        <v>BEARISH</v>
      </c>
      <c r="G1720" s="6" t="str">
        <f t="shared" si="106"/>
        <v>WEAK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5.44</v>
      </c>
      <c r="C1721" s="6">
        <f>TITRES_STAT!D1724</f>
        <v>4.3792999999999997</v>
      </c>
      <c r="D1721" s="6">
        <f>TITRES_STAT!E1724</f>
        <v>2904</v>
      </c>
      <c r="E1721" s="2">
        <f t="shared" si="104"/>
        <v>330722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5.47</v>
      </c>
      <c r="C1722" s="6">
        <f>TITRES_STAT!D1725</f>
        <v>4.4034000000000004</v>
      </c>
      <c r="D1722" s="6">
        <f>TITRES_STAT!E1725</f>
        <v>1</v>
      </c>
      <c r="E1722" s="2">
        <f t="shared" si="104"/>
        <v>330723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BEARISH DIVERGENCE</v>
      </c>
    </row>
    <row r="1723" spans="1:8" ht="13.5" x14ac:dyDescent="0.25">
      <c r="A1723" s="3">
        <f>TITRES_STAT!B1726</f>
        <v>44524</v>
      </c>
      <c r="B1723" s="6">
        <f>TITRES_STAT!C1726</f>
        <v>5.47</v>
      </c>
      <c r="C1723" s="6">
        <f>TITRES_STAT!D1726</f>
        <v>4.4034000000000004</v>
      </c>
      <c r="D1723" s="6">
        <f>TITRES_STAT!E1726</f>
        <v>3312</v>
      </c>
      <c r="E1723" s="2">
        <f t="shared" si="104"/>
        <v>330723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BEARISH DIVERGENCE</v>
      </c>
    </row>
    <row r="1724" spans="1:8" ht="13.5" x14ac:dyDescent="0.25">
      <c r="A1724" s="3">
        <f>TITRES_STAT!B1727</f>
        <v>44525</v>
      </c>
      <c r="B1724" s="6">
        <f>TITRES_STAT!C1727</f>
        <v>5.47</v>
      </c>
      <c r="C1724" s="6">
        <f>TITRES_STAT!D1727</f>
        <v>4.4034000000000004</v>
      </c>
      <c r="D1724" s="6">
        <f>TITRES_STAT!E1727</f>
        <v>1980</v>
      </c>
      <c r="E1724" s="2">
        <f t="shared" si="104"/>
        <v>330723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BEARISH DIVERGENCE</v>
      </c>
    </row>
    <row r="1725" spans="1:8" ht="13.5" x14ac:dyDescent="0.25">
      <c r="A1725" s="3">
        <f>TITRES_STAT!B1728</f>
        <v>44526</v>
      </c>
      <c r="B1725" s="6">
        <f>TITRES_STAT!C1728</f>
        <v>5.47</v>
      </c>
      <c r="C1725" s="6">
        <f>TITRES_STAT!D1728</f>
        <v>4.4034000000000004</v>
      </c>
      <c r="D1725" s="6">
        <f>TITRES_STAT!E1728</f>
        <v>631</v>
      </c>
      <c r="E1725" s="2">
        <f t="shared" si="104"/>
        <v>330723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BEARISH DIVERGENCE</v>
      </c>
    </row>
    <row r="1726" spans="1:8" ht="13.5" x14ac:dyDescent="0.25">
      <c r="A1726" s="3">
        <f>TITRES_STAT!B1729</f>
        <v>44529</v>
      </c>
      <c r="B1726" s="6">
        <f>TITRES_STAT!C1729</f>
        <v>5.47</v>
      </c>
      <c r="C1726" s="6">
        <f>TITRES_STAT!D1729</f>
        <v>4.4034000000000004</v>
      </c>
      <c r="D1726" s="6">
        <f>TITRES_STAT!E1729</f>
        <v>1</v>
      </c>
      <c r="E1726" s="2">
        <f t="shared" si="104"/>
        <v>330723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5.47</v>
      </c>
      <c r="C1727" s="6">
        <f>TITRES_STAT!D1730</f>
        <v>4.4034000000000004</v>
      </c>
      <c r="D1727" s="6">
        <f>TITRES_STAT!E1730</f>
        <v>1870</v>
      </c>
      <c r="E1727" s="2">
        <f t="shared" si="104"/>
        <v>330723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5.46</v>
      </c>
      <c r="C1728" s="6">
        <f>TITRES_STAT!D1731</f>
        <v>4.3954000000000004</v>
      </c>
      <c r="D1728" s="6">
        <f>TITRES_STAT!E1731</f>
        <v>654</v>
      </c>
      <c r="E1728" s="2">
        <f t="shared" si="104"/>
        <v>330069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5.47</v>
      </c>
      <c r="C1729" s="6">
        <f>TITRES_STAT!D1732</f>
        <v>4.4034000000000004</v>
      </c>
      <c r="D1729" s="6">
        <f>TITRES_STAT!E1732</f>
        <v>729</v>
      </c>
      <c r="E1729" s="2">
        <f t="shared" si="104"/>
        <v>330798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5.45</v>
      </c>
      <c r="C1730" s="6">
        <f>TITRES_STAT!D1733</f>
        <v>4.3872999999999998</v>
      </c>
      <c r="D1730" s="6">
        <f>TITRES_STAT!E1733</f>
        <v>670</v>
      </c>
      <c r="E1730" s="2">
        <f t="shared" si="104"/>
        <v>330128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5.4</v>
      </c>
      <c r="C1731" s="6">
        <f>TITRES_STAT!D1734</f>
        <v>4.3471000000000002</v>
      </c>
      <c r="D1731" s="6">
        <f>TITRES_STAT!E1734</f>
        <v>121</v>
      </c>
      <c r="E1731" s="2">
        <f t="shared" si="104"/>
        <v>330007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5.45</v>
      </c>
      <c r="C1732" s="6">
        <f>TITRES_STAT!D1735</f>
        <v>4.3872999999999998</v>
      </c>
      <c r="D1732" s="6">
        <f>TITRES_STAT!E1735</f>
        <v>1</v>
      </c>
      <c r="E1732" s="2">
        <f t="shared" ref="E1732:E1795" si="108">IF(B1732&gt;B1731, E1731+D1732, IF(B1732&lt;B1731, E1731-D1732, E1731))</f>
        <v>330008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5.43</v>
      </c>
      <c r="C1733" s="6">
        <f>TITRES_STAT!D1736</f>
        <v>4.3712</v>
      </c>
      <c r="D1733" s="6">
        <f>TITRES_STAT!E1736</f>
        <v>112</v>
      </c>
      <c r="E1733" s="2">
        <f t="shared" si="108"/>
        <v>329896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5.43</v>
      </c>
      <c r="C1734" s="6">
        <f>TITRES_STAT!D1737</f>
        <v>4.3712</v>
      </c>
      <c r="D1734" s="6">
        <f>TITRES_STAT!E1737</f>
        <v>878</v>
      </c>
      <c r="E1734" s="2">
        <f t="shared" si="108"/>
        <v>329896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5.42</v>
      </c>
      <c r="C1735" s="6">
        <f>TITRES_STAT!D1738</f>
        <v>4.3632</v>
      </c>
      <c r="D1735" s="6">
        <f>TITRES_STAT!E1738</f>
        <v>598</v>
      </c>
      <c r="E1735" s="2">
        <f t="shared" si="108"/>
        <v>329298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5.44</v>
      </c>
      <c r="C1736" s="6">
        <f>TITRES_STAT!D1739</f>
        <v>4.3792999999999997</v>
      </c>
      <c r="D1736" s="6">
        <f>TITRES_STAT!E1739</f>
        <v>1614</v>
      </c>
      <c r="E1736" s="2">
        <f t="shared" si="108"/>
        <v>330912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CONFIRMED BULLISH</v>
      </c>
    </row>
    <row r="1737" spans="1:8" ht="13.5" x14ac:dyDescent="0.25">
      <c r="A1737" s="3">
        <f>TITRES_STAT!B1740</f>
        <v>44544</v>
      </c>
      <c r="B1737" s="6">
        <f>TITRES_STAT!C1740</f>
        <v>5.35</v>
      </c>
      <c r="C1737" s="6">
        <f>TITRES_STAT!D1740</f>
        <v>4.3068</v>
      </c>
      <c r="D1737" s="6">
        <f>TITRES_STAT!E1740</f>
        <v>4111</v>
      </c>
      <c r="E1737" s="2">
        <f t="shared" si="108"/>
        <v>326801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5.35</v>
      </c>
      <c r="C1738" s="6">
        <f>TITRES_STAT!D1741</f>
        <v>4.3068</v>
      </c>
      <c r="D1738" s="6">
        <f>TITRES_STAT!E1741</f>
        <v>1716</v>
      </c>
      <c r="E1738" s="2">
        <f t="shared" si="108"/>
        <v>326801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5.35</v>
      </c>
      <c r="C1739" s="6">
        <f>TITRES_STAT!D1742</f>
        <v>4.3068</v>
      </c>
      <c r="D1739" s="6">
        <f>TITRES_STAT!E1742</f>
        <v>0</v>
      </c>
      <c r="E1739" s="2">
        <f t="shared" si="108"/>
        <v>326801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5.34</v>
      </c>
      <c r="C1740" s="6">
        <f>TITRES_STAT!D1743</f>
        <v>4.2988</v>
      </c>
      <c r="D1740" s="6">
        <f>TITRES_STAT!E1743</f>
        <v>520</v>
      </c>
      <c r="E1740" s="2">
        <f t="shared" si="108"/>
        <v>326281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5.33</v>
      </c>
      <c r="C1741" s="6">
        <f>TITRES_STAT!D1744</f>
        <v>4.2907000000000002</v>
      </c>
      <c r="D1741" s="6">
        <f>TITRES_STAT!E1744</f>
        <v>175</v>
      </c>
      <c r="E1741" s="2">
        <f t="shared" si="108"/>
        <v>326106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5.33</v>
      </c>
      <c r="C1742" s="6">
        <f>TITRES_STAT!D1745</f>
        <v>4.2907000000000002</v>
      </c>
      <c r="D1742" s="6">
        <f>TITRES_STAT!E1745</f>
        <v>151</v>
      </c>
      <c r="E1742" s="2">
        <f t="shared" si="108"/>
        <v>326106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5.32</v>
      </c>
      <c r="C1743" s="6">
        <f>TITRES_STAT!D1746</f>
        <v>4.2827000000000002</v>
      </c>
      <c r="D1743" s="6">
        <f>TITRES_STAT!E1746</f>
        <v>254</v>
      </c>
      <c r="E1743" s="2">
        <f t="shared" si="108"/>
        <v>325852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5.32</v>
      </c>
      <c r="C1744" s="6">
        <f>TITRES_STAT!D1747</f>
        <v>4.2827000000000002</v>
      </c>
      <c r="D1744" s="6">
        <f>TITRES_STAT!E1747</f>
        <v>0</v>
      </c>
      <c r="E1744" s="2">
        <f t="shared" si="108"/>
        <v>325852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5.34</v>
      </c>
      <c r="C1745" s="6">
        <f>TITRES_STAT!D1748</f>
        <v>4.2988</v>
      </c>
      <c r="D1745" s="6">
        <f>TITRES_STAT!E1748</f>
        <v>900</v>
      </c>
      <c r="E1745" s="2">
        <f t="shared" si="108"/>
        <v>326752</v>
      </c>
      <c r="F1745" s="6" t="str">
        <f t="shared" si="111"/>
        <v>BULLISH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44558</v>
      </c>
      <c r="B1746" s="6">
        <f>TITRES_STAT!C1749</f>
        <v>5.43</v>
      </c>
      <c r="C1746" s="6">
        <f>TITRES_STAT!D1749</f>
        <v>4.3712</v>
      </c>
      <c r="D1746" s="6">
        <f>TITRES_STAT!E1749</f>
        <v>3276</v>
      </c>
      <c r="E1746" s="2">
        <f t="shared" si="108"/>
        <v>330028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CONFIRMED BULLISH</v>
      </c>
    </row>
    <row r="1747" spans="1:8" ht="13.5" x14ac:dyDescent="0.25">
      <c r="A1747" s="3">
        <f>TITRES_STAT!B1750</f>
        <v>44559</v>
      </c>
      <c r="B1747" s="6">
        <f>TITRES_STAT!C1750</f>
        <v>5.48</v>
      </c>
      <c r="C1747" s="6">
        <f>TITRES_STAT!D1750</f>
        <v>4.4115000000000002</v>
      </c>
      <c r="D1747" s="6">
        <f>TITRES_STAT!E1750</f>
        <v>2311</v>
      </c>
      <c r="E1747" s="2">
        <f t="shared" si="108"/>
        <v>332339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5.47</v>
      </c>
      <c r="C1748" s="6">
        <f>TITRES_STAT!D1751</f>
        <v>4.4034000000000004</v>
      </c>
      <c r="D1748" s="6">
        <f>TITRES_STAT!E1751</f>
        <v>525</v>
      </c>
      <c r="E1748" s="2">
        <f t="shared" si="108"/>
        <v>331814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5.48</v>
      </c>
      <c r="C1749" s="6">
        <f>TITRES_STAT!D1752</f>
        <v>4.4115000000000002</v>
      </c>
      <c r="D1749" s="6">
        <f>TITRES_STAT!E1752</f>
        <v>19780</v>
      </c>
      <c r="E1749" s="2">
        <f t="shared" si="108"/>
        <v>351594</v>
      </c>
      <c r="F1749" s="6" t="str">
        <f t="shared" si="111"/>
        <v>BULLISH</v>
      </c>
      <c r="G1749" s="6" t="str">
        <f t="shared" si="110"/>
        <v>STRONG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5.8</v>
      </c>
      <c r="C1750" s="6">
        <f>TITRES_STAT!D1753</f>
        <v>4.6691000000000003</v>
      </c>
      <c r="D1750" s="6">
        <f>TITRES_STAT!E1753</f>
        <v>24644</v>
      </c>
      <c r="E1750" s="2">
        <f t="shared" si="108"/>
        <v>376238</v>
      </c>
      <c r="F1750" s="6" t="str">
        <f t="shared" si="111"/>
        <v>BULLISH</v>
      </c>
      <c r="G1750" s="6" t="str">
        <f t="shared" si="110"/>
        <v>STRONG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5.94</v>
      </c>
      <c r="C1751" s="6">
        <f>TITRES_STAT!D1754</f>
        <v>4.7817999999999996</v>
      </c>
      <c r="D1751" s="6">
        <f>TITRES_STAT!E1754</f>
        <v>15311</v>
      </c>
      <c r="E1751" s="2">
        <f t="shared" si="108"/>
        <v>391549</v>
      </c>
      <c r="F1751" s="6" t="str">
        <f t="shared" si="111"/>
        <v>BULLISH</v>
      </c>
      <c r="G1751" s="6" t="str">
        <f t="shared" si="110"/>
        <v>STRONG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5.82</v>
      </c>
      <c r="C1752" s="6">
        <f>TITRES_STAT!D1755</f>
        <v>4.6852</v>
      </c>
      <c r="D1752" s="6">
        <f>TITRES_STAT!E1755</f>
        <v>6826</v>
      </c>
      <c r="E1752" s="2">
        <f t="shared" si="108"/>
        <v>384723</v>
      </c>
      <c r="F1752" s="6" t="str">
        <f t="shared" si="111"/>
        <v>BULLISH</v>
      </c>
      <c r="G1752" s="6" t="str">
        <f t="shared" si="110"/>
        <v>STRONG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5.9</v>
      </c>
      <c r="C1753" s="6">
        <f>TITRES_STAT!D1756</f>
        <v>4.7496</v>
      </c>
      <c r="D1753" s="6">
        <f>TITRES_STAT!E1756</f>
        <v>414</v>
      </c>
      <c r="E1753" s="2">
        <f t="shared" si="108"/>
        <v>385137</v>
      </c>
      <c r="F1753" s="6" t="str">
        <f t="shared" si="111"/>
        <v>BULLISH</v>
      </c>
      <c r="G1753" s="6" t="str">
        <f t="shared" si="110"/>
        <v>STRONG</v>
      </c>
      <c r="H1753" s="6" t="str">
        <f t="shared" si="109"/>
        <v>CONFIRMED BULLISH</v>
      </c>
    </row>
    <row r="1754" spans="1:8" ht="13.5" x14ac:dyDescent="0.25">
      <c r="A1754" s="3">
        <f>TITRES_STAT!B1757</f>
        <v>44568</v>
      </c>
      <c r="B1754" s="6">
        <f>TITRES_STAT!C1757</f>
        <v>5.8</v>
      </c>
      <c r="C1754" s="6">
        <f>TITRES_STAT!D1757</f>
        <v>4.6691000000000003</v>
      </c>
      <c r="D1754" s="6">
        <f>TITRES_STAT!E1757</f>
        <v>4974</v>
      </c>
      <c r="E1754" s="2">
        <f t="shared" si="108"/>
        <v>380163</v>
      </c>
      <c r="F1754" s="6" t="str">
        <f t="shared" si="111"/>
        <v>BULLISH</v>
      </c>
      <c r="G1754" s="6" t="str">
        <f t="shared" si="110"/>
        <v>STRONG</v>
      </c>
      <c r="H1754" s="6" t="str">
        <f t="shared" si="109"/>
        <v>CONFIRMED BULLISH</v>
      </c>
    </row>
    <row r="1755" spans="1:8" ht="13.5" x14ac:dyDescent="0.25">
      <c r="A1755" s="3">
        <f>TITRES_STAT!B1758</f>
        <v>44571</v>
      </c>
      <c r="B1755" s="6">
        <f>TITRES_STAT!C1758</f>
        <v>5.77</v>
      </c>
      <c r="C1755" s="6">
        <f>TITRES_STAT!D1758</f>
        <v>4.6448999999999998</v>
      </c>
      <c r="D1755" s="6">
        <f>TITRES_STAT!E1758</f>
        <v>5906</v>
      </c>
      <c r="E1755" s="2">
        <f t="shared" si="108"/>
        <v>374257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5.8</v>
      </c>
      <c r="C1756" s="6">
        <f>TITRES_STAT!D1759</f>
        <v>4.6691000000000003</v>
      </c>
      <c r="D1756" s="6">
        <f>TITRES_STAT!E1759</f>
        <v>4983</v>
      </c>
      <c r="E1756" s="2">
        <f t="shared" si="108"/>
        <v>379240</v>
      </c>
      <c r="F1756" s="6" t="str">
        <f t="shared" si="111"/>
        <v>BEARISH</v>
      </c>
      <c r="G1756" s="6" t="str">
        <f t="shared" si="110"/>
        <v>WEAK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5.78</v>
      </c>
      <c r="C1757" s="6">
        <f>TITRES_STAT!D1760</f>
        <v>4.6529999999999996</v>
      </c>
      <c r="D1757" s="6">
        <f>TITRES_STAT!E1760</f>
        <v>2663</v>
      </c>
      <c r="E1757" s="2">
        <f t="shared" si="108"/>
        <v>376577</v>
      </c>
      <c r="F1757" s="6" t="str">
        <f t="shared" si="111"/>
        <v>BEARISH</v>
      </c>
      <c r="G1757" s="6" t="str">
        <f t="shared" si="110"/>
        <v>WEAK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5.77</v>
      </c>
      <c r="C1758" s="6">
        <f>TITRES_STAT!D1761</f>
        <v>4.6448999999999998</v>
      </c>
      <c r="D1758" s="6">
        <f>TITRES_STAT!E1761</f>
        <v>5749</v>
      </c>
      <c r="E1758" s="2">
        <f t="shared" si="108"/>
        <v>370828</v>
      </c>
      <c r="F1758" s="6" t="str">
        <f t="shared" si="111"/>
        <v>BEARISH</v>
      </c>
      <c r="G1758" s="6" t="str">
        <f t="shared" si="110"/>
        <v>WEAK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5.78</v>
      </c>
      <c r="C1759" s="6">
        <f>TITRES_STAT!D1762</f>
        <v>4.6529999999999996</v>
      </c>
      <c r="D1759" s="6">
        <f>TITRES_STAT!E1762</f>
        <v>6323</v>
      </c>
      <c r="E1759" s="2">
        <f t="shared" si="108"/>
        <v>377151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5.79</v>
      </c>
      <c r="C1760" s="6">
        <f>TITRES_STAT!D1763</f>
        <v>4.6609999999999996</v>
      </c>
      <c r="D1760" s="6">
        <f>TITRES_STAT!E1763</f>
        <v>39513</v>
      </c>
      <c r="E1760" s="2">
        <f t="shared" si="108"/>
        <v>416664</v>
      </c>
      <c r="F1760" s="6" t="str">
        <f t="shared" si="111"/>
        <v>BULLISH</v>
      </c>
      <c r="G1760" s="6" t="str">
        <f t="shared" si="110"/>
        <v>STRONG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5.76</v>
      </c>
      <c r="C1761" s="6">
        <f>TITRES_STAT!D1764</f>
        <v>4.6368999999999998</v>
      </c>
      <c r="D1761" s="6">
        <f>TITRES_STAT!E1764</f>
        <v>508</v>
      </c>
      <c r="E1761" s="2">
        <f t="shared" si="108"/>
        <v>416156</v>
      </c>
      <c r="F1761" s="6" t="str">
        <f t="shared" si="111"/>
        <v>BULLISH</v>
      </c>
      <c r="G1761" s="6" t="str">
        <f t="shared" si="110"/>
        <v>STRONG</v>
      </c>
      <c r="H1761" s="6" t="str">
        <f t="shared" si="109"/>
        <v>BULLISH DIVERGENCE</v>
      </c>
    </row>
    <row r="1762" spans="1:8" ht="13.5" x14ac:dyDescent="0.25">
      <c r="A1762" s="3">
        <f>TITRES_STAT!B1765</f>
        <v>44580</v>
      </c>
      <c r="B1762" s="6">
        <f>TITRES_STAT!C1765</f>
        <v>5.76</v>
      </c>
      <c r="C1762" s="6">
        <f>TITRES_STAT!D1765</f>
        <v>4.6368999999999998</v>
      </c>
      <c r="D1762" s="6">
        <f>TITRES_STAT!E1765</f>
        <v>1275</v>
      </c>
      <c r="E1762" s="2">
        <f t="shared" si="108"/>
        <v>416156</v>
      </c>
      <c r="F1762" s="6" t="str">
        <f t="shared" si="111"/>
        <v>BULLISH</v>
      </c>
      <c r="G1762" s="6" t="str">
        <f t="shared" si="110"/>
        <v>STRONG</v>
      </c>
      <c r="H1762" s="6" t="str">
        <f t="shared" si="109"/>
        <v>BULLISH DIVERGENCE</v>
      </c>
    </row>
    <row r="1763" spans="1:8" ht="13.5" x14ac:dyDescent="0.25">
      <c r="A1763" s="3">
        <f>TITRES_STAT!B1766</f>
        <v>44581</v>
      </c>
      <c r="B1763" s="6">
        <f>TITRES_STAT!C1766</f>
        <v>5.62</v>
      </c>
      <c r="C1763" s="6">
        <f>TITRES_STAT!D1766</f>
        <v>4.5242000000000004</v>
      </c>
      <c r="D1763" s="6">
        <f>TITRES_STAT!E1766</f>
        <v>4231</v>
      </c>
      <c r="E1763" s="2">
        <f t="shared" si="108"/>
        <v>411925</v>
      </c>
      <c r="F1763" s="6" t="str">
        <f t="shared" si="111"/>
        <v>BULLISH</v>
      </c>
      <c r="G1763" s="6" t="str">
        <f t="shared" si="110"/>
        <v>STRONG</v>
      </c>
      <c r="H1763" s="6" t="str">
        <f t="shared" si="109"/>
        <v>BULLISH DIVERGENCE</v>
      </c>
    </row>
    <row r="1764" spans="1:8" ht="13.5" x14ac:dyDescent="0.25">
      <c r="A1764" s="3">
        <f>TITRES_STAT!B1767</f>
        <v>44582</v>
      </c>
      <c r="B1764" s="6">
        <f>TITRES_STAT!C1767</f>
        <v>5.67</v>
      </c>
      <c r="C1764" s="6">
        <f>TITRES_STAT!D1767</f>
        <v>4.5644</v>
      </c>
      <c r="D1764" s="6">
        <f>TITRES_STAT!E1767</f>
        <v>16377</v>
      </c>
      <c r="E1764" s="2">
        <f t="shared" si="108"/>
        <v>428302</v>
      </c>
      <c r="F1764" s="6" t="str">
        <f t="shared" si="111"/>
        <v>BULLISH</v>
      </c>
      <c r="G1764" s="6" t="str">
        <f t="shared" si="110"/>
        <v>STRONG</v>
      </c>
      <c r="H1764" s="6" t="str">
        <f t="shared" si="109"/>
        <v>BULLISH DIVERGENCE</v>
      </c>
    </row>
    <row r="1765" spans="1:8" ht="13.5" x14ac:dyDescent="0.25">
      <c r="A1765" s="3">
        <f>TITRES_STAT!B1768</f>
        <v>44585</v>
      </c>
      <c r="B1765" s="6">
        <f>TITRES_STAT!C1768</f>
        <v>5.5</v>
      </c>
      <c r="C1765" s="6">
        <f>TITRES_STAT!D1768</f>
        <v>4.4276</v>
      </c>
      <c r="D1765" s="6">
        <f>TITRES_STAT!E1768</f>
        <v>1082</v>
      </c>
      <c r="E1765" s="2">
        <f t="shared" si="108"/>
        <v>427220</v>
      </c>
      <c r="F1765" s="6" t="str">
        <f t="shared" si="111"/>
        <v>BULLISH</v>
      </c>
      <c r="G1765" s="6" t="str">
        <f t="shared" si="110"/>
        <v>STRONG</v>
      </c>
      <c r="H1765" s="6" t="str">
        <f t="shared" si="109"/>
        <v>BULLISH DIVERGENCE</v>
      </c>
    </row>
    <row r="1766" spans="1:8" ht="13.5" x14ac:dyDescent="0.25">
      <c r="A1766" s="3">
        <f>TITRES_STAT!B1769</f>
        <v>44586</v>
      </c>
      <c r="B1766" s="6">
        <f>TITRES_STAT!C1769</f>
        <v>5.6</v>
      </c>
      <c r="C1766" s="6">
        <f>TITRES_STAT!D1769</f>
        <v>4.5080999999999998</v>
      </c>
      <c r="D1766" s="6">
        <f>TITRES_STAT!E1769</f>
        <v>918</v>
      </c>
      <c r="E1766" s="2">
        <f t="shared" si="108"/>
        <v>428138</v>
      </c>
      <c r="F1766" s="6" t="str">
        <f t="shared" si="111"/>
        <v>BULLISH</v>
      </c>
      <c r="G1766" s="6" t="str">
        <f t="shared" si="110"/>
        <v>STRONG</v>
      </c>
      <c r="H1766" s="6" t="str">
        <f t="shared" si="109"/>
        <v>BULLISH DIVERGENCE</v>
      </c>
    </row>
    <row r="1767" spans="1:8" ht="13.5" x14ac:dyDescent="0.25">
      <c r="A1767" s="3">
        <f>TITRES_STAT!B1770</f>
        <v>44587</v>
      </c>
      <c r="B1767" s="6">
        <f>TITRES_STAT!C1770</f>
        <v>5.65</v>
      </c>
      <c r="C1767" s="6">
        <f>TITRES_STAT!D1770</f>
        <v>4.5483000000000002</v>
      </c>
      <c r="D1767" s="6">
        <f>TITRES_STAT!E1770</f>
        <v>5681</v>
      </c>
      <c r="E1767" s="2">
        <f t="shared" si="108"/>
        <v>433819</v>
      </c>
      <c r="F1767" s="6" t="str">
        <f t="shared" si="111"/>
        <v>BULLISH</v>
      </c>
      <c r="G1767" s="6" t="str">
        <f t="shared" si="110"/>
        <v>STRONG</v>
      </c>
      <c r="H1767" s="6" t="str">
        <f t="shared" si="109"/>
        <v>BULLISH DIVERGENCE</v>
      </c>
    </row>
    <row r="1768" spans="1:8" ht="13.5" x14ac:dyDescent="0.25">
      <c r="A1768" s="3">
        <f>TITRES_STAT!B1771</f>
        <v>44588</v>
      </c>
      <c r="B1768" s="6">
        <f>TITRES_STAT!C1771</f>
        <v>5.9</v>
      </c>
      <c r="C1768" s="6">
        <f>TITRES_STAT!D1771</f>
        <v>4.7496</v>
      </c>
      <c r="D1768" s="6">
        <f>TITRES_STAT!E1771</f>
        <v>13582</v>
      </c>
      <c r="E1768" s="2">
        <f t="shared" si="108"/>
        <v>447401</v>
      </c>
      <c r="F1768" s="6" t="str">
        <f t="shared" si="111"/>
        <v>BULLISH</v>
      </c>
      <c r="G1768" s="6" t="str">
        <f t="shared" si="110"/>
        <v>STRONG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5.91</v>
      </c>
      <c r="C1769" s="6">
        <f>TITRES_STAT!D1772</f>
        <v>4.7576000000000001</v>
      </c>
      <c r="D1769" s="6">
        <f>TITRES_STAT!E1772</f>
        <v>18340</v>
      </c>
      <c r="E1769" s="2">
        <f t="shared" si="108"/>
        <v>465741</v>
      </c>
      <c r="F1769" s="6" t="str">
        <f t="shared" si="111"/>
        <v>BULLISH</v>
      </c>
      <c r="G1769" s="6" t="str">
        <f t="shared" si="110"/>
        <v>STRONG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5.94</v>
      </c>
      <c r="C1770" s="6">
        <f>TITRES_STAT!D1773</f>
        <v>4.7817999999999996</v>
      </c>
      <c r="D1770" s="6">
        <f>TITRES_STAT!E1773</f>
        <v>6433</v>
      </c>
      <c r="E1770" s="2">
        <f t="shared" si="108"/>
        <v>472174</v>
      </c>
      <c r="F1770" s="6" t="str">
        <f t="shared" si="111"/>
        <v>BULLISH</v>
      </c>
      <c r="G1770" s="6" t="str">
        <f t="shared" si="110"/>
        <v>STRONG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6.08</v>
      </c>
      <c r="C1771" s="6">
        <f>TITRES_STAT!D1774</f>
        <v>4.8944999999999999</v>
      </c>
      <c r="D1771" s="6">
        <f>TITRES_STAT!E1774</f>
        <v>14937</v>
      </c>
      <c r="E1771" s="2">
        <f t="shared" si="108"/>
        <v>487111</v>
      </c>
      <c r="F1771" s="6" t="str">
        <f t="shared" si="111"/>
        <v>BULLISH</v>
      </c>
      <c r="G1771" s="6" t="str">
        <f t="shared" si="110"/>
        <v>STRONG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6.25</v>
      </c>
      <c r="C1772" s="6">
        <f>TITRES_STAT!D1775</f>
        <v>5.0312999999999999</v>
      </c>
      <c r="D1772" s="6">
        <f>TITRES_STAT!E1775</f>
        <v>236279</v>
      </c>
      <c r="E1772" s="2">
        <f t="shared" si="108"/>
        <v>723390</v>
      </c>
      <c r="F1772" s="6" t="str">
        <f t="shared" si="111"/>
        <v>BULLISH</v>
      </c>
      <c r="G1772" s="6" t="str">
        <f t="shared" si="110"/>
        <v>STRONG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6.3</v>
      </c>
      <c r="C1773" s="6">
        <f>TITRES_STAT!D1776</f>
        <v>5.0716000000000001</v>
      </c>
      <c r="D1773" s="6">
        <f>TITRES_STAT!E1776</f>
        <v>12678</v>
      </c>
      <c r="E1773" s="2">
        <f t="shared" si="108"/>
        <v>736068</v>
      </c>
      <c r="F1773" s="6" t="str">
        <f t="shared" si="111"/>
        <v>BULLISH</v>
      </c>
      <c r="G1773" s="6" t="str">
        <f t="shared" si="110"/>
        <v>STRONG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6.45</v>
      </c>
      <c r="C1774" s="6">
        <f>TITRES_STAT!D1777</f>
        <v>5.1923000000000004</v>
      </c>
      <c r="D1774" s="6">
        <f>TITRES_STAT!E1777</f>
        <v>2384</v>
      </c>
      <c r="E1774" s="2">
        <f t="shared" si="108"/>
        <v>738452</v>
      </c>
      <c r="F1774" s="6" t="str">
        <f t="shared" si="111"/>
        <v>BULLISH</v>
      </c>
      <c r="G1774" s="6" t="str">
        <f t="shared" si="110"/>
        <v>STRONG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6.4</v>
      </c>
      <c r="C1775" s="6">
        <f>TITRES_STAT!D1778</f>
        <v>5.1520999999999999</v>
      </c>
      <c r="D1775" s="6">
        <f>TITRES_STAT!E1778</f>
        <v>649</v>
      </c>
      <c r="E1775" s="2">
        <f t="shared" si="108"/>
        <v>737803</v>
      </c>
      <c r="F1775" s="6" t="str">
        <f t="shared" si="111"/>
        <v>BULLISH</v>
      </c>
      <c r="G1775" s="6" t="str">
        <f t="shared" si="110"/>
        <v>STRONG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6.63</v>
      </c>
      <c r="C1776" s="6">
        <f>TITRES_STAT!D1779</f>
        <v>5.3372000000000002</v>
      </c>
      <c r="D1776" s="6">
        <f>TITRES_STAT!E1779</f>
        <v>4960</v>
      </c>
      <c r="E1776" s="2">
        <f t="shared" si="108"/>
        <v>742763</v>
      </c>
      <c r="F1776" s="6" t="str">
        <f t="shared" si="111"/>
        <v>BULLISH</v>
      </c>
      <c r="G1776" s="6" t="str">
        <f t="shared" si="110"/>
        <v>STRONG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6.67</v>
      </c>
      <c r="C1777" s="6">
        <f>TITRES_STAT!D1780</f>
        <v>5.3693999999999997</v>
      </c>
      <c r="D1777" s="6">
        <f>TITRES_STAT!E1780</f>
        <v>15855</v>
      </c>
      <c r="E1777" s="2">
        <f t="shared" si="108"/>
        <v>758618</v>
      </c>
      <c r="F1777" s="6" t="str">
        <f t="shared" si="111"/>
        <v>BULLISH</v>
      </c>
      <c r="G1777" s="6" t="str">
        <f t="shared" si="110"/>
        <v>STRONG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6.64</v>
      </c>
      <c r="C1778" s="6">
        <f>TITRES_STAT!D1781</f>
        <v>5.3452999999999999</v>
      </c>
      <c r="D1778" s="6">
        <f>TITRES_STAT!E1781</f>
        <v>1495</v>
      </c>
      <c r="E1778" s="2">
        <f t="shared" si="108"/>
        <v>757123</v>
      </c>
      <c r="F1778" s="6" t="str">
        <f t="shared" si="111"/>
        <v>BULLISH</v>
      </c>
      <c r="G1778" s="6" t="str">
        <f t="shared" si="110"/>
        <v>STRONG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6.62</v>
      </c>
      <c r="C1779" s="6">
        <f>TITRES_STAT!D1782</f>
        <v>5.3292000000000002</v>
      </c>
      <c r="D1779" s="6">
        <f>TITRES_STAT!E1782</f>
        <v>2916</v>
      </c>
      <c r="E1779" s="2">
        <f t="shared" si="108"/>
        <v>754207</v>
      </c>
      <c r="F1779" s="6" t="str">
        <f t="shared" si="111"/>
        <v>BULLISH</v>
      </c>
      <c r="G1779" s="6" t="str">
        <f t="shared" si="110"/>
        <v>STRONG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6.6</v>
      </c>
      <c r="C1780" s="6">
        <f>TITRES_STAT!D1783</f>
        <v>5.3131000000000004</v>
      </c>
      <c r="D1780" s="6">
        <f>TITRES_STAT!E1783</f>
        <v>2436</v>
      </c>
      <c r="E1780" s="2">
        <f t="shared" si="108"/>
        <v>751771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6.6</v>
      </c>
      <c r="C1781" s="6">
        <f>TITRES_STAT!D1784</f>
        <v>5.3131000000000004</v>
      </c>
      <c r="D1781" s="6">
        <f>TITRES_STAT!E1784</f>
        <v>2024</v>
      </c>
      <c r="E1781" s="2">
        <f t="shared" si="108"/>
        <v>751771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BULLISH DIVERGENCE</v>
      </c>
    </row>
    <row r="1782" spans="1:8" ht="13.5" x14ac:dyDescent="0.25">
      <c r="A1782" s="3">
        <f>TITRES_STAT!B1785</f>
        <v>44608</v>
      </c>
      <c r="B1782" s="6">
        <f>TITRES_STAT!C1785</f>
        <v>6.6</v>
      </c>
      <c r="C1782" s="6">
        <f>TITRES_STAT!D1785</f>
        <v>5.3131000000000004</v>
      </c>
      <c r="D1782" s="6">
        <f>TITRES_STAT!E1785</f>
        <v>301</v>
      </c>
      <c r="E1782" s="2">
        <f t="shared" si="108"/>
        <v>751771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6.79</v>
      </c>
      <c r="C1783" s="6">
        <f>TITRES_STAT!D1786</f>
        <v>5.4660000000000002</v>
      </c>
      <c r="D1783" s="6">
        <f>TITRES_STAT!E1786</f>
        <v>2591</v>
      </c>
      <c r="E1783" s="2">
        <f t="shared" si="108"/>
        <v>754362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BEARISH DIVERGENCE</v>
      </c>
    </row>
    <row r="1784" spans="1:8" ht="13.5" x14ac:dyDescent="0.25">
      <c r="A1784" s="3">
        <f>TITRES_STAT!B1787</f>
        <v>44610</v>
      </c>
      <c r="B1784" s="6">
        <f>TITRES_STAT!C1787</f>
        <v>7.1</v>
      </c>
      <c r="C1784" s="6">
        <f>TITRES_STAT!D1787</f>
        <v>5.7156000000000002</v>
      </c>
      <c r="D1784" s="6">
        <f>TITRES_STAT!E1787</f>
        <v>217218</v>
      </c>
      <c r="E1784" s="2">
        <f t="shared" si="108"/>
        <v>971580</v>
      </c>
      <c r="F1784" s="6" t="str">
        <f t="shared" si="111"/>
        <v>BULLISH</v>
      </c>
      <c r="G1784" s="6" t="str">
        <f t="shared" si="110"/>
        <v>STRONG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7.15</v>
      </c>
      <c r="C1785" s="6">
        <f>TITRES_STAT!D1788</f>
        <v>5.7557999999999998</v>
      </c>
      <c r="D1785" s="6">
        <f>TITRES_STAT!E1788</f>
        <v>19925</v>
      </c>
      <c r="E1785" s="2">
        <f t="shared" si="108"/>
        <v>991505</v>
      </c>
      <c r="F1785" s="6" t="str">
        <f t="shared" si="111"/>
        <v>BULLISH</v>
      </c>
      <c r="G1785" s="6" t="str">
        <f t="shared" si="110"/>
        <v>STRONG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7.33</v>
      </c>
      <c r="C1786" s="6">
        <f>TITRES_STAT!D1789</f>
        <v>5.9006999999999996</v>
      </c>
      <c r="D1786" s="6">
        <f>TITRES_STAT!E1789</f>
        <v>23575</v>
      </c>
      <c r="E1786" s="2">
        <f t="shared" si="108"/>
        <v>1015080</v>
      </c>
      <c r="F1786" s="6" t="str">
        <f t="shared" si="111"/>
        <v>BULLISH</v>
      </c>
      <c r="G1786" s="6" t="str">
        <f t="shared" si="110"/>
        <v>STRONG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7.35</v>
      </c>
      <c r="C1787" s="6">
        <f>TITRES_STAT!D1790</f>
        <v>5.9168000000000003</v>
      </c>
      <c r="D1787" s="6">
        <f>TITRES_STAT!E1790</f>
        <v>21244</v>
      </c>
      <c r="E1787" s="2">
        <f t="shared" si="108"/>
        <v>1036324</v>
      </c>
      <c r="F1787" s="6" t="str">
        <f t="shared" si="111"/>
        <v>BULLISH</v>
      </c>
      <c r="G1787" s="6" t="str">
        <f t="shared" si="110"/>
        <v>STRONG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7.08</v>
      </c>
      <c r="C1788" s="6">
        <f>TITRES_STAT!D1791</f>
        <v>5.6994999999999996</v>
      </c>
      <c r="D1788" s="6">
        <f>TITRES_STAT!E1791</f>
        <v>31336</v>
      </c>
      <c r="E1788" s="2">
        <f t="shared" si="108"/>
        <v>1004988</v>
      </c>
      <c r="F1788" s="6" t="str">
        <f t="shared" si="111"/>
        <v>BULLISH</v>
      </c>
      <c r="G1788" s="6" t="str">
        <f t="shared" si="110"/>
        <v>STRONG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7</v>
      </c>
      <c r="C1789" s="6">
        <f>TITRES_STAT!D1792</f>
        <v>5.6351000000000004</v>
      </c>
      <c r="D1789" s="6">
        <f>TITRES_STAT!E1792</f>
        <v>6338</v>
      </c>
      <c r="E1789" s="2">
        <f t="shared" si="108"/>
        <v>998650</v>
      </c>
      <c r="F1789" s="6" t="str">
        <f t="shared" si="111"/>
        <v>BULLISH</v>
      </c>
      <c r="G1789" s="6" t="str">
        <f t="shared" si="110"/>
        <v>STRONG</v>
      </c>
      <c r="H1789" s="6" t="str">
        <f t="shared" si="109"/>
        <v>BULLISH DIVERGENCE</v>
      </c>
    </row>
    <row r="1790" spans="1:8" ht="13.5" x14ac:dyDescent="0.25">
      <c r="A1790" s="3">
        <f>TITRES_STAT!B1793</f>
        <v>44620</v>
      </c>
      <c r="B1790" s="6">
        <f>TITRES_STAT!C1793</f>
        <v>6.85</v>
      </c>
      <c r="C1790" s="6">
        <f>TITRES_STAT!D1793</f>
        <v>5.5143000000000004</v>
      </c>
      <c r="D1790" s="6">
        <f>TITRES_STAT!E1793</f>
        <v>10971</v>
      </c>
      <c r="E1790" s="2">
        <f t="shared" si="108"/>
        <v>987679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7</v>
      </c>
      <c r="C1791" s="6">
        <f>TITRES_STAT!D1794</f>
        <v>5.6351000000000004</v>
      </c>
      <c r="D1791" s="6">
        <f>TITRES_STAT!E1794</f>
        <v>4506</v>
      </c>
      <c r="E1791" s="2">
        <f t="shared" si="108"/>
        <v>992185</v>
      </c>
      <c r="F1791" s="6" t="str">
        <f t="shared" si="111"/>
        <v>BEARISH</v>
      </c>
      <c r="G1791" s="6" t="str">
        <f t="shared" si="110"/>
        <v>WEAK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6.69</v>
      </c>
      <c r="C1792" s="6">
        <f>TITRES_STAT!D1795</f>
        <v>5.3855000000000004</v>
      </c>
      <c r="D1792" s="6">
        <f>TITRES_STAT!E1795</f>
        <v>10193</v>
      </c>
      <c r="E1792" s="2">
        <f t="shared" si="108"/>
        <v>981992</v>
      </c>
      <c r="F1792" s="6" t="str">
        <f t="shared" si="111"/>
        <v>BEARISH</v>
      </c>
      <c r="G1792" s="6" t="str">
        <f t="shared" si="110"/>
        <v>WEAK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6.6</v>
      </c>
      <c r="C1793" s="6">
        <f>TITRES_STAT!D1796</f>
        <v>5.3131000000000004</v>
      </c>
      <c r="D1793" s="6">
        <f>TITRES_STAT!E1796</f>
        <v>2354</v>
      </c>
      <c r="E1793" s="2">
        <f t="shared" si="108"/>
        <v>979638</v>
      </c>
      <c r="F1793" s="6" t="str">
        <f t="shared" si="111"/>
        <v>BEARISH</v>
      </c>
      <c r="G1793" s="6" t="str">
        <f t="shared" si="110"/>
        <v>WEAK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6.5</v>
      </c>
      <c r="C1794" s="6">
        <f>TITRES_STAT!D1797</f>
        <v>5.2325999999999997</v>
      </c>
      <c r="D1794" s="6">
        <f>TITRES_STAT!E1797</f>
        <v>5115</v>
      </c>
      <c r="E1794" s="2">
        <f t="shared" si="108"/>
        <v>974523</v>
      </c>
      <c r="F1794" s="6" t="str">
        <f t="shared" si="111"/>
        <v>BEARISH</v>
      </c>
      <c r="G1794" s="6" t="str">
        <f t="shared" si="110"/>
        <v>WEAK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6.46</v>
      </c>
      <c r="C1795" s="6">
        <f>TITRES_STAT!D1798</f>
        <v>5.2004000000000001</v>
      </c>
      <c r="D1795" s="6">
        <f>TITRES_STAT!E1798</f>
        <v>10904</v>
      </c>
      <c r="E1795" s="2">
        <f t="shared" si="108"/>
        <v>963619</v>
      </c>
      <c r="F1795" s="6" t="str">
        <f t="shared" si="111"/>
        <v>BEARISH</v>
      </c>
      <c r="G1795" s="6" t="str">
        <f t="shared" si="110"/>
        <v>WEAK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6.4</v>
      </c>
      <c r="C1796" s="6">
        <f>TITRES_STAT!D1799</f>
        <v>5.1520999999999999</v>
      </c>
      <c r="D1796" s="6">
        <f>TITRES_STAT!E1799</f>
        <v>7412</v>
      </c>
      <c r="E1796" s="2">
        <f t="shared" ref="E1796:E1859" si="112">IF(B1796&gt;B1795, E1795+D1796, IF(B1796&lt;B1795, E1795-D1796, E1795))</f>
        <v>956207</v>
      </c>
      <c r="F1796" s="6" t="str">
        <f t="shared" si="111"/>
        <v>BEARISH</v>
      </c>
      <c r="G1796" s="6" t="str">
        <f t="shared" si="110"/>
        <v>WEAK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6.3</v>
      </c>
      <c r="C1797" s="6">
        <f>TITRES_STAT!D1800</f>
        <v>5.0716000000000001</v>
      </c>
      <c r="D1797" s="6">
        <f>TITRES_STAT!E1800</f>
        <v>9837</v>
      </c>
      <c r="E1797" s="2">
        <f t="shared" si="112"/>
        <v>946370</v>
      </c>
      <c r="F1797" s="6" t="str">
        <f t="shared" si="111"/>
        <v>BEARISH</v>
      </c>
      <c r="G1797" s="6" t="str">
        <f t="shared" si="110"/>
        <v>WEAK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6.2</v>
      </c>
      <c r="C1798" s="6">
        <f>TITRES_STAT!D1801</f>
        <v>4.9911000000000003</v>
      </c>
      <c r="D1798" s="6">
        <f>TITRES_STAT!E1801</f>
        <v>7184</v>
      </c>
      <c r="E1798" s="2">
        <f t="shared" si="112"/>
        <v>939186</v>
      </c>
      <c r="F1798" s="6" t="str">
        <f t="shared" si="111"/>
        <v>BEARISH</v>
      </c>
      <c r="G1798" s="6" t="str">
        <f t="shared" si="110"/>
        <v>WEAK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6.15</v>
      </c>
      <c r="C1799" s="6">
        <f>TITRES_STAT!D1802</f>
        <v>4.9508000000000001</v>
      </c>
      <c r="D1799" s="6">
        <f>TITRES_STAT!E1802</f>
        <v>1139</v>
      </c>
      <c r="E1799" s="2">
        <f t="shared" si="112"/>
        <v>938047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WEAK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6.49</v>
      </c>
      <c r="C1800" s="6">
        <f>TITRES_STAT!D1803</f>
        <v>5.2244999999999999</v>
      </c>
      <c r="D1800" s="6">
        <f>TITRES_STAT!E1803</f>
        <v>7065</v>
      </c>
      <c r="E1800" s="2">
        <f t="shared" si="112"/>
        <v>945112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BEARISH DIVERGENCE</v>
      </c>
    </row>
    <row r="1801" spans="1:8" ht="13.5" x14ac:dyDescent="0.25">
      <c r="A1801" s="3">
        <f>TITRES_STAT!B1804</f>
        <v>44635</v>
      </c>
      <c r="B1801" s="6">
        <f>TITRES_STAT!C1804</f>
        <v>6.55</v>
      </c>
      <c r="C1801" s="6">
        <f>TITRES_STAT!D1804</f>
        <v>5.2728000000000002</v>
      </c>
      <c r="D1801" s="6">
        <f>TITRES_STAT!E1804</f>
        <v>6994</v>
      </c>
      <c r="E1801" s="2">
        <f t="shared" si="112"/>
        <v>952106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BEARISH DIVERGENCE</v>
      </c>
    </row>
    <row r="1802" spans="1:8" ht="13.5" x14ac:dyDescent="0.25">
      <c r="A1802" s="3">
        <f>TITRES_STAT!B1805</f>
        <v>44636</v>
      </c>
      <c r="B1802" s="6">
        <f>TITRES_STAT!C1805</f>
        <v>6.46</v>
      </c>
      <c r="C1802" s="6">
        <f>TITRES_STAT!D1805</f>
        <v>5.2004000000000001</v>
      </c>
      <c r="D1802" s="6">
        <f>TITRES_STAT!E1805</f>
        <v>4426</v>
      </c>
      <c r="E1802" s="2">
        <f t="shared" si="112"/>
        <v>947680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6.46</v>
      </c>
      <c r="C1803" s="6">
        <f>TITRES_STAT!D1806</f>
        <v>5.2004000000000001</v>
      </c>
      <c r="D1803" s="6">
        <f>TITRES_STAT!E1806</f>
        <v>0</v>
      </c>
      <c r="E1803" s="2">
        <f t="shared" si="112"/>
        <v>947680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CONFIRMED BULLISH</v>
      </c>
    </row>
    <row r="1804" spans="1:8" ht="13.5" x14ac:dyDescent="0.25">
      <c r="A1804" s="3">
        <f>TITRES_STAT!B1807</f>
        <v>44638</v>
      </c>
      <c r="B1804" s="6">
        <f>TITRES_STAT!C1807</f>
        <v>6.29</v>
      </c>
      <c r="C1804" s="6">
        <f>TITRES_STAT!D1807</f>
        <v>5.0635000000000003</v>
      </c>
      <c r="D1804" s="6">
        <f>TITRES_STAT!E1807</f>
        <v>716</v>
      </c>
      <c r="E1804" s="2">
        <f t="shared" si="112"/>
        <v>946964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44641</v>
      </c>
      <c r="B1805" s="6">
        <f>TITRES_STAT!C1808</f>
        <v>6.35</v>
      </c>
      <c r="C1805" s="6">
        <f>TITRES_STAT!D1808</f>
        <v>5.1117999999999997</v>
      </c>
      <c r="D1805" s="6">
        <f>TITRES_STAT!E1808</f>
        <v>74</v>
      </c>
      <c r="E1805" s="2">
        <f t="shared" si="112"/>
        <v>947038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6.25</v>
      </c>
      <c r="C1806" s="6">
        <f>TITRES_STAT!D1809</f>
        <v>5.0312999999999999</v>
      </c>
      <c r="D1806" s="6">
        <f>TITRES_STAT!E1809</f>
        <v>2653</v>
      </c>
      <c r="E1806" s="2">
        <f t="shared" si="112"/>
        <v>944385</v>
      </c>
      <c r="F1806" s="6" t="str">
        <f t="shared" si="115"/>
        <v>BEARISH</v>
      </c>
      <c r="G1806" s="6" t="str">
        <f t="shared" si="114"/>
        <v>NEUTRAL</v>
      </c>
      <c r="H1806" s="6" t="str">
        <f t="shared" si="113"/>
        <v>CONFIRMED BEARISH</v>
      </c>
    </row>
    <row r="1807" spans="1:8" ht="13.5" x14ac:dyDescent="0.25">
      <c r="A1807" s="3">
        <f>TITRES_STAT!B1810</f>
        <v>44643</v>
      </c>
      <c r="B1807" s="6">
        <f>TITRES_STAT!C1810</f>
        <v>6.44</v>
      </c>
      <c r="C1807" s="6">
        <f>TITRES_STAT!D1810</f>
        <v>5.1843000000000004</v>
      </c>
      <c r="D1807" s="6">
        <f>TITRES_STAT!E1810</f>
        <v>1</v>
      </c>
      <c r="E1807" s="2">
        <f t="shared" si="112"/>
        <v>944386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6.44</v>
      </c>
      <c r="C1808" s="6">
        <f>TITRES_STAT!D1811</f>
        <v>5.1843000000000004</v>
      </c>
      <c r="D1808" s="6">
        <f>TITRES_STAT!E1811</f>
        <v>0</v>
      </c>
      <c r="E1808" s="2">
        <f t="shared" si="112"/>
        <v>944386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6.44</v>
      </c>
      <c r="C1809" s="6">
        <f>TITRES_STAT!D1812</f>
        <v>5.1843000000000004</v>
      </c>
      <c r="D1809" s="6">
        <f>TITRES_STAT!E1812</f>
        <v>901</v>
      </c>
      <c r="E1809" s="2">
        <f t="shared" si="112"/>
        <v>944386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BEARISH DIVERGENCE</v>
      </c>
    </row>
    <row r="1810" spans="1:8" ht="13.5" x14ac:dyDescent="0.25">
      <c r="A1810" s="3">
        <f>TITRES_STAT!B1813</f>
        <v>44648</v>
      </c>
      <c r="B1810" s="6">
        <f>TITRES_STAT!C1813</f>
        <v>6.44</v>
      </c>
      <c r="C1810" s="6">
        <f>TITRES_STAT!D1813</f>
        <v>5.1843000000000004</v>
      </c>
      <c r="D1810" s="6">
        <f>TITRES_STAT!E1813</f>
        <v>0</v>
      </c>
      <c r="E1810" s="2">
        <f t="shared" si="112"/>
        <v>944386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BEARISH DIVERGENCE</v>
      </c>
    </row>
    <row r="1811" spans="1:8" ht="13.5" x14ac:dyDescent="0.25">
      <c r="A1811" s="3">
        <f>TITRES_STAT!B1814</f>
        <v>44649</v>
      </c>
      <c r="B1811" s="6">
        <f>TITRES_STAT!C1814</f>
        <v>6.4</v>
      </c>
      <c r="C1811" s="6">
        <f>TITRES_STAT!D1814</f>
        <v>5.1520999999999999</v>
      </c>
      <c r="D1811" s="6">
        <f>TITRES_STAT!E1814</f>
        <v>86</v>
      </c>
      <c r="E1811" s="2">
        <f t="shared" si="112"/>
        <v>944300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BEARISH DIVERGENCE</v>
      </c>
    </row>
    <row r="1812" spans="1:8" ht="13.5" x14ac:dyDescent="0.25">
      <c r="A1812" s="3">
        <f>TITRES_STAT!B1815</f>
        <v>44650</v>
      </c>
      <c r="B1812" s="6">
        <f>TITRES_STAT!C1815</f>
        <v>6.42</v>
      </c>
      <c r="C1812" s="6">
        <f>TITRES_STAT!D1815</f>
        <v>5.1681999999999997</v>
      </c>
      <c r="D1812" s="6">
        <f>TITRES_STAT!E1815</f>
        <v>1</v>
      </c>
      <c r="E1812" s="2">
        <f t="shared" si="112"/>
        <v>944301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6.1</v>
      </c>
      <c r="C1813" s="6">
        <f>TITRES_STAT!D1816</f>
        <v>4.9105999999999996</v>
      </c>
      <c r="D1813" s="6">
        <f>TITRES_STAT!E1816</f>
        <v>200</v>
      </c>
      <c r="E1813" s="2">
        <f t="shared" si="112"/>
        <v>944101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6.3</v>
      </c>
      <c r="C1814" s="6">
        <f>TITRES_STAT!D1817</f>
        <v>5.0716000000000001</v>
      </c>
      <c r="D1814" s="6">
        <f>TITRES_STAT!E1817</f>
        <v>10</v>
      </c>
      <c r="E1814" s="2">
        <f t="shared" si="112"/>
        <v>944111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6.3</v>
      </c>
      <c r="C1815" s="6">
        <f>TITRES_STAT!D1818</f>
        <v>5.0716000000000001</v>
      </c>
      <c r="D1815" s="6">
        <f>TITRES_STAT!E1818</f>
        <v>0</v>
      </c>
      <c r="E1815" s="2">
        <f t="shared" si="112"/>
        <v>944111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6.3</v>
      </c>
      <c r="C1816" s="6">
        <f>TITRES_STAT!D1819</f>
        <v>5.0716000000000001</v>
      </c>
      <c r="D1816" s="6">
        <f>TITRES_STAT!E1819</f>
        <v>0</v>
      </c>
      <c r="E1816" s="2">
        <f t="shared" si="112"/>
        <v>944111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6.3</v>
      </c>
      <c r="C1817" s="6">
        <f>TITRES_STAT!D1820</f>
        <v>5.0716000000000001</v>
      </c>
      <c r="D1817" s="6">
        <f>TITRES_STAT!E1820</f>
        <v>1600</v>
      </c>
      <c r="E1817" s="2">
        <f t="shared" si="112"/>
        <v>944111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6.2</v>
      </c>
      <c r="C1818" s="6">
        <f>TITRES_STAT!D1821</f>
        <v>4.9911000000000003</v>
      </c>
      <c r="D1818" s="6">
        <f>TITRES_STAT!E1821</f>
        <v>2323</v>
      </c>
      <c r="E1818" s="2">
        <f t="shared" si="112"/>
        <v>941788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BEARISH DIVERGENCE</v>
      </c>
    </row>
    <row r="1819" spans="1:8" ht="13.5" x14ac:dyDescent="0.25">
      <c r="A1819" s="3">
        <f>TITRES_STAT!B1822</f>
        <v>44659</v>
      </c>
      <c r="B1819" s="6">
        <f>TITRES_STAT!C1822</f>
        <v>6.44</v>
      </c>
      <c r="C1819" s="6">
        <f>TITRES_STAT!D1822</f>
        <v>5.1843000000000004</v>
      </c>
      <c r="D1819" s="6">
        <f>TITRES_STAT!E1822</f>
        <v>4348</v>
      </c>
      <c r="E1819" s="2">
        <f t="shared" si="112"/>
        <v>946136</v>
      </c>
      <c r="F1819" s="6" t="str">
        <f t="shared" si="115"/>
        <v>BULLISH</v>
      </c>
      <c r="G1819" s="6" t="str">
        <f t="shared" si="114"/>
        <v>NEUTRAL</v>
      </c>
      <c r="H1819" s="6" t="str">
        <f t="shared" si="113"/>
        <v>CONFIRMED BULLISH</v>
      </c>
    </row>
    <row r="1820" spans="1:8" ht="13.5" x14ac:dyDescent="0.25">
      <c r="A1820" s="3">
        <f>TITRES_STAT!B1823</f>
        <v>44662</v>
      </c>
      <c r="B1820" s="6">
        <f>TITRES_STAT!C1823</f>
        <v>6.41</v>
      </c>
      <c r="C1820" s="6">
        <f>TITRES_STAT!D1823</f>
        <v>5.1600999999999999</v>
      </c>
      <c r="D1820" s="6">
        <f>TITRES_STAT!E1823</f>
        <v>5040</v>
      </c>
      <c r="E1820" s="2">
        <f t="shared" si="112"/>
        <v>941096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44663</v>
      </c>
      <c r="B1821" s="6">
        <f>TITRES_STAT!C1824</f>
        <v>6.44</v>
      </c>
      <c r="C1821" s="6">
        <f>TITRES_STAT!D1824</f>
        <v>5.1843000000000004</v>
      </c>
      <c r="D1821" s="6">
        <f>TITRES_STAT!E1824</f>
        <v>13</v>
      </c>
      <c r="E1821" s="2">
        <f t="shared" si="112"/>
        <v>941109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BEARISH DIVERGENCE</v>
      </c>
    </row>
    <row r="1822" spans="1:8" ht="13.5" x14ac:dyDescent="0.25">
      <c r="A1822" s="3">
        <f>TITRES_STAT!B1825</f>
        <v>44664</v>
      </c>
      <c r="B1822" s="6">
        <f>TITRES_STAT!C1825</f>
        <v>6.49</v>
      </c>
      <c r="C1822" s="6">
        <f>TITRES_STAT!D1825</f>
        <v>5.2244999999999999</v>
      </c>
      <c r="D1822" s="6">
        <f>TITRES_STAT!E1825</f>
        <v>10</v>
      </c>
      <c r="E1822" s="2">
        <f t="shared" si="112"/>
        <v>941119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BEARISH DIVERGENCE</v>
      </c>
    </row>
    <row r="1823" spans="1:8" ht="13.5" x14ac:dyDescent="0.25">
      <c r="A1823" s="3">
        <f>TITRES_STAT!B1826</f>
        <v>44665</v>
      </c>
      <c r="B1823" s="6">
        <f>TITRES_STAT!C1826</f>
        <v>6.7</v>
      </c>
      <c r="C1823" s="6">
        <f>TITRES_STAT!D1826</f>
        <v>5.3936000000000002</v>
      </c>
      <c r="D1823" s="6">
        <f>TITRES_STAT!E1826</f>
        <v>1391</v>
      </c>
      <c r="E1823" s="2">
        <f t="shared" si="112"/>
        <v>942510</v>
      </c>
      <c r="F1823" s="6" t="str">
        <f t="shared" si="115"/>
        <v>BULLISH</v>
      </c>
      <c r="G1823" s="6" t="str">
        <f t="shared" si="114"/>
        <v>NEUTRAL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6.7</v>
      </c>
      <c r="C1824" s="6">
        <f>TITRES_STAT!D1827</f>
        <v>5.3936000000000002</v>
      </c>
      <c r="D1824" s="6">
        <f>TITRES_STAT!E1827</f>
        <v>0</v>
      </c>
      <c r="E1824" s="2">
        <f t="shared" si="112"/>
        <v>942510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BEARISH DIVERGENCE</v>
      </c>
    </row>
    <row r="1825" spans="1:8" ht="13.5" x14ac:dyDescent="0.25">
      <c r="A1825" s="3">
        <f>TITRES_STAT!B1828</f>
        <v>44669</v>
      </c>
      <c r="B1825" s="6">
        <f>TITRES_STAT!C1828</f>
        <v>6.7</v>
      </c>
      <c r="C1825" s="6">
        <f>TITRES_STAT!D1828</f>
        <v>5.3936000000000002</v>
      </c>
      <c r="D1825" s="6">
        <f>TITRES_STAT!E1828</f>
        <v>130052</v>
      </c>
      <c r="E1825" s="2">
        <f t="shared" si="112"/>
        <v>942510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CONFIRMED BULLISH</v>
      </c>
    </row>
    <row r="1826" spans="1:8" ht="13.5" x14ac:dyDescent="0.25">
      <c r="A1826" s="3">
        <f>TITRES_STAT!B1829</f>
        <v>44670</v>
      </c>
      <c r="B1826" s="6">
        <f>TITRES_STAT!C1829</f>
        <v>6.57</v>
      </c>
      <c r="C1826" s="6">
        <f>TITRES_STAT!D1829</f>
        <v>5.2888999999999999</v>
      </c>
      <c r="D1826" s="6">
        <f>TITRES_STAT!E1829</f>
        <v>1107</v>
      </c>
      <c r="E1826" s="2">
        <f t="shared" si="112"/>
        <v>941403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CONFIRMED BULLISH</v>
      </c>
    </row>
    <row r="1827" spans="1:8" ht="13.5" x14ac:dyDescent="0.25">
      <c r="A1827" s="3">
        <f>TITRES_STAT!B1830</f>
        <v>44671</v>
      </c>
      <c r="B1827" s="6">
        <f>TITRES_STAT!C1830</f>
        <v>6.67</v>
      </c>
      <c r="C1827" s="6">
        <f>TITRES_STAT!D1830</f>
        <v>5.3693999999999997</v>
      </c>
      <c r="D1827" s="6">
        <f>TITRES_STAT!E1830</f>
        <v>1043</v>
      </c>
      <c r="E1827" s="2">
        <f t="shared" si="112"/>
        <v>942446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6.66</v>
      </c>
      <c r="C1828" s="6">
        <f>TITRES_STAT!D1831</f>
        <v>5.3613999999999997</v>
      </c>
      <c r="D1828" s="6">
        <f>TITRES_STAT!E1831</f>
        <v>5</v>
      </c>
      <c r="E1828" s="2">
        <f t="shared" si="112"/>
        <v>942441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6.6</v>
      </c>
      <c r="C1829" s="6">
        <f>TITRES_STAT!D1832</f>
        <v>5.3131000000000004</v>
      </c>
      <c r="D1829" s="6">
        <f>TITRES_STAT!E1832</f>
        <v>300</v>
      </c>
      <c r="E1829" s="2">
        <f t="shared" si="112"/>
        <v>942141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6.5</v>
      </c>
      <c r="C1830" s="6">
        <f>TITRES_STAT!D1833</f>
        <v>5.2325999999999997</v>
      </c>
      <c r="D1830" s="6">
        <f>TITRES_STAT!E1833</f>
        <v>1441</v>
      </c>
      <c r="E1830" s="2">
        <f t="shared" si="112"/>
        <v>940700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6.35</v>
      </c>
      <c r="C1831" s="6">
        <f>TITRES_STAT!D1834</f>
        <v>5.1117999999999997</v>
      </c>
      <c r="D1831" s="6">
        <f>TITRES_STAT!E1834</f>
        <v>315</v>
      </c>
      <c r="E1831" s="2">
        <f t="shared" si="112"/>
        <v>940385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6.29</v>
      </c>
      <c r="C1832" s="6">
        <f>TITRES_STAT!D1835</f>
        <v>5.0635000000000003</v>
      </c>
      <c r="D1832" s="6">
        <f>TITRES_STAT!E1835</f>
        <v>3</v>
      </c>
      <c r="E1832" s="2">
        <f t="shared" si="112"/>
        <v>940382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6.09</v>
      </c>
      <c r="C1833" s="6">
        <f>TITRES_STAT!D1836</f>
        <v>4.9024999999999999</v>
      </c>
      <c r="D1833" s="6">
        <f>TITRES_STAT!E1836</f>
        <v>4348</v>
      </c>
      <c r="E1833" s="2">
        <f t="shared" si="112"/>
        <v>936034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6.2</v>
      </c>
      <c r="C1834" s="6">
        <f>TITRES_STAT!D1837</f>
        <v>4.9911000000000003</v>
      </c>
      <c r="D1834" s="6">
        <f>TITRES_STAT!E1837</f>
        <v>1565</v>
      </c>
      <c r="E1834" s="2">
        <f t="shared" si="112"/>
        <v>937599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6.32</v>
      </c>
      <c r="C1835" s="6">
        <f>TITRES_STAT!D1838</f>
        <v>5.0876999999999999</v>
      </c>
      <c r="D1835" s="6">
        <f>TITRES_STAT!E1838</f>
        <v>52</v>
      </c>
      <c r="E1835" s="2">
        <f t="shared" si="112"/>
        <v>937651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6.55</v>
      </c>
      <c r="C1836" s="6">
        <f>TITRES_STAT!D1839</f>
        <v>5.2728000000000002</v>
      </c>
      <c r="D1836" s="6">
        <f>TITRES_STAT!E1839</f>
        <v>1</v>
      </c>
      <c r="E1836" s="2">
        <f t="shared" si="112"/>
        <v>937652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BEARISH DIVERGENCE</v>
      </c>
    </row>
    <row r="1837" spans="1:8" ht="13.5" x14ac:dyDescent="0.25">
      <c r="A1837" s="3">
        <f>TITRES_STAT!B1840</f>
        <v>44687</v>
      </c>
      <c r="B1837" s="6">
        <f>TITRES_STAT!C1840</f>
        <v>6.2</v>
      </c>
      <c r="C1837" s="6">
        <f>TITRES_STAT!D1840</f>
        <v>4.9911000000000003</v>
      </c>
      <c r="D1837" s="6">
        <f>TITRES_STAT!E1840</f>
        <v>1996</v>
      </c>
      <c r="E1837" s="2">
        <f t="shared" si="112"/>
        <v>935656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5.88</v>
      </c>
      <c r="C1838" s="6">
        <f>TITRES_STAT!D1841</f>
        <v>4.7335000000000003</v>
      </c>
      <c r="D1838" s="6">
        <f>TITRES_STAT!E1841</f>
        <v>2606</v>
      </c>
      <c r="E1838" s="2">
        <f t="shared" si="112"/>
        <v>933050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6.11</v>
      </c>
      <c r="C1839" s="6">
        <f>TITRES_STAT!D1842</f>
        <v>4.9185999999999996</v>
      </c>
      <c r="D1839" s="6">
        <f>TITRES_STAT!E1842</f>
        <v>551</v>
      </c>
      <c r="E1839" s="2">
        <f t="shared" si="112"/>
        <v>933601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5.88</v>
      </c>
      <c r="C1840" s="6">
        <f>TITRES_STAT!D1843</f>
        <v>4.7335000000000003</v>
      </c>
      <c r="D1840" s="6">
        <f>TITRES_STAT!E1843</f>
        <v>1257</v>
      </c>
      <c r="E1840" s="2">
        <f t="shared" si="112"/>
        <v>932344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6.1</v>
      </c>
      <c r="C1841" s="6">
        <f>TITRES_STAT!D1844</f>
        <v>4.9105999999999996</v>
      </c>
      <c r="D1841" s="6">
        <f>TITRES_STAT!E1844</f>
        <v>216</v>
      </c>
      <c r="E1841" s="2">
        <f t="shared" si="112"/>
        <v>932560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6.15</v>
      </c>
      <c r="C1842" s="6">
        <f>TITRES_STAT!D1845</f>
        <v>4.9508000000000001</v>
      </c>
      <c r="D1842" s="6">
        <f>TITRES_STAT!E1845</f>
        <v>879</v>
      </c>
      <c r="E1842" s="2">
        <f t="shared" si="112"/>
        <v>933439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6.05</v>
      </c>
      <c r="C1843" s="6">
        <f>TITRES_STAT!D1846</f>
        <v>4.8703000000000003</v>
      </c>
      <c r="D1843" s="6">
        <f>TITRES_STAT!E1846</f>
        <v>2996</v>
      </c>
      <c r="E1843" s="2">
        <f t="shared" si="112"/>
        <v>930443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BEARISH DIVERGENCE</v>
      </c>
    </row>
    <row r="1844" spans="1:8" ht="13.5" x14ac:dyDescent="0.25">
      <c r="A1844" s="3">
        <f>TITRES_STAT!B1847</f>
        <v>44698</v>
      </c>
      <c r="B1844" s="6">
        <f>TITRES_STAT!C1847</f>
        <v>6.12</v>
      </c>
      <c r="C1844" s="6">
        <f>TITRES_STAT!D1847</f>
        <v>4.9267000000000003</v>
      </c>
      <c r="D1844" s="6">
        <f>TITRES_STAT!E1847</f>
        <v>5639</v>
      </c>
      <c r="E1844" s="2">
        <f t="shared" si="112"/>
        <v>936082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6</v>
      </c>
      <c r="C1845" s="6">
        <f>TITRES_STAT!D1848</f>
        <v>4.8300999999999998</v>
      </c>
      <c r="D1845" s="6">
        <f>TITRES_STAT!E1848</f>
        <v>3765</v>
      </c>
      <c r="E1845" s="2">
        <f t="shared" si="112"/>
        <v>932317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BEARISH DIVERGENCE</v>
      </c>
    </row>
    <row r="1846" spans="1:8" ht="13.5" x14ac:dyDescent="0.25">
      <c r="A1846" s="3">
        <f>TITRES_STAT!B1849</f>
        <v>44700</v>
      </c>
      <c r="B1846" s="6">
        <f>TITRES_STAT!C1849</f>
        <v>6.1</v>
      </c>
      <c r="C1846" s="6">
        <f>TITRES_STAT!D1849</f>
        <v>4.9105999999999996</v>
      </c>
      <c r="D1846" s="6">
        <f>TITRES_STAT!E1849</f>
        <v>2935</v>
      </c>
      <c r="E1846" s="2">
        <f t="shared" si="112"/>
        <v>935252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6.28</v>
      </c>
      <c r="C1847" s="6">
        <f>TITRES_STAT!D1850</f>
        <v>5.0555000000000003</v>
      </c>
      <c r="D1847" s="6">
        <f>TITRES_STAT!E1850</f>
        <v>3546</v>
      </c>
      <c r="E1847" s="2">
        <f t="shared" si="112"/>
        <v>938798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6.4</v>
      </c>
      <c r="C1848" s="6">
        <f>TITRES_STAT!D1851</f>
        <v>5.1520999999999999</v>
      </c>
      <c r="D1848" s="6">
        <f>TITRES_STAT!E1851</f>
        <v>16</v>
      </c>
      <c r="E1848" s="2">
        <f t="shared" si="112"/>
        <v>938814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6.4</v>
      </c>
      <c r="C1849" s="6">
        <f>TITRES_STAT!D1852</f>
        <v>5.1520999999999999</v>
      </c>
      <c r="D1849" s="6">
        <f>TITRES_STAT!E1852</f>
        <v>3980</v>
      </c>
      <c r="E1849" s="2">
        <f t="shared" si="112"/>
        <v>938814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6.32</v>
      </c>
      <c r="C1850" s="6">
        <f>TITRES_STAT!D1853</f>
        <v>5.0876999999999999</v>
      </c>
      <c r="D1850" s="6">
        <f>TITRES_STAT!E1853</f>
        <v>2312</v>
      </c>
      <c r="E1850" s="2">
        <f t="shared" si="112"/>
        <v>936502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6.4</v>
      </c>
      <c r="C1851" s="6">
        <f>TITRES_STAT!D1854</f>
        <v>5.1520999999999999</v>
      </c>
      <c r="D1851" s="6">
        <f>TITRES_STAT!E1854</f>
        <v>1300</v>
      </c>
      <c r="E1851" s="2">
        <f t="shared" si="112"/>
        <v>937802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CONFIRMED BULLISH</v>
      </c>
    </row>
    <row r="1852" spans="1:8" ht="13.5" x14ac:dyDescent="0.25">
      <c r="A1852" s="3">
        <f>TITRES_STAT!B1855</f>
        <v>44708</v>
      </c>
      <c r="B1852" s="6">
        <f>TITRES_STAT!C1855</f>
        <v>6.29</v>
      </c>
      <c r="C1852" s="6">
        <f>TITRES_STAT!D1855</f>
        <v>5.0635000000000003</v>
      </c>
      <c r="D1852" s="6">
        <f>TITRES_STAT!E1855</f>
        <v>958</v>
      </c>
      <c r="E1852" s="2">
        <f t="shared" si="112"/>
        <v>936844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BEARISH DIVERGENCE</v>
      </c>
    </row>
    <row r="1853" spans="1:8" ht="13.5" x14ac:dyDescent="0.25">
      <c r="A1853" s="3">
        <f>TITRES_STAT!B1856</f>
        <v>44711</v>
      </c>
      <c r="B1853" s="6">
        <f>TITRES_STAT!C1856</f>
        <v>6.35</v>
      </c>
      <c r="C1853" s="6">
        <f>TITRES_STAT!D1856</f>
        <v>5.1117999999999997</v>
      </c>
      <c r="D1853" s="6">
        <f>TITRES_STAT!E1856</f>
        <v>653</v>
      </c>
      <c r="E1853" s="2">
        <f t="shared" si="112"/>
        <v>937497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6.36</v>
      </c>
      <c r="C1854" s="6">
        <f>TITRES_STAT!D1857</f>
        <v>5.1199000000000003</v>
      </c>
      <c r="D1854" s="6">
        <f>TITRES_STAT!E1857</f>
        <v>3061</v>
      </c>
      <c r="E1854" s="2">
        <f t="shared" si="112"/>
        <v>940558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BULLISH DIVERGENCE</v>
      </c>
    </row>
    <row r="1855" spans="1:8" ht="13.5" x14ac:dyDescent="0.25">
      <c r="A1855" s="3">
        <f>TITRES_STAT!B1858</f>
        <v>44713</v>
      </c>
      <c r="B1855" s="6">
        <f>TITRES_STAT!C1858</f>
        <v>6.28</v>
      </c>
      <c r="C1855" s="6">
        <f>TITRES_STAT!D1858</f>
        <v>5.0555000000000003</v>
      </c>
      <c r="D1855" s="6">
        <f>TITRES_STAT!E1858</f>
        <v>3988</v>
      </c>
      <c r="E1855" s="2">
        <f t="shared" si="112"/>
        <v>936570</v>
      </c>
      <c r="F1855" s="6" t="str">
        <f t="shared" si="115"/>
        <v>BULLISH</v>
      </c>
      <c r="G1855" s="6" t="str">
        <f t="shared" si="114"/>
        <v>NEUTRAL</v>
      </c>
      <c r="H1855" s="6" t="str">
        <f t="shared" si="113"/>
        <v>BULLISH DIVERGENCE</v>
      </c>
    </row>
    <row r="1856" spans="1:8" ht="13.5" x14ac:dyDescent="0.25">
      <c r="A1856" s="3">
        <f>TITRES_STAT!B1859</f>
        <v>44714</v>
      </c>
      <c r="B1856" s="6">
        <f>TITRES_STAT!C1859</f>
        <v>6.25</v>
      </c>
      <c r="C1856" s="6">
        <f>TITRES_STAT!D1859</f>
        <v>5.0312999999999999</v>
      </c>
      <c r="D1856" s="6">
        <f>TITRES_STAT!E1859</f>
        <v>1207</v>
      </c>
      <c r="E1856" s="2">
        <f t="shared" si="112"/>
        <v>935363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6.2</v>
      </c>
      <c r="C1857" s="6">
        <f>TITRES_STAT!D1860</f>
        <v>4.9911000000000003</v>
      </c>
      <c r="D1857" s="6">
        <f>TITRES_STAT!E1860</f>
        <v>1503</v>
      </c>
      <c r="E1857" s="2">
        <f t="shared" si="112"/>
        <v>933860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6.29</v>
      </c>
      <c r="C1858" s="6">
        <f>TITRES_STAT!D1861</f>
        <v>5.0635000000000003</v>
      </c>
      <c r="D1858" s="6">
        <f>TITRES_STAT!E1861</f>
        <v>574</v>
      </c>
      <c r="E1858" s="2">
        <f t="shared" si="112"/>
        <v>934434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6.2</v>
      </c>
      <c r="C1859" s="6">
        <f>TITRES_STAT!D1862</f>
        <v>4.9911000000000003</v>
      </c>
      <c r="D1859" s="6">
        <f>TITRES_STAT!E1862</f>
        <v>2260</v>
      </c>
      <c r="E1859" s="2">
        <f t="shared" si="112"/>
        <v>932174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6.24</v>
      </c>
      <c r="C1860" s="6">
        <f>TITRES_STAT!D1863</f>
        <v>5.0232999999999999</v>
      </c>
      <c r="D1860" s="6">
        <f>TITRES_STAT!E1863</f>
        <v>4046</v>
      </c>
      <c r="E1860" s="2">
        <f t="shared" ref="E1860:E1923" si="116">IF(B1860&gt;B1859, E1859+D1860, IF(B1860&lt;B1859, E1859-D1860, E1859))</f>
        <v>936220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6.18</v>
      </c>
      <c r="C1861" s="6">
        <f>TITRES_STAT!D1864</f>
        <v>4.9749999999999996</v>
      </c>
      <c r="D1861" s="6">
        <f>TITRES_STAT!E1864</f>
        <v>317</v>
      </c>
      <c r="E1861" s="2">
        <f t="shared" si="116"/>
        <v>935903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BULLISH DIVERGENCE</v>
      </c>
    </row>
    <row r="1862" spans="1:8" ht="13.5" x14ac:dyDescent="0.25">
      <c r="A1862" s="3">
        <f>TITRES_STAT!B1865</f>
        <v>44722</v>
      </c>
      <c r="B1862" s="6">
        <f>TITRES_STAT!C1865</f>
        <v>6.11</v>
      </c>
      <c r="C1862" s="6">
        <f>TITRES_STAT!D1865</f>
        <v>4.9185999999999996</v>
      </c>
      <c r="D1862" s="6">
        <f>TITRES_STAT!E1865</f>
        <v>7340</v>
      </c>
      <c r="E1862" s="2">
        <f t="shared" si="116"/>
        <v>928563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6</v>
      </c>
      <c r="C1863" s="6">
        <f>TITRES_STAT!D1866</f>
        <v>4.8300999999999998</v>
      </c>
      <c r="D1863" s="6">
        <f>TITRES_STAT!E1866</f>
        <v>3809</v>
      </c>
      <c r="E1863" s="2">
        <f t="shared" si="116"/>
        <v>924754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6.12</v>
      </c>
      <c r="C1864" s="6">
        <f>TITRES_STAT!D1867</f>
        <v>4.9267000000000003</v>
      </c>
      <c r="D1864" s="6">
        <f>TITRES_STAT!E1867</f>
        <v>931</v>
      </c>
      <c r="E1864" s="2">
        <f t="shared" si="116"/>
        <v>925685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6.1</v>
      </c>
      <c r="C1865" s="6">
        <f>TITRES_STAT!D1868</f>
        <v>4.9105999999999996</v>
      </c>
      <c r="D1865" s="6">
        <f>TITRES_STAT!E1868</f>
        <v>321</v>
      </c>
      <c r="E1865" s="2">
        <f t="shared" si="116"/>
        <v>925364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6</v>
      </c>
      <c r="C1866" s="6">
        <f>TITRES_STAT!D1869</f>
        <v>4.8300999999999998</v>
      </c>
      <c r="D1866" s="6">
        <f>TITRES_STAT!E1869</f>
        <v>3693</v>
      </c>
      <c r="E1866" s="2">
        <f t="shared" si="116"/>
        <v>921671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6</v>
      </c>
      <c r="C1867" s="6">
        <f>TITRES_STAT!D1870</f>
        <v>4.8300999999999998</v>
      </c>
      <c r="D1867" s="6">
        <f>TITRES_STAT!E1870</f>
        <v>6905</v>
      </c>
      <c r="E1867" s="2">
        <f t="shared" si="116"/>
        <v>921671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6</v>
      </c>
      <c r="C1868" s="6">
        <f>TITRES_STAT!D1871</f>
        <v>4.8300999999999998</v>
      </c>
      <c r="D1868" s="6">
        <f>TITRES_STAT!E1871</f>
        <v>20</v>
      </c>
      <c r="E1868" s="2">
        <f t="shared" si="116"/>
        <v>921671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44733</v>
      </c>
      <c r="B1869" s="6">
        <f>TITRES_STAT!C1872</f>
        <v>5.91</v>
      </c>
      <c r="C1869" s="6">
        <f>TITRES_STAT!D1872</f>
        <v>4.7576000000000001</v>
      </c>
      <c r="D1869" s="6">
        <f>TITRES_STAT!E1872</f>
        <v>6624</v>
      </c>
      <c r="E1869" s="2">
        <f t="shared" si="116"/>
        <v>915047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6</v>
      </c>
      <c r="C1870" s="6">
        <f>TITRES_STAT!D1873</f>
        <v>4.8300999999999998</v>
      </c>
      <c r="D1870" s="6">
        <f>TITRES_STAT!E1873</f>
        <v>3325</v>
      </c>
      <c r="E1870" s="2">
        <f t="shared" si="116"/>
        <v>918372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5.95</v>
      </c>
      <c r="C1871" s="6">
        <f>TITRES_STAT!D1874</f>
        <v>4.7897999999999996</v>
      </c>
      <c r="D1871" s="6">
        <f>TITRES_STAT!E1874</f>
        <v>666</v>
      </c>
      <c r="E1871" s="2">
        <f t="shared" si="116"/>
        <v>917706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6</v>
      </c>
      <c r="C1872" s="6">
        <f>TITRES_STAT!D1875</f>
        <v>4.8300999999999998</v>
      </c>
      <c r="D1872" s="6">
        <f>TITRES_STAT!E1875</f>
        <v>4451</v>
      </c>
      <c r="E1872" s="2">
        <f t="shared" si="116"/>
        <v>922157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44739</v>
      </c>
      <c r="B1873" s="6">
        <f>TITRES_STAT!C1876</f>
        <v>6.09</v>
      </c>
      <c r="C1873" s="6">
        <f>TITRES_STAT!D1876</f>
        <v>4.9024999999999999</v>
      </c>
      <c r="D1873" s="6">
        <f>TITRES_STAT!E1876</f>
        <v>60</v>
      </c>
      <c r="E1873" s="2">
        <f t="shared" si="116"/>
        <v>922217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CONFIRMED BULLISH</v>
      </c>
    </row>
    <row r="1874" spans="1:8" ht="13.5" x14ac:dyDescent="0.25">
      <c r="A1874" s="3">
        <f>TITRES_STAT!B1877</f>
        <v>44740</v>
      </c>
      <c r="B1874" s="6">
        <f>TITRES_STAT!C1877</f>
        <v>5.87</v>
      </c>
      <c r="C1874" s="6">
        <f>TITRES_STAT!D1877</f>
        <v>4.7253999999999996</v>
      </c>
      <c r="D1874" s="6">
        <f>TITRES_STAT!E1877</f>
        <v>7247</v>
      </c>
      <c r="E1874" s="2">
        <f t="shared" si="116"/>
        <v>914970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5.96</v>
      </c>
      <c r="C1875" s="6">
        <f>TITRES_STAT!D1878</f>
        <v>4.7979000000000003</v>
      </c>
      <c r="D1875" s="6">
        <f>TITRES_STAT!E1878</f>
        <v>39454</v>
      </c>
      <c r="E1875" s="2">
        <f t="shared" si="116"/>
        <v>954424</v>
      </c>
      <c r="F1875" s="6" t="str">
        <f t="shared" si="119"/>
        <v>BULLISH</v>
      </c>
      <c r="G1875" s="6" t="str">
        <f t="shared" si="118"/>
        <v>STRONG</v>
      </c>
      <c r="H1875" s="6" t="str">
        <f t="shared" si="117"/>
        <v>BULLISH DIVERGENCE</v>
      </c>
    </row>
    <row r="1876" spans="1:8" ht="13.5" x14ac:dyDescent="0.25">
      <c r="A1876" s="3">
        <f>TITRES_STAT!B1879</f>
        <v>44742</v>
      </c>
      <c r="B1876" s="6">
        <f>TITRES_STAT!C1879</f>
        <v>6.04</v>
      </c>
      <c r="C1876" s="6">
        <f>TITRES_STAT!D1879</f>
        <v>4.8623000000000003</v>
      </c>
      <c r="D1876" s="6">
        <f>TITRES_STAT!E1879</f>
        <v>4689</v>
      </c>
      <c r="E1876" s="2">
        <f t="shared" si="116"/>
        <v>959113</v>
      </c>
      <c r="F1876" s="6" t="str">
        <f t="shared" si="119"/>
        <v>BULLISH</v>
      </c>
      <c r="G1876" s="6" t="str">
        <f t="shared" si="118"/>
        <v>STRONG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5.9</v>
      </c>
      <c r="C1877" s="6">
        <f>TITRES_STAT!D1880</f>
        <v>4.7496</v>
      </c>
      <c r="D1877" s="6">
        <f>TITRES_STAT!E1880</f>
        <v>5169</v>
      </c>
      <c r="E1877" s="2">
        <f t="shared" si="116"/>
        <v>953944</v>
      </c>
      <c r="F1877" s="6" t="str">
        <f t="shared" si="119"/>
        <v>BULLISH</v>
      </c>
      <c r="G1877" s="6" t="str">
        <f t="shared" si="118"/>
        <v>STRONG</v>
      </c>
      <c r="H1877" s="6" t="str">
        <f t="shared" si="117"/>
        <v>BULLISH DIVERGENCE</v>
      </c>
    </row>
    <row r="1878" spans="1:8" ht="13.5" x14ac:dyDescent="0.25">
      <c r="A1878" s="3">
        <f>TITRES_STAT!B1881</f>
        <v>44746</v>
      </c>
      <c r="B1878" s="6">
        <f>TITRES_STAT!C1881</f>
        <v>5.98</v>
      </c>
      <c r="C1878" s="6">
        <f>TITRES_STAT!D1881</f>
        <v>4.8140000000000001</v>
      </c>
      <c r="D1878" s="6">
        <f>TITRES_STAT!E1881</f>
        <v>22</v>
      </c>
      <c r="E1878" s="2">
        <f t="shared" si="116"/>
        <v>953966</v>
      </c>
      <c r="F1878" s="6" t="str">
        <f t="shared" si="119"/>
        <v>BULLISH</v>
      </c>
      <c r="G1878" s="6" t="str">
        <f t="shared" si="118"/>
        <v>STRONG</v>
      </c>
      <c r="H1878" s="6" t="str">
        <f t="shared" si="117"/>
        <v>BULLISH DIVERGENCE</v>
      </c>
    </row>
    <row r="1879" spans="1:8" ht="13.5" x14ac:dyDescent="0.25">
      <c r="A1879" s="3">
        <f>TITRES_STAT!B1882</f>
        <v>44747</v>
      </c>
      <c r="B1879" s="6">
        <f>TITRES_STAT!C1882</f>
        <v>5.7</v>
      </c>
      <c r="C1879" s="6">
        <f>TITRES_STAT!D1882</f>
        <v>4.5885999999999996</v>
      </c>
      <c r="D1879" s="6">
        <f>TITRES_STAT!E1882</f>
        <v>59867</v>
      </c>
      <c r="E1879" s="2">
        <f t="shared" si="116"/>
        <v>894099</v>
      </c>
      <c r="F1879" s="6" t="str">
        <f t="shared" si="119"/>
        <v>BEARISH</v>
      </c>
      <c r="G1879" s="6" t="str">
        <f t="shared" si="118"/>
        <v>WEAK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5.7</v>
      </c>
      <c r="C1880" s="6">
        <f>TITRES_STAT!D1883</f>
        <v>4.5885999999999996</v>
      </c>
      <c r="D1880" s="6">
        <f>TITRES_STAT!E1883</f>
        <v>407</v>
      </c>
      <c r="E1880" s="2">
        <f t="shared" si="116"/>
        <v>894099</v>
      </c>
      <c r="F1880" s="6" t="str">
        <f t="shared" si="119"/>
        <v>BEARISH</v>
      </c>
      <c r="G1880" s="6" t="str">
        <f t="shared" si="118"/>
        <v>WEAK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5.7</v>
      </c>
      <c r="C1881" s="6">
        <f>TITRES_STAT!D1884</f>
        <v>4.5885999999999996</v>
      </c>
      <c r="D1881" s="6">
        <f>TITRES_STAT!E1884</f>
        <v>3674</v>
      </c>
      <c r="E1881" s="2">
        <f t="shared" si="116"/>
        <v>894099</v>
      </c>
      <c r="F1881" s="6" t="str">
        <f t="shared" si="119"/>
        <v>BEARISH</v>
      </c>
      <c r="G1881" s="6" t="str">
        <f t="shared" si="118"/>
        <v>WEAK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5.7</v>
      </c>
      <c r="C1882" s="6">
        <f>TITRES_STAT!D1885</f>
        <v>4.5885999999999996</v>
      </c>
      <c r="D1882" s="6">
        <f>TITRES_STAT!E1885</f>
        <v>300</v>
      </c>
      <c r="E1882" s="2">
        <f t="shared" si="116"/>
        <v>894099</v>
      </c>
      <c r="F1882" s="6" t="str">
        <f t="shared" si="119"/>
        <v>BEARISH</v>
      </c>
      <c r="G1882" s="6" t="str">
        <f t="shared" si="118"/>
        <v>WEAK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5.6</v>
      </c>
      <c r="C1883" s="6">
        <f>TITRES_STAT!D1886</f>
        <v>4.5080999999999998</v>
      </c>
      <c r="D1883" s="6">
        <f>TITRES_STAT!E1886</f>
        <v>417</v>
      </c>
      <c r="E1883" s="2">
        <f t="shared" si="116"/>
        <v>893682</v>
      </c>
      <c r="F1883" s="6" t="str">
        <f t="shared" si="119"/>
        <v>BEARISH</v>
      </c>
      <c r="G1883" s="6" t="str">
        <f t="shared" si="118"/>
        <v>WEAK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5.5</v>
      </c>
      <c r="C1884" s="6">
        <f>TITRES_STAT!D1887</f>
        <v>4.4276</v>
      </c>
      <c r="D1884" s="6">
        <f>TITRES_STAT!E1887</f>
        <v>5908</v>
      </c>
      <c r="E1884" s="2">
        <f t="shared" si="116"/>
        <v>887774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5.4</v>
      </c>
      <c r="C1885" s="6">
        <f>TITRES_STAT!D1888</f>
        <v>4.3471000000000002</v>
      </c>
      <c r="D1885" s="6">
        <f>TITRES_STAT!E1888</f>
        <v>17857</v>
      </c>
      <c r="E1885" s="2">
        <f t="shared" si="116"/>
        <v>869917</v>
      </c>
      <c r="F1885" s="6" t="str">
        <f t="shared" si="119"/>
        <v>BEARISH</v>
      </c>
      <c r="G1885" s="6" t="str">
        <f t="shared" si="118"/>
        <v>WEAK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5.5</v>
      </c>
      <c r="C1886" s="6">
        <f>TITRES_STAT!D1889</f>
        <v>4.4276</v>
      </c>
      <c r="D1886" s="6">
        <f>TITRES_STAT!E1889</f>
        <v>5268</v>
      </c>
      <c r="E1886" s="2">
        <f t="shared" si="116"/>
        <v>875185</v>
      </c>
      <c r="F1886" s="6" t="str">
        <f t="shared" si="119"/>
        <v>BEARISH</v>
      </c>
      <c r="G1886" s="6" t="str">
        <f t="shared" si="118"/>
        <v>WEAK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5.26</v>
      </c>
      <c r="C1887" s="6">
        <f>TITRES_STAT!D1890</f>
        <v>4.2343999999999999</v>
      </c>
      <c r="D1887" s="6">
        <f>TITRES_STAT!E1890</f>
        <v>228</v>
      </c>
      <c r="E1887" s="2">
        <f t="shared" si="116"/>
        <v>874957</v>
      </c>
      <c r="F1887" s="6" t="str">
        <f t="shared" si="119"/>
        <v>BEARISH</v>
      </c>
      <c r="G1887" s="6" t="str">
        <f t="shared" si="118"/>
        <v>WEAK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5.5</v>
      </c>
      <c r="C1888" s="6">
        <f>TITRES_STAT!D1891</f>
        <v>4.4276</v>
      </c>
      <c r="D1888" s="6">
        <f>TITRES_STAT!E1891</f>
        <v>3642</v>
      </c>
      <c r="E1888" s="2">
        <f t="shared" si="116"/>
        <v>878599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5.45</v>
      </c>
      <c r="C1889" s="6">
        <f>TITRES_STAT!D1892</f>
        <v>4.3872999999999998</v>
      </c>
      <c r="D1889" s="6">
        <f>TITRES_STAT!E1892</f>
        <v>4097</v>
      </c>
      <c r="E1889" s="2">
        <f t="shared" si="116"/>
        <v>874502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5.13</v>
      </c>
      <c r="C1890" s="6">
        <f>TITRES_STAT!D1893</f>
        <v>4.1296999999999997</v>
      </c>
      <c r="D1890" s="6">
        <f>TITRES_STAT!E1893</f>
        <v>6979</v>
      </c>
      <c r="E1890" s="2">
        <f t="shared" si="116"/>
        <v>867523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5.2</v>
      </c>
      <c r="C1891" s="6">
        <f>TITRES_STAT!D1894</f>
        <v>4.1860999999999997</v>
      </c>
      <c r="D1891" s="6">
        <f>TITRES_STAT!E1894</f>
        <v>11065</v>
      </c>
      <c r="E1891" s="2">
        <f t="shared" si="116"/>
        <v>878588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BULLISH DIVERGENCE</v>
      </c>
    </row>
    <row r="1892" spans="1:8" ht="13.5" x14ac:dyDescent="0.25">
      <c r="A1892" s="3">
        <f>TITRES_STAT!B1895</f>
        <v>44764</v>
      </c>
      <c r="B1892" s="6">
        <f>TITRES_STAT!C1895</f>
        <v>5.25</v>
      </c>
      <c r="C1892" s="6">
        <f>TITRES_STAT!D1895</f>
        <v>4.2263000000000002</v>
      </c>
      <c r="D1892" s="6">
        <f>TITRES_STAT!E1895</f>
        <v>12588</v>
      </c>
      <c r="E1892" s="2">
        <f t="shared" si="116"/>
        <v>891176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BULLISH DIVERGENCE</v>
      </c>
    </row>
    <row r="1893" spans="1:8" ht="13.5" x14ac:dyDescent="0.25">
      <c r="A1893" s="3">
        <f>TITRES_STAT!B1896</f>
        <v>44768</v>
      </c>
      <c r="B1893" s="6">
        <f>TITRES_STAT!C1896</f>
        <v>5.35</v>
      </c>
      <c r="C1893" s="6">
        <f>TITRES_STAT!D1896</f>
        <v>4.3068</v>
      </c>
      <c r="D1893" s="6">
        <f>TITRES_STAT!E1896</f>
        <v>1533</v>
      </c>
      <c r="E1893" s="2">
        <f t="shared" si="116"/>
        <v>892709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BULLISH DIVERGENCE</v>
      </c>
    </row>
    <row r="1894" spans="1:8" ht="13.5" x14ac:dyDescent="0.25">
      <c r="A1894" s="3">
        <f>TITRES_STAT!B1897</f>
        <v>44769</v>
      </c>
      <c r="B1894" s="6">
        <f>TITRES_STAT!C1897</f>
        <v>5.24</v>
      </c>
      <c r="C1894" s="6">
        <f>TITRES_STAT!D1897</f>
        <v>4.2183000000000002</v>
      </c>
      <c r="D1894" s="6">
        <f>TITRES_STAT!E1897</f>
        <v>6911</v>
      </c>
      <c r="E1894" s="2">
        <f t="shared" si="116"/>
        <v>885798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BULLISH DIVERGENCE</v>
      </c>
    </row>
    <row r="1895" spans="1:8" ht="13.5" x14ac:dyDescent="0.25">
      <c r="A1895" s="3">
        <f>TITRES_STAT!B1898</f>
        <v>44770</v>
      </c>
      <c r="B1895" s="6">
        <f>TITRES_STAT!C1898</f>
        <v>5.24</v>
      </c>
      <c r="C1895" s="6">
        <f>TITRES_STAT!D1898</f>
        <v>4.2183000000000002</v>
      </c>
      <c r="D1895" s="6">
        <f>TITRES_STAT!E1898</f>
        <v>9384</v>
      </c>
      <c r="E1895" s="2">
        <f t="shared" si="116"/>
        <v>885798</v>
      </c>
      <c r="F1895" s="6" t="str">
        <f t="shared" si="119"/>
        <v>BULLISH</v>
      </c>
      <c r="G1895" s="6" t="str">
        <f t="shared" si="118"/>
        <v>STRONG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5.13</v>
      </c>
      <c r="C1896" s="6">
        <f>TITRES_STAT!D1899</f>
        <v>4.1296999999999997</v>
      </c>
      <c r="D1896" s="6">
        <f>TITRES_STAT!E1899</f>
        <v>50105</v>
      </c>
      <c r="E1896" s="2">
        <f t="shared" si="116"/>
        <v>835693</v>
      </c>
      <c r="F1896" s="6" t="str">
        <f t="shared" si="119"/>
        <v>BEARISH</v>
      </c>
      <c r="G1896" s="6" t="str">
        <f t="shared" si="118"/>
        <v>WEAK</v>
      </c>
      <c r="H1896" s="6" t="str">
        <f t="shared" si="117"/>
        <v>CONFIRMED BEARISH</v>
      </c>
    </row>
    <row r="1897" spans="1:8" ht="13.5" x14ac:dyDescent="0.25">
      <c r="A1897" s="3">
        <f>TITRES_STAT!B1900</f>
        <v>44774</v>
      </c>
      <c r="B1897" s="6">
        <f>TITRES_STAT!C1900</f>
        <v>5.08</v>
      </c>
      <c r="C1897" s="6">
        <f>TITRES_STAT!D1900</f>
        <v>4.0895000000000001</v>
      </c>
      <c r="D1897" s="6">
        <f>TITRES_STAT!E1900</f>
        <v>4207</v>
      </c>
      <c r="E1897" s="2">
        <f t="shared" si="116"/>
        <v>831486</v>
      </c>
      <c r="F1897" s="6" t="str">
        <f t="shared" si="119"/>
        <v>BEARISH</v>
      </c>
      <c r="G1897" s="6" t="str">
        <f t="shared" si="118"/>
        <v>WEAK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5.15</v>
      </c>
      <c r="C1898" s="6">
        <f>TITRES_STAT!D1901</f>
        <v>4.1458000000000004</v>
      </c>
      <c r="D1898" s="6">
        <f>TITRES_STAT!E1901</f>
        <v>9400</v>
      </c>
      <c r="E1898" s="2">
        <f t="shared" si="116"/>
        <v>840886</v>
      </c>
      <c r="F1898" s="6" t="str">
        <f t="shared" si="119"/>
        <v>BEARISH</v>
      </c>
      <c r="G1898" s="6" t="str">
        <f t="shared" si="118"/>
        <v>WEAK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5.2</v>
      </c>
      <c r="C1899" s="6">
        <f>TITRES_STAT!D1902</f>
        <v>4.1860999999999997</v>
      </c>
      <c r="D1899" s="6">
        <f>TITRES_STAT!E1902</f>
        <v>17881</v>
      </c>
      <c r="E1899" s="2">
        <f t="shared" si="116"/>
        <v>858767</v>
      </c>
      <c r="F1899" s="6" t="str">
        <f t="shared" si="119"/>
        <v>BEARISH</v>
      </c>
      <c r="G1899" s="6" t="str">
        <f t="shared" si="118"/>
        <v>WEAK</v>
      </c>
      <c r="H1899" s="6" t="str">
        <f t="shared" si="117"/>
        <v>CONFIRMED BEARISH</v>
      </c>
    </row>
    <row r="1900" spans="1:8" ht="13.5" x14ac:dyDescent="0.25">
      <c r="A1900" s="3">
        <f>TITRES_STAT!B1903</f>
        <v>44777</v>
      </c>
      <c r="B1900" s="6">
        <f>TITRES_STAT!C1903</f>
        <v>5.24</v>
      </c>
      <c r="C1900" s="6">
        <f>TITRES_STAT!D1903</f>
        <v>4.2183000000000002</v>
      </c>
      <c r="D1900" s="6">
        <f>TITRES_STAT!E1903</f>
        <v>6325</v>
      </c>
      <c r="E1900" s="2">
        <f t="shared" si="116"/>
        <v>865092</v>
      </c>
      <c r="F1900" s="6" t="str">
        <f t="shared" si="119"/>
        <v>BEARISH</v>
      </c>
      <c r="G1900" s="6" t="str">
        <f t="shared" si="118"/>
        <v>WEAK</v>
      </c>
      <c r="H1900" s="6" t="str">
        <f t="shared" si="117"/>
        <v>NEUTRAL</v>
      </c>
    </row>
    <row r="1901" spans="1:8" ht="13.5" x14ac:dyDescent="0.25">
      <c r="A1901" s="3">
        <f>TITRES_STAT!B1904</f>
        <v>44778</v>
      </c>
      <c r="B1901" s="6">
        <f>TITRES_STAT!C1904</f>
        <v>5.24</v>
      </c>
      <c r="C1901" s="6">
        <f>TITRES_STAT!D1904</f>
        <v>4.2183000000000002</v>
      </c>
      <c r="D1901" s="6">
        <f>TITRES_STAT!E1904</f>
        <v>3623</v>
      </c>
      <c r="E1901" s="2">
        <f t="shared" si="116"/>
        <v>865092</v>
      </c>
      <c r="F1901" s="6" t="str">
        <f t="shared" si="119"/>
        <v>BULLISH</v>
      </c>
      <c r="G1901" s="6" t="str">
        <f t="shared" si="118"/>
        <v>STRONG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5.23</v>
      </c>
      <c r="C1902" s="6">
        <f>TITRES_STAT!D1905</f>
        <v>4.2102000000000004</v>
      </c>
      <c r="D1902" s="6">
        <f>TITRES_STAT!E1905</f>
        <v>2420</v>
      </c>
      <c r="E1902" s="2">
        <f t="shared" si="116"/>
        <v>862672</v>
      </c>
      <c r="F1902" s="6" t="str">
        <f t="shared" si="119"/>
        <v>BULLISH</v>
      </c>
      <c r="G1902" s="6" t="str">
        <f t="shared" si="118"/>
        <v>STRONG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5.35</v>
      </c>
      <c r="C1903" s="6">
        <f>TITRES_STAT!D1906</f>
        <v>4.3068</v>
      </c>
      <c r="D1903" s="6">
        <f>TITRES_STAT!E1906</f>
        <v>11121</v>
      </c>
      <c r="E1903" s="2">
        <f t="shared" si="116"/>
        <v>873793</v>
      </c>
      <c r="F1903" s="6" t="str">
        <f t="shared" si="119"/>
        <v>BULLISH</v>
      </c>
      <c r="G1903" s="6" t="str">
        <f t="shared" si="118"/>
        <v>STRONG</v>
      </c>
      <c r="H1903" s="6" t="str">
        <f t="shared" si="117"/>
        <v>CONFIRMED BULLISH</v>
      </c>
    </row>
    <row r="1904" spans="1:8" ht="13.5" x14ac:dyDescent="0.25">
      <c r="A1904" s="3">
        <f>TITRES_STAT!B1907</f>
        <v>44783</v>
      </c>
      <c r="B1904" s="6">
        <f>TITRES_STAT!C1907</f>
        <v>5.4</v>
      </c>
      <c r="C1904" s="6">
        <f>TITRES_STAT!D1907</f>
        <v>4.3471000000000002</v>
      </c>
      <c r="D1904" s="6">
        <f>TITRES_STAT!E1907</f>
        <v>3005</v>
      </c>
      <c r="E1904" s="2">
        <f t="shared" si="116"/>
        <v>876798</v>
      </c>
      <c r="F1904" s="6" t="str">
        <f t="shared" si="119"/>
        <v>BULLISH</v>
      </c>
      <c r="G1904" s="6" t="str">
        <f t="shared" si="118"/>
        <v>STRONG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5.48</v>
      </c>
      <c r="C1905" s="6">
        <f>TITRES_STAT!D1908</f>
        <v>4.4115000000000002</v>
      </c>
      <c r="D1905" s="6">
        <f>TITRES_STAT!E1908</f>
        <v>3208</v>
      </c>
      <c r="E1905" s="2">
        <f t="shared" si="116"/>
        <v>880006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5.48</v>
      </c>
      <c r="C1906" s="6">
        <f>TITRES_STAT!D1909</f>
        <v>4.4115000000000002</v>
      </c>
      <c r="D1906" s="6">
        <f>TITRES_STAT!E1909</f>
        <v>2066</v>
      </c>
      <c r="E1906" s="2">
        <f t="shared" si="116"/>
        <v>880006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5.49</v>
      </c>
      <c r="C1907" s="6">
        <f>TITRES_STAT!D1910</f>
        <v>4.4195000000000002</v>
      </c>
      <c r="D1907" s="6">
        <f>TITRES_STAT!E1910</f>
        <v>933</v>
      </c>
      <c r="E1907" s="2">
        <f t="shared" si="116"/>
        <v>880939</v>
      </c>
      <c r="F1907" s="6" t="str">
        <f t="shared" si="119"/>
        <v>BULLISH</v>
      </c>
      <c r="G1907" s="6" t="str">
        <f t="shared" si="118"/>
        <v>STRONG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5.49</v>
      </c>
      <c r="C1908" s="6">
        <f>TITRES_STAT!D1911</f>
        <v>4.4195000000000002</v>
      </c>
      <c r="D1908" s="6">
        <f>TITRES_STAT!E1911</f>
        <v>2897</v>
      </c>
      <c r="E1908" s="2">
        <f t="shared" si="116"/>
        <v>880939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5.6</v>
      </c>
      <c r="C1909" s="6">
        <f>TITRES_STAT!D1912</f>
        <v>4.5080999999999998</v>
      </c>
      <c r="D1909" s="6">
        <f>TITRES_STAT!E1912</f>
        <v>5036</v>
      </c>
      <c r="E1909" s="2">
        <f t="shared" si="116"/>
        <v>885975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5.6</v>
      </c>
      <c r="C1910" s="6">
        <f>TITRES_STAT!D1913</f>
        <v>4.5080999999999998</v>
      </c>
      <c r="D1910" s="6">
        <f>TITRES_STAT!E1913</f>
        <v>3069</v>
      </c>
      <c r="E1910" s="2">
        <f t="shared" si="116"/>
        <v>885975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5.6</v>
      </c>
      <c r="C1911" s="6">
        <f>TITRES_STAT!D1914</f>
        <v>4.5080999999999998</v>
      </c>
      <c r="D1911" s="6">
        <f>TITRES_STAT!E1914</f>
        <v>2032</v>
      </c>
      <c r="E1911" s="2">
        <f t="shared" si="116"/>
        <v>885975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5.6</v>
      </c>
      <c r="C1912" s="6">
        <f>TITRES_STAT!D1915</f>
        <v>4.5080999999999998</v>
      </c>
      <c r="D1912" s="6">
        <f>TITRES_STAT!E1915</f>
        <v>0</v>
      </c>
      <c r="E1912" s="2">
        <f t="shared" si="116"/>
        <v>885975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5.55</v>
      </c>
      <c r="C1913" s="6">
        <f>TITRES_STAT!D1916</f>
        <v>4.4678000000000004</v>
      </c>
      <c r="D1913" s="6">
        <f>TITRES_STAT!E1916</f>
        <v>2589</v>
      </c>
      <c r="E1913" s="2">
        <f t="shared" si="116"/>
        <v>883386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5.5</v>
      </c>
      <c r="C1914" s="6">
        <f>TITRES_STAT!D1917</f>
        <v>4.4276</v>
      </c>
      <c r="D1914" s="6">
        <f>TITRES_STAT!E1917</f>
        <v>3678</v>
      </c>
      <c r="E1914" s="2">
        <f t="shared" si="116"/>
        <v>879708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5.49</v>
      </c>
      <c r="C1915" s="6">
        <f>TITRES_STAT!D1918</f>
        <v>4.4195000000000002</v>
      </c>
      <c r="D1915" s="6">
        <f>TITRES_STAT!E1918</f>
        <v>3085</v>
      </c>
      <c r="E1915" s="2">
        <f t="shared" si="116"/>
        <v>876623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5.48</v>
      </c>
      <c r="C1916" s="6">
        <f>TITRES_STAT!D1919</f>
        <v>4.4115000000000002</v>
      </c>
      <c r="D1916" s="6">
        <f>TITRES_STAT!E1919</f>
        <v>436</v>
      </c>
      <c r="E1916" s="2">
        <f t="shared" si="116"/>
        <v>876187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5.53</v>
      </c>
      <c r="C1917" s="6">
        <f>TITRES_STAT!D1920</f>
        <v>4.4516999999999998</v>
      </c>
      <c r="D1917" s="6">
        <f>TITRES_STAT!E1920</f>
        <v>7711</v>
      </c>
      <c r="E1917" s="2">
        <f t="shared" si="116"/>
        <v>883898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5.41</v>
      </c>
      <c r="C1918" s="6">
        <f>TITRES_STAT!D1921</f>
        <v>4.3551000000000002</v>
      </c>
      <c r="D1918" s="6">
        <f>TITRES_STAT!E1921</f>
        <v>5315</v>
      </c>
      <c r="E1918" s="2">
        <f t="shared" si="116"/>
        <v>878583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5.5</v>
      </c>
      <c r="C1919" s="6">
        <f>TITRES_STAT!D1922</f>
        <v>4.4276</v>
      </c>
      <c r="D1919" s="6">
        <f>TITRES_STAT!E1922</f>
        <v>3025</v>
      </c>
      <c r="E1919" s="2">
        <f t="shared" si="116"/>
        <v>881608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5.49</v>
      </c>
      <c r="C1920" s="6">
        <f>TITRES_STAT!D1923</f>
        <v>4.4195000000000002</v>
      </c>
      <c r="D1920" s="6">
        <f>TITRES_STAT!E1923</f>
        <v>2001</v>
      </c>
      <c r="E1920" s="2">
        <f t="shared" si="116"/>
        <v>879607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5.48</v>
      </c>
      <c r="C1921" s="6">
        <f>TITRES_STAT!D1924</f>
        <v>4.4115000000000002</v>
      </c>
      <c r="D1921" s="6">
        <f>TITRES_STAT!E1924</f>
        <v>3675</v>
      </c>
      <c r="E1921" s="2">
        <f t="shared" si="116"/>
        <v>875932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5.34</v>
      </c>
      <c r="C1922" s="6">
        <f>TITRES_STAT!D1925</f>
        <v>4.2988</v>
      </c>
      <c r="D1922" s="6">
        <f>TITRES_STAT!E1925</f>
        <v>5615</v>
      </c>
      <c r="E1922" s="2">
        <f t="shared" si="116"/>
        <v>870317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5.26</v>
      </c>
      <c r="C1923" s="6">
        <f>TITRES_STAT!D1926</f>
        <v>4.2343999999999999</v>
      </c>
      <c r="D1923" s="6">
        <f>TITRES_STAT!E1926</f>
        <v>16057</v>
      </c>
      <c r="E1923" s="2">
        <f t="shared" si="116"/>
        <v>854260</v>
      </c>
      <c r="F1923" s="6" t="str">
        <f t="shared" si="119"/>
        <v>BEARISH</v>
      </c>
      <c r="G1923" s="6" t="str">
        <f t="shared" si="118"/>
        <v>WEAK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5.16</v>
      </c>
      <c r="C1924" s="6">
        <f>TITRES_STAT!D1927</f>
        <v>4.1539000000000001</v>
      </c>
      <c r="D1924" s="6">
        <f>TITRES_STAT!E1927</f>
        <v>3727</v>
      </c>
      <c r="E1924" s="2">
        <f t="shared" ref="E1924:E1987" si="120">IF(B1924&gt;B1923, E1923+D1924, IF(B1924&lt;B1923, E1923-D1924, E1923))</f>
        <v>850533</v>
      </c>
      <c r="F1924" s="6" t="str">
        <f t="shared" si="119"/>
        <v>BEARISH</v>
      </c>
      <c r="G1924" s="6" t="str">
        <f t="shared" si="118"/>
        <v>WEAK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5.13</v>
      </c>
      <c r="C1925" s="6">
        <f>TITRES_STAT!D1928</f>
        <v>4.1296999999999997</v>
      </c>
      <c r="D1925" s="6">
        <f>TITRES_STAT!E1928</f>
        <v>4365</v>
      </c>
      <c r="E1925" s="2">
        <f t="shared" si="120"/>
        <v>846168</v>
      </c>
      <c r="F1925" s="6" t="str">
        <f t="shared" si="119"/>
        <v>BEARISH</v>
      </c>
      <c r="G1925" s="6" t="str">
        <f t="shared" si="118"/>
        <v>WEAK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5.2</v>
      </c>
      <c r="C1926" s="6">
        <f>TITRES_STAT!D1929</f>
        <v>4.1860999999999997</v>
      </c>
      <c r="D1926" s="6">
        <f>TITRES_STAT!E1929</f>
        <v>236</v>
      </c>
      <c r="E1926" s="2">
        <f t="shared" si="120"/>
        <v>846404</v>
      </c>
      <c r="F1926" s="6" t="str">
        <f t="shared" si="119"/>
        <v>BEARISH</v>
      </c>
      <c r="G1926" s="6" t="str">
        <f t="shared" si="118"/>
        <v>WEAK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5.19</v>
      </c>
      <c r="C1927" s="6">
        <f>TITRES_STAT!D1930</f>
        <v>4.1779999999999999</v>
      </c>
      <c r="D1927" s="6">
        <f>TITRES_STAT!E1930</f>
        <v>433</v>
      </c>
      <c r="E1927" s="2">
        <f t="shared" si="120"/>
        <v>845971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WEAK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5.2</v>
      </c>
      <c r="C1928" s="6">
        <f>TITRES_STAT!D1931</f>
        <v>4.1860999999999997</v>
      </c>
      <c r="D1928" s="6">
        <f>TITRES_STAT!E1931</f>
        <v>1684</v>
      </c>
      <c r="E1928" s="2">
        <f t="shared" si="120"/>
        <v>847655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5.25</v>
      </c>
      <c r="C1929" s="6">
        <f>TITRES_STAT!D1932</f>
        <v>4.2263000000000002</v>
      </c>
      <c r="D1929" s="6">
        <f>TITRES_STAT!E1932</f>
        <v>7227</v>
      </c>
      <c r="E1929" s="2">
        <f t="shared" si="120"/>
        <v>854882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CONFIRMED BULLISH</v>
      </c>
    </row>
    <row r="1930" spans="1:8" ht="13.5" x14ac:dyDescent="0.25">
      <c r="A1930" s="3">
        <f>TITRES_STAT!B1933</f>
        <v>44819</v>
      </c>
      <c r="B1930" s="6">
        <f>TITRES_STAT!C1933</f>
        <v>5.19</v>
      </c>
      <c r="C1930" s="6">
        <f>TITRES_STAT!D1933</f>
        <v>4.1779999999999999</v>
      </c>
      <c r="D1930" s="6">
        <f>TITRES_STAT!E1933</f>
        <v>1161</v>
      </c>
      <c r="E1930" s="2">
        <f t="shared" si="120"/>
        <v>853721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CONFIRMED BULLISH</v>
      </c>
    </row>
    <row r="1931" spans="1:8" ht="13.5" x14ac:dyDescent="0.25">
      <c r="A1931" s="3">
        <f>TITRES_STAT!B1934</f>
        <v>44820</v>
      </c>
      <c r="B1931" s="6">
        <f>TITRES_STAT!C1934</f>
        <v>5.19</v>
      </c>
      <c r="C1931" s="6">
        <f>TITRES_STAT!D1934</f>
        <v>4.1779999999999999</v>
      </c>
      <c r="D1931" s="6">
        <f>TITRES_STAT!E1934</f>
        <v>2905</v>
      </c>
      <c r="E1931" s="2">
        <f t="shared" si="120"/>
        <v>853721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BULLISH DIVERGENCE</v>
      </c>
    </row>
    <row r="1932" spans="1:8" ht="13.5" x14ac:dyDescent="0.25">
      <c r="A1932" s="3">
        <f>TITRES_STAT!B1935</f>
        <v>44823</v>
      </c>
      <c r="B1932" s="6">
        <f>TITRES_STAT!C1935</f>
        <v>5.19</v>
      </c>
      <c r="C1932" s="6">
        <f>TITRES_STAT!D1935</f>
        <v>4.1779999999999999</v>
      </c>
      <c r="D1932" s="6">
        <f>TITRES_STAT!E1935</f>
        <v>1416</v>
      </c>
      <c r="E1932" s="2">
        <f t="shared" si="120"/>
        <v>853721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5.19</v>
      </c>
      <c r="C1933" s="6">
        <f>TITRES_STAT!D1936</f>
        <v>4.1779999999999999</v>
      </c>
      <c r="D1933" s="6">
        <f>TITRES_STAT!E1936</f>
        <v>2339</v>
      </c>
      <c r="E1933" s="2">
        <f t="shared" si="120"/>
        <v>853721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BULLISH DIVERGENCE</v>
      </c>
    </row>
    <row r="1934" spans="1:8" ht="13.5" x14ac:dyDescent="0.25">
      <c r="A1934" s="3">
        <f>TITRES_STAT!B1937</f>
        <v>44825</v>
      </c>
      <c r="B1934" s="6">
        <f>TITRES_STAT!C1937</f>
        <v>5.44</v>
      </c>
      <c r="C1934" s="6">
        <f>TITRES_STAT!D1937</f>
        <v>4.3792999999999997</v>
      </c>
      <c r="D1934" s="6">
        <f>TITRES_STAT!E1937</f>
        <v>9250</v>
      </c>
      <c r="E1934" s="2">
        <f t="shared" si="120"/>
        <v>862971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CONFIRMED BULLISH</v>
      </c>
    </row>
    <row r="1935" spans="1:8" ht="13.5" x14ac:dyDescent="0.25">
      <c r="A1935" s="3">
        <f>TITRES_STAT!B1938</f>
        <v>44826</v>
      </c>
      <c r="B1935" s="6">
        <f>TITRES_STAT!C1938</f>
        <v>5.55</v>
      </c>
      <c r="C1935" s="6">
        <f>TITRES_STAT!D1938</f>
        <v>4.4678000000000004</v>
      </c>
      <c r="D1935" s="6">
        <f>TITRES_STAT!E1938</f>
        <v>16937</v>
      </c>
      <c r="E1935" s="2">
        <f t="shared" si="120"/>
        <v>879908</v>
      </c>
      <c r="F1935" s="6" t="str">
        <f t="shared" si="123"/>
        <v>BULLISH</v>
      </c>
      <c r="G1935" s="6" t="str">
        <f t="shared" si="122"/>
        <v>STRONG</v>
      </c>
      <c r="H1935" s="6" t="str">
        <f t="shared" si="121"/>
        <v>CONFIRMED BULLISH</v>
      </c>
    </row>
    <row r="1936" spans="1:8" ht="13.5" x14ac:dyDescent="0.25">
      <c r="A1936" s="3">
        <f>TITRES_STAT!B1939</f>
        <v>44827</v>
      </c>
      <c r="B1936" s="6">
        <f>TITRES_STAT!C1939</f>
        <v>5.53</v>
      </c>
      <c r="C1936" s="6">
        <f>TITRES_STAT!D1939</f>
        <v>4.4516999999999998</v>
      </c>
      <c r="D1936" s="6">
        <f>TITRES_STAT!E1939</f>
        <v>1080</v>
      </c>
      <c r="E1936" s="2">
        <f t="shared" si="120"/>
        <v>878828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44830</v>
      </c>
      <c r="B1937" s="6">
        <f>TITRES_STAT!C1940</f>
        <v>5.1100000000000003</v>
      </c>
      <c r="C1937" s="6">
        <f>TITRES_STAT!D1940</f>
        <v>4.5209999999999999</v>
      </c>
      <c r="D1937" s="6">
        <f>TITRES_STAT!E1940</f>
        <v>2489</v>
      </c>
      <c r="E1937" s="2">
        <f t="shared" si="120"/>
        <v>876339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BULLISH DIVERGENCE</v>
      </c>
    </row>
    <row r="1938" spans="1:8" ht="13.5" x14ac:dyDescent="0.25">
      <c r="A1938" s="3">
        <f>TITRES_STAT!B1941</f>
        <v>44831</v>
      </c>
      <c r="B1938" s="6">
        <f>TITRES_STAT!C1941</f>
        <v>5.08</v>
      </c>
      <c r="C1938" s="6">
        <f>TITRES_STAT!D1941</f>
        <v>4.4943999999999997</v>
      </c>
      <c r="D1938" s="6">
        <f>TITRES_STAT!E1941</f>
        <v>3345</v>
      </c>
      <c r="E1938" s="2">
        <f t="shared" si="120"/>
        <v>872994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4.99</v>
      </c>
      <c r="C1939" s="6">
        <f>TITRES_STAT!D1942</f>
        <v>4.4147999999999996</v>
      </c>
      <c r="D1939" s="6">
        <f>TITRES_STAT!E1942</f>
        <v>3974</v>
      </c>
      <c r="E1939" s="2">
        <f t="shared" si="120"/>
        <v>869020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4.88</v>
      </c>
      <c r="C1940" s="6">
        <f>TITRES_STAT!D1943</f>
        <v>4.3174999999999999</v>
      </c>
      <c r="D1940" s="6">
        <f>TITRES_STAT!E1943</f>
        <v>1898</v>
      </c>
      <c r="E1940" s="2">
        <f t="shared" si="120"/>
        <v>867122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4.8</v>
      </c>
      <c r="C1941" s="6">
        <f>TITRES_STAT!D1944</f>
        <v>4.2466999999999997</v>
      </c>
      <c r="D1941" s="6">
        <f>TITRES_STAT!E1944</f>
        <v>2226</v>
      </c>
      <c r="E1941" s="2">
        <f t="shared" si="120"/>
        <v>864896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4.91</v>
      </c>
      <c r="C1942" s="6">
        <f>TITRES_STAT!D1945</f>
        <v>4.3440000000000003</v>
      </c>
      <c r="D1942" s="6">
        <f>TITRES_STAT!E1945</f>
        <v>3418</v>
      </c>
      <c r="E1942" s="2">
        <f t="shared" si="120"/>
        <v>868314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4.91</v>
      </c>
      <c r="C1943" s="6">
        <f>TITRES_STAT!D1946</f>
        <v>4.3440000000000003</v>
      </c>
      <c r="D1943" s="6">
        <f>TITRES_STAT!E1946</f>
        <v>57</v>
      </c>
      <c r="E1943" s="2">
        <f t="shared" si="120"/>
        <v>868314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4.76</v>
      </c>
      <c r="C1944" s="6">
        <f>TITRES_STAT!D1947</f>
        <v>4.2112999999999996</v>
      </c>
      <c r="D1944" s="6">
        <f>TITRES_STAT!E1947</f>
        <v>6385</v>
      </c>
      <c r="E1944" s="2">
        <f t="shared" si="120"/>
        <v>861929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4.88</v>
      </c>
      <c r="C1945" s="6">
        <f>TITRES_STAT!D1948</f>
        <v>4.3174999999999999</v>
      </c>
      <c r="D1945" s="6">
        <f>TITRES_STAT!E1948</f>
        <v>612</v>
      </c>
      <c r="E1945" s="2">
        <f t="shared" si="120"/>
        <v>862541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44841</v>
      </c>
      <c r="B1946" s="6">
        <f>TITRES_STAT!C1949</f>
        <v>4.87</v>
      </c>
      <c r="C1946" s="6">
        <f>TITRES_STAT!D1949</f>
        <v>4.3086000000000002</v>
      </c>
      <c r="D1946" s="6">
        <f>TITRES_STAT!E1949</f>
        <v>367</v>
      </c>
      <c r="E1946" s="2">
        <f t="shared" si="120"/>
        <v>862174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BEARISH DIVERGENCE</v>
      </c>
    </row>
    <row r="1947" spans="1:8" ht="13.5" x14ac:dyDescent="0.25">
      <c r="A1947" s="3">
        <f>TITRES_STAT!B1950</f>
        <v>44844</v>
      </c>
      <c r="B1947" s="6">
        <f>TITRES_STAT!C1950</f>
        <v>4.91</v>
      </c>
      <c r="C1947" s="6">
        <f>TITRES_STAT!D1950</f>
        <v>4.3440000000000003</v>
      </c>
      <c r="D1947" s="6">
        <f>TITRES_STAT!E1950</f>
        <v>2376</v>
      </c>
      <c r="E1947" s="2">
        <f t="shared" si="120"/>
        <v>864550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4.9000000000000004</v>
      </c>
      <c r="C1948" s="6">
        <f>TITRES_STAT!D1951</f>
        <v>4.3352000000000004</v>
      </c>
      <c r="D1948" s="6">
        <f>TITRES_STAT!E1951</f>
        <v>1988</v>
      </c>
      <c r="E1948" s="2">
        <f t="shared" si="120"/>
        <v>862562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4.8899999999999997</v>
      </c>
      <c r="C1949" s="6">
        <f>TITRES_STAT!D1952</f>
        <v>4.3262999999999998</v>
      </c>
      <c r="D1949" s="6">
        <f>TITRES_STAT!E1952</f>
        <v>605</v>
      </c>
      <c r="E1949" s="2">
        <f t="shared" si="120"/>
        <v>861957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4.8899999999999997</v>
      </c>
      <c r="C1950" s="6">
        <f>TITRES_STAT!D1953</f>
        <v>4.3262999999999998</v>
      </c>
      <c r="D1950" s="6">
        <f>TITRES_STAT!E1953</f>
        <v>2096</v>
      </c>
      <c r="E1950" s="2">
        <f t="shared" si="120"/>
        <v>861957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BEARISH DIVERGENCE</v>
      </c>
    </row>
    <row r="1951" spans="1:8" ht="13.5" x14ac:dyDescent="0.25">
      <c r="A1951" s="3">
        <f>TITRES_STAT!B1954</f>
        <v>44848</v>
      </c>
      <c r="B1951" s="6">
        <f>TITRES_STAT!C1954</f>
        <v>4.99</v>
      </c>
      <c r="C1951" s="6">
        <f>TITRES_STAT!D1954</f>
        <v>4.4147999999999996</v>
      </c>
      <c r="D1951" s="6">
        <f>TITRES_STAT!E1954</f>
        <v>1094</v>
      </c>
      <c r="E1951" s="2">
        <f t="shared" si="120"/>
        <v>863051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4.9000000000000004</v>
      </c>
      <c r="C1952" s="6">
        <f>TITRES_STAT!D1955</f>
        <v>4.3352000000000004</v>
      </c>
      <c r="D1952" s="6">
        <f>TITRES_STAT!E1955</f>
        <v>135730</v>
      </c>
      <c r="E1952" s="2">
        <f t="shared" si="120"/>
        <v>727321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4.92</v>
      </c>
      <c r="C1953" s="6">
        <f>TITRES_STAT!D1956</f>
        <v>4.3529</v>
      </c>
      <c r="D1953" s="6">
        <f>TITRES_STAT!E1956</f>
        <v>3290</v>
      </c>
      <c r="E1953" s="2">
        <f t="shared" si="120"/>
        <v>730611</v>
      </c>
      <c r="F1953" s="6" t="str">
        <f t="shared" si="123"/>
        <v>BEARISH</v>
      </c>
      <c r="G1953" s="6" t="str">
        <f t="shared" si="122"/>
        <v>WEAK</v>
      </c>
      <c r="H1953" s="6" t="str">
        <f t="shared" si="121"/>
        <v>BEARISH DIVERGENCE</v>
      </c>
    </row>
    <row r="1954" spans="1:8" ht="13.5" x14ac:dyDescent="0.25">
      <c r="A1954" s="3">
        <f>TITRES_STAT!B1957</f>
        <v>44853</v>
      </c>
      <c r="B1954" s="6">
        <f>TITRES_STAT!C1957</f>
        <v>4.9000000000000004</v>
      </c>
      <c r="C1954" s="6">
        <f>TITRES_STAT!D1957</f>
        <v>4.3352000000000004</v>
      </c>
      <c r="D1954" s="6">
        <f>TITRES_STAT!E1957</f>
        <v>701</v>
      </c>
      <c r="E1954" s="2">
        <f t="shared" si="120"/>
        <v>729910</v>
      </c>
      <c r="F1954" s="6" t="str">
        <f t="shared" si="123"/>
        <v>BEARISH</v>
      </c>
      <c r="G1954" s="6" t="str">
        <f t="shared" si="122"/>
        <v>WEAK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4.79</v>
      </c>
      <c r="C1955" s="6">
        <f>TITRES_STAT!D1958</f>
        <v>4.2378</v>
      </c>
      <c r="D1955" s="6">
        <f>TITRES_STAT!E1958</f>
        <v>1967</v>
      </c>
      <c r="E1955" s="2">
        <f t="shared" si="120"/>
        <v>727943</v>
      </c>
      <c r="F1955" s="6" t="str">
        <f t="shared" si="123"/>
        <v>BEARISH</v>
      </c>
      <c r="G1955" s="6" t="str">
        <f t="shared" si="122"/>
        <v>WEAK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4.75</v>
      </c>
      <c r="C1956" s="6">
        <f>TITRES_STAT!D1959</f>
        <v>4.2024999999999997</v>
      </c>
      <c r="D1956" s="6">
        <f>TITRES_STAT!E1959</f>
        <v>63</v>
      </c>
      <c r="E1956" s="2">
        <f t="shared" si="120"/>
        <v>727880</v>
      </c>
      <c r="F1956" s="6" t="str">
        <f t="shared" si="123"/>
        <v>BEARISH</v>
      </c>
      <c r="G1956" s="6" t="str">
        <f t="shared" si="122"/>
        <v>WEAK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4.75</v>
      </c>
      <c r="C1957" s="6">
        <f>TITRES_STAT!D1960</f>
        <v>4.2024999999999997</v>
      </c>
      <c r="D1957" s="6">
        <f>TITRES_STAT!E1960</f>
        <v>104</v>
      </c>
      <c r="E1957" s="2">
        <f t="shared" si="120"/>
        <v>727880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4.8</v>
      </c>
      <c r="C1958" s="6">
        <f>TITRES_STAT!D1961</f>
        <v>4.2466999999999997</v>
      </c>
      <c r="D1958" s="6">
        <f>TITRES_STAT!E1961</f>
        <v>299</v>
      </c>
      <c r="E1958" s="2">
        <f t="shared" si="120"/>
        <v>728179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5.05</v>
      </c>
      <c r="C1959" s="6">
        <f>TITRES_STAT!D1962</f>
        <v>4.4679000000000002</v>
      </c>
      <c r="D1959" s="6">
        <f>TITRES_STAT!E1962</f>
        <v>203731</v>
      </c>
      <c r="E1959" s="2">
        <f t="shared" si="120"/>
        <v>931910</v>
      </c>
      <c r="F1959" s="6" t="str">
        <f t="shared" si="123"/>
        <v>BULLISH</v>
      </c>
      <c r="G1959" s="6" t="str">
        <f t="shared" si="122"/>
        <v>STRONG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5.08</v>
      </c>
      <c r="C1960" s="6">
        <f>TITRES_STAT!D1963</f>
        <v>4.4943999999999997</v>
      </c>
      <c r="D1960" s="6">
        <f>TITRES_STAT!E1963</f>
        <v>281</v>
      </c>
      <c r="E1960" s="2">
        <f t="shared" si="120"/>
        <v>932191</v>
      </c>
      <c r="F1960" s="6" t="str">
        <f t="shared" si="123"/>
        <v>BULLISH</v>
      </c>
      <c r="G1960" s="6" t="str">
        <f t="shared" si="122"/>
        <v>STRONG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5.07</v>
      </c>
      <c r="C1961" s="6">
        <f>TITRES_STAT!D1964</f>
        <v>4.4855999999999998</v>
      </c>
      <c r="D1961" s="6">
        <f>TITRES_STAT!E1964</f>
        <v>1200</v>
      </c>
      <c r="E1961" s="2">
        <f t="shared" si="120"/>
        <v>930991</v>
      </c>
      <c r="F1961" s="6" t="str">
        <f t="shared" si="123"/>
        <v>BULLISH</v>
      </c>
      <c r="G1961" s="6" t="str">
        <f t="shared" si="122"/>
        <v>STRONG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5.04</v>
      </c>
      <c r="C1962" s="6">
        <f>TITRES_STAT!D1965</f>
        <v>4.4589999999999996</v>
      </c>
      <c r="D1962" s="6">
        <f>TITRES_STAT!E1965</f>
        <v>203</v>
      </c>
      <c r="E1962" s="2">
        <f t="shared" si="120"/>
        <v>930788</v>
      </c>
      <c r="F1962" s="6" t="str">
        <f t="shared" si="123"/>
        <v>BULLISH</v>
      </c>
      <c r="G1962" s="6" t="str">
        <f t="shared" si="122"/>
        <v>STRONG</v>
      </c>
      <c r="H1962" s="6" t="str">
        <f t="shared" si="121"/>
        <v>CONFIRMED BULLISH</v>
      </c>
    </row>
    <row r="1963" spans="1:8" ht="13.5" x14ac:dyDescent="0.25">
      <c r="A1963" s="3">
        <f>TITRES_STAT!B1966</f>
        <v>44866</v>
      </c>
      <c r="B1963" s="6">
        <f>TITRES_STAT!C1966</f>
        <v>5</v>
      </c>
      <c r="C1963" s="6">
        <f>TITRES_STAT!D1966</f>
        <v>4.4236000000000004</v>
      </c>
      <c r="D1963" s="6">
        <f>TITRES_STAT!E1966</f>
        <v>367</v>
      </c>
      <c r="E1963" s="2">
        <f t="shared" si="120"/>
        <v>930421</v>
      </c>
      <c r="F1963" s="6" t="str">
        <f t="shared" si="123"/>
        <v>BULLISH</v>
      </c>
      <c r="G1963" s="6" t="str">
        <f t="shared" si="122"/>
        <v>STRONG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5.03</v>
      </c>
      <c r="C1964" s="6">
        <f>TITRES_STAT!D1967</f>
        <v>4.4501999999999997</v>
      </c>
      <c r="D1964" s="6">
        <f>TITRES_STAT!E1967</f>
        <v>49</v>
      </c>
      <c r="E1964" s="2">
        <f t="shared" si="120"/>
        <v>930470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4.9000000000000004</v>
      </c>
      <c r="C1965" s="6">
        <f>TITRES_STAT!D1968</f>
        <v>4.3352000000000004</v>
      </c>
      <c r="D1965" s="6">
        <f>TITRES_STAT!E1968</f>
        <v>516</v>
      </c>
      <c r="E1965" s="2">
        <f t="shared" si="120"/>
        <v>929954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4.9000000000000004</v>
      </c>
      <c r="C1966" s="6">
        <f>TITRES_STAT!D1969</f>
        <v>4.3352000000000004</v>
      </c>
      <c r="D1966" s="6">
        <f>TITRES_STAT!E1969</f>
        <v>1425</v>
      </c>
      <c r="E1966" s="2">
        <f t="shared" si="120"/>
        <v>929954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4.95</v>
      </c>
      <c r="C1967" s="6">
        <f>TITRES_STAT!D1970</f>
        <v>4.3794000000000004</v>
      </c>
      <c r="D1967" s="6">
        <f>TITRES_STAT!E1970</f>
        <v>79</v>
      </c>
      <c r="E1967" s="2">
        <f t="shared" si="120"/>
        <v>930033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4.95</v>
      </c>
      <c r="C1968" s="6">
        <f>TITRES_STAT!D1971</f>
        <v>4.3794000000000004</v>
      </c>
      <c r="D1968" s="6">
        <f>TITRES_STAT!E1971</f>
        <v>0</v>
      </c>
      <c r="E1968" s="2">
        <f t="shared" si="120"/>
        <v>930033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5</v>
      </c>
      <c r="C1969" s="6">
        <f>TITRES_STAT!D1972</f>
        <v>4.4236000000000004</v>
      </c>
      <c r="D1969" s="6">
        <f>TITRES_STAT!E1972</f>
        <v>401</v>
      </c>
      <c r="E1969" s="2">
        <f t="shared" si="120"/>
        <v>930434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5.0199999999999996</v>
      </c>
      <c r="C1970" s="6">
        <f>TITRES_STAT!D1973</f>
        <v>4.4413</v>
      </c>
      <c r="D1970" s="6">
        <f>TITRES_STAT!E1973</f>
        <v>1</v>
      </c>
      <c r="E1970" s="2">
        <f t="shared" si="120"/>
        <v>930435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5</v>
      </c>
      <c r="C1971" s="6">
        <f>TITRES_STAT!D1974</f>
        <v>4.4236000000000004</v>
      </c>
      <c r="D1971" s="6">
        <f>TITRES_STAT!E1974</f>
        <v>4640</v>
      </c>
      <c r="E1971" s="2">
        <f t="shared" si="120"/>
        <v>925795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BEARISH DIVERGENCE</v>
      </c>
    </row>
    <row r="1972" spans="1:8" ht="13.5" x14ac:dyDescent="0.25">
      <c r="A1972" s="3">
        <f>TITRES_STAT!B1975</f>
        <v>44879</v>
      </c>
      <c r="B1972" s="6">
        <f>TITRES_STAT!C1975</f>
        <v>5</v>
      </c>
      <c r="C1972" s="6">
        <f>TITRES_STAT!D1975</f>
        <v>4.4236000000000004</v>
      </c>
      <c r="D1972" s="6">
        <f>TITRES_STAT!E1975</f>
        <v>494</v>
      </c>
      <c r="E1972" s="2">
        <f t="shared" si="120"/>
        <v>925795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BEARISH DIVERGENCE</v>
      </c>
    </row>
    <row r="1973" spans="1:8" ht="13.5" x14ac:dyDescent="0.25">
      <c r="A1973" s="3">
        <f>TITRES_STAT!B1976</f>
        <v>44880</v>
      </c>
      <c r="B1973" s="6">
        <f>TITRES_STAT!C1976</f>
        <v>5</v>
      </c>
      <c r="C1973" s="6">
        <f>TITRES_STAT!D1976</f>
        <v>4.4236000000000004</v>
      </c>
      <c r="D1973" s="6">
        <f>TITRES_STAT!E1976</f>
        <v>2186</v>
      </c>
      <c r="E1973" s="2">
        <f t="shared" si="120"/>
        <v>925795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BEARISH DIVERGENCE</v>
      </c>
    </row>
    <row r="1974" spans="1:8" ht="13.5" x14ac:dyDescent="0.25">
      <c r="A1974" s="3">
        <f>TITRES_STAT!B1977</f>
        <v>44881</v>
      </c>
      <c r="B1974" s="6">
        <f>TITRES_STAT!C1977</f>
        <v>5</v>
      </c>
      <c r="C1974" s="6">
        <f>TITRES_STAT!D1977</f>
        <v>4.4236000000000004</v>
      </c>
      <c r="D1974" s="6">
        <f>TITRES_STAT!E1977</f>
        <v>280</v>
      </c>
      <c r="E1974" s="2">
        <f t="shared" si="120"/>
        <v>925795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4.95</v>
      </c>
      <c r="C1975" s="6">
        <f>TITRES_STAT!D1978</f>
        <v>4.3794000000000004</v>
      </c>
      <c r="D1975" s="6">
        <f>TITRES_STAT!E1978</f>
        <v>1538</v>
      </c>
      <c r="E1975" s="2">
        <f t="shared" si="120"/>
        <v>924257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5</v>
      </c>
      <c r="C1976" s="6">
        <f>TITRES_STAT!D1979</f>
        <v>4.4236000000000004</v>
      </c>
      <c r="D1976" s="6">
        <f>TITRES_STAT!E1979</f>
        <v>1657</v>
      </c>
      <c r="E1976" s="2">
        <f t="shared" si="120"/>
        <v>925914</v>
      </c>
      <c r="F1976" s="6" t="str">
        <f t="shared" si="123"/>
        <v>BULLISH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5.0199999999999996</v>
      </c>
      <c r="C1977" s="6">
        <f>TITRES_STAT!D1980</f>
        <v>4.4413</v>
      </c>
      <c r="D1977" s="6">
        <f>TITRES_STAT!E1980</f>
        <v>1142</v>
      </c>
      <c r="E1977" s="2">
        <f t="shared" si="120"/>
        <v>927056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5.01</v>
      </c>
      <c r="C1978" s="6">
        <f>TITRES_STAT!D1981</f>
        <v>4.4325000000000001</v>
      </c>
      <c r="D1978" s="6">
        <f>TITRES_STAT!E1981</f>
        <v>62</v>
      </c>
      <c r="E1978" s="2">
        <f t="shared" si="120"/>
        <v>926994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5.01</v>
      </c>
      <c r="C1979" s="6">
        <f>TITRES_STAT!D1982</f>
        <v>4.4325000000000001</v>
      </c>
      <c r="D1979" s="6">
        <f>TITRES_STAT!E1982</f>
        <v>20</v>
      </c>
      <c r="E1979" s="2">
        <f t="shared" si="120"/>
        <v>926994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CONFIRMED BULLISH</v>
      </c>
    </row>
    <row r="1980" spans="1:8" ht="13.5" x14ac:dyDescent="0.25">
      <c r="A1980" s="3">
        <f>TITRES_STAT!B1983</f>
        <v>44889</v>
      </c>
      <c r="B1980" s="6">
        <f>TITRES_STAT!C1983</f>
        <v>5.01</v>
      </c>
      <c r="C1980" s="6">
        <f>TITRES_STAT!D1983</f>
        <v>4.4325000000000001</v>
      </c>
      <c r="D1980" s="6">
        <f>TITRES_STAT!E1983</f>
        <v>44</v>
      </c>
      <c r="E1980" s="2">
        <f t="shared" si="120"/>
        <v>926994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44890</v>
      </c>
      <c r="B1981" s="6">
        <f>TITRES_STAT!C1984</f>
        <v>5.01</v>
      </c>
      <c r="C1981" s="6">
        <f>TITRES_STAT!D1984</f>
        <v>4.4325000000000001</v>
      </c>
      <c r="D1981" s="6">
        <f>TITRES_STAT!E1984</f>
        <v>1</v>
      </c>
      <c r="E1981" s="2">
        <f t="shared" si="120"/>
        <v>926994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CONFIRMED BULLISH</v>
      </c>
    </row>
    <row r="1982" spans="1:8" ht="13.5" x14ac:dyDescent="0.25">
      <c r="A1982" s="3">
        <f>TITRES_STAT!B1985</f>
        <v>44893</v>
      </c>
      <c r="B1982" s="6">
        <f>TITRES_STAT!C1985</f>
        <v>5.03</v>
      </c>
      <c r="C1982" s="6">
        <f>TITRES_STAT!D1985</f>
        <v>4.4501999999999997</v>
      </c>
      <c r="D1982" s="6">
        <f>TITRES_STAT!E1985</f>
        <v>20</v>
      </c>
      <c r="E1982" s="2">
        <f t="shared" si="120"/>
        <v>927014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BEARISH DIVERGENCE</v>
      </c>
    </row>
    <row r="1983" spans="1:8" ht="13.5" x14ac:dyDescent="0.25">
      <c r="A1983" s="3">
        <f>TITRES_STAT!B1986</f>
        <v>44894</v>
      </c>
      <c r="B1983" s="6">
        <f>TITRES_STAT!C1986</f>
        <v>5.03</v>
      </c>
      <c r="C1983" s="6">
        <f>TITRES_STAT!D1986</f>
        <v>4.4501999999999997</v>
      </c>
      <c r="D1983" s="6">
        <f>TITRES_STAT!E1986</f>
        <v>2</v>
      </c>
      <c r="E1983" s="2">
        <f t="shared" si="120"/>
        <v>927014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5.0199999999999996</v>
      </c>
      <c r="C1984" s="6">
        <f>TITRES_STAT!D1987</f>
        <v>4.4413</v>
      </c>
      <c r="D1984" s="6">
        <f>TITRES_STAT!E1987</f>
        <v>150</v>
      </c>
      <c r="E1984" s="2">
        <f t="shared" si="120"/>
        <v>926864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BEARISH DIVERGENCE</v>
      </c>
    </row>
    <row r="1985" spans="1:8" ht="13.5" x14ac:dyDescent="0.25">
      <c r="A1985" s="3">
        <f>TITRES_STAT!B1988</f>
        <v>44896</v>
      </c>
      <c r="B1985" s="6">
        <f>TITRES_STAT!C1988</f>
        <v>5.08</v>
      </c>
      <c r="C1985" s="6">
        <f>TITRES_STAT!D1988</f>
        <v>4.4943999999999997</v>
      </c>
      <c r="D1985" s="6">
        <f>TITRES_STAT!E1988</f>
        <v>21</v>
      </c>
      <c r="E1985" s="2">
        <f t="shared" si="120"/>
        <v>926885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BEARISH DIVERGENCE</v>
      </c>
    </row>
    <row r="1986" spans="1:8" ht="13.5" x14ac:dyDescent="0.25">
      <c r="A1986" s="3">
        <f>TITRES_STAT!B1989</f>
        <v>44897</v>
      </c>
      <c r="B1986" s="6">
        <f>TITRES_STAT!C1989</f>
        <v>5</v>
      </c>
      <c r="C1986" s="6">
        <f>TITRES_STAT!D1989</f>
        <v>4.4236000000000004</v>
      </c>
      <c r="D1986" s="6">
        <f>TITRES_STAT!E1989</f>
        <v>1188</v>
      </c>
      <c r="E1986" s="2">
        <f t="shared" si="120"/>
        <v>925697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5</v>
      </c>
      <c r="C1987" s="6">
        <f>TITRES_STAT!D1990</f>
        <v>4.4236000000000004</v>
      </c>
      <c r="D1987" s="6">
        <f>TITRES_STAT!E1990</f>
        <v>2450</v>
      </c>
      <c r="E1987" s="2">
        <f t="shared" si="120"/>
        <v>925697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44901</v>
      </c>
      <c r="B1988" s="6">
        <f>TITRES_STAT!C1991</f>
        <v>5</v>
      </c>
      <c r="C1988" s="6">
        <f>TITRES_STAT!D1991</f>
        <v>4.4236000000000004</v>
      </c>
      <c r="D1988" s="6">
        <f>TITRES_STAT!E1991</f>
        <v>30</v>
      </c>
      <c r="E1988" s="2">
        <f t="shared" ref="E1988:E2051" si="124">IF(B1988&gt;B1987, E1987+D1988, IF(B1988&lt;B1987, E1987-D1988, E1987))</f>
        <v>925697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5</v>
      </c>
      <c r="C1989" s="6">
        <f>TITRES_STAT!D1992</f>
        <v>4.4236000000000004</v>
      </c>
      <c r="D1989" s="6">
        <f>TITRES_STAT!E1992</f>
        <v>85</v>
      </c>
      <c r="E1989" s="2">
        <f t="shared" si="124"/>
        <v>925697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5</v>
      </c>
      <c r="C1990" s="6">
        <f>TITRES_STAT!D1993</f>
        <v>4.4236000000000004</v>
      </c>
      <c r="D1990" s="6">
        <f>TITRES_STAT!E1993</f>
        <v>55</v>
      </c>
      <c r="E1990" s="2">
        <f t="shared" si="124"/>
        <v>925697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5</v>
      </c>
      <c r="C1991" s="6">
        <f>TITRES_STAT!D1994</f>
        <v>4.4236000000000004</v>
      </c>
      <c r="D1991" s="6">
        <f>TITRES_STAT!E1994</f>
        <v>19</v>
      </c>
      <c r="E1991" s="2">
        <f t="shared" si="124"/>
        <v>925697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4.99</v>
      </c>
      <c r="C1992" s="6">
        <f>TITRES_STAT!D1995</f>
        <v>4.4147999999999996</v>
      </c>
      <c r="D1992" s="6">
        <f>TITRES_STAT!E1995</f>
        <v>4030</v>
      </c>
      <c r="E1992" s="2">
        <f t="shared" si="124"/>
        <v>921667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4.99</v>
      </c>
      <c r="C1993" s="6">
        <f>TITRES_STAT!D1996</f>
        <v>4.4147999999999996</v>
      </c>
      <c r="D1993" s="6">
        <f>TITRES_STAT!E1996</f>
        <v>25</v>
      </c>
      <c r="E1993" s="2">
        <f t="shared" si="124"/>
        <v>921667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4.99</v>
      </c>
      <c r="C1994" s="6">
        <f>TITRES_STAT!D1997</f>
        <v>4.4147999999999996</v>
      </c>
      <c r="D1994" s="6">
        <f>TITRES_STAT!E1997</f>
        <v>168</v>
      </c>
      <c r="E1994" s="2">
        <f t="shared" si="124"/>
        <v>921667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4.99</v>
      </c>
      <c r="C1995" s="6">
        <f>TITRES_STAT!D1998</f>
        <v>4.4147999999999996</v>
      </c>
      <c r="D1995" s="6">
        <f>TITRES_STAT!E1998</f>
        <v>260</v>
      </c>
      <c r="E1995" s="2">
        <f t="shared" si="124"/>
        <v>921667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4.95</v>
      </c>
      <c r="C1996" s="6">
        <f>TITRES_STAT!D1999</f>
        <v>4.3794000000000004</v>
      </c>
      <c r="D1996" s="6">
        <f>TITRES_STAT!E1999</f>
        <v>200</v>
      </c>
      <c r="E1996" s="2">
        <f t="shared" si="124"/>
        <v>921467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4.95</v>
      </c>
      <c r="C1997" s="6">
        <f>TITRES_STAT!D2000</f>
        <v>4.3794000000000004</v>
      </c>
      <c r="D1997" s="6">
        <f>TITRES_STAT!E2000</f>
        <v>135</v>
      </c>
      <c r="E1997" s="2">
        <f t="shared" si="124"/>
        <v>921467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4.9400000000000004</v>
      </c>
      <c r="C1998" s="6">
        <f>TITRES_STAT!D2001</f>
        <v>4.3705999999999996</v>
      </c>
      <c r="D1998" s="6">
        <f>TITRES_STAT!E2001</f>
        <v>737</v>
      </c>
      <c r="E1998" s="2">
        <f t="shared" si="124"/>
        <v>920730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4.9400000000000004</v>
      </c>
      <c r="C1999" s="6">
        <f>TITRES_STAT!D2002</f>
        <v>4.3705999999999996</v>
      </c>
      <c r="D1999" s="6">
        <f>TITRES_STAT!E2002</f>
        <v>700</v>
      </c>
      <c r="E1999" s="2">
        <f t="shared" si="124"/>
        <v>920730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4.9000000000000004</v>
      </c>
      <c r="C2000" s="6">
        <f>TITRES_STAT!D2003</f>
        <v>4.3352000000000004</v>
      </c>
      <c r="D2000" s="6">
        <f>TITRES_STAT!E2003</f>
        <v>405</v>
      </c>
      <c r="E2000" s="2">
        <f t="shared" si="124"/>
        <v>920325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4.9400000000000004</v>
      </c>
      <c r="C2001" s="6">
        <f>TITRES_STAT!D2004</f>
        <v>4.3705999999999996</v>
      </c>
      <c r="D2001" s="6">
        <f>TITRES_STAT!E2004</f>
        <v>50</v>
      </c>
      <c r="E2001" s="2">
        <f t="shared" si="124"/>
        <v>920375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4.9400000000000004</v>
      </c>
      <c r="C2002" s="6">
        <f>TITRES_STAT!D2005</f>
        <v>4.3705999999999996</v>
      </c>
      <c r="D2002" s="6">
        <f>TITRES_STAT!E2005</f>
        <v>91</v>
      </c>
      <c r="E2002" s="2">
        <f t="shared" si="124"/>
        <v>920375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4.9800000000000004</v>
      </c>
      <c r="C2003" s="6">
        <f>TITRES_STAT!D2006</f>
        <v>4.4058999999999999</v>
      </c>
      <c r="D2003" s="6">
        <f>TITRES_STAT!E2006</f>
        <v>353</v>
      </c>
      <c r="E2003" s="2">
        <f t="shared" si="124"/>
        <v>920728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BEARISH DIVERGENCE</v>
      </c>
    </row>
    <row r="2004" spans="1:8" ht="13.5" x14ac:dyDescent="0.25">
      <c r="A2004" s="3">
        <f>TITRES_STAT!B2007</f>
        <v>44923</v>
      </c>
      <c r="B2004" s="6">
        <f>TITRES_STAT!C2007</f>
        <v>4.97</v>
      </c>
      <c r="C2004" s="6">
        <f>TITRES_STAT!D2007</f>
        <v>4.3971</v>
      </c>
      <c r="D2004" s="6">
        <f>TITRES_STAT!E2007</f>
        <v>1996</v>
      </c>
      <c r="E2004" s="2">
        <f t="shared" si="124"/>
        <v>918732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BEARISH DIVERGENCE</v>
      </c>
    </row>
    <row r="2005" spans="1:8" ht="13.5" x14ac:dyDescent="0.25">
      <c r="A2005" s="3">
        <f>TITRES_STAT!B2008</f>
        <v>44924</v>
      </c>
      <c r="B2005" s="6">
        <f>TITRES_STAT!C2008</f>
        <v>4.9800000000000004</v>
      </c>
      <c r="C2005" s="6">
        <f>TITRES_STAT!D2008</f>
        <v>4.4058999999999999</v>
      </c>
      <c r="D2005" s="6">
        <f>TITRES_STAT!E2008</f>
        <v>405</v>
      </c>
      <c r="E2005" s="2">
        <f t="shared" si="124"/>
        <v>919137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BEARISH DIVERGENCE</v>
      </c>
    </row>
    <row r="2006" spans="1:8" ht="13.5" x14ac:dyDescent="0.25">
      <c r="A2006" s="3">
        <f>TITRES_STAT!B2009</f>
        <v>44925</v>
      </c>
      <c r="B2006" s="6">
        <f>TITRES_STAT!C2009</f>
        <v>4.9800000000000004</v>
      </c>
      <c r="C2006" s="6">
        <f>TITRES_STAT!D2009</f>
        <v>4.4058999999999999</v>
      </c>
      <c r="D2006" s="6">
        <f>TITRES_STAT!E2009</f>
        <v>1181</v>
      </c>
      <c r="E2006" s="2">
        <f t="shared" si="124"/>
        <v>919137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BEARISH DIVERGENCE</v>
      </c>
    </row>
    <row r="2007" spans="1:8" ht="13.5" x14ac:dyDescent="0.25">
      <c r="A2007" s="3">
        <f>TITRES_STAT!B2010</f>
        <v>44928</v>
      </c>
      <c r="B2007" s="6">
        <f>TITRES_STAT!C2010</f>
        <v>4.9800000000000004</v>
      </c>
      <c r="C2007" s="6">
        <f>TITRES_STAT!D2010</f>
        <v>4.4058999999999999</v>
      </c>
      <c r="D2007" s="6">
        <f>TITRES_STAT!E2010</f>
        <v>324</v>
      </c>
      <c r="E2007" s="2">
        <f t="shared" si="124"/>
        <v>919137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BEARISH DIVERGENCE</v>
      </c>
    </row>
    <row r="2008" spans="1:8" ht="13.5" x14ac:dyDescent="0.25">
      <c r="A2008" s="3">
        <f>TITRES_STAT!B2011</f>
        <v>44929</v>
      </c>
      <c r="B2008" s="6">
        <f>TITRES_STAT!C2011</f>
        <v>4.99</v>
      </c>
      <c r="C2008" s="6">
        <f>TITRES_STAT!D2011</f>
        <v>4.4147999999999996</v>
      </c>
      <c r="D2008" s="6">
        <f>TITRES_STAT!E2011</f>
        <v>472</v>
      </c>
      <c r="E2008" s="2">
        <f t="shared" si="124"/>
        <v>919609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BEARISH DIVERGENCE</v>
      </c>
    </row>
    <row r="2009" spans="1:8" ht="13.5" x14ac:dyDescent="0.25">
      <c r="A2009" s="3">
        <f>TITRES_STAT!B2012</f>
        <v>44930</v>
      </c>
      <c r="B2009" s="6">
        <f>TITRES_STAT!C2012</f>
        <v>4.99</v>
      </c>
      <c r="C2009" s="6">
        <f>TITRES_STAT!D2012</f>
        <v>4.4147999999999996</v>
      </c>
      <c r="D2009" s="6">
        <f>TITRES_STAT!E2012</f>
        <v>5</v>
      </c>
      <c r="E2009" s="2">
        <f t="shared" si="124"/>
        <v>919609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4.99</v>
      </c>
      <c r="C2010" s="6">
        <f>TITRES_STAT!D2013</f>
        <v>4.4147999999999996</v>
      </c>
      <c r="D2010" s="6">
        <f>TITRES_STAT!E2013</f>
        <v>350</v>
      </c>
      <c r="E2010" s="2">
        <f t="shared" si="124"/>
        <v>919609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4.99</v>
      </c>
      <c r="C2011" s="6">
        <f>TITRES_STAT!D2014</f>
        <v>4.4147999999999996</v>
      </c>
      <c r="D2011" s="6">
        <f>TITRES_STAT!E2014</f>
        <v>30607</v>
      </c>
      <c r="E2011" s="2">
        <f t="shared" si="124"/>
        <v>919609</v>
      </c>
      <c r="F2011" s="6" t="str">
        <f t="shared" si="127"/>
        <v>BULLISH</v>
      </c>
      <c r="G2011" s="6" t="str">
        <f t="shared" si="126"/>
        <v>NEUTRAL</v>
      </c>
      <c r="H2011" s="6" t="str">
        <f t="shared" si="125"/>
        <v>CONFIRMED BULLISH</v>
      </c>
    </row>
    <row r="2012" spans="1:8" ht="13.5" x14ac:dyDescent="0.25">
      <c r="A2012" s="3">
        <f>TITRES_STAT!B2015</f>
        <v>44935</v>
      </c>
      <c r="B2012" s="6">
        <f>TITRES_STAT!C2015</f>
        <v>4.99</v>
      </c>
      <c r="C2012" s="6">
        <f>TITRES_STAT!D2015</f>
        <v>4.4147999999999996</v>
      </c>
      <c r="D2012" s="6">
        <f>TITRES_STAT!E2015</f>
        <v>305</v>
      </c>
      <c r="E2012" s="2">
        <f t="shared" si="124"/>
        <v>919609</v>
      </c>
      <c r="F2012" s="6" t="str">
        <f t="shared" si="127"/>
        <v>BULLISH</v>
      </c>
      <c r="G2012" s="6" t="str">
        <f t="shared" si="126"/>
        <v>NEUTRAL</v>
      </c>
      <c r="H2012" s="6" t="str">
        <f t="shared" si="125"/>
        <v>CONFIRMED BULLISH</v>
      </c>
    </row>
    <row r="2013" spans="1:8" ht="13.5" x14ac:dyDescent="0.25">
      <c r="A2013" s="3">
        <f>TITRES_STAT!B2016</f>
        <v>44936</v>
      </c>
      <c r="B2013" s="6">
        <f>TITRES_STAT!C2016</f>
        <v>4.97</v>
      </c>
      <c r="C2013" s="6">
        <f>TITRES_STAT!D2016</f>
        <v>4.3971</v>
      </c>
      <c r="D2013" s="6">
        <f>TITRES_STAT!E2016</f>
        <v>325</v>
      </c>
      <c r="E2013" s="2">
        <f t="shared" si="124"/>
        <v>919284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4.9400000000000004</v>
      </c>
      <c r="C2014" s="6">
        <f>TITRES_STAT!D2017</f>
        <v>4.3705999999999996</v>
      </c>
      <c r="D2014" s="6">
        <f>TITRES_STAT!E2017</f>
        <v>1081</v>
      </c>
      <c r="E2014" s="2">
        <f t="shared" si="124"/>
        <v>918203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4.9400000000000004</v>
      </c>
      <c r="C2015" s="6">
        <f>TITRES_STAT!D2018</f>
        <v>4.3705999999999996</v>
      </c>
      <c r="D2015" s="6">
        <f>TITRES_STAT!E2018</f>
        <v>0</v>
      </c>
      <c r="E2015" s="2">
        <f t="shared" si="124"/>
        <v>918203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4.9000000000000004</v>
      </c>
      <c r="C2016" s="6">
        <f>TITRES_STAT!D2019</f>
        <v>4.3352000000000004</v>
      </c>
      <c r="D2016" s="6">
        <f>TITRES_STAT!E2019</f>
        <v>130</v>
      </c>
      <c r="E2016" s="2">
        <f t="shared" si="124"/>
        <v>918073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4.95</v>
      </c>
      <c r="C2017" s="6">
        <f>TITRES_STAT!D2020</f>
        <v>4.3794000000000004</v>
      </c>
      <c r="D2017" s="6">
        <f>TITRES_STAT!E2020</f>
        <v>635</v>
      </c>
      <c r="E2017" s="2">
        <f t="shared" si="124"/>
        <v>918708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4.9000000000000004</v>
      </c>
      <c r="C2018" s="6">
        <f>TITRES_STAT!D2021</f>
        <v>4.3352000000000004</v>
      </c>
      <c r="D2018" s="6">
        <f>TITRES_STAT!E2021</f>
        <v>192</v>
      </c>
      <c r="E2018" s="2">
        <f t="shared" si="124"/>
        <v>918516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4.9000000000000004</v>
      </c>
      <c r="C2019" s="6">
        <f>TITRES_STAT!D2022</f>
        <v>4.3352000000000004</v>
      </c>
      <c r="D2019" s="6">
        <f>TITRES_STAT!E2022</f>
        <v>425</v>
      </c>
      <c r="E2019" s="2">
        <f t="shared" si="124"/>
        <v>918516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BULLISH DIVERGENCE</v>
      </c>
    </row>
    <row r="2020" spans="1:8" ht="13.5" x14ac:dyDescent="0.25">
      <c r="A2020" s="3">
        <f>TITRES_STAT!B2023</f>
        <v>44945</v>
      </c>
      <c r="B2020" s="6">
        <f>TITRES_STAT!C2023</f>
        <v>4.9000000000000004</v>
      </c>
      <c r="C2020" s="6">
        <f>TITRES_STAT!D2023</f>
        <v>4.3352000000000004</v>
      </c>
      <c r="D2020" s="6">
        <f>TITRES_STAT!E2023</f>
        <v>79</v>
      </c>
      <c r="E2020" s="2">
        <f t="shared" si="124"/>
        <v>918516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BULLISH DIVERGENCE</v>
      </c>
    </row>
    <row r="2021" spans="1:8" ht="13.5" x14ac:dyDescent="0.25">
      <c r="A2021" s="3">
        <f>TITRES_STAT!B2024</f>
        <v>44946</v>
      </c>
      <c r="B2021" s="6">
        <f>TITRES_STAT!C2024</f>
        <v>4.9000000000000004</v>
      </c>
      <c r="C2021" s="6">
        <f>TITRES_STAT!D2024</f>
        <v>4.3352000000000004</v>
      </c>
      <c r="D2021" s="6">
        <f>TITRES_STAT!E2024</f>
        <v>171</v>
      </c>
      <c r="E2021" s="2">
        <f t="shared" si="124"/>
        <v>918516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4.8600000000000003</v>
      </c>
      <c r="C2022" s="6">
        <f>TITRES_STAT!D2025</f>
        <v>4.2998000000000003</v>
      </c>
      <c r="D2022" s="6">
        <f>TITRES_STAT!E2025</f>
        <v>227</v>
      </c>
      <c r="E2022" s="2">
        <f t="shared" si="124"/>
        <v>918289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4.7</v>
      </c>
      <c r="C2023" s="6">
        <f>TITRES_STAT!D2026</f>
        <v>4.1581999999999999</v>
      </c>
      <c r="D2023" s="6">
        <f>TITRES_STAT!E2026</f>
        <v>7815</v>
      </c>
      <c r="E2023" s="2">
        <f t="shared" si="124"/>
        <v>910474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4.75</v>
      </c>
      <c r="C2024" s="6">
        <f>TITRES_STAT!D2027</f>
        <v>4.2024999999999997</v>
      </c>
      <c r="D2024" s="6">
        <f>TITRES_STAT!E2027</f>
        <v>628</v>
      </c>
      <c r="E2024" s="2">
        <f t="shared" si="124"/>
        <v>911102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4.7300000000000004</v>
      </c>
      <c r="C2025" s="6">
        <f>TITRES_STAT!D2028</f>
        <v>4.1848000000000001</v>
      </c>
      <c r="D2025" s="6">
        <f>TITRES_STAT!E2028</f>
        <v>138</v>
      </c>
      <c r="E2025" s="2">
        <f t="shared" si="124"/>
        <v>910964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4.8499999999999996</v>
      </c>
      <c r="C2026" s="6">
        <f>TITRES_STAT!D2029</f>
        <v>4.2908999999999997</v>
      </c>
      <c r="D2026" s="6">
        <f>TITRES_STAT!E2029</f>
        <v>255</v>
      </c>
      <c r="E2026" s="2">
        <f t="shared" si="124"/>
        <v>911219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4.8499999999999996</v>
      </c>
      <c r="C2027" s="6">
        <f>TITRES_STAT!D2030</f>
        <v>4.2908999999999997</v>
      </c>
      <c r="D2027" s="6">
        <f>TITRES_STAT!E2030</f>
        <v>751</v>
      </c>
      <c r="E2027" s="2">
        <f t="shared" si="124"/>
        <v>911219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4.8499999999999996</v>
      </c>
      <c r="C2028" s="6">
        <f>TITRES_STAT!D2031</f>
        <v>4.2908999999999997</v>
      </c>
      <c r="D2028" s="6">
        <f>TITRES_STAT!E2031</f>
        <v>0</v>
      </c>
      <c r="E2028" s="2">
        <f t="shared" si="124"/>
        <v>911219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CONFIRMED BULLISH</v>
      </c>
    </row>
    <row r="2029" spans="1:8" ht="13.5" x14ac:dyDescent="0.25">
      <c r="A2029" s="3">
        <f>TITRES_STAT!B2032</f>
        <v>44958</v>
      </c>
      <c r="B2029" s="6">
        <f>TITRES_STAT!C2032</f>
        <v>4.8499999999999996</v>
      </c>
      <c r="C2029" s="6">
        <f>TITRES_STAT!D2032</f>
        <v>4.2908999999999997</v>
      </c>
      <c r="D2029" s="6">
        <f>TITRES_STAT!E2032</f>
        <v>0</v>
      </c>
      <c r="E2029" s="2">
        <f t="shared" si="124"/>
        <v>911219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4.8499999999999996</v>
      </c>
      <c r="C2030" s="6">
        <f>TITRES_STAT!D2033</f>
        <v>4.2908999999999997</v>
      </c>
      <c r="D2030" s="6">
        <f>TITRES_STAT!E2033</f>
        <v>0</v>
      </c>
      <c r="E2030" s="2">
        <f t="shared" si="124"/>
        <v>911219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4.8499999999999996</v>
      </c>
      <c r="C2031" s="6">
        <f>TITRES_STAT!D2034</f>
        <v>4.2908999999999997</v>
      </c>
      <c r="D2031" s="6">
        <f>TITRES_STAT!E2034</f>
        <v>0</v>
      </c>
      <c r="E2031" s="2">
        <f t="shared" si="124"/>
        <v>911219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44963</v>
      </c>
      <c r="B2032" s="6">
        <f>TITRES_STAT!C2035</f>
        <v>4.83</v>
      </c>
      <c r="C2032" s="6">
        <f>TITRES_STAT!D2035</f>
        <v>4.2732000000000001</v>
      </c>
      <c r="D2032" s="6">
        <f>TITRES_STAT!E2035</f>
        <v>100</v>
      </c>
      <c r="E2032" s="2">
        <f t="shared" si="124"/>
        <v>911119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4.83</v>
      </c>
      <c r="C2033" s="6">
        <f>TITRES_STAT!D2036</f>
        <v>4.2732000000000001</v>
      </c>
      <c r="D2033" s="6">
        <f>TITRES_STAT!E2036</f>
        <v>1026</v>
      </c>
      <c r="E2033" s="2">
        <f t="shared" si="124"/>
        <v>911119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4.8</v>
      </c>
      <c r="C2034" s="6">
        <f>TITRES_STAT!D2037</f>
        <v>4.2466999999999997</v>
      </c>
      <c r="D2034" s="6">
        <f>TITRES_STAT!E2037</f>
        <v>344</v>
      </c>
      <c r="E2034" s="2">
        <f t="shared" si="124"/>
        <v>910775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4.74</v>
      </c>
      <c r="C2035" s="6">
        <f>TITRES_STAT!D2038</f>
        <v>4.1936</v>
      </c>
      <c r="D2035" s="6">
        <f>TITRES_STAT!E2038</f>
        <v>1507</v>
      </c>
      <c r="E2035" s="2">
        <f t="shared" si="124"/>
        <v>909268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4.6399999999999997</v>
      </c>
      <c r="C2036" s="6">
        <f>TITRES_STAT!D2039</f>
        <v>4.1051000000000002</v>
      </c>
      <c r="D2036" s="6">
        <f>TITRES_STAT!E2039</f>
        <v>38</v>
      </c>
      <c r="E2036" s="2">
        <f t="shared" si="124"/>
        <v>909230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4.7300000000000004</v>
      </c>
      <c r="C2037" s="6">
        <f>TITRES_STAT!D2040</f>
        <v>4.1848000000000001</v>
      </c>
      <c r="D2037" s="6">
        <f>TITRES_STAT!E2040</f>
        <v>646</v>
      </c>
      <c r="E2037" s="2">
        <f t="shared" si="124"/>
        <v>909876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4.7300000000000004</v>
      </c>
      <c r="C2038" s="6">
        <f>TITRES_STAT!D2041</f>
        <v>4.1848000000000001</v>
      </c>
      <c r="D2038" s="6">
        <f>TITRES_STAT!E2041</f>
        <v>120</v>
      </c>
      <c r="E2038" s="2">
        <f t="shared" si="124"/>
        <v>909876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4.72</v>
      </c>
      <c r="C2039" s="6">
        <f>TITRES_STAT!D2042</f>
        <v>4.1759000000000004</v>
      </c>
      <c r="D2039" s="6">
        <f>TITRES_STAT!E2042</f>
        <v>2132</v>
      </c>
      <c r="E2039" s="2">
        <f t="shared" si="124"/>
        <v>907744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4.7</v>
      </c>
      <c r="C2040" s="6">
        <f>TITRES_STAT!D2043</f>
        <v>4.1581999999999999</v>
      </c>
      <c r="D2040" s="6">
        <f>TITRES_STAT!E2043</f>
        <v>292</v>
      </c>
      <c r="E2040" s="2">
        <f t="shared" si="124"/>
        <v>907452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4.7</v>
      </c>
      <c r="C2041" s="6">
        <f>TITRES_STAT!D2044</f>
        <v>4.1581999999999999</v>
      </c>
      <c r="D2041" s="6">
        <f>TITRES_STAT!E2044</f>
        <v>1900</v>
      </c>
      <c r="E2041" s="2">
        <f t="shared" si="124"/>
        <v>907452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44977</v>
      </c>
      <c r="B2042" s="6">
        <f>TITRES_STAT!C2045</f>
        <v>4.6900000000000004</v>
      </c>
      <c r="C2042" s="6">
        <f>TITRES_STAT!D2045</f>
        <v>4.1494</v>
      </c>
      <c r="D2042" s="6">
        <f>TITRES_STAT!E2045</f>
        <v>495</v>
      </c>
      <c r="E2042" s="2">
        <f t="shared" si="124"/>
        <v>906957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4.6900000000000004</v>
      </c>
      <c r="C2043" s="6">
        <f>TITRES_STAT!D2046</f>
        <v>4.1494</v>
      </c>
      <c r="D2043" s="6">
        <f>TITRES_STAT!E2046</f>
        <v>318</v>
      </c>
      <c r="E2043" s="2">
        <f t="shared" si="124"/>
        <v>906957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4.68</v>
      </c>
      <c r="C2044" s="6">
        <f>TITRES_STAT!D2047</f>
        <v>4.1405000000000003</v>
      </c>
      <c r="D2044" s="6">
        <f>TITRES_STAT!E2047</f>
        <v>90</v>
      </c>
      <c r="E2044" s="2">
        <f t="shared" si="124"/>
        <v>906867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4.6900000000000004</v>
      </c>
      <c r="C2045" s="6">
        <f>TITRES_STAT!D2048</f>
        <v>4.1494</v>
      </c>
      <c r="D2045" s="6">
        <f>TITRES_STAT!E2048</f>
        <v>81</v>
      </c>
      <c r="E2045" s="2">
        <f t="shared" si="124"/>
        <v>906948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4.6900000000000004</v>
      </c>
      <c r="C2046" s="6">
        <f>TITRES_STAT!D2049</f>
        <v>4.1494</v>
      </c>
      <c r="D2046" s="6">
        <f>TITRES_STAT!E2049</f>
        <v>210</v>
      </c>
      <c r="E2046" s="2">
        <f t="shared" si="124"/>
        <v>906948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4.6900000000000004</v>
      </c>
      <c r="C2047" s="6">
        <f>TITRES_STAT!D2050</f>
        <v>4.1494</v>
      </c>
      <c r="D2047" s="6">
        <f>TITRES_STAT!E2050</f>
        <v>565</v>
      </c>
      <c r="E2047" s="2">
        <f t="shared" si="124"/>
        <v>906948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4.6900000000000004</v>
      </c>
      <c r="C2048" s="6">
        <f>TITRES_STAT!D2051</f>
        <v>4.1494</v>
      </c>
      <c r="D2048" s="6">
        <f>TITRES_STAT!E2051</f>
        <v>0</v>
      </c>
      <c r="E2048" s="2">
        <f t="shared" si="124"/>
        <v>906948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4.67</v>
      </c>
      <c r="C2049" s="6">
        <f>TITRES_STAT!D2052</f>
        <v>4.1317000000000004</v>
      </c>
      <c r="D2049" s="6">
        <f>TITRES_STAT!E2052</f>
        <v>5683</v>
      </c>
      <c r="E2049" s="2">
        <f t="shared" si="124"/>
        <v>901265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4.67</v>
      </c>
      <c r="C2050" s="6">
        <f>TITRES_STAT!D2053</f>
        <v>4.1317000000000004</v>
      </c>
      <c r="D2050" s="6">
        <f>TITRES_STAT!E2053</f>
        <v>0</v>
      </c>
      <c r="E2050" s="2">
        <f t="shared" si="124"/>
        <v>901265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4.6399999999999997</v>
      </c>
      <c r="C2051" s="6">
        <f>TITRES_STAT!D2054</f>
        <v>4.1051000000000002</v>
      </c>
      <c r="D2051" s="6">
        <f>TITRES_STAT!E2054</f>
        <v>89</v>
      </c>
      <c r="E2051" s="2">
        <f t="shared" si="124"/>
        <v>901176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4.63</v>
      </c>
      <c r="C2052" s="6">
        <f>TITRES_STAT!D2055</f>
        <v>4.0963000000000003</v>
      </c>
      <c r="D2052" s="6">
        <f>TITRES_STAT!E2055</f>
        <v>5</v>
      </c>
      <c r="E2052" s="2">
        <f t="shared" ref="E2052:E2115" si="128">IF(B2052&gt;B2051, E2051+D2052, IF(B2052&lt;B2051, E2051-D2052, E2051))</f>
        <v>901171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4.63</v>
      </c>
      <c r="C2053" s="6">
        <f>TITRES_STAT!D2056</f>
        <v>4.0963000000000003</v>
      </c>
      <c r="D2053" s="6">
        <f>TITRES_STAT!E2056</f>
        <v>130</v>
      </c>
      <c r="E2053" s="2">
        <f t="shared" si="128"/>
        <v>901171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4.63</v>
      </c>
      <c r="C2054" s="6">
        <f>TITRES_STAT!D2057</f>
        <v>4.0963000000000003</v>
      </c>
      <c r="D2054" s="6">
        <f>TITRES_STAT!E2057</f>
        <v>0</v>
      </c>
      <c r="E2054" s="2">
        <f t="shared" si="128"/>
        <v>901171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4.6500000000000004</v>
      </c>
      <c r="C2055" s="6">
        <f>TITRES_STAT!D2058</f>
        <v>4.1139999999999999</v>
      </c>
      <c r="D2055" s="6">
        <f>TITRES_STAT!E2058</f>
        <v>120</v>
      </c>
      <c r="E2055" s="2">
        <f t="shared" si="128"/>
        <v>901291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BULLISH DIVERGENCE</v>
      </c>
    </row>
    <row r="2056" spans="1:8" ht="13.5" x14ac:dyDescent="0.25">
      <c r="A2056" s="3">
        <f>TITRES_STAT!B2059</f>
        <v>44995</v>
      </c>
      <c r="B2056" s="6">
        <f>TITRES_STAT!C2059</f>
        <v>4.6500000000000004</v>
      </c>
      <c r="C2056" s="6">
        <f>TITRES_STAT!D2059</f>
        <v>4.1139999999999999</v>
      </c>
      <c r="D2056" s="6">
        <f>TITRES_STAT!E2059</f>
        <v>255</v>
      </c>
      <c r="E2056" s="2">
        <f t="shared" si="128"/>
        <v>901291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4.66</v>
      </c>
      <c r="C2057" s="6">
        <f>TITRES_STAT!D2060</f>
        <v>4.1227999999999998</v>
      </c>
      <c r="D2057" s="6">
        <f>TITRES_STAT!E2060</f>
        <v>131</v>
      </c>
      <c r="E2057" s="2">
        <f t="shared" si="128"/>
        <v>901422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CONFIRMED BULLISH</v>
      </c>
    </row>
    <row r="2058" spans="1:8" ht="13.5" x14ac:dyDescent="0.25">
      <c r="A2058" s="3">
        <f>TITRES_STAT!B2061</f>
        <v>44999</v>
      </c>
      <c r="B2058" s="6">
        <f>TITRES_STAT!C2061</f>
        <v>4.6900000000000004</v>
      </c>
      <c r="C2058" s="6">
        <f>TITRES_STAT!D2061</f>
        <v>4.1494</v>
      </c>
      <c r="D2058" s="6">
        <f>TITRES_STAT!E2061</f>
        <v>183</v>
      </c>
      <c r="E2058" s="2">
        <f t="shared" si="128"/>
        <v>901605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4.6900000000000004</v>
      </c>
      <c r="C2059" s="6">
        <f>TITRES_STAT!D2062</f>
        <v>4.1494</v>
      </c>
      <c r="D2059" s="6">
        <f>TITRES_STAT!E2062</f>
        <v>24</v>
      </c>
      <c r="E2059" s="2">
        <f t="shared" si="128"/>
        <v>901605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4.68</v>
      </c>
      <c r="C2060" s="6">
        <f>TITRES_STAT!D2063</f>
        <v>4.1405000000000003</v>
      </c>
      <c r="D2060" s="6">
        <f>TITRES_STAT!E2063</f>
        <v>17</v>
      </c>
      <c r="E2060" s="2">
        <f t="shared" si="128"/>
        <v>901588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4.68</v>
      </c>
      <c r="C2061" s="6">
        <f>TITRES_STAT!D2064</f>
        <v>4.1405000000000003</v>
      </c>
      <c r="D2061" s="6">
        <f>TITRES_STAT!E2064</f>
        <v>205</v>
      </c>
      <c r="E2061" s="2">
        <f t="shared" si="128"/>
        <v>901588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4.68</v>
      </c>
      <c r="C2062" s="6">
        <f>TITRES_STAT!D2065</f>
        <v>4.1405000000000003</v>
      </c>
      <c r="D2062" s="6">
        <f>TITRES_STAT!E2065</f>
        <v>380</v>
      </c>
      <c r="E2062" s="2">
        <f t="shared" si="128"/>
        <v>901588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4.68</v>
      </c>
      <c r="C2063" s="6">
        <f>TITRES_STAT!D2066</f>
        <v>4.1405000000000003</v>
      </c>
      <c r="D2063" s="6">
        <f>TITRES_STAT!E2066</f>
        <v>0</v>
      </c>
      <c r="E2063" s="2">
        <f t="shared" si="128"/>
        <v>901588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45008</v>
      </c>
      <c r="B2064" s="6">
        <f>TITRES_STAT!C2067</f>
        <v>4.68</v>
      </c>
      <c r="C2064" s="6">
        <f>TITRES_STAT!D2067</f>
        <v>4.1405000000000003</v>
      </c>
      <c r="D2064" s="6">
        <f>TITRES_STAT!E2067</f>
        <v>0</v>
      </c>
      <c r="E2064" s="2">
        <f t="shared" si="128"/>
        <v>901588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CONFIRMED BEARISH</v>
      </c>
    </row>
    <row r="2065" spans="1:8" ht="13.5" x14ac:dyDescent="0.25">
      <c r="A2065" s="3">
        <f>TITRES_STAT!B2068</f>
        <v>45009</v>
      </c>
      <c r="B2065" s="6">
        <f>TITRES_STAT!C2068</f>
        <v>4.68</v>
      </c>
      <c r="C2065" s="6">
        <f>TITRES_STAT!D2068</f>
        <v>4.1405000000000003</v>
      </c>
      <c r="D2065" s="6">
        <f>TITRES_STAT!E2068</f>
        <v>0</v>
      </c>
      <c r="E2065" s="2">
        <f t="shared" si="128"/>
        <v>901588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4.68</v>
      </c>
      <c r="C2066" s="6">
        <f>TITRES_STAT!D2069</f>
        <v>4.1405000000000003</v>
      </c>
      <c r="D2066" s="6">
        <f>TITRES_STAT!E2069</f>
        <v>374</v>
      </c>
      <c r="E2066" s="2">
        <f t="shared" si="128"/>
        <v>901588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4.68</v>
      </c>
      <c r="C2067" s="6">
        <f>TITRES_STAT!D2070</f>
        <v>4.1405000000000003</v>
      </c>
      <c r="D2067" s="6">
        <f>TITRES_STAT!E2070</f>
        <v>310</v>
      </c>
      <c r="E2067" s="2">
        <f t="shared" si="128"/>
        <v>901588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4.6900000000000004</v>
      </c>
      <c r="C2068" s="6">
        <f>TITRES_STAT!D2071</f>
        <v>4.1494</v>
      </c>
      <c r="D2068" s="6">
        <f>TITRES_STAT!E2071</f>
        <v>131</v>
      </c>
      <c r="E2068" s="2">
        <f t="shared" si="128"/>
        <v>901719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4.87</v>
      </c>
      <c r="C2069" s="6">
        <f>TITRES_STAT!D2072</f>
        <v>4.3086000000000002</v>
      </c>
      <c r="D2069" s="6">
        <f>TITRES_STAT!E2072</f>
        <v>871</v>
      </c>
      <c r="E2069" s="2">
        <f t="shared" si="128"/>
        <v>902590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4.87</v>
      </c>
      <c r="C2070" s="6">
        <f>TITRES_STAT!D2073</f>
        <v>4.3086000000000002</v>
      </c>
      <c r="D2070" s="6">
        <f>TITRES_STAT!E2073</f>
        <v>0</v>
      </c>
      <c r="E2070" s="2">
        <f t="shared" si="128"/>
        <v>902590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4.87</v>
      </c>
      <c r="C2071" s="6">
        <f>TITRES_STAT!D2074</f>
        <v>4.3086000000000002</v>
      </c>
      <c r="D2071" s="6">
        <f>TITRES_STAT!E2074</f>
        <v>0</v>
      </c>
      <c r="E2071" s="2">
        <f t="shared" si="128"/>
        <v>902590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5.14</v>
      </c>
      <c r="C2072" s="6">
        <f>TITRES_STAT!D2075</f>
        <v>4.5475000000000003</v>
      </c>
      <c r="D2072" s="6">
        <f>TITRES_STAT!E2075</f>
        <v>3207</v>
      </c>
      <c r="E2072" s="2">
        <f t="shared" si="128"/>
        <v>905797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5.14</v>
      </c>
      <c r="C2073" s="6">
        <f>TITRES_STAT!D2076</f>
        <v>4.5475000000000003</v>
      </c>
      <c r="D2073" s="6">
        <f>TITRES_STAT!E2076</f>
        <v>0</v>
      </c>
      <c r="E2073" s="2">
        <f t="shared" si="128"/>
        <v>905797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5.19</v>
      </c>
      <c r="C2074" s="6">
        <f>TITRES_STAT!D2077</f>
        <v>4.5917000000000003</v>
      </c>
      <c r="D2074" s="6">
        <f>TITRES_STAT!E2077</f>
        <v>459</v>
      </c>
      <c r="E2074" s="2">
        <f t="shared" si="128"/>
        <v>906256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5.0999999999999996</v>
      </c>
      <c r="C2075" s="6">
        <f>TITRES_STAT!D2078</f>
        <v>4.5121000000000002</v>
      </c>
      <c r="D2075" s="6">
        <f>TITRES_STAT!E2078</f>
        <v>161</v>
      </c>
      <c r="E2075" s="2">
        <f t="shared" si="128"/>
        <v>906095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5.08</v>
      </c>
      <c r="C2076" s="6">
        <f>TITRES_STAT!D2079</f>
        <v>4.4943999999999997</v>
      </c>
      <c r="D2076" s="6">
        <f>TITRES_STAT!E2079</f>
        <v>20</v>
      </c>
      <c r="E2076" s="2">
        <f t="shared" si="128"/>
        <v>906075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5.08</v>
      </c>
      <c r="C2077" s="6">
        <f>TITRES_STAT!D2080</f>
        <v>4.4943999999999997</v>
      </c>
      <c r="D2077" s="6">
        <f>TITRES_STAT!E2080</f>
        <v>0</v>
      </c>
      <c r="E2077" s="2">
        <f t="shared" si="128"/>
        <v>906075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BULLISH DIVERGENCE</v>
      </c>
    </row>
    <row r="2078" spans="1:8" ht="13.5" x14ac:dyDescent="0.25">
      <c r="A2078" s="3">
        <f>TITRES_STAT!B2081</f>
        <v>45028</v>
      </c>
      <c r="B2078" s="6">
        <f>TITRES_STAT!C2081</f>
        <v>5.08</v>
      </c>
      <c r="C2078" s="6">
        <f>TITRES_STAT!D2081</f>
        <v>4.4943999999999997</v>
      </c>
      <c r="D2078" s="6">
        <f>TITRES_STAT!E2081</f>
        <v>0</v>
      </c>
      <c r="E2078" s="2">
        <f t="shared" si="128"/>
        <v>906075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BULLISH DIVERGENCE</v>
      </c>
    </row>
    <row r="2079" spans="1:8" ht="13.5" x14ac:dyDescent="0.25">
      <c r="A2079" s="3">
        <f>TITRES_STAT!B2082</f>
        <v>45029</v>
      </c>
      <c r="B2079" s="6">
        <f>TITRES_STAT!C2082</f>
        <v>5.08</v>
      </c>
      <c r="C2079" s="6">
        <f>TITRES_STAT!D2082</f>
        <v>4.4943999999999997</v>
      </c>
      <c r="D2079" s="6">
        <f>TITRES_STAT!E2082</f>
        <v>0</v>
      </c>
      <c r="E2079" s="2">
        <f t="shared" si="128"/>
        <v>906075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4.78</v>
      </c>
      <c r="C2080" s="6">
        <f>TITRES_STAT!D2083</f>
        <v>4.2290000000000001</v>
      </c>
      <c r="D2080" s="6">
        <f>TITRES_STAT!E2083</f>
        <v>562</v>
      </c>
      <c r="E2080" s="2">
        <f t="shared" si="128"/>
        <v>905513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4.97</v>
      </c>
      <c r="C2081" s="6">
        <f>TITRES_STAT!D2084</f>
        <v>4.3971</v>
      </c>
      <c r="D2081" s="6">
        <f>TITRES_STAT!E2084</f>
        <v>51</v>
      </c>
      <c r="E2081" s="2">
        <f t="shared" si="128"/>
        <v>905564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4.9400000000000004</v>
      </c>
      <c r="C2082" s="6">
        <f>TITRES_STAT!D2085</f>
        <v>4.3705999999999996</v>
      </c>
      <c r="D2082" s="6">
        <f>TITRES_STAT!E2085</f>
        <v>820</v>
      </c>
      <c r="E2082" s="2">
        <f t="shared" si="128"/>
        <v>904744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4.9400000000000004</v>
      </c>
      <c r="C2083" s="6">
        <f>TITRES_STAT!D2086</f>
        <v>4.3705999999999996</v>
      </c>
      <c r="D2083" s="6">
        <f>TITRES_STAT!E2086</f>
        <v>0</v>
      </c>
      <c r="E2083" s="2">
        <f t="shared" si="128"/>
        <v>904744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4.93</v>
      </c>
      <c r="C2084" s="6">
        <f>TITRES_STAT!D2087</f>
        <v>4.3616999999999999</v>
      </c>
      <c r="D2084" s="6">
        <f>TITRES_STAT!E2087</f>
        <v>80</v>
      </c>
      <c r="E2084" s="2">
        <f t="shared" si="128"/>
        <v>904664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4.93</v>
      </c>
      <c r="C2085" s="6">
        <f>TITRES_STAT!D2088</f>
        <v>4.3616999999999999</v>
      </c>
      <c r="D2085" s="6">
        <f>TITRES_STAT!E2088</f>
        <v>240</v>
      </c>
      <c r="E2085" s="2">
        <f t="shared" si="128"/>
        <v>904664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BEARISH DIVERGENCE</v>
      </c>
    </row>
    <row r="2086" spans="1:8" ht="13.5" x14ac:dyDescent="0.25">
      <c r="A2086" s="3">
        <f>TITRES_STAT!B2089</f>
        <v>45041</v>
      </c>
      <c r="B2086" s="6">
        <f>TITRES_STAT!C2089</f>
        <v>4.79</v>
      </c>
      <c r="C2086" s="6">
        <f>TITRES_STAT!D2089</f>
        <v>4.2378</v>
      </c>
      <c r="D2086" s="6">
        <f>TITRES_STAT!E2089</f>
        <v>279</v>
      </c>
      <c r="E2086" s="2">
        <f t="shared" si="128"/>
        <v>904385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4.79</v>
      </c>
      <c r="C2087" s="6">
        <f>TITRES_STAT!D2090</f>
        <v>4.2378</v>
      </c>
      <c r="D2087" s="6">
        <f>TITRES_STAT!E2090</f>
        <v>2163</v>
      </c>
      <c r="E2087" s="2">
        <f t="shared" si="128"/>
        <v>904385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4.78</v>
      </c>
      <c r="C2088" s="6">
        <f>TITRES_STAT!D2091</f>
        <v>4.2290000000000001</v>
      </c>
      <c r="D2088" s="6">
        <f>TITRES_STAT!E2091</f>
        <v>436</v>
      </c>
      <c r="E2088" s="2">
        <f t="shared" si="128"/>
        <v>903949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4.78</v>
      </c>
      <c r="C2089" s="6">
        <f>TITRES_STAT!D2092</f>
        <v>4.2290000000000001</v>
      </c>
      <c r="D2089" s="6">
        <f>TITRES_STAT!E2092</f>
        <v>33</v>
      </c>
      <c r="E2089" s="2">
        <f t="shared" si="128"/>
        <v>903949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4.78</v>
      </c>
      <c r="C2090" s="6">
        <f>TITRES_STAT!D2093</f>
        <v>4.2290000000000001</v>
      </c>
      <c r="D2090" s="6">
        <f>TITRES_STAT!E2093</f>
        <v>108</v>
      </c>
      <c r="E2090" s="2">
        <f t="shared" si="128"/>
        <v>903949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4.79</v>
      </c>
      <c r="C2091" s="6">
        <f>TITRES_STAT!D2094</f>
        <v>4.2378</v>
      </c>
      <c r="D2091" s="6">
        <f>TITRES_STAT!E2094</f>
        <v>1</v>
      </c>
      <c r="E2091" s="2">
        <f t="shared" si="128"/>
        <v>903950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4.75</v>
      </c>
      <c r="C2092" s="6">
        <f>TITRES_STAT!D2095</f>
        <v>4.2024999999999997</v>
      </c>
      <c r="D2092" s="6">
        <f>TITRES_STAT!E2095</f>
        <v>651</v>
      </c>
      <c r="E2092" s="2">
        <f t="shared" si="128"/>
        <v>903299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4.7300000000000004</v>
      </c>
      <c r="C2093" s="6">
        <f>TITRES_STAT!D2096</f>
        <v>4.1848000000000001</v>
      </c>
      <c r="D2093" s="6">
        <f>TITRES_STAT!E2096</f>
        <v>440</v>
      </c>
      <c r="E2093" s="2">
        <f t="shared" si="128"/>
        <v>902859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4.72</v>
      </c>
      <c r="C2094" s="6">
        <f>TITRES_STAT!D2097</f>
        <v>4.1759000000000004</v>
      </c>
      <c r="D2094" s="6">
        <f>TITRES_STAT!E2097</f>
        <v>202</v>
      </c>
      <c r="E2094" s="2">
        <f t="shared" si="128"/>
        <v>902657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4.71</v>
      </c>
      <c r="C2095" s="6">
        <f>TITRES_STAT!D2098</f>
        <v>4.1670999999999996</v>
      </c>
      <c r="D2095" s="6">
        <f>TITRES_STAT!E2098</f>
        <v>332</v>
      </c>
      <c r="E2095" s="2">
        <f t="shared" si="128"/>
        <v>902325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4.6900000000000004</v>
      </c>
      <c r="C2096" s="6">
        <f>TITRES_STAT!D2099</f>
        <v>4.1494</v>
      </c>
      <c r="D2096" s="6">
        <f>TITRES_STAT!E2099</f>
        <v>2719</v>
      </c>
      <c r="E2096" s="2">
        <f t="shared" si="128"/>
        <v>899606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4.7</v>
      </c>
      <c r="C2097" s="6">
        <f>TITRES_STAT!D2100</f>
        <v>4.1581999999999999</v>
      </c>
      <c r="D2097" s="6">
        <f>TITRES_STAT!E2100</f>
        <v>556</v>
      </c>
      <c r="E2097" s="2">
        <f t="shared" si="128"/>
        <v>900162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4.6900000000000004</v>
      </c>
      <c r="C2098" s="6">
        <f>TITRES_STAT!D2101</f>
        <v>4.1494</v>
      </c>
      <c r="D2098" s="6">
        <f>TITRES_STAT!E2101</f>
        <v>6490</v>
      </c>
      <c r="E2098" s="2">
        <f t="shared" si="128"/>
        <v>893672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4.6500000000000004</v>
      </c>
      <c r="C2099" s="6">
        <f>TITRES_STAT!D2102</f>
        <v>4.1139999999999999</v>
      </c>
      <c r="D2099" s="6">
        <f>TITRES_STAT!E2102</f>
        <v>3153</v>
      </c>
      <c r="E2099" s="2">
        <f t="shared" si="128"/>
        <v>890519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4.6500000000000004</v>
      </c>
      <c r="C2100" s="6">
        <f>TITRES_STAT!D2103</f>
        <v>4.1139999999999999</v>
      </c>
      <c r="D2100" s="6">
        <f>TITRES_STAT!E2103</f>
        <v>2332</v>
      </c>
      <c r="E2100" s="2">
        <f t="shared" si="128"/>
        <v>890519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4.6500000000000004</v>
      </c>
      <c r="C2101" s="6">
        <f>TITRES_STAT!D2104</f>
        <v>4.1139999999999999</v>
      </c>
      <c r="D2101" s="6">
        <f>TITRES_STAT!E2104</f>
        <v>51</v>
      </c>
      <c r="E2101" s="2">
        <f t="shared" si="128"/>
        <v>890519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4.6900000000000004</v>
      </c>
      <c r="C2102" s="6">
        <f>TITRES_STAT!D2105</f>
        <v>4.1494</v>
      </c>
      <c r="D2102" s="6">
        <f>TITRES_STAT!E2105</f>
        <v>540</v>
      </c>
      <c r="E2102" s="2">
        <f t="shared" si="128"/>
        <v>891059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4.6900000000000004</v>
      </c>
      <c r="C2103" s="6">
        <f>TITRES_STAT!D2106</f>
        <v>4.1494</v>
      </c>
      <c r="D2103" s="6">
        <f>TITRES_STAT!E2106</f>
        <v>799</v>
      </c>
      <c r="E2103" s="2">
        <f t="shared" si="128"/>
        <v>891059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45068</v>
      </c>
      <c r="B2104" s="6">
        <f>TITRES_STAT!C2107</f>
        <v>4.6900000000000004</v>
      </c>
      <c r="C2104" s="6">
        <f>TITRES_STAT!D2107</f>
        <v>4.1494</v>
      </c>
      <c r="D2104" s="6">
        <f>TITRES_STAT!E2107</f>
        <v>2069</v>
      </c>
      <c r="E2104" s="2">
        <f t="shared" si="128"/>
        <v>891059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4.68</v>
      </c>
      <c r="C2105" s="6">
        <f>TITRES_STAT!D2108</f>
        <v>4.1405000000000003</v>
      </c>
      <c r="D2105" s="6">
        <f>TITRES_STAT!E2108</f>
        <v>1070</v>
      </c>
      <c r="E2105" s="2">
        <f t="shared" si="128"/>
        <v>889989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4.6900000000000004</v>
      </c>
      <c r="C2106" s="6">
        <f>TITRES_STAT!D2109</f>
        <v>4.1494</v>
      </c>
      <c r="D2106" s="6">
        <f>TITRES_STAT!E2109</f>
        <v>896</v>
      </c>
      <c r="E2106" s="2">
        <f t="shared" si="128"/>
        <v>890885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4.75</v>
      </c>
      <c r="C2107" s="6">
        <f>TITRES_STAT!D2110</f>
        <v>4.2024999999999997</v>
      </c>
      <c r="D2107" s="6">
        <f>TITRES_STAT!E2110</f>
        <v>912</v>
      </c>
      <c r="E2107" s="2">
        <f t="shared" si="128"/>
        <v>891797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4.57</v>
      </c>
      <c r="C2108" s="6">
        <f>TITRES_STAT!D2111</f>
        <v>4.0431999999999997</v>
      </c>
      <c r="D2108" s="6">
        <f>TITRES_STAT!E2111</f>
        <v>1375</v>
      </c>
      <c r="E2108" s="2">
        <f t="shared" si="128"/>
        <v>890422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4.75</v>
      </c>
      <c r="C2109" s="6">
        <f>TITRES_STAT!D2112</f>
        <v>4.2024999999999997</v>
      </c>
      <c r="D2109" s="6">
        <f>TITRES_STAT!E2112</f>
        <v>5</v>
      </c>
      <c r="E2109" s="2">
        <f t="shared" si="128"/>
        <v>890427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BEARISH DIVERGENCE</v>
      </c>
    </row>
    <row r="2110" spans="1:8" ht="13.5" x14ac:dyDescent="0.25">
      <c r="A2110" s="3">
        <f>TITRES_STAT!B2113</f>
        <v>45076</v>
      </c>
      <c r="B2110" s="6">
        <f>TITRES_STAT!C2113</f>
        <v>4.75</v>
      </c>
      <c r="C2110" s="6">
        <f>TITRES_STAT!D2113</f>
        <v>4.2024999999999997</v>
      </c>
      <c r="D2110" s="6">
        <f>TITRES_STAT!E2113</f>
        <v>277</v>
      </c>
      <c r="E2110" s="2">
        <f t="shared" si="128"/>
        <v>890427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4.74</v>
      </c>
      <c r="C2111" s="6">
        <f>TITRES_STAT!D2114</f>
        <v>4.1936</v>
      </c>
      <c r="D2111" s="6">
        <f>TITRES_STAT!E2114</f>
        <v>935</v>
      </c>
      <c r="E2111" s="2">
        <f t="shared" si="128"/>
        <v>889492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BEARISH DIVERGENCE</v>
      </c>
    </row>
    <row r="2112" spans="1:8" ht="13.5" x14ac:dyDescent="0.25">
      <c r="A2112" s="3">
        <f>TITRES_STAT!B2115</f>
        <v>45078</v>
      </c>
      <c r="B2112" s="6">
        <f>TITRES_STAT!C2115</f>
        <v>4.74</v>
      </c>
      <c r="C2112" s="6">
        <f>TITRES_STAT!D2115</f>
        <v>4.1936</v>
      </c>
      <c r="D2112" s="6">
        <f>TITRES_STAT!E2115</f>
        <v>110</v>
      </c>
      <c r="E2112" s="2">
        <f t="shared" si="128"/>
        <v>889492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4.74</v>
      </c>
      <c r="C2113" s="6">
        <f>TITRES_STAT!D2116</f>
        <v>4.1936</v>
      </c>
      <c r="D2113" s="6">
        <f>TITRES_STAT!E2116</f>
        <v>636</v>
      </c>
      <c r="E2113" s="2">
        <f t="shared" si="128"/>
        <v>889492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BEARISH DIVERGENCE</v>
      </c>
    </row>
    <row r="2114" spans="1:8" ht="13.5" x14ac:dyDescent="0.25">
      <c r="A2114" s="3">
        <f>TITRES_STAT!B2117</f>
        <v>45082</v>
      </c>
      <c r="B2114" s="6">
        <f>TITRES_STAT!C2117</f>
        <v>4.74</v>
      </c>
      <c r="C2114" s="6">
        <f>TITRES_STAT!D2117</f>
        <v>4.1936</v>
      </c>
      <c r="D2114" s="6">
        <f>TITRES_STAT!E2117</f>
        <v>0</v>
      </c>
      <c r="E2114" s="2">
        <f t="shared" si="128"/>
        <v>889492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4.74</v>
      </c>
      <c r="C2115" s="6">
        <f>TITRES_STAT!D2118</f>
        <v>4.1936</v>
      </c>
      <c r="D2115" s="6">
        <f>TITRES_STAT!E2118</f>
        <v>522</v>
      </c>
      <c r="E2115" s="2">
        <f t="shared" si="128"/>
        <v>889492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4.74</v>
      </c>
      <c r="C2116" s="6">
        <f>TITRES_STAT!D2119</f>
        <v>4.1936</v>
      </c>
      <c r="D2116" s="6">
        <f>TITRES_STAT!E2119</f>
        <v>24</v>
      </c>
      <c r="E2116" s="2">
        <f t="shared" ref="E2116:E2179" si="132">IF(B2116&gt;B2115, E2115+D2116, IF(B2116&lt;B2115, E2115-D2116, E2115))</f>
        <v>889492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4.75</v>
      </c>
      <c r="C2117" s="6">
        <f>TITRES_STAT!D2120</f>
        <v>4.2024999999999997</v>
      </c>
      <c r="D2117" s="6">
        <f>TITRES_STAT!E2120</f>
        <v>502</v>
      </c>
      <c r="E2117" s="2">
        <f t="shared" si="132"/>
        <v>889994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4.75</v>
      </c>
      <c r="C2118" s="6">
        <f>TITRES_STAT!D2121</f>
        <v>4.2024999999999997</v>
      </c>
      <c r="D2118" s="6">
        <f>TITRES_STAT!E2121</f>
        <v>0</v>
      </c>
      <c r="E2118" s="2">
        <f t="shared" si="132"/>
        <v>889994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4.75</v>
      </c>
      <c r="C2119" s="6">
        <f>TITRES_STAT!D2122</f>
        <v>4.2024999999999997</v>
      </c>
      <c r="D2119" s="6">
        <f>TITRES_STAT!E2122</f>
        <v>493</v>
      </c>
      <c r="E2119" s="2">
        <f t="shared" si="132"/>
        <v>889994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4.79</v>
      </c>
      <c r="C2120" s="6">
        <f>TITRES_STAT!D2123</f>
        <v>4.2378</v>
      </c>
      <c r="D2120" s="6">
        <f>TITRES_STAT!E2123</f>
        <v>661</v>
      </c>
      <c r="E2120" s="2">
        <f t="shared" si="132"/>
        <v>890655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5</v>
      </c>
      <c r="C2121" s="6">
        <f>TITRES_STAT!D2124</f>
        <v>4.4236000000000004</v>
      </c>
      <c r="D2121" s="6">
        <f>TITRES_STAT!E2124</f>
        <v>575</v>
      </c>
      <c r="E2121" s="2">
        <f t="shared" si="132"/>
        <v>891230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5</v>
      </c>
      <c r="C2122" s="6">
        <f>TITRES_STAT!D2125</f>
        <v>4.4236000000000004</v>
      </c>
      <c r="D2122" s="6">
        <f>TITRES_STAT!E2125</f>
        <v>225</v>
      </c>
      <c r="E2122" s="2">
        <f t="shared" si="132"/>
        <v>891230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4.95</v>
      </c>
      <c r="C2123" s="6">
        <f>TITRES_STAT!D2126</f>
        <v>4.3794000000000004</v>
      </c>
      <c r="D2123" s="6">
        <f>TITRES_STAT!E2126</f>
        <v>385</v>
      </c>
      <c r="E2123" s="2">
        <f t="shared" si="132"/>
        <v>890845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4.71</v>
      </c>
      <c r="C2124" s="6">
        <f>TITRES_STAT!D2127</f>
        <v>4.1670999999999996</v>
      </c>
      <c r="D2124" s="6">
        <f>TITRES_STAT!E2127</f>
        <v>65</v>
      </c>
      <c r="E2124" s="2">
        <f t="shared" si="132"/>
        <v>890780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BULLISH DIVERGENCE</v>
      </c>
    </row>
    <row r="2125" spans="1:8" ht="13.5" x14ac:dyDescent="0.25">
      <c r="A2125" s="3">
        <f>TITRES_STAT!B2128</f>
        <v>45097</v>
      </c>
      <c r="B2125" s="6">
        <f>TITRES_STAT!C2128</f>
        <v>4.95</v>
      </c>
      <c r="C2125" s="6">
        <f>TITRES_STAT!D2128</f>
        <v>4.3794000000000004</v>
      </c>
      <c r="D2125" s="6">
        <f>TITRES_STAT!E2128</f>
        <v>229</v>
      </c>
      <c r="E2125" s="2">
        <f t="shared" si="132"/>
        <v>891009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4.7699999999999996</v>
      </c>
      <c r="C2126" s="6">
        <f>TITRES_STAT!D2129</f>
        <v>4.2201000000000004</v>
      </c>
      <c r="D2126" s="6">
        <f>TITRES_STAT!E2129</f>
        <v>2246</v>
      </c>
      <c r="E2126" s="2">
        <f t="shared" si="132"/>
        <v>888763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4.9800000000000004</v>
      </c>
      <c r="C2127" s="6">
        <f>TITRES_STAT!D2130</f>
        <v>4.4058999999999999</v>
      </c>
      <c r="D2127" s="6">
        <f>TITRES_STAT!E2130</f>
        <v>1786</v>
      </c>
      <c r="E2127" s="2">
        <f t="shared" si="132"/>
        <v>890549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4.99</v>
      </c>
      <c r="C2128" s="6">
        <f>TITRES_STAT!D2131</f>
        <v>4.4147999999999996</v>
      </c>
      <c r="D2128" s="6">
        <f>TITRES_STAT!E2131</f>
        <v>113</v>
      </c>
      <c r="E2128" s="2">
        <f t="shared" si="132"/>
        <v>890662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BEARISH DIVERGENCE</v>
      </c>
    </row>
    <row r="2129" spans="1:8" ht="13.5" x14ac:dyDescent="0.25">
      <c r="A2129" s="3">
        <f>TITRES_STAT!B2132</f>
        <v>45103</v>
      </c>
      <c r="B2129" s="6">
        <f>TITRES_STAT!C2132</f>
        <v>5.09</v>
      </c>
      <c r="C2129" s="6">
        <f>TITRES_STAT!D2132</f>
        <v>4.5033000000000003</v>
      </c>
      <c r="D2129" s="6">
        <f>TITRES_STAT!E2132</f>
        <v>5287</v>
      </c>
      <c r="E2129" s="2">
        <f t="shared" si="132"/>
        <v>895949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5</v>
      </c>
      <c r="C2130" s="6">
        <f>TITRES_STAT!D2133</f>
        <v>4.4236000000000004</v>
      </c>
      <c r="D2130" s="6">
        <f>TITRES_STAT!E2133</f>
        <v>1105</v>
      </c>
      <c r="E2130" s="2">
        <f t="shared" si="132"/>
        <v>894844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5.0999999999999996</v>
      </c>
      <c r="C2131" s="6">
        <f>TITRES_STAT!D2134</f>
        <v>4.5121000000000002</v>
      </c>
      <c r="D2131" s="6">
        <f>TITRES_STAT!E2134</f>
        <v>50</v>
      </c>
      <c r="E2131" s="2">
        <f t="shared" si="132"/>
        <v>894894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5.0999999999999996</v>
      </c>
      <c r="C2132" s="6">
        <f>TITRES_STAT!D2135</f>
        <v>4.5121000000000002</v>
      </c>
      <c r="D2132" s="6">
        <f>TITRES_STAT!E2135</f>
        <v>0</v>
      </c>
      <c r="E2132" s="2">
        <f t="shared" si="132"/>
        <v>894894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5.05</v>
      </c>
      <c r="C2133" s="6">
        <f>TITRES_STAT!D2136</f>
        <v>4.4679000000000002</v>
      </c>
      <c r="D2133" s="6">
        <f>TITRES_STAT!E2136</f>
        <v>82</v>
      </c>
      <c r="E2133" s="2">
        <f t="shared" si="132"/>
        <v>894812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CONFIRMED BULLISH</v>
      </c>
    </row>
    <row r="2134" spans="1:8" ht="13.5" x14ac:dyDescent="0.25">
      <c r="A2134" s="3">
        <f>TITRES_STAT!B2137</f>
        <v>45112</v>
      </c>
      <c r="B2134" s="6">
        <f>TITRES_STAT!C2137</f>
        <v>5.0999999999999996</v>
      </c>
      <c r="C2134" s="6">
        <f>TITRES_STAT!D2137</f>
        <v>4.5121000000000002</v>
      </c>
      <c r="D2134" s="6">
        <f>TITRES_STAT!E2137</f>
        <v>1195</v>
      </c>
      <c r="E2134" s="2">
        <f t="shared" si="132"/>
        <v>896007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CONFIRMED BULLISH</v>
      </c>
    </row>
    <row r="2135" spans="1:8" ht="13.5" x14ac:dyDescent="0.25">
      <c r="A2135" s="3">
        <f>TITRES_STAT!B2138</f>
        <v>45113</v>
      </c>
      <c r="B2135" s="6">
        <f>TITRES_STAT!C2138</f>
        <v>5.0999999999999996</v>
      </c>
      <c r="C2135" s="6">
        <f>TITRES_STAT!D2138</f>
        <v>4.5121000000000002</v>
      </c>
      <c r="D2135" s="6">
        <f>TITRES_STAT!E2138</f>
        <v>10</v>
      </c>
      <c r="E2135" s="2">
        <f t="shared" si="132"/>
        <v>896007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CONFIRMED BULLISH</v>
      </c>
    </row>
    <row r="2136" spans="1:8" ht="13.5" x14ac:dyDescent="0.25">
      <c r="A2136" s="3">
        <f>TITRES_STAT!B2139</f>
        <v>45114</v>
      </c>
      <c r="B2136" s="6">
        <f>TITRES_STAT!C2139</f>
        <v>5.03</v>
      </c>
      <c r="C2136" s="6">
        <f>TITRES_STAT!D2139</f>
        <v>4.4501999999999997</v>
      </c>
      <c r="D2136" s="6">
        <f>TITRES_STAT!E2139</f>
        <v>1128</v>
      </c>
      <c r="E2136" s="2">
        <f t="shared" si="132"/>
        <v>894879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5.0999999999999996</v>
      </c>
      <c r="C2137" s="6">
        <f>TITRES_STAT!D2140</f>
        <v>4.5121000000000002</v>
      </c>
      <c r="D2137" s="6">
        <f>TITRES_STAT!E2140</f>
        <v>79</v>
      </c>
      <c r="E2137" s="2">
        <f t="shared" si="132"/>
        <v>894958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5.0999999999999996</v>
      </c>
      <c r="C2138" s="6">
        <f>TITRES_STAT!D2141</f>
        <v>4.5121000000000002</v>
      </c>
      <c r="D2138" s="6">
        <f>TITRES_STAT!E2141</f>
        <v>0</v>
      </c>
      <c r="E2138" s="2">
        <f t="shared" si="132"/>
        <v>894958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5.0999999999999996</v>
      </c>
      <c r="C2139" s="6">
        <f>TITRES_STAT!D2142</f>
        <v>4.5121000000000002</v>
      </c>
      <c r="D2139" s="6">
        <f>TITRES_STAT!E2142</f>
        <v>0</v>
      </c>
      <c r="E2139" s="2">
        <f t="shared" si="132"/>
        <v>894958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5.0999999999999996</v>
      </c>
      <c r="C2140" s="6">
        <f>TITRES_STAT!D2143</f>
        <v>4.5121000000000002</v>
      </c>
      <c r="D2140" s="6">
        <f>TITRES_STAT!E2143</f>
        <v>0</v>
      </c>
      <c r="E2140" s="2">
        <f t="shared" si="132"/>
        <v>894958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5.0999999999999996</v>
      </c>
      <c r="C2141" s="6">
        <f>TITRES_STAT!D2144</f>
        <v>4.5121000000000002</v>
      </c>
      <c r="D2141" s="6">
        <f>TITRES_STAT!E2144</f>
        <v>0</v>
      </c>
      <c r="E2141" s="2">
        <f t="shared" si="132"/>
        <v>894958</v>
      </c>
      <c r="F2141" s="6" t="str">
        <f t="shared" si="135"/>
        <v>BULLISH</v>
      </c>
      <c r="G2141" s="6" t="str">
        <f t="shared" si="134"/>
        <v>NEUTRAL</v>
      </c>
      <c r="H2141" s="6" t="str">
        <f t="shared" si="133"/>
        <v>CONFIRMED BULLISH</v>
      </c>
    </row>
    <row r="2142" spans="1:8" ht="13.5" x14ac:dyDescent="0.25">
      <c r="A2142" s="3">
        <f>TITRES_STAT!B2145</f>
        <v>45124</v>
      </c>
      <c r="B2142" s="6">
        <f>TITRES_STAT!C2145</f>
        <v>5.08</v>
      </c>
      <c r="C2142" s="6">
        <f>TITRES_STAT!D2145</f>
        <v>4.4943999999999997</v>
      </c>
      <c r="D2142" s="6">
        <f>TITRES_STAT!E2145</f>
        <v>360</v>
      </c>
      <c r="E2142" s="2">
        <f t="shared" si="132"/>
        <v>894598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4.99</v>
      </c>
      <c r="C2143" s="6">
        <f>TITRES_STAT!D2146</f>
        <v>4.4147999999999996</v>
      </c>
      <c r="D2143" s="6">
        <f>TITRES_STAT!E2146</f>
        <v>588</v>
      </c>
      <c r="E2143" s="2">
        <f t="shared" si="132"/>
        <v>894010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4.95</v>
      </c>
      <c r="C2144" s="6">
        <f>TITRES_STAT!D2147</f>
        <v>4.3794000000000004</v>
      </c>
      <c r="D2144" s="6">
        <f>TITRES_STAT!E2147</f>
        <v>350</v>
      </c>
      <c r="E2144" s="2">
        <f t="shared" si="132"/>
        <v>893660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5</v>
      </c>
      <c r="C2145" s="6">
        <f>TITRES_STAT!D2148</f>
        <v>4.4236000000000004</v>
      </c>
      <c r="D2145" s="6">
        <f>TITRES_STAT!E2148</f>
        <v>2006</v>
      </c>
      <c r="E2145" s="2">
        <f t="shared" si="132"/>
        <v>895666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BULLISH DIVERGENCE</v>
      </c>
    </row>
    <row r="2146" spans="1:8" ht="13.5" x14ac:dyDescent="0.25">
      <c r="A2146" s="3">
        <f>TITRES_STAT!B2149</f>
        <v>45131</v>
      </c>
      <c r="B2146" s="6">
        <f>TITRES_STAT!C2149</f>
        <v>5.04</v>
      </c>
      <c r="C2146" s="6">
        <f>TITRES_STAT!D2149</f>
        <v>4.4589999999999996</v>
      </c>
      <c r="D2146" s="6">
        <f>TITRES_STAT!E2149</f>
        <v>113</v>
      </c>
      <c r="E2146" s="2">
        <f t="shared" si="132"/>
        <v>895779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BULLISH DIVERGENCE</v>
      </c>
    </row>
    <row r="2147" spans="1:8" ht="13.5" x14ac:dyDescent="0.25">
      <c r="A2147" s="3">
        <f>TITRES_STAT!B2150</f>
        <v>45133</v>
      </c>
      <c r="B2147" s="6">
        <f>TITRES_STAT!C2150</f>
        <v>5.0599999999999996</v>
      </c>
      <c r="C2147" s="6">
        <f>TITRES_STAT!D2150</f>
        <v>4.4767000000000001</v>
      </c>
      <c r="D2147" s="6">
        <f>TITRES_STAT!E2150</f>
        <v>598</v>
      </c>
      <c r="E2147" s="2">
        <f t="shared" si="132"/>
        <v>896377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BULLISH DIVERGENCE</v>
      </c>
    </row>
    <row r="2148" spans="1:8" ht="13.5" x14ac:dyDescent="0.25">
      <c r="A2148" s="3">
        <f>TITRES_STAT!B2151</f>
        <v>45134</v>
      </c>
      <c r="B2148" s="6">
        <f>TITRES_STAT!C2151</f>
        <v>5.0599999999999996</v>
      </c>
      <c r="C2148" s="6">
        <f>TITRES_STAT!D2151</f>
        <v>4.4767000000000001</v>
      </c>
      <c r="D2148" s="6">
        <f>TITRES_STAT!E2151</f>
        <v>29</v>
      </c>
      <c r="E2148" s="2">
        <f t="shared" si="132"/>
        <v>896377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CONFIRMED BULLISH</v>
      </c>
    </row>
    <row r="2149" spans="1:8" ht="13.5" x14ac:dyDescent="0.25">
      <c r="A2149" s="3">
        <f>TITRES_STAT!B2152</f>
        <v>45135</v>
      </c>
      <c r="B2149" s="6">
        <f>TITRES_STAT!C2152</f>
        <v>5.05</v>
      </c>
      <c r="C2149" s="6">
        <f>TITRES_STAT!D2152</f>
        <v>4.4679000000000002</v>
      </c>
      <c r="D2149" s="6">
        <f>TITRES_STAT!E2152</f>
        <v>305</v>
      </c>
      <c r="E2149" s="2">
        <f t="shared" si="132"/>
        <v>896072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5.08</v>
      </c>
      <c r="C2150" s="6">
        <f>TITRES_STAT!D2153</f>
        <v>4.4943999999999997</v>
      </c>
      <c r="D2150" s="6">
        <f>TITRES_STAT!E2153</f>
        <v>628</v>
      </c>
      <c r="E2150" s="2">
        <f t="shared" si="132"/>
        <v>896700</v>
      </c>
      <c r="F2150" s="6" t="str">
        <f t="shared" si="135"/>
        <v>BULLISH</v>
      </c>
      <c r="G2150" s="6" t="str">
        <f t="shared" si="134"/>
        <v>NEUTRAL</v>
      </c>
      <c r="H2150" s="6" t="str">
        <f t="shared" si="133"/>
        <v>CONFIRMED BULLISH</v>
      </c>
    </row>
    <row r="2151" spans="1:8" ht="13.5" x14ac:dyDescent="0.25">
      <c r="A2151" s="3">
        <f>TITRES_STAT!B2154</f>
        <v>45139</v>
      </c>
      <c r="B2151" s="6">
        <f>TITRES_STAT!C2154</f>
        <v>5.07</v>
      </c>
      <c r="C2151" s="6">
        <f>TITRES_STAT!D2154</f>
        <v>4.4855999999999998</v>
      </c>
      <c r="D2151" s="6">
        <f>TITRES_STAT!E2154</f>
        <v>461</v>
      </c>
      <c r="E2151" s="2">
        <f t="shared" si="132"/>
        <v>896239</v>
      </c>
      <c r="F2151" s="6" t="str">
        <f t="shared" si="135"/>
        <v>BULLISH</v>
      </c>
      <c r="G2151" s="6" t="str">
        <f t="shared" si="134"/>
        <v>NEUTRAL</v>
      </c>
      <c r="H2151" s="6" t="str">
        <f t="shared" si="133"/>
        <v>CONFIRMED BULLISH</v>
      </c>
    </row>
    <row r="2152" spans="1:8" ht="13.5" x14ac:dyDescent="0.25">
      <c r="A2152" s="3">
        <f>TITRES_STAT!B2155</f>
        <v>45140</v>
      </c>
      <c r="B2152" s="6">
        <f>TITRES_STAT!C2155</f>
        <v>5.05</v>
      </c>
      <c r="C2152" s="6">
        <f>TITRES_STAT!D2155</f>
        <v>4.4679000000000002</v>
      </c>
      <c r="D2152" s="6">
        <f>TITRES_STAT!E2155</f>
        <v>944</v>
      </c>
      <c r="E2152" s="2">
        <f t="shared" si="132"/>
        <v>895295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5.15</v>
      </c>
      <c r="C2153" s="6">
        <f>TITRES_STAT!D2156</f>
        <v>4.5563000000000002</v>
      </c>
      <c r="D2153" s="6">
        <f>TITRES_STAT!E2156</f>
        <v>374</v>
      </c>
      <c r="E2153" s="2">
        <f t="shared" si="132"/>
        <v>895669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BEARISH DIVERGENCE</v>
      </c>
    </row>
    <row r="2154" spans="1:8" ht="13.5" x14ac:dyDescent="0.25">
      <c r="A2154" s="3">
        <f>TITRES_STAT!B2157</f>
        <v>45142</v>
      </c>
      <c r="B2154" s="6">
        <f>TITRES_STAT!C2157</f>
        <v>5.15</v>
      </c>
      <c r="C2154" s="6">
        <f>TITRES_STAT!D2157</f>
        <v>4.5563000000000002</v>
      </c>
      <c r="D2154" s="6">
        <f>TITRES_STAT!E2157</f>
        <v>0</v>
      </c>
      <c r="E2154" s="2">
        <f t="shared" si="132"/>
        <v>895669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BEARISH DIVERGENCE</v>
      </c>
    </row>
    <row r="2155" spans="1:8" ht="13.5" x14ac:dyDescent="0.25">
      <c r="A2155" s="3">
        <f>TITRES_STAT!B2158</f>
        <v>45145</v>
      </c>
      <c r="B2155" s="6">
        <f>TITRES_STAT!C2158</f>
        <v>5.19</v>
      </c>
      <c r="C2155" s="6">
        <f>TITRES_STAT!D2158</f>
        <v>4.5917000000000003</v>
      </c>
      <c r="D2155" s="6">
        <f>TITRES_STAT!E2158</f>
        <v>465</v>
      </c>
      <c r="E2155" s="2">
        <f t="shared" si="132"/>
        <v>896134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BEARISH DIVERGENCE</v>
      </c>
    </row>
    <row r="2156" spans="1:8" ht="13.5" x14ac:dyDescent="0.25">
      <c r="A2156" s="3">
        <f>TITRES_STAT!B2159</f>
        <v>45146</v>
      </c>
      <c r="B2156" s="6">
        <f>TITRES_STAT!C2159</f>
        <v>5.2</v>
      </c>
      <c r="C2156" s="6">
        <f>TITRES_STAT!D2159</f>
        <v>4.6006</v>
      </c>
      <c r="D2156" s="6">
        <f>TITRES_STAT!E2159</f>
        <v>100</v>
      </c>
      <c r="E2156" s="2">
        <f t="shared" si="132"/>
        <v>896234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BEARISH DIVERGENCE</v>
      </c>
    </row>
    <row r="2157" spans="1:8" ht="13.5" x14ac:dyDescent="0.25">
      <c r="A2157" s="3">
        <f>TITRES_STAT!B2160</f>
        <v>45147</v>
      </c>
      <c r="B2157" s="6">
        <f>TITRES_STAT!C2160</f>
        <v>5.19</v>
      </c>
      <c r="C2157" s="6">
        <f>TITRES_STAT!D2160</f>
        <v>4.5917000000000003</v>
      </c>
      <c r="D2157" s="6">
        <f>TITRES_STAT!E2160</f>
        <v>300</v>
      </c>
      <c r="E2157" s="2">
        <f t="shared" si="132"/>
        <v>895934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CONFIRMED BULLISH</v>
      </c>
    </row>
    <row r="2158" spans="1:8" ht="13.5" x14ac:dyDescent="0.25">
      <c r="A2158" s="3">
        <f>TITRES_STAT!B2161</f>
        <v>45148</v>
      </c>
      <c r="B2158" s="6">
        <f>TITRES_STAT!C2161</f>
        <v>5.19</v>
      </c>
      <c r="C2158" s="6">
        <f>TITRES_STAT!D2161</f>
        <v>4.5917000000000003</v>
      </c>
      <c r="D2158" s="6">
        <f>TITRES_STAT!E2161</f>
        <v>11</v>
      </c>
      <c r="E2158" s="2">
        <f t="shared" si="132"/>
        <v>895934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5.19</v>
      </c>
      <c r="C2159" s="6">
        <f>TITRES_STAT!D2162</f>
        <v>4.5917000000000003</v>
      </c>
      <c r="D2159" s="6">
        <f>TITRES_STAT!E2162</f>
        <v>150</v>
      </c>
      <c r="E2159" s="2">
        <f t="shared" si="132"/>
        <v>895934</v>
      </c>
      <c r="F2159" s="6" t="str">
        <f t="shared" si="135"/>
        <v>BULLISH</v>
      </c>
      <c r="G2159" s="6" t="str">
        <f t="shared" si="134"/>
        <v>NEUTRAL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5.19</v>
      </c>
      <c r="C2160" s="6">
        <f>TITRES_STAT!D2163</f>
        <v>4.5917000000000003</v>
      </c>
      <c r="D2160" s="6">
        <f>TITRES_STAT!E2163</f>
        <v>103</v>
      </c>
      <c r="E2160" s="2">
        <f t="shared" si="132"/>
        <v>895934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5.19</v>
      </c>
      <c r="C2161" s="6">
        <f>TITRES_STAT!D2164</f>
        <v>4.5917000000000003</v>
      </c>
      <c r="D2161" s="6">
        <f>TITRES_STAT!E2164</f>
        <v>1816</v>
      </c>
      <c r="E2161" s="2">
        <f t="shared" si="132"/>
        <v>895934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5.22</v>
      </c>
      <c r="C2162" s="6">
        <f>TITRES_STAT!D2165</f>
        <v>4.6182999999999996</v>
      </c>
      <c r="D2162" s="6">
        <f>TITRES_STAT!E2165</f>
        <v>2801</v>
      </c>
      <c r="E2162" s="2">
        <f t="shared" si="132"/>
        <v>898735</v>
      </c>
      <c r="F2162" s="6" t="str">
        <f t="shared" si="135"/>
        <v>BULLISH</v>
      </c>
      <c r="G2162" s="6" t="str">
        <f t="shared" si="134"/>
        <v>NEUTRAL</v>
      </c>
      <c r="H2162" s="6" t="str">
        <f t="shared" si="133"/>
        <v>CONFIRMED BULLISH</v>
      </c>
    </row>
    <row r="2163" spans="1:8" ht="13.5" x14ac:dyDescent="0.25">
      <c r="A2163" s="3">
        <f>TITRES_STAT!B2166</f>
        <v>45155</v>
      </c>
      <c r="B2163" s="6">
        <f>TITRES_STAT!C2166</f>
        <v>5.22</v>
      </c>
      <c r="C2163" s="6">
        <f>TITRES_STAT!D2166</f>
        <v>4.6182999999999996</v>
      </c>
      <c r="D2163" s="6">
        <f>TITRES_STAT!E2166</f>
        <v>914</v>
      </c>
      <c r="E2163" s="2">
        <f t="shared" si="132"/>
        <v>898735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5.17</v>
      </c>
      <c r="C2164" s="6">
        <f>TITRES_STAT!D2167</f>
        <v>4.5739999999999998</v>
      </c>
      <c r="D2164" s="6">
        <f>TITRES_STAT!E2167</f>
        <v>512</v>
      </c>
      <c r="E2164" s="2">
        <f t="shared" si="132"/>
        <v>898223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BULLISH DIVERGENCE</v>
      </c>
    </row>
    <row r="2165" spans="1:8" ht="13.5" x14ac:dyDescent="0.25">
      <c r="A2165" s="3">
        <f>TITRES_STAT!B2168</f>
        <v>45159</v>
      </c>
      <c r="B2165" s="6">
        <f>TITRES_STAT!C2168</f>
        <v>5.21</v>
      </c>
      <c r="C2165" s="6">
        <f>TITRES_STAT!D2168</f>
        <v>4.6093999999999999</v>
      </c>
      <c r="D2165" s="6">
        <f>TITRES_STAT!E2168</f>
        <v>1</v>
      </c>
      <c r="E2165" s="2">
        <f t="shared" si="132"/>
        <v>898224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CONFIRMED BULLISH</v>
      </c>
    </row>
    <row r="2166" spans="1:8" ht="13.5" x14ac:dyDescent="0.25">
      <c r="A2166" s="3">
        <f>TITRES_STAT!B2169</f>
        <v>45160</v>
      </c>
      <c r="B2166" s="6">
        <f>TITRES_STAT!C2169</f>
        <v>5.19</v>
      </c>
      <c r="C2166" s="6">
        <f>TITRES_STAT!D2169</f>
        <v>4.5917000000000003</v>
      </c>
      <c r="D2166" s="6">
        <f>TITRES_STAT!E2169</f>
        <v>448</v>
      </c>
      <c r="E2166" s="2">
        <f t="shared" si="132"/>
        <v>897776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5.19</v>
      </c>
      <c r="C2167" s="6">
        <f>TITRES_STAT!D2170</f>
        <v>4.5917000000000003</v>
      </c>
      <c r="D2167" s="6">
        <f>TITRES_STAT!E2170</f>
        <v>50</v>
      </c>
      <c r="E2167" s="2">
        <f t="shared" si="132"/>
        <v>897776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5.2</v>
      </c>
      <c r="C2168" s="6">
        <f>TITRES_STAT!D2171</f>
        <v>4.6006</v>
      </c>
      <c r="D2168" s="6">
        <f>TITRES_STAT!E2171</f>
        <v>248</v>
      </c>
      <c r="E2168" s="2">
        <f t="shared" si="132"/>
        <v>898024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5.2</v>
      </c>
      <c r="C2169" s="6">
        <f>TITRES_STAT!D2172</f>
        <v>4.6006</v>
      </c>
      <c r="D2169" s="6">
        <f>TITRES_STAT!E2172</f>
        <v>2</v>
      </c>
      <c r="E2169" s="2">
        <f t="shared" si="132"/>
        <v>898024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5.2</v>
      </c>
      <c r="C2170" s="6">
        <f>TITRES_STAT!D2173</f>
        <v>4.6006</v>
      </c>
      <c r="D2170" s="6">
        <f>TITRES_STAT!E2173</f>
        <v>0</v>
      </c>
      <c r="E2170" s="2">
        <f t="shared" si="132"/>
        <v>898024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5.2</v>
      </c>
      <c r="C2171" s="6">
        <f>TITRES_STAT!D2174</f>
        <v>4.6006</v>
      </c>
      <c r="D2171" s="6">
        <f>TITRES_STAT!E2174</f>
        <v>833</v>
      </c>
      <c r="E2171" s="2">
        <f t="shared" si="132"/>
        <v>898024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5.22</v>
      </c>
      <c r="C2172" s="6">
        <f>TITRES_STAT!D2175</f>
        <v>4.6182999999999996</v>
      </c>
      <c r="D2172" s="6">
        <f>TITRES_STAT!E2175</f>
        <v>260</v>
      </c>
      <c r="E2172" s="2">
        <f t="shared" si="132"/>
        <v>898284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5.22</v>
      </c>
      <c r="C2173" s="6">
        <f>TITRES_STAT!D2176</f>
        <v>4.6182999999999996</v>
      </c>
      <c r="D2173" s="6">
        <f>TITRES_STAT!E2176</f>
        <v>450</v>
      </c>
      <c r="E2173" s="2">
        <f t="shared" si="132"/>
        <v>898284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5.2</v>
      </c>
      <c r="C2174" s="6">
        <f>TITRES_STAT!D2177</f>
        <v>4.6006</v>
      </c>
      <c r="D2174" s="6">
        <f>TITRES_STAT!E2177</f>
        <v>238</v>
      </c>
      <c r="E2174" s="2">
        <f t="shared" si="132"/>
        <v>898046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5.16</v>
      </c>
      <c r="C2175" s="6">
        <f>TITRES_STAT!D2178</f>
        <v>4.5651999999999999</v>
      </c>
      <c r="D2175" s="6">
        <f>TITRES_STAT!E2178</f>
        <v>799</v>
      </c>
      <c r="E2175" s="2">
        <f t="shared" si="132"/>
        <v>897247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5.16</v>
      </c>
      <c r="C2176" s="6">
        <f>TITRES_STAT!D2179</f>
        <v>4.5651999999999999</v>
      </c>
      <c r="D2176" s="6">
        <f>TITRES_STAT!E2179</f>
        <v>775</v>
      </c>
      <c r="E2176" s="2">
        <f t="shared" si="132"/>
        <v>897247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5.12</v>
      </c>
      <c r="C2177" s="6">
        <f>TITRES_STAT!D2180</f>
        <v>4.5297999999999998</v>
      </c>
      <c r="D2177" s="6">
        <f>TITRES_STAT!E2180</f>
        <v>174</v>
      </c>
      <c r="E2177" s="2">
        <f t="shared" si="132"/>
        <v>897073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5.19</v>
      </c>
      <c r="C2178" s="6">
        <f>TITRES_STAT!D2181</f>
        <v>4.5917000000000003</v>
      </c>
      <c r="D2178" s="6">
        <f>TITRES_STAT!E2181</f>
        <v>50</v>
      </c>
      <c r="E2178" s="2">
        <f t="shared" si="132"/>
        <v>897123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5.19</v>
      </c>
      <c r="C2179" s="6">
        <f>TITRES_STAT!D2182</f>
        <v>4.5917000000000003</v>
      </c>
      <c r="D2179" s="6">
        <f>TITRES_STAT!E2182</f>
        <v>0</v>
      </c>
      <c r="E2179" s="2">
        <f t="shared" si="132"/>
        <v>897123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5.19</v>
      </c>
      <c r="C2180" s="6">
        <f>TITRES_STAT!D2183</f>
        <v>4.5917000000000003</v>
      </c>
      <c r="D2180" s="6">
        <f>TITRES_STAT!E2183</f>
        <v>0</v>
      </c>
      <c r="E2180" s="2">
        <f t="shared" ref="E2180:E2243" si="136">IF(B2180&gt;B2179, E2179+D2180, IF(B2180&lt;B2179, E2179-D2180, E2179))</f>
        <v>897123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BEARISH DIVERGENCE</v>
      </c>
    </row>
    <row r="2181" spans="1:8" ht="13.5" x14ac:dyDescent="0.25">
      <c r="A2181" s="3">
        <f>TITRES_STAT!B2184</f>
        <v>45181</v>
      </c>
      <c r="B2181" s="6">
        <f>TITRES_STAT!C2184</f>
        <v>5.17</v>
      </c>
      <c r="C2181" s="6">
        <f>TITRES_STAT!D2184</f>
        <v>4.5739999999999998</v>
      </c>
      <c r="D2181" s="6">
        <f>TITRES_STAT!E2184</f>
        <v>736</v>
      </c>
      <c r="E2181" s="2">
        <f t="shared" si="136"/>
        <v>896387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BEARISH DIVERGENCE</v>
      </c>
    </row>
    <row r="2182" spans="1:8" ht="13.5" x14ac:dyDescent="0.25">
      <c r="A2182" s="3">
        <f>TITRES_STAT!B2185</f>
        <v>45182</v>
      </c>
      <c r="B2182" s="6">
        <f>TITRES_STAT!C2185</f>
        <v>5.17</v>
      </c>
      <c r="C2182" s="6">
        <f>TITRES_STAT!D2185</f>
        <v>4.5739999999999998</v>
      </c>
      <c r="D2182" s="6">
        <f>TITRES_STAT!E2185</f>
        <v>0</v>
      </c>
      <c r="E2182" s="2">
        <f t="shared" si="136"/>
        <v>896387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45183</v>
      </c>
      <c r="B2183" s="6">
        <f>TITRES_STAT!C2186</f>
        <v>5.14</v>
      </c>
      <c r="C2183" s="6">
        <f>TITRES_STAT!D2186</f>
        <v>4.5475000000000003</v>
      </c>
      <c r="D2183" s="6">
        <f>TITRES_STAT!E2186</f>
        <v>1046</v>
      </c>
      <c r="E2183" s="2">
        <f t="shared" si="136"/>
        <v>895341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5.14</v>
      </c>
      <c r="C2184" s="6">
        <f>TITRES_STAT!D2187</f>
        <v>4.5475000000000003</v>
      </c>
      <c r="D2184" s="6">
        <f>TITRES_STAT!E2187</f>
        <v>20</v>
      </c>
      <c r="E2184" s="2">
        <f t="shared" si="136"/>
        <v>895341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5.14</v>
      </c>
      <c r="C2185" s="6">
        <f>TITRES_STAT!D2188</f>
        <v>4.5475000000000003</v>
      </c>
      <c r="D2185" s="6">
        <f>TITRES_STAT!E2188</f>
        <v>0</v>
      </c>
      <c r="E2185" s="2">
        <f t="shared" si="136"/>
        <v>895341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5.16</v>
      </c>
      <c r="C2186" s="6">
        <f>TITRES_STAT!D2189</f>
        <v>4.5651999999999999</v>
      </c>
      <c r="D2186" s="6">
        <f>TITRES_STAT!E2189</f>
        <v>13</v>
      </c>
      <c r="E2186" s="2">
        <f t="shared" si="136"/>
        <v>895354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5</v>
      </c>
      <c r="C2187" s="6">
        <f>TITRES_STAT!D2190</f>
        <v>4.6980000000000004</v>
      </c>
      <c r="D2187" s="6">
        <f>TITRES_STAT!E2190</f>
        <v>175</v>
      </c>
      <c r="E2187" s="2">
        <f t="shared" si="136"/>
        <v>895179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4.9800000000000004</v>
      </c>
      <c r="C2188" s="6">
        <f>TITRES_STAT!D2191</f>
        <v>4.6791999999999998</v>
      </c>
      <c r="D2188" s="6">
        <f>TITRES_STAT!E2191</f>
        <v>545</v>
      </c>
      <c r="E2188" s="2">
        <f t="shared" si="136"/>
        <v>894634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4.9800000000000004</v>
      </c>
      <c r="C2189" s="6">
        <f>TITRES_STAT!D2192</f>
        <v>4.6791999999999998</v>
      </c>
      <c r="D2189" s="6">
        <f>TITRES_STAT!E2192</f>
        <v>0</v>
      </c>
      <c r="E2189" s="2">
        <f t="shared" si="136"/>
        <v>894634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4.93</v>
      </c>
      <c r="C2190" s="6">
        <f>TITRES_STAT!D2193</f>
        <v>4.6322000000000001</v>
      </c>
      <c r="D2190" s="6">
        <f>TITRES_STAT!E2193</f>
        <v>56</v>
      </c>
      <c r="E2190" s="2">
        <f t="shared" si="136"/>
        <v>894578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4.91</v>
      </c>
      <c r="C2191" s="6">
        <f>TITRES_STAT!D2194</f>
        <v>4.6134000000000004</v>
      </c>
      <c r="D2191" s="6">
        <f>TITRES_STAT!E2194</f>
        <v>382</v>
      </c>
      <c r="E2191" s="2">
        <f t="shared" si="136"/>
        <v>894196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4.9000000000000004</v>
      </c>
      <c r="C2192" s="6">
        <f>TITRES_STAT!D2195</f>
        <v>4.6040000000000001</v>
      </c>
      <c r="D2192" s="6">
        <f>TITRES_STAT!E2195</f>
        <v>39</v>
      </c>
      <c r="E2192" s="2">
        <f t="shared" si="136"/>
        <v>894157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4.9000000000000004</v>
      </c>
      <c r="C2193" s="6">
        <f>TITRES_STAT!D2196</f>
        <v>4.6040000000000001</v>
      </c>
      <c r="D2193" s="6">
        <f>TITRES_STAT!E2196</f>
        <v>0</v>
      </c>
      <c r="E2193" s="2">
        <f t="shared" si="136"/>
        <v>894157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4.9000000000000004</v>
      </c>
      <c r="C2194" s="6">
        <f>TITRES_STAT!D2197</f>
        <v>4.6040000000000001</v>
      </c>
      <c r="D2194" s="6">
        <f>TITRES_STAT!E2197</f>
        <v>0</v>
      </c>
      <c r="E2194" s="2">
        <f t="shared" si="136"/>
        <v>894157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5.08</v>
      </c>
      <c r="C2195" s="6">
        <f>TITRES_STAT!D2198</f>
        <v>4.7732000000000001</v>
      </c>
      <c r="D2195" s="6">
        <f>TITRES_STAT!E2198</f>
        <v>160</v>
      </c>
      <c r="E2195" s="2">
        <f t="shared" si="136"/>
        <v>894317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BEARISH DIVERGENCE</v>
      </c>
    </row>
    <row r="2196" spans="1:8" ht="13.5" x14ac:dyDescent="0.25">
      <c r="A2196" s="3">
        <f>TITRES_STAT!B2199</f>
        <v>45203</v>
      </c>
      <c r="B2196" s="6">
        <f>TITRES_STAT!C2199</f>
        <v>5.08</v>
      </c>
      <c r="C2196" s="6">
        <f>TITRES_STAT!D2199</f>
        <v>4.7732000000000001</v>
      </c>
      <c r="D2196" s="6">
        <f>TITRES_STAT!E2199</f>
        <v>8</v>
      </c>
      <c r="E2196" s="2">
        <f t="shared" si="136"/>
        <v>894317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5.05</v>
      </c>
      <c r="C2197" s="6">
        <f>TITRES_STAT!D2200</f>
        <v>4.7450000000000001</v>
      </c>
      <c r="D2197" s="6">
        <f>TITRES_STAT!E2200</f>
        <v>650</v>
      </c>
      <c r="E2197" s="2">
        <f t="shared" si="136"/>
        <v>893667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5.05</v>
      </c>
      <c r="C2198" s="6">
        <f>TITRES_STAT!D2201</f>
        <v>4.7450000000000001</v>
      </c>
      <c r="D2198" s="6">
        <f>TITRES_STAT!E2201</f>
        <v>0</v>
      </c>
      <c r="E2198" s="2">
        <f t="shared" si="136"/>
        <v>893667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BEARISH DIVERGENCE</v>
      </c>
    </row>
    <row r="2199" spans="1:8" ht="13.5" x14ac:dyDescent="0.25">
      <c r="A2199" s="3">
        <f>TITRES_STAT!B2202</f>
        <v>45208</v>
      </c>
      <c r="B2199" s="6">
        <f>TITRES_STAT!C2202</f>
        <v>5.05</v>
      </c>
      <c r="C2199" s="6">
        <f>TITRES_STAT!D2202</f>
        <v>4.7450000000000001</v>
      </c>
      <c r="D2199" s="6">
        <f>TITRES_STAT!E2202</f>
        <v>79</v>
      </c>
      <c r="E2199" s="2">
        <f t="shared" si="136"/>
        <v>893667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BEARISH DIVERGENCE</v>
      </c>
    </row>
    <row r="2200" spans="1:8" ht="13.5" x14ac:dyDescent="0.25">
      <c r="A2200" s="3">
        <f>TITRES_STAT!B2203</f>
        <v>45209</v>
      </c>
      <c r="B2200" s="6">
        <f>TITRES_STAT!C2203</f>
        <v>4.9800000000000004</v>
      </c>
      <c r="C2200" s="6">
        <f>TITRES_STAT!D2203</f>
        <v>4.6791999999999998</v>
      </c>
      <c r="D2200" s="6">
        <f>TITRES_STAT!E2203</f>
        <v>1591</v>
      </c>
      <c r="E2200" s="2">
        <f t="shared" si="136"/>
        <v>892076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4.9800000000000004</v>
      </c>
      <c r="C2201" s="6">
        <f>TITRES_STAT!D2204</f>
        <v>4.6791999999999998</v>
      </c>
      <c r="D2201" s="6">
        <f>TITRES_STAT!E2204</f>
        <v>2506</v>
      </c>
      <c r="E2201" s="2">
        <f t="shared" si="136"/>
        <v>892076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5.04</v>
      </c>
      <c r="C2202" s="6">
        <f>TITRES_STAT!D2205</f>
        <v>4.7355999999999998</v>
      </c>
      <c r="D2202" s="6">
        <f>TITRES_STAT!E2205</f>
        <v>102</v>
      </c>
      <c r="E2202" s="2">
        <f t="shared" si="136"/>
        <v>892178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5.04</v>
      </c>
      <c r="C2203" s="6">
        <f>TITRES_STAT!D2206</f>
        <v>4.7355999999999998</v>
      </c>
      <c r="D2203" s="6">
        <f>TITRES_STAT!E2206</f>
        <v>2381</v>
      </c>
      <c r="E2203" s="2">
        <f t="shared" si="136"/>
        <v>892178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5.04</v>
      </c>
      <c r="C2204" s="6">
        <f>TITRES_STAT!D2207</f>
        <v>4.7355999999999998</v>
      </c>
      <c r="D2204" s="6">
        <f>TITRES_STAT!E2207</f>
        <v>500</v>
      </c>
      <c r="E2204" s="2">
        <f t="shared" si="136"/>
        <v>892178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5.04</v>
      </c>
      <c r="C2205" s="6">
        <f>TITRES_STAT!D2208</f>
        <v>4.7355999999999998</v>
      </c>
      <c r="D2205" s="6">
        <f>TITRES_STAT!E2208</f>
        <v>340</v>
      </c>
      <c r="E2205" s="2">
        <f t="shared" si="136"/>
        <v>892178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CONFIRMED BULLISH</v>
      </c>
    </row>
    <row r="2206" spans="1:8" ht="13.5" x14ac:dyDescent="0.25">
      <c r="A2206" s="3">
        <f>TITRES_STAT!B2209</f>
        <v>45217</v>
      </c>
      <c r="B2206" s="6">
        <f>TITRES_STAT!C2209</f>
        <v>5.04</v>
      </c>
      <c r="C2206" s="6">
        <f>TITRES_STAT!D2209</f>
        <v>4.7355999999999998</v>
      </c>
      <c r="D2206" s="6">
        <f>TITRES_STAT!E2209</f>
        <v>133</v>
      </c>
      <c r="E2206" s="2">
        <f t="shared" si="136"/>
        <v>892178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CONFIRMED BULLISH</v>
      </c>
    </row>
    <row r="2207" spans="1:8" ht="13.5" x14ac:dyDescent="0.25">
      <c r="A2207" s="3">
        <f>TITRES_STAT!B2210</f>
        <v>45218</v>
      </c>
      <c r="B2207" s="6">
        <f>TITRES_STAT!C2210</f>
        <v>5.04</v>
      </c>
      <c r="C2207" s="6">
        <f>TITRES_STAT!D2210</f>
        <v>4.7355999999999998</v>
      </c>
      <c r="D2207" s="6">
        <f>TITRES_STAT!E2210</f>
        <v>225</v>
      </c>
      <c r="E2207" s="2">
        <f t="shared" si="136"/>
        <v>892178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5.04</v>
      </c>
      <c r="C2208" s="6">
        <f>TITRES_STAT!D2211</f>
        <v>4.7355999999999998</v>
      </c>
      <c r="D2208" s="6">
        <f>TITRES_STAT!E2211</f>
        <v>74</v>
      </c>
      <c r="E2208" s="2">
        <f t="shared" si="136"/>
        <v>892178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5.0199999999999996</v>
      </c>
      <c r="C2209" s="6">
        <f>TITRES_STAT!D2212</f>
        <v>4.7168000000000001</v>
      </c>
      <c r="D2209" s="6">
        <f>TITRES_STAT!E2212</f>
        <v>2220</v>
      </c>
      <c r="E2209" s="2">
        <f t="shared" si="136"/>
        <v>889958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5.0199999999999996</v>
      </c>
      <c r="C2210" s="6">
        <f>TITRES_STAT!D2213</f>
        <v>4.7168000000000001</v>
      </c>
      <c r="D2210" s="6">
        <f>TITRES_STAT!E2213</f>
        <v>10</v>
      </c>
      <c r="E2210" s="2">
        <f t="shared" si="136"/>
        <v>889958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5.01</v>
      </c>
      <c r="C2211" s="6">
        <f>TITRES_STAT!D2214</f>
        <v>4.7073999999999998</v>
      </c>
      <c r="D2211" s="6">
        <f>TITRES_STAT!E2214</f>
        <v>374</v>
      </c>
      <c r="E2211" s="2">
        <f t="shared" si="136"/>
        <v>889584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5.04</v>
      </c>
      <c r="C2212" s="6">
        <f>TITRES_STAT!D2215</f>
        <v>4.7355999999999998</v>
      </c>
      <c r="D2212" s="6">
        <f>TITRES_STAT!E2215</f>
        <v>225</v>
      </c>
      <c r="E2212" s="2">
        <f t="shared" si="136"/>
        <v>889809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5.04</v>
      </c>
      <c r="C2213" s="6">
        <f>TITRES_STAT!D2216</f>
        <v>4.7355999999999998</v>
      </c>
      <c r="D2213" s="6">
        <f>TITRES_STAT!E2216</f>
        <v>31</v>
      </c>
      <c r="E2213" s="2">
        <f t="shared" si="136"/>
        <v>889809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4.9000000000000004</v>
      </c>
      <c r="C2214" s="6">
        <f>TITRES_STAT!D2217</f>
        <v>4.6040000000000001</v>
      </c>
      <c r="D2214" s="6">
        <f>TITRES_STAT!E2217</f>
        <v>2873</v>
      </c>
      <c r="E2214" s="2">
        <f t="shared" si="136"/>
        <v>886936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5.0199999999999996</v>
      </c>
      <c r="C2215" s="6">
        <f>TITRES_STAT!D2218</f>
        <v>4.7168000000000001</v>
      </c>
      <c r="D2215" s="6">
        <f>TITRES_STAT!E2218</f>
        <v>850</v>
      </c>
      <c r="E2215" s="2">
        <f t="shared" si="136"/>
        <v>887786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5.0199999999999996</v>
      </c>
      <c r="C2216" s="6">
        <f>TITRES_STAT!D2219</f>
        <v>4.7168000000000001</v>
      </c>
      <c r="D2216" s="6">
        <f>TITRES_STAT!E2219</f>
        <v>0</v>
      </c>
      <c r="E2216" s="2">
        <f t="shared" si="136"/>
        <v>887786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BEARISH DIVERGENCE</v>
      </c>
    </row>
    <row r="2217" spans="1:8" ht="13.5" x14ac:dyDescent="0.25">
      <c r="A2217" s="3">
        <f>TITRES_STAT!B2220</f>
        <v>45232</v>
      </c>
      <c r="B2217" s="6">
        <f>TITRES_STAT!C2220</f>
        <v>5.0199999999999996</v>
      </c>
      <c r="C2217" s="6">
        <f>TITRES_STAT!D2220</f>
        <v>4.7168000000000001</v>
      </c>
      <c r="D2217" s="6">
        <f>TITRES_STAT!E2220</f>
        <v>35</v>
      </c>
      <c r="E2217" s="2">
        <f t="shared" si="136"/>
        <v>887786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5.0199999999999996</v>
      </c>
      <c r="C2218" s="6">
        <f>TITRES_STAT!D2221</f>
        <v>4.7168000000000001</v>
      </c>
      <c r="D2218" s="6">
        <f>TITRES_STAT!E2221</f>
        <v>3492</v>
      </c>
      <c r="E2218" s="2">
        <f t="shared" si="136"/>
        <v>887786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5</v>
      </c>
      <c r="C2219" s="6">
        <f>TITRES_STAT!D2222</f>
        <v>4.6980000000000004</v>
      </c>
      <c r="D2219" s="6">
        <f>TITRES_STAT!E2222</f>
        <v>260</v>
      </c>
      <c r="E2219" s="2">
        <f t="shared" si="136"/>
        <v>887526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5</v>
      </c>
      <c r="C2220" s="6">
        <f>TITRES_STAT!D2223</f>
        <v>4.6980000000000004</v>
      </c>
      <c r="D2220" s="6">
        <f>TITRES_STAT!E2223</f>
        <v>0</v>
      </c>
      <c r="E2220" s="2">
        <f t="shared" si="136"/>
        <v>887526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5</v>
      </c>
      <c r="C2221" s="6">
        <f>TITRES_STAT!D2224</f>
        <v>4.6980000000000004</v>
      </c>
      <c r="D2221" s="6">
        <f>TITRES_STAT!E2224</f>
        <v>0</v>
      </c>
      <c r="E2221" s="2">
        <f t="shared" si="136"/>
        <v>887526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5</v>
      </c>
      <c r="C2222" s="6">
        <f>TITRES_STAT!D2225</f>
        <v>4.6980000000000004</v>
      </c>
      <c r="D2222" s="6">
        <f>TITRES_STAT!E2225</f>
        <v>10</v>
      </c>
      <c r="E2222" s="2">
        <f t="shared" si="136"/>
        <v>887526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5</v>
      </c>
      <c r="C2223" s="6">
        <f>TITRES_STAT!D2226</f>
        <v>4.6980000000000004</v>
      </c>
      <c r="D2223" s="6">
        <f>TITRES_STAT!E2226</f>
        <v>400</v>
      </c>
      <c r="E2223" s="2">
        <f t="shared" si="136"/>
        <v>887526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CONFIRMED BEARISH</v>
      </c>
    </row>
    <row r="2224" spans="1:8" ht="13.5" x14ac:dyDescent="0.25">
      <c r="A2224" s="3">
        <f>TITRES_STAT!B2227</f>
        <v>45243</v>
      </c>
      <c r="B2224" s="6">
        <f>TITRES_STAT!C2227</f>
        <v>5</v>
      </c>
      <c r="C2224" s="6">
        <f>TITRES_STAT!D2227</f>
        <v>4.6980000000000004</v>
      </c>
      <c r="D2224" s="6">
        <f>TITRES_STAT!E2227</f>
        <v>76</v>
      </c>
      <c r="E2224" s="2">
        <f t="shared" si="136"/>
        <v>887526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5</v>
      </c>
      <c r="C2225" s="6">
        <f>TITRES_STAT!D2228</f>
        <v>4.6980000000000004</v>
      </c>
      <c r="D2225" s="6">
        <f>TITRES_STAT!E2228</f>
        <v>149</v>
      </c>
      <c r="E2225" s="2">
        <f t="shared" si="136"/>
        <v>887526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5.0999999999999996</v>
      </c>
      <c r="C2226" s="6">
        <f>TITRES_STAT!D2229</f>
        <v>4.7919999999999998</v>
      </c>
      <c r="D2226" s="6">
        <f>TITRES_STAT!E2229</f>
        <v>389</v>
      </c>
      <c r="E2226" s="2">
        <f t="shared" si="136"/>
        <v>887915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5.04</v>
      </c>
      <c r="C2227" s="6">
        <f>TITRES_STAT!D2230</f>
        <v>4.7355999999999998</v>
      </c>
      <c r="D2227" s="6">
        <f>TITRES_STAT!E2230</f>
        <v>389</v>
      </c>
      <c r="E2227" s="2">
        <f t="shared" si="136"/>
        <v>887526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5.05</v>
      </c>
      <c r="C2228" s="6">
        <f>TITRES_STAT!D2231</f>
        <v>4.7450000000000001</v>
      </c>
      <c r="D2228" s="6">
        <f>TITRES_STAT!E2231</f>
        <v>5</v>
      </c>
      <c r="E2228" s="2">
        <f t="shared" si="136"/>
        <v>887531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5.05</v>
      </c>
      <c r="C2229" s="6">
        <f>TITRES_STAT!D2232</f>
        <v>4.7450000000000001</v>
      </c>
      <c r="D2229" s="6">
        <f>TITRES_STAT!E2232</f>
        <v>343</v>
      </c>
      <c r="E2229" s="2">
        <f t="shared" si="136"/>
        <v>887531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5.0999999999999996</v>
      </c>
      <c r="C2230" s="6">
        <f>TITRES_STAT!D2233</f>
        <v>4.7919999999999998</v>
      </c>
      <c r="D2230" s="6">
        <f>TITRES_STAT!E2233</f>
        <v>58</v>
      </c>
      <c r="E2230" s="2">
        <f t="shared" si="136"/>
        <v>887589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5.0999999999999996</v>
      </c>
      <c r="C2231" s="6">
        <f>TITRES_STAT!D2234</f>
        <v>4.7919999999999998</v>
      </c>
      <c r="D2231" s="6">
        <f>TITRES_STAT!E2234</f>
        <v>304</v>
      </c>
      <c r="E2231" s="2">
        <f t="shared" si="136"/>
        <v>887589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5.0999999999999996</v>
      </c>
      <c r="C2232" s="6">
        <f>TITRES_STAT!D2235</f>
        <v>4.7919999999999998</v>
      </c>
      <c r="D2232" s="6">
        <f>TITRES_STAT!E2235</f>
        <v>3693</v>
      </c>
      <c r="E2232" s="2">
        <f t="shared" si="136"/>
        <v>887589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5.08</v>
      </c>
      <c r="C2233" s="6">
        <f>TITRES_STAT!D2236</f>
        <v>4.7732000000000001</v>
      </c>
      <c r="D2233" s="6">
        <f>TITRES_STAT!E2236</f>
        <v>49</v>
      </c>
      <c r="E2233" s="2">
        <f t="shared" si="136"/>
        <v>887540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5.08</v>
      </c>
      <c r="C2234" s="6">
        <f>TITRES_STAT!D2237</f>
        <v>4.7732000000000001</v>
      </c>
      <c r="D2234" s="6">
        <f>TITRES_STAT!E2237</f>
        <v>120</v>
      </c>
      <c r="E2234" s="2">
        <f t="shared" si="136"/>
        <v>887540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5.05</v>
      </c>
      <c r="C2235" s="6">
        <f>TITRES_STAT!D2238</f>
        <v>4.7450000000000001</v>
      </c>
      <c r="D2235" s="6">
        <f>TITRES_STAT!E2238</f>
        <v>1205</v>
      </c>
      <c r="E2235" s="2">
        <f t="shared" si="136"/>
        <v>886335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5.08</v>
      </c>
      <c r="C2236" s="6">
        <f>TITRES_STAT!D2239</f>
        <v>4.7732000000000001</v>
      </c>
      <c r="D2236" s="6">
        <f>TITRES_STAT!E2239</f>
        <v>1</v>
      </c>
      <c r="E2236" s="2">
        <f t="shared" si="136"/>
        <v>886336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5.08</v>
      </c>
      <c r="C2237" s="6">
        <f>TITRES_STAT!D2240</f>
        <v>4.7732000000000001</v>
      </c>
      <c r="D2237" s="6">
        <f>TITRES_STAT!E2240</f>
        <v>525</v>
      </c>
      <c r="E2237" s="2">
        <f t="shared" si="136"/>
        <v>886336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5.08</v>
      </c>
      <c r="C2238" s="6">
        <f>TITRES_STAT!D2241</f>
        <v>4.7732000000000001</v>
      </c>
      <c r="D2238" s="6">
        <f>TITRES_STAT!E2241</f>
        <v>1804</v>
      </c>
      <c r="E2238" s="2">
        <f t="shared" si="136"/>
        <v>886336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5.08</v>
      </c>
      <c r="C2239" s="6">
        <f>TITRES_STAT!D2242</f>
        <v>4.7732000000000001</v>
      </c>
      <c r="D2239" s="6">
        <f>TITRES_STAT!E2242</f>
        <v>457</v>
      </c>
      <c r="E2239" s="2">
        <f t="shared" si="136"/>
        <v>886336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5.08</v>
      </c>
      <c r="C2240" s="6">
        <f>TITRES_STAT!D2243</f>
        <v>4.7732000000000001</v>
      </c>
      <c r="D2240" s="6">
        <f>TITRES_STAT!E2243</f>
        <v>0</v>
      </c>
      <c r="E2240" s="2">
        <f t="shared" si="136"/>
        <v>886336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5.08</v>
      </c>
      <c r="C2241" s="6">
        <f>TITRES_STAT!D2244</f>
        <v>4.7732000000000001</v>
      </c>
      <c r="D2241" s="6">
        <f>TITRES_STAT!E2244</f>
        <v>20</v>
      </c>
      <c r="E2241" s="2">
        <f t="shared" si="136"/>
        <v>886336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5.08</v>
      </c>
      <c r="C2242" s="6">
        <f>TITRES_STAT!D2245</f>
        <v>4.7732000000000001</v>
      </c>
      <c r="D2242" s="6">
        <f>TITRES_STAT!E2245</f>
        <v>0</v>
      </c>
      <c r="E2242" s="2">
        <f t="shared" si="136"/>
        <v>886336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5.05</v>
      </c>
      <c r="C2243" s="6">
        <f>TITRES_STAT!D2246</f>
        <v>4.7450000000000001</v>
      </c>
      <c r="D2243" s="6">
        <f>TITRES_STAT!E2246</f>
        <v>2055</v>
      </c>
      <c r="E2243" s="2">
        <f t="shared" si="136"/>
        <v>884281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5.05</v>
      </c>
      <c r="C2244" s="6">
        <f>TITRES_STAT!D2247</f>
        <v>4.7450000000000001</v>
      </c>
      <c r="D2244" s="6">
        <f>TITRES_STAT!E2247</f>
        <v>84</v>
      </c>
      <c r="E2244" s="2">
        <f t="shared" ref="E2244:E2307" si="140">IF(B2244&gt;B2243, E2243+D2244, IF(B2244&lt;B2243, E2243-D2244, E2243))</f>
        <v>884281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5.05</v>
      </c>
      <c r="C2245" s="6">
        <f>TITRES_STAT!D2248</f>
        <v>4.7450000000000001</v>
      </c>
      <c r="D2245" s="6">
        <f>TITRES_STAT!E2248</f>
        <v>127</v>
      </c>
      <c r="E2245" s="2">
        <f t="shared" si="140"/>
        <v>884281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5.05</v>
      </c>
      <c r="C2246" s="6">
        <f>TITRES_STAT!D2249</f>
        <v>4.7450000000000001</v>
      </c>
      <c r="D2246" s="6">
        <f>TITRES_STAT!E2249</f>
        <v>2915</v>
      </c>
      <c r="E2246" s="2">
        <f t="shared" si="140"/>
        <v>884281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5.05</v>
      </c>
      <c r="C2247" s="6">
        <f>TITRES_STAT!D2250</f>
        <v>4.7450000000000001</v>
      </c>
      <c r="D2247" s="6">
        <f>TITRES_STAT!E2250</f>
        <v>0</v>
      </c>
      <c r="E2247" s="2">
        <f t="shared" si="140"/>
        <v>884281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5.08</v>
      </c>
      <c r="C2248" s="6">
        <f>TITRES_STAT!D2251</f>
        <v>4.7732000000000001</v>
      </c>
      <c r="D2248" s="6">
        <f>TITRES_STAT!E2251</f>
        <v>2248</v>
      </c>
      <c r="E2248" s="2">
        <f t="shared" si="140"/>
        <v>886529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5.08</v>
      </c>
      <c r="C2249" s="6">
        <f>TITRES_STAT!D2252</f>
        <v>4.7732000000000001</v>
      </c>
      <c r="D2249" s="6">
        <f>TITRES_STAT!E2252</f>
        <v>42</v>
      </c>
      <c r="E2249" s="2">
        <f t="shared" si="140"/>
        <v>886529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5.0999999999999996</v>
      </c>
      <c r="C2250" s="6">
        <f>TITRES_STAT!D2253</f>
        <v>4.7919999999999998</v>
      </c>
      <c r="D2250" s="6">
        <f>TITRES_STAT!E2253</f>
        <v>821</v>
      </c>
      <c r="E2250" s="2">
        <f t="shared" si="140"/>
        <v>887350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5.0999999999999996</v>
      </c>
      <c r="C2251" s="6">
        <f>TITRES_STAT!D2254</f>
        <v>4.7919999999999998</v>
      </c>
      <c r="D2251" s="6">
        <f>TITRES_STAT!E2254</f>
        <v>0</v>
      </c>
      <c r="E2251" s="2">
        <f t="shared" si="140"/>
        <v>887350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5.15</v>
      </c>
      <c r="C2252" s="6">
        <f>TITRES_STAT!D2255</f>
        <v>4.8388999999999998</v>
      </c>
      <c r="D2252" s="6">
        <f>TITRES_STAT!E2255</f>
        <v>50</v>
      </c>
      <c r="E2252" s="2">
        <f t="shared" si="140"/>
        <v>887400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5.15</v>
      </c>
      <c r="C2253" s="6">
        <f>TITRES_STAT!D2256</f>
        <v>4.8388999999999998</v>
      </c>
      <c r="D2253" s="6">
        <f>TITRES_STAT!E2256</f>
        <v>281</v>
      </c>
      <c r="E2253" s="2">
        <f t="shared" si="140"/>
        <v>887400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5.15</v>
      </c>
      <c r="C2254" s="6">
        <f>TITRES_STAT!D2257</f>
        <v>4.8388999999999998</v>
      </c>
      <c r="D2254" s="6">
        <f>TITRES_STAT!E2257</f>
        <v>0</v>
      </c>
      <c r="E2254" s="2">
        <f t="shared" si="140"/>
        <v>887400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5.15</v>
      </c>
      <c r="C2255" s="6">
        <f>TITRES_STAT!D2258</f>
        <v>4.8388999999999998</v>
      </c>
      <c r="D2255" s="6">
        <f>TITRES_STAT!E2258</f>
        <v>525</v>
      </c>
      <c r="E2255" s="2">
        <f t="shared" si="140"/>
        <v>887400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5.15</v>
      </c>
      <c r="C2256" s="6">
        <f>TITRES_STAT!D2259</f>
        <v>4.8388999999999998</v>
      </c>
      <c r="D2256" s="6">
        <f>TITRES_STAT!E2259</f>
        <v>900</v>
      </c>
      <c r="E2256" s="2">
        <f t="shared" si="140"/>
        <v>887400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5.32</v>
      </c>
      <c r="C2257" s="6">
        <f>TITRES_STAT!D2260</f>
        <v>4.9987000000000004</v>
      </c>
      <c r="D2257" s="6">
        <f>TITRES_STAT!E2260</f>
        <v>1140</v>
      </c>
      <c r="E2257" s="2">
        <f t="shared" si="140"/>
        <v>888540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5.3</v>
      </c>
      <c r="C2258" s="6">
        <f>TITRES_STAT!D2261</f>
        <v>4.9798999999999998</v>
      </c>
      <c r="D2258" s="6">
        <f>TITRES_STAT!E2261</f>
        <v>1826</v>
      </c>
      <c r="E2258" s="2">
        <f t="shared" si="140"/>
        <v>886714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BEARISH DIVERGENCE</v>
      </c>
    </row>
    <row r="2259" spans="1:8" ht="13.5" x14ac:dyDescent="0.25">
      <c r="A2259" s="3">
        <f>TITRES_STAT!B2262</f>
        <v>45293</v>
      </c>
      <c r="B2259" s="6">
        <f>TITRES_STAT!C2262</f>
        <v>5.2</v>
      </c>
      <c r="C2259" s="6">
        <f>TITRES_STAT!D2262</f>
        <v>4.8859000000000004</v>
      </c>
      <c r="D2259" s="6">
        <f>TITRES_STAT!E2262</f>
        <v>25</v>
      </c>
      <c r="E2259" s="2">
        <f t="shared" si="140"/>
        <v>886689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BEARISH DIVERGENCE</v>
      </c>
    </row>
    <row r="2260" spans="1:8" ht="13.5" x14ac:dyDescent="0.25">
      <c r="A2260" s="3">
        <f>TITRES_STAT!B2263</f>
        <v>45294</v>
      </c>
      <c r="B2260" s="6">
        <f>TITRES_STAT!C2263</f>
        <v>5.2</v>
      </c>
      <c r="C2260" s="6">
        <f>TITRES_STAT!D2263</f>
        <v>4.8859000000000004</v>
      </c>
      <c r="D2260" s="6">
        <f>TITRES_STAT!E2263</f>
        <v>292</v>
      </c>
      <c r="E2260" s="2">
        <f t="shared" si="140"/>
        <v>886689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BEARISH DIVERGENCE</v>
      </c>
    </row>
    <row r="2261" spans="1:8" ht="13.5" x14ac:dyDescent="0.25">
      <c r="A2261" s="3">
        <f>TITRES_STAT!B2264</f>
        <v>45295</v>
      </c>
      <c r="B2261" s="6">
        <f>TITRES_STAT!C2264</f>
        <v>5.19</v>
      </c>
      <c r="C2261" s="6">
        <f>TITRES_STAT!D2264</f>
        <v>4.8765000000000001</v>
      </c>
      <c r="D2261" s="6">
        <f>TITRES_STAT!E2264</f>
        <v>330</v>
      </c>
      <c r="E2261" s="2">
        <f t="shared" si="140"/>
        <v>886359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BEARISH DIVERGENCE</v>
      </c>
    </row>
    <row r="2262" spans="1:8" ht="13.5" x14ac:dyDescent="0.25">
      <c r="A2262" s="3">
        <f>TITRES_STAT!B2265</f>
        <v>45296</v>
      </c>
      <c r="B2262" s="6">
        <f>TITRES_STAT!C2265</f>
        <v>5.19</v>
      </c>
      <c r="C2262" s="6">
        <f>TITRES_STAT!D2265</f>
        <v>4.8765000000000001</v>
      </c>
      <c r="D2262" s="6">
        <f>TITRES_STAT!E2265</f>
        <v>4872</v>
      </c>
      <c r="E2262" s="2">
        <f t="shared" si="140"/>
        <v>886359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5.19</v>
      </c>
      <c r="C2263" s="6">
        <f>TITRES_STAT!D2266</f>
        <v>4.8765000000000001</v>
      </c>
      <c r="D2263" s="6">
        <f>TITRES_STAT!E2266</f>
        <v>150</v>
      </c>
      <c r="E2263" s="2">
        <f t="shared" si="140"/>
        <v>886359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5.18</v>
      </c>
      <c r="C2264" s="6">
        <f>TITRES_STAT!D2267</f>
        <v>4.8670999999999998</v>
      </c>
      <c r="D2264" s="6">
        <f>TITRES_STAT!E2267</f>
        <v>2110</v>
      </c>
      <c r="E2264" s="2">
        <f t="shared" si="140"/>
        <v>884249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5.28</v>
      </c>
      <c r="C2265" s="6">
        <f>TITRES_STAT!D2268</f>
        <v>4.9611000000000001</v>
      </c>
      <c r="D2265" s="6">
        <f>TITRES_STAT!E2268</f>
        <v>1433</v>
      </c>
      <c r="E2265" s="2">
        <f t="shared" si="140"/>
        <v>885682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BEARISH DIVERGENCE</v>
      </c>
    </row>
    <row r="2266" spans="1:8" ht="13.5" x14ac:dyDescent="0.25">
      <c r="A2266" s="3">
        <f>TITRES_STAT!B2269</f>
        <v>45302</v>
      </c>
      <c r="B2266" s="6">
        <f>TITRES_STAT!C2269</f>
        <v>5.19</v>
      </c>
      <c r="C2266" s="6">
        <f>TITRES_STAT!D2269</f>
        <v>4.8765000000000001</v>
      </c>
      <c r="D2266" s="6">
        <f>TITRES_STAT!E2269</f>
        <v>999</v>
      </c>
      <c r="E2266" s="2">
        <f t="shared" si="140"/>
        <v>884683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5.19</v>
      </c>
      <c r="C2267" s="6">
        <f>TITRES_STAT!D2270</f>
        <v>4.8765000000000001</v>
      </c>
      <c r="D2267" s="6">
        <f>TITRES_STAT!E2270</f>
        <v>15</v>
      </c>
      <c r="E2267" s="2">
        <f t="shared" si="140"/>
        <v>884683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5.16</v>
      </c>
      <c r="C2268" s="6">
        <f>TITRES_STAT!D2271</f>
        <v>4.8483000000000001</v>
      </c>
      <c r="D2268" s="6">
        <f>TITRES_STAT!E2271</f>
        <v>1605</v>
      </c>
      <c r="E2268" s="2">
        <f t="shared" si="140"/>
        <v>883078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5.16</v>
      </c>
      <c r="C2269" s="6">
        <f>TITRES_STAT!D2272</f>
        <v>4.8483000000000001</v>
      </c>
      <c r="D2269" s="6">
        <f>TITRES_STAT!E2272</f>
        <v>1433</v>
      </c>
      <c r="E2269" s="2">
        <f t="shared" si="140"/>
        <v>883078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5.29</v>
      </c>
      <c r="C2270" s="6">
        <f>TITRES_STAT!D2273</f>
        <v>4.9705000000000004</v>
      </c>
      <c r="D2270" s="6">
        <f>TITRES_STAT!E2273</f>
        <v>193</v>
      </c>
      <c r="E2270" s="2">
        <f t="shared" si="140"/>
        <v>883271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BEARISH DIVERGENCE</v>
      </c>
    </row>
    <row r="2271" spans="1:8" ht="13.5" x14ac:dyDescent="0.25">
      <c r="A2271" s="3">
        <f>TITRES_STAT!B2274</f>
        <v>45309</v>
      </c>
      <c r="B2271" s="6">
        <f>TITRES_STAT!C2274</f>
        <v>5.24</v>
      </c>
      <c r="C2271" s="6">
        <f>TITRES_STAT!D2274</f>
        <v>4.9234999999999998</v>
      </c>
      <c r="D2271" s="6">
        <f>TITRES_STAT!E2274</f>
        <v>285</v>
      </c>
      <c r="E2271" s="2">
        <f t="shared" si="140"/>
        <v>882986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BEARISH DIVERGENCE</v>
      </c>
    </row>
    <row r="2272" spans="1:8" ht="13.5" x14ac:dyDescent="0.25">
      <c r="A2272" s="3">
        <f>TITRES_STAT!B2275</f>
        <v>45310</v>
      </c>
      <c r="B2272" s="6">
        <f>TITRES_STAT!C2275</f>
        <v>5.25</v>
      </c>
      <c r="C2272" s="6">
        <f>TITRES_STAT!D2275</f>
        <v>4.9329000000000001</v>
      </c>
      <c r="D2272" s="6">
        <f>TITRES_STAT!E2275</f>
        <v>1126</v>
      </c>
      <c r="E2272" s="2">
        <f t="shared" si="140"/>
        <v>884112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BEARISH DIVERGENCE</v>
      </c>
    </row>
    <row r="2273" spans="1:8" ht="13.5" x14ac:dyDescent="0.25">
      <c r="A2273" s="3">
        <f>TITRES_STAT!B2276</f>
        <v>45313</v>
      </c>
      <c r="B2273" s="6">
        <f>TITRES_STAT!C2276</f>
        <v>5.25</v>
      </c>
      <c r="C2273" s="6">
        <f>TITRES_STAT!D2276</f>
        <v>4.9329000000000001</v>
      </c>
      <c r="D2273" s="6">
        <f>TITRES_STAT!E2276</f>
        <v>0</v>
      </c>
      <c r="E2273" s="2">
        <f t="shared" si="140"/>
        <v>884112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5.25</v>
      </c>
      <c r="C2274" s="6">
        <f>TITRES_STAT!D2277</f>
        <v>4.9329000000000001</v>
      </c>
      <c r="D2274" s="6">
        <f>TITRES_STAT!E2277</f>
        <v>0</v>
      </c>
      <c r="E2274" s="2">
        <f t="shared" si="140"/>
        <v>884112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5.24</v>
      </c>
      <c r="C2275" s="6">
        <f>TITRES_STAT!D2278</f>
        <v>4.9234999999999998</v>
      </c>
      <c r="D2275" s="6">
        <f>TITRES_STAT!E2278</f>
        <v>3750</v>
      </c>
      <c r="E2275" s="2">
        <f t="shared" si="140"/>
        <v>880362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5.16</v>
      </c>
      <c r="C2276" s="6">
        <f>TITRES_STAT!D2279</f>
        <v>4.8483000000000001</v>
      </c>
      <c r="D2276" s="6">
        <f>TITRES_STAT!E2279</f>
        <v>450</v>
      </c>
      <c r="E2276" s="2">
        <f t="shared" si="140"/>
        <v>879912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5.16</v>
      </c>
      <c r="C2277" s="6">
        <f>TITRES_STAT!D2280</f>
        <v>4.8483000000000001</v>
      </c>
      <c r="D2277" s="6">
        <f>TITRES_STAT!E2280</f>
        <v>32201</v>
      </c>
      <c r="E2277" s="2">
        <f t="shared" si="140"/>
        <v>879912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5.14</v>
      </c>
      <c r="C2278" s="6">
        <f>TITRES_STAT!D2281</f>
        <v>4.8295000000000003</v>
      </c>
      <c r="D2278" s="6">
        <f>TITRES_STAT!E2281</f>
        <v>1299</v>
      </c>
      <c r="E2278" s="2">
        <f t="shared" si="140"/>
        <v>878613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5.14</v>
      </c>
      <c r="C2279" s="6">
        <f>TITRES_STAT!D2282</f>
        <v>4.8295000000000003</v>
      </c>
      <c r="D2279" s="6">
        <f>TITRES_STAT!E2282</f>
        <v>0</v>
      </c>
      <c r="E2279" s="2">
        <f t="shared" si="140"/>
        <v>878613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5.14</v>
      </c>
      <c r="C2280" s="6">
        <f>TITRES_STAT!D2283</f>
        <v>4.8295000000000003</v>
      </c>
      <c r="D2280" s="6">
        <f>TITRES_STAT!E2283</f>
        <v>224</v>
      </c>
      <c r="E2280" s="2">
        <f t="shared" si="140"/>
        <v>878613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5.22</v>
      </c>
      <c r="C2281" s="6">
        <f>TITRES_STAT!D2284</f>
        <v>4.9047000000000001</v>
      </c>
      <c r="D2281" s="6">
        <f>TITRES_STAT!E2284</f>
        <v>1</v>
      </c>
      <c r="E2281" s="2">
        <f t="shared" si="140"/>
        <v>878614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BEARISH DIVERGENCE</v>
      </c>
    </row>
    <row r="2282" spans="1:8" ht="13.5" x14ac:dyDescent="0.25">
      <c r="A2282" s="3">
        <f>TITRES_STAT!B2285</f>
        <v>45324</v>
      </c>
      <c r="B2282" s="6">
        <f>TITRES_STAT!C2285</f>
        <v>5.22</v>
      </c>
      <c r="C2282" s="6">
        <f>TITRES_STAT!D2285</f>
        <v>4.9047000000000001</v>
      </c>
      <c r="D2282" s="6">
        <f>TITRES_STAT!E2285</f>
        <v>0</v>
      </c>
      <c r="E2282" s="2">
        <f t="shared" si="140"/>
        <v>878614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BEARISH DIVERGENCE</v>
      </c>
    </row>
    <row r="2283" spans="1:8" ht="13.5" x14ac:dyDescent="0.25">
      <c r="A2283" s="3">
        <f>TITRES_STAT!B2286</f>
        <v>45327</v>
      </c>
      <c r="B2283" s="6">
        <f>TITRES_STAT!C2286</f>
        <v>5.19</v>
      </c>
      <c r="C2283" s="6">
        <f>TITRES_STAT!D2286</f>
        <v>4.8765000000000001</v>
      </c>
      <c r="D2283" s="6">
        <f>TITRES_STAT!E2286</f>
        <v>4551</v>
      </c>
      <c r="E2283" s="2">
        <f t="shared" si="140"/>
        <v>874063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BEARISH DIVERGENCE</v>
      </c>
    </row>
    <row r="2284" spans="1:8" ht="13.5" x14ac:dyDescent="0.25">
      <c r="A2284" s="3">
        <f>TITRES_STAT!B2287</f>
        <v>45328</v>
      </c>
      <c r="B2284" s="6">
        <f>TITRES_STAT!C2287</f>
        <v>5.18</v>
      </c>
      <c r="C2284" s="6">
        <f>TITRES_STAT!D2287</f>
        <v>4.8670999999999998</v>
      </c>
      <c r="D2284" s="6">
        <f>TITRES_STAT!E2287</f>
        <v>25</v>
      </c>
      <c r="E2284" s="2">
        <f t="shared" si="140"/>
        <v>874038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BEARISH DIVERGENCE</v>
      </c>
    </row>
    <row r="2285" spans="1:8" ht="13.5" x14ac:dyDescent="0.25">
      <c r="A2285" s="3">
        <f>TITRES_STAT!B2288</f>
        <v>45329</v>
      </c>
      <c r="B2285" s="6">
        <f>TITRES_STAT!C2288</f>
        <v>5.19</v>
      </c>
      <c r="C2285" s="6">
        <f>TITRES_STAT!D2288</f>
        <v>4.8765000000000001</v>
      </c>
      <c r="D2285" s="6">
        <f>TITRES_STAT!E2288</f>
        <v>27</v>
      </c>
      <c r="E2285" s="2">
        <f t="shared" si="140"/>
        <v>874065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BEARISH DIVERGENCE</v>
      </c>
    </row>
    <row r="2286" spans="1:8" ht="13.5" x14ac:dyDescent="0.25">
      <c r="A2286" s="3">
        <f>TITRES_STAT!B2289</f>
        <v>45330</v>
      </c>
      <c r="B2286" s="6">
        <f>TITRES_STAT!C2289</f>
        <v>5.19</v>
      </c>
      <c r="C2286" s="6">
        <f>TITRES_STAT!D2289</f>
        <v>4.8765000000000001</v>
      </c>
      <c r="D2286" s="6">
        <f>TITRES_STAT!E2289</f>
        <v>34</v>
      </c>
      <c r="E2286" s="2">
        <f t="shared" si="140"/>
        <v>874065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5.19</v>
      </c>
      <c r="C2287" s="6">
        <f>TITRES_STAT!D2290</f>
        <v>4.8765000000000001</v>
      </c>
      <c r="D2287" s="6">
        <f>TITRES_STAT!E2290</f>
        <v>0</v>
      </c>
      <c r="E2287" s="2">
        <f t="shared" si="140"/>
        <v>874065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5.16</v>
      </c>
      <c r="C2288" s="6">
        <f>TITRES_STAT!D2291</f>
        <v>4.8483000000000001</v>
      </c>
      <c r="D2288" s="6">
        <f>TITRES_STAT!E2291</f>
        <v>1201</v>
      </c>
      <c r="E2288" s="2">
        <f t="shared" si="140"/>
        <v>872864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5.14</v>
      </c>
      <c r="C2289" s="6">
        <f>TITRES_STAT!D2292</f>
        <v>4.8295000000000003</v>
      </c>
      <c r="D2289" s="6">
        <f>TITRES_STAT!E2292</f>
        <v>392</v>
      </c>
      <c r="E2289" s="2">
        <f t="shared" si="140"/>
        <v>872472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5.16</v>
      </c>
      <c r="C2290" s="6">
        <f>TITRES_STAT!D2293</f>
        <v>4.8483000000000001</v>
      </c>
      <c r="D2290" s="6">
        <f>TITRES_STAT!E2293</f>
        <v>5701</v>
      </c>
      <c r="E2290" s="2">
        <f t="shared" si="140"/>
        <v>878173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5.19</v>
      </c>
      <c r="C2291" s="6">
        <f>TITRES_STAT!D2294</f>
        <v>4.8765000000000001</v>
      </c>
      <c r="D2291" s="6">
        <f>TITRES_STAT!E2294</f>
        <v>1506</v>
      </c>
      <c r="E2291" s="2">
        <f t="shared" si="140"/>
        <v>879679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45338</v>
      </c>
      <c r="B2292" s="6">
        <f>TITRES_STAT!C2295</f>
        <v>5.19</v>
      </c>
      <c r="C2292" s="6">
        <f>TITRES_STAT!D2295</f>
        <v>4.8765000000000001</v>
      </c>
      <c r="D2292" s="6">
        <f>TITRES_STAT!E2295</f>
        <v>0</v>
      </c>
      <c r="E2292" s="2">
        <f t="shared" si="140"/>
        <v>879679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45341</v>
      </c>
      <c r="B2293" s="6">
        <f>TITRES_STAT!C2296</f>
        <v>5.19</v>
      </c>
      <c r="C2293" s="6">
        <f>TITRES_STAT!D2296</f>
        <v>4.8765000000000001</v>
      </c>
      <c r="D2293" s="6">
        <f>TITRES_STAT!E2296</f>
        <v>0</v>
      </c>
      <c r="E2293" s="2">
        <f t="shared" si="140"/>
        <v>879679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5.19</v>
      </c>
      <c r="C2294" s="6">
        <f>TITRES_STAT!D2297</f>
        <v>4.8765000000000001</v>
      </c>
      <c r="D2294" s="6">
        <f>TITRES_STAT!E2297</f>
        <v>0</v>
      </c>
      <c r="E2294" s="2">
        <f t="shared" si="140"/>
        <v>879679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5.09</v>
      </c>
      <c r="C2295" s="6">
        <f>TITRES_STAT!D2298</f>
        <v>4.7826000000000004</v>
      </c>
      <c r="D2295" s="6">
        <f>TITRES_STAT!E2298</f>
        <v>768</v>
      </c>
      <c r="E2295" s="2">
        <f t="shared" si="140"/>
        <v>878911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BULLISH DIVERGENCE</v>
      </c>
    </row>
    <row r="2296" spans="1:8" ht="13.5" x14ac:dyDescent="0.25">
      <c r="A2296" s="3">
        <f>TITRES_STAT!B2299</f>
        <v>45344</v>
      </c>
      <c r="B2296" s="6">
        <f>TITRES_STAT!C2299</f>
        <v>5.18</v>
      </c>
      <c r="C2296" s="6">
        <f>TITRES_STAT!D2299</f>
        <v>4.8670999999999998</v>
      </c>
      <c r="D2296" s="6">
        <f>TITRES_STAT!E2299</f>
        <v>195</v>
      </c>
      <c r="E2296" s="2">
        <f t="shared" si="140"/>
        <v>879106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CONFIRMED BEARISH</v>
      </c>
    </row>
    <row r="2297" spans="1:8" ht="13.5" x14ac:dyDescent="0.25">
      <c r="A2297" s="3">
        <f>TITRES_STAT!B2300</f>
        <v>45345</v>
      </c>
      <c r="B2297" s="6">
        <f>TITRES_STAT!C2300</f>
        <v>5.17</v>
      </c>
      <c r="C2297" s="6">
        <f>TITRES_STAT!D2300</f>
        <v>4.8577000000000004</v>
      </c>
      <c r="D2297" s="6">
        <f>TITRES_STAT!E2300</f>
        <v>1945</v>
      </c>
      <c r="E2297" s="2">
        <f t="shared" si="140"/>
        <v>877161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CONFIRMED BEARISH</v>
      </c>
    </row>
    <row r="2298" spans="1:8" ht="13.5" x14ac:dyDescent="0.25">
      <c r="A2298" s="3">
        <f>TITRES_STAT!B2301</f>
        <v>45348</v>
      </c>
      <c r="B2298" s="6">
        <f>TITRES_STAT!C2301</f>
        <v>5.16</v>
      </c>
      <c r="C2298" s="6">
        <f>TITRES_STAT!D2301</f>
        <v>4.8483000000000001</v>
      </c>
      <c r="D2298" s="6">
        <f>TITRES_STAT!E2301</f>
        <v>388</v>
      </c>
      <c r="E2298" s="2">
        <f t="shared" si="140"/>
        <v>876773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CONFIRMED BEARISH</v>
      </c>
    </row>
    <row r="2299" spans="1:8" ht="13.5" x14ac:dyDescent="0.25">
      <c r="A2299" s="3">
        <f>TITRES_STAT!B2302</f>
        <v>45349</v>
      </c>
      <c r="B2299" s="6">
        <f>TITRES_STAT!C2302</f>
        <v>5.17</v>
      </c>
      <c r="C2299" s="6">
        <f>TITRES_STAT!D2302</f>
        <v>4.8577000000000004</v>
      </c>
      <c r="D2299" s="6">
        <f>TITRES_STAT!E2302</f>
        <v>268</v>
      </c>
      <c r="E2299" s="2">
        <f t="shared" si="140"/>
        <v>877041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5.19</v>
      </c>
      <c r="C2300" s="6">
        <f>TITRES_STAT!D2303</f>
        <v>4.8765000000000001</v>
      </c>
      <c r="D2300" s="6">
        <f>TITRES_STAT!E2303</f>
        <v>1</v>
      </c>
      <c r="E2300" s="2">
        <f t="shared" si="140"/>
        <v>877042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BEARISH DIVERGENCE</v>
      </c>
    </row>
    <row r="2301" spans="1:8" ht="13.5" x14ac:dyDescent="0.25">
      <c r="A2301" s="3">
        <f>TITRES_STAT!B2304</f>
        <v>45351</v>
      </c>
      <c r="B2301" s="6">
        <f>TITRES_STAT!C2304</f>
        <v>5.19</v>
      </c>
      <c r="C2301" s="6">
        <f>TITRES_STAT!D2304</f>
        <v>4.8765000000000001</v>
      </c>
      <c r="D2301" s="6">
        <f>TITRES_STAT!E2304</f>
        <v>0</v>
      </c>
      <c r="E2301" s="2">
        <f t="shared" si="140"/>
        <v>877042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BEARISH DIVERGENCE</v>
      </c>
    </row>
    <row r="2302" spans="1:8" ht="13.5" x14ac:dyDescent="0.25">
      <c r="A2302" s="3">
        <f>TITRES_STAT!B2305</f>
        <v>45352</v>
      </c>
      <c r="B2302" s="6">
        <f>TITRES_STAT!C2305</f>
        <v>5.18</v>
      </c>
      <c r="C2302" s="6">
        <f>TITRES_STAT!D2305</f>
        <v>4.8670999999999998</v>
      </c>
      <c r="D2302" s="6">
        <f>TITRES_STAT!E2305</f>
        <v>5389</v>
      </c>
      <c r="E2302" s="2">
        <f t="shared" si="140"/>
        <v>871653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BEARISH DIVERGENCE</v>
      </c>
    </row>
    <row r="2303" spans="1:8" ht="13.5" x14ac:dyDescent="0.25">
      <c r="A2303" s="3">
        <f>TITRES_STAT!B2306</f>
        <v>45355</v>
      </c>
      <c r="B2303" s="6">
        <f>TITRES_STAT!C2306</f>
        <v>5.18</v>
      </c>
      <c r="C2303" s="6">
        <f>TITRES_STAT!D2306</f>
        <v>4.8670999999999998</v>
      </c>
      <c r="D2303" s="6">
        <f>TITRES_STAT!E2306</f>
        <v>520</v>
      </c>
      <c r="E2303" s="2">
        <f t="shared" si="140"/>
        <v>871653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BEARISH DIVERGENCE</v>
      </c>
    </row>
    <row r="2304" spans="1:8" ht="13.5" x14ac:dyDescent="0.25">
      <c r="A2304" s="3">
        <f>TITRES_STAT!B2307</f>
        <v>45356</v>
      </c>
      <c r="B2304" s="6">
        <f>TITRES_STAT!C2307</f>
        <v>5.0999999999999996</v>
      </c>
      <c r="C2304" s="6">
        <f>TITRES_STAT!D2307</f>
        <v>4.7919999999999998</v>
      </c>
      <c r="D2304" s="6">
        <f>TITRES_STAT!E2307</f>
        <v>2674</v>
      </c>
      <c r="E2304" s="2">
        <f t="shared" si="140"/>
        <v>868979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5.05</v>
      </c>
      <c r="C2305" s="6">
        <f>TITRES_STAT!D2308</f>
        <v>4.7450000000000001</v>
      </c>
      <c r="D2305" s="6">
        <f>TITRES_STAT!E2308</f>
        <v>760</v>
      </c>
      <c r="E2305" s="2">
        <f t="shared" si="140"/>
        <v>868219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5.0599999999999996</v>
      </c>
      <c r="C2306" s="6">
        <f>TITRES_STAT!D2309</f>
        <v>4.7544000000000004</v>
      </c>
      <c r="D2306" s="6">
        <f>TITRES_STAT!E2309</f>
        <v>1015</v>
      </c>
      <c r="E2306" s="2">
        <f t="shared" si="140"/>
        <v>869234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5.08</v>
      </c>
      <c r="C2307" s="6">
        <f>TITRES_STAT!D2310</f>
        <v>4.7732000000000001</v>
      </c>
      <c r="D2307" s="6">
        <f>TITRES_STAT!E2310</f>
        <v>1015</v>
      </c>
      <c r="E2307" s="2">
        <f t="shared" si="140"/>
        <v>870249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5.08</v>
      </c>
      <c r="C2308" s="6">
        <f>TITRES_STAT!D2311</f>
        <v>4.7732000000000001</v>
      </c>
      <c r="D2308" s="6">
        <f>TITRES_STAT!E2311</f>
        <v>0</v>
      </c>
      <c r="E2308" s="2">
        <f t="shared" ref="E2308:E2371" si="144">IF(B2308&gt;B2307, E2307+D2308, IF(B2308&lt;B2307, E2307-D2308, E2307))</f>
        <v>870249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5.08</v>
      </c>
      <c r="C2309" s="6">
        <f>TITRES_STAT!D2312</f>
        <v>4.7732000000000001</v>
      </c>
      <c r="D2309" s="6">
        <f>TITRES_STAT!E2312</f>
        <v>0</v>
      </c>
      <c r="E2309" s="2">
        <f t="shared" si="144"/>
        <v>870249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BULLISH DIVERGENCE</v>
      </c>
    </row>
    <row r="2310" spans="1:8" ht="13.5" x14ac:dyDescent="0.25">
      <c r="A2310" s="3">
        <f>TITRES_STAT!B2313</f>
        <v>45364</v>
      </c>
      <c r="B2310" s="6">
        <f>TITRES_STAT!C2313</f>
        <v>5.0599999999999996</v>
      </c>
      <c r="C2310" s="6">
        <f>TITRES_STAT!D2313</f>
        <v>4.7544000000000004</v>
      </c>
      <c r="D2310" s="6">
        <f>TITRES_STAT!E2313</f>
        <v>310</v>
      </c>
      <c r="E2310" s="2">
        <f t="shared" si="144"/>
        <v>869939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6">
        <f>TITRES_STAT!C2314</f>
        <v>5.08</v>
      </c>
      <c r="C2311" s="6">
        <f>TITRES_STAT!D2314</f>
        <v>4.7732000000000001</v>
      </c>
      <c r="D2311" s="6">
        <f>TITRES_STAT!E2314</f>
        <v>44</v>
      </c>
      <c r="E2311" s="2">
        <f t="shared" si="144"/>
        <v>869983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BULLISH</v>
      </c>
    </row>
    <row r="2312" spans="1:8" ht="13.5" x14ac:dyDescent="0.25">
      <c r="A2312" s="3">
        <f>TITRES_STAT!B2315</f>
        <v>45366</v>
      </c>
      <c r="B2312" s="6">
        <f>TITRES_STAT!C2315</f>
        <v>5.08</v>
      </c>
      <c r="C2312" s="6">
        <f>TITRES_STAT!D2315</f>
        <v>4.7732000000000001</v>
      </c>
      <c r="D2312" s="6">
        <f>TITRES_STAT!E2315</f>
        <v>0</v>
      </c>
      <c r="E2312" s="2">
        <f t="shared" si="144"/>
        <v>869983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5.14</v>
      </c>
      <c r="C2313" s="6">
        <f>TITRES_STAT!D2316</f>
        <v>4.8295000000000003</v>
      </c>
      <c r="D2313" s="6">
        <f>TITRES_STAT!E2316</f>
        <v>1</v>
      </c>
      <c r="E2313" s="2">
        <f t="shared" si="144"/>
        <v>869984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BEARISH DIVERGENCE</v>
      </c>
    </row>
    <row r="2314" spans="1:8" ht="13.5" x14ac:dyDescent="0.25">
      <c r="A2314" s="3">
        <f>TITRES_STAT!B2317</f>
        <v>45370</v>
      </c>
      <c r="B2314" s="6">
        <f>TITRES_STAT!C2317</f>
        <v>5.12</v>
      </c>
      <c r="C2314" s="6">
        <f>TITRES_STAT!D2317</f>
        <v>4.8108000000000004</v>
      </c>
      <c r="D2314" s="6">
        <f>TITRES_STAT!E2317</f>
        <v>10</v>
      </c>
      <c r="E2314" s="2">
        <f t="shared" si="144"/>
        <v>869974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BEARISH DIVERGENCE</v>
      </c>
    </row>
    <row r="2315" spans="1:8" ht="13.5" x14ac:dyDescent="0.25">
      <c r="A2315" s="3">
        <f>TITRES_STAT!B2318</f>
        <v>45372</v>
      </c>
      <c r="B2315" s="6">
        <f>TITRES_STAT!C2318</f>
        <v>5.12</v>
      </c>
      <c r="C2315" s="6">
        <f>TITRES_STAT!D2318</f>
        <v>4.8108000000000004</v>
      </c>
      <c r="D2315" s="6">
        <f>TITRES_STAT!E2318</f>
        <v>0</v>
      </c>
      <c r="E2315" s="2">
        <f t="shared" si="144"/>
        <v>869974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5.12</v>
      </c>
      <c r="C2316" s="6">
        <f>TITRES_STAT!D2319</f>
        <v>4.8108000000000004</v>
      </c>
      <c r="D2316" s="6">
        <f>TITRES_STAT!E2319</f>
        <v>0</v>
      </c>
      <c r="E2316" s="2">
        <f t="shared" si="144"/>
        <v>869974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BEARISH DIVERGENCE</v>
      </c>
    </row>
    <row r="2317" spans="1:8" ht="13.5" x14ac:dyDescent="0.25">
      <c r="A2317" s="3">
        <f>TITRES_STAT!B2320</f>
        <v>45376</v>
      </c>
      <c r="B2317" s="6">
        <f>TITRES_STAT!C2320</f>
        <v>5.12</v>
      </c>
      <c r="C2317" s="6">
        <f>TITRES_STAT!D2320</f>
        <v>4.8108000000000004</v>
      </c>
      <c r="D2317" s="6">
        <f>TITRES_STAT!E2320</f>
        <v>0</v>
      </c>
      <c r="E2317" s="2">
        <f t="shared" si="144"/>
        <v>869974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BEARISH DIVERGENCE</v>
      </c>
    </row>
    <row r="2318" spans="1:8" ht="13.5" x14ac:dyDescent="0.25">
      <c r="A2318" s="3">
        <f>TITRES_STAT!B2321</f>
        <v>45377</v>
      </c>
      <c r="B2318" s="6">
        <f>TITRES_STAT!C2321</f>
        <v>5.12</v>
      </c>
      <c r="C2318" s="6">
        <f>TITRES_STAT!D2321</f>
        <v>4.8108000000000004</v>
      </c>
      <c r="D2318" s="6">
        <f>TITRES_STAT!E2321</f>
        <v>0</v>
      </c>
      <c r="E2318" s="2">
        <f t="shared" si="144"/>
        <v>869974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5.05</v>
      </c>
      <c r="C2319" s="6">
        <f>TITRES_STAT!D2322</f>
        <v>4.7450000000000001</v>
      </c>
      <c r="D2319" s="6">
        <f>TITRES_STAT!E2322</f>
        <v>406</v>
      </c>
      <c r="E2319" s="2">
        <f t="shared" si="144"/>
        <v>869568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5.09</v>
      </c>
      <c r="C2320" s="6">
        <f>TITRES_STAT!D2323</f>
        <v>4.7826000000000004</v>
      </c>
      <c r="D2320" s="6">
        <f>TITRES_STAT!E2323</f>
        <v>784</v>
      </c>
      <c r="E2320" s="2">
        <f t="shared" si="144"/>
        <v>870352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BULLISH DIVERGENCE</v>
      </c>
    </row>
    <row r="2321" spans="1:8" ht="13.5" x14ac:dyDescent="0.25">
      <c r="A2321" s="3">
        <f>TITRES_STAT!B2324</f>
        <v>45380</v>
      </c>
      <c r="B2321" s="6">
        <f>TITRES_STAT!C2324</f>
        <v>5.0999999999999996</v>
      </c>
      <c r="C2321" s="6">
        <f>TITRES_STAT!D2324</f>
        <v>4.7919999999999998</v>
      </c>
      <c r="D2321" s="6">
        <f>TITRES_STAT!E2324</f>
        <v>275</v>
      </c>
      <c r="E2321" s="2">
        <f t="shared" si="144"/>
        <v>870627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BULLISH DIVERGENCE</v>
      </c>
    </row>
    <row r="2322" spans="1:8" ht="13.5" x14ac:dyDescent="0.25">
      <c r="A2322" s="3">
        <f>TITRES_STAT!B2325</f>
        <v>45383</v>
      </c>
      <c r="B2322" s="6">
        <f>TITRES_STAT!C2325</f>
        <v>5.08</v>
      </c>
      <c r="C2322" s="6">
        <f>TITRES_STAT!D2325</f>
        <v>4.7732000000000001</v>
      </c>
      <c r="D2322" s="6">
        <f>TITRES_STAT!E2325</f>
        <v>532</v>
      </c>
      <c r="E2322" s="2">
        <f t="shared" si="144"/>
        <v>870095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BULLISH DIVERGENCE</v>
      </c>
    </row>
    <row r="2323" spans="1:8" ht="13.5" x14ac:dyDescent="0.25">
      <c r="A2323" s="3">
        <f>TITRES_STAT!B2326</f>
        <v>45384</v>
      </c>
      <c r="B2323" s="6">
        <f>TITRES_STAT!C2326</f>
        <v>5.08</v>
      </c>
      <c r="C2323" s="6">
        <f>TITRES_STAT!D2326</f>
        <v>4.7732000000000001</v>
      </c>
      <c r="D2323" s="6">
        <f>TITRES_STAT!E2326</f>
        <v>2450</v>
      </c>
      <c r="E2323" s="2">
        <f t="shared" si="144"/>
        <v>870095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BULLISH DIVERGENCE</v>
      </c>
    </row>
    <row r="2324" spans="1:8" ht="13.5" x14ac:dyDescent="0.25">
      <c r="A2324" s="3">
        <f>TITRES_STAT!B2327</f>
        <v>45385</v>
      </c>
      <c r="B2324" s="6">
        <f>TITRES_STAT!C2327</f>
        <v>5.08</v>
      </c>
      <c r="C2324" s="6">
        <f>TITRES_STAT!D2327</f>
        <v>4.7732000000000001</v>
      </c>
      <c r="D2324" s="6">
        <f>TITRES_STAT!E2327</f>
        <v>0</v>
      </c>
      <c r="E2324" s="2">
        <f t="shared" si="144"/>
        <v>870095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5.08</v>
      </c>
      <c r="C2325" s="6">
        <f>TITRES_STAT!D2328</f>
        <v>4.7732000000000001</v>
      </c>
      <c r="D2325" s="6">
        <f>TITRES_STAT!E2328</f>
        <v>0</v>
      </c>
      <c r="E2325" s="2">
        <f t="shared" si="144"/>
        <v>870095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5.08</v>
      </c>
      <c r="C2326" s="6">
        <f>TITRES_STAT!D2329</f>
        <v>4.7732000000000001</v>
      </c>
      <c r="D2326" s="6">
        <f>TITRES_STAT!E2329</f>
        <v>425</v>
      </c>
      <c r="E2326" s="2">
        <f t="shared" si="144"/>
        <v>870095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5.08</v>
      </c>
      <c r="C2327" s="6">
        <f>TITRES_STAT!D2330</f>
        <v>4.7732000000000001</v>
      </c>
      <c r="D2327" s="6">
        <f>TITRES_STAT!E2330</f>
        <v>0</v>
      </c>
      <c r="E2327" s="2">
        <f t="shared" si="144"/>
        <v>870095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5.07</v>
      </c>
      <c r="C2328" s="6">
        <f>TITRES_STAT!D2331</f>
        <v>4.7637999999999998</v>
      </c>
      <c r="D2328" s="6">
        <f>TITRES_STAT!E2331</f>
        <v>417</v>
      </c>
      <c r="E2328" s="2">
        <f t="shared" si="144"/>
        <v>869678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4.9800000000000004</v>
      </c>
      <c r="C2329" s="6">
        <f>TITRES_STAT!D2332</f>
        <v>4.6791999999999998</v>
      </c>
      <c r="D2329" s="6">
        <f>TITRES_STAT!E2332</f>
        <v>825</v>
      </c>
      <c r="E2329" s="2">
        <f t="shared" si="144"/>
        <v>868853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4.72</v>
      </c>
      <c r="C2330" s="6">
        <f>TITRES_STAT!D2333</f>
        <v>4.4348999999999998</v>
      </c>
      <c r="D2330" s="6">
        <f>TITRES_STAT!E2333</f>
        <v>6414</v>
      </c>
      <c r="E2330" s="2">
        <f t="shared" si="144"/>
        <v>862439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4.83</v>
      </c>
      <c r="C2331" s="6">
        <f>TITRES_STAT!D2334</f>
        <v>4.5382999999999996</v>
      </c>
      <c r="D2331" s="6">
        <f>TITRES_STAT!E2334</f>
        <v>2110</v>
      </c>
      <c r="E2331" s="2">
        <f t="shared" si="144"/>
        <v>864549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4.8499999999999996</v>
      </c>
      <c r="C2332" s="6">
        <f>TITRES_STAT!D2335</f>
        <v>4.5571000000000002</v>
      </c>
      <c r="D2332" s="6">
        <f>TITRES_STAT!E2335</f>
        <v>292</v>
      </c>
      <c r="E2332" s="2">
        <f t="shared" si="144"/>
        <v>864841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4.8499999999999996</v>
      </c>
      <c r="C2333" s="6">
        <f>TITRES_STAT!D2336</f>
        <v>4.5571000000000002</v>
      </c>
      <c r="D2333" s="6">
        <f>TITRES_STAT!E2336</f>
        <v>863</v>
      </c>
      <c r="E2333" s="2">
        <f t="shared" si="144"/>
        <v>864841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4.8899999999999997</v>
      </c>
      <c r="C2334" s="6">
        <f>TITRES_STAT!D2337</f>
        <v>4.5945999999999998</v>
      </c>
      <c r="D2334" s="6">
        <f>TITRES_STAT!E2337</f>
        <v>372</v>
      </c>
      <c r="E2334" s="2">
        <f t="shared" si="144"/>
        <v>865213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4.8899999999999997</v>
      </c>
      <c r="C2335" s="6">
        <f>TITRES_STAT!D2338</f>
        <v>4.5945999999999998</v>
      </c>
      <c r="D2335" s="6">
        <f>TITRES_STAT!E2338</f>
        <v>1142</v>
      </c>
      <c r="E2335" s="2">
        <f t="shared" si="144"/>
        <v>865213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4.79</v>
      </c>
      <c r="C2336" s="6">
        <f>TITRES_STAT!D2339</f>
        <v>4.5007000000000001</v>
      </c>
      <c r="D2336" s="6">
        <f>TITRES_STAT!E2339</f>
        <v>1945</v>
      </c>
      <c r="E2336" s="2">
        <f t="shared" si="144"/>
        <v>863268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4.6900000000000004</v>
      </c>
      <c r="C2337" s="6">
        <f>TITRES_STAT!D2340</f>
        <v>4.4066999999999998</v>
      </c>
      <c r="D2337" s="6">
        <f>TITRES_STAT!E2340</f>
        <v>3491</v>
      </c>
      <c r="E2337" s="2">
        <f t="shared" si="144"/>
        <v>859777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4.67</v>
      </c>
      <c r="C2338" s="6">
        <f>TITRES_STAT!D2341</f>
        <v>4.3879000000000001</v>
      </c>
      <c r="D2338" s="6">
        <f>TITRES_STAT!E2341</f>
        <v>2740</v>
      </c>
      <c r="E2338" s="2">
        <f t="shared" si="144"/>
        <v>857037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4.6900000000000004</v>
      </c>
      <c r="C2339" s="6">
        <f>TITRES_STAT!D2342</f>
        <v>4.4066999999999998</v>
      </c>
      <c r="D2339" s="6">
        <f>TITRES_STAT!E2342</f>
        <v>728</v>
      </c>
      <c r="E2339" s="2">
        <f t="shared" si="144"/>
        <v>857765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4.6900000000000004</v>
      </c>
      <c r="C2340" s="6">
        <f>TITRES_STAT!D2343</f>
        <v>4.4066999999999998</v>
      </c>
      <c r="D2340" s="6">
        <f>TITRES_STAT!E2343</f>
        <v>65</v>
      </c>
      <c r="E2340" s="2">
        <f t="shared" si="144"/>
        <v>857765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4.68</v>
      </c>
      <c r="C2341" s="6">
        <f>TITRES_STAT!D2344</f>
        <v>4.3973000000000004</v>
      </c>
      <c r="D2341" s="6">
        <f>TITRES_STAT!E2344</f>
        <v>1125</v>
      </c>
      <c r="E2341" s="2">
        <f t="shared" si="144"/>
        <v>856640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4.68</v>
      </c>
      <c r="C2342" s="6">
        <f>TITRES_STAT!D2345</f>
        <v>4.3973000000000004</v>
      </c>
      <c r="D2342" s="6">
        <f>TITRES_STAT!E2345</f>
        <v>171</v>
      </c>
      <c r="E2342" s="2">
        <f t="shared" si="144"/>
        <v>856640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4.6900000000000004</v>
      </c>
      <c r="C2343" s="6">
        <f>TITRES_STAT!D2346</f>
        <v>4.4066999999999998</v>
      </c>
      <c r="D2343" s="6">
        <f>TITRES_STAT!E2346</f>
        <v>774</v>
      </c>
      <c r="E2343" s="2">
        <f t="shared" si="144"/>
        <v>857414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4.68</v>
      </c>
      <c r="C2344" s="6">
        <f>TITRES_STAT!D2347</f>
        <v>4.3973000000000004</v>
      </c>
      <c r="D2344" s="6">
        <f>TITRES_STAT!E2347</f>
        <v>681</v>
      </c>
      <c r="E2344" s="2">
        <f t="shared" si="144"/>
        <v>856733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4.5999999999999996</v>
      </c>
      <c r="C2345" s="6">
        <f>TITRES_STAT!D2348</f>
        <v>4.3221999999999996</v>
      </c>
      <c r="D2345" s="6">
        <f>TITRES_STAT!E2348</f>
        <v>1384</v>
      </c>
      <c r="E2345" s="2">
        <f t="shared" si="144"/>
        <v>855349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4.68</v>
      </c>
      <c r="C2346" s="6">
        <f>TITRES_STAT!D2349</f>
        <v>4.3973000000000004</v>
      </c>
      <c r="D2346" s="6">
        <f>TITRES_STAT!E2349</f>
        <v>2989</v>
      </c>
      <c r="E2346" s="2">
        <f t="shared" si="144"/>
        <v>858338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45422</v>
      </c>
      <c r="B2347" s="6">
        <f>TITRES_STAT!C2350</f>
        <v>4.9400000000000004</v>
      </c>
      <c r="C2347" s="6">
        <f>TITRES_STAT!D2350</f>
        <v>4.6416000000000004</v>
      </c>
      <c r="D2347" s="6">
        <f>TITRES_STAT!E2350</f>
        <v>1495</v>
      </c>
      <c r="E2347" s="2">
        <f t="shared" si="144"/>
        <v>859833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4.9400000000000004</v>
      </c>
      <c r="C2348" s="6">
        <f>TITRES_STAT!D2351</f>
        <v>4.6416000000000004</v>
      </c>
      <c r="D2348" s="6">
        <f>TITRES_STAT!E2351</f>
        <v>0</v>
      </c>
      <c r="E2348" s="2">
        <f t="shared" si="144"/>
        <v>859833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4.9400000000000004</v>
      </c>
      <c r="C2349" s="6">
        <f>TITRES_STAT!D2352</f>
        <v>4.6416000000000004</v>
      </c>
      <c r="D2349" s="6">
        <f>TITRES_STAT!E2352</f>
        <v>0</v>
      </c>
      <c r="E2349" s="2">
        <f t="shared" si="144"/>
        <v>859833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4.9400000000000004</v>
      </c>
      <c r="C2350" s="6">
        <f>TITRES_STAT!D2353</f>
        <v>4.6416000000000004</v>
      </c>
      <c r="D2350" s="6">
        <f>TITRES_STAT!E2353</f>
        <v>0</v>
      </c>
      <c r="E2350" s="2">
        <f t="shared" si="144"/>
        <v>859833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4.8</v>
      </c>
      <c r="C2351" s="6">
        <f>TITRES_STAT!D2354</f>
        <v>4.5101000000000004</v>
      </c>
      <c r="D2351" s="6">
        <f>TITRES_STAT!E2354</f>
        <v>275</v>
      </c>
      <c r="E2351" s="2">
        <f t="shared" si="144"/>
        <v>859558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4.88</v>
      </c>
      <c r="C2352" s="6">
        <f>TITRES_STAT!D2355</f>
        <v>4.5852000000000004</v>
      </c>
      <c r="D2352" s="6">
        <f>TITRES_STAT!E2355</f>
        <v>2024</v>
      </c>
      <c r="E2352" s="2">
        <f t="shared" si="144"/>
        <v>861582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BULLISH DIVERGENCE</v>
      </c>
    </row>
    <row r="2353" spans="1:8" ht="13.5" x14ac:dyDescent="0.25">
      <c r="A2353" s="3">
        <f>TITRES_STAT!B2356</f>
        <v>45432</v>
      </c>
      <c r="B2353" s="6">
        <f>TITRES_STAT!C2356</f>
        <v>4.87</v>
      </c>
      <c r="C2353" s="6">
        <f>TITRES_STAT!D2356</f>
        <v>4.5758999999999999</v>
      </c>
      <c r="D2353" s="6">
        <f>TITRES_STAT!E2356</f>
        <v>150</v>
      </c>
      <c r="E2353" s="2">
        <f t="shared" si="144"/>
        <v>861432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BULLISH DIVERGENCE</v>
      </c>
    </row>
    <row r="2354" spans="1:8" ht="13.5" x14ac:dyDescent="0.25">
      <c r="A2354" s="3">
        <f>TITRES_STAT!B2357</f>
        <v>45433</v>
      </c>
      <c r="B2354" s="6">
        <f>TITRES_STAT!C2357</f>
        <v>4.87</v>
      </c>
      <c r="C2354" s="6">
        <f>TITRES_STAT!D2357</f>
        <v>4.5758999999999999</v>
      </c>
      <c r="D2354" s="6">
        <f>TITRES_STAT!E2357</f>
        <v>0</v>
      </c>
      <c r="E2354" s="2">
        <f t="shared" si="144"/>
        <v>861432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BULLISH DIVERGENCE</v>
      </c>
    </row>
    <row r="2355" spans="1:8" ht="13.5" x14ac:dyDescent="0.25">
      <c r="A2355" s="3">
        <f>TITRES_STAT!B2358</f>
        <v>45434</v>
      </c>
      <c r="B2355" s="6">
        <f>TITRES_STAT!C2358</f>
        <v>4.8899999999999997</v>
      </c>
      <c r="C2355" s="6">
        <f>TITRES_STAT!D2358</f>
        <v>4.5945999999999998</v>
      </c>
      <c r="D2355" s="6">
        <f>TITRES_STAT!E2358</f>
        <v>5205</v>
      </c>
      <c r="E2355" s="2">
        <f t="shared" si="144"/>
        <v>866637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BULLISH DIVERGENCE</v>
      </c>
    </row>
    <row r="2356" spans="1:8" ht="13.5" x14ac:dyDescent="0.25">
      <c r="A2356" s="3">
        <f>TITRES_STAT!B2359</f>
        <v>45435</v>
      </c>
      <c r="B2356" s="6">
        <f>TITRES_STAT!C2359</f>
        <v>4.8</v>
      </c>
      <c r="C2356" s="6">
        <f>TITRES_STAT!D2359</f>
        <v>4.5101000000000004</v>
      </c>
      <c r="D2356" s="6">
        <f>TITRES_STAT!E2359</f>
        <v>18186</v>
      </c>
      <c r="E2356" s="2">
        <f t="shared" si="144"/>
        <v>848451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45436</v>
      </c>
      <c r="B2357" s="6">
        <f>TITRES_STAT!C2360</f>
        <v>4.7</v>
      </c>
      <c r="C2357" s="6">
        <f>TITRES_STAT!D2360</f>
        <v>4.4161000000000001</v>
      </c>
      <c r="D2357" s="6">
        <f>TITRES_STAT!E2360</f>
        <v>6755</v>
      </c>
      <c r="E2357" s="2">
        <f t="shared" si="144"/>
        <v>841696</v>
      </c>
      <c r="F2357" s="6" t="str">
        <f t="shared" si="147"/>
        <v>BEARISH</v>
      </c>
      <c r="G2357" s="6" t="str">
        <f t="shared" si="146"/>
        <v>WEAK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4.7699999999999996</v>
      </c>
      <c r="C2358" s="6">
        <f>TITRES_STAT!D2361</f>
        <v>4.4819000000000004</v>
      </c>
      <c r="D2358" s="6">
        <f>TITRES_STAT!E2361</f>
        <v>125</v>
      </c>
      <c r="E2358" s="2">
        <f t="shared" si="144"/>
        <v>841821</v>
      </c>
      <c r="F2358" s="6" t="str">
        <f t="shared" si="147"/>
        <v>BEARISH</v>
      </c>
      <c r="G2358" s="6" t="str">
        <f t="shared" si="146"/>
        <v>WEAK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4.8499999999999996</v>
      </c>
      <c r="C2359" s="6">
        <f>TITRES_STAT!D2362</f>
        <v>4.5571000000000002</v>
      </c>
      <c r="D2359" s="6">
        <f>TITRES_STAT!E2362</f>
        <v>5</v>
      </c>
      <c r="E2359" s="2">
        <f t="shared" si="144"/>
        <v>841826</v>
      </c>
      <c r="F2359" s="6" t="str">
        <f t="shared" si="147"/>
        <v>BEARISH</v>
      </c>
      <c r="G2359" s="6" t="str">
        <f t="shared" si="146"/>
        <v>WEAK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4.8499999999999996</v>
      </c>
      <c r="C2360" s="6">
        <f>TITRES_STAT!D2363</f>
        <v>4.5571000000000002</v>
      </c>
      <c r="D2360" s="6">
        <f>TITRES_STAT!E2363</f>
        <v>710</v>
      </c>
      <c r="E2360" s="2">
        <f t="shared" si="144"/>
        <v>841826</v>
      </c>
      <c r="F2360" s="6" t="str">
        <f t="shared" si="147"/>
        <v>BEARISH</v>
      </c>
      <c r="G2360" s="6" t="str">
        <f t="shared" si="146"/>
        <v>WEAK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4.8499999999999996</v>
      </c>
      <c r="C2361" s="6">
        <f>TITRES_STAT!D2364</f>
        <v>4.5571000000000002</v>
      </c>
      <c r="D2361" s="6">
        <f>TITRES_STAT!E2364</f>
        <v>0</v>
      </c>
      <c r="E2361" s="2">
        <f t="shared" si="144"/>
        <v>841826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BEARISH DIVERGENCE</v>
      </c>
    </row>
    <row r="2362" spans="1:8" ht="13.5" x14ac:dyDescent="0.25">
      <c r="A2362" s="3">
        <f>TITRES_STAT!B2365</f>
        <v>45443</v>
      </c>
      <c r="B2362" s="6">
        <f>TITRES_STAT!C2365</f>
        <v>4.8499999999999996</v>
      </c>
      <c r="C2362" s="6">
        <f>TITRES_STAT!D2365</f>
        <v>4.5571000000000002</v>
      </c>
      <c r="D2362" s="6">
        <f>TITRES_STAT!E2365</f>
        <v>0</v>
      </c>
      <c r="E2362" s="2">
        <f t="shared" si="144"/>
        <v>841826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4.84</v>
      </c>
      <c r="C2363" s="6">
        <f>TITRES_STAT!D2366</f>
        <v>4.5476999999999999</v>
      </c>
      <c r="D2363" s="6">
        <f>TITRES_STAT!E2366</f>
        <v>30</v>
      </c>
      <c r="E2363" s="2">
        <f t="shared" si="144"/>
        <v>841796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BEARISH DIVERGENCE</v>
      </c>
    </row>
    <row r="2364" spans="1:8" ht="13.5" x14ac:dyDescent="0.25">
      <c r="A2364" s="3">
        <f>TITRES_STAT!B2367</f>
        <v>45447</v>
      </c>
      <c r="B2364" s="6">
        <f>TITRES_STAT!C2367</f>
        <v>4.8</v>
      </c>
      <c r="C2364" s="6">
        <f>TITRES_STAT!D2367</f>
        <v>4.5101000000000004</v>
      </c>
      <c r="D2364" s="6">
        <f>TITRES_STAT!E2367</f>
        <v>1854</v>
      </c>
      <c r="E2364" s="2">
        <f t="shared" si="144"/>
        <v>839942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4.8</v>
      </c>
      <c r="C2365" s="6">
        <f>TITRES_STAT!D2368</f>
        <v>4.5101000000000004</v>
      </c>
      <c r="D2365" s="6">
        <f>TITRES_STAT!E2368</f>
        <v>0</v>
      </c>
      <c r="E2365" s="2">
        <f t="shared" si="144"/>
        <v>839942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4.8</v>
      </c>
      <c r="C2366" s="6">
        <f>TITRES_STAT!D2369</f>
        <v>4.5101000000000004</v>
      </c>
      <c r="D2366" s="6">
        <f>TITRES_STAT!E2369</f>
        <v>0</v>
      </c>
      <c r="E2366" s="2">
        <f t="shared" si="144"/>
        <v>839942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4.8499999999999996</v>
      </c>
      <c r="C2367" s="6">
        <f>TITRES_STAT!D2370</f>
        <v>4.5571000000000002</v>
      </c>
      <c r="D2367" s="6">
        <f>TITRES_STAT!E2370</f>
        <v>7768</v>
      </c>
      <c r="E2367" s="2">
        <f t="shared" si="144"/>
        <v>847710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45453</v>
      </c>
      <c r="B2368" s="6">
        <f>TITRES_STAT!C2371</f>
        <v>4.8499999999999996</v>
      </c>
      <c r="C2368" s="6">
        <f>TITRES_STAT!D2371</f>
        <v>4.5571000000000002</v>
      </c>
      <c r="D2368" s="6">
        <f>TITRES_STAT!E2371</f>
        <v>5977</v>
      </c>
      <c r="E2368" s="2">
        <f t="shared" si="144"/>
        <v>847710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4.8899999999999997</v>
      </c>
      <c r="C2369" s="6">
        <f>TITRES_STAT!D2372</f>
        <v>4.5945999999999998</v>
      </c>
      <c r="D2369" s="6">
        <f>TITRES_STAT!E2372</f>
        <v>6</v>
      </c>
      <c r="E2369" s="2">
        <f t="shared" si="144"/>
        <v>847716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4.8899999999999997</v>
      </c>
      <c r="C2370" s="6">
        <f>TITRES_STAT!D2373</f>
        <v>4.5945999999999998</v>
      </c>
      <c r="D2370" s="6">
        <f>TITRES_STAT!E2373</f>
        <v>0</v>
      </c>
      <c r="E2370" s="2">
        <f t="shared" si="144"/>
        <v>847716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4.8</v>
      </c>
      <c r="C2371" s="6">
        <f>TITRES_STAT!D2374</f>
        <v>4.5101000000000004</v>
      </c>
      <c r="D2371" s="6">
        <f>TITRES_STAT!E2374</f>
        <v>3121</v>
      </c>
      <c r="E2371" s="2">
        <f t="shared" si="144"/>
        <v>844595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45457</v>
      </c>
      <c r="B2372" s="6">
        <f>TITRES_STAT!C2375</f>
        <v>4.8</v>
      </c>
      <c r="C2372" s="6">
        <f>TITRES_STAT!D2375</f>
        <v>4.5101000000000004</v>
      </c>
      <c r="D2372" s="6">
        <f>TITRES_STAT!E2375</f>
        <v>0</v>
      </c>
      <c r="E2372" s="2">
        <f t="shared" ref="E2372:E2435" si="148">IF(B2372&gt;B2371, E2371+D2372, IF(B2372&lt;B2371, E2371-D2372, E2371))</f>
        <v>844595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4.79</v>
      </c>
      <c r="C2373" s="6">
        <f>TITRES_STAT!D2376</f>
        <v>4.5007000000000001</v>
      </c>
      <c r="D2373" s="6">
        <f>TITRES_STAT!E2376</f>
        <v>17</v>
      </c>
      <c r="E2373" s="2">
        <f t="shared" si="148"/>
        <v>844578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4.79</v>
      </c>
      <c r="C2374" s="6">
        <f>TITRES_STAT!D2377</f>
        <v>4.5007000000000001</v>
      </c>
      <c r="D2374" s="6">
        <f>TITRES_STAT!E2377</f>
        <v>0</v>
      </c>
      <c r="E2374" s="2">
        <f t="shared" si="148"/>
        <v>844578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4.7699999999999996</v>
      </c>
      <c r="C2375" s="6">
        <f>TITRES_STAT!D2378</f>
        <v>4.4819000000000004</v>
      </c>
      <c r="D2375" s="6">
        <f>TITRES_STAT!E2378</f>
        <v>458</v>
      </c>
      <c r="E2375" s="2">
        <f t="shared" si="148"/>
        <v>844120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4.8499999999999996</v>
      </c>
      <c r="C2376" s="6">
        <f>TITRES_STAT!D2379</f>
        <v>4.5571000000000002</v>
      </c>
      <c r="D2376" s="6">
        <f>TITRES_STAT!E2379</f>
        <v>222</v>
      </c>
      <c r="E2376" s="2">
        <f t="shared" si="148"/>
        <v>844342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4.87</v>
      </c>
      <c r="C2377" s="6">
        <f>TITRES_STAT!D2380</f>
        <v>4.5758999999999999</v>
      </c>
      <c r="D2377" s="6">
        <f>TITRES_STAT!E2380</f>
        <v>780</v>
      </c>
      <c r="E2377" s="2">
        <f t="shared" si="148"/>
        <v>845122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4.84</v>
      </c>
      <c r="C2378" s="6">
        <f>TITRES_STAT!D2381</f>
        <v>4.5476999999999999</v>
      </c>
      <c r="D2378" s="6">
        <f>TITRES_STAT!E2381</f>
        <v>1260</v>
      </c>
      <c r="E2378" s="2">
        <f t="shared" si="148"/>
        <v>843862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BEARISH DIVERGENCE</v>
      </c>
    </row>
    <row r="2379" spans="1:8" ht="13.5" x14ac:dyDescent="0.25">
      <c r="A2379" s="3">
        <f>TITRES_STAT!B2382</f>
        <v>45469</v>
      </c>
      <c r="B2379" s="6">
        <f>TITRES_STAT!C2382</f>
        <v>4.7</v>
      </c>
      <c r="C2379" s="6">
        <f>TITRES_STAT!D2382</f>
        <v>4.4161000000000001</v>
      </c>
      <c r="D2379" s="6">
        <f>TITRES_STAT!E2382</f>
        <v>1450</v>
      </c>
      <c r="E2379" s="2">
        <f t="shared" si="148"/>
        <v>842412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4.7</v>
      </c>
      <c r="C2380" s="6">
        <f>TITRES_STAT!D2383</f>
        <v>4.4161000000000001</v>
      </c>
      <c r="D2380" s="6">
        <f>TITRES_STAT!E2383</f>
        <v>475</v>
      </c>
      <c r="E2380" s="2">
        <f t="shared" si="148"/>
        <v>842412</v>
      </c>
      <c r="F2380" s="6" t="str">
        <f t="shared" si="151"/>
        <v>BEARISH</v>
      </c>
      <c r="G2380" s="6" t="str">
        <f t="shared" si="150"/>
        <v>NEUTRAL</v>
      </c>
      <c r="H2380" s="6" t="str">
        <f t="shared" si="149"/>
        <v>CONFIRMED BEARISH</v>
      </c>
    </row>
    <row r="2381" spans="1:8" ht="13.5" x14ac:dyDescent="0.25">
      <c r="A2381" s="3">
        <f>TITRES_STAT!B2384</f>
        <v>45471</v>
      </c>
      <c r="B2381" s="6">
        <f>TITRES_STAT!C2384</f>
        <v>4.72</v>
      </c>
      <c r="C2381" s="6">
        <f>TITRES_STAT!D2384</f>
        <v>4.4348999999999998</v>
      </c>
      <c r="D2381" s="6">
        <f>TITRES_STAT!E2384</f>
        <v>795</v>
      </c>
      <c r="E2381" s="2">
        <f t="shared" si="148"/>
        <v>843207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4.75</v>
      </c>
      <c r="C2382" s="6">
        <f>TITRES_STAT!D2385</f>
        <v>4.4630999999999998</v>
      </c>
      <c r="D2382" s="6">
        <f>TITRES_STAT!E2385</f>
        <v>181</v>
      </c>
      <c r="E2382" s="2">
        <f t="shared" si="148"/>
        <v>843388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45475</v>
      </c>
      <c r="B2383" s="6">
        <f>TITRES_STAT!C2386</f>
        <v>4.8</v>
      </c>
      <c r="C2383" s="6">
        <f>TITRES_STAT!D2386</f>
        <v>4.5101000000000004</v>
      </c>
      <c r="D2383" s="6">
        <f>TITRES_STAT!E2386</f>
        <v>212</v>
      </c>
      <c r="E2383" s="2">
        <f t="shared" si="148"/>
        <v>843600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4.8</v>
      </c>
      <c r="C2384" s="6">
        <f>TITRES_STAT!D2387</f>
        <v>4.5101000000000004</v>
      </c>
      <c r="D2384" s="6">
        <f>TITRES_STAT!E2387</f>
        <v>0</v>
      </c>
      <c r="E2384" s="2">
        <f t="shared" si="148"/>
        <v>843600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4.79</v>
      </c>
      <c r="C2385" s="6">
        <f>TITRES_STAT!D2388</f>
        <v>4.5007000000000001</v>
      </c>
      <c r="D2385" s="6">
        <f>TITRES_STAT!E2388</f>
        <v>36</v>
      </c>
      <c r="E2385" s="2">
        <f t="shared" si="148"/>
        <v>843564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4.79</v>
      </c>
      <c r="C2386" s="6">
        <f>TITRES_STAT!D2389</f>
        <v>4.5007000000000001</v>
      </c>
      <c r="D2386" s="6">
        <f>TITRES_STAT!E2389</f>
        <v>0</v>
      </c>
      <c r="E2386" s="2">
        <f t="shared" si="148"/>
        <v>843564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4.79</v>
      </c>
      <c r="C2387" s="6">
        <f>TITRES_STAT!D2390</f>
        <v>4.5007000000000001</v>
      </c>
      <c r="D2387" s="6">
        <f>TITRES_STAT!E2390</f>
        <v>350</v>
      </c>
      <c r="E2387" s="2">
        <f t="shared" si="148"/>
        <v>843564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4.7</v>
      </c>
      <c r="C2388" s="6">
        <f>TITRES_STAT!D2391</f>
        <v>4.4161000000000001</v>
      </c>
      <c r="D2388" s="6">
        <f>TITRES_STAT!E2391</f>
        <v>1136</v>
      </c>
      <c r="E2388" s="2">
        <f t="shared" si="148"/>
        <v>842428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4.79</v>
      </c>
      <c r="C2389" s="6">
        <f>TITRES_STAT!D2392</f>
        <v>4.5007000000000001</v>
      </c>
      <c r="D2389" s="6">
        <f>TITRES_STAT!E2392</f>
        <v>417</v>
      </c>
      <c r="E2389" s="2">
        <f t="shared" si="148"/>
        <v>842845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CONFIRMED BEARISH</v>
      </c>
    </row>
    <row r="2390" spans="1:8" ht="13.5" x14ac:dyDescent="0.25">
      <c r="A2390" s="3">
        <f>TITRES_STAT!B2393</f>
        <v>45484</v>
      </c>
      <c r="B2390" s="6">
        <f>TITRES_STAT!C2393</f>
        <v>4.79</v>
      </c>
      <c r="C2390" s="6">
        <f>TITRES_STAT!D2393</f>
        <v>4.5007000000000001</v>
      </c>
      <c r="D2390" s="6">
        <f>TITRES_STAT!E2393</f>
        <v>0</v>
      </c>
      <c r="E2390" s="2">
        <f t="shared" si="148"/>
        <v>842845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45485</v>
      </c>
      <c r="B2391" s="6">
        <f>TITRES_STAT!C2394</f>
        <v>4.8</v>
      </c>
      <c r="C2391" s="6">
        <f>TITRES_STAT!D2394</f>
        <v>4.5101000000000004</v>
      </c>
      <c r="D2391" s="6">
        <f>TITRES_STAT!E2394</f>
        <v>371</v>
      </c>
      <c r="E2391" s="2">
        <f t="shared" si="148"/>
        <v>843216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BEARISH DIVERGENCE</v>
      </c>
    </row>
    <row r="2392" spans="1:8" ht="13.5" x14ac:dyDescent="0.25">
      <c r="A2392" s="3">
        <f>TITRES_STAT!B2395</f>
        <v>45488</v>
      </c>
      <c r="B2392" s="6">
        <f>TITRES_STAT!C2395</f>
        <v>4.84</v>
      </c>
      <c r="C2392" s="6">
        <f>TITRES_STAT!D2395</f>
        <v>4.5476999999999999</v>
      </c>
      <c r="D2392" s="6">
        <f>TITRES_STAT!E2395</f>
        <v>193</v>
      </c>
      <c r="E2392" s="2">
        <f t="shared" si="148"/>
        <v>843409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BEARISH DIVERGENCE</v>
      </c>
    </row>
    <row r="2393" spans="1:8" ht="13.5" x14ac:dyDescent="0.25">
      <c r="A2393" s="3">
        <f>TITRES_STAT!B2396</f>
        <v>45489</v>
      </c>
      <c r="B2393" s="6">
        <f>TITRES_STAT!C2396</f>
        <v>4.9400000000000004</v>
      </c>
      <c r="C2393" s="6">
        <f>TITRES_STAT!D2396</f>
        <v>4.6416000000000004</v>
      </c>
      <c r="D2393" s="6">
        <f>TITRES_STAT!E2396</f>
        <v>891</v>
      </c>
      <c r="E2393" s="2">
        <f t="shared" si="148"/>
        <v>844300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4.96</v>
      </c>
      <c r="C2394" s="6">
        <f>TITRES_STAT!D2397</f>
        <v>4.6604000000000001</v>
      </c>
      <c r="D2394" s="6">
        <f>TITRES_STAT!E2397</f>
        <v>700</v>
      </c>
      <c r="E2394" s="2">
        <f t="shared" si="148"/>
        <v>845000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4.96</v>
      </c>
      <c r="C2395" s="6">
        <f>TITRES_STAT!D2398</f>
        <v>4.6604000000000001</v>
      </c>
      <c r="D2395" s="6">
        <f>TITRES_STAT!E2398</f>
        <v>44</v>
      </c>
      <c r="E2395" s="2">
        <f t="shared" si="148"/>
        <v>845000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4.9400000000000004</v>
      </c>
      <c r="C2396" s="6">
        <f>TITRES_STAT!D2399</f>
        <v>4.6416000000000004</v>
      </c>
      <c r="D2396" s="6">
        <f>TITRES_STAT!E2399</f>
        <v>1454</v>
      </c>
      <c r="E2396" s="2">
        <f t="shared" si="148"/>
        <v>843546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4.9000000000000004</v>
      </c>
      <c r="C2397" s="6">
        <f>TITRES_STAT!D2400</f>
        <v>4.6040000000000001</v>
      </c>
      <c r="D2397" s="6">
        <f>TITRES_STAT!E2400</f>
        <v>50</v>
      </c>
      <c r="E2397" s="2">
        <f t="shared" si="148"/>
        <v>843496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4.8899999999999997</v>
      </c>
      <c r="C2398" s="6">
        <f>TITRES_STAT!D2401</f>
        <v>4.5945999999999998</v>
      </c>
      <c r="D2398" s="6">
        <f>TITRES_STAT!E2401</f>
        <v>38</v>
      </c>
      <c r="E2398" s="2">
        <f t="shared" si="148"/>
        <v>843458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4.9000000000000004</v>
      </c>
      <c r="C2399" s="6">
        <f>TITRES_STAT!D2402</f>
        <v>4.6040000000000001</v>
      </c>
      <c r="D2399" s="6">
        <f>TITRES_STAT!E2402</f>
        <v>1454</v>
      </c>
      <c r="E2399" s="2">
        <f t="shared" si="148"/>
        <v>844912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4.96</v>
      </c>
      <c r="C2400" s="6">
        <f>TITRES_STAT!D2403</f>
        <v>4.6604000000000001</v>
      </c>
      <c r="D2400" s="6">
        <f>TITRES_STAT!E2403</f>
        <v>510</v>
      </c>
      <c r="E2400" s="2">
        <f t="shared" si="148"/>
        <v>845422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4.9000000000000004</v>
      </c>
      <c r="C2401" s="6">
        <f>TITRES_STAT!D2404</f>
        <v>4.6040000000000001</v>
      </c>
      <c r="D2401" s="6">
        <f>TITRES_STAT!E2404</f>
        <v>820</v>
      </c>
      <c r="E2401" s="2">
        <f t="shared" si="148"/>
        <v>844602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BULLISH DIVERGENCE</v>
      </c>
    </row>
    <row r="2402" spans="1:8" ht="13.5" x14ac:dyDescent="0.25">
      <c r="A2402" s="3">
        <f>TITRES_STAT!B2405</f>
        <v>45503</v>
      </c>
      <c r="B2402" s="6">
        <f>TITRES_STAT!C2405</f>
        <v>4.9000000000000004</v>
      </c>
      <c r="C2402" s="6">
        <f>TITRES_STAT!D2405</f>
        <v>4.6040000000000001</v>
      </c>
      <c r="D2402" s="6">
        <f>TITRES_STAT!E2405</f>
        <v>1428</v>
      </c>
      <c r="E2402" s="2">
        <f t="shared" si="148"/>
        <v>844602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4.96</v>
      </c>
      <c r="C2403" s="6">
        <f>TITRES_STAT!D2406</f>
        <v>4.6604000000000001</v>
      </c>
      <c r="D2403" s="6">
        <f>TITRES_STAT!E2406</f>
        <v>568</v>
      </c>
      <c r="E2403" s="2">
        <f t="shared" si="148"/>
        <v>845170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4.96</v>
      </c>
      <c r="C2404" s="6">
        <f>TITRES_STAT!D2407</f>
        <v>4.6604000000000001</v>
      </c>
      <c r="D2404" s="6">
        <f>TITRES_STAT!E2407</f>
        <v>70</v>
      </c>
      <c r="E2404" s="2">
        <f t="shared" si="148"/>
        <v>845170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4.96</v>
      </c>
      <c r="C2405" s="6">
        <f>TITRES_STAT!D2408</f>
        <v>4.6604000000000001</v>
      </c>
      <c r="D2405" s="6">
        <f>TITRES_STAT!E2408</f>
        <v>0</v>
      </c>
      <c r="E2405" s="2">
        <f t="shared" si="148"/>
        <v>845170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4.96</v>
      </c>
      <c r="C2406" s="6">
        <f>TITRES_STAT!D2409</f>
        <v>4.6604000000000001</v>
      </c>
      <c r="D2406" s="6">
        <f>TITRES_STAT!E2409</f>
        <v>36</v>
      </c>
      <c r="E2406" s="2">
        <f t="shared" si="148"/>
        <v>845170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4.96</v>
      </c>
      <c r="C2407" s="6">
        <f>TITRES_STAT!D2410</f>
        <v>4.6604000000000001</v>
      </c>
      <c r="D2407" s="6">
        <f>TITRES_STAT!E2410</f>
        <v>0</v>
      </c>
      <c r="E2407" s="2">
        <f t="shared" si="148"/>
        <v>845170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45511</v>
      </c>
      <c r="B2408" s="6">
        <f>TITRES_STAT!C2411</f>
        <v>4.95</v>
      </c>
      <c r="C2408" s="6">
        <f>TITRES_STAT!D2411</f>
        <v>4.6509999999999998</v>
      </c>
      <c r="D2408" s="6">
        <f>TITRES_STAT!E2411</f>
        <v>41</v>
      </c>
      <c r="E2408" s="2">
        <f t="shared" si="148"/>
        <v>845129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4.95</v>
      </c>
      <c r="C2409" s="6">
        <f>TITRES_STAT!D2412</f>
        <v>4.6509999999999998</v>
      </c>
      <c r="D2409" s="6">
        <f>TITRES_STAT!E2412</f>
        <v>0</v>
      </c>
      <c r="E2409" s="2">
        <f t="shared" si="148"/>
        <v>845129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CONFIRMED BEARISH</v>
      </c>
    </row>
    <row r="2410" spans="1:8" ht="13.5" x14ac:dyDescent="0.25">
      <c r="A2410" s="3">
        <f>TITRES_STAT!B2413</f>
        <v>45513</v>
      </c>
      <c r="B2410" s="6">
        <f>TITRES_STAT!C2413</f>
        <v>4.93</v>
      </c>
      <c r="C2410" s="6">
        <f>TITRES_STAT!D2413</f>
        <v>4.6322000000000001</v>
      </c>
      <c r="D2410" s="6">
        <f>TITRES_STAT!E2413</f>
        <v>550</v>
      </c>
      <c r="E2410" s="2">
        <f t="shared" si="148"/>
        <v>844579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4.95</v>
      </c>
      <c r="C2411" s="6">
        <f>TITRES_STAT!D2414</f>
        <v>4.6509999999999998</v>
      </c>
      <c r="D2411" s="6">
        <f>TITRES_STAT!E2414</f>
        <v>1003</v>
      </c>
      <c r="E2411" s="2">
        <f t="shared" si="148"/>
        <v>845582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BULLISH DIVERGENCE</v>
      </c>
    </row>
    <row r="2412" spans="1:8" ht="13.5" x14ac:dyDescent="0.25">
      <c r="A2412" s="3">
        <f>TITRES_STAT!B2415</f>
        <v>45518</v>
      </c>
      <c r="B2412" s="6">
        <f>TITRES_STAT!C2415</f>
        <v>4.95</v>
      </c>
      <c r="C2412" s="6">
        <f>TITRES_STAT!D2415</f>
        <v>4.6509999999999998</v>
      </c>
      <c r="D2412" s="6">
        <f>TITRES_STAT!E2415</f>
        <v>474</v>
      </c>
      <c r="E2412" s="2">
        <f t="shared" si="148"/>
        <v>845582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BULLISH DIVERGENCE</v>
      </c>
    </row>
    <row r="2413" spans="1:8" ht="13.5" x14ac:dyDescent="0.25">
      <c r="A2413" s="3">
        <f>TITRES_STAT!B2416</f>
        <v>45519</v>
      </c>
      <c r="B2413" s="6">
        <f>TITRES_STAT!C2416</f>
        <v>4.95</v>
      </c>
      <c r="C2413" s="6">
        <f>TITRES_STAT!D2416</f>
        <v>4.6509999999999998</v>
      </c>
      <c r="D2413" s="6">
        <f>TITRES_STAT!E2416</f>
        <v>65</v>
      </c>
      <c r="E2413" s="2">
        <f t="shared" si="148"/>
        <v>845582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4.95</v>
      </c>
      <c r="C2414" s="6">
        <f>TITRES_STAT!D2417</f>
        <v>4.6509999999999998</v>
      </c>
      <c r="D2414" s="6">
        <f>TITRES_STAT!E2417</f>
        <v>50</v>
      </c>
      <c r="E2414" s="2">
        <f t="shared" si="148"/>
        <v>845582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4.9400000000000004</v>
      </c>
      <c r="C2415" s="6">
        <f>TITRES_STAT!D2418</f>
        <v>4.6416000000000004</v>
      </c>
      <c r="D2415" s="6">
        <f>TITRES_STAT!E2418</f>
        <v>591</v>
      </c>
      <c r="E2415" s="2">
        <f t="shared" si="148"/>
        <v>844991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45524</v>
      </c>
      <c r="B2416" s="6">
        <f>TITRES_STAT!C2419</f>
        <v>4.9000000000000004</v>
      </c>
      <c r="C2416" s="6">
        <f>TITRES_STAT!D2419</f>
        <v>4.6040000000000001</v>
      </c>
      <c r="D2416" s="6">
        <f>TITRES_STAT!E2419</f>
        <v>885</v>
      </c>
      <c r="E2416" s="2">
        <f t="shared" si="148"/>
        <v>844106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4.9400000000000004</v>
      </c>
      <c r="C2417" s="6">
        <f>TITRES_STAT!D2420</f>
        <v>4.6416000000000004</v>
      </c>
      <c r="D2417" s="6">
        <f>TITRES_STAT!E2420</f>
        <v>736</v>
      </c>
      <c r="E2417" s="2">
        <f t="shared" si="148"/>
        <v>844842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4.9400000000000004</v>
      </c>
      <c r="C2418" s="6">
        <f>TITRES_STAT!D2421</f>
        <v>4.6416000000000004</v>
      </c>
      <c r="D2418" s="6">
        <f>TITRES_STAT!E2421</f>
        <v>0</v>
      </c>
      <c r="E2418" s="2">
        <f t="shared" si="148"/>
        <v>844842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4.95</v>
      </c>
      <c r="C2419" s="6">
        <f>TITRES_STAT!D2422</f>
        <v>4.6509999999999998</v>
      </c>
      <c r="D2419" s="6">
        <f>TITRES_STAT!E2422</f>
        <v>150</v>
      </c>
      <c r="E2419" s="2">
        <f t="shared" si="148"/>
        <v>844992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4.95</v>
      </c>
      <c r="C2420" s="6">
        <f>TITRES_STAT!D2423</f>
        <v>4.6509999999999998</v>
      </c>
      <c r="D2420" s="6">
        <f>TITRES_STAT!E2423</f>
        <v>0</v>
      </c>
      <c r="E2420" s="2">
        <f t="shared" si="148"/>
        <v>844992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4.95</v>
      </c>
      <c r="C2421" s="6">
        <f>TITRES_STAT!D2424</f>
        <v>4.6509999999999998</v>
      </c>
      <c r="D2421" s="6">
        <f>TITRES_STAT!E2424</f>
        <v>0</v>
      </c>
      <c r="E2421" s="2">
        <f t="shared" si="148"/>
        <v>844992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4.9400000000000004</v>
      </c>
      <c r="C2422" s="6">
        <f>TITRES_STAT!D2425</f>
        <v>4.6416000000000004</v>
      </c>
      <c r="D2422" s="6">
        <f>TITRES_STAT!E2425</f>
        <v>272</v>
      </c>
      <c r="E2422" s="2">
        <f t="shared" si="148"/>
        <v>844720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4.95</v>
      </c>
      <c r="C2423" s="6">
        <f>TITRES_STAT!D2426</f>
        <v>4.6509999999999998</v>
      </c>
      <c r="D2423" s="6">
        <f>TITRES_STAT!E2426</f>
        <v>529</v>
      </c>
      <c r="E2423" s="2">
        <f t="shared" si="148"/>
        <v>845249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45534</v>
      </c>
      <c r="B2424" s="6">
        <f>TITRES_STAT!C2427</f>
        <v>4.96</v>
      </c>
      <c r="C2424" s="6">
        <f>TITRES_STAT!D2427</f>
        <v>4.6604000000000001</v>
      </c>
      <c r="D2424" s="6">
        <f>TITRES_STAT!E2427</f>
        <v>5</v>
      </c>
      <c r="E2424" s="2">
        <f t="shared" si="148"/>
        <v>845254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4.95</v>
      </c>
      <c r="C2425" s="6">
        <f>TITRES_STAT!D2428</f>
        <v>4.6509999999999998</v>
      </c>
      <c r="D2425" s="6">
        <f>TITRES_STAT!E2428</f>
        <v>501</v>
      </c>
      <c r="E2425" s="2">
        <f t="shared" si="148"/>
        <v>844753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45538</v>
      </c>
      <c r="B2426" s="6">
        <f>TITRES_STAT!C2429</f>
        <v>4.95</v>
      </c>
      <c r="C2426" s="6">
        <f>TITRES_STAT!D2429</f>
        <v>4.6509999999999998</v>
      </c>
      <c r="D2426" s="6">
        <f>TITRES_STAT!E2429</f>
        <v>0</v>
      </c>
      <c r="E2426" s="2">
        <f t="shared" si="148"/>
        <v>844753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4.95</v>
      </c>
      <c r="C2427" s="6">
        <f>TITRES_STAT!D2430</f>
        <v>4.6509999999999998</v>
      </c>
      <c r="D2427" s="6">
        <f>TITRES_STAT!E2430</f>
        <v>389</v>
      </c>
      <c r="E2427" s="2">
        <f t="shared" si="148"/>
        <v>844753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4.9400000000000004</v>
      </c>
      <c r="C2428" s="6">
        <f>TITRES_STAT!D2431</f>
        <v>4.6416000000000004</v>
      </c>
      <c r="D2428" s="6">
        <f>TITRES_STAT!E2431</f>
        <v>42</v>
      </c>
      <c r="E2428" s="2">
        <f t="shared" si="148"/>
        <v>844711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CONFIRMED BEARISH</v>
      </c>
    </row>
    <row r="2429" spans="1:8" ht="13.5" x14ac:dyDescent="0.25">
      <c r="A2429" s="3">
        <f>TITRES_STAT!B2432</f>
        <v>45541</v>
      </c>
      <c r="B2429" s="6">
        <f>TITRES_STAT!C2432</f>
        <v>4.96</v>
      </c>
      <c r="C2429" s="6">
        <f>TITRES_STAT!D2432</f>
        <v>4.6604000000000001</v>
      </c>
      <c r="D2429" s="6">
        <f>TITRES_STAT!E2432</f>
        <v>1577</v>
      </c>
      <c r="E2429" s="2">
        <f t="shared" si="148"/>
        <v>846288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4.96</v>
      </c>
      <c r="C2430" s="6">
        <f>TITRES_STAT!D2433</f>
        <v>4.6604000000000001</v>
      </c>
      <c r="D2430" s="6">
        <f>TITRES_STAT!E2433</f>
        <v>825</v>
      </c>
      <c r="E2430" s="2">
        <f t="shared" si="148"/>
        <v>846288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4.9800000000000004</v>
      </c>
      <c r="C2431" s="6">
        <f>TITRES_STAT!D2434</f>
        <v>4.6791999999999998</v>
      </c>
      <c r="D2431" s="6">
        <f>TITRES_STAT!E2434</f>
        <v>961</v>
      </c>
      <c r="E2431" s="2">
        <f t="shared" si="148"/>
        <v>847249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4.9800000000000004</v>
      </c>
      <c r="C2432" s="6">
        <f>TITRES_STAT!D2435</f>
        <v>4.6791999999999998</v>
      </c>
      <c r="D2432" s="6">
        <f>TITRES_STAT!E2435</f>
        <v>0</v>
      </c>
      <c r="E2432" s="2">
        <f t="shared" si="148"/>
        <v>847249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4.9800000000000004</v>
      </c>
      <c r="C2433" s="6">
        <f>TITRES_STAT!D2436</f>
        <v>4.6791999999999998</v>
      </c>
      <c r="D2433" s="6">
        <f>TITRES_STAT!E2436</f>
        <v>99</v>
      </c>
      <c r="E2433" s="2">
        <f t="shared" si="148"/>
        <v>847249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45548</v>
      </c>
      <c r="B2434" s="6">
        <f>TITRES_STAT!C2437</f>
        <v>4.9800000000000004</v>
      </c>
      <c r="C2434" s="6">
        <f>TITRES_STAT!D2437</f>
        <v>4.6791999999999998</v>
      </c>
      <c r="D2434" s="6">
        <f>TITRES_STAT!E2437</f>
        <v>169</v>
      </c>
      <c r="E2434" s="2">
        <f t="shared" si="148"/>
        <v>847249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45551</v>
      </c>
      <c r="B2435" s="6">
        <f>TITRES_STAT!C2438</f>
        <v>4.9800000000000004</v>
      </c>
      <c r="C2435" s="6">
        <f>TITRES_STAT!D2438</f>
        <v>4.6791999999999998</v>
      </c>
      <c r="D2435" s="6">
        <f>TITRES_STAT!E2438</f>
        <v>0</v>
      </c>
      <c r="E2435" s="2">
        <f t="shared" si="148"/>
        <v>847249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45552</v>
      </c>
      <c r="B2436" s="6">
        <f>TITRES_STAT!C2439</f>
        <v>4.97</v>
      </c>
      <c r="C2436" s="6">
        <f>TITRES_STAT!D2439</f>
        <v>4.6698000000000004</v>
      </c>
      <c r="D2436" s="6">
        <f>TITRES_STAT!E2439</f>
        <v>1741</v>
      </c>
      <c r="E2436" s="2">
        <f t="shared" ref="E2436:E2499" si="152">IF(B2436&gt;B2435, E2435+D2436, IF(B2436&lt;B2435, E2435-D2436, E2435))</f>
        <v>845508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4.9800000000000004</v>
      </c>
      <c r="C2437" s="6">
        <f>TITRES_STAT!D2440</f>
        <v>4.6791999999999998</v>
      </c>
      <c r="D2437" s="6">
        <f>TITRES_STAT!E2440</f>
        <v>5</v>
      </c>
      <c r="E2437" s="2">
        <f t="shared" si="152"/>
        <v>845513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4.97</v>
      </c>
      <c r="C2438" s="6">
        <f>TITRES_STAT!D2441</f>
        <v>4.6698000000000004</v>
      </c>
      <c r="D2438" s="6">
        <f>TITRES_STAT!E2441</f>
        <v>100</v>
      </c>
      <c r="E2438" s="2">
        <f t="shared" si="152"/>
        <v>845413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4.97</v>
      </c>
      <c r="C2439" s="6">
        <f>TITRES_STAT!D2442</f>
        <v>4.6698000000000004</v>
      </c>
      <c r="D2439" s="6">
        <f>TITRES_STAT!E2442</f>
        <v>221</v>
      </c>
      <c r="E2439" s="2">
        <f t="shared" si="152"/>
        <v>845413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4.97</v>
      </c>
      <c r="C2440" s="6">
        <f>TITRES_STAT!D2443</f>
        <v>4.6698000000000004</v>
      </c>
      <c r="D2440" s="6">
        <f>TITRES_STAT!E2443</f>
        <v>23</v>
      </c>
      <c r="E2440" s="2">
        <f t="shared" si="152"/>
        <v>845413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4.97</v>
      </c>
      <c r="C2441" s="6">
        <f>TITRES_STAT!D2444</f>
        <v>4.6698000000000004</v>
      </c>
      <c r="D2441" s="6">
        <f>TITRES_STAT!E2444</f>
        <v>0</v>
      </c>
      <c r="E2441" s="2">
        <f t="shared" si="152"/>
        <v>845413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4.97</v>
      </c>
      <c r="C2442" s="6">
        <f>TITRES_STAT!D2445</f>
        <v>4.6698000000000004</v>
      </c>
      <c r="D2442" s="6">
        <f>TITRES_STAT!E2445</f>
        <v>3940</v>
      </c>
      <c r="E2442" s="2">
        <f t="shared" si="152"/>
        <v>845413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4.8899999999999997</v>
      </c>
      <c r="C2443" s="6">
        <f>TITRES_STAT!D2446</f>
        <v>4.8899999999999997</v>
      </c>
      <c r="D2443" s="6">
        <f>TITRES_STAT!E2446</f>
        <v>410</v>
      </c>
      <c r="E2443" s="2">
        <f t="shared" si="152"/>
        <v>845003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4.88</v>
      </c>
      <c r="C2444" s="6">
        <f>TITRES_STAT!D2447</f>
        <v>4.88</v>
      </c>
      <c r="D2444" s="6">
        <f>TITRES_STAT!E2447</f>
        <v>628</v>
      </c>
      <c r="E2444" s="2">
        <f t="shared" si="152"/>
        <v>844375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4.8</v>
      </c>
      <c r="C2445" s="6">
        <f>TITRES_STAT!D2448</f>
        <v>4.8</v>
      </c>
      <c r="D2445" s="6">
        <f>TITRES_STAT!E2448</f>
        <v>183</v>
      </c>
      <c r="E2445" s="2">
        <f t="shared" si="152"/>
        <v>844192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4.8</v>
      </c>
      <c r="C2446" s="6">
        <f>TITRES_STAT!D2449</f>
        <v>4.8</v>
      </c>
      <c r="D2446" s="6">
        <f>TITRES_STAT!E2449</f>
        <v>1137</v>
      </c>
      <c r="E2446" s="2">
        <f t="shared" si="152"/>
        <v>844192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4.8</v>
      </c>
      <c r="C2447" s="6">
        <f>TITRES_STAT!D2450</f>
        <v>4.8</v>
      </c>
      <c r="D2447" s="6">
        <f>TITRES_STAT!E2450</f>
        <v>364</v>
      </c>
      <c r="E2447" s="2">
        <f t="shared" si="152"/>
        <v>844192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4.75</v>
      </c>
      <c r="C2448" s="6">
        <f>TITRES_STAT!D2451</f>
        <v>4.75</v>
      </c>
      <c r="D2448" s="6">
        <f>TITRES_STAT!E2451</f>
        <v>1308</v>
      </c>
      <c r="E2448" s="2">
        <f t="shared" si="152"/>
        <v>842884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4.74</v>
      </c>
      <c r="C2449" s="6">
        <f>TITRES_STAT!D2452</f>
        <v>4.74</v>
      </c>
      <c r="D2449" s="6">
        <f>TITRES_STAT!E2452</f>
        <v>38</v>
      </c>
      <c r="E2449" s="2">
        <f t="shared" si="152"/>
        <v>842846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4.72</v>
      </c>
      <c r="C2450" s="6">
        <f>TITRES_STAT!D2453</f>
        <v>4.72</v>
      </c>
      <c r="D2450" s="6">
        <f>TITRES_STAT!E2453</f>
        <v>1011</v>
      </c>
      <c r="E2450" s="2">
        <f t="shared" si="152"/>
        <v>841835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4.7300000000000004</v>
      </c>
      <c r="C2451" s="6">
        <f>TITRES_STAT!D2454</f>
        <v>4.7300000000000004</v>
      </c>
      <c r="D2451" s="6">
        <f>TITRES_STAT!E2454</f>
        <v>2086</v>
      </c>
      <c r="E2451" s="2">
        <f t="shared" si="152"/>
        <v>843921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4.7300000000000004</v>
      </c>
      <c r="C2452" s="6">
        <f>TITRES_STAT!D2455</f>
        <v>4.7300000000000004</v>
      </c>
      <c r="D2452" s="6">
        <f>TITRES_STAT!E2455</f>
        <v>867</v>
      </c>
      <c r="E2452" s="2">
        <f t="shared" si="152"/>
        <v>843921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4.72</v>
      </c>
      <c r="C2453" s="6">
        <f>TITRES_STAT!D2456</f>
        <v>4.72</v>
      </c>
      <c r="D2453" s="6">
        <f>TITRES_STAT!E2456</f>
        <v>42</v>
      </c>
      <c r="E2453" s="2">
        <f t="shared" si="152"/>
        <v>843879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BULLISH DIVERGENCE</v>
      </c>
    </row>
    <row r="2454" spans="1:8" ht="13.5" x14ac:dyDescent="0.25">
      <c r="A2454" s="3">
        <f>TITRES_STAT!B2457</f>
        <v>45576</v>
      </c>
      <c r="B2454" s="6">
        <f>TITRES_STAT!C2457</f>
        <v>4.71</v>
      </c>
      <c r="C2454" s="6">
        <f>TITRES_STAT!D2457</f>
        <v>4.71</v>
      </c>
      <c r="D2454" s="6">
        <f>TITRES_STAT!E2457</f>
        <v>50</v>
      </c>
      <c r="E2454" s="2">
        <f t="shared" si="152"/>
        <v>843829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BULLISH DIVERGENCE</v>
      </c>
    </row>
    <row r="2455" spans="1:8" ht="13.5" x14ac:dyDescent="0.25">
      <c r="A2455" s="3">
        <f>TITRES_STAT!B2458</f>
        <v>45579</v>
      </c>
      <c r="B2455" s="6">
        <f>TITRES_STAT!C2458</f>
        <v>4.7300000000000004</v>
      </c>
      <c r="C2455" s="6">
        <f>TITRES_STAT!D2458</f>
        <v>4.7300000000000004</v>
      </c>
      <c r="D2455" s="6">
        <f>TITRES_STAT!E2458</f>
        <v>67</v>
      </c>
      <c r="E2455" s="2">
        <f t="shared" si="152"/>
        <v>843896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4.7300000000000004</v>
      </c>
      <c r="C2456" s="6">
        <f>TITRES_STAT!D2459</f>
        <v>4.7300000000000004</v>
      </c>
      <c r="D2456" s="6">
        <f>TITRES_STAT!E2459</f>
        <v>0</v>
      </c>
      <c r="E2456" s="2">
        <f t="shared" si="152"/>
        <v>843896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4.6900000000000004</v>
      </c>
      <c r="C2457" s="6">
        <f>TITRES_STAT!D2460</f>
        <v>4.6900000000000004</v>
      </c>
      <c r="D2457" s="6">
        <f>TITRES_STAT!E2460</f>
        <v>839</v>
      </c>
      <c r="E2457" s="2">
        <f t="shared" si="152"/>
        <v>843057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4.6900000000000004</v>
      </c>
      <c r="C2458" s="6">
        <f>TITRES_STAT!D2461</f>
        <v>4.6900000000000004</v>
      </c>
      <c r="D2458" s="6">
        <f>TITRES_STAT!E2461</f>
        <v>274</v>
      </c>
      <c r="E2458" s="2">
        <f t="shared" si="152"/>
        <v>843057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4.6900000000000004</v>
      </c>
      <c r="C2459" s="6">
        <f>TITRES_STAT!D2462</f>
        <v>4.6900000000000004</v>
      </c>
      <c r="D2459" s="6">
        <f>TITRES_STAT!E2462</f>
        <v>75</v>
      </c>
      <c r="E2459" s="2">
        <f t="shared" si="152"/>
        <v>843057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4.6399999999999997</v>
      </c>
      <c r="C2460" s="6">
        <f>TITRES_STAT!D2463</f>
        <v>4.6399999999999997</v>
      </c>
      <c r="D2460" s="6">
        <f>TITRES_STAT!E2463</f>
        <v>1034</v>
      </c>
      <c r="E2460" s="2">
        <f t="shared" si="152"/>
        <v>842023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4.5999999999999996</v>
      </c>
      <c r="C2461" s="6">
        <f>TITRES_STAT!D2464</f>
        <v>4.5999999999999996</v>
      </c>
      <c r="D2461" s="6">
        <f>TITRES_STAT!E2464</f>
        <v>2102</v>
      </c>
      <c r="E2461" s="2">
        <f t="shared" si="152"/>
        <v>839921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4.58</v>
      </c>
      <c r="C2462" s="6">
        <f>TITRES_STAT!D2465</f>
        <v>4.58</v>
      </c>
      <c r="D2462" s="6">
        <f>TITRES_STAT!E2465</f>
        <v>1503</v>
      </c>
      <c r="E2462" s="2">
        <f t="shared" si="152"/>
        <v>838418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4.55</v>
      </c>
      <c r="C2463" s="6">
        <f>TITRES_STAT!D2466</f>
        <v>4.55</v>
      </c>
      <c r="D2463" s="6">
        <f>TITRES_STAT!E2466</f>
        <v>150</v>
      </c>
      <c r="E2463" s="2">
        <f t="shared" si="152"/>
        <v>838268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4.49</v>
      </c>
      <c r="C2464" s="6">
        <f>TITRES_STAT!D2467</f>
        <v>4.49</v>
      </c>
      <c r="D2464" s="6">
        <f>TITRES_STAT!E2467</f>
        <v>1261</v>
      </c>
      <c r="E2464" s="2">
        <f t="shared" si="152"/>
        <v>837007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4.5</v>
      </c>
      <c r="C2465" s="6">
        <f>TITRES_STAT!D2468</f>
        <v>4.5</v>
      </c>
      <c r="D2465" s="6">
        <f>TITRES_STAT!E2468</f>
        <v>245</v>
      </c>
      <c r="E2465" s="2">
        <f t="shared" si="152"/>
        <v>837252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4.54</v>
      </c>
      <c r="C2466" s="6">
        <f>TITRES_STAT!D2469</f>
        <v>4.54</v>
      </c>
      <c r="D2466" s="6">
        <f>TITRES_STAT!E2469</f>
        <v>953</v>
      </c>
      <c r="E2466" s="2">
        <f t="shared" si="152"/>
        <v>838205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4.55</v>
      </c>
      <c r="C2467" s="6">
        <f>TITRES_STAT!D2470</f>
        <v>4.55</v>
      </c>
      <c r="D2467" s="6">
        <f>TITRES_STAT!E2470</f>
        <v>683</v>
      </c>
      <c r="E2467" s="2">
        <f t="shared" si="152"/>
        <v>838888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BULLISH DIVERGENCE</v>
      </c>
    </row>
    <row r="2468" spans="1:8" ht="13.5" x14ac:dyDescent="0.25">
      <c r="A2468" s="3">
        <f>TITRES_STAT!B2471</f>
        <v>45597</v>
      </c>
      <c r="B2468" s="6">
        <f>TITRES_STAT!C2471</f>
        <v>4.55</v>
      </c>
      <c r="C2468" s="6">
        <f>TITRES_STAT!D2471</f>
        <v>4.55</v>
      </c>
      <c r="D2468" s="6">
        <f>TITRES_STAT!E2471</f>
        <v>2278</v>
      </c>
      <c r="E2468" s="2">
        <f t="shared" si="152"/>
        <v>838888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4.6399999999999997</v>
      </c>
      <c r="C2469" s="6">
        <f>TITRES_STAT!D2472</f>
        <v>4.6399999999999997</v>
      </c>
      <c r="D2469" s="6">
        <f>TITRES_STAT!E2472</f>
        <v>464</v>
      </c>
      <c r="E2469" s="2">
        <f t="shared" si="152"/>
        <v>839352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4.7300000000000004</v>
      </c>
      <c r="C2470" s="6">
        <f>TITRES_STAT!D2473</f>
        <v>4.7300000000000004</v>
      </c>
      <c r="D2470" s="6">
        <f>TITRES_STAT!E2473</f>
        <v>1043</v>
      </c>
      <c r="E2470" s="2">
        <f t="shared" si="152"/>
        <v>840395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4.7300000000000004</v>
      </c>
      <c r="C2471" s="6">
        <f>TITRES_STAT!D2474</f>
        <v>4.7300000000000004</v>
      </c>
      <c r="D2471" s="6">
        <f>TITRES_STAT!E2474</f>
        <v>0</v>
      </c>
      <c r="E2471" s="2">
        <f t="shared" si="152"/>
        <v>840395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CONFIRMED BULLISH</v>
      </c>
    </row>
    <row r="2472" spans="1:8" ht="13.5" x14ac:dyDescent="0.25">
      <c r="A2472" s="3">
        <f>TITRES_STAT!B2475</f>
        <v>45603</v>
      </c>
      <c r="B2472" s="6">
        <f>TITRES_STAT!C2475</f>
        <v>4.7300000000000004</v>
      </c>
      <c r="C2472" s="6">
        <f>TITRES_STAT!D2475</f>
        <v>4.7300000000000004</v>
      </c>
      <c r="D2472" s="6">
        <f>TITRES_STAT!E2475</f>
        <v>0</v>
      </c>
      <c r="E2472" s="2">
        <f t="shared" si="152"/>
        <v>840395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CONFIRMED BULLISH</v>
      </c>
    </row>
    <row r="2473" spans="1:8" ht="13.5" x14ac:dyDescent="0.25">
      <c r="A2473" s="3">
        <f>TITRES_STAT!B2476</f>
        <v>45604</v>
      </c>
      <c r="B2473" s="6">
        <f>TITRES_STAT!C2476</f>
        <v>4.71</v>
      </c>
      <c r="C2473" s="6">
        <f>TITRES_STAT!D2476</f>
        <v>4.71</v>
      </c>
      <c r="D2473" s="6">
        <f>TITRES_STAT!E2476</f>
        <v>665</v>
      </c>
      <c r="E2473" s="2">
        <f t="shared" si="152"/>
        <v>839730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CONFIRMED BULLISH</v>
      </c>
    </row>
    <row r="2474" spans="1:8" ht="13.5" x14ac:dyDescent="0.25">
      <c r="A2474" s="3">
        <f>TITRES_STAT!B2477</f>
        <v>45607</v>
      </c>
      <c r="B2474" s="6">
        <f>TITRES_STAT!C2477</f>
        <v>4.7300000000000004</v>
      </c>
      <c r="C2474" s="6">
        <f>TITRES_STAT!D2477</f>
        <v>4.7300000000000004</v>
      </c>
      <c r="D2474" s="6">
        <f>TITRES_STAT!E2477</f>
        <v>4</v>
      </c>
      <c r="E2474" s="2">
        <f t="shared" si="152"/>
        <v>839734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CONFIRMED BULLISH</v>
      </c>
    </row>
    <row r="2475" spans="1:8" ht="13.5" x14ac:dyDescent="0.25">
      <c r="A2475" s="3">
        <f>TITRES_STAT!B2478</f>
        <v>45608</v>
      </c>
      <c r="B2475" s="6">
        <f>TITRES_STAT!C2478</f>
        <v>4.6900000000000004</v>
      </c>
      <c r="C2475" s="6">
        <f>TITRES_STAT!D2478</f>
        <v>4.6900000000000004</v>
      </c>
      <c r="D2475" s="6">
        <f>TITRES_STAT!E2478</f>
        <v>30</v>
      </c>
      <c r="E2475" s="2">
        <f t="shared" si="152"/>
        <v>839704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4.7300000000000004</v>
      </c>
      <c r="C2476" s="6">
        <f>TITRES_STAT!D2479</f>
        <v>4.7300000000000004</v>
      </c>
      <c r="D2476" s="6">
        <f>TITRES_STAT!E2479</f>
        <v>25</v>
      </c>
      <c r="E2476" s="2">
        <f t="shared" si="152"/>
        <v>839729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4.6900000000000004</v>
      </c>
      <c r="C2477" s="6">
        <f>TITRES_STAT!D2480</f>
        <v>4.6900000000000004</v>
      </c>
      <c r="D2477" s="6">
        <f>TITRES_STAT!E2480</f>
        <v>335</v>
      </c>
      <c r="E2477" s="2">
        <f t="shared" si="152"/>
        <v>839394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4.6900000000000004</v>
      </c>
      <c r="C2478" s="6">
        <f>TITRES_STAT!D2481</f>
        <v>4.6900000000000004</v>
      </c>
      <c r="D2478" s="6">
        <f>TITRES_STAT!E2481</f>
        <v>105</v>
      </c>
      <c r="E2478" s="2">
        <f t="shared" si="152"/>
        <v>839394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4.7</v>
      </c>
      <c r="C2479" s="6">
        <f>TITRES_STAT!D2482</f>
        <v>4.7</v>
      </c>
      <c r="D2479" s="6">
        <f>TITRES_STAT!E2482</f>
        <v>199</v>
      </c>
      <c r="E2479" s="2">
        <f t="shared" si="152"/>
        <v>839593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4.7</v>
      </c>
      <c r="C2480" s="6">
        <f>TITRES_STAT!D2483</f>
        <v>4.7</v>
      </c>
      <c r="D2480" s="6">
        <f>TITRES_STAT!E2483</f>
        <v>0</v>
      </c>
      <c r="E2480" s="2">
        <f t="shared" si="152"/>
        <v>839593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BEARISH DIVERGENCE</v>
      </c>
    </row>
    <row r="2481" spans="1:8" ht="13.5" x14ac:dyDescent="0.25">
      <c r="A2481" s="3">
        <f>TITRES_STAT!B2484</f>
        <v>45616</v>
      </c>
      <c r="B2481" s="6">
        <f>TITRES_STAT!C2484</f>
        <v>4.67</v>
      </c>
      <c r="C2481" s="6">
        <f>TITRES_STAT!D2484</f>
        <v>4.67</v>
      </c>
      <c r="D2481" s="6">
        <f>TITRES_STAT!E2484</f>
        <v>5</v>
      </c>
      <c r="E2481" s="2">
        <f t="shared" si="152"/>
        <v>839588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4.67</v>
      </c>
      <c r="C2482" s="6">
        <f>TITRES_STAT!D2485</f>
        <v>4.67</v>
      </c>
      <c r="D2482" s="6">
        <f>TITRES_STAT!E2485</f>
        <v>0</v>
      </c>
      <c r="E2482" s="2">
        <f t="shared" si="152"/>
        <v>839588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BULLISH DIVERGENCE</v>
      </c>
    </row>
    <row r="2483" spans="1:8" ht="13.5" x14ac:dyDescent="0.25">
      <c r="A2483" s="3">
        <f>TITRES_STAT!B2486</f>
        <v>45618</v>
      </c>
      <c r="B2483" s="6">
        <f>TITRES_STAT!C2486</f>
        <v>4.6900000000000004</v>
      </c>
      <c r="C2483" s="6">
        <f>TITRES_STAT!D2486</f>
        <v>4.6900000000000004</v>
      </c>
      <c r="D2483" s="6">
        <f>TITRES_STAT!E2486</f>
        <v>4</v>
      </c>
      <c r="E2483" s="2">
        <f t="shared" si="152"/>
        <v>839592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4.68</v>
      </c>
      <c r="C2484" s="6">
        <f>TITRES_STAT!D2487</f>
        <v>4.68</v>
      </c>
      <c r="D2484" s="6">
        <f>TITRES_STAT!E2487</f>
        <v>70</v>
      </c>
      <c r="E2484" s="2">
        <f t="shared" si="152"/>
        <v>839522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4.4000000000000004</v>
      </c>
      <c r="C2485" s="6">
        <f>TITRES_STAT!D2488</f>
        <v>4.4000000000000004</v>
      </c>
      <c r="D2485" s="6">
        <f>TITRES_STAT!E2488</f>
        <v>6</v>
      </c>
      <c r="E2485" s="2">
        <f t="shared" si="152"/>
        <v>839516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4.57</v>
      </c>
      <c r="C2486" s="6">
        <f>TITRES_STAT!D2489</f>
        <v>4.57</v>
      </c>
      <c r="D2486" s="6">
        <f>TITRES_STAT!E2489</f>
        <v>630</v>
      </c>
      <c r="E2486" s="2">
        <f t="shared" si="152"/>
        <v>840146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BULLISH DIVERGENCE</v>
      </c>
    </row>
    <row r="2487" spans="1:8" ht="13.5" x14ac:dyDescent="0.25">
      <c r="A2487" s="3">
        <f>TITRES_STAT!B2490</f>
        <v>45624</v>
      </c>
      <c r="B2487" s="6">
        <f>TITRES_STAT!C2490</f>
        <v>4.6500000000000004</v>
      </c>
      <c r="C2487" s="6">
        <f>TITRES_STAT!D2490</f>
        <v>4.6500000000000004</v>
      </c>
      <c r="D2487" s="6">
        <f>TITRES_STAT!E2490</f>
        <v>977</v>
      </c>
      <c r="E2487" s="2">
        <f t="shared" si="152"/>
        <v>841123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BULLISH DIVERGENCE</v>
      </c>
    </row>
    <row r="2488" spans="1:8" ht="13.5" x14ac:dyDescent="0.25">
      <c r="A2488" s="3">
        <f>TITRES_STAT!B2491</f>
        <v>45625</v>
      </c>
      <c r="B2488" s="6">
        <f>TITRES_STAT!C2491</f>
        <v>4.6399999999999997</v>
      </c>
      <c r="C2488" s="6">
        <f>TITRES_STAT!D2491</f>
        <v>4.6399999999999997</v>
      </c>
      <c r="D2488" s="6">
        <f>TITRES_STAT!E2491</f>
        <v>2028</v>
      </c>
      <c r="E2488" s="2">
        <f t="shared" si="152"/>
        <v>839095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4.63</v>
      </c>
      <c r="C2489" s="6">
        <f>TITRES_STAT!D2492</f>
        <v>4.63</v>
      </c>
      <c r="D2489" s="6">
        <f>TITRES_STAT!E2492</f>
        <v>551</v>
      </c>
      <c r="E2489" s="2">
        <f t="shared" si="152"/>
        <v>838544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CONFIRMED BEARISH</v>
      </c>
    </row>
    <row r="2490" spans="1:8" ht="13.5" x14ac:dyDescent="0.25">
      <c r="A2490" s="3">
        <f>TITRES_STAT!B2493</f>
        <v>45629</v>
      </c>
      <c r="B2490" s="6">
        <f>TITRES_STAT!C2493</f>
        <v>4.6500000000000004</v>
      </c>
      <c r="C2490" s="6">
        <f>TITRES_STAT!D2493</f>
        <v>4.6500000000000004</v>
      </c>
      <c r="D2490" s="6">
        <f>TITRES_STAT!E2493</f>
        <v>325</v>
      </c>
      <c r="E2490" s="2">
        <f t="shared" si="152"/>
        <v>838869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BEARISH DIVERGENCE</v>
      </c>
    </row>
    <row r="2491" spans="1:8" ht="13.5" x14ac:dyDescent="0.25">
      <c r="A2491" s="3">
        <f>TITRES_STAT!B2494</f>
        <v>45630</v>
      </c>
      <c r="B2491" s="6">
        <f>TITRES_STAT!C2494</f>
        <v>4.63</v>
      </c>
      <c r="C2491" s="6">
        <f>TITRES_STAT!D2494</f>
        <v>4.63</v>
      </c>
      <c r="D2491" s="6">
        <f>TITRES_STAT!E2494</f>
        <v>1076</v>
      </c>
      <c r="E2491" s="2">
        <f t="shared" si="152"/>
        <v>837793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BEARISH DIVERGENCE</v>
      </c>
    </row>
    <row r="2492" spans="1:8" ht="13.5" x14ac:dyDescent="0.25">
      <c r="A2492" s="3">
        <f>TITRES_STAT!B2495</f>
        <v>45631</v>
      </c>
      <c r="B2492" s="6">
        <f>TITRES_STAT!C2495</f>
        <v>4.6399999999999997</v>
      </c>
      <c r="C2492" s="6">
        <f>TITRES_STAT!D2495</f>
        <v>4.6399999999999997</v>
      </c>
      <c r="D2492" s="6">
        <f>TITRES_STAT!E2495</f>
        <v>650</v>
      </c>
      <c r="E2492" s="2">
        <f t="shared" si="152"/>
        <v>838443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45632</v>
      </c>
      <c r="B2493" s="6">
        <f>TITRES_STAT!C2496</f>
        <v>4.6399999999999997</v>
      </c>
      <c r="C2493" s="6">
        <f>TITRES_STAT!D2496</f>
        <v>4.6399999999999997</v>
      </c>
      <c r="D2493" s="6">
        <f>TITRES_STAT!E2496</f>
        <v>0</v>
      </c>
      <c r="E2493" s="2">
        <f t="shared" si="152"/>
        <v>838443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4.62</v>
      </c>
      <c r="C2494" s="6">
        <f>TITRES_STAT!D2497</f>
        <v>4.62</v>
      </c>
      <c r="D2494" s="6">
        <f>TITRES_STAT!E2497</f>
        <v>15</v>
      </c>
      <c r="E2494" s="2">
        <f t="shared" si="152"/>
        <v>838428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4.5999999999999996</v>
      </c>
      <c r="C2495" s="6">
        <f>TITRES_STAT!D2498</f>
        <v>4.5999999999999996</v>
      </c>
      <c r="D2495" s="6">
        <f>TITRES_STAT!E2498</f>
        <v>1136</v>
      </c>
      <c r="E2495" s="2">
        <f t="shared" si="152"/>
        <v>837292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4.62</v>
      </c>
      <c r="C2496" s="6">
        <f>TITRES_STAT!D2499</f>
        <v>4.62</v>
      </c>
      <c r="D2496" s="6">
        <f>TITRES_STAT!E2499</f>
        <v>7</v>
      </c>
      <c r="E2496" s="2">
        <f t="shared" si="152"/>
        <v>837299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4.62</v>
      </c>
      <c r="C2497" s="6">
        <f>TITRES_STAT!D2500</f>
        <v>4.62</v>
      </c>
      <c r="D2497" s="6">
        <f>TITRES_STAT!E2500</f>
        <v>0</v>
      </c>
      <c r="E2497" s="2">
        <f t="shared" si="152"/>
        <v>837299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4.55</v>
      </c>
      <c r="C2498" s="6">
        <f>TITRES_STAT!D2501</f>
        <v>4.55</v>
      </c>
      <c r="D2498" s="6">
        <f>TITRES_STAT!E2501</f>
        <v>217</v>
      </c>
      <c r="E2498" s="2">
        <f t="shared" si="152"/>
        <v>837082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4.6500000000000004</v>
      </c>
      <c r="C2499" s="6">
        <f>TITRES_STAT!D2502</f>
        <v>4.6500000000000004</v>
      </c>
      <c r="D2499" s="6">
        <f>TITRES_STAT!E2502</f>
        <v>4</v>
      </c>
      <c r="E2499" s="2">
        <f t="shared" si="152"/>
        <v>837086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BEARISH DIVERGENCE</v>
      </c>
    </row>
    <row r="2500" spans="1:8" ht="13.5" x14ac:dyDescent="0.25">
      <c r="A2500" s="3">
        <f>TITRES_STAT!B2503</f>
        <v>45644</v>
      </c>
      <c r="B2500" s="6">
        <f>TITRES_STAT!C2503</f>
        <v>4.62</v>
      </c>
      <c r="C2500" s="6">
        <f>TITRES_STAT!D2503</f>
        <v>4.62</v>
      </c>
      <c r="D2500" s="6">
        <f>TITRES_STAT!E2503</f>
        <v>553</v>
      </c>
      <c r="E2500" s="2">
        <f t="shared" ref="E2500:E2563" si="156">IF(B2500&gt;B2499, E2499+D2500, IF(B2500&lt;B2499, E2499-D2500, E2499))</f>
        <v>836533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BEARISH DIVERGENCE</v>
      </c>
    </row>
    <row r="2501" spans="1:8" ht="13.5" x14ac:dyDescent="0.25">
      <c r="A2501" s="3">
        <f>TITRES_STAT!B2504</f>
        <v>45645</v>
      </c>
      <c r="B2501" s="6">
        <f>TITRES_STAT!C2504</f>
        <v>4.6500000000000004</v>
      </c>
      <c r="C2501" s="6">
        <f>TITRES_STAT!D2504</f>
        <v>4.6500000000000004</v>
      </c>
      <c r="D2501" s="6">
        <f>TITRES_STAT!E2504</f>
        <v>683</v>
      </c>
      <c r="E2501" s="2">
        <f t="shared" si="156"/>
        <v>837216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BEARISH DIVERGENCE</v>
      </c>
    </row>
    <row r="2502" spans="1:8" ht="13.5" x14ac:dyDescent="0.25">
      <c r="A2502" s="3">
        <f>TITRES_STAT!B2505</f>
        <v>45646</v>
      </c>
      <c r="B2502" s="6">
        <f>TITRES_STAT!C2505</f>
        <v>4.6500000000000004</v>
      </c>
      <c r="C2502" s="6">
        <f>TITRES_STAT!D2505</f>
        <v>4.6500000000000004</v>
      </c>
      <c r="D2502" s="6">
        <f>TITRES_STAT!E2505</f>
        <v>0</v>
      </c>
      <c r="E2502" s="2">
        <f t="shared" si="156"/>
        <v>837216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4.6500000000000004</v>
      </c>
      <c r="C2503" s="6">
        <f>TITRES_STAT!D2506</f>
        <v>4.6500000000000004</v>
      </c>
      <c r="D2503" s="6">
        <f>TITRES_STAT!E2506</f>
        <v>2400</v>
      </c>
      <c r="E2503" s="2">
        <f t="shared" si="156"/>
        <v>837216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45650</v>
      </c>
      <c r="B2504" s="6">
        <f>TITRES_STAT!C2507</f>
        <v>4.8099999999999996</v>
      </c>
      <c r="C2504" s="6">
        <f>TITRES_STAT!D2507</f>
        <v>4.8099999999999996</v>
      </c>
      <c r="D2504" s="6">
        <f>TITRES_STAT!E2507</f>
        <v>4965</v>
      </c>
      <c r="E2504" s="2">
        <f t="shared" si="156"/>
        <v>842181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4.95</v>
      </c>
      <c r="C2505" s="6">
        <f>TITRES_STAT!D2508</f>
        <v>4.95</v>
      </c>
      <c r="D2505" s="6">
        <f>TITRES_STAT!E2508</f>
        <v>8760</v>
      </c>
      <c r="E2505" s="2">
        <f t="shared" si="156"/>
        <v>850941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4.95</v>
      </c>
      <c r="C2506" s="6">
        <f>TITRES_STAT!D2509</f>
        <v>4.95</v>
      </c>
      <c r="D2506" s="6">
        <f>TITRES_STAT!E2509</f>
        <v>1560</v>
      </c>
      <c r="E2506" s="2">
        <f t="shared" si="156"/>
        <v>850941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4.95</v>
      </c>
      <c r="C2507" s="6">
        <f>TITRES_STAT!D2510</f>
        <v>4.95</v>
      </c>
      <c r="D2507" s="6">
        <f>TITRES_STAT!E2510</f>
        <v>250</v>
      </c>
      <c r="E2507" s="2">
        <f t="shared" si="156"/>
        <v>850941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4.95</v>
      </c>
      <c r="C2508" s="6">
        <f>TITRES_STAT!D2511</f>
        <v>4.95</v>
      </c>
      <c r="D2508" s="6">
        <f>TITRES_STAT!E2511</f>
        <v>1614</v>
      </c>
      <c r="E2508" s="2">
        <f t="shared" si="156"/>
        <v>850941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4.95</v>
      </c>
      <c r="C2509" s="6">
        <f>TITRES_STAT!D2512</f>
        <v>4.95</v>
      </c>
      <c r="D2509" s="6">
        <f>TITRES_STAT!E2512</f>
        <v>710</v>
      </c>
      <c r="E2509" s="2">
        <f t="shared" si="156"/>
        <v>850941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4.92</v>
      </c>
      <c r="C2510" s="6">
        <f>TITRES_STAT!D2513</f>
        <v>4.92</v>
      </c>
      <c r="D2510" s="6">
        <f>TITRES_STAT!E2513</f>
        <v>518</v>
      </c>
      <c r="E2510" s="2">
        <f t="shared" si="156"/>
        <v>850423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4.92</v>
      </c>
      <c r="C2511" s="6">
        <f>TITRES_STAT!D2514</f>
        <v>4.92</v>
      </c>
      <c r="D2511" s="6">
        <f>TITRES_STAT!E2514</f>
        <v>0</v>
      </c>
      <c r="E2511" s="2">
        <f t="shared" si="156"/>
        <v>850423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4.9000000000000004</v>
      </c>
      <c r="C2512" s="6">
        <f>TITRES_STAT!D2515</f>
        <v>4.9000000000000004</v>
      </c>
      <c r="D2512" s="6">
        <f>TITRES_STAT!E2515</f>
        <v>2450</v>
      </c>
      <c r="E2512" s="2">
        <f t="shared" si="156"/>
        <v>847973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4.87</v>
      </c>
      <c r="C2513" s="6">
        <f>TITRES_STAT!D2516</f>
        <v>4.87</v>
      </c>
      <c r="D2513" s="6">
        <f>TITRES_STAT!E2516</f>
        <v>246</v>
      </c>
      <c r="E2513" s="2">
        <f t="shared" si="156"/>
        <v>847727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4.8600000000000003</v>
      </c>
      <c r="C2514" s="6">
        <f>TITRES_STAT!D2517</f>
        <v>4.8600000000000003</v>
      </c>
      <c r="D2514" s="6">
        <f>TITRES_STAT!E2517</f>
        <v>1330</v>
      </c>
      <c r="E2514" s="2">
        <f t="shared" si="156"/>
        <v>846397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4.87</v>
      </c>
      <c r="C2515" s="6">
        <f>TITRES_STAT!D2518</f>
        <v>4.87</v>
      </c>
      <c r="D2515" s="6">
        <f>TITRES_STAT!E2518</f>
        <v>269</v>
      </c>
      <c r="E2515" s="2">
        <f t="shared" si="156"/>
        <v>846666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4.87</v>
      </c>
      <c r="C2516" s="6">
        <f>TITRES_STAT!D2519</f>
        <v>4.87</v>
      </c>
      <c r="D2516" s="6">
        <f>TITRES_STAT!E2519</f>
        <v>413</v>
      </c>
      <c r="E2516" s="2">
        <f t="shared" si="156"/>
        <v>846666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4.8499999999999996</v>
      </c>
      <c r="C2517" s="6">
        <f>TITRES_STAT!D2520</f>
        <v>4.8499999999999996</v>
      </c>
      <c r="D2517" s="6">
        <f>TITRES_STAT!E2520</f>
        <v>71</v>
      </c>
      <c r="E2517" s="2">
        <f t="shared" si="156"/>
        <v>846595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4.84</v>
      </c>
      <c r="C2518" s="6">
        <f>TITRES_STAT!D2521</f>
        <v>4.84</v>
      </c>
      <c r="D2518" s="6">
        <f>TITRES_STAT!E2521</f>
        <v>685</v>
      </c>
      <c r="E2518" s="2">
        <f t="shared" si="156"/>
        <v>845910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4.79</v>
      </c>
      <c r="C2519" s="6">
        <f>TITRES_STAT!D2522</f>
        <v>4.79</v>
      </c>
      <c r="D2519" s="6">
        <f>TITRES_STAT!E2522</f>
        <v>2119</v>
      </c>
      <c r="E2519" s="2">
        <f t="shared" si="156"/>
        <v>843791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4.75</v>
      </c>
      <c r="C2520" s="6">
        <f>TITRES_STAT!D2523</f>
        <v>4.75</v>
      </c>
      <c r="D2520" s="6">
        <f>TITRES_STAT!E2523</f>
        <v>10334</v>
      </c>
      <c r="E2520" s="2">
        <f t="shared" si="156"/>
        <v>833457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4.82</v>
      </c>
      <c r="C2521" s="6">
        <f>TITRES_STAT!D2524</f>
        <v>4.82</v>
      </c>
      <c r="D2521" s="6">
        <f>TITRES_STAT!E2524</f>
        <v>11</v>
      </c>
      <c r="E2521" s="2">
        <f t="shared" si="156"/>
        <v>833468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4.83</v>
      </c>
      <c r="C2522" s="6">
        <f>TITRES_STAT!D2525</f>
        <v>4.83</v>
      </c>
      <c r="D2522" s="6">
        <f>TITRES_STAT!E2525</f>
        <v>2738</v>
      </c>
      <c r="E2522" s="2">
        <f t="shared" si="156"/>
        <v>836206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4.8499999999999996</v>
      </c>
      <c r="C2523" s="6">
        <f>TITRES_STAT!D2526</f>
        <v>4.8499999999999996</v>
      </c>
      <c r="D2523" s="6">
        <f>TITRES_STAT!E2526</f>
        <v>2975</v>
      </c>
      <c r="E2523" s="2">
        <f t="shared" si="156"/>
        <v>839181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BEARISH DIVERGENCE</v>
      </c>
    </row>
    <row r="2524" spans="1:8" ht="13.5" x14ac:dyDescent="0.25">
      <c r="A2524" s="3">
        <f>TITRES_STAT!B2527</f>
        <v>45679</v>
      </c>
      <c r="B2524" s="6">
        <f>TITRES_STAT!C2527</f>
        <v>4.8600000000000003</v>
      </c>
      <c r="C2524" s="6">
        <f>TITRES_STAT!D2527</f>
        <v>4.8600000000000003</v>
      </c>
      <c r="D2524" s="6">
        <f>TITRES_STAT!E2527</f>
        <v>4</v>
      </c>
      <c r="E2524" s="2">
        <f t="shared" si="156"/>
        <v>839185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BEARISH DIVERGENCE</v>
      </c>
    </row>
    <row r="2525" spans="1:8" ht="13.5" x14ac:dyDescent="0.25">
      <c r="A2525" s="3">
        <f>TITRES_STAT!B2528</f>
        <v>45680</v>
      </c>
      <c r="B2525" s="6">
        <f>TITRES_STAT!C2528</f>
        <v>4.8600000000000003</v>
      </c>
      <c r="C2525" s="6">
        <f>TITRES_STAT!D2528</f>
        <v>4.8600000000000003</v>
      </c>
      <c r="D2525" s="6">
        <f>TITRES_STAT!E2528</f>
        <v>0</v>
      </c>
      <c r="E2525" s="2">
        <f t="shared" si="156"/>
        <v>839185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4.8</v>
      </c>
      <c r="C2526" s="6">
        <f>TITRES_STAT!D2529</f>
        <v>4.8</v>
      </c>
      <c r="D2526" s="6">
        <f>TITRES_STAT!E2529</f>
        <v>964</v>
      </c>
      <c r="E2526" s="2">
        <f t="shared" si="156"/>
        <v>838221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BULLISH DIVERGENCE</v>
      </c>
    </row>
    <row r="2527" spans="1:8" ht="13.5" x14ac:dyDescent="0.25">
      <c r="A2527" s="3">
        <f>TITRES_STAT!B2530</f>
        <v>45684</v>
      </c>
      <c r="B2527" s="6">
        <f>TITRES_STAT!C2530</f>
        <v>4.8499999999999996</v>
      </c>
      <c r="C2527" s="6">
        <f>TITRES_STAT!D2530</f>
        <v>4.8499999999999996</v>
      </c>
      <c r="D2527" s="6">
        <f>TITRES_STAT!E2530</f>
        <v>3624</v>
      </c>
      <c r="E2527" s="2">
        <f t="shared" si="156"/>
        <v>841845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4.8</v>
      </c>
      <c r="C2528" s="6">
        <f>TITRES_STAT!D2531</f>
        <v>4.8</v>
      </c>
      <c r="D2528" s="6">
        <f>TITRES_STAT!E2531</f>
        <v>721</v>
      </c>
      <c r="E2528" s="2">
        <f t="shared" si="156"/>
        <v>841124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BULLISH DIVERGENCE</v>
      </c>
    </row>
    <row r="2529" spans="1:8" ht="13.5" x14ac:dyDescent="0.25">
      <c r="A2529" s="3">
        <f>TITRES_STAT!B2532</f>
        <v>45686</v>
      </c>
      <c r="B2529" s="6">
        <f>TITRES_STAT!C2532</f>
        <v>4.76</v>
      </c>
      <c r="C2529" s="6">
        <f>TITRES_STAT!D2532</f>
        <v>4.76</v>
      </c>
      <c r="D2529" s="6">
        <f>TITRES_STAT!E2532</f>
        <v>1113</v>
      </c>
      <c r="E2529" s="2">
        <f t="shared" si="156"/>
        <v>840011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BULLISH DIVERGENCE</v>
      </c>
    </row>
    <row r="2530" spans="1:8" ht="13.5" x14ac:dyDescent="0.25">
      <c r="A2530" s="3">
        <f>TITRES_STAT!B2533</f>
        <v>45687</v>
      </c>
      <c r="B2530" s="6">
        <f>TITRES_STAT!C2533</f>
        <v>4.74</v>
      </c>
      <c r="C2530" s="6">
        <f>TITRES_STAT!D2533</f>
        <v>4.74</v>
      </c>
      <c r="D2530" s="6">
        <f>TITRES_STAT!E2533</f>
        <v>1735</v>
      </c>
      <c r="E2530" s="2">
        <f t="shared" si="156"/>
        <v>838276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4.8</v>
      </c>
      <c r="C2531" s="6">
        <f>TITRES_STAT!D2534</f>
        <v>4.8</v>
      </c>
      <c r="D2531" s="6">
        <f>TITRES_STAT!E2534</f>
        <v>1623</v>
      </c>
      <c r="E2531" s="2">
        <f t="shared" si="156"/>
        <v>839899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4.79</v>
      </c>
      <c r="C2532" s="6">
        <f>TITRES_STAT!D2535</f>
        <v>4.79</v>
      </c>
      <c r="D2532" s="6">
        <f>TITRES_STAT!E2535</f>
        <v>36047</v>
      </c>
      <c r="E2532" s="2">
        <f t="shared" si="156"/>
        <v>803852</v>
      </c>
      <c r="F2532" s="6" t="str">
        <f t="shared" si="159"/>
        <v>BEARISH</v>
      </c>
      <c r="G2532" s="6" t="str">
        <f t="shared" si="158"/>
        <v>WEAK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4.79</v>
      </c>
      <c r="C2533" s="6">
        <f>TITRES_STAT!D2536</f>
        <v>4.79</v>
      </c>
      <c r="D2533" s="6">
        <f>TITRES_STAT!E2536</f>
        <v>0</v>
      </c>
      <c r="E2533" s="2">
        <f t="shared" si="156"/>
        <v>803852</v>
      </c>
      <c r="F2533" s="6" t="str">
        <f t="shared" si="159"/>
        <v>BEARISH</v>
      </c>
      <c r="G2533" s="6" t="str">
        <f t="shared" si="158"/>
        <v>WEAK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4.79</v>
      </c>
      <c r="C2534" s="6">
        <f>TITRES_STAT!D2537</f>
        <v>4.79</v>
      </c>
      <c r="D2534" s="6">
        <f>TITRES_STAT!E2537</f>
        <v>2114</v>
      </c>
      <c r="E2534" s="2">
        <f t="shared" si="156"/>
        <v>803852</v>
      </c>
      <c r="F2534" s="6" t="str">
        <f t="shared" si="159"/>
        <v>BEARISH</v>
      </c>
      <c r="G2534" s="6" t="str">
        <f t="shared" si="158"/>
        <v>WEAK</v>
      </c>
      <c r="H2534" s="6" t="str">
        <f t="shared" si="157"/>
        <v>BEARISH DIVERGENCE</v>
      </c>
    </row>
    <row r="2535" spans="1:8" ht="13.5" x14ac:dyDescent="0.25">
      <c r="A2535" s="3">
        <f>TITRES_STAT!B2538</f>
        <v>45694</v>
      </c>
      <c r="B2535" s="6">
        <f>TITRES_STAT!C2538</f>
        <v>4.79</v>
      </c>
      <c r="C2535" s="6">
        <f>TITRES_STAT!D2538</f>
        <v>4.79</v>
      </c>
      <c r="D2535" s="6">
        <f>TITRES_STAT!E2538</f>
        <v>0</v>
      </c>
      <c r="E2535" s="2">
        <f t="shared" si="156"/>
        <v>803852</v>
      </c>
      <c r="F2535" s="6" t="str">
        <f t="shared" si="159"/>
        <v>BEARISH</v>
      </c>
      <c r="G2535" s="6" t="str">
        <f t="shared" si="158"/>
        <v>WEAK</v>
      </c>
      <c r="H2535" s="6" t="str">
        <f t="shared" si="157"/>
        <v>BEARISH DIVERGENCE</v>
      </c>
    </row>
    <row r="2536" spans="1:8" ht="13.5" x14ac:dyDescent="0.25">
      <c r="A2536" s="3">
        <f>TITRES_STAT!B2539</f>
        <v>45695</v>
      </c>
      <c r="B2536" s="6">
        <f>TITRES_STAT!C2539</f>
        <v>4.79</v>
      </c>
      <c r="C2536" s="6">
        <f>TITRES_STAT!D2539</f>
        <v>4.79</v>
      </c>
      <c r="D2536" s="6">
        <f>TITRES_STAT!E2539</f>
        <v>0</v>
      </c>
      <c r="E2536" s="2">
        <f t="shared" si="156"/>
        <v>803852</v>
      </c>
      <c r="F2536" s="6" t="str">
        <f t="shared" si="159"/>
        <v>BEARISH</v>
      </c>
      <c r="G2536" s="6" t="str">
        <f t="shared" si="158"/>
        <v>WEAK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4.74</v>
      </c>
      <c r="C2537" s="6">
        <f>TITRES_STAT!D2540</f>
        <v>4.74</v>
      </c>
      <c r="D2537" s="6">
        <f>TITRES_STAT!E2540</f>
        <v>1320</v>
      </c>
      <c r="E2537" s="2">
        <f t="shared" si="156"/>
        <v>802532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4.6900000000000004</v>
      </c>
      <c r="C2538" s="6">
        <f>TITRES_STAT!D2541</f>
        <v>4.6900000000000004</v>
      </c>
      <c r="D2538" s="6">
        <f>TITRES_STAT!E2541</f>
        <v>2127</v>
      </c>
      <c r="E2538" s="2">
        <f t="shared" si="156"/>
        <v>800405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4.67</v>
      </c>
      <c r="C2539" s="6">
        <f>TITRES_STAT!D2542</f>
        <v>4.67</v>
      </c>
      <c r="D2539" s="6">
        <f>TITRES_STAT!E2542</f>
        <v>4111</v>
      </c>
      <c r="E2539" s="2">
        <f t="shared" si="156"/>
        <v>796294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4.6399999999999997</v>
      </c>
      <c r="C2540" s="6">
        <f>TITRES_STAT!D2543</f>
        <v>4.6399999999999997</v>
      </c>
      <c r="D2540" s="6">
        <f>TITRES_STAT!E2543</f>
        <v>392</v>
      </c>
      <c r="E2540" s="2">
        <f t="shared" si="156"/>
        <v>795902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4.5999999999999996</v>
      </c>
      <c r="C2541" s="6">
        <f>TITRES_STAT!D2544</f>
        <v>4.5999999999999996</v>
      </c>
      <c r="D2541" s="6">
        <f>TITRES_STAT!E2544</f>
        <v>15033</v>
      </c>
      <c r="E2541" s="2">
        <f t="shared" si="156"/>
        <v>780869</v>
      </c>
      <c r="F2541" s="6" t="str">
        <f t="shared" si="159"/>
        <v>BEARISH</v>
      </c>
      <c r="G2541" s="6" t="str">
        <f t="shared" si="158"/>
        <v>WEAK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4.68</v>
      </c>
      <c r="C2542" s="6">
        <f>TITRES_STAT!D2545</f>
        <v>4.68</v>
      </c>
      <c r="D2542" s="6">
        <f>TITRES_STAT!E2545</f>
        <v>6639</v>
      </c>
      <c r="E2542" s="2">
        <f t="shared" si="156"/>
        <v>787508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4.67</v>
      </c>
      <c r="C2543" s="6">
        <f>TITRES_STAT!D2546</f>
        <v>4.67</v>
      </c>
      <c r="D2543" s="6">
        <f>TITRES_STAT!E2546</f>
        <v>206</v>
      </c>
      <c r="E2543" s="2">
        <f t="shared" si="156"/>
        <v>787302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4.66</v>
      </c>
      <c r="C2544" s="6">
        <f>TITRES_STAT!D2547</f>
        <v>4.66</v>
      </c>
      <c r="D2544" s="6">
        <f>TITRES_STAT!E2547</f>
        <v>719</v>
      </c>
      <c r="E2544" s="2">
        <f t="shared" si="156"/>
        <v>786583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4.67</v>
      </c>
      <c r="C2545" s="6">
        <f>TITRES_STAT!D2548</f>
        <v>4.67</v>
      </c>
      <c r="D2545" s="6">
        <f>TITRES_STAT!E2548</f>
        <v>563</v>
      </c>
      <c r="E2545" s="2">
        <f t="shared" si="156"/>
        <v>787146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BEARISH DIVERGENCE</v>
      </c>
    </row>
    <row r="2546" spans="1:8" ht="13.5" x14ac:dyDescent="0.25">
      <c r="A2546" s="3">
        <f>TITRES_STAT!B2549</f>
        <v>45709</v>
      </c>
      <c r="B2546" s="6">
        <f>TITRES_STAT!C2549</f>
        <v>4.6399999999999997</v>
      </c>
      <c r="C2546" s="6">
        <f>TITRES_STAT!D2549</f>
        <v>4.6399999999999997</v>
      </c>
      <c r="D2546" s="6">
        <f>TITRES_STAT!E2549</f>
        <v>3390</v>
      </c>
      <c r="E2546" s="2">
        <f t="shared" si="156"/>
        <v>783756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4.6500000000000004</v>
      </c>
      <c r="C2547" s="6">
        <f>TITRES_STAT!D2550</f>
        <v>4.6500000000000004</v>
      </c>
      <c r="D2547" s="6">
        <f>TITRES_STAT!E2550</f>
        <v>1225</v>
      </c>
      <c r="E2547" s="2">
        <f t="shared" si="156"/>
        <v>784981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4.6399999999999997</v>
      </c>
      <c r="C2548" s="6">
        <f>TITRES_STAT!D2551</f>
        <v>4.6399999999999997</v>
      </c>
      <c r="D2548" s="6">
        <f>TITRES_STAT!E2551</f>
        <v>72</v>
      </c>
      <c r="E2548" s="2">
        <f t="shared" si="156"/>
        <v>784909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4.59</v>
      </c>
      <c r="C2549" s="6">
        <f>TITRES_STAT!D2552</f>
        <v>4.59</v>
      </c>
      <c r="D2549" s="6">
        <f>TITRES_STAT!E2552</f>
        <v>2742</v>
      </c>
      <c r="E2549" s="2">
        <f t="shared" si="156"/>
        <v>782167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4.5999999999999996</v>
      </c>
      <c r="C2550" s="6">
        <f>TITRES_STAT!D2553</f>
        <v>4.5999999999999996</v>
      </c>
      <c r="D2550" s="6">
        <f>TITRES_STAT!E2553</f>
        <v>259</v>
      </c>
      <c r="E2550" s="2">
        <f t="shared" si="156"/>
        <v>782426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CONFIRMED BEARISH</v>
      </c>
    </row>
    <row r="2551" spans="1:8" ht="13.5" x14ac:dyDescent="0.25">
      <c r="A2551" s="3">
        <f>TITRES_STAT!B2554</f>
        <v>45716</v>
      </c>
      <c r="B2551" s="6">
        <f>TITRES_STAT!C2554</f>
        <v>4.5999999999999996</v>
      </c>
      <c r="C2551" s="6">
        <f>TITRES_STAT!D2554</f>
        <v>4.5999999999999996</v>
      </c>
      <c r="D2551" s="6">
        <f>TITRES_STAT!E2554</f>
        <v>700</v>
      </c>
      <c r="E2551" s="2">
        <f t="shared" si="156"/>
        <v>782426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4.5999999999999996</v>
      </c>
      <c r="C2552" s="6">
        <f>TITRES_STAT!D2555</f>
        <v>4.5999999999999996</v>
      </c>
      <c r="D2552" s="6">
        <f>TITRES_STAT!E2555</f>
        <v>0</v>
      </c>
      <c r="E2552" s="2">
        <f t="shared" si="156"/>
        <v>782426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4.51</v>
      </c>
      <c r="C2553" s="6">
        <f>TITRES_STAT!D2556</f>
        <v>4.51</v>
      </c>
      <c r="D2553" s="6">
        <f>TITRES_STAT!E2556</f>
        <v>65</v>
      </c>
      <c r="E2553" s="2">
        <f t="shared" si="156"/>
        <v>782361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4.59</v>
      </c>
      <c r="C2554" s="6">
        <f>TITRES_STAT!D2557</f>
        <v>4.59</v>
      </c>
      <c r="D2554" s="6">
        <f>TITRES_STAT!E2557</f>
        <v>600</v>
      </c>
      <c r="E2554" s="2">
        <f t="shared" si="156"/>
        <v>782961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4.55</v>
      </c>
      <c r="C2555" s="6">
        <f>TITRES_STAT!D2558</f>
        <v>4.55</v>
      </c>
      <c r="D2555" s="6">
        <f>TITRES_STAT!E2558</f>
        <v>629</v>
      </c>
      <c r="E2555" s="2">
        <f t="shared" si="156"/>
        <v>782332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4.59</v>
      </c>
      <c r="C2556" s="6">
        <f>TITRES_STAT!D2559</f>
        <v>4.59</v>
      </c>
      <c r="D2556" s="6">
        <f>TITRES_STAT!E2559</f>
        <v>875</v>
      </c>
      <c r="E2556" s="2">
        <f t="shared" si="156"/>
        <v>783207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BULLISH DIVERGENCE</v>
      </c>
    </row>
    <row r="2557" spans="1:8" ht="13.5" x14ac:dyDescent="0.25">
      <c r="A2557" s="3">
        <f>TITRES_STAT!B2560</f>
        <v>45726</v>
      </c>
      <c r="B2557" s="6">
        <f>TITRES_STAT!C2560</f>
        <v>4.53</v>
      </c>
      <c r="C2557" s="6">
        <f>TITRES_STAT!D2560</f>
        <v>4.53</v>
      </c>
      <c r="D2557" s="6">
        <f>TITRES_STAT!E2560</f>
        <v>2200</v>
      </c>
      <c r="E2557" s="2">
        <f t="shared" si="156"/>
        <v>781007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4.5999999999999996</v>
      </c>
      <c r="C2558" s="6">
        <f>TITRES_STAT!D2561</f>
        <v>4.5999999999999996</v>
      </c>
      <c r="D2558" s="6">
        <f>TITRES_STAT!E2561</f>
        <v>815</v>
      </c>
      <c r="E2558" s="2">
        <f t="shared" si="156"/>
        <v>781822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4.63</v>
      </c>
      <c r="C2559" s="6">
        <f>TITRES_STAT!D2562</f>
        <v>4.63</v>
      </c>
      <c r="D2559" s="6">
        <f>TITRES_STAT!E2562</f>
        <v>805</v>
      </c>
      <c r="E2559" s="2">
        <f t="shared" si="156"/>
        <v>782627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BEARISH DIVERGENCE</v>
      </c>
    </row>
    <row r="2560" spans="1:8" ht="13.5" x14ac:dyDescent="0.25">
      <c r="A2560" s="3">
        <f>TITRES_STAT!B2563</f>
        <v>45729</v>
      </c>
      <c r="B2560" s="6">
        <f>TITRES_STAT!C2563</f>
        <v>4.63</v>
      </c>
      <c r="C2560" s="6">
        <f>TITRES_STAT!D2563</f>
        <v>4.63</v>
      </c>
      <c r="D2560" s="6">
        <f>TITRES_STAT!E2563</f>
        <v>0</v>
      </c>
      <c r="E2560" s="2">
        <f t="shared" si="156"/>
        <v>782627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4.72</v>
      </c>
      <c r="C2561" s="6">
        <f>TITRES_STAT!D2564</f>
        <v>4.72</v>
      </c>
      <c r="D2561" s="6">
        <f>TITRES_STAT!E2564</f>
        <v>1915</v>
      </c>
      <c r="E2561" s="2">
        <f t="shared" si="156"/>
        <v>784542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4.72</v>
      </c>
      <c r="C2562" s="6">
        <f>TITRES_STAT!D2565</f>
        <v>4.72</v>
      </c>
      <c r="D2562" s="6">
        <f>TITRES_STAT!E2565</f>
        <v>0</v>
      </c>
      <c r="E2562" s="2">
        <f t="shared" si="156"/>
        <v>784542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4.8600000000000003</v>
      </c>
      <c r="C2563" s="6">
        <f>TITRES_STAT!D2566</f>
        <v>4.8600000000000003</v>
      </c>
      <c r="D2563" s="6">
        <f>TITRES_STAT!E2566</f>
        <v>4190</v>
      </c>
      <c r="E2563" s="2">
        <f t="shared" si="156"/>
        <v>788732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4.87</v>
      </c>
      <c r="C2564" s="6">
        <f>TITRES_STAT!D2567</f>
        <v>4.87</v>
      </c>
      <c r="D2564" s="6">
        <f>TITRES_STAT!E2567</f>
        <v>7832</v>
      </c>
      <c r="E2564" s="2">
        <f t="shared" ref="E2564:E2627" si="160">IF(B2564&gt;B2563, E2563+D2564, IF(B2564&lt;B2563, E2563-D2564, E2563))</f>
        <v>796564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4.87</v>
      </c>
      <c r="C2565" s="6">
        <f>TITRES_STAT!D2568</f>
        <v>4.87</v>
      </c>
      <c r="D2565" s="6">
        <f>TITRES_STAT!E2568</f>
        <v>1754</v>
      </c>
      <c r="E2565" s="2">
        <f t="shared" si="160"/>
        <v>796564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4.9800000000000004</v>
      </c>
      <c r="C2566" s="6">
        <f>TITRES_STAT!D2569</f>
        <v>4.9800000000000004</v>
      </c>
      <c r="D2566" s="6">
        <f>TITRES_STAT!E2569</f>
        <v>2047</v>
      </c>
      <c r="E2566" s="2">
        <f t="shared" si="160"/>
        <v>798611</v>
      </c>
      <c r="F2566" s="6" t="str">
        <f t="shared" si="159"/>
        <v>BULLISH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5</v>
      </c>
      <c r="C2567" s="6">
        <f>TITRES_STAT!D2570</f>
        <v>5</v>
      </c>
      <c r="D2567" s="6">
        <f>TITRES_STAT!E2570</f>
        <v>729</v>
      </c>
      <c r="E2567" s="2">
        <f t="shared" si="160"/>
        <v>799340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5</v>
      </c>
      <c r="C2568" s="6">
        <f>TITRES_STAT!D2571</f>
        <v>5</v>
      </c>
      <c r="D2568" s="6">
        <f>TITRES_STAT!E2571</f>
        <v>0</v>
      </c>
      <c r="E2568" s="2">
        <f t="shared" si="160"/>
        <v>799340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5</v>
      </c>
      <c r="C2569" s="6">
        <f>TITRES_STAT!D2572</f>
        <v>5</v>
      </c>
      <c r="D2569" s="6">
        <f>TITRES_STAT!E2572</f>
        <v>0</v>
      </c>
      <c r="E2569" s="2">
        <f t="shared" si="160"/>
        <v>799340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5</v>
      </c>
      <c r="C2570" s="6">
        <f>TITRES_STAT!D2573</f>
        <v>5</v>
      </c>
      <c r="D2570" s="6">
        <f>TITRES_STAT!E2573</f>
        <v>0</v>
      </c>
      <c r="E2570" s="2">
        <f t="shared" si="160"/>
        <v>799340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5</v>
      </c>
      <c r="C2571" s="6">
        <f>TITRES_STAT!D2574</f>
        <v>5</v>
      </c>
      <c r="D2571" s="6">
        <f>TITRES_STAT!E2574</f>
        <v>0</v>
      </c>
      <c r="E2571" s="2">
        <f t="shared" si="160"/>
        <v>799340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5</v>
      </c>
      <c r="C2572" s="6">
        <f>TITRES_STAT!D2575</f>
        <v>5</v>
      </c>
      <c r="D2572" s="6">
        <f>TITRES_STAT!E2575</f>
        <v>0</v>
      </c>
      <c r="E2572" s="2">
        <f t="shared" si="160"/>
        <v>799340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45751</v>
      </c>
      <c r="B2573" s="6">
        <f>TITRES_STAT!C2576</f>
        <v>5</v>
      </c>
      <c r="C2573" s="6">
        <f>TITRES_STAT!D2576</f>
        <v>5</v>
      </c>
      <c r="D2573" s="6">
        <f>TITRES_STAT!E2576</f>
        <v>0</v>
      </c>
      <c r="E2573" s="2">
        <f t="shared" si="160"/>
        <v>799340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4.9000000000000004</v>
      </c>
      <c r="C2574" s="6">
        <f>TITRES_STAT!D2577</f>
        <v>4.9000000000000004</v>
      </c>
      <c r="D2574" s="6">
        <f>TITRES_STAT!E2577</f>
        <v>50</v>
      </c>
      <c r="E2574" s="2">
        <f t="shared" si="160"/>
        <v>799290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4.8899999999999997</v>
      </c>
      <c r="C2575" s="6">
        <f>TITRES_STAT!D2578</f>
        <v>4.8899999999999997</v>
      </c>
      <c r="D2575" s="6">
        <f>TITRES_STAT!E2578</f>
        <v>38</v>
      </c>
      <c r="E2575" s="2">
        <f t="shared" si="160"/>
        <v>799252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4.8899999999999997</v>
      </c>
      <c r="C2576" s="6">
        <f>TITRES_STAT!D2579</f>
        <v>4.8899999999999997</v>
      </c>
      <c r="D2576" s="6">
        <f>TITRES_STAT!E2579</f>
        <v>0</v>
      </c>
      <c r="E2576" s="2">
        <f t="shared" si="160"/>
        <v>799252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4.8899999999999997</v>
      </c>
      <c r="C2577" s="6">
        <f>TITRES_STAT!D2580</f>
        <v>4.8899999999999997</v>
      </c>
      <c r="D2577" s="6">
        <f>TITRES_STAT!E2580</f>
        <v>0</v>
      </c>
      <c r="E2577" s="2">
        <f t="shared" si="160"/>
        <v>799252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CONFIRMED BEARISH</v>
      </c>
    </row>
    <row r="2578" spans="1:8" ht="13.5" x14ac:dyDescent="0.25">
      <c r="A2578" s="3">
        <f>TITRES_STAT!B2581</f>
        <v>45761</v>
      </c>
      <c r="B2578" s="6">
        <f>TITRES_STAT!C2581</f>
        <v>4.8899999999999997</v>
      </c>
      <c r="C2578" s="6">
        <f>TITRES_STAT!D2581</f>
        <v>4.8899999999999997</v>
      </c>
      <c r="D2578" s="6">
        <f>TITRES_STAT!E2581</f>
        <v>0</v>
      </c>
      <c r="E2578" s="2">
        <f t="shared" si="160"/>
        <v>799252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CONFIRMED BEARISH</v>
      </c>
    </row>
    <row r="2579" spans="1:8" ht="13.5" x14ac:dyDescent="0.25">
      <c r="A2579" s="3">
        <f>TITRES_STAT!B2582</f>
        <v>45762</v>
      </c>
      <c r="B2579" s="6">
        <f>TITRES_STAT!C2582</f>
        <v>5.14</v>
      </c>
      <c r="C2579" s="6">
        <f>TITRES_STAT!D2582</f>
        <v>5.14</v>
      </c>
      <c r="D2579" s="6">
        <f>TITRES_STAT!E2582</f>
        <v>31240</v>
      </c>
      <c r="E2579" s="2">
        <f t="shared" si="160"/>
        <v>830492</v>
      </c>
      <c r="F2579" s="6" t="str">
        <f t="shared" si="163"/>
        <v>BULLISH</v>
      </c>
      <c r="G2579" s="6" t="str">
        <f t="shared" si="162"/>
        <v>STRONG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5.0999999999999996</v>
      </c>
      <c r="C2580" s="6">
        <f>TITRES_STAT!D2583</f>
        <v>5.0999999999999996</v>
      </c>
      <c r="D2580" s="6">
        <f>TITRES_STAT!E2583</f>
        <v>3893</v>
      </c>
      <c r="E2580" s="2">
        <f t="shared" si="160"/>
        <v>826599</v>
      </c>
      <c r="F2580" s="6" t="str">
        <f t="shared" si="163"/>
        <v>BULLISH</v>
      </c>
      <c r="G2580" s="6" t="str">
        <f t="shared" si="162"/>
        <v>STRONG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5.0999999999999996</v>
      </c>
      <c r="C2581" s="6">
        <f>TITRES_STAT!D2584</f>
        <v>5.0999999999999996</v>
      </c>
      <c r="D2581" s="6">
        <f>TITRES_STAT!E2584</f>
        <v>1194</v>
      </c>
      <c r="E2581" s="2">
        <f t="shared" si="160"/>
        <v>826599</v>
      </c>
      <c r="F2581" s="6" t="str">
        <f t="shared" si="163"/>
        <v>BULLISH</v>
      </c>
      <c r="G2581" s="6" t="str">
        <f t="shared" si="162"/>
        <v>STRONG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5.08</v>
      </c>
      <c r="C2582" s="6">
        <f>TITRES_STAT!D2585</f>
        <v>5.08</v>
      </c>
      <c r="D2582" s="6">
        <f>TITRES_STAT!E2585</f>
        <v>214</v>
      </c>
      <c r="E2582" s="2">
        <f t="shared" si="160"/>
        <v>826385</v>
      </c>
      <c r="F2582" s="6" t="str">
        <f t="shared" si="163"/>
        <v>BULLISH</v>
      </c>
      <c r="G2582" s="6" t="str">
        <f t="shared" si="162"/>
        <v>STRONG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5.08</v>
      </c>
      <c r="C2583" s="6">
        <f>TITRES_STAT!D2586</f>
        <v>5.08</v>
      </c>
      <c r="D2583" s="6">
        <f>TITRES_STAT!E2586</f>
        <v>0</v>
      </c>
      <c r="E2583" s="2">
        <f t="shared" si="160"/>
        <v>826385</v>
      </c>
      <c r="F2583" s="6" t="str">
        <f t="shared" si="163"/>
        <v>BULLISH</v>
      </c>
      <c r="G2583" s="6" t="str">
        <f t="shared" si="162"/>
        <v>STRONG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5.03</v>
      </c>
      <c r="C2584" s="6">
        <f>TITRES_STAT!D2587</f>
        <v>5.03</v>
      </c>
      <c r="D2584" s="6">
        <f>TITRES_STAT!E2587</f>
        <v>103</v>
      </c>
      <c r="E2584" s="2">
        <f t="shared" si="160"/>
        <v>826282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5.0199999999999996</v>
      </c>
      <c r="C2585" s="6">
        <f>TITRES_STAT!D2588</f>
        <v>5.0199999999999996</v>
      </c>
      <c r="D2585" s="6">
        <f>TITRES_STAT!E2588</f>
        <v>850</v>
      </c>
      <c r="E2585" s="2">
        <f t="shared" si="160"/>
        <v>825432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4.8</v>
      </c>
      <c r="C2586" s="6">
        <f>TITRES_STAT!D2589</f>
        <v>4.8</v>
      </c>
      <c r="D2586" s="6">
        <f>TITRES_STAT!E2589</f>
        <v>6070</v>
      </c>
      <c r="E2586" s="2">
        <f t="shared" si="160"/>
        <v>819362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4.72</v>
      </c>
      <c r="C2587" s="6">
        <f>TITRES_STAT!D2590</f>
        <v>4.72</v>
      </c>
      <c r="D2587" s="6">
        <f>TITRES_STAT!E2590</f>
        <v>2796</v>
      </c>
      <c r="E2587" s="2">
        <f t="shared" si="160"/>
        <v>816566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4.8</v>
      </c>
      <c r="C2588" s="6">
        <f>TITRES_STAT!D2591</f>
        <v>4.8</v>
      </c>
      <c r="D2588" s="6">
        <f>TITRES_STAT!E2591</f>
        <v>1187</v>
      </c>
      <c r="E2588" s="2">
        <f t="shared" si="160"/>
        <v>817753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4.79</v>
      </c>
      <c r="C2589" s="6">
        <f>TITRES_STAT!D2592</f>
        <v>4.79</v>
      </c>
      <c r="D2589" s="6">
        <f>TITRES_STAT!E2592</f>
        <v>46</v>
      </c>
      <c r="E2589" s="2">
        <f t="shared" si="160"/>
        <v>817707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4.78</v>
      </c>
      <c r="C2590" s="6">
        <f>TITRES_STAT!D2593</f>
        <v>4.78</v>
      </c>
      <c r="D2590" s="6">
        <f>TITRES_STAT!E2593</f>
        <v>97</v>
      </c>
      <c r="E2590" s="2">
        <f t="shared" si="160"/>
        <v>817610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4.75</v>
      </c>
      <c r="C2591" s="6">
        <f>TITRES_STAT!D2594</f>
        <v>4.75</v>
      </c>
      <c r="D2591" s="6">
        <f>TITRES_STAT!E2594</f>
        <v>1154</v>
      </c>
      <c r="E2591" s="2">
        <f t="shared" si="160"/>
        <v>816456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4.62</v>
      </c>
      <c r="C2592" s="6">
        <f>TITRES_STAT!D2595</f>
        <v>4.62</v>
      </c>
      <c r="D2592" s="6">
        <f>TITRES_STAT!E2595</f>
        <v>1422</v>
      </c>
      <c r="E2592" s="2">
        <f t="shared" si="160"/>
        <v>815034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4.8</v>
      </c>
      <c r="C2593" s="6">
        <f>TITRES_STAT!D2596</f>
        <v>4.8</v>
      </c>
      <c r="D2593" s="6">
        <f>TITRES_STAT!E2596</f>
        <v>698</v>
      </c>
      <c r="E2593" s="2">
        <f t="shared" si="160"/>
        <v>815732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4.8099999999999996</v>
      </c>
      <c r="C2594" s="6">
        <f>TITRES_STAT!D2597</f>
        <v>4.8099999999999996</v>
      </c>
      <c r="D2594" s="6">
        <f>TITRES_STAT!E2597</f>
        <v>2001</v>
      </c>
      <c r="E2594" s="2">
        <f t="shared" si="160"/>
        <v>817733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4.58</v>
      </c>
      <c r="C2595" s="6">
        <f>TITRES_STAT!D2598</f>
        <v>4.58</v>
      </c>
      <c r="D2595" s="6">
        <f>TITRES_STAT!E2598</f>
        <v>8493</v>
      </c>
      <c r="E2595" s="2">
        <f t="shared" si="160"/>
        <v>809240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4.59</v>
      </c>
      <c r="C2596" s="6">
        <f>TITRES_STAT!D2599</f>
        <v>4.59</v>
      </c>
      <c r="D2596" s="6">
        <f>TITRES_STAT!E2599</f>
        <v>1348</v>
      </c>
      <c r="E2596" s="2">
        <f t="shared" si="160"/>
        <v>810588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4.51</v>
      </c>
      <c r="C2597" s="6">
        <f>TITRES_STAT!D2600</f>
        <v>4.51</v>
      </c>
      <c r="D2597" s="6">
        <f>TITRES_STAT!E2600</f>
        <v>5867</v>
      </c>
      <c r="E2597" s="2">
        <f t="shared" si="160"/>
        <v>804721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4.5999999999999996</v>
      </c>
      <c r="C2598" s="6">
        <f>TITRES_STAT!D2601</f>
        <v>4.5999999999999996</v>
      </c>
      <c r="D2598" s="6">
        <f>TITRES_STAT!E2601</f>
        <v>1708</v>
      </c>
      <c r="E2598" s="2">
        <f t="shared" si="160"/>
        <v>806429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4.62</v>
      </c>
      <c r="C2599" s="6">
        <f>TITRES_STAT!D2602</f>
        <v>4.62</v>
      </c>
      <c r="D2599" s="6">
        <f>TITRES_STAT!E2602</f>
        <v>7</v>
      </c>
      <c r="E2599" s="2">
        <f t="shared" si="160"/>
        <v>806436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4.55</v>
      </c>
      <c r="C2600" s="6">
        <f>TITRES_STAT!D2603</f>
        <v>4.55</v>
      </c>
      <c r="D2600" s="6">
        <f>TITRES_STAT!E2603</f>
        <v>10614</v>
      </c>
      <c r="E2600" s="2">
        <f t="shared" si="160"/>
        <v>795822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4.5</v>
      </c>
      <c r="C2601" s="6">
        <f>TITRES_STAT!D2604</f>
        <v>4.5</v>
      </c>
      <c r="D2601" s="6">
        <f>TITRES_STAT!E2604</f>
        <v>8373</v>
      </c>
      <c r="E2601" s="2">
        <f t="shared" si="160"/>
        <v>787449</v>
      </c>
      <c r="F2601" s="6" t="str">
        <f t="shared" si="163"/>
        <v>BEARISH</v>
      </c>
      <c r="G2601" s="6" t="str">
        <f t="shared" si="162"/>
        <v>WEAK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4.59</v>
      </c>
      <c r="C2602" s="6">
        <f>TITRES_STAT!D2605</f>
        <v>4.59</v>
      </c>
      <c r="D2602" s="6">
        <f>TITRES_STAT!E2605</f>
        <v>1474</v>
      </c>
      <c r="E2602" s="2">
        <f t="shared" si="160"/>
        <v>788923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BEARISH DIVERGENCE</v>
      </c>
    </row>
    <row r="2603" spans="1:8" ht="13.5" x14ac:dyDescent="0.25">
      <c r="A2603" s="3">
        <f>TITRES_STAT!B2606</f>
        <v>45797</v>
      </c>
      <c r="B2603" s="6">
        <f>TITRES_STAT!C2606</f>
        <v>4.68</v>
      </c>
      <c r="C2603" s="6">
        <f>TITRES_STAT!D2606</f>
        <v>4.68</v>
      </c>
      <c r="D2603" s="6">
        <f>TITRES_STAT!E2606</f>
        <v>4303</v>
      </c>
      <c r="E2603" s="2">
        <f t="shared" si="160"/>
        <v>793226</v>
      </c>
      <c r="F2603" s="6" t="str">
        <f t="shared" si="163"/>
        <v>BEARISH</v>
      </c>
      <c r="G2603" s="6" t="str">
        <f t="shared" si="162"/>
        <v>NEUTRAL</v>
      </c>
      <c r="H2603" s="6" t="str">
        <f t="shared" si="161"/>
        <v>BEARISH DIVERGENCE</v>
      </c>
    </row>
    <row r="2604" spans="1:8" ht="13.5" x14ac:dyDescent="0.25">
      <c r="A2604" s="3">
        <f>TITRES_STAT!B2607</f>
        <v>45798</v>
      </c>
      <c r="B2604" s="6">
        <f>TITRES_STAT!C2607</f>
        <v>4.7300000000000004</v>
      </c>
      <c r="C2604" s="6">
        <f>TITRES_STAT!D2607</f>
        <v>4.7300000000000004</v>
      </c>
      <c r="D2604" s="6">
        <f>TITRES_STAT!E2607</f>
        <v>12564</v>
      </c>
      <c r="E2604" s="2">
        <f t="shared" si="160"/>
        <v>805790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BEARISH DIVERGENCE</v>
      </c>
    </row>
    <row r="2605" spans="1:8" ht="13.5" x14ac:dyDescent="0.25">
      <c r="A2605" s="3">
        <f>TITRES_STAT!B2608</f>
        <v>45799</v>
      </c>
      <c r="B2605" s="6">
        <f>TITRES_STAT!C2608</f>
        <v>4.72</v>
      </c>
      <c r="C2605" s="6">
        <f>TITRES_STAT!D2608</f>
        <v>4.72</v>
      </c>
      <c r="D2605" s="6">
        <f>TITRES_STAT!E2608</f>
        <v>101</v>
      </c>
      <c r="E2605" s="2">
        <f t="shared" si="160"/>
        <v>805689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4.6900000000000004</v>
      </c>
      <c r="C2606" s="6">
        <f>TITRES_STAT!D2609</f>
        <v>4.6900000000000004</v>
      </c>
      <c r="D2606" s="6">
        <f>TITRES_STAT!E2609</f>
        <v>1100</v>
      </c>
      <c r="E2606" s="2">
        <f t="shared" si="160"/>
        <v>804589</v>
      </c>
      <c r="F2606" s="6" t="str">
        <f t="shared" si="163"/>
        <v>BULLISH</v>
      </c>
      <c r="G2606" s="6" t="str">
        <f t="shared" si="162"/>
        <v>STRONG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4.6900000000000004</v>
      </c>
      <c r="C2607" s="6">
        <f>TITRES_STAT!D2610</f>
        <v>4.6900000000000004</v>
      </c>
      <c r="D2607" s="6">
        <f>TITRES_STAT!E2610</f>
        <v>200</v>
      </c>
      <c r="E2607" s="2">
        <f t="shared" si="160"/>
        <v>804589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4.6500000000000004</v>
      </c>
      <c r="C2608" s="6">
        <f>TITRES_STAT!D2611</f>
        <v>4.6500000000000004</v>
      </c>
      <c r="D2608" s="6">
        <f>TITRES_STAT!E2611</f>
        <v>1161</v>
      </c>
      <c r="E2608" s="2">
        <f t="shared" si="160"/>
        <v>803428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BULLISH DIVERGENCE</v>
      </c>
    </row>
    <row r="2609" spans="1:8" ht="13.5" x14ac:dyDescent="0.25">
      <c r="A2609" s="3">
        <f>TITRES_STAT!B2612</f>
        <v>45805</v>
      </c>
      <c r="B2609" s="6">
        <f>TITRES_STAT!C2612</f>
        <v>4.67</v>
      </c>
      <c r="C2609" s="6">
        <f>TITRES_STAT!D2612</f>
        <v>4.67</v>
      </c>
      <c r="D2609" s="6">
        <f>TITRES_STAT!E2612</f>
        <v>4006</v>
      </c>
      <c r="E2609" s="2">
        <f t="shared" si="160"/>
        <v>807434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BULLISH DIVERGENCE</v>
      </c>
    </row>
    <row r="2610" spans="1:8" ht="13.5" x14ac:dyDescent="0.25">
      <c r="A2610" s="3">
        <f>TITRES_STAT!B2613</f>
        <v>45806</v>
      </c>
      <c r="B2610" s="6">
        <f>TITRES_STAT!C2613</f>
        <v>4.7</v>
      </c>
      <c r="C2610" s="6">
        <f>TITRES_STAT!D2613</f>
        <v>4.7</v>
      </c>
      <c r="D2610" s="6">
        <f>TITRES_STAT!E2613</f>
        <v>483</v>
      </c>
      <c r="E2610" s="2">
        <f t="shared" si="160"/>
        <v>807917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BULLISH DIVERGENCE</v>
      </c>
    </row>
    <row r="2611" spans="1:8" ht="13.5" x14ac:dyDescent="0.25">
      <c r="A2611" s="3">
        <f>TITRES_STAT!B2614</f>
        <v>45807</v>
      </c>
      <c r="B2611" s="6">
        <f>TITRES_STAT!C2614</f>
        <v>4.5999999999999996</v>
      </c>
      <c r="C2611" s="6">
        <f>TITRES_STAT!D2614</f>
        <v>4.5999999999999996</v>
      </c>
      <c r="D2611" s="6">
        <f>TITRES_STAT!E2614</f>
        <v>1991</v>
      </c>
      <c r="E2611" s="2">
        <f t="shared" si="160"/>
        <v>805926</v>
      </c>
      <c r="F2611" s="6" t="str">
        <f t="shared" si="163"/>
        <v>BULLISH</v>
      </c>
      <c r="G2611" s="6" t="str">
        <f t="shared" si="162"/>
        <v>NEUTRAL</v>
      </c>
      <c r="H2611" s="6" t="str">
        <f t="shared" si="161"/>
        <v>BULLISH DIVERGENCE</v>
      </c>
    </row>
    <row r="2612" spans="1:8" ht="13.5" x14ac:dyDescent="0.25">
      <c r="A2612" s="3">
        <f>TITRES_STAT!B2615</f>
        <v>45810</v>
      </c>
      <c r="B2612" s="6">
        <f>TITRES_STAT!C2615</f>
        <v>4.5999999999999996</v>
      </c>
      <c r="C2612" s="6">
        <f>TITRES_STAT!D2615</f>
        <v>4.5999999999999996</v>
      </c>
      <c r="D2612" s="6">
        <f>TITRES_STAT!E2615</f>
        <v>1001</v>
      </c>
      <c r="E2612" s="2">
        <f t="shared" si="160"/>
        <v>805926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BULLISH DIVERGENCE</v>
      </c>
    </row>
    <row r="2613" spans="1:8" ht="13.5" x14ac:dyDescent="0.25">
      <c r="A2613" s="3">
        <f>TITRES_STAT!B2616</f>
        <v>45811</v>
      </c>
      <c r="B2613" s="6">
        <f>TITRES_STAT!C2616</f>
        <v>4.5999999999999996</v>
      </c>
      <c r="C2613" s="6">
        <f>TITRES_STAT!D2616</f>
        <v>4.5999999999999996</v>
      </c>
      <c r="D2613" s="6">
        <f>TITRES_STAT!E2616</f>
        <v>0</v>
      </c>
      <c r="E2613" s="2">
        <f t="shared" si="160"/>
        <v>805926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BULLISH DIVERGENCE</v>
      </c>
    </row>
    <row r="2614" spans="1:8" ht="13.5" x14ac:dyDescent="0.25">
      <c r="A2614" s="3">
        <f>TITRES_STAT!B2617</f>
        <v>45812</v>
      </c>
      <c r="B2614" s="6">
        <f>TITRES_STAT!C2617</f>
        <v>4.5999999999999996</v>
      </c>
      <c r="C2614" s="6">
        <f>TITRES_STAT!D2617</f>
        <v>4.5999999999999996</v>
      </c>
      <c r="D2614" s="6">
        <f>TITRES_STAT!E2617</f>
        <v>50</v>
      </c>
      <c r="E2614" s="2">
        <f t="shared" si="160"/>
        <v>805926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4.5999999999999996</v>
      </c>
      <c r="C2615" s="6">
        <f>TITRES_STAT!D2618</f>
        <v>4.5999999999999996</v>
      </c>
      <c r="D2615" s="6">
        <f>TITRES_STAT!E2618</f>
        <v>303</v>
      </c>
      <c r="E2615" s="2">
        <f t="shared" si="160"/>
        <v>805926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4.33</v>
      </c>
      <c r="C2616" s="6">
        <f>TITRES_STAT!D2619</f>
        <v>4.33</v>
      </c>
      <c r="D2616" s="6">
        <f>TITRES_STAT!E2619</f>
        <v>7738</v>
      </c>
      <c r="E2616" s="2">
        <f t="shared" si="160"/>
        <v>798188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4.08</v>
      </c>
      <c r="C2617" s="6">
        <f>TITRES_STAT!D2620</f>
        <v>4.08</v>
      </c>
      <c r="D2617" s="6">
        <f>TITRES_STAT!E2620</f>
        <v>0</v>
      </c>
      <c r="E2617" s="2">
        <f t="shared" si="160"/>
        <v>798188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3.84</v>
      </c>
      <c r="C2618" s="6">
        <f>TITRES_STAT!D2621</f>
        <v>3.84</v>
      </c>
      <c r="D2618" s="6">
        <f>TITRES_STAT!E2621</f>
        <v>6673</v>
      </c>
      <c r="E2618" s="2">
        <f t="shared" si="160"/>
        <v>791515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CONFIRMED BEARISH</v>
      </c>
    </row>
    <row r="2619" spans="1:8" ht="13.5" x14ac:dyDescent="0.25">
      <c r="A2619" s="3">
        <f>TITRES_STAT!B2622</f>
        <v>45820</v>
      </c>
      <c r="B2619" s="6">
        <f>TITRES_STAT!C2622</f>
        <v>3.62</v>
      </c>
      <c r="C2619" s="6">
        <f>TITRES_STAT!D2622</f>
        <v>3.62</v>
      </c>
      <c r="D2619" s="6">
        <f>TITRES_STAT!E2622</f>
        <v>6086</v>
      </c>
      <c r="E2619" s="2">
        <f t="shared" si="160"/>
        <v>785429</v>
      </c>
      <c r="F2619" s="6" t="str">
        <f t="shared" si="163"/>
        <v>BEARISH</v>
      </c>
      <c r="G2619" s="6" t="str">
        <f t="shared" si="162"/>
        <v>WEAK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3.46</v>
      </c>
      <c r="C2620" s="6">
        <f>TITRES_STAT!D2623</f>
        <v>3.46</v>
      </c>
      <c r="D2620" s="6">
        <f>TITRES_STAT!E2623</f>
        <v>1425</v>
      </c>
      <c r="E2620" s="2">
        <f t="shared" si="160"/>
        <v>784004</v>
      </c>
      <c r="F2620" s="6" t="str">
        <f t="shared" si="163"/>
        <v>BEARISH</v>
      </c>
      <c r="G2620" s="6" t="str">
        <f t="shared" si="162"/>
        <v>WEAK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3.4</v>
      </c>
      <c r="C2621" s="6">
        <f>TITRES_STAT!D2624</f>
        <v>3.4</v>
      </c>
      <c r="D2621" s="6">
        <f>TITRES_STAT!E2624</f>
        <v>719</v>
      </c>
      <c r="E2621" s="2">
        <f t="shared" si="160"/>
        <v>783285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3.6</v>
      </c>
      <c r="C2622" s="6">
        <f>TITRES_STAT!D2625</f>
        <v>3.6</v>
      </c>
      <c r="D2622" s="6">
        <f>TITRES_STAT!E2625</f>
        <v>859</v>
      </c>
      <c r="E2622" s="2">
        <f t="shared" si="160"/>
        <v>784144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3.78</v>
      </c>
      <c r="C2623" s="6">
        <f>TITRES_STAT!D2626</f>
        <v>3.78</v>
      </c>
      <c r="D2623" s="6">
        <f>TITRES_STAT!E2626</f>
        <v>869</v>
      </c>
      <c r="E2623" s="2">
        <f t="shared" si="160"/>
        <v>785013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3.82</v>
      </c>
      <c r="C2624" s="6">
        <f>TITRES_STAT!D2627</f>
        <v>3.82</v>
      </c>
      <c r="D2624" s="6">
        <f>TITRES_STAT!E2627</f>
        <v>575</v>
      </c>
      <c r="E2624" s="2">
        <f t="shared" si="160"/>
        <v>785588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CONFIRMED BULLISH</v>
      </c>
    </row>
    <row r="2625" spans="1:8" ht="13.5" x14ac:dyDescent="0.25">
      <c r="A2625" s="3">
        <f>TITRES_STAT!B2628</f>
        <v>45828</v>
      </c>
      <c r="B2625" s="6">
        <f>TITRES_STAT!C2628</f>
        <v>3.87</v>
      </c>
      <c r="C2625" s="6">
        <f>TITRES_STAT!D2628</f>
        <v>3.87</v>
      </c>
      <c r="D2625" s="6">
        <f>TITRES_STAT!E2628</f>
        <v>1502</v>
      </c>
      <c r="E2625" s="2">
        <f t="shared" si="160"/>
        <v>787090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4</v>
      </c>
      <c r="C2626" s="6">
        <f>TITRES_STAT!D2629</f>
        <v>4</v>
      </c>
      <c r="D2626" s="6">
        <f>TITRES_STAT!E2629</f>
        <v>19565</v>
      </c>
      <c r="E2626" s="2">
        <f t="shared" si="160"/>
        <v>806655</v>
      </c>
      <c r="F2626" s="6" t="str">
        <f t="shared" si="163"/>
        <v>BULLISH</v>
      </c>
      <c r="G2626" s="6" t="str">
        <f t="shared" si="162"/>
        <v>STRONG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4.21</v>
      </c>
      <c r="C2627" s="6">
        <f>TITRES_STAT!D2630</f>
        <v>4.21</v>
      </c>
      <c r="D2627" s="6">
        <f>TITRES_STAT!E2630</f>
        <v>644</v>
      </c>
      <c r="E2627" s="2">
        <f t="shared" si="160"/>
        <v>807299</v>
      </c>
      <c r="F2627" s="6" t="str">
        <f t="shared" si="163"/>
        <v>BULLISH</v>
      </c>
      <c r="G2627" s="6" t="str">
        <f t="shared" si="162"/>
        <v>STRONG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4.4400000000000004</v>
      </c>
      <c r="C2628" s="6">
        <f>TITRES_STAT!D2631</f>
        <v>4.4400000000000004</v>
      </c>
      <c r="D2628" s="6">
        <f>TITRES_STAT!E2631</f>
        <v>1330</v>
      </c>
      <c r="E2628" s="2">
        <f t="shared" ref="E2628:E2691" si="164">IF(B2628&gt;B2627, E2627+D2628, IF(B2628&lt;B2627, E2627-D2628, E2627))</f>
        <v>808629</v>
      </c>
      <c r="F2628" s="6" t="str">
        <f t="shared" si="163"/>
        <v>BULLISH</v>
      </c>
      <c r="G2628" s="6" t="str">
        <f t="shared" si="162"/>
        <v>STRONG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4.51</v>
      </c>
      <c r="C2629" s="6">
        <f>TITRES_STAT!D2632</f>
        <v>4.51</v>
      </c>
      <c r="D2629" s="6">
        <f>TITRES_STAT!E2632</f>
        <v>6176</v>
      </c>
      <c r="E2629" s="2">
        <f t="shared" si="164"/>
        <v>814805</v>
      </c>
      <c r="F2629" s="6" t="str">
        <f t="shared" si="163"/>
        <v>BULLISH</v>
      </c>
      <c r="G2629" s="6" t="str">
        <f t="shared" si="162"/>
        <v>STRONG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4.5</v>
      </c>
      <c r="C2630" s="6">
        <f>TITRES_STAT!D2633</f>
        <v>4.5</v>
      </c>
      <c r="D2630" s="6">
        <f>TITRES_STAT!E2633</f>
        <v>215</v>
      </c>
      <c r="E2630" s="2">
        <f t="shared" si="164"/>
        <v>814590</v>
      </c>
      <c r="F2630" s="6" t="str">
        <f t="shared" si="163"/>
        <v>BULLISH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6">
        <f>TITRES_STAT!C2634</f>
        <v>4.5</v>
      </c>
      <c r="C2631" s="6">
        <f>TITRES_STAT!D2634</f>
        <v>4.5</v>
      </c>
      <c r="D2631" s="6">
        <f>TITRES_STAT!E2634</f>
        <v>130</v>
      </c>
      <c r="E2631" s="2">
        <f t="shared" si="164"/>
        <v>814590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BULLISH</v>
      </c>
    </row>
    <row r="2632" spans="1:8" ht="13.5" x14ac:dyDescent="0.25">
      <c r="A2632" s="3">
        <f>TITRES_STAT!B2635</f>
        <v>45840</v>
      </c>
      <c r="B2632" s="6">
        <f>TITRES_STAT!C2635</f>
        <v>4.5</v>
      </c>
      <c r="C2632" s="6">
        <f>TITRES_STAT!D2635</f>
        <v>4.5</v>
      </c>
      <c r="D2632" s="6">
        <f>TITRES_STAT!E2635</f>
        <v>200</v>
      </c>
      <c r="E2632" s="2">
        <f t="shared" si="164"/>
        <v>814590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4.5</v>
      </c>
      <c r="C2633" s="6">
        <f>TITRES_STAT!D2636</f>
        <v>4.5</v>
      </c>
      <c r="D2633" s="6">
        <f>TITRES_STAT!E2636</f>
        <v>1055</v>
      </c>
      <c r="E2633" s="2">
        <f t="shared" si="164"/>
        <v>814590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4.5</v>
      </c>
      <c r="C2634" s="6">
        <f>TITRES_STAT!D2637</f>
        <v>4.5</v>
      </c>
      <c r="D2634" s="6">
        <f>TITRES_STAT!E2637</f>
        <v>49</v>
      </c>
      <c r="E2634" s="2">
        <f t="shared" si="164"/>
        <v>814590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4.57</v>
      </c>
      <c r="C2635" s="6">
        <f>TITRES_STAT!D2638</f>
        <v>4.57</v>
      </c>
      <c r="D2635" s="6">
        <f>TITRES_STAT!E2638</f>
        <v>1641</v>
      </c>
      <c r="E2635" s="2">
        <f t="shared" si="164"/>
        <v>816231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4.5999999999999996</v>
      </c>
      <c r="C2636" s="6">
        <f>TITRES_STAT!D2639</f>
        <v>4.5999999999999996</v>
      </c>
      <c r="D2636" s="6">
        <f>TITRES_STAT!E2639</f>
        <v>1917</v>
      </c>
      <c r="E2636" s="2">
        <f t="shared" si="164"/>
        <v>818148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4.5999999999999996</v>
      </c>
      <c r="C2637" s="6">
        <f>TITRES_STAT!D2640</f>
        <v>4.5999999999999996</v>
      </c>
      <c r="D2637" s="6">
        <f>TITRES_STAT!E2640</f>
        <v>0</v>
      </c>
      <c r="E2637" s="2">
        <f t="shared" si="164"/>
        <v>818148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4.5999999999999996</v>
      </c>
      <c r="C2638" s="6">
        <f>TITRES_STAT!D2641</f>
        <v>4.5999999999999996</v>
      </c>
      <c r="D2638" s="6">
        <f>TITRES_STAT!E2641</f>
        <v>0</v>
      </c>
      <c r="E2638" s="2">
        <f t="shared" si="164"/>
        <v>818148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4.5999999999999996</v>
      </c>
      <c r="C2639" s="6">
        <f>TITRES_STAT!D2642</f>
        <v>4.5999999999999996</v>
      </c>
      <c r="D2639" s="6">
        <f>TITRES_STAT!E2642</f>
        <v>70</v>
      </c>
      <c r="E2639" s="2">
        <f t="shared" si="164"/>
        <v>818148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4.5999999999999996</v>
      </c>
      <c r="C2640" s="6">
        <f>TITRES_STAT!D2643</f>
        <v>4.5999999999999996</v>
      </c>
      <c r="D2640" s="6">
        <f>TITRES_STAT!E2643</f>
        <v>105</v>
      </c>
      <c r="E2640" s="2">
        <f t="shared" si="164"/>
        <v>818148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4.5999999999999996</v>
      </c>
      <c r="C2641" s="6">
        <f>TITRES_STAT!D2644</f>
        <v>4.5999999999999996</v>
      </c>
      <c r="D2641" s="6">
        <f>TITRES_STAT!E2644</f>
        <v>2058</v>
      </c>
      <c r="E2641" s="2">
        <f t="shared" si="164"/>
        <v>818148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4.55</v>
      </c>
      <c r="C2642" s="6">
        <f>TITRES_STAT!D2645</f>
        <v>4.55</v>
      </c>
      <c r="D2642" s="6">
        <f>TITRES_STAT!E2645</f>
        <v>1427</v>
      </c>
      <c r="E2642" s="2">
        <f t="shared" si="164"/>
        <v>816721</v>
      </c>
      <c r="F2642" s="6" t="str">
        <f t="shared" si="167"/>
        <v>BEARISH</v>
      </c>
      <c r="G2642" s="6" t="str">
        <f t="shared" si="166"/>
        <v>NEUTRAL</v>
      </c>
      <c r="H2642" s="6" t="str">
        <f t="shared" si="165"/>
        <v>CONFIRMED BEARISH</v>
      </c>
    </row>
    <row r="2643" spans="1:8" ht="13.5" x14ac:dyDescent="0.25">
      <c r="A2643" s="3">
        <f>TITRES_STAT!B2646</f>
        <v>45855</v>
      </c>
      <c r="B2643" s="6">
        <f>TITRES_STAT!C2646</f>
        <v>4.5999999999999996</v>
      </c>
      <c r="C2643" s="6">
        <f>TITRES_STAT!D2646</f>
        <v>4.5999999999999996</v>
      </c>
      <c r="D2643" s="6">
        <f>TITRES_STAT!E2646</f>
        <v>453</v>
      </c>
      <c r="E2643" s="2">
        <f t="shared" si="164"/>
        <v>817174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4.5999999999999996</v>
      </c>
      <c r="C2644" s="6">
        <f>TITRES_STAT!D2647</f>
        <v>4.5999999999999996</v>
      </c>
      <c r="D2644" s="6">
        <f>TITRES_STAT!E2647</f>
        <v>45</v>
      </c>
      <c r="E2644" s="2">
        <f t="shared" si="164"/>
        <v>817174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45859</v>
      </c>
      <c r="B2645" s="6">
        <f>TITRES_STAT!C2648</f>
        <v>4.5999999999999996</v>
      </c>
      <c r="C2645" s="6">
        <f>TITRES_STAT!D2648</f>
        <v>4.5999999999999996</v>
      </c>
      <c r="D2645" s="6">
        <f>TITRES_STAT!E2648</f>
        <v>50265</v>
      </c>
      <c r="E2645" s="2">
        <f t="shared" si="164"/>
        <v>817174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4.3600000000000003</v>
      </c>
      <c r="C2646" s="6">
        <f>TITRES_STAT!D2649</f>
        <v>4.3600000000000003</v>
      </c>
      <c r="D2646" s="6">
        <f>TITRES_STAT!E2649</f>
        <v>847</v>
      </c>
      <c r="E2646" s="2">
        <f t="shared" si="164"/>
        <v>816327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4.58</v>
      </c>
      <c r="C2647" s="6">
        <f>TITRES_STAT!D2650</f>
        <v>4.58</v>
      </c>
      <c r="D2647" s="6">
        <f>TITRES_STAT!E2650</f>
        <v>5</v>
      </c>
      <c r="E2647" s="2">
        <f t="shared" si="164"/>
        <v>816332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BEARISH DIVERGENCE</v>
      </c>
    </row>
    <row r="2648" spans="1:8" ht="13.5" x14ac:dyDescent="0.25">
      <c r="A2648" s="3">
        <f>TITRES_STAT!B2651</f>
        <v>45862</v>
      </c>
      <c r="B2648" s="6">
        <f>TITRES_STAT!C2651</f>
        <v>4.58</v>
      </c>
      <c r="C2648" s="6">
        <f>TITRES_STAT!D2651</f>
        <v>4.58</v>
      </c>
      <c r="D2648" s="6">
        <f>TITRES_STAT!E2651</f>
        <v>553</v>
      </c>
      <c r="E2648" s="2">
        <f t="shared" si="164"/>
        <v>816332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4.58</v>
      </c>
      <c r="C2649" s="6">
        <f>TITRES_STAT!D2652</f>
        <v>4.58</v>
      </c>
      <c r="D2649" s="6">
        <f>TITRES_STAT!E2652</f>
        <v>0</v>
      </c>
      <c r="E2649" s="2">
        <f t="shared" si="164"/>
        <v>816332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4.58</v>
      </c>
      <c r="C2650" s="6">
        <f>TITRES_STAT!D2653</f>
        <v>4.58</v>
      </c>
      <c r="D2650" s="6">
        <f>TITRES_STAT!E2653</f>
        <v>0</v>
      </c>
      <c r="E2650" s="2">
        <f t="shared" si="164"/>
        <v>816332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4.55</v>
      </c>
      <c r="C2651" s="6">
        <f>TITRES_STAT!D2654</f>
        <v>4.55</v>
      </c>
      <c r="D2651" s="6">
        <f>TITRES_STAT!E2654</f>
        <v>48</v>
      </c>
      <c r="E2651" s="2">
        <f t="shared" si="164"/>
        <v>816284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BEARISH DIVERGENCE</v>
      </c>
    </row>
    <row r="2652" spans="1:8" ht="13.5" x14ac:dyDescent="0.25">
      <c r="A2652" s="3">
        <f>TITRES_STAT!B2655</f>
        <v>45869</v>
      </c>
      <c r="B2652" s="6">
        <f>TITRES_STAT!C2655</f>
        <v>4.58</v>
      </c>
      <c r="C2652" s="6">
        <f>TITRES_STAT!D2655</f>
        <v>4.58</v>
      </c>
      <c r="D2652" s="6">
        <f>TITRES_STAT!E2655</f>
        <v>107</v>
      </c>
      <c r="E2652" s="2">
        <f t="shared" si="164"/>
        <v>816391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4.58</v>
      </c>
      <c r="C2653" s="6">
        <f>TITRES_STAT!D2656</f>
        <v>4.58</v>
      </c>
      <c r="D2653" s="6">
        <f>TITRES_STAT!E2656</f>
        <v>560</v>
      </c>
      <c r="E2653" s="2">
        <f t="shared" si="164"/>
        <v>816391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4.5</v>
      </c>
      <c r="C2654" s="6">
        <f>TITRES_STAT!D2657</f>
        <v>4.5</v>
      </c>
      <c r="D2654" s="6">
        <f>TITRES_STAT!E2657</f>
        <v>22</v>
      </c>
      <c r="E2654" s="2">
        <f t="shared" si="164"/>
        <v>816369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BULLISH DIVERGENCE</v>
      </c>
    </row>
    <row r="2655" spans="1:8" ht="13.5" x14ac:dyDescent="0.25">
      <c r="A2655" s="3">
        <f>TITRES_STAT!B2658</f>
        <v>45874</v>
      </c>
      <c r="B2655" s="6">
        <f>TITRES_STAT!C2658</f>
        <v>4.57</v>
      </c>
      <c r="C2655" s="6">
        <f>TITRES_STAT!D2658</f>
        <v>4.57</v>
      </c>
      <c r="D2655" s="6">
        <f>TITRES_STAT!E2658</f>
        <v>5</v>
      </c>
      <c r="E2655" s="2">
        <f t="shared" si="164"/>
        <v>816374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BULLISH DIVERGENCE</v>
      </c>
    </row>
    <row r="2656" spans="1:8" ht="13.5" x14ac:dyDescent="0.25">
      <c r="A2656" s="3">
        <f>TITRES_STAT!B2659</f>
        <v>45875</v>
      </c>
      <c r="B2656" s="6">
        <f>TITRES_STAT!C2659</f>
        <v>4.57</v>
      </c>
      <c r="C2656" s="6">
        <f>TITRES_STAT!D2659</f>
        <v>4.57</v>
      </c>
      <c r="D2656" s="6">
        <f>TITRES_STAT!E2659</f>
        <v>107</v>
      </c>
      <c r="E2656" s="2">
        <f t="shared" si="164"/>
        <v>816374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4.57</v>
      </c>
      <c r="C2657" s="6">
        <f>TITRES_STAT!D2660</f>
        <v>4.57</v>
      </c>
      <c r="D2657" s="6">
        <f>TITRES_STAT!E2660</f>
        <v>3240</v>
      </c>
      <c r="E2657" s="2">
        <f t="shared" si="164"/>
        <v>816374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4.57</v>
      </c>
      <c r="C2658" s="6">
        <f>TITRES_STAT!D2661</f>
        <v>4.57</v>
      </c>
      <c r="D2658" s="6">
        <f>TITRES_STAT!E2661</f>
        <v>0</v>
      </c>
      <c r="E2658" s="2">
        <f t="shared" si="164"/>
        <v>816374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4.57</v>
      </c>
      <c r="C2659" s="6">
        <f>TITRES_STAT!D2662</f>
        <v>4.57</v>
      </c>
      <c r="D2659" s="6">
        <f>TITRES_STAT!E2662</f>
        <v>0</v>
      </c>
      <c r="E2659" s="2">
        <f t="shared" si="164"/>
        <v>816374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4.5599999999999996</v>
      </c>
      <c r="C2660" s="6">
        <f>TITRES_STAT!D2663</f>
        <v>4.5599999999999996</v>
      </c>
      <c r="D2660" s="6">
        <f>TITRES_STAT!E2663</f>
        <v>425</v>
      </c>
      <c r="E2660" s="2">
        <f t="shared" si="164"/>
        <v>815949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4.5599999999999996</v>
      </c>
      <c r="C2661" s="6">
        <f>TITRES_STAT!D2664</f>
        <v>4.5599999999999996</v>
      </c>
      <c r="D2661" s="6">
        <f>TITRES_STAT!E2664</f>
        <v>52</v>
      </c>
      <c r="E2661" s="2">
        <f t="shared" si="164"/>
        <v>815949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4.5599999999999996</v>
      </c>
      <c r="C2662" s="6">
        <f>TITRES_STAT!D2665</f>
        <v>4.5599999999999996</v>
      </c>
      <c r="D2662" s="6">
        <f>TITRES_STAT!E2665</f>
        <v>68</v>
      </c>
      <c r="E2662" s="2">
        <f t="shared" si="164"/>
        <v>815949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4.5599999999999996</v>
      </c>
      <c r="C2663" s="6">
        <f>TITRES_STAT!D2666</f>
        <v>4.5599999999999996</v>
      </c>
      <c r="D2663" s="6">
        <f>TITRES_STAT!E2666</f>
        <v>0</v>
      </c>
      <c r="E2663" s="2">
        <f t="shared" si="164"/>
        <v>815949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4.5599999999999996</v>
      </c>
      <c r="C2664" s="6">
        <f>TITRES_STAT!D2667</f>
        <v>4.5599999999999996</v>
      </c>
      <c r="D2664" s="6">
        <f>TITRES_STAT!E2667</f>
        <v>0</v>
      </c>
      <c r="E2664" s="2">
        <f t="shared" si="164"/>
        <v>815949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4.5599999999999996</v>
      </c>
      <c r="C2665" s="6">
        <f>TITRES_STAT!D2668</f>
        <v>4.5599999999999996</v>
      </c>
      <c r="D2665" s="6">
        <f>TITRES_STAT!E2668</f>
        <v>0</v>
      </c>
      <c r="E2665" s="2">
        <f t="shared" si="164"/>
        <v>815949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4.3600000000000003</v>
      </c>
      <c r="C2666" s="6">
        <f>TITRES_STAT!D2669</f>
        <v>4.3600000000000003</v>
      </c>
      <c r="D2666" s="6">
        <f>TITRES_STAT!E2669</f>
        <v>155</v>
      </c>
      <c r="E2666" s="2">
        <f t="shared" si="164"/>
        <v>815794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4.5599999999999996</v>
      </c>
      <c r="C2667" s="6">
        <f>TITRES_STAT!D2670</f>
        <v>4.5599999999999996</v>
      </c>
      <c r="D2667" s="6">
        <f>TITRES_STAT!E2670</f>
        <v>5</v>
      </c>
      <c r="E2667" s="2">
        <f t="shared" si="164"/>
        <v>815799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4.5599999999999996</v>
      </c>
      <c r="C2668" s="6">
        <f>TITRES_STAT!D2671</f>
        <v>4.5599999999999996</v>
      </c>
      <c r="D2668" s="6">
        <f>TITRES_STAT!E2671</f>
        <v>0</v>
      </c>
      <c r="E2668" s="2">
        <f t="shared" si="164"/>
        <v>815799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4.5</v>
      </c>
      <c r="C2669" s="6">
        <f>TITRES_STAT!D2672</f>
        <v>4.5</v>
      </c>
      <c r="D2669" s="6">
        <f>TITRES_STAT!E2672</f>
        <v>1436</v>
      </c>
      <c r="E2669" s="2">
        <f t="shared" si="164"/>
        <v>814363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4.54</v>
      </c>
      <c r="C2670" s="6">
        <f>TITRES_STAT!D2673</f>
        <v>4.54</v>
      </c>
      <c r="D2670" s="6">
        <f>TITRES_STAT!E2673</f>
        <v>160</v>
      </c>
      <c r="E2670" s="2">
        <f t="shared" si="164"/>
        <v>814523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CONFIRMED BEARISH</v>
      </c>
    </row>
    <row r="2671" spans="1:8" ht="13.5" x14ac:dyDescent="0.25">
      <c r="A2671" s="3">
        <f>TITRES_STAT!B2674</f>
        <v>45897</v>
      </c>
      <c r="B2671" s="6">
        <f>TITRES_STAT!C2674</f>
        <v>4.54</v>
      </c>
      <c r="C2671" s="6">
        <f>TITRES_STAT!D2674</f>
        <v>4.54</v>
      </c>
      <c r="D2671" s="6">
        <f>TITRES_STAT!E2674</f>
        <v>1653</v>
      </c>
      <c r="E2671" s="2">
        <f t="shared" si="164"/>
        <v>814523</v>
      </c>
      <c r="F2671" s="6" t="str">
        <f t="shared" si="167"/>
        <v>BEARISH</v>
      </c>
      <c r="G2671" s="6" t="str">
        <f t="shared" si="166"/>
        <v>NEUTRAL</v>
      </c>
      <c r="H2671" s="6" t="str">
        <f t="shared" si="165"/>
        <v>BEARISH DIVERGENCE</v>
      </c>
    </row>
    <row r="2672" spans="1:8" ht="13.5" x14ac:dyDescent="0.25">
      <c r="A2672" s="3">
        <f>TITRES_STAT!B2675</f>
        <v>45898</v>
      </c>
      <c r="B2672" s="6">
        <f>TITRES_STAT!C2675</f>
        <v>4.45</v>
      </c>
      <c r="C2672" s="6">
        <f>TITRES_STAT!D2675</f>
        <v>4.45</v>
      </c>
      <c r="D2672" s="6">
        <f>TITRES_STAT!E2675</f>
        <v>601</v>
      </c>
      <c r="E2672" s="2">
        <f t="shared" si="164"/>
        <v>813922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CONFIRMED BEARISH</v>
      </c>
    </row>
    <row r="2673" spans="1:8" ht="13.5" x14ac:dyDescent="0.25">
      <c r="A2673" s="3">
        <f>TITRES_STAT!B2676</f>
        <v>45901</v>
      </c>
      <c r="B2673" s="6">
        <f>TITRES_STAT!C2676</f>
        <v>4.5599999999999996</v>
      </c>
      <c r="C2673" s="6">
        <f>TITRES_STAT!D2676</f>
        <v>4.5599999999999996</v>
      </c>
      <c r="D2673" s="6">
        <f>TITRES_STAT!E2676</f>
        <v>1121</v>
      </c>
      <c r="E2673" s="2">
        <f t="shared" si="164"/>
        <v>815043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45902</v>
      </c>
      <c r="B2674" s="6">
        <f>TITRES_STAT!C2677</f>
        <v>4.55</v>
      </c>
      <c r="C2674" s="6">
        <f>TITRES_STAT!D2677</f>
        <v>4.55</v>
      </c>
      <c r="D2674" s="6">
        <f>TITRES_STAT!E2677</f>
        <v>310</v>
      </c>
      <c r="E2674" s="2">
        <f t="shared" si="164"/>
        <v>814733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4.54</v>
      </c>
      <c r="C2675" s="6">
        <f>TITRES_STAT!D2678</f>
        <v>4.54</v>
      </c>
      <c r="D2675" s="6">
        <f>TITRES_STAT!E2678</f>
        <v>6</v>
      </c>
      <c r="E2675" s="2">
        <f t="shared" si="164"/>
        <v>814727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4.5599999999999996</v>
      </c>
      <c r="C2676" s="6">
        <f>TITRES_STAT!D2679</f>
        <v>4.5599999999999996</v>
      </c>
      <c r="D2676" s="6">
        <f>TITRES_STAT!E2679</f>
        <v>6216</v>
      </c>
      <c r="E2676" s="2">
        <f t="shared" si="164"/>
        <v>820943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4.5599999999999996</v>
      </c>
      <c r="C2677" s="6">
        <f>TITRES_STAT!D2680</f>
        <v>4.5599999999999996</v>
      </c>
      <c r="D2677" s="6">
        <f>TITRES_STAT!E2680</f>
        <v>769</v>
      </c>
      <c r="E2677" s="2">
        <f t="shared" si="164"/>
        <v>820943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4.5599999999999996</v>
      </c>
      <c r="C2678" s="6">
        <f>TITRES_STAT!D2681</f>
        <v>4.5599999999999996</v>
      </c>
      <c r="D2678" s="6">
        <f>TITRES_STAT!E2681</f>
        <v>100</v>
      </c>
      <c r="E2678" s="2">
        <f t="shared" si="164"/>
        <v>820943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45910</v>
      </c>
      <c r="B2679" s="6">
        <f>TITRES_STAT!C2682</f>
        <v>4.55</v>
      </c>
      <c r="C2679" s="6">
        <f>TITRES_STAT!D2682</f>
        <v>4.55</v>
      </c>
      <c r="D2679" s="6">
        <f>TITRES_STAT!E2682</f>
        <v>2169</v>
      </c>
      <c r="E2679" s="2">
        <f t="shared" si="164"/>
        <v>818774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45911</v>
      </c>
      <c r="B2680" s="6">
        <f>TITRES_STAT!C2683</f>
        <v>4.4000000000000004</v>
      </c>
      <c r="C2680" s="6">
        <f>TITRES_STAT!D2683</f>
        <v>4.4000000000000004</v>
      </c>
      <c r="D2680" s="6">
        <f>TITRES_STAT!E2683</f>
        <v>2006</v>
      </c>
      <c r="E2680" s="2">
        <f t="shared" si="164"/>
        <v>816768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BULLISH DIVERGENCE</v>
      </c>
    </row>
    <row r="2681" spans="1:8" ht="13.5" x14ac:dyDescent="0.25">
      <c r="A2681" s="3">
        <f>TITRES_STAT!B2684</f>
        <v>45912</v>
      </c>
      <c r="B2681" s="6">
        <f>TITRES_STAT!C2684</f>
        <v>4.3</v>
      </c>
      <c r="C2681" s="6">
        <f>TITRES_STAT!D2684</f>
        <v>4.3</v>
      </c>
      <c r="D2681" s="6">
        <f>TITRES_STAT!E2684</f>
        <v>1499</v>
      </c>
      <c r="E2681" s="2">
        <f t="shared" si="164"/>
        <v>815269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4.55</v>
      </c>
      <c r="C2682" s="6">
        <f>TITRES_STAT!D2685</f>
        <v>4.55</v>
      </c>
      <c r="D2682" s="6">
        <f>TITRES_STAT!E2685</f>
        <v>1374</v>
      </c>
      <c r="E2682" s="2">
        <f t="shared" si="164"/>
        <v>816643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4.47</v>
      </c>
      <c r="C2683" s="6">
        <f>TITRES_STAT!D2686</f>
        <v>4.47</v>
      </c>
      <c r="D2683" s="6">
        <f>TITRES_STAT!E2686</f>
        <v>1089</v>
      </c>
      <c r="E2683" s="2">
        <f t="shared" si="164"/>
        <v>815554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4.47</v>
      </c>
      <c r="C2684" s="6">
        <f>TITRES_STAT!D2687</f>
        <v>4.47</v>
      </c>
      <c r="D2684" s="6">
        <f>TITRES_STAT!E2687</f>
        <v>958</v>
      </c>
      <c r="E2684" s="2">
        <f t="shared" si="164"/>
        <v>815554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4.4400000000000004</v>
      </c>
      <c r="C2685" s="6">
        <f>TITRES_STAT!D2688</f>
        <v>4.4400000000000004</v>
      </c>
      <c r="D2685" s="6">
        <f>TITRES_STAT!E2688</f>
        <v>165</v>
      </c>
      <c r="E2685" s="2">
        <f t="shared" si="164"/>
        <v>815389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BEARISH DIVERGENCE</v>
      </c>
    </row>
    <row r="2686" spans="1:8" ht="13.5" x14ac:dyDescent="0.25">
      <c r="A2686" s="3">
        <f>TITRES_STAT!B2689</f>
        <v>45919</v>
      </c>
      <c r="B2686" s="6">
        <f>TITRES_STAT!C2689</f>
        <v>4.54</v>
      </c>
      <c r="C2686" s="6">
        <f>TITRES_STAT!D2689</f>
        <v>4.54</v>
      </c>
      <c r="D2686" s="6">
        <f>TITRES_STAT!E2689</f>
        <v>27</v>
      </c>
      <c r="E2686" s="2">
        <f t="shared" si="164"/>
        <v>815416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4.54</v>
      </c>
      <c r="C2687" s="6">
        <f>TITRES_STAT!D2690</f>
        <v>4.54</v>
      </c>
      <c r="D2687" s="6">
        <f>TITRES_STAT!E2690</f>
        <v>0</v>
      </c>
      <c r="E2687" s="2">
        <f t="shared" si="164"/>
        <v>815416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4.53</v>
      </c>
      <c r="C2688" s="6">
        <f>TITRES_STAT!D2691</f>
        <v>4.53</v>
      </c>
      <c r="D2688" s="6">
        <f>TITRES_STAT!E2691</f>
        <v>50</v>
      </c>
      <c r="E2688" s="2">
        <f t="shared" si="164"/>
        <v>815366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BEARISH DIVERGENCE</v>
      </c>
    </row>
    <row r="2689" spans="1:8" ht="13.5" x14ac:dyDescent="0.25">
      <c r="A2689" s="3">
        <f>TITRES_STAT!B2692</f>
        <v>45924</v>
      </c>
      <c r="B2689" s="6">
        <f>TITRES_STAT!C2692</f>
        <v>4.53</v>
      </c>
      <c r="C2689" s="6">
        <f>TITRES_STAT!D2692</f>
        <v>4.53</v>
      </c>
      <c r="D2689" s="6">
        <f>TITRES_STAT!E2692</f>
        <v>0</v>
      </c>
      <c r="E2689" s="2">
        <f t="shared" si="164"/>
        <v>815366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BEARISH DIVERGENCE</v>
      </c>
    </row>
    <row r="2690" spans="1:8" ht="13.5" x14ac:dyDescent="0.25">
      <c r="A2690" s="3">
        <f>TITRES_STAT!B2693</f>
        <v>45925</v>
      </c>
      <c r="B2690" s="6">
        <f>TITRES_STAT!C2693</f>
        <v>4.53</v>
      </c>
      <c r="C2690" s="6">
        <f>TITRES_STAT!D2693</f>
        <v>4.53</v>
      </c>
      <c r="D2690" s="6">
        <f>TITRES_STAT!E2693</f>
        <v>401</v>
      </c>
      <c r="E2690" s="2">
        <f t="shared" si="164"/>
        <v>815366</v>
      </c>
      <c r="F2690" s="6" t="str">
        <f t="shared" si="167"/>
        <v>BEARISH</v>
      </c>
      <c r="G2690" s="6" t="str">
        <f t="shared" si="166"/>
        <v>NEUTRAL</v>
      </c>
      <c r="H2690" s="6" t="str">
        <f t="shared" si="165"/>
        <v>BEARISH DIVERGENCE</v>
      </c>
    </row>
    <row r="2691" spans="1:8" ht="13.5" x14ac:dyDescent="0.25">
      <c r="A2691" s="3">
        <f>TITRES_STAT!B2694</f>
        <v>45926</v>
      </c>
      <c r="B2691" s="6">
        <f>TITRES_STAT!C2694</f>
        <v>4.53</v>
      </c>
      <c r="C2691" s="6">
        <f>TITRES_STAT!D2694</f>
        <v>4.53</v>
      </c>
      <c r="D2691" s="6">
        <f>TITRES_STAT!E2694</f>
        <v>0</v>
      </c>
      <c r="E2691" s="2">
        <f t="shared" si="164"/>
        <v>815366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4.53</v>
      </c>
      <c r="C2692" s="6">
        <f>TITRES_STAT!D2695</f>
        <v>4.53</v>
      </c>
      <c r="D2692" s="6">
        <f>TITRES_STAT!E2695</f>
        <v>0</v>
      </c>
      <c r="E2692" s="2">
        <f>IF(B2692&gt;B2691, E2691+D2692, IF(B2692&lt;B2691, E2691-D2692, E2691))</f>
        <v>815366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4.49</v>
      </c>
      <c r="C2693" s="6">
        <f>TITRES_STAT!D2696</f>
        <v>4.49</v>
      </c>
      <c r="D2693" s="6">
        <f>TITRES_STAT!E2696</f>
        <v>961</v>
      </c>
      <c r="E2693" s="6">
        <f>TITRES_STAT!F2696</f>
        <v>4.452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4.4400000000000004</v>
      </c>
      <c r="C2694" s="6">
        <f>TITRES_STAT!D2697</f>
        <v>4.4400000000000004</v>
      </c>
      <c r="D2694" s="6">
        <f>TITRES_STAT!E2697</f>
        <v>2118</v>
      </c>
      <c r="E2694" s="6">
        <f>TITRES_STAT!F2697</f>
        <v>4.3019999999999996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BEARISH</v>
      </c>
    </row>
    <row r="2695" spans="1:8" ht="13.5" x14ac:dyDescent="0.25">
      <c r="A2695" s="3">
        <f>TITRES_STAT!B2698</f>
        <v>45932</v>
      </c>
      <c r="B2695" s="6">
        <f>TITRES_STAT!C2698</f>
        <v>4.4400000000000004</v>
      </c>
      <c r="C2695" s="6">
        <f>TITRES_STAT!D2698</f>
        <v>4.4400000000000004</v>
      </c>
      <c r="D2695" s="6">
        <f>TITRES_STAT!E2698</f>
        <v>23</v>
      </c>
      <c r="E2695" s="6">
        <f>TITRES_STAT!F2698</f>
        <v>4.4729999999999999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4.51</v>
      </c>
      <c r="C2696" s="6">
        <f>TITRES_STAT!D2699</f>
        <v>4.51</v>
      </c>
      <c r="D2696" s="6">
        <f>TITRES_STAT!E2699</f>
        <v>299</v>
      </c>
      <c r="E2696" s="6">
        <f>TITRES_STAT!F2699</f>
        <v>4.3479999999999999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4.49</v>
      </c>
      <c r="C2697" s="6">
        <f>TITRES_STAT!D2700</f>
        <v>4.49</v>
      </c>
      <c r="D2697" s="6">
        <f>TITRES_STAT!E2700</f>
        <v>125</v>
      </c>
      <c r="E2697" s="6">
        <f>TITRES_STAT!F2700</f>
        <v>4.3890000000000002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4.49</v>
      </c>
      <c r="C2698" s="6">
        <f>TITRES_STAT!D2701</f>
        <v>4.49</v>
      </c>
      <c r="D2698" s="6">
        <f>TITRES_STAT!E2701</f>
        <v>0</v>
      </c>
      <c r="E2698" s="6">
        <f>TITRES_STAT!F2701</f>
        <v>0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4.49</v>
      </c>
      <c r="C2699" s="6">
        <f>TITRES_STAT!D2702</f>
        <v>4.49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BEARISH DIVERGENCE</v>
      </c>
    </row>
    <row r="2700" spans="1:8" ht="13.5" x14ac:dyDescent="0.25">
      <c r="A2700" s="3">
        <f>TITRES_STAT!B2703</f>
        <v>45939</v>
      </c>
      <c r="B2700" s="6">
        <f>TITRES_STAT!C2703</f>
        <v>4.4800000000000004</v>
      </c>
      <c r="C2700" s="6">
        <f>TITRES_STAT!D2703</f>
        <v>4.4800000000000004</v>
      </c>
      <c r="D2700" s="6">
        <f>TITRES_STAT!E2703</f>
        <v>93</v>
      </c>
      <c r="E2700" s="6">
        <f>TITRES_STAT!F2703</f>
        <v>4.391</v>
      </c>
      <c r="F2700" s="6" t="str">
        <f t="shared" si="168"/>
        <v>BEARISH</v>
      </c>
      <c r="G2700" s="6" t="str">
        <f t="shared" si="169"/>
        <v>NEUTRAL</v>
      </c>
      <c r="H2700" s="6" t="str">
        <f t="shared" si="170"/>
        <v>BEARISH DIVERGENCE</v>
      </c>
    </row>
    <row r="2701" spans="1:8" ht="13.5" x14ac:dyDescent="0.25">
      <c r="A2701" s="3">
        <f>TITRES_STAT!B2704</f>
        <v>45940</v>
      </c>
      <c r="B2701" s="6">
        <f>TITRES_STAT!C2704</f>
        <v>4.22</v>
      </c>
      <c r="C2701" s="6">
        <f>TITRES_STAT!D2704</f>
        <v>4.22</v>
      </c>
      <c r="D2701" s="6">
        <f>TITRES_STAT!E2704</f>
        <v>3479</v>
      </c>
      <c r="E2701" s="6">
        <f>TITRES_STAT!F2704</f>
        <v>4.2389999999999999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4.22</v>
      </c>
      <c r="C2702" s="6">
        <f>TITRES_STAT!D2705</f>
        <v>4.22</v>
      </c>
      <c r="D2702" s="6">
        <f>TITRES_STAT!E2705</f>
        <v>664</v>
      </c>
      <c r="E2702" s="6">
        <f>TITRES_STAT!F2705</f>
        <v>4.2300000000000004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4.3499999999999996</v>
      </c>
      <c r="C2703" s="6">
        <f>TITRES_STAT!D2706</f>
        <v>4.3499999999999996</v>
      </c>
      <c r="D2703" s="6">
        <f>TITRES_STAT!E2706</f>
        <v>97</v>
      </c>
      <c r="E2703" s="6">
        <f>TITRES_STAT!F2706</f>
        <v>4.2359999999999998</v>
      </c>
      <c r="F2703" s="6" t="str">
        <f t="shared" si="168"/>
        <v>BULLISH</v>
      </c>
      <c r="G2703" s="6" t="e">
        <f t="shared" si="169"/>
        <v>#DIV/0!</v>
      </c>
      <c r="H2703" s="6" t="str">
        <f t="shared" si="170"/>
        <v>BULLISH DIVERGENCE</v>
      </c>
    </row>
    <row r="2704" spans="1:8" ht="13.5" x14ac:dyDescent="0.25">
      <c r="A2704" s="3">
        <f>TITRES_STAT!B2707</f>
        <v>45946</v>
      </c>
      <c r="B2704" s="6">
        <f>TITRES_STAT!C2707</f>
        <v>4.45</v>
      </c>
      <c r="C2704" s="6">
        <f>TITRES_STAT!D2707</f>
        <v>4.45</v>
      </c>
      <c r="D2704" s="6">
        <f>TITRES_STAT!E2707</f>
        <v>4</v>
      </c>
      <c r="E2704" s="6">
        <f>TITRES_STAT!F2707</f>
        <v>4.45</v>
      </c>
      <c r="F2704" s="6" t="str">
        <f t="shared" si="168"/>
        <v>BULLISH</v>
      </c>
      <c r="G2704" s="6" t="e">
        <f t="shared" si="169"/>
        <v>#DIV/0!</v>
      </c>
      <c r="H2704" s="6" t="str">
        <f t="shared" si="170"/>
        <v>BULLISH DIVERGENCE</v>
      </c>
    </row>
    <row r="2705" spans="1:8" ht="13.5" x14ac:dyDescent="0.25">
      <c r="A2705" s="3">
        <f>TITRES_STAT!B2708</f>
        <v>45947</v>
      </c>
      <c r="B2705" s="6">
        <f>TITRES_STAT!C2708</f>
        <v>4.45</v>
      </c>
      <c r="C2705" s="6">
        <f>TITRES_STAT!D2708</f>
        <v>4.45</v>
      </c>
      <c r="D2705" s="6">
        <f>TITRES_STAT!E2708</f>
        <v>0</v>
      </c>
      <c r="E2705" s="6">
        <f>TITRES_STAT!F2708</f>
        <v>0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4.3499999999999996</v>
      </c>
      <c r="C2706" s="6">
        <f>TITRES_STAT!D2709</f>
        <v>4.3499999999999996</v>
      </c>
      <c r="D2706" s="6">
        <f>TITRES_STAT!E2709</f>
        <v>1633</v>
      </c>
      <c r="E2706" s="6">
        <f>TITRES_STAT!F2709</f>
        <v>4.2210000000000001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3.1398000000000001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3.1574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3.1574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3.1089000000000002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3.1408749999999999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3.1089000000000002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3.1344799999999999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3.0912999999999999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3.1247800000000003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3.0868000000000002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3.1106600000000002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2.9942000000000002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3.07802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3.056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3.0674400000000004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3.0427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3.0542000000000002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3.0295000000000001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3.0418400000000001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3.0251000000000001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3.0295000000000001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2.9369000000000001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3.0180400000000001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3.056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3.0180400000000001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NEUTRAL</v>
      </c>
    </row>
    <row r="16" spans="1:12" ht="13.5" x14ac:dyDescent="0.25">
      <c r="A16" s="3">
        <f>RSI!A16</f>
        <v>42027</v>
      </c>
      <c r="B16" s="2">
        <f>RSI!B16</f>
        <v>3.0427</v>
      </c>
      <c r="C16" s="2">
        <f>RSI!I16</f>
        <v>40.174053835255989</v>
      </c>
      <c r="D16" s="2">
        <f>MACD!E16</f>
        <v>0</v>
      </c>
      <c r="E16" s="2">
        <f>MACD!F16</f>
        <v>0</v>
      </c>
      <c r="F16" s="2">
        <f>'Moving Avg'!D16</f>
        <v>3.0180400000000001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NEUTRAL</v>
      </c>
    </row>
    <row r="17" spans="1:12" ht="13.5" x14ac:dyDescent="0.25">
      <c r="A17" s="3">
        <f>RSI!A17</f>
        <v>42030</v>
      </c>
      <c r="B17" s="2">
        <f>RSI!B17</f>
        <v>3.0383</v>
      </c>
      <c r="C17" s="2">
        <f>RSI!I17</f>
        <v>39.792440901170387</v>
      </c>
      <c r="D17" s="2">
        <f>MACD!E17</f>
        <v>0</v>
      </c>
      <c r="E17" s="2">
        <f>MACD!F17</f>
        <v>0</v>
      </c>
      <c r="F17" s="2">
        <f>'Moving Avg'!D17</f>
        <v>3.0198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3.0339</v>
      </c>
      <c r="C18" s="2">
        <f>RSI!I18</f>
        <v>39.389498873377995</v>
      </c>
      <c r="D18" s="2">
        <f>MACD!E18</f>
        <v>0</v>
      </c>
      <c r="E18" s="2">
        <f>MACD!F18</f>
        <v>0</v>
      </c>
      <c r="F18" s="2">
        <f>'Moving Avg'!D18</f>
        <v>3.02156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3.0295000000000001</v>
      </c>
      <c r="C19" s="2">
        <f>RSI!I19</f>
        <v>38.964589050232505</v>
      </c>
      <c r="D19" s="2">
        <f>MACD!E19</f>
        <v>0</v>
      </c>
      <c r="E19" s="2">
        <f>MACD!F19</f>
        <v>0</v>
      </c>
      <c r="F19" s="2">
        <f>'Moving Avg'!D19</f>
        <v>3.0400800000000001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3.0251000000000001</v>
      </c>
      <c r="C20" s="2">
        <f>RSI!I20</f>
        <v>38.517128348042853</v>
      </c>
      <c r="D20" s="2">
        <f>MACD!E20</f>
        <v>0</v>
      </c>
      <c r="E20" s="2">
        <f>MACD!F20</f>
        <v>0</v>
      </c>
      <c r="F20" s="2">
        <f>'Moving Avg'!D20</f>
        <v>3.0339</v>
      </c>
      <c r="G20" s="2">
        <f>'Moving Avg'!F20</f>
        <v>3.0610736842105268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3.0251000000000001</v>
      </c>
      <c r="C21" s="2">
        <f>RSI!I21</f>
        <v>38.517128348042846</v>
      </c>
      <c r="D21" s="2">
        <f>MACD!E21</f>
        <v>0</v>
      </c>
      <c r="E21" s="2">
        <f>MACD!F21</f>
        <v>0</v>
      </c>
      <c r="F21" s="2">
        <f>'Moving Avg'!D21</f>
        <v>3.0303800000000001</v>
      </c>
      <c r="G21" s="2">
        <f>'Moving Avg'!F21</f>
        <v>3.0592750000000004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3.0251000000000001</v>
      </c>
      <c r="C22" s="2">
        <f>RSI!I22</f>
        <v>38.517128348042846</v>
      </c>
      <c r="D22" s="2">
        <f>MACD!E22</f>
        <v>0</v>
      </c>
      <c r="E22" s="2">
        <f>MACD!F22</f>
        <v>0</v>
      </c>
      <c r="F22" s="2">
        <f>'Moving Avg'!D22</f>
        <v>3.0277400000000001</v>
      </c>
      <c r="G22" s="2">
        <f>'Moving Avg'!F22</f>
        <v>3.0535400000000004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3.0604</v>
      </c>
      <c r="C23" s="2">
        <f>RSI!I23</f>
        <v>44.861856487505257</v>
      </c>
      <c r="D23" s="2">
        <f>MACD!E23</f>
        <v>0</v>
      </c>
      <c r="E23" s="2">
        <f>MACD!F23</f>
        <v>0</v>
      </c>
      <c r="F23" s="2">
        <f>'Moving Avg'!D23</f>
        <v>3.0330400000000002</v>
      </c>
      <c r="G23" s="2">
        <f>'Moving Avg'!F23</f>
        <v>3.0486900000000006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</row>
    <row r="24" spans="1:12" ht="13.5" x14ac:dyDescent="0.25">
      <c r="A24" s="3">
        <f>RSI!A24</f>
        <v>42039</v>
      </c>
      <c r="B24" s="2">
        <f>RSI!B24</f>
        <v>3.0604</v>
      </c>
      <c r="C24" s="2">
        <f>RSI!I24</f>
        <v>44.861856487505264</v>
      </c>
      <c r="D24" s="2">
        <f>MACD!E24</f>
        <v>0</v>
      </c>
      <c r="E24" s="2">
        <f>MACD!F24</f>
        <v>0</v>
      </c>
      <c r="F24" s="2">
        <f>'Moving Avg'!D24</f>
        <v>3.0392199999999998</v>
      </c>
      <c r="G24" s="2">
        <f>'Moving Avg'!F24</f>
        <v>3.0438400000000003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2.9765999999999999</v>
      </c>
      <c r="C25" s="2">
        <f>RSI!I25</f>
        <v>34.935951204105109</v>
      </c>
      <c r="D25" s="2">
        <f>MACD!E25</f>
        <v>0</v>
      </c>
      <c r="E25" s="2">
        <f>MACD!F25</f>
        <v>0</v>
      </c>
      <c r="F25" s="2">
        <f>'Moving Avg'!D25</f>
        <v>3.0295199999999998</v>
      </c>
      <c r="G25" s="2">
        <f>'Moving Avg'!F25</f>
        <v>3.0372250000000003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2.9678</v>
      </c>
      <c r="C26" s="2">
        <f>RSI!I26</f>
        <v>34.083134400470612</v>
      </c>
      <c r="D26" s="2">
        <f>MACD!E26</f>
        <v>0</v>
      </c>
      <c r="E26" s="2">
        <f>MACD!F26</f>
        <v>0</v>
      </c>
      <c r="F26" s="2">
        <f>'Moving Avg'!D26</f>
        <v>3.0180599999999997</v>
      </c>
      <c r="G26" s="2">
        <f>'Moving Avg'!F26</f>
        <v>3.0301700000000005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2.9590000000000001</v>
      </c>
      <c r="C27" s="2">
        <f>RSI!I27</f>
        <v>33.210086902489238</v>
      </c>
      <c r="D27" s="2">
        <f>MACD!E27</f>
        <v>-5.6364641879858013E-3</v>
      </c>
      <c r="E27" s="2">
        <f>MACD!F27</f>
        <v>0</v>
      </c>
      <c r="F27" s="2">
        <f>'Moving Avg'!D27</f>
        <v>3.0048400000000002</v>
      </c>
      <c r="G27" s="2">
        <f>'Moving Avg'!F27</f>
        <v>3.0235550000000004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2.9544999999999999</v>
      </c>
      <c r="C28" s="2">
        <f>RSI!I28</f>
        <v>32.74813218693744</v>
      </c>
      <c r="D28" s="2">
        <f>MACD!E28</f>
        <v>2.7878976591733107E-5</v>
      </c>
      <c r="E28" s="2">
        <f>MACD!F28</f>
        <v>0</v>
      </c>
      <c r="F28" s="2">
        <f>'Moving Avg'!D28</f>
        <v>2.9836599999999995</v>
      </c>
      <c r="G28" s="2">
        <f>'Moving Avg'!F28</f>
        <v>3.0169400000000008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2.9060000000000001</v>
      </c>
      <c r="C29" s="2">
        <f>RSI!I29</f>
        <v>28.195856163677007</v>
      </c>
      <c r="D29" s="2">
        <f>MACD!E29</f>
        <v>8.2859497867122656E-3</v>
      </c>
      <c r="E29" s="2">
        <f>MACD!F29</f>
        <v>0</v>
      </c>
      <c r="F29" s="2">
        <f>'Moving Avg'!D29</f>
        <v>2.9527799999999997</v>
      </c>
      <c r="G29" s="2">
        <f>'Moving Avg'!F29</f>
        <v>3.0125300000000004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2.9104999999999999</v>
      </c>
      <c r="C30" s="2">
        <f>RSI!I30</f>
        <v>29.179541606556867</v>
      </c>
      <c r="D30" s="2">
        <f>MACD!E30</f>
        <v>1.5058672503625026E-2</v>
      </c>
      <c r="E30" s="2">
        <f>MACD!F30</f>
        <v>0</v>
      </c>
      <c r="F30" s="2">
        <f>'Moving Avg'!D30</f>
        <v>2.9395600000000002</v>
      </c>
      <c r="G30" s="2">
        <f>'Moving Avg'!F30</f>
        <v>3.005255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2.8927999999999998</v>
      </c>
      <c r="C31" s="2">
        <f>RSI!I31</f>
        <v>27.579126371073912</v>
      </c>
      <c r="D31" s="2">
        <f>MACD!E31</f>
        <v>2.2810421954156723E-2</v>
      </c>
      <c r="E31" s="2">
        <f>MACD!F31</f>
        <v>0</v>
      </c>
      <c r="F31" s="2">
        <f>'Moving Avg'!D31</f>
        <v>2.92456</v>
      </c>
      <c r="G31" s="2">
        <f>'Moving Avg'!F31</f>
        <v>2.9977600000000004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2.8927999999999998</v>
      </c>
      <c r="C32" s="2">
        <f>RSI!I32</f>
        <v>27.579126371073912</v>
      </c>
      <c r="D32" s="2">
        <f>MACD!E32</f>
        <v>3.0131474407374181E-2</v>
      </c>
      <c r="E32" s="2">
        <f>MACD!F32</f>
        <v>0</v>
      </c>
      <c r="F32" s="2">
        <f>'Moving Avg'!D32</f>
        <v>2.9113199999999999</v>
      </c>
      <c r="G32" s="2">
        <f>'Moving Avg'!F32</f>
        <v>2.9909250000000003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2.8927999999999998</v>
      </c>
      <c r="C33" s="2">
        <f>RSI!I33</f>
        <v>27.579126371073912</v>
      </c>
      <c r="D33" s="2">
        <f>MACD!E33</f>
        <v>4.246242462676264E-2</v>
      </c>
      <c r="E33" s="2">
        <f>MACD!F33</f>
        <v>0</v>
      </c>
      <c r="F33" s="2">
        <f>'Moving Avg'!D33</f>
        <v>2.8989799999999994</v>
      </c>
      <c r="G33" s="2">
        <f>'Moving Avg'!F33</f>
        <v>2.9843100000000002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2.8927999999999998</v>
      </c>
      <c r="C34" s="2">
        <f>RSI!I34</f>
        <v>27.579126371073912</v>
      </c>
      <c r="D34" s="2">
        <f>MACD!E34</f>
        <v>5.3549494745921411E-2</v>
      </c>
      <c r="E34" s="2">
        <f>MACD!F34</f>
        <v>0</v>
      </c>
      <c r="F34" s="2">
        <f>'Moving Avg'!D34</f>
        <v>2.8963399999999995</v>
      </c>
      <c r="G34" s="2">
        <f>'Moving Avg'!F34</f>
        <v>2.9821050000000002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2.8927999999999998</v>
      </c>
      <c r="C35" s="2">
        <f>RSI!I35</f>
        <v>27.579126371073912</v>
      </c>
      <c r="D35" s="2">
        <f>MACD!E35</f>
        <v>5.0643358859268961E-2</v>
      </c>
      <c r="E35" s="2">
        <f>MACD!F35</f>
        <v>2.4148134630269682E-2</v>
      </c>
      <c r="F35" s="2">
        <f>'Moving Avg'!D35</f>
        <v>2.8927999999999998</v>
      </c>
      <c r="G35" s="2">
        <f>'Moving Avg'!F35</f>
        <v>2.9739450000000009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2.9325000000000001</v>
      </c>
      <c r="C36" s="2">
        <f>RSI!I36</f>
        <v>38.5323398175465</v>
      </c>
      <c r="D36" s="2">
        <f>MACD!E36</f>
        <v>4.4449738334293887E-2</v>
      </c>
      <c r="E36" s="2">
        <f>MACD!F36</f>
        <v>2.8208455371074526E-2</v>
      </c>
      <c r="F36" s="2">
        <f>'Moving Avg'!D36</f>
        <v>2.9007399999999999</v>
      </c>
      <c r="G36" s="2">
        <f>'Moving Avg'!F36</f>
        <v>2.9684350000000004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2.9325000000000001</v>
      </c>
      <c r="C37" s="2">
        <f>RSI!I37</f>
        <v>38.5323398175465</v>
      </c>
      <c r="D37" s="2">
        <f>MACD!E37</f>
        <v>3.8139069964762573E-2</v>
      </c>
      <c r="E37" s="2">
        <f>MACD!F37</f>
        <v>3.0194578289812139E-2</v>
      </c>
      <c r="F37" s="2">
        <f>'Moving Avg'!D37</f>
        <v>2.9086800000000004</v>
      </c>
      <c r="G37" s="2">
        <f>'Moving Avg'!F37</f>
        <v>2.9631449999999999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2.9237000000000002</v>
      </c>
      <c r="C38" s="2">
        <f>RSI!I38</f>
        <v>37.090228349019348</v>
      </c>
      <c r="D38" s="2">
        <f>MACD!E38</f>
        <v>3.3021719305274644E-2</v>
      </c>
      <c r="E38" s="2">
        <f>MACD!F38</f>
        <v>3.076000649290464E-2</v>
      </c>
      <c r="F38" s="2">
        <f>'Moving Avg'!D38</f>
        <v>2.91486</v>
      </c>
      <c r="G38" s="2">
        <f>'Moving Avg'!F38</f>
        <v>2.9576349999999998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NEUTRAL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2.9192999999999998</v>
      </c>
      <c r="C39" s="2">
        <f>RSI!I39</f>
        <v>36.35753447369067</v>
      </c>
      <c r="D39" s="2">
        <f>MACD!E39</f>
        <v>2.1851467713878137E-2</v>
      </c>
      <c r="E39" s="2">
        <f>MACD!F39</f>
        <v>2.8978298737099339E-2</v>
      </c>
      <c r="F39" s="2">
        <f>'Moving Avg'!D39</f>
        <v>2.9201600000000001</v>
      </c>
      <c r="G39" s="2">
        <f>'Moving Avg'!F39</f>
        <v>2.9521249999999997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</row>
    <row r="40" spans="1:12" ht="13.5" x14ac:dyDescent="0.25">
      <c r="A40" s="3">
        <f>RSI!A40</f>
        <v>42061</v>
      </c>
      <c r="B40" s="2">
        <f>RSI!B40</f>
        <v>2.9104999999999999</v>
      </c>
      <c r="C40" s="2">
        <f>RSI!I40</f>
        <v>34.87373177673507</v>
      </c>
      <c r="D40" s="2">
        <f>MACD!E40</f>
        <v>1.4043419114193156E-2</v>
      </c>
      <c r="E40" s="2">
        <f>MACD!F40</f>
        <v>2.5991322812518106E-2</v>
      </c>
      <c r="F40" s="2">
        <f>'Moving Avg'!D40</f>
        <v>2.9237000000000002</v>
      </c>
      <c r="G40" s="2">
        <f>'Moving Avg'!F40</f>
        <v>2.9463949999999994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2.9104999999999999</v>
      </c>
      <c r="C41" s="2">
        <f>RSI!I41</f>
        <v>34.87373177673507</v>
      </c>
      <c r="D41" s="2">
        <f>MACD!E41</f>
        <v>5.0428862327969171E-3</v>
      </c>
      <c r="E41" s="2">
        <f>MACD!F41</f>
        <v>2.1801635496573869E-2</v>
      </c>
      <c r="F41" s="2">
        <f>'Moving Avg'!D41</f>
        <v>2.9192999999999998</v>
      </c>
      <c r="G41" s="2">
        <f>'Moving Avg'!F41</f>
        <v>2.9406649999999996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2.9016000000000002</v>
      </c>
      <c r="C42" s="2">
        <f>RSI!I42</f>
        <v>33.280607421680855</v>
      </c>
      <c r="D42" s="2">
        <f>MACD!E42</f>
        <v>-1.6087322495828005E-3</v>
      </c>
      <c r="E42" s="2">
        <f>MACD!F42</f>
        <v>1.7119561947342536E-2</v>
      </c>
      <c r="F42" s="2">
        <f>'Moving Avg'!D42</f>
        <v>2.9131199999999997</v>
      </c>
      <c r="G42" s="2">
        <f>'Moving Avg'!F42</f>
        <v>2.9344899999999998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2.8664000000000001</v>
      </c>
      <c r="C43" s="2">
        <f>RSI!I43</f>
        <v>27.859772731465924</v>
      </c>
      <c r="D43" s="2">
        <f>MACD!E43</f>
        <v>-4.2946586132752707E-3</v>
      </c>
      <c r="E43" s="2">
        <f>MACD!F43</f>
        <v>1.2836717835218975E-2</v>
      </c>
      <c r="F43" s="2">
        <f>'Moving Avg'!D43</f>
        <v>2.9016600000000001</v>
      </c>
      <c r="G43" s="2">
        <f>'Moving Avg'!F43</f>
        <v>2.9247899999999998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2.8664000000000001</v>
      </c>
      <c r="C44" s="2">
        <f>RSI!I44</f>
        <v>27.859772731465924</v>
      </c>
      <c r="D44" s="2">
        <f>MACD!E44</f>
        <v>-6.0492201960746783E-3</v>
      </c>
      <c r="E44" s="2">
        <f>MACD!F44</f>
        <v>9.0595302289602463E-3</v>
      </c>
      <c r="F44" s="2">
        <f>'Moving Avg'!D44</f>
        <v>2.8910800000000001</v>
      </c>
      <c r="G44" s="2">
        <f>'Moving Avg'!F44</f>
        <v>2.9150899999999997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2.9016000000000002</v>
      </c>
      <c r="C45" s="2">
        <f>RSI!I45</f>
        <v>39.322144927973845</v>
      </c>
      <c r="D45" s="2">
        <f>MACD!E45</f>
        <v>-9.6614924310753914E-3</v>
      </c>
      <c r="E45" s="2">
        <f>MACD!F45</f>
        <v>5.3153256969531186E-3</v>
      </c>
      <c r="F45" s="2">
        <f>'Moving Avg'!D45</f>
        <v>2.8893</v>
      </c>
      <c r="G45" s="2">
        <f>'Moving Avg'!F45</f>
        <v>2.91134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2.8972000000000002</v>
      </c>
      <c r="C46" s="2">
        <f>RSI!I46</f>
        <v>38.498694054978259</v>
      </c>
      <c r="D46" s="2">
        <f>MACD!E46</f>
        <v>-6.0481844393400763E-3</v>
      </c>
      <c r="E46" s="2">
        <f>MACD!F46</f>
        <v>3.0426236696944799E-3</v>
      </c>
      <c r="F46" s="2">
        <f>'Moving Avg'!D46</f>
        <v>2.8866400000000003</v>
      </c>
      <c r="G46" s="2">
        <f>'Moving Avg'!F46</f>
        <v>2.9078100000000004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2.8972000000000002</v>
      </c>
      <c r="C47" s="2">
        <f>RSI!I47</f>
        <v>38.498694054978259</v>
      </c>
      <c r="D47" s="2">
        <f>MACD!E47</f>
        <v>-2.7460407485011551E-3</v>
      </c>
      <c r="E47" s="2">
        <f>MACD!F47</f>
        <v>1.8848907860553529E-3</v>
      </c>
      <c r="F47" s="2">
        <f>'Moving Avg'!D47</f>
        <v>2.8857599999999999</v>
      </c>
      <c r="G47" s="2">
        <f>'Moving Avg'!F47</f>
        <v>2.9047200000000002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NEUTRAL</v>
      </c>
      <c r="L47" s="6" t="str">
        <f>OBV!H47</f>
        <v>BULLISH DIVERGENCE</v>
      </c>
    </row>
    <row r="48" spans="1:12" ht="13.5" x14ac:dyDescent="0.25">
      <c r="A48" s="3">
        <f>RSI!A48</f>
        <v>42073</v>
      </c>
      <c r="B48" s="2">
        <f>RSI!B48</f>
        <v>2.8972000000000002</v>
      </c>
      <c r="C48" s="2">
        <f>RSI!I48</f>
        <v>38.498694054978259</v>
      </c>
      <c r="D48" s="2">
        <f>MACD!E48</f>
        <v>-1.0791641730740764E-3</v>
      </c>
      <c r="E48" s="2">
        <f>MACD!F48</f>
        <v>1.2920797942294671E-3</v>
      </c>
      <c r="F48" s="2">
        <f>'Moving Avg'!D48</f>
        <v>2.8919199999999998</v>
      </c>
      <c r="G48" s="2">
        <f>'Moving Avg'!F48</f>
        <v>2.9018549999999999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2.9016000000000002</v>
      </c>
      <c r="C49" s="2">
        <f>RSI!I49</f>
        <v>40.066260367315842</v>
      </c>
      <c r="D49" s="2">
        <f>MACD!E49</f>
        <v>-4.6176327582436727E-4</v>
      </c>
      <c r="E49" s="2">
        <f>MACD!F49</f>
        <v>9.4131118021870022E-4</v>
      </c>
      <c r="F49" s="2">
        <f>'Moving Avg'!D49</f>
        <v>2.8989599999999998</v>
      </c>
      <c r="G49" s="2">
        <f>'Moving Avg'!F49</f>
        <v>2.9016349999999997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2.8222999999999998</v>
      </c>
      <c r="C50" s="2">
        <f>RSI!I50</f>
        <v>26.805453761278187</v>
      </c>
      <c r="D50" s="2">
        <f>MACD!E50</f>
        <v>4.7491549573575043E-3</v>
      </c>
      <c r="E50" s="2">
        <f>MACD!F50</f>
        <v>1.7028799356464609E-3</v>
      </c>
      <c r="F50" s="2">
        <f>'Moving Avg'!D50</f>
        <v>2.8831000000000002</v>
      </c>
      <c r="G50" s="2">
        <f>'Moving Avg'!F50</f>
        <v>2.8972249999999997</v>
      </c>
      <c r="H50" s="2">
        <f>'Moving Avg'!G50</f>
        <v>2.978577551020408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2.8664000000000001</v>
      </c>
      <c r="C51" s="2">
        <f>RSI!I51</f>
        <v>38.913788286933141</v>
      </c>
      <c r="D51" s="2">
        <f>MACD!E51</f>
        <v>6.5161233171742161E-3</v>
      </c>
      <c r="E51" s="2">
        <f>MACD!F51</f>
        <v>2.665528611952012E-3</v>
      </c>
      <c r="F51" s="2">
        <f>'Moving Avg'!D51</f>
        <v>2.8769400000000003</v>
      </c>
      <c r="G51" s="2">
        <f>'Moving Avg'!F51</f>
        <v>2.8959049999999995</v>
      </c>
      <c r="H51" s="2">
        <f>'Moving Avg'!G51</f>
        <v>2.976334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2.8618999999999999</v>
      </c>
      <c r="C52" s="2">
        <f>RSI!I52</f>
        <v>38.219013941236668</v>
      </c>
      <c r="D52" s="2">
        <f>MACD!E52</f>
        <v>7.292909088344679E-3</v>
      </c>
      <c r="E52" s="2">
        <f>MACD!F52</f>
        <v>3.5910047072305459E-3</v>
      </c>
      <c r="F52" s="2">
        <f>'Moving Avg'!D52</f>
        <v>2.8698800000000002</v>
      </c>
      <c r="G52" s="2">
        <f>'Moving Avg'!F52</f>
        <v>2.8943599999999998</v>
      </c>
      <c r="H52" s="2">
        <f>'Moving Avg'!G52</f>
        <v>2.9707759999999994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2.8618999999999999</v>
      </c>
      <c r="C53" s="2">
        <f>RSI!I53</f>
        <v>38.219013941236668</v>
      </c>
      <c r="D53" s="2">
        <f>MACD!E53</f>
        <v>2.8554288909616865E-3</v>
      </c>
      <c r="E53" s="2">
        <f>MACD!F53</f>
        <v>3.4438895439767741E-3</v>
      </c>
      <c r="F53" s="2">
        <f>'Moving Avg'!D53</f>
        <v>2.8628200000000001</v>
      </c>
      <c r="G53" s="2">
        <f>'Moving Avg'!F53</f>
        <v>2.8928149999999997</v>
      </c>
      <c r="H53" s="2">
        <f>'Moving Avg'!G53</f>
        <v>2.9648659999999993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2.8574999999999999</v>
      </c>
      <c r="C54" s="2">
        <f>RSI!I54</f>
        <v>37.460568824824918</v>
      </c>
      <c r="D54" s="2">
        <f>MACD!E54</f>
        <v>-2.7656190631475397E-4</v>
      </c>
      <c r="E54" s="2">
        <f>MACD!F54</f>
        <v>2.6997992539184684E-3</v>
      </c>
      <c r="F54" s="2">
        <f>'Moving Avg'!D54</f>
        <v>2.8540000000000001</v>
      </c>
      <c r="G54" s="2">
        <f>'Moving Avg'!F54</f>
        <v>2.8910499999999995</v>
      </c>
      <c r="H54" s="2">
        <f>'Moving Avg'!G54</f>
        <v>2.9588679999999994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2.8574999999999999</v>
      </c>
      <c r="C55" s="2">
        <f>RSI!I55</f>
        <v>37.460568824824925</v>
      </c>
      <c r="D55" s="2">
        <f>MACD!E55</f>
        <v>2.7895599693952278E-3</v>
      </c>
      <c r="E55" s="2">
        <f>MACD!F55</f>
        <v>2.7177513970138203E-3</v>
      </c>
      <c r="F55" s="2">
        <f>'Moving Avg'!D55</f>
        <v>2.86104</v>
      </c>
      <c r="G55" s="2">
        <f>'Moving Avg'!F55</f>
        <v>2.8892850000000001</v>
      </c>
      <c r="H55" s="2">
        <f>'Moving Avg'!G55</f>
        <v>2.9538399999999991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2.8134000000000001</v>
      </c>
      <c r="C56" s="2">
        <f>RSI!I56</f>
        <v>30.4390501246247</v>
      </c>
      <c r="D56" s="2">
        <f>MACD!E56</f>
        <v>8.2523100433053997E-3</v>
      </c>
      <c r="E56" s="2">
        <f>MACD!F56</f>
        <v>3.8246631262721367E-3</v>
      </c>
      <c r="F56" s="2">
        <f>'Moving Avg'!D56</f>
        <v>2.8504399999999999</v>
      </c>
      <c r="G56" s="2">
        <f>'Moving Avg'!F56</f>
        <v>2.8833299999999999</v>
      </c>
      <c r="H56" s="2">
        <f>'Moving Avg'!G56</f>
        <v>2.9479299999999991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2.8443000000000001</v>
      </c>
      <c r="C57" s="2">
        <f>RSI!I57</f>
        <v>39.058410517100256</v>
      </c>
      <c r="D57" s="2">
        <f>MACD!E57</f>
        <v>1.1104295884194482E-2</v>
      </c>
      <c r="E57" s="2">
        <f>MACD!F57</f>
        <v>5.2805896778566064E-3</v>
      </c>
      <c r="F57" s="2">
        <f>'Moving Avg'!D57</f>
        <v>2.8469199999999999</v>
      </c>
      <c r="G57" s="2">
        <f>'Moving Avg'!F57</f>
        <v>2.8789199999999999</v>
      </c>
      <c r="H57" s="2">
        <f>'Moving Avg'!G57</f>
        <v>2.9429899999999991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2.8443000000000001</v>
      </c>
      <c r="C58" s="2">
        <f>RSI!I58</f>
        <v>39.058410517100242</v>
      </c>
      <c r="D58" s="2">
        <f>MACD!E58</f>
        <v>1.3815062045755333E-2</v>
      </c>
      <c r="E58" s="2">
        <f>MACD!F58</f>
        <v>6.9874841514363517E-3</v>
      </c>
      <c r="F58" s="2">
        <f>'Moving Avg'!D58</f>
        <v>2.8433999999999999</v>
      </c>
      <c r="G58" s="2">
        <f>'Moving Avg'!F58</f>
        <v>2.8749499999999997</v>
      </c>
      <c r="H58" s="2">
        <f>'Moving Avg'!G58</f>
        <v>2.9381399999999989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2.8664000000000001</v>
      </c>
      <c r="C59" s="2">
        <f>RSI!I59</f>
        <v>44.738265043280457</v>
      </c>
      <c r="D59" s="2">
        <f>MACD!E59</f>
        <v>1.5424180126228482E-2</v>
      </c>
      <c r="E59" s="2">
        <f>MACD!F59</f>
        <v>8.6748233463947791E-3</v>
      </c>
      <c r="F59" s="2">
        <f>'Moving Avg'!D59</f>
        <v>2.84518</v>
      </c>
      <c r="G59" s="2">
        <f>'Moving Avg'!F59</f>
        <v>2.8723049999999999</v>
      </c>
      <c r="H59" s="2">
        <f>'Moving Avg'!G59</f>
        <v>2.9355839999999991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2.9016000000000002</v>
      </c>
      <c r="C60" s="2">
        <f>RSI!I60</f>
        <v>52.355105789603016</v>
      </c>
      <c r="D60" s="2">
        <f>MACD!E60</f>
        <v>2.1028432362721894E-3</v>
      </c>
      <c r="E60" s="2">
        <f>MACD!F60</f>
        <v>7.3604273243702617E-3</v>
      </c>
      <c r="F60" s="2">
        <f>'Moving Avg'!D60</f>
        <v>2.8540000000000001</v>
      </c>
      <c r="G60" s="2">
        <f>'Moving Avg'!F60</f>
        <v>2.8718599999999999</v>
      </c>
      <c r="H60" s="2">
        <f>'Moving Avg'!G60</f>
        <v>2.932496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2.8618999999999999</v>
      </c>
      <c r="C61" s="2">
        <f>RSI!I61</f>
        <v>44.84720880380371</v>
      </c>
      <c r="D61" s="2">
        <f>MACD!E61</f>
        <v>4.6358677563640427E-4</v>
      </c>
      <c r="E61" s="2">
        <f>MACD!F61</f>
        <v>5.9810592146234904E-3</v>
      </c>
      <c r="F61" s="2">
        <f>'Moving Avg'!D61</f>
        <v>2.8637000000000001</v>
      </c>
      <c r="G61" s="2">
        <f>'Moving Avg'!F61</f>
        <v>2.8694299999999999</v>
      </c>
      <c r="H61" s="2">
        <f>'Moving Avg'!G61</f>
        <v>2.9288799999999999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2.8664000000000001</v>
      </c>
      <c r="C62" s="2">
        <f>RSI!I62</f>
        <v>45.796057209650421</v>
      </c>
      <c r="D62" s="2">
        <f>MACD!E62</f>
        <v>-1.80037297871527E-3</v>
      </c>
      <c r="E62" s="2">
        <f>MACD!F62</f>
        <v>4.4247727759557385E-3</v>
      </c>
      <c r="F62" s="2">
        <f>'Moving Avg'!D62</f>
        <v>2.8681200000000002</v>
      </c>
      <c r="G62" s="2">
        <f>'Moving Avg'!F62</f>
        <v>2.8676699999999995</v>
      </c>
      <c r="H62" s="2">
        <f>'Moving Avg'!G62</f>
        <v>2.9256180000000001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BEARISH DIVERGENCE</v>
      </c>
    </row>
    <row r="63" spans="1:12" ht="13.5" x14ac:dyDescent="0.25">
      <c r="A63" s="3">
        <f>RSI!A63</f>
        <v>42095</v>
      </c>
      <c r="B63" s="2">
        <f>RSI!B63</f>
        <v>2.8618999999999999</v>
      </c>
      <c r="C63" s="2">
        <f>RSI!I63</f>
        <v>44.96301041010512</v>
      </c>
      <c r="D63" s="2">
        <f>MACD!E63</f>
        <v>-3.2715622679799772E-3</v>
      </c>
      <c r="E63" s="2">
        <f>MACD!F63</f>
        <v>2.8855057671685952E-3</v>
      </c>
      <c r="F63" s="2">
        <f>'Moving Avg'!D63</f>
        <v>2.8716400000000002</v>
      </c>
      <c r="G63" s="2">
        <f>'Moving Avg'!F63</f>
        <v>2.8674449999999991</v>
      </c>
      <c r="H63" s="2">
        <f>'Moving Avg'!G63</f>
        <v>2.9223539999999999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</row>
    <row r="64" spans="1:12" ht="13.5" x14ac:dyDescent="0.25">
      <c r="A64" s="3">
        <f>RSI!A64</f>
        <v>42096</v>
      </c>
      <c r="B64" s="2">
        <f>RSI!B64</f>
        <v>2.8443000000000001</v>
      </c>
      <c r="C64" s="2">
        <f>RSI!I64</f>
        <v>41.763229636266495</v>
      </c>
      <c r="D64" s="2">
        <f>MACD!E64</f>
        <v>-3.7601400613582747E-3</v>
      </c>
      <c r="E64" s="2">
        <f>MACD!F64</f>
        <v>1.5563766014632212E-3</v>
      </c>
      <c r="F64" s="2">
        <f>'Moving Avg'!D64</f>
        <v>2.8672200000000005</v>
      </c>
      <c r="G64" s="2">
        <f>'Moving Avg'!F64</f>
        <v>2.8663399999999992</v>
      </c>
      <c r="H64" s="2">
        <f>'Moving Avg'!G64</f>
        <v>2.9205020000000004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2.8443000000000001</v>
      </c>
      <c r="C65" s="2">
        <f>RSI!I65</f>
        <v>41.763229636266502</v>
      </c>
      <c r="D65" s="2">
        <f>MACD!E65</f>
        <v>-3.9496509813967684E-3</v>
      </c>
      <c r="E65" s="2">
        <f>MACD!F65</f>
        <v>4.5517108489122327E-4</v>
      </c>
      <c r="F65" s="2">
        <f>'Moving Avg'!D65</f>
        <v>2.8557600000000001</v>
      </c>
      <c r="G65" s="2">
        <f>'Moving Avg'!F65</f>
        <v>2.8634749999999993</v>
      </c>
      <c r="H65" s="2">
        <f>'Moving Avg'!G65</f>
        <v>2.9162680000000005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2.8443000000000001</v>
      </c>
      <c r="C66" s="2">
        <f>RSI!I66</f>
        <v>41.763229636266495</v>
      </c>
      <c r="D66" s="2">
        <f>MACD!E66</f>
        <v>-1.0687305964545146E-2</v>
      </c>
      <c r="E66" s="2">
        <f>MACD!F66</f>
        <v>-1.7733243249960506E-3</v>
      </c>
      <c r="F66" s="2">
        <f>'Moving Avg'!D66</f>
        <v>2.8522400000000001</v>
      </c>
      <c r="G66" s="2">
        <f>'Moving Avg'!F66</f>
        <v>2.8608299999999995</v>
      </c>
      <c r="H66" s="2">
        <f>'Moving Avg'!G66</f>
        <v>2.9123000000000001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BULLISH DIVERGENCE</v>
      </c>
    </row>
    <row r="67" spans="1:12" ht="13.5" x14ac:dyDescent="0.25">
      <c r="A67" s="3">
        <f>RSI!A67</f>
        <v>42101</v>
      </c>
      <c r="B67" s="2">
        <f>RSI!B67</f>
        <v>2.8090000000000002</v>
      </c>
      <c r="C67" s="2">
        <f>RSI!I67</f>
        <v>35.444499846696274</v>
      </c>
      <c r="D67" s="2">
        <f>MACD!E67</f>
        <v>-8.8277786041675022E-3</v>
      </c>
      <c r="E67" s="2">
        <f>MACD!F67</f>
        <v>-3.1842151808303409E-3</v>
      </c>
      <c r="F67" s="2">
        <f>'Moving Avg'!D67</f>
        <v>2.8407600000000004</v>
      </c>
      <c r="G67" s="2">
        <f>'Moving Avg'!F67</f>
        <v>2.8564199999999995</v>
      </c>
      <c r="H67" s="2">
        <f>'Moving Avg'!G67</f>
        <v>2.9077140000000004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2.8090000000000002</v>
      </c>
      <c r="C68" s="2">
        <f>RSI!I68</f>
        <v>35.444499846696274</v>
      </c>
      <c r="D68" s="2">
        <f>MACD!E68</f>
        <v>-6.8680032807471036E-3</v>
      </c>
      <c r="E68" s="2">
        <f>MACD!F68</f>
        <v>-3.9209728008136931E-3</v>
      </c>
      <c r="F68" s="2">
        <f>'Moving Avg'!D68</f>
        <v>2.8301799999999999</v>
      </c>
      <c r="G68" s="2">
        <f>'Moving Avg'!F68</f>
        <v>2.852009999999999</v>
      </c>
      <c r="H68" s="2">
        <f>'Moving Avg'!G68</f>
        <v>2.9032160000000005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2.7164000000000001</v>
      </c>
      <c r="C69" s="2">
        <f>RSI!I69</f>
        <v>24.272060569783847</v>
      </c>
      <c r="D69" s="2">
        <f>MACD!E69</f>
        <v>5.4072395313995436E-3</v>
      </c>
      <c r="E69" s="2">
        <f>MACD!F69</f>
        <v>-2.0553303343710458E-3</v>
      </c>
      <c r="F69" s="2">
        <f>'Moving Avg'!D69</f>
        <v>2.8045999999999998</v>
      </c>
      <c r="G69" s="2">
        <f>'Moving Avg'!F69</f>
        <v>2.8427499999999992</v>
      </c>
      <c r="H69" s="2">
        <f>'Moving Avg'!G69</f>
        <v>2.8969540000000005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2.7385000000000002</v>
      </c>
      <c r="C70" s="2">
        <f>RSI!I70</f>
        <v>29.947370246362809</v>
      </c>
      <c r="D70" s="2">
        <f>MACD!E70</f>
        <v>2.0450723335430521E-2</v>
      </c>
      <c r="E70" s="2">
        <f>MACD!F70</f>
        <v>2.445880399589268E-3</v>
      </c>
      <c r="F70" s="2">
        <f>'Moving Avg'!D70</f>
        <v>2.7834399999999997</v>
      </c>
      <c r="G70" s="2">
        <f>'Moving Avg'!F70</f>
        <v>2.8385599999999993</v>
      </c>
      <c r="H70" s="2">
        <f>'Moving Avg'!G70</f>
        <v>2.8912219999999995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2.8927999999999998</v>
      </c>
      <c r="C71" s="2">
        <f>RSI!I71</f>
        <v>55.194911835583135</v>
      </c>
      <c r="D71" s="2">
        <f>MACD!E71</f>
        <v>1.6325239440178496E-2</v>
      </c>
      <c r="E71" s="2">
        <f>MACD!F71</f>
        <v>5.2217522077071133E-3</v>
      </c>
      <c r="F71" s="2">
        <f>'Moving Avg'!D71</f>
        <v>2.7931400000000002</v>
      </c>
      <c r="G71" s="2">
        <f>'Moving Avg'!F71</f>
        <v>2.8398799999999991</v>
      </c>
      <c r="H71" s="2">
        <f>'Moving Avg'!G71</f>
        <v>2.888576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2.8883999999999999</v>
      </c>
      <c r="C72" s="2">
        <f>RSI!I72</f>
        <v>54.590706162001702</v>
      </c>
      <c r="D72" s="2">
        <f>MACD!E72</f>
        <v>1.35730769645237E-2</v>
      </c>
      <c r="E72" s="2">
        <f>MACD!F72</f>
        <v>6.8920171590704307E-3</v>
      </c>
      <c r="F72" s="2">
        <f>'Moving Avg'!D72</f>
        <v>2.8090199999999994</v>
      </c>
      <c r="G72" s="2">
        <f>'Moving Avg'!F72</f>
        <v>2.8412049999999991</v>
      </c>
      <c r="H72" s="2">
        <f>'Moving Avg'!G72</f>
        <v>2.8858420000000002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2.8664000000000001</v>
      </c>
      <c r="C73" s="2">
        <f>RSI!I73</f>
        <v>51.552018137341086</v>
      </c>
      <c r="D73" s="2">
        <f>MACD!E73</f>
        <v>1.1948755059499661E-2</v>
      </c>
      <c r="E73" s="2">
        <f>MACD!F73</f>
        <v>7.9033647391562774E-3</v>
      </c>
      <c r="F73" s="2">
        <f>'Moving Avg'!D73</f>
        <v>2.8205</v>
      </c>
      <c r="G73" s="2">
        <f>'Moving Avg'!F73</f>
        <v>2.8414299999999995</v>
      </c>
      <c r="H73" s="2">
        <f>'Moving Avg'!G73</f>
        <v>2.8819619999999997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2.8664000000000001</v>
      </c>
      <c r="C74" s="2">
        <f>RSI!I74</f>
        <v>51.552018137341086</v>
      </c>
      <c r="D74" s="2">
        <f>MACD!E74</f>
        <v>7.7809956745440445E-3</v>
      </c>
      <c r="E74" s="2">
        <f>MACD!F74</f>
        <v>7.8788909262338305E-3</v>
      </c>
      <c r="F74" s="2">
        <f>'Moving Avg'!D74</f>
        <v>2.8505000000000003</v>
      </c>
      <c r="G74" s="2">
        <f>'Moving Avg'!F74</f>
        <v>2.8418749999999995</v>
      </c>
      <c r="H74" s="2">
        <f>'Moving Avg'!G74</f>
        <v>2.878082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2.9500999999999999</v>
      </c>
      <c r="C75" s="2">
        <f>RSI!I75</f>
        <v>61.104900555336812</v>
      </c>
      <c r="D75" s="2">
        <f>MACD!E75</f>
        <v>-2.0248670421536552E-3</v>
      </c>
      <c r="E75" s="2">
        <f>MACD!F75</f>
        <v>5.8981393325563333E-3</v>
      </c>
      <c r="F75" s="2">
        <f>'Moving Avg'!D75</f>
        <v>2.8928200000000004</v>
      </c>
      <c r="G75" s="2">
        <f>'Moving Avg'!F75</f>
        <v>2.8465049999999996</v>
      </c>
      <c r="H75" s="2">
        <f>'Moving Avg'!G75</f>
        <v>2.8775520000000001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3.1089000000000002</v>
      </c>
      <c r="C76" s="2">
        <f>RSI!I76</f>
        <v>72.274687965212891</v>
      </c>
      <c r="D76" s="2">
        <f>MACD!E76</f>
        <v>-2.2653108577547876E-2</v>
      </c>
      <c r="E76" s="2">
        <f>MACD!F76</f>
        <v>1.8788975053549151E-4</v>
      </c>
      <c r="F76" s="2">
        <f>'Moving Avg'!D76</f>
        <v>2.9360400000000002</v>
      </c>
      <c r="G76" s="2">
        <f>'Moving Avg'!F76</f>
        <v>2.8612799999999998</v>
      </c>
      <c r="H76" s="2">
        <f>'Moving Avg'!G76</f>
        <v>2.8803740000000007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3.2940999999999998</v>
      </c>
      <c r="C77" s="2">
        <f>RSI!I77</f>
        <v>79.623968086338422</v>
      </c>
      <c r="D77" s="2">
        <f>MACD!E77</f>
        <v>-6.072135355738606E-2</v>
      </c>
      <c r="E77" s="2">
        <f>MACD!F77</f>
        <v>-1.1993958911048819E-2</v>
      </c>
      <c r="F77" s="2">
        <f>'Moving Avg'!D77</f>
        <v>3.0171800000000002</v>
      </c>
      <c r="G77" s="2">
        <f>'Moving Avg'!F77</f>
        <v>2.8837699999999997</v>
      </c>
      <c r="H77" s="2">
        <f>'Moving Avg'!G77</f>
        <v>2.8870760000000009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3.4925000000000002</v>
      </c>
      <c r="C78" s="2">
        <f>RSI!I78</f>
        <v>84.395884968443823</v>
      </c>
      <c r="D78" s="2">
        <f>MACD!E78</f>
        <v>-0.11007942180589314</v>
      </c>
      <c r="E78" s="2">
        <f>MACD!F78</f>
        <v>-3.161105149001768E-2</v>
      </c>
      <c r="F78" s="2">
        <f>'Moving Avg'!D78</f>
        <v>3.1423999999999999</v>
      </c>
      <c r="G78" s="2">
        <f>'Moving Avg'!F78</f>
        <v>2.9161799999999998</v>
      </c>
      <c r="H78" s="2">
        <f>'Moving Avg'!G78</f>
        <v>2.8978360000000003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3.5807000000000002</v>
      </c>
      <c r="C79" s="2">
        <f>RSI!I79</f>
        <v>85.969042351168099</v>
      </c>
      <c r="D79" s="2">
        <f>MACD!E79</f>
        <v>-0.17606446762103767</v>
      </c>
      <c r="E79" s="2">
        <f>MACD!F79</f>
        <v>-6.0501734716221681E-2</v>
      </c>
      <c r="F79" s="2">
        <f>'Moving Avg'!D79</f>
        <v>3.2852599999999996</v>
      </c>
      <c r="G79" s="2">
        <f>'Moving Avg'!F79</f>
        <v>2.9518949999999999</v>
      </c>
      <c r="H79" s="2">
        <f>'Moving Avg'!G79</f>
        <v>2.9113300000000004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3.6160000000000001</v>
      </c>
      <c r="C80" s="2">
        <f>RSI!I80</f>
        <v>86.553345309954139</v>
      </c>
      <c r="D80" s="2">
        <f>MACD!E80</f>
        <v>-0.23482010787368957</v>
      </c>
      <c r="E80" s="2">
        <f>MACD!F80</f>
        <v>-9.5365409347715258E-2</v>
      </c>
      <c r="F80" s="2">
        <f>'Moving Avg'!D80</f>
        <v>3.4184400000000004</v>
      </c>
      <c r="G80" s="2">
        <f>'Moving Avg'!F80</f>
        <v>2.9876149999999999</v>
      </c>
      <c r="H80" s="2">
        <f>'Moving Avg'!G80</f>
        <v>2.9254400000000005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3.6337000000000002</v>
      </c>
      <c r="C81" s="2">
        <f>RSI!I81</f>
        <v>86.849071929222589</v>
      </c>
      <c r="D81" s="2">
        <f>MACD!E81</f>
        <v>-0.26575036610156522</v>
      </c>
      <c r="E81" s="2">
        <f>MACD!F81</f>
        <v>-0.12944240069848525</v>
      </c>
      <c r="F81" s="2">
        <f>'Moving Avg'!D81</f>
        <v>3.5234000000000001</v>
      </c>
      <c r="G81" s="2">
        <f>'Moving Avg'!F81</f>
        <v>3.026205</v>
      </c>
      <c r="H81" s="2">
        <f>'Moving Avg'!G81</f>
        <v>2.9402580000000005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3.6469</v>
      </c>
      <c r="C82" s="2">
        <f>RSI!I82</f>
        <v>87.07732360946531</v>
      </c>
      <c r="D82" s="2">
        <f>MACD!E82</f>
        <v>-0.29705298589717666</v>
      </c>
      <c r="E82" s="2">
        <f>MACD!F82</f>
        <v>-0.16296451773822354</v>
      </c>
      <c r="F82" s="2">
        <f>'Moving Avg'!D82</f>
        <v>3.59396</v>
      </c>
      <c r="G82" s="2">
        <f>'Moving Avg'!F82</f>
        <v>3.0652300000000001</v>
      </c>
      <c r="H82" s="2">
        <f>'Moving Avg'!G82</f>
        <v>2.955340000000001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3.6600999999999999</v>
      </c>
      <c r="C83" s="2">
        <f>RSI!I83</f>
        <v>87.314434818688369</v>
      </c>
      <c r="D83" s="2">
        <f>MACD!E83</f>
        <v>-0.33119887906015189</v>
      </c>
      <c r="E83" s="2">
        <f>MACD!F83</f>
        <v>-0.19661139000260919</v>
      </c>
      <c r="F83" s="2">
        <f>'Moving Avg'!D83</f>
        <v>3.6274799999999998</v>
      </c>
      <c r="G83" s="2">
        <f>'Moving Avg'!F83</f>
        <v>3.10514</v>
      </c>
      <c r="H83" s="2">
        <f>'Moving Avg'!G83</f>
        <v>2.970686000000001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3.6381000000000001</v>
      </c>
      <c r="C84" s="2">
        <f>RSI!I84</f>
        <v>84.530578040379609</v>
      </c>
      <c r="D84" s="2">
        <f>MACD!E84</f>
        <v>-0.36159239787376318</v>
      </c>
      <c r="E84" s="2">
        <f>MACD!F84</f>
        <v>-0.22960759157684002</v>
      </c>
      <c r="F84" s="2">
        <f>'Moving Avg'!D84</f>
        <v>3.63896</v>
      </c>
      <c r="G84" s="2">
        <f>'Moving Avg'!F84</f>
        <v>3.1448299999999998</v>
      </c>
      <c r="H84" s="2">
        <f>'Moving Avg'!G84</f>
        <v>2.9855920000000009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3.6160000000000001</v>
      </c>
      <c r="C85" s="2">
        <f>RSI!I85</f>
        <v>81.712182595187755</v>
      </c>
      <c r="D85" s="2">
        <f>MACD!E85</f>
        <v>-0.37556461463230528</v>
      </c>
      <c r="E85" s="2">
        <f>MACD!F85</f>
        <v>-0.25879899618793306</v>
      </c>
      <c r="F85" s="2">
        <f>'Moving Avg'!D85</f>
        <v>3.63896</v>
      </c>
      <c r="G85" s="2">
        <f>'Moving Avg'!F85</f>
        <v>3.1834149999999997</v>
      </c>
      <c r="H85" s="2">
        <f>'Moving Avg'!G85</f>
        <v>3.0000560000000012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NEUTRAL</v>
      </c>
    </row>
    <row r="86" spans="1:12" ht="13.5" x14ac:dyDescent="0.25">
      <c r="A86" s="3">
        <f>RSI!A86</f>
        <v>42130</v>
      </c>
      <c r="B86" s="2">
        <f>RSI!B86</f>
        <v>3.6821999999999999</v>
      </c>
      <c r="C86" s="2">
        <f>RSI!I86</f>
        <v>83.488147166643103</v>
      </c>
      <c r="D86" s="2">
        <f>MACD!E86</f>
        <v>-0.37029310793734682</v>
      </c>
      <c r="E86" s="2">
        <f>MACD!F86</f>
        <v>-0.28109781853781579</v>
      </c>
      <c r="F86" s="2">
        <f>'Moving Avg'!D86</f>
        <v>3.6486599999999996</v>
      </c>
      <c r="G86" s="2">
        <f>'Moving Avg'!F86</f>
        <v>3.2253099999999995</v>
      </c>
      <c r="H86" s="2">
        <f>'Moving Avg'!G86</f>
        <v>3.0150500000000009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3.8717999999999999</v>
      </c>
      <c r="C87" s="2">
        <f>RSI!I87</f>
        <v>87.293961617611501</v>
      </c>
      <c r="D87" s="2">
        <f>MACD!E87</f>
        <v>-0.35402861570696853</v>
      </c>
      <c r="E87" s="2">
        <f>MACD!F87</f>
        <v>-0.29568397797164636</v>
      </c>
      <c r="F87" s="2">
        <f>'Moving Avg'!D87</f>
        <v>3.6936399999999998</v>
      </c>
      <c r="G87" s="2">
        <f>'Moving Avg'!F87</f>
        <v>3.2784499999999994</v>
      </c>
      <c r="H87" s="2">
        <f>'Moving Avg'!G87</f>
        <v>3.0338360000000004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3.8717999999999999</v>
      </c>
      <c r="C88" s="2">
        <f>RSI!I88</f>
        <v>87.293961617611501</v>
      </c>
      <c r="D88" s="2">
        <f>MACD!E88</f>
        <v>-0.3133116646352252</v>
      </c>
      <c r="E88" s="2">
        <f>MACD!F88</f>
        <v>-0.29920951530436213</v>
      </c>
      <c r="F88" s="2">
        <f>'Moving Avg'!D88</f>
        <v>3.7359800000000001</v>
      </c>
      <c r="G88" s="2">
        <f>'Moving Avg'!F88</f>
        <v>3.3315899999999998</v>
      </c>
      <c r="H88" s="2">
        <f>'Moving Avg'!G88</f>
        <v>3.0527980000000015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3.9247000000000001</v>
      </c>
      <c r="C89" s="2">
        <f>RSI!I89</f>
        <v>88.17584020485134</v>
      </c>
      <c r="D89" s="2">
        <f>MACD!E89</f>
        <v>-0.27251221106465406</v>
      </c>
      <c r="E89" s="2">
        <f>MACD!F89</f>
        <v>-0.2938700544564205</v>
      </c>
      <c r="F89" s="2">
        <f>'Moving Avg'!D89</f>
        <v>3.7932999999999999</v>
      </c>
      <c r="G89" s="2">
        <f>'Moving Avg'!F89</f>
        <v>3.3920050000000002</v>
      </c>
      <c r="H89" s="2">
        <f>'Moving Avg'!G89</f>
        <v>3.0729060000000015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3.9115000000000002</v>
      </c>
      <c r="C90" s="2">
        <f>RSI!I90</f>
        <v>86.561385823008308</v>
      </c>
      <c r="D90" s="2">
        <f>MACD!E90</f>
        <v>-0.23495295586190323</v>
      </c>
      <c r="E90" s="2">
        <f>MACD!F90</f>
        <v>-0.28208663473751705</v>
      </c>
      <c r="F90" s="2">
        <f>'Moving Avg'!D90</f>
        <v>3.8524000000000003</v>
      </c>
      <c r="G90" s="2">
        <f>'Moving Avg'!F90</f>
        <v>3.4506550000000002</v>
      </c>
      <c r="H90" s="2">
        <f>'Moving Avg'!G90</f>
        <v>3.0929260000000012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3.7968000000000002</v>
      </c>
      <c r="C91" s="2">
        <f>RSI!I91</f>
        <v>73.899663068929669</v>
      </c>
      <c r="D91" s="2">
        <f>MACD!E91</f>
        <v>-0.19499681055078044</v>
      </c>
      <c r="E91" s="2">
        <f>MACD!F91</f>
        <v>-0.26466866990016974</v>
      </c>
      <c r="F91" s="2">
        <f>'Moving Avg'!D91</f>
        <v>3.8753199999999999</v>
      </c>
      <c r="G91" s="2">
        <f>'Moving Avg'!F91</f>
        <v>3.4958550000000002</v>
      </c>
      <c r="H91" s="2">
        <f>'Moving Avg'!G91</f>
        <v>3.1106520000000004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3.8849999999999998</v>
      </c>
      <c r="C92" s="2">
        <f>RSI!I92</f>
        <v>76.719654976829432</v>
      </c>
      <c r="D92" s="2">
        <f>MACD!E92</f>
        <v>-0.16783120598450774</v>
      </c>
      <c r="E92" s="2">
        <f>MACD!F92</f>
        <v>-0.24530117711703736</v>
      </c>
      <c r="F92" s="2">
        <f>'Moving Avg'!D92</f>
        <v>3.8779600000000003</v>
      </c>
      <c r="G92" s="2">
        <f>'Moving Avg'!F92</f>
        <v>3.5456850000000011</v>
      </c>
      <c r="H92" s="2">
        <f>'Moving Avg'!G92</f>
        <v>3.1303199999999998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3.7968000000000002</v>
      </c>
      <c r="C93" s="2">
        <f>RSI!I93</f>
        <v>68.723326849387647</v>
      </c>
      <c r="D93" s="2">
        <f>MACD!E93</f>
        <v>-0.13878429407663528</v>
      </c>
      <c r="E93" s="2">
        <f>MACD!F93</f>
        <v>-0.22399780050895696</v>
      </c>
      <c r="F93" s="2">
        <f>'Moving Avg'!D93</f>
        <v>3.8629599999999997</v>
      </c>
      <c r="G93" s="2">
        <f>'Moving Avg'!F93</f>
        <v>3.5922050000000012</v>
      </c>
      <c r="H93" s="2">
        <f>'Moving Avg'!G93</f>
        <v>3.1489279999999997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BULLISH DIVERGENCE</v>
      </c>
    </row>
    <row r="94" spans="1:12" ht="13.5" x14ac:dyDescent="0.25">
      <c r="A94" s="3">
        <f>RSI!A94</f>
        <v>42142</v>
      </c>
      <c r="B94" s="2">
        <f>RSI!B94</f>
        <v>3.8673999999999999</v>
      </c>
      <c r="C94" s="2">
        <f>RSI!I94</f>
        <v>71.30178261980933</v>
      </c>
      <c r="D94" s="2">
        <f>MACD!E94</f>
        <v>-0.1246172343872578</v>
      </c>
      <c r="E94" s="2">
        <f>MACD!F94</f>
        <v>-0.20412168728461716</v>
      </c>
      <c r="F94" s="2">
        <f>'Moving Avg'!D94</f>
        <v>3.8515000000000001</v>
      </c>
      <c r="G94" s="2">
        <f>'Moving Avg'!F94</f>
        <v>3.642255</v>
      </c>
      <c r="H94" s="2">
        <f>'Moving Avg'!G94</f>
        <v>3.1689479999999999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BULLISH DIVERGENCE</v>
      </c>
    </row>
    <row r="95" spans="1:12" ht="13.5" x14ac:dyDescent="0.25">
      <c r="A95" s="3">
        <f>RSI!A95</f>
        <v>42143</v>
      </c>
      <c r="B95" s="2">
        <f>RSI!B95</f>
        <v>3.8144999999999998</v>
      </c>
      <c r="C95" s="2">
        <f>RSI!I95</f>
        <v>66.854397217431412</v>
      </c>
      <c r="D95" s="2">
        <f>MACD!E95</f>
        <v>-0.11419213366894532</v>
      </c>
      <c r="E95" s="2">
        <f>MACD!F95</f>
        <v>-0.18613577656148278</v>
      </c>
      <c r="F95" s="2">
        <f>'Moving Avg'!D95</f>
        <v>3.8320999999999996</v>
      </c>
      <c r="G95" s="2">
        <f>'Moving Avg'!F95</f>
        <v>3.6854750000000003</v>
      </c>
      <c r="H95" s="2">
        <f>'Moving Avg'!G95</f>
        <v>3.1872059999999998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BULLISH DIVERGENCE</v>
      </c>
    </row>
    <row r="96" spans="1:12" ht="13.5" x14ac:dyDescent="0.25">
      <c r="A96" s="3">
        <f>RSI!A96</f>
        <v>42144</v>
      </c>
      <c r="B96" s="2">
        <f>RSI!B96</f>
        <v>3.8761999999999999</v>
      </c>
      <c r="C96" s="2">
        <f>RSI!I96</f>
        <v>69.26256209590251</v>
      </c>
      <c r="D96" s="2">
        <f>MACD!E96</f>
        <v>-0.1013708481070883</v>
      </c>
      <c r="E96" s="2">
        <f>MACD!F96</f>
        <v>-0.16918279087060389</v>
      </c>
      <c r="F96" s="2">
        <f>'Moving Avg'!D96</f>
        <v>3.8479799999999997</v>
      </c>
      <c r="G96" s="2">
        <f>'Moving Avg'!F96</f>
        <v>3.7238399999999992</v>
      </c>
      <c r="H96" s="2">
        <f>'Moving Avg'!G96</f>
        <v>3.2067859999999997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3.8761999999999999</v>
      </c>
      <c r="C97" s="2">
        <f>RSI!I97</f>
        <v>69.262562095902496</v>
      </c>
      <c r="D97" s="2">
        <f>MACD!E97</f>
        <v>-6.3212053457688988E-2</v>
      </c>
      <c r="E97" s="2">
        <f>MACD!F97</f>
        <v>-0.14798864338802092</v>
      </c>
      <c r="F97" s="2">
        <f>'Moving Avg'!D97</f>
        <v>3.8462200000000002</v>
      </c>
      <c r="G97" s="2">
        <f>'Moving Avg'!F97</f>
        <v>3.7529449999999991</v>
      </c>
      <c r="H97" s="2">
        <f>'Moving Avg'!G97</f>
        <v>3.2263660000000001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3.9379</v>
      </c>
      <c r="C98" s="2">
        <f>RSI!I98</f>
        <v>71.651271138810571</v>
      </c>
      <c r="D98" s="2">
        <f>MACD!E98</f>
        <v>-3.7215709462203428E-2</v>
      </c>
      <c r="E98" s="2">
        <f>MACD!F98</f>
        <v>-0.12583405660285743</v>
      </c>
      <c r="F98" s="2">
        <f>'Moving Avg'!D98</f>
        <v>3.8744399999999999</v>
      </c>
      <c r="G98" s="2">
        <f>'Moving Avg'!F98</f>
        <v>3.7752150000000002</v>
      </c>
      <c r="H98" s="2">
        <f>'Moving Avg'!G98</f>
        <v>3.2471800000000002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3.9203000000000001</v>
      </c>
      <c r="C99" s="2">
        <f>RSI!I99</f>
        <v>69.980620784512254</v>
      </c>
      <c r="D99" s="2">
        <f>MACD!E99</f>
        <v>-7.735203944803537E-3</v>
      </c>
      <c r="E99" s="2">
        <f>MACD!F99</f>
        <v>-0.10221428607124665</v>
      </c>
      <c r="F99" s="2">
        <f>'Moving Avg'!D99</f>
        <v>3.8850199999999999</v>
      </c>
      <c r="G99" s="2">
        <f>'Moving Avg'!F99</f>
        <v>3.7921949999999995</v>
      </c>
      <c r="H99" s="2">
        <f>'Moving Avg'!G99</f>
        <v>3.2675540000000001</v>
      </c>
      <c r="I99" s="2">
        <f>'Moving Avg'!H99</f>
        <v>0</v>
      </c>
      <c r="J99" s="6" t="str">
        <f>OBV!F99</f>
        <v>BULLISH</v>
      </c>
      <c r="K99" s="6" t="str">
        <f>OBV!G99</f>
        <v>NEUTRAL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3.9070999999999998</v>
      </c>
      <c r="C100" s="2">
        <f>RSI!I100</f>
        <v>68.687072567606521</v>
      </c>
      <c r="D100" s="2">
        <f>MACD!E100</f>
        <v>1.4447359682159711E-2</v>
      </c>
      <c r="E100" s="2">
        <f>MACD!F100</f>
        <v>-7.8881956920565391E-2</v>
      </c>
      <c r="F100" s="2">
        <f>'Moving Avg'!D100</f>
        <v>3.9035400000000005</v>
      </c>
      <c r="G100" s="2">
        <f>'Moving Avg'!F100</f>
        <v>3.8067499999999996</v>
      </c>
      <c r="H100" s="2">
        <f>'Moving Avg'!G100</f>
        <v>3.2892500000000009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3.8586</v>
      </c>
      <c r="C101" s="2">
        <f>RSI!I101</f>
        <v>64.005672202107064</v>
      </c>
      <c r="D101" s="2">
        <f>MACD!E101</f>
        <v>1.7658800020297072E-2</v>
      </c>
      <c r="E101" s="2">
        <f>MACD!F101</f>
        <v>-5.9573805532392901E-2</v>
      </c>
      <c r="F101" s="2">
        <f>'Moving Avg'!D101</f>
        <v>3.90002</v>
      </c>
      <c r="G101" s="2">
        <f>'Moving Avg'!F101</f>
        <v>3.8179949999999989</v>
      </c>
      <c r="H101" s="2">
        <f>'Moving Avg'!G101</f>
        <v>3.3090940000000004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3.8277000000000001</v>
      </c>
      <c r="C102" s="2">
        <f>RSI!I102</f>
        <v>61.146289347258765</v>
      </c>
      <c r="D102" s="2">
        <f>MACD!E102</f>
        <v>3.5127492022880347E-2</v>
      </c>
      <c r="E102" s="2">
        <f>MACD!F102</f>
        <v>-4.063354602133825E-2</v>
      </c>
      <c r="F102" s="2">
        <f>'Moving Avg'!D102</f>
        <v>3.89032</v>
      </c>
      <c r="G102" s="2">
        <f>'Moving Avg'!F102</f>
        <v>3.8270349999999995</v>
      </c>
      <c r="H102" s="2">
        <f>'Moving Avg'!G102</f>
        <v>3.3284100000000008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3.8277000000000001</v>
      </c>
      <c r="C103" s="2">
        <f>RSI!I103</f>
        <v>61.146289347258758</v>
      </c>
      <c r="D103" s="2">
        <f>MACD!E103</f>
        <v>3.5497236560256162E-2</v>
      </c>
      <c r="E103" s="2">
        <f>MACD!F103</f>
        <v>-2.5407389505019369E-2</v>
      </c>
      <c r="F103" s="2">
        <f>'Moving Avg'!D103</f>
        <v>3.8682799999999999</v>
      </c>
      <c r="G103" s="2">
        <f>'Moving Avg'!F103</f>
        <v>3.8354149999999989</v>
      </c>
      <c r="H103" s="2">
        <f>'Moving Avg'!G103</f>
        <v>3.3477260000000006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3.7263000000000002</v>
      </c>
      <c r="C104" s="2">
        <f>RSI!I104</f>
        <v>52.260845620354679</v>
      </c>
      <c r="D104" s="2">
        <f>MACD!E104</f>
        <v>5.3402908359507784E-2</v>
      </c>
      <c r="E104" s="2">
        <f>MACD!F104</f>
        <v>-9.6453299321139392E-3</v>
      </c>
      <c r="F104" s="2">
        <f>'Moving Avg'!D104</f>
        <v>3.8294799999999993</v>
      </c>
      <c r="G104" s="2">
        <f>'Moving Avg'!F104</f>
        <v>3.8398249999999998</v>
      </c>
      <c r="H104" s="2">
        <f>'Moving Avg'!G104</f>
        <v>3.3651020000000007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3.8012000000000001</v>
      </c>
      <c r="C105" s="2">
        <f>RSI!I105</f>
        <v>57.207435184129423</v>
      </c>
      <c r="D105" s="2">
        <f>MACD!E105</f>
        <v>5.4744355970209213E-2</v>
      </c>
      <c r="E105" s="2">
        <f>MACD!F105</f>
        <v>3.2326072483506926E-3</v>
      </c>
      <c r="F105" s="2">
        <f>'Moving Avg'!D105</f>
        <v>3.8083</v>
      </c>
      <c r="G105" s="2">
        <f>'Moving Avg'!F105</f>
        <v>3.8490849999999988</v>
      </c>
      <c r="H105" s="2">
        <f>'Moving Avg'!G105</f>
        <v>3.3839760000000001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3.8189000000000002</v>
      </c>
      <c r="C106" s="2">
        <f>RSI!I106</f>
        <v>58.306875675839997</v>
      </c>
      <c r="D106" s="2">
        <f>MACD!E106</f>
        <v>6.3504243916254755E-2</v>
      </c>
      <c r="E106" s="2">
        <f>MACD!F106</f>
        <v>1.5286934581931505E-2</v>
      </c>
      <c r="F106" s="2">
        <f>'Moving Avg'!D106</f>
        <v>3.80036</v>
      </c>
      <c r="G106" s="2">
        <f>'Moving Avg'!F106</f>
        <v>3.8559199999999989</v>
      </c>
      <c r="H106" s="2">
        <f>'Moving Avg'!G106</f>
        <v>3.4040860000000004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3.7483</v>
      </c>
      <c r="C107" s="2">
        <f>RSI!I107</f>
        <v>52.511591827048214</v>
      </c>
      <c r="D107" s="2">
        <f>MACD!E107</f>
        <v>7.552632998319897E-2</v>
      </c>
      <c r="E107" s="2">
        <f>MACD!F107</f>
        <v>2.7334813662185001E-2</v>
      </c>
      <c r="F107" s="2">
        <f>'Moving Avg'!D107</f>
        <v>3.7844799999999998</v>
      </c>
      <c r="G107" s="2">
        <f>'Moving Avg'!F107</f>
        <v>3.8497449999999995</v>
      </c>
      <c r="H107" s="2">
        <f>'Moving Avg'!G107</f>
        <v>3.4221660000000007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3.8233000000000001</v>
      </c>
      <c r="C108" s="2">
        <f>RSI!I108</f>
        <v>57.360142429822183</v>
      </c>
      <c r="D108" s="2">
        <f>MACD!E108</f>
        <v>8.9478946360626477E-2</v>
      </c>
      <c r="E108" s="2">
        <f>MACD!F108</f>
        <v>3.9763640201873299E-2</v>
      </c>
      <c r="F108" s="2">
        <f>'Moving Avg'!D108</f>
        <v>3.7835999999999999</v>
      </c>
      <c r="G108" s="2">
        <f>'Moving Avg'!F108</f>
        <v>3.8473199999999999</v>
      </c>
      <c r="H108" s="2">
        <f>'Moving Avg'!G108</f>
        <v>3.4417460000000002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3.7483</v>
      </c>
      <c r="C109" s="2">
        <f>RSI!I109</f>
        <v>51.677969520194679</v>
      </c>
      <c r="D109" s="2">
        <f>MACD!E109</f>
        <v>0.1035446264698856</v>
      </c>
      <c r="E109" s="2">
        <f>MACD!F109</f>
        <v>5.2519837455475761E-2</v>
      </c>
      <c r="F109" s="2">
        <f>'Moving Avg'!D109</f>
        <v>3.7880000000000003</v>
      </c>
      <c r="G109" s="2">
        <f>'Moving Avg'!F109</f>
        <v>3.8385000000000007</v>
      </c>
      <c r="H109" s="2">
        <f>'Moving Avg'!G109</f>
        <v>3.459384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3.8233000000000001</v>
      </c>
      <c r="C110" s="2">
        <f>RSI!I110</f>
        <v>56.336097885205469</v>
      </c>
      <c r="D110" s="2">
        <f>MACD!E110</f>
        <v>0.10775853964414939</v>
      </c>
      <c r="E110" s="2">
        <f>MACD!F110</f>
        <v>6.3567577893210492E-2</v>
      </c>
      <c r="F110" s="2">
        <f>'Moving Avg'!D110</f>
        <v>3.7924199999999999</v>
      </c>
      <c r="G110" s="2">
        <f>'Moving Avg'!F110</f>
        <v>3.8340900000000007</v>
      </c>
      <c r="H110" s="2">
        <f>'Moving Avg'!G110</f>
        <v>3.4778179999999992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3.8012000000000001</v>
      </c>
      <c r="C111" s="2">
        <f>RSI!I111</f>
        <v>54.663919000118867</v>
      </c>
      <c r="D111" s="2">
        <f>MACD!E111</f>
        <v>0.10496250535453688</v>
      </c>
      <c r="E111" s="2">
        <f>MACD!F111</f>
        <v>7.1846563385475778E-2</v>
      </c>
      <c r="F111" s="2">
        <f>'Moving Avg'!D111</f>
        <v>3.7888800000000002</v>
      </c>
      <c r="G111" s="2">
        <f>'Moving Avg'!F111</f>
        <v>3.8343099999999999</v>
      </c>
      <c r="H111" s="2">
        <f>'Moving Avg'!G111</f>
        <v>3.4966039999999992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</row>
    <row r="112" spans="1:12" ht="13.5" x14ac:dyDescent="0.25">
      <c r="A112" s="3">
        <f>RSI!A112</f>
        <v>42166</v>
      </c>
      <c r="B112" s="2">
        <f>RSI!B112</f>
        <v>3.7924000000000002</v>
      </c>
      <c r="C112" s="2">
        <f>RSI!I112</f>
        <v>53.976883996344789</v>
      </c>
      <c r="D112" s="2">
        <f>MACD!E112</f>
        <v>9.8127863043820263E-2</v>
      </c>
      <c r="E112" s="2">
        <f>MACD!F112</f>
        <v>7.7102823317144686E-2</v>
      </c>
      <c r="F112" s="2">
        <f>'Moving Avg'!D112</f>
        <v>3.7976999999999999</v>
      </c>
      <c r="G112" s="2">
        <f>'Moving Avg'!F112</f>
        <v>3.8296800000000006</v>
      </c>
      <c r="H112" s="2">
        <f>'Moving Avg'!G112</f>
        <v>3.5151239999999988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BEARISH DIVERGENCE</v>
      </c>
    </row>
    <row r="113" spans="1:12" ht="13.5" x14ac:dyDescent="0.25">
      <c r="A113" s="3">
        <f>RSI!A113</f>
        <v>42167</v>
      </c>
      <c r="B113" s="2">
        <f>RSI!B113</f>
        <v>3.7924000000000002</v>
      </c>
      <c r="C113" s="2">
        <f>RSI!I113</f>
        <v>53.976883996344789</v>
      </c>
      <c r="D113" s="2">
        <f>MACD!E113</f>
        <v>9.2057099261420028E-2</v>
      </c>
      <c r="E113" s="2">
        <f>MACD!F113</f>
        <v>8.0093678505999757E-2</v>
      </c>
      <c r="F113" s="2">
        <f>'Moving Avg'!D113</f>
        <v>3.7915199999999998</v>
      </c>
      <c r="G113" s="2">
        <f>'Moving Avg'!F113</f>
        <v>3.8294600000000001</v>
      </c>
      <c r="H113" s="2">
        <f>'Moving Avg'!G113</f>
        <v>3.533733999999999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3.7130000000000001</v>
      </c>
      <c r="C114" s="2">
        <f>RSI!I114</f>
        <v>47.703070150938174</v>
      </c>
      <c r="D114" s="2">
        <f>MACD!E114</f>
        <v>7.6935479782201721E-2</v>
      </c>
      <c r="E114" s="2">
        <f>MACD!F114</f>
        <v>7.9462038761240153E-2</v>
      </c>
      <c r="F114" s="2">
        <f>'Moving Avg'!D114</f>
        <v>3.7844600000000002</v>
      </c>
      <c r="G114" s="2">
        <f>'Moving Avg'!F114</f>
        <v>3.8217399999999997</v>
      </c>
      <c r="H114" s="2">
        <f>'Moving Avg'!G114</f>
        <v>3.5511079999999988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3.8056000000000001</v>
      </c>
      <c r="C115" s="2">
        <f>RSI!I115</f>
        <v>54.364959653401421</v>
      </c>
      <c r="D115" s="2">
        <f>MACD!E115</f>
        <v>6.9026684124327886E-2</v>
      </c>
      <c r="E115" s="2">
        <f>MACD!F115</f>
        <v>7.7374967833857708E-2</v>
      </c>
      <c r="F115" s="2">
        <f>'Moving Avg'!D115</f>
        <v>3.7809200000000005</v>
      </c>
      <c r="G115" s="2">
        <f>'Moving Avg'!F115</f>
        <v>3.8212950000000001</v>
      </c>
      <c r="H115" s="2">
        <f>'Moving Avg'!G115</f>
        <v>3.5703339999999986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3.8144999999999998</v>
      </c>
      <c r="C116" s="2">
        <f>RSI!I116</f>
        <v>54.958833991374917</v>
      </c>
      <c r="D116" s="2">
        <f>MACD!E116</f>
        <v>6.405738058469046E-2</v>
      </c>
      <c r="E116" s="2">
        <f>MACD!F116</f>
        <v>7.4711450384024269E-2</v>
      </c>
      <c r="F116" s="2">
        <f>'Moving Avg'!D116</f>
        <v>3.7835799999999997</v>
      </c>
      <c r="G116" s="2">
        <f>'Moving Avg'!F116</f>
        <v>3.8182099999999997</v>
      </c>
      <c r="H116" s="2">
        <f>'Moving Avg'!G116</f>
        <v>3.5897379999999988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</row>
    <row r="117" spans="1:12" ht="13.5" x14ac:dyDescent="0.25">
      <c r="A117" s="3">
        <f>RSI!A117</f>
        <v>42173</v>
      </c>
      <c r="B117" s="2">
        <f>RSI!B117</f>
        <v>3.9247000000000001</v>
      </c>
      <c r="C117" s="2">
        <f>RSI!I117</f>
        <v>61.619047348536753</v>
      </c>
      <c r="D117" s="2">
        <f>MACD!E117</f>
        <v>4.0459693987143108E-2</v>
      </c>
      <c r="E117" s="2">
        <f>MACD!F117</f>
        <v>6.7861099104648034E-2</v>
      </c>
      <c r="F117" s="2">
        <f>'Moving Avg'!D117</f>
        <v>3.8100399999999999</v>
      </c>
      <c r="G117" s="2">
        <f>'Moving Avg'!F117</f>
        <v>3.8206350000000002</v>
      </c>
      <c r="H117" s="2">
        <f>'Moving Avg'!G117</f>
        <v>3.6120519999999989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4.0393999999999997</v>
      </c>
      <c r="C118" s="2">
        <f>RSI!I118</f>
        <v>67.076080098799139</v>
      </c>
      <c r="D118" s="2">
        <f>MACD!E118</f>
        <v>2.2542307690066377E-2</v>
      </c>
      <c r="E118" s="2">
        <f>MACD!F118</f>
        <v>5.8797340821731707E-2</v>
      </c>
      <c r="F118" s="2">
        <f>'Moving Avg'!D118</f>
        <v>3.8594400000000002</v>
      </c>
      <c r="G118" s="2">
        <f>'Moving Avg'!F118</f>
        <v>3.8257100000000008</v>
      </c>
      <c r="H118" s="2">
        <f>'Moving Avg'!G118</f>
        <v>3.6366599999999996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3.9687999999999999</v>
      </c>
      <c r="C119" s="2">
        <f>RSI!I119</f>
        <v>61.298856827642183</v>
      </c>
      <c r="D119" s="2">
        <f>MACD!E119</f>
        <v>-5.2393294371233523E-4</v>
      </c>
      <c r="E119" s="2">
        <f>MACD!F119</f>
        <v>4.6933086068642903E-2</v>
      </c>
      <c r="F119" s="2">
        <f>'Moving Avg'!D119</f>
        <v>3.9105999999999996</v>
      </c>
      <c r="G119" s="2">
        <f>'Moving Avg'!F119</f>
        <v>3.8281350000000005</v>
      </c>
      <c r="H119" s="2">
        <f>'Moving Avg'!G119</f>
        <v>3.6617079999999991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4.0129000000000001</v>
      </c>
      <c r="C120" s="2">
        <f>RSI!I120</f>
        <v>63.418356077405015</v>
      </c>
      <c r="D120" s="2">
        <f>MACD!E120</f>
        <v>-1.2830828791332127E-2</v>
      </c>
      <c r="E120" s="2">
        <f>MACD!F120</f>
        <v>3.4980303096647902E-2</v>
      </c>
      <c r="F120" s="2">
        <f>'Moving Avg'!D120</f>
        <v>3.9520600000000004</v>
      </c>
      <c r="G120" s="2">
        <f>'Moving Avg'!F120</f>
        <v>3.8334250000000005</v>
      </c>
      <c r="H120" s="2">
        <f>'Moving Avg'!G120</f>
        <v>3.6871959999999984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4.0129000000000001</v>
      </c>
      <c r="C121" s="2">
        <f>RSI!I121</f>
        <v>63.418356077405015</v>
      </c>
      <c r="D121" s="2">
        <f>MACD!E121</f>
        <v>-2.7887447147258104E-2</v>
      </c>
      <c r="E121" s="2">
        <f>MACD!F121</f>
        <v>2.2406753047866702E-2</v>
      </c>
      <c r="F121" s="2">
        <f>'Moving Avg'!D121</f>
        <v>3.9917400000000001</v>
      </c>
      <c r="G121" s="2">
        <f>'Moving Avg'!F121</f>
        <v>3.8411400000000007</v>
      </c>
      <c r="H121" s="2">
        <f>'Moving Avg'!G121</f>
        <v>3.7095979999999984</v>
      </c>
      <c r="I121" s="2">
        <f>'Moving Avg'!H121</f>
        <v>0</v>
      </c>
      <c r="J121" s="6" t="str">
        <f>OBV!F121</f>
        <v>BULLISH</v>
      </c>
      <c r="K121" s="6" t="str">
        <f>OBV!G121</f>
        <v>STRONG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4.0129000000000001</v>
      </c>
      <c r="C122" s="2">
        <f>RSI!I122</f>
        <v>63.418356077405015</v>
      </c>
      <c r="D122" s="2">
        <f>MACD!E122</f>
        <v>-4.3132519111049206E-2</v>
      </c>
      <c r="E122" s="2">
        <f>MACD!F122</f>
        <v>9.2988986160835226E-3</v>
      </c>
      <c r="F122" s="2">
        <f>'Moving Avg'!D122</f>
        <v>4.0093800000000002</v>
      </c>
      <c r="G122" s="2">
        <f>'Moving Avg'!F122</f>
        <v>3.8504000000000005</v>
      </c>
      <c r="H122" s="2">
        <f>'Moving Avg'!G122</f>
        <v>3.7320879999999987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4.0481999999999996</v>
      </c>
      <c r="C123" s="2">
        <f>RSI!I123</f>
        <v>65.317301654499573</v>
      </c>
      <c r="D123" s="2">
        <f>MACD!E123</f>
        <v>-5.9712760460331804E-2</v>
      </c>
      <c r="E123" s="2">
        <f>MACD!F123</f>
        <v>-4.5034331991995434E-3</v>
      </c>
      <c r="F123" s="2">
        <f>'Moving Avg'!D123</f>
        <v>4.0111400000000001</v>
      </c>
      <c r="G123" s="2">
        <f>'Moving Avg'!F123</f>
        <v>3.8614249999999997</v>
      </c>
      <c r="H123" s="2">
        <f>'Moving Avg'!G123</f>
        <v>3.755723999999999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BEARISH DIVERGENCE</v>
      </c>
    </row>
    <row r="124" spans="1:12" ht="13.5" x14ac:dyDescent="0.25">
      <c r="A124" s="3">
        <f>RSI!A124</f>
        <v>42184</v>
      </c>
      <c r="B124" s="2">
        <f>RSI!B124</f>
        <v>4.0481999999999996</v>
      </c>
      <c r="C124" s="2">
        <f>RSI!I124</f>
        <v>65.317301654499573</v>
      </c>
      <c r="D124" s="2">
        <f>MACD!E124</f>
        <v>-8.7152975073470085E-2</v>
      </c>
      <c r="E124" s="2">
        <f>MACD!F124</f>
        <v>-2.1033341574053652E-2</v>
      </c>
      <c r="F124" s="2">
        <f>'Moving Avg'!D124</f>
        <v>4.0270200000000003</v>
      </c>
      <c r="G124" s="2">
        <f>'Moving Avg'!F124</f>
        <v>3.8775199999999996</v>
      </c>
      <c r="H124" s="2">
        <f>'Moving Avg'!G124</f>
        <v>3.7793599999999987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4.0481999999999996</v>
      </c>
      <c r="C125" s="2">
        <f>RSI!I125</f>
        <v>65.317301654499573</v>
      </c>
      <c r="D125" s="2">
        <f>MACD!E125</f>
        <v>-9.7232311592897247E-2</v>
      </c>
      <c r="E125" s="2">
        <f>MACD!F125</f>
        <v>-3.6273135577822371E-2</v>
      </c>
      <c r="F125" s="2">
        <f>'Moving Avg'!D125</f>
        <v>4.0340800000000003</v>
      </c>
      <c r="G125" s="2">
        <f>'Moving Avg'!F125</f>
        <v>3.8898699999999997</v>
      </c>
      <c r="H125" s="2">
        <f>'Moving Avg'!G125</f>
        <v>3.8013219999999994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4.0349000000000004</v>
      </c>
      <c r="C126" s="2">
        <f>RSI!I126</f>
        <v>63.759804497562953</v>
      </c>
      <c r="D126" s="2">
        <f>MACD!E126</f>
        <v>-0.10443142354865564</v>
      </c>
      <c r="E126" s="2">
        <f>MACD!F126</f>
        <v>-4.9904793171989023E-2</v>
      </c>
      <c r="F126" s="2">
        <f>'Moving Avg'!D126</f>
        <v>4.0384799999999998</v>
      </c>
      <c r="G126" s="2">
        <f>'Moving Avg'!F126</f>
        <v>3.9006699999999994</v>
      </c>
      <c r="H126" s="2">
        <f>'Moving Avg'!G126</f>
        <v>3.8198419999999986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4.0217000000000001</v>
      </c>
      <c r="C127" s="2">
        <f>RSI!I127</f>
        <v>62.175191789046508</v>
      </c>
      <c r="D127" s="2">
        <f>MACD!E127</f>
        <v>-9.346170871571724E-2</v>
      </c>
      <c r="E127" s="2">
        <f>MACD!F127</f>
        <v>-5.8616176280734664E-2</v>
      </c>
      <c r="F127" s="2">
        <f>'Moving Avg'!D127</f>
        <v>4.0402399999999989</v>
      </c>
      <c r="G127" s="2">
        <f>'Moving Avg'!F127</f>
        <v>3.9143400000000006</v>
      </c>
      <c r="H127" s="2">
        <f>'Moving Avg'!G127</f>
        <v>3.8343939999999992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4.0129000000000001</v>
      </c>
      <c r="C128" s="2">
        <f>RSI!I128</f>
        <v>61.085243505839024</v>
      </c>
      <c r="D128" s="2">
        <f>MACD!E128</f>
        <v>-6.6609519502268011E-2</v>
      </c>
      <c r="E128" s="2">
        <f>MACD!F128</f>
        <v>-6.0214844925041339E-2</v>
      </c>
      <c r="F128" s="2">
        <f>'Moving Avg'!D128</f>
        <v>4.0331799999999998</v>
      </c>
      <c r="G128" s="2">
        <f>'Moving Avg'!F128</f>
        <v>3.9238200000000001</v>
      </c>
      <c r="H128" s="2">
        <f>'Moving Avg'!G128</f>
        <v>3.8448019999999996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4.0129000000000001</v>
      </c>
      <c r="C129" s="2">
        <f>RSI!I129</f>
        <v>61.085243505839031</v>
      </c>
      <c r="D129" s="2">
        <f>MACD!E129</f>
        <v>-5.5371940836434153E-2</v>
      </c>
      <c r="E129" s="2">
        <f>MACD!F129</f>
        <v>-5.924626410731991E-2</v>
      </c>
      <c r="F129" s="2">
        <f>'Moving Avg'!D129</f>
        <v>4.0261200000000006</v>
      </c>
      <c r="G129" s="2">
        <f>'Moving Avg'!F129</f>
        <v>3.9370500000000002</v>
      </c>
      <c r="H129" s="2">
        <f>'Moving Avg'!G129</f>
        <v>3.8534459999999999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3.9952999999999999</v>
      </c>
      <c r="C130" s="2">
        <f>RSI!I130</f>
        <v>58.698450494780502</v>
      </c>
      <c r="D130" s="2">
        <f>MACD!E130</f>
        <v>-3.8350795832302609E-2</v>
      </c>
      <c r="E130" s="2">
        <f>MACD!F130</f>
        <v>-5.5067170452316454E-2</v>
      </c>
      <c r="F130" s="2">
        <f>'Moving Avg'!D130</f>
        <v>4.0155399999999997</v>
      </c>
      <c r="G130" s="2">
        <f>'Moving Avg'!F130</f>
        <v>3.9456500000000005</v>
      </c>
      <c r="H130" s="2">
        <f>'Moving Avg'!G130</f>
        <v>3.8610319999999998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3.9379</v>
      </c>
      <c r="C131" s="2">
        <f>RSI!I131</f>
        <v>51.615094303431512</v>
      </c>
      <c r="D131" s="2">
        <f>MACD!E131</f>
        <v>-2.0125673155763302E-2</v>
      </c>
      <c r="E131" s="2">
        <f>MACD!F131</f>
        <v>-4.8078870993005826E-2</v>
      </c>
      <c r="F131" s="2">
        <f>'Moving Avg'!D131</f>
        <v>3.9961399999999996</v>
      </c>
      <c r="G131" s="2">
        <f>'Moving Avg'!F131</f>
        <v>3.9524850000000007</v>
      </c>
      <c r="H131" s="2">
        <f>'Moving Avg'!G131</f>
        <v>3.8671159999999998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4.0041000000000002</v>
      </c>
      <c r="C132" s="2">
        <f>RSI!I132</f>
        <v>57.921772380712383</v>
      </c>
      <c r="D132" s="2">
        <f>MACD!E132</f>
        <v>-9.6663813361872464E-3</v>
      </c>
      <c r="E132" s="2">
        <f>MACD!F132</f>
        <v>-4.0396373061642114E-2</v>
      </c>
      <c r="F132" s="2">
        <f>'Moving Avg'!D132</f>
        <v>3.9926200000000001</v>
      </c>
      <c r="G132" s="2">
        <f>'Moving Avg'!F132</f>
        <v>3.9630700000000005</v>
      </c>
      <c r="H132" s="2">
        <f>'Moving Avg'!G132</f>
        <v>3.87426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3.9291</v>
      </c>
      <c r="C133" s="2">
        <f>RSI!I133</f>
        <v>49.974356622221663</v>
      </c>
      <c r="D133" s="2">
        <f>MACD!E133</f>
        <v>9.7249883952326144E-3</v>
      </c>
      <c r="E133" s="2">
        <f>MACD!F133</f>
        <v>-3.0372100770267169E-2</v>
      </c>
      <c r="F133" s="2">
        <f>'Moving Avg'!D133</f>
        <v>3.9758599999999999</v>
      </c>
      <c r="G133" s="2">
        <f>'Moving Avg'!F133</f>
        <v>3.9699050000000007</v>
      </c>
      <c r="H133" s="2">
        <f>'Moving Avg'!G133</f>
        <v>3.8796399999999993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3.9247000000000001</v>
      </c>
      <c r="C134" s="2">
        <f>RSI!I134</f>
        <v>49.544860941344595</v>
      </c>
      <c r="D134" s="2">
        <f>MACD!E134</f>
        <v>2.6490021792837659E-2</v>
      </c>
      <c r="E134" s="2">
        <f>MACD!F134</f>
        <v>-1.8999676257646203E-2</v>
      </c>
      <c r="F134" s="2">
        <f>'Moving Avg'!D134</f>
        <v>3.9582199999999998</v>
      </c>
      <c r="G134" s="2">
        <f>'Moving Avg'!F134</f>
        <v>3.980490000000001</v>
      </c>
      <c r="H134" s="2">
        <f>'Moving Avg'!G134</f>
        <v>3.8853719999999998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3.8805999999999998</v>
      </c>
      <c r="C135" s="2">
        <f>RSI!I135</f>
        <v>45.339006973711989</v>
      </c>
      <c r="D135" s="2">
        <f>MACD!E135</f>
        <v>4.3997212952866072E-2</v>
      </c>
      <c r="E135" s="2">
        <f>MACD!F135</f>
        <v>-6.4002984155437492E-3</v>
      </c>
      <c r="F135" s="2">
        <f>'Moving Avg'!D135</f>
        <v>3.9352800000000001</v>
      </c>
      <c r="G135" s="2">
        <f>'Moving Avg'!F135</f>
        <v>3.9842400000000011</v>
      </c>
      <c r="H135" s="2">
        <f>'Moving Avg'!G135</f>
        <v>3.8906639999999997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3.8761999999999999</v>
      </c>
      <c r="C136" s="2">
        <f>RSI!I136</f>
        <v>44.929196552207195</v>
      </c>
      <c r="D136" s="2">
        <f>MACD!E136</f>
        <v>5.7402024112970018E-2</v>
      </c>
      <c r="E136" s="2">
        <f>MACD!F136</f>
        <v>6.3601660901590048E-3</v>
      </c>
      <c r="F136" s="2">
        <f>'Moving Avg'!D136</f>
        <v>3.9229399999999996</v>
      </c>
      <c r="G136" s="2">
        <f>'Moving Avg'!F136</f>
        <v>3.9873250000000007</v>
      </c>
      <c r="H136" s="2">
        <f>'Moving Avg'!G136</f>
        <v>3.8945440000000002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3.7614999999999998</v>
      </c>
      <c r="C137" s="2">
        <f>RSI!I137</f>
        <v>35.835843541259862</v>
      </c>
      <c r="D137" s="2">
        <f>MACD!E137</f>
        <v>7.5524288992105504E-2</v>
      </c>
      <c r="E137" s="2">
        <f>MACD!F137</f>
        <v>2.0192990670548305E-2</v>
      </c>
      <c r="F137" s="2">
        <f>'Moving Avg'!D137</f>
        <v>3.8744199999999993</v>
      </c>
      <c r="G137" s="2">
        <f>'Moving Avg'!F137</f>
        <v>3.9791650000000005</v>
      </c>
      <c r="H137" s="2">
        <f>'Moving Avg'!G137</f>
        <v>3.8923380000000005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3.8717999999999999</v>
      </c>
      <c r="C138" s="2">
        <f>RSI!I138</f>
        <v>46.954254743887518</v>
      </c>
      <c r="D138" s="2">
        <f>MACD!E138</f>
        <v>8.2302994649638528E-2</v>
      </c>
      <c r="E138" s="2">
        <f>MACD!F138</f>
        <v>3.2614991466366351E-2</v>
      </c>
      <c r="F138" s="2">
        <f>'Moving Avg'!D138</f>
        <v>3.8629599999999997</v>
      </c>
      <c r="G138" s="2">
        <f>'Moving Avg'!F138</f>
        <v>3.9707850000000002</v>
      </c>
      <c r="H138" s="2">
        <f>'Moving Avg'!G138</f>
        <v>3.892338000000001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3.7570999999999999</v>
      </c>
      <c r="C139" s="2">
        <f>RSI!I139</f>
        <v>39.323389612406537</v>
      </c>
      <c r="D139" s="2">
        <f>MACD!E139</f>
        <v>9.6780294014946033E-2</v>
      </c>
      <c r="E139" s="2">
        <f>MACD!F139</f>
        <v>4.5448051976082288E-2</v>
      </c>
      <c r="F139" s="2">
        <f>'Moving Avg'!D139</f>
        <v>3.8294400000000004</v>
      </c>
      <c r="G139" s="2">
        <f>'Moving Avg'!F139</f>
        <v>3.9601999999999995</v>
      </c>
      <c r="H139" s="2">
        <f>'Moving Avg'!G139</f>
        <v>3.8889860000000009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3.7924000000000002</v>
      </c>
      <c r="C140" s="2">
        <f>RSI!I140</f>
        <v>42.424603596476331</v>
      </c>
      <c r="D140" s="2">
        <f>MACD!E140</f>
        <v>0.10461259073688245</v>
      </c>
      <c r="E140" s="2">
        <f>MACD!F140</f>
        <v>5.728095972824232E-2</v>
      </c>
      <c r="F140" s="2">
        <f>'Moving Avg'!D140</f>
        <v>3.8117999999999994</v>
      </c>
      <c r="G140" s="2">
        <f>'Moving Avg'!F140</f>
        <v>3.9491749999999994</v>
      </c>
      <c r="H140" s="2">
        <f>'Moving Avg'!G140</f>
        <v>3.8866040000000002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3.7835999999999999</v>
      </c>
      <c r="C141" s="2">
        <f>RSI!I141</f>
        <v>41.850352031137909</v>
      </c>
      <c r="D141" s="2">
        <f>MACD!E141</f>
        <v>0.10369017260464641</v>
      </c>
      <c r="E141" s="2">
        <f>MACD!F141</f>
        <v>6.6562802303523141E-2</v>
      </c>
      <c r="F141" s="2">
        <f>'Moving Avg'!D141</f>
        <v>3.7932800000000002</v>
      </c>
      <c r="G141" s="2">
        <f>'Moving Avg'!F141</f>
        <v>3.93771</v>
      </c>
      <c r="H141" s="2">
        <f>'Moving Avg'!G141</f>
        <v>3.8863400000000001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3.7835999999999999</v>
      </c>
      <c r="C142" s="2">
        <f>RSI!I142</f>
        <v>41.850352031137909</v>
      </c>
      <c r="D142" s="2">
        <f>MACD!E142</f>
        <v>0.1137288458901633</v>
      </c>
      <c r="E142" s="2">
        <f>MACD!F142</f>
        <v>7.599601102085117E-2</v>
      </c>
      <c r="F142" s="2">
        <f>'Moving Avg'!D142</f>
        <v>3.7977000000000003</v>
      </c>
      <c r="G142" s="2">
        <f>'Moving Avg'!F142</f>
        <v>3.9262450000000002</v>
      </c>
      <c r="H142" s="2">
        <f>'Moving Avg'!G142</f>
        <v>3.8843120000000004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BEARISH DIVERGENCE</v>
      </c>
    </row>
    <row r="143" spans="1:12" ht="13.5" x14ac:dyDescent="0.25">
      <c r="A143" s="3">
        <f>RSI!A143</f>
        <v>42212</v>
      </c>
      <c r="B143" s="2">
        <f>RSI!B143</f>
        <v>3.8673999999999999</v>
      </c>
      <c r="C143" s="2">
        <f>RSI!I143</f>
        <v>49.412699263930833</v>
      </c>
      <c r="D143" s="2">
        <f>MACD!E143</f>
        <v>0.10506479965072346</v>
      </c>
      <c r="E143" s="2">
        <f>MACD!F143</f>
        <v>8.1809768746825634E-2</v>
      </c>
      <c r="F143" s="2">
        <f>'Moving Avg'!D143</f>
        <v>3.7968199999999994</v>
      </c>
      <c r="G143" s="2">
        <f>'Moving Avg'!F143</f>
        <v>3.917205</v>
      </c>
      <c r="H143" s="2">
        <f>'Moving Avg'!G143</f>
        <v>3.8857240000000006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3.8673999999999999</v>
      </c>
      <c r="C144" s="2">
        <f>RSI!I144</f>
        <v>49.41269926393084</v>
      </c>
      <c r="D144" s="2">
        <f>MACD!E144</f>
        <v>9.7105620407279325E-2</v>
      </c>
      <c r="E144" s="2">
        <f>MACD!F144</f>
        <v>8.4868939078916378E-2</v>
      </c>
      <c r="F144" s="2">
        <f>'Moving Avg'!D144</f>
        <v>3.8188800000000001</v>
      </c>
      <c r="G144" s="2">
        <f>'Moving Avg'!F144</f>
        <v>3.9081650000000012</v>
      </c>
      <c r="H144" s="2">
        <f>'Moving Avg'!G144</f>
        <v>3.8857240000000006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3.8673999999999999</v>
      </c>
      <c r="C145" s="2">
        <f>RSI!I145</f>
        <v>49.412699263930847</v>
      </c>
      <c r="D145" s="2">
        <f>MACD!E145</f>
        <v>8.3631555525295553E-2</v>
      </c>
      <c r="E145" s="2">
        <f>MACD!F145</f>
        <v>8.4621462368192207E-2</v>
      </c>
      <c r="F145" s="2">
        <f>'Moving Avg'!D145</f>
        <v>3.8338799999999997</v>
      </c>
      <c r="G145" s="2">
        <f>'Moving Avg'!F145</f>
        <v>3.8991250000000006</v>
      </c>
      <c r="H145" s="2">
        <f>'Moving Avg'!G145</f>
        <v>3.8867820000000002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BEARISH DIVERGENCE</v>
      </c>
    </row>
    <row r="146" spans="1:12" ht="13.5" x14ac:dyDescent="0.25">
      <c r="A146" s="3">
        <f>RSI!A146</f>
        <v>42215</v>
      </c>
      <c r="B146" s="2">
        <f>RSI!B146</f>
        <v>3.8628</v>
      </c>
      <c r="C146" s="2">
        <f>RSI!I146</f>
        <v>48.976021686420346</v>
      </c>
      <c r="D146" s="2">
        <f>MACD!E146</f>
        <v>7.1936130839692414E-2</v>
      </c>
      <c r="E146" s="2">
        <f>MACD!F146</f>
        <v>8.2084396062492251E-2</v>
      </c>
      <c r="F146" s="2">
        <f>'Moving Avg'!D146</f>
        <v>3.84972</v>
      </c>
      <c r="G146" s="2">
        <f>'Moving Avg'!F146</f>
        <v>3.8905200000000009</v>
      </c>
      <c r="H146" s="2">
        <f>'Moving Avg'!G146</f>
        <v>3.886514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3.8628</v>
      </c>
      <c r="C147" s="2">
        <f>RSI!I147</f>
        <v>48.976021686420353</v>
      </c>
      <c r="D147" s="2">
        <f>MACD!E147</f>
        <v>4.4459816560776133E-2</v>
      </c>
      <c r="E147" s="2">
        <f>MACD!F147</f>
        <v>7.4559480162149028E-2</v>
      </c>
      <c r="F147" s="2">
        <f>'Moving Avg'!D147</f>
        <v>3.8655599999999999</v>
      </c>
      <c r="G147" s="2">
        <f>'Moving Avg'!F147</f>
        <v>3.8825750000000001</v>
      </c>
      <c r="H147" s="2">
        <f>'Moving Avg'!G147</f>
        <v>3.8862460000000003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3.8489</v>
      </c>
      <c r="C148" s="2">
        <f>RSI!I148</f>
        <v>47.504773630737795</v>
      </c>
      <c r="D148" s="2">
        <f>MACD!E148</f>
        <v>3.9270569572328551E-2</v>
      </c>
      <c r="E148" s="2">
        <f>MACD!F148</f>
        <v>6.7501698044184932E-2</v>
      </c>
      <c r="F148" s="2">
        <f>'Moving Avg'!D148</f>
        <v>3.8618600000000001</v>
      </c>
      <c r="G148" s="2">
        <f>'Moving Avg'!F148</f>
        <v>3.8743749999999997</v>
      </c>
      <c r="H148" s="2">
        <f>'Moving Avg'!G148</f>
        <v>3.8844660000000006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3.7469999999999999</v>
      </c>
      <c r="C149" s="2">
        <f>RSI!I149</f>
        <v>38.398160552690953</v>
      </c>
      <c r="D149" s="2">
        <f>MACD!E149</f>
        <v>2.4920355326993882E-2</v>
      </c>
      <c r="E149" s="2">
        <f>MACD!F149</f>
        <v>5.8985429500746728E-2</v>
      </c>
      <c r="F149" s="2">
        <f>'Moving Avg'!D149</f>
        <v>3.83778</v>
      </c>
      <c r="G149" s="2">
        <f>'Moving Avg'!F149</f>
        <v>3.8610799999999998</v>
      </c>
      <c r="H149" s="2">
        <f>'Moving Avg'!G149</f>
        <v>3.8810000000000002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3.8395999999999999</v>
      </c>
      <c r="C150" s="2">
        <f>RSI!I150</f>
        <v>48.129291143709992</v>
      </c>
      <c r="D150" s="2">
        <f>MACD!E150</f>
        <v>1.2079927011395597E-2</v>
      </c>
      <c r="E150" s="2">
        <f>MACD!F150</f>
        <v>4.9604329002876507E-2</v>
      </c>
      <c r="F150" s="2">
        <f>'Moving Avg'!D150</f>
        <v>3.8322200000000004</v>
      </c>
      <c r="G150" s="2">
        <f>'Moving Avg'!F150</f>
        <v>3.8532950000000006</v>
      </c>
      <c r="H150" s="2">
        <f>'Moving Avg'!G150</f>
        <v>3.8796499999999998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3.8395999999999999</v>
      </c>
      <c r="C151" s="2">
        <f>RSI!I151</f>
        <v>48.129291143709992</v>
      </c>
      <c r="D151" s="2">
        <f>MACD!E151</f>
        <v>-9.6385009547006462E-6</v>
      </c>
      <c r="E151" s="2">
        <f>MACD!F151</f>
        <v>3.9681535502110267E-2</v>
      </c>
      <c r="F151" s="2">
        <f>'Moving Avg'!D151</f>
        <v>3.8275800000000002</v>
      </c>
      <c r="G151" s="2">
        <f>'Moving Avg'!F151</f>
        <v>3.848380000000001</v>
      </c>
      <c r="H151" s="2">
        <f>'Moving Avg'!G151</f>
        <v>3.8792699999999991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3.8395999999999999</v>
      </c>
      <c r="C152" s="2">
        <f>RSI!I152</f>
        <v>48.129291143709985</v>
      </c>
      <c r="D152" s="2">
        <f>MACD!E152</f>
        <v>-1.0119587110335004E-2</v>
      </c>
      <c r="E152" s="2">
        <f>MACD!F152</f>
        <v>2.9721310979621218E-2</v>
      </c>
      <c r="F152" s="2">
        <f>'Moving Avg'!D152</f>
        <v>3.8229400000000004</v>
      </c>
      <c r="G152" s="2">
        <f>'Moving Avg'!F152</f>
        <v>3.8401550000000007</v>
      </c>
      <c r="H152" s="2">
        <f>'Moving Avg'!G152</f>
        <v>3.879508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3.7887</v>
      </c>
      <c r="C153" s="2">
        <f>RSI!I153</f>
        <v>43.420344877986103</v>
      </c>
      <c r="D153" s="2">
        <f>MACD!E153</f>
        <v>-1.9006626634356927E-3</v>
      </c>
      <c r="E153" s="2">
        <f>MACD!F153</f>
        <v>2.3396916251009838E-2</v>
      </c>
      <c r="F153" s="2">
        <f>'Moving Avg'!D153</f>
        <v>3.8108999999999993</v>
      </c>
      <c r="G153" s="2">
        <f>'Moving Avg'!F153</f>
        <v>3.8331350000000013</v>
      </c>
      <c r="H153" s="2">
        <f>'Moving Avg'!G153</f>
        <v>3.8787279999999993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3.7932999999999999</v>
      </c>
      <c r="C154" s="2">
        <f>RSI!I154</f>
        <v>43.954027926101574</v>
      </c>
      <c r="D154" s="2">
        <f>MACD!E154</f>
        <v>5.1164509364247657E-3</v>
      </c>
      <c r="E154" s="2">
        <f>MACD!F154</f>
        <v>1.9740823188092827E-2</v>
      </c>
      <c r="F154" s="2">
        <f>'Moving Avg'!D154</f>
        <v>3.82016</v>
      </c>
      <c r="G154" s="2">
        <f>'Moving Avg'!F154</f>
        <v>3.8265650000000009</v>
      </c>
      <c r="H154" s="2">
        <f>'Moving Avg'!G154</f>
        <v>3.8800679999999996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BEARISH DIVERGENCE</v>
      </c>
    </row>
    <row r="155" spans="1:12" ht="13.5" x14ac:dyDescent="0.25">
      <c r="A155" s="3">
        <f>RSI!A155</f>
        <v>42228</v>
      </c>
      <c r="B155" s="2">
        <f>RSI!B155</f>
        <v>3.7839999999999998</v>
      </c>
      <c r="C155" s="2">
        <f>RSI!I155</f>
        <v>43.069517574995828</v>
      </c>
      <c r="D155" s="2">
        <f>MACD!E155</f>
        <v>1.2089215711968748E-2</v>
      </c>
      <c r="E155" s="2">
        <f>MACD!F155</f>
        <v>1.821050169286801E-2</v>
      </c>
      <c r="F155" s="2">
        <f>'Moving Avg'!D155</f>
        <v>3.8090400000000004</v>
      </c>
      <c r="G155" s="2">
        <f>'Moving Avg'!F155</f>
        <v>3.8217350000000003</v>
      </c>
      <c r="H155" s="2">
        <f>'Moving Avg'!G155</f>
        <v>3.8797239999999995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3.7793999999999999</v>
      </c>
      <c r="C156" s="2">
        <f>RSI!I156</f>
        <v>42.612741569144582</v>
      </c>
      <c r="D156" s="2">
        <f>MACD!E156</f>
        <v>1.7997915000933506E-2</v>
      </c>
      <c r="E156" s="2">
        <f>MACD!F156</f>
        <v>1.8167984354481109E-2</v>
      </c>
      <c r="F156" s="2">
        <f>'Moving Avg'!D156</f>
        <v>3.7969999999999997</v>
      </c>
      <c r="G156" s="2">
        <f>'Moving Avg'!F156</f>
        <v>3.8168949999999997</v>
      </c>
      <c r="H156" s="2">
        <f>'Moving Avg'!G156</f>
        <v>3.8789339999999988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3.7006999999999999</v>
      </c>
      <c r="C157" s="2">
        <f>RSI!I157</f>
        <v>35.647127630172022</v>
      </c>
      <c r="D157" s="2">
        <f>MACD!E157</f>
        <v>2.9202190341280243E-2</v>
      </c>
      <c r="E157" s="2">
        <f>MACD!F157</f>
        <v>2.0374825551840937E-2</v>
      </c>
      <c r="F157" s="2">
        <f>'Moving Avg'!D157</f>
        <v>3.7692199999999998</v>
      </c>
      <c r="G157" s="2">
        <f>'Moving Avg'!F157</f>
        <v>3.8138549999999993</v>
      </c>
      <c r="H157" s="2">
        <f>'Moving Avg'!G157</f>
        <v>3.8779819999999994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3.7052999999999998</v>
      </c>
      <c r="C158" s="2">
        <f>RSI!I158</f>
        <v>36.30253281203683</v>
      </c>
      <c r="D158" s="2">
        <f>MACD!E158</f>
        <v>3.7015771416009979E-2</v>
      </c>
      <c r="E158" s="2">
        <f>MACD!F158</f>
        <v>2.3703014724674745E-2</v>
      </c>
      <c r="F158" s="2">
        <f>'Moving Avg'!D158</f>
        <v>3.7525399999999998</v>
      </c>
      <c r="G158" s="2">
        <f>'Moving Avg'!F158</f>
        <v>3.8055299999999987</v>
      </c>
      <c r="H158" s="2">
        <f>'Moving Avg'!G158</f>
        <v>3.875621999999999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3.6960000000000002</v>
      </c>
      <c r="C159" s="2">
        <f>RSI!I159</f>
        <v>35.515009054036099</v>
      </c>
      <c r="D159" s="2">
        <f>MACD!E159</f>
        <v>2.9364123865829761E-2</v>
      </c>
      <c r="E159" s="2">
        <f>MACD!F159</f>
        <v>2.4835236552905753E-2</v>
      </c>
      <c r="F159" s="2">
        <f>'Moving Avg'!D159</f>
        <v>3.7330799999999997</v>
      </c>
      <c r="G159" s="2">
        <f>'Moving Avg'!F159</f>
        <v>3.8024749999999989</v>
      </c>
      <c r="H159" s="2">
        <f>'Moving Avg'!G159</f>
        <v>3.8745759999999985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3.6821000000000002</v>
      </c>
      <c r="C160" s="2">
        <f>RSI!I160</f>
        <v>34.316753453689401</v>
      </c>
      <c r="D160" s="2">
        <f>MACD!E160</f>
        <v>3.8891589473342592E-2</v>
      </c>
      <c r="E160" s="2">
        <f>MACD!F160</f>
        <v>2.7646507136993122E-2</v>
      </c>
      <c r="F160" s="2">
        <f>'Moving Avg'!D160</f>
        <v>3.7126999999999994</v>
      </c>
      <c r="G160" s="2">
        <f>'Moving Avg'!F160</f>
        <v>3.7969599999999994</v>
      </c>
      <c r="H160" s="2">
        <f>'Moving Avg'!G160</f>
        <v>3.871751999999999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3.6589999999999998</v>
      </c>
      <c r="C161" s="2">
        <f>RSI!I161</f>
        <v>32.36258242552617</v>
      </c>
      <c r="D161" s="2">
        <f>MACD!E161</f>
        <v>4.9418901963863338E-2</v>
      </c>
      <c r="E161" s="2">
        <f>MACD!F161</f>
        <v>3.2000986102367165E-2</v>
      </c>
      <c r="F161" s="2">
        <f>'Moving Avg'!D161</f>
        <v>3.6886200000000002</v>
      </c>
      <c r="G161" s="2">
        <f>'Moving Avg'!F161</f>
        <v>3.7907299999999999</v>
      </c>
      <c r="H161" s="2">
        <f>'Moving Avg'!G161</f>
        <v>3.8689079999999989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3.7469999999999999</v>
      </c>
      <c r="C162" s="2">
        <f>RSI!I162</f>
        <v>45.171635918801471</v>
      </c>
      <c r="D162" s="2">
        <f>MACD!E162</f>
        <v>5.2643219134910879E-2</v>
      </c>
      <c r="E162" s="2">
        <f>MACD!F162</f>
        <v>3.6129432708875912E-2</v>
      </c>
      <c r="F162" s="2">
        <f>'Moving Avg'!D162</f>
        <v>3.6978800000000001</v>
      </c>
      <c r="G162" s="2">
        <f>'Moving Avg'!F162</f>
        <v>3.7889000000000004</v>
      </c>
      <c r="H162" s="2">
        <f>'Moving Avg'!G162</f>
        <v>3.8679999999999994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3.7932999999999999</v>
      </c>
      <c r="C163" s="2">
        <f>RSI!I163</f>
        <v>50.484781587499448</v>
      </c>
      <c r="D163" s="2">
        <f>MACD!E163</f>
        <v>4.4364342626359132E-2</v>
      </c>
      <c r="E163" s="2">
        <f>MACD!F163</f>
        <v>3.7776414692372556E-2</v>
      </c>
      <c r="F163" s="2">
        <f>'Moving Avg'!D163</f>
        <v>3.7154799999999994</v>
      </c>
      <c r="G163" s="2">
        <f>'Moving Avg'!F163</f>
        <v>3.7851950000000003</v>
      </c>
      <c r="H163" s="2">
        <f>'Moving Avg'!G163</f>
        <v>3.8680179999999984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3.7932999999999999</v>
      </c>
      <c r="C164" s="2">
        <f>RSI!I164</f>
        <v>50.484781587499448</v>
      </c>
      <c r="D164" s="2">
        <f>MACD!E164</f>
        <v>3.8027737468646627E-2</v>
      </c>
      <c r="E164" s="2">
        <f>MACD!F164</f>
        <v>3.7826679247627372E-2</v>
      </c>
      <c r="F164" s="2">
        <f>'Moving Avg'!D164</f>
        <v>3.7349400000000004</v>
      </c>
      <c r="G164" s="2">
        <f>'Moving Avg'!F164</f>
        <v>3.7814900000000002</v>
      </c>
      <c r="H164" s="2">
        <f>'Moving Avg'!G164</f>
        <v>3.8696239999999991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3.7932999999999999</v>
      </c>
      <c r="C165" s="2">
        <f>RSI!I165</f>
        <v>50.484781587499448</v>
      </c>
      <c r="D165" s="2">
        <f>MACD!E165</f>
        <v>3.1199027017804415E-2</v>
      </c>
      <c r="E165" s="2">
        <f>MACD!F165</f>
        <v>3.6501148801662782E-2</v>
      </c>
      <c r="F165" s="2">
        <f>'Moving Avg'!D165</f>
        <v>3.7571799999999995</v>
      </c>
      <c r="G165" s="2">
        <f>'Moving Avg'!F165</f>
        <v>3.7777850000000002</v>
      </c>
      <c r="H165" s="2">
        <f>'Moving Avg'!G165</f>
        <v>3.869377999999998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3.6821000000000002</v>
      </c>
      <c r="C166" s="2">
        <f>RSI!I166</f>
        <v>39.11468572082061</v>
      </c>
      <c r="D166" s="2">
        <f>MACD!E166</f>
        <v>3.2916715103123995E-2</v>
      </c>
      <c r="E166" s="2">
        <f>MACD!F166</f>
        <v>3.5784262061955022E-2</v>
      </c>
      <c r="F166" s="2">
        <f>'Moving Avg'!D166</f>
        <v>3.7618</v>
      </c>
      <c r="G166" s="2">
        <f>'Moving Avg'!F166</f>
        <v>3.7687499999999998</v>
      </c>
      <c r="H166" s="2">
        <f>'Moving Avg'!G166</f>
        <v>3.8667299999999978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3.7700999999999998</v>
      </c>
      <c r="C167" s="2">
        <f>RSI!I167</f>
        <v>48.919158709915699</v>
      </c>
      <c r="D167" s="2">
        <f>MACD!E167</f>
        <v>1.6369983943723465E-2</v>
      </c>
      <c r="E167" s="2">
        <f>MACD!F167</f>
        <v>3.1901406438308716E-2</v>
      </c>
      <c r="F167" s="2">
        <f>'Moving Avg'!D167</f>
        <v>3.7664200000000001</v>
      </c>
      <c r="G167" s="2">
        <f>'Moving Avg'!F167</f>
        <v>3.7641150000000003</v>
      </c>
      <c r="H167" s="2">
        <f>'Moving Avg'!G167</f>
        <v>3.8636379999999986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3.7515999999999998</v>
      </c>
      <c r="C168" s="2">
        <f>RSI!I168</f>
        <v>47.198427746047365</v>
      </c>
      <c r="D168" s="2">
        <f>MACD!E168</f>
        <v>4.5066477482533784E-3</v>
      </c>
      <c r="E168" s="2">
        <f>MACD!F168</f>
        <v>2.6422454700297648E-2</v>
      </c>
      <c r="F168" s="2">
        <f>'Moving Avg'!D168</f>
        <v>3.7580799999999996</v>
      </c>
      <c r="G168" s="2">
        <f>'Moving Avg'!F168</f>
        <v>3.7592499999999993</v>
      </c>
      <c r="H168" s="2">
        <f>'Moving Avg'!G168</f>
        <v>3.8578819999999983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3.6219000000000001</v>
      </c>
      <c r="C169" s="2">
        <f>RSI!I169</f>
        <v>37.294063006378067</v>
      </c>
      <c r="D169" s="2">
        <f>MACD!E169</f>
        <v>2.8096561677770637E-3</v>
      </c>
      <c r="E169" s="2">
        <f>MACD!F169</f>
        <v>2.1699894993793531E-2</v>
      </c>
      <c r="F169" s="2">
        <f>'Moving Avg'!D169</f>
        <v>3.7237999999999998</v>
      </c>
      <c r="G169" s="2">
        <f>'Moving Avg'!F169</f>
        <v>3.7529949999999999</v>
      </c>
      <c r="H169" s="2">
        <f>'Moving Avg'!G169</f>
        <v>3.8509439999999988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3.6450999999999998</v>
      </c>
      <c r="C170" s="2">
        <f>RSI!I170</f>
        <v>39.730360829135329</v>
      </c>
      <c r="D170" s="2">
        <f>MACD!E170</f>
        <v>-1.5644501265312805E-3</v>
      </c>
      <c r="E170" s="2">
        <f>MACD!F170</f>
        <v>1.7047025969728569E-2</v>
      </c>
      <c r="F170" s="2">
        <f>'Moving Avg'!D170</f>
        <v>3.6941600000000001</v>
      </c>
      <c r="G170" s="2">
        <f>'Moving Avg'!F170</f>
        <v>3.7432699999999999</v>
      </c>
      <c r="H170" s="2">
        <f>'Moving Avg'!G170</f>
        <v>3.8435879999999991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3.6497000000000002</v>
      </c>
      <c r="C171" s="2">
        <f>RSI!I171</f>
        <v>40.226252405281073</v>
      </c>
      <c r="D171" s="2">
        <f>MACD!E171</f>
        <v>-8.4465624639351589E-3</v>
      </c>
      <c r="E171" s="2">
        <f>MACD!F171</f>
        <v>1.1948308282995824E-2</v>
      </c>
      <c r="F171" s="2">
        <f>'Moving Avg'!D171</f>
        <v>3.6876799999999994</v>
      </c>
      <c r="G171" s="2">
        <f>'Moving Avg'!F171</f>
        <v>3.7337750000000001</v>
      </c>
      <c r="H171" s="2">
        <f>'Moving Avg'!G171</f>
        <v>3.8363240000000003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3.5432000000000001</v>
      </c>
      <c r="C172" s="2">
        <f>RSI!I172</f>
        <v>33.378717629564534</v>
      </c>
      <c r="D172" s="2">
        <f>MACD!E172</f>
        <v>7.7910596359793693E-3</v>
      </c>
      <c r="E172" s="2">
        <f>MACD!F172</f>
        <v>1.1116858553592535E-2</v>
      </c>
      <c r="F172" s="2">
        <f>'Moving Avg'!D172</f>
        <v>3.6422999999999996</v>
      </c>
      <c r="G172" s="2">
        <f>'Moving Avg'!F172</f>
        <v>3.7189549999999998</v>
      </c>
      <c r="H172" s="2">
        <f>'Moving Avg'!G172</f>
        <v>3.8269300000000004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3.5247000000000002</v>
      </c>
      <c r="C173" s="2">
        <f>RSI!I173</f>
        <v>32.348599663956094</v>
      </c>
      <c r="D173" s="2">
        <f>MACD!E173</f>
        <v>3.124001074404914E-2</v>
      </c>
      <c r="E173" s="2">
        <f>MACD!F173</f>
        <v>1.5141488991683856E-2</v>
      </c>
      <c r="F173" s="2">
        <f>'Moving Avg'!D173</f>
        <v>3.5969199999999999</v>
      </c>
      <c r="G173" s="2">
        <f>'Moving Avg'!F173</f>
        <v>3.705754999999999</v>
      </c>
      <c r="H173" s="2">
        <f>'Moving Avg'!G173</f>
        <v>3.8164600000000002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3.4922</v>
      </c>
      <c r="C174" s="2">
        <f>RSI!I174</f>
        <v>30.564065947037633</v>
      </c>
      <c r="D174" s="2">
        <f>MACD!E174</f>
        <v>5.4724060635054528E-2</v>
      </c>
      <c r="E174" s="2">
        <f>MACD!F174</f>
        <v>2.3058003320357991E-2</v>
      </c>
      <c r="F174" s="2">
        <f>'Moving Avg'!D174</f>
        <v>3.57098</v>
      </c>
      <c r="G174" s="2">
        <f>'Moving Avg'!F174</f>
        <v>3.6906999999999996</v>
      </c>
      <c r="H174" s="2">
        <f>'Moving Avg'!G174</f>
        <v>3.8053399999999997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3.3393999999999999</v>
      </c>
      <c r="C175" s="2">
        <f>RSI!I175</f>
        <v>23.890965640635386</v>
      </c>
      <c r="D175" s="2">
        <f>MACD!E175</f>
        <v>8.7249466553819044E-2</v>
      </c>
      <c r="E175" s="2">
        <f>MACD!F175</f>
        <v>3.5896295967050199E-2</v>
      </c>
      <c r="F175" s="2">
        <f>'Moving Avg'!D175</f>
        <v>3.5098400000000005</v>
      </c>
      <c r="G175" s="2">
        <f>'Moving Avg'!F175</f>
        <v>3.6684699999999992</v>
      </c>
      <c r="H175" s="2">
        <f>'Moving Avg'!G175</f>
        <v>3.7911640000000002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3.4180999999999999</v>
      </c>
      <c r="C176" s="2">
        <f>RSI!I176</f>
        <v>32.112323140651881</v>
      </c>
      <c r="D176" s="2">
        <f>MACD!E176</f>
        <v>9.3973366159075145E-2</v>
      </c>
      <c r="E176" s="2">
        <f>MACD!F176</f>
        <v>4.7511710005455191E-2</v>
      </c>
      <c r="F176" s="2">
        <f>'Moving Avg'!D176</f>
        <v>3.4635199999999999</v>
      </c>
      <c r="G176" s="2">
        <f>'Moving Avg'!F176</f>
        <v>3.6504049999999992</v>
      </c>
      <c r="H176" s="2">
        <f>'Moving Avg'!G176</f>
        <v>3.7788280000000003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3.3765000000000001</v>
      </c>
      <c r="C177" s="2">
        <f>RSI!I177</f>
        <v>30.252095609047501</v>
      </c>
      <c r="D177" s="2">
        <f>MACD!E177</f>
        <v>0.1177989471471359</v>
      </c>
      <c r="E177" s="2">
        <f>MACD!F177</f>
        <v>6.1569157433791336E-2</v>
      </c>
      <c r="F177" s="2">
        <f>'Moving Avg'!D177</f>
        <v>3.43018</v>
      </c>
      <c r="G177" s="2">
        <f>'Moving Avg'!F177</f>
        <v>3.6341949999999996</v>
      </c>
      <c r="H177" s="2">
        <f>'Moving Avg'!G177</f>
        <v>3.765924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3.3672</v>
      </c>
      <c r="C178" s="2">
        <f>RSI!I178</f>
        <v>29.835984777794209</v>
      </c>
      <c r="D178" s="2">
        <f>MACD!E178</f>
        <v>0.13745147986260031</v>
      </c>
      <c r="E178" s="2">
        <f>MACD!F178</f>
        <v>7.6745621919553142E-2</v>
      </c>
      <c r="F178" s="2">
        <f>'Moving Avg'!D178</f>
        <v>3.3986800000000001</v>
      </c>
      <c r="G178" s="2">
        <f>'Moving Avg'!F178</f>
        <v>3.6172899999999983</v>
      </c>
      <c r="H178" s="2">
        <f>'Moving Avg'!G178</f>
        <v>3.7530100000000006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3.4274</v>
      </c>
      <c r="C179" s="2">
        <f>RSI!I179</f>
        <v>35.975034300569888</v>
      </c>
      <c r="D179" s="2">
        <f>MACD!E179</f>
        <v>0.13124988606574073</v>
      </c>
      <c r="E179" s="2">
        <f>MACD!F179</f>
        <v>8.764647474879067E-2</v>
      </c>
      <c r="F179" s="2">
        <f>'Moving Avg'!D179</f>
        <v>3.3857200000000001</v>
      </c>
      <c r="G179" s="2">
        <f>'Moving Avg'!F179</f>
        <v>3.6038600000000001</v>
      </c>
      <c r="H179" s="2">
        <f>'Moving Avg'!G179</f>
        <v>3.7413000000000007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3.4274</v>
      </c>
      <c r="C180" s="2">
        <f>RSI!I180</f>
        <v>35.975034300569888</v>
      </c>
      <c r="D180" s="2">
        <f>MACD!E180</f>
        <v>0.13068111729537168</v>
      </c>
      <c r="E180" s="2">
        <f>MACD!F180</f>
        <v>9.625340325810687E-2</v>
      </c>
      <c r="F180" s="2">
        <f>'Moving Avg'!D180</f>
        <v>3.4033199999999999</v>
      </c>
      <c r="G180" s="2">
        <f>'Moving Avg'!F180</f>
        <v>3.5911250000000003</v>
      </c>
      <c r="H180" s="2">
        <f>'Moving Avg'!G180</f>
        <v>3.7299420000000016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</row>
    <row r="181" spans="1:12" ht="13.5" x14ac:dyDescent="0.25">
      <c r="A181" s="3">
        <f>RSI!A181</f>
        <v>42265</v>
      </c>
      <c r="B181" s="2">
        <f>RSI!B181</f>
        <v>3.4228000000000001</v>
      </c>
      <c r="C181" s="2">
        <f>RSI!I181</f>
        <v>35.698235527707865</v>
      </c>
      <c r="D181" s="2">
        <f>MACD!E181</f>
        <v>0.13227560196479438</v>
      </c>
      <c r="E181" s="2">
        <f>MACD!F181</f>
        <v>0.10345784299944437</v>
      </c>
      <c r="F181" s="2">
        <f>'Moving Avg'!D181</f>
        <v>3.4042599999999998</v>
      </c>
      <c r="G181" s="2">
        <f>'Moving Avg'!F181</f>
        <v>3.5793150000000002</v>
      </c>
      <c r="H181" s="2">
        <f>'Moving Avg'!G181</f>
        <v>3.7196400000000018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BEARISH DIVERGENCE</v>
      </c>
    </row>
    <row r="182" spans="1:12" ht="13.5" x14ac:dyDescent="0.25">
      <c r="A182" s="3">
        <f>RSI!A182</f>
        <v>42268</v>
      </c>
      <c r="B182" s="2">
        <f>RSI!B182</f>
        <v>3.4228000000000001</v>
      </c>
      <c r="C182" s="2">
        <f>RSI!I182</f>
        <v>35.698235527707865</v>
      </c>
      <c r="D182" s="2">
        <f>MACD!E182</f>
        <v>0.11821856742414427</v>
      </c>
      <c r="E182" s="2">
        <f>MACD!F182</f>
        <v>0.10640998788438435</v>
      </c>
      <c r="F182" s="2">
        <f>'Moving Avg'!D182</f>
        <v>3.4135199999999997</v>
      </c>
      <c r="G182" s="2">
        <f>'Moving Avg'!F182</f>
        <v>3.5631049999999993</v>
      </c>
      <c r="H182" s="2">
        <f>'Moving Avg'!G182</f>
        <v>3.7080140000000017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3.4180999999999999</v>
      </c>
      <c r="C183" s="2">
        <f>RSI!I183</f>
        <v>35.37570013300035</v>
      </c>
      <c r="D183" s="2">
        <f>MACD!E183</f>
        <v>0.10473207520655059</v>
      </c>
      <c r="E183" s="2">
        <f>MACD!F183</f>
        <v>0.10607440534881761</v>
      </c>
      <c r="F183" s="2">
        <f>'Moving Avg'!D183</f>
        <v>3.4237000000000002</v>
      </c>
      <c r="G183" s="2">
        <f>'Moving Avg'!F183</f>
        <v>3.544344999999999</v>
      </c>
      <c r="H183" s="2">
        <f>'Moving Avg'!G183</f>
        <v>3.6977940000000018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3.4180999999999999</v>
      </c>
      <c r="C184" s="2">
        <f>RSI!I184</f>
        <v>35.37570013300035</v>
      </c>
      <c r="D184" s="2">
        <f>MACD!E184</f>
        <v>8.9187022042264807E-2</v>
      </c>
      <c r="E184" s="2">
        <f>MACD!F184</f>
        <v>0.10269692868750706</v>
      </c>
      <c r="F184" s="2">
        <f>'Moving Avg'!D184</f>
        <v>3.4218399999999995</v>
      </c>
      <c r="G184" s="2">
        <f>'Moving Avg'!F184</f>
        <v>3.5255849999999995</v>
      </c>
      <c r="H184" s="2">
        <f>'Moving Avg'!G184</f>
        <v>3.6876620000000018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3.4691000000000001</v>
      </c>
      <c r="C185" s="2">
        <f>RSI!I185</f>
        <v>41.973493902746334</v>
      </c>
      <c r="D185" s="2">
        <f>MACD!E185</f>
        <v>4.9550447374607121E-2</v>
      </c>
      <c r="E185" s="2">
        <f>MACD!F185</f>
        <v>9.2067632424927076E-2</v>
      </c>
      <c r="F185" s="2">
        <f>'Moving Avg'!D185</f>
        <v>3.43018</v>
      </c>
      <c r="G185" s="2">
        <f>'Moving Avg'!F185</f>
        <v>3.5093749999999999</v>
      </c>
      <c r="H185" s="2">
        <f>'Moving Avg'!G185</f>
        <v>3.6794320000000011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BEARISH DIVERGENCE</v>
      </c>
    </row>
    <row r="186" spans="1:12" ht="13.5" x14ac:dyDescent="0.25">
      <c r="A186" s="3">
        <f>RSI!A186</f>
        <v>42276</v>
      </c>
      <c r="B186" s="2">
        <f>RSI!B186</f>
        <v>3.4459</v>
      </c>
      <c r="C186" s="2">
        <f>RSI!I186</f>
        <v>39.974162658396359</v>
      </c>
      <c r="D186" s="2">
        <f>MACD!E186</f>
        <v>3.0279621667757883E-2</v>
      </c>
      <c r="E186" s="2">
        <f>MACD!F186</f>
        <v>7.9710030273493243E-2</v>
      </c>
      <c r="F186" s="2">
        <f>'Moving Avg'!D186</f>
        <v>3.4348000000000001</v>
      </c>
      <c r="G186" s="2">
        <f>'Moving Avg'!F186</f>
        <v>3.4975650000000003</v>
      </c>
      <c r="H186" s="2">
        <f>'Moving Avg'!G186</f>
        <v>3.6708260000000008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BEARISH DIVERGENCE</v>
      </c>
    </row>
    <row r="187" spans="1:12" ht="13.5" x14ac:dyDescent="0.25">
      <c r="A187" s="3">
        <f>RSI!A187</f>
        <v>42277</v>
      </c>
      <c r="B187" s="2">
        <f>RSI!B187</f>
        <v>3.4459</v>
      </c>
      <c r="C187" s="2">
        <f>RSI!I187</f>
        <v>39.974162658396359</v>
      </c>
      <c r="D187" s="2">
        <f>MACD!E187</f>
        <v>8.1195203684569783E-3</v>
      </c>
      <c r="E187" s="2">
        <f>MACD!F187</f>
        <v>6.5391928292485996E-2</v>
      </c>
      <c r="F187" s="2">
        <f>'Moving Avg'!D187</f>
        <v>3.4394199999999997</v>
      </c>
      <c r="G187" s="2">
        <f>'Moving Avg'!F187</f>
        <v>3.4813549999999993</v>
      </c>
      <c r="H187" s="2">
        <f>'Moving Avg'!G187</f>
        <v>3.6645140000000005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BEARISH DIVERGENCE</v>
      </c>
    </row>
    <row r="188" spans="1:12" ht="13.5" x14ac:dyDescent="0.25">
      <c r="A188" s="3">
        <f>RSI!A188</f>
        <v>42278</v>
      </c>
      <c r="B188" s="2">
        <f>RSI!B188</f>
        <v>3.4180999999999999</v>
      </c>
      <c r="C188" s="2">
        <f>RSI!I188</f>
        <v>37.492299208539031</v>
      </c>
      <c r="D188" s="2">
        <f>MACD!E188</f>
        <v>-9.4973056679577006E-3</v>
      </c>
      <c r="E188" s="2">
        <f>MACD!F188</f>
        <v>5.0414081500397258E-2</v>
      </c>
      <c r="F188" s="2">
        <f>'Moving Avg'!D188</f>
        <v>3.4394199999999997</v>
      </c>
      <c r="G188" s="2">
        <f>'Moving Avg'!F188</f>
        <v>3.46468</v>
      </c>
      <c r="H188" s="2">
        <f>'Moving Avg'!G188</f>
        <v>3.6554400000000005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3.4180999999999999</v>
      </c>
      <c r="C189" s="2">
        <f>RSI!I189</f>
        <v>37.492299208539031</v>
      </c>
      <c r="D189" s="2">
        <f>MACD!E189</f>
        <v>-1.4509949364089447E-2</v>
      </c>
      <c r="E189" s="2">
        <f>MACD!F189</f>
        <v>3.7429275327499921E-2</v>
      </c>
      <c r="F189" s="2">
        <f>'Moving Avg'!D189</f>
        <v>3.4394199999999997</v>
      </c>
      <c r="G189" s="2">
        <f>'Moving Avg'!F189</f>
        <v>3.4544900000000007</v>
      </c>
      <c r="H189" s="2">
        <f>'Moving Avg'!G189</f>
        <v>3.6486600000000005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NEUTRAL</v>
      </c>
    </row>
    <row r="190" spans="1:12" ht="13.5" x14ac:dyDescent="0.25">
      <c r="A190" s="3">
        <f>RSI!A190</f>
        <v>42282</v>
      </c>
      <c r="B190" s="2">
        <f>RSI!B190</f>
        <v>3.4089</v>
      </c>
      <c r="C190" s="2">
        <f>RSI!I190</f>
        <v>36.619678660810848</v>
      </c>
      <c r="D190" s="2">
        <f>MACD!E190</f>
        <v>-1.7484414375428248E-2</v>
      </c>
      <c r="E190" s="2">
        <f>MACD!F190</f>
        <v>2.6446537386914288E-2</v>
      </c>
      <c r="F190" s="2">
        <f>'Moving Avg'!D190</f>
        <v>3.4273799999999994</v>
      </c>
      <c r="G190" s="2">
        <f>'Moving Avg'!F190</f>
        <v>3.4426800000000006</v>
      </c>
      <c r="H190" s="2">
        <f>'Moving Avg'!G190</f>
        <v>3.6409899999999999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3.3904000000000001</v>
      </c>
      <c r="C191" s="2">
        <f>RSI!I191</f>
        <v>34.862520984860183</v>
      </c>
      <c r="D191" s="2">
        <f>MACD!E191</f>
        <v>-1.8742078821628372E-2</v>
      </c>
      <c r="E191" s="2">
        <f>MACD!F191</f>
        <v>1.7408814145205759E-2</v>
      </c>
      <c r="F191" s="2">
        <f>'Moving Avg'!D191</f>
        <v>3.4162799999999995</v>
      </c>
      <c r="G191" s="2">
        <f>'Moving Avg'!F191</f>
        <v>3.4297150000000003</v>
      </c>
      <c r="H191" s="2">
        <f>'Moving Avg'!G191</f>
        <v>3.6331259999999999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3.3904000000000001</v>
      </c>
      <c r="C192" s="2">
        <f>RSI!I192</f>
        <v>34.862520984860183</v>
      </c>
      <c r="D192" s="2">
        <f>MACD!E192</f>
        <v>-1.9144612745898293E-2</v>
      </c>
      <c r="E192" s="2">
        <f>MACD!F192</f>
        <v>1.0098128766984949E-2</v>
      </c>
      <c r="F192" s="2">
        <f>'Moving Avg'!D192</f>
        <v>3.4051800000000001</v>
      </c>
      <c r="G192" s="2">
        <f>'Moving Avg'!F192</f>
        <v>3.4220750000000009</v>
      </c>
      <c r="H192" s="2">
        <f>'Moving Avg'!G192</f>
        <v>3.6252620000000002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3.3904000000000001</v>
      </c>
      <c r="C193" s="2">
        <f>RSI!I193</f>
        <v>34.862520984860197</v>
      </c>
      <c r="D193" s="2">
        <f>MACD!E193</f>
        <v>-1.9595662256413071E-2</v>
      </c>
      <c r="E193" s="2">
        <f>MACD!F193</f>
        <v>4.1593705623053454E-3</v>
      </c>
      <c r="F193" s="2">
        <f>'Moving Avg'!D193</f>
        <v>3.3996400000000002</v>
      </c>
      <c r="G193" s="2">
        <f>'Moving Avg'!F193</f>
        <v>3.4153600000000006</v>
      </c>
      <c r="H193" s="2">
        <f>'Moving Avg'!G193</f>
        <v>3.6157219999999999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3.3765000000000001</v>
      </c>
      <c r="C194" s="2">
        <f>RSI!I194</f>
        <v>33.360334919576417</v>
      </c>
      <c r="D194" s="2">
        <f>MACD!E194</f>
        <v>-1.8380437089364321E-2</v>
      </c>
      <c r="E194" s="2">
        <f>MACD!F194</f>
        <v>-3.4859096802858803E-4</v>
      </c>
      <c r="F194" s="2">
        <f>'Moving Avg'!D194</f>
        <v>3.3913200000000003</v>
      </c>
      <c r="G194" s="2">
        <f>'Moving Avg'!F194</f>
        <v>3.4095750000000011</v>
      </c>
      <c r="H194" s="2">
        <f>'Moving Avg'!G194</f>
        <v>3.6059039999999998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3.2421000000000002</v>
      </c>
      <c r="C195" s="2">
        <f>RSI!I195</f>
        <v>23.028134045236115</v>
      </c>
      <c r="D195" s="2">
        <f>MACD!E195</f>
        <v>1.0569095468064837E-3</v>
      </c>
      <c r="E195" s="2">
        <f>MACD!F195</f>
        <v>-6.749086506157369E-5</v>
      </c>
      <c r="F195" s="2">
        <f>'Moving Avg'!D195</f>
        <v>3.3579599999999998</v>
      </c>
      <c r="G195" s="2">
        <f>'Moving Avg'!F195</f>
        <v>3.4047100000000001</v>
      </c>
      <c r="H195" s="2">
        <f>'Moving Avg'!G195</f>
        <v>3.5933979999999996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3.3578999999999999</v>
      </c>
      <c r="C196" s="2">
        <f>RSI!I196</f>
        <v>40.210449906329728</v>
      </c>
      <c r="D196" s="2">
        <f>MACD!E196</f>
        <v>6.7134414179168544E-3</v>
      </c>
      <c r="E196" s="2">
        <f>MACD!F196</f>
        <v>1.2886955915341121E-3</v>
      </c>
      <c r="F196" s="2">
        <f>'Moving Avg'!D196</f>
        <v>3.3514600000000003</v>
      </c>
      <c r="G196" s="2">
        <f>'Moving Avg'!F196</f>
        <v>3.4017000000000004</v>
      </c>
      <c r="H196" s="2">
        <f>'Moving Avg'!G196</f>
        <v>3.5832999999999995</v>
      </c>
      <c r="I196" s="2">
        <f>'Moving Avg'!H196</f>
        <v>0</v>
      </c>
      <c r="J196" s="6" t="str">
        <f>OBV!F196</f>
        <v>BULLISH</v>
      </c>
      <c r="K196" s="6" t="str">
        <f>OBV!G196</f>
        <v>NEUTRAL</v>
      </c>
      <c r="L196" s="6" t="str">
        <f>OBV!H196</f>
        <v>BULLISH DIVERGENCE</v>
      </c>
    </row>
    <row r="197" spans="1:12" ht="13.5" x14ac:dyDescent="0.25">
      <c r="A197" s="3">
        <f>RSI!A197</f>
        <v>42293</v>
      </c>
      <c r="B197" s="2">
        <f>RSI!B197</f>
        <v>3.3578999999999999</v>
      </c>
      <c r="C197" s="2">
        <f>RSI!I197</f>
        <v>40.210449906329728</v>
      </c>
      <c r="D197" s="2">
        <f>MACD!E197</f>
        <v>1.2071539705334811E-2</v>
      </c>
      <c r="E197" s="2">
        <f>MACD!F197</f>
        <v>3.4452644142942521E-3</v>
      </c>
      <c r="F197" s="2">
        <f>'Moving Avg'!D197</f>
        <v>3.3449600000000004</v>
      </c>
      <c r="G197" s="2">
        <f>'Moving Avg'!F197</f>
        <v>3.4007700000000001</v>
      </c>
      <c r="H197" s="2">
        <f>'Moving Avg'!G197</f>
        <v>3.5732019999999993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3.2652999999999999</v>
      </c>
      <c r="C198" s="2">
        <f>RSI!I198</f>
        <v>33.313701705745359</v>
      </c>
      <c r="D198" s="2">
        <f>MACD!E198</f>
        <v>1.9717097740145295E-2</v>
      </c>
      <c r="E198" s="2">
        <f>MACD!F198</f>
        <v>6.6996310794644603E-3</v>
      </c>
      <c r="F198" s="2">
        <f>'Moving Avg'!D198</f>
        <v>3.3199400000000003</v>
      </c>
      <c r="G198" s="2">
        <f>'Moving Avg'!F198</f>
        <v>3.3956749999999998</v>
      </c>
      <c r="H198" s="2">
        <f>'Moving Avg'!G198</f>
        <v>3.5615299999999985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3.1680000000000001</v>
      </c>
      <c r="C199" s="2">
        <f>RSI!I199</f>
        <v>27.89893656596783</v>
      </c>
      <c r="D199" s="2">
        <f>MACD!E199</f>
        <v>3.4431228989753038E-2</v>
      </c>
      <c r="E199" s="2">
        <f>MACD!F199</f>
        <v>1.2245950661522176E-2</v>
      </c>
      <c r="F199" s="2">
        <f>'Moving Avg'!D199</f>
        <v>3.2782399999999994</v>
      </c>
      <c r="G199" s="2">
        <f>'Moving Avg'!F199</f>
        <v>3.3827050000000005</v>
      </c>
      <c r="H199" s="2">
        <f>'Moving Avg'!G199</f>
        <v>3.5499499999999991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3.3487</v>
      </c>
      <c r="C200" s="2">
        <f>RSI!I200</f>
        <v>45.587280045371067</v>
      </c>
      <c r="D200" s="2">
        <f>MACD!E200</f>
        <v>3.3616588470331887E-2</v>
      </c>
      <c r="E200" s="2">
        <f>MACD!F200</f>
        <v>1.6520078223284117E-2</v>
      </c>
      <c r="F200" s="2">
        <f>'Moving Avg'!D200</f>
        <v>3.2995600000000005</v>
      </c>
      <c r="G200" s="2">
        <f>'Moving Avg'!F200</f>
        <v>3.3787700000000003</v>
      </c>
      <c r="H200" s="2">
        <f>'Moving Avg'!G200</f>
        <v>3.5401319999999994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3.3069999999999999</v>
      </c>
      <c r="C201" s="2">
        <f>RSI!I201</f>
        <v>42.967594753141476</v>
      </c>
      <c r="D201" s="2">
        <f>MACD!E201</f>
        <v>3.3524017254599414E-2</v>
      </c>
      <c r="E201" s="2">
        <f>MACD!F201</f>
        <v>1.992086602954718E-2</v>
      </c>
      <c r="F201" s="2">
        <f>'Moving Avg'!D201</f>
        <v>3.28938</v>
      </c>
      <c r="G201" s="2">
        <f>'Moving Avg'!F201</f>
        <v>3.3729800000000005</v>
      </c>
      <c r="H201" s="2">
        <f>'Moving Avg'!G201</f>
        <v>3.5294799999999991</v>
      </c>
      <c r="I201" s="2">
        <f>'Moving Avg'!H201</f>
        <v>3.4235445000000002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3.3348</v>
      </c>
      <c r="C202" s="2">
        <f>RSI!I202</f>
        <v>45.227356072513352</v>
      </c>
      <c r="D202" s="2">
        <f>MACD!E202</f>
        <v>3.196061795732108E-2</v>
      </c>
      <c r="E202" s="2">
        <f>MACD!F202</f>
        <v>2.2328816415101961E-2</v>
      </c>
      <c r="F202" s="2">
        <f>'Moving Avg'!D202</f>
        <v>3.2847599999999999</v>
      </c>
      <c r="G202" s="2">
        <f>'Moving Avg'!F202</f>
        <v>3.3685800000000001</v>
      </c>
      <c r="H202" s="2">
        <f>'Moving Avg'!G202</f>
        <v>3.5193839999999987</v>
      </c>
      <c r="I202" s="2">
        <f>'Moving Avg'!H202</f>
        <v>3.4245195000000002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3.3300999999999998</v>
      </c>
      <c r="C203" s="2">
        <f>RSI!I203</f>
        <v>44.903420936410662</v>
      </c>
      <c r="D203" s="2">
        <f>MACD!E203</f>
        <v>3.1353275283300786E-2</v>
      </c>
      <c r="E203" s="2">
        <f>MACD!F203</f>
        <v>2.4133708188741727E-2</v>
      </c>
      <c r="F203" s="2">
        <f>'Moving Avg'!D203</f>
        <v>3.2977199999999995</v>
      </c>
      <c r="G203" s="2">
        <f>'Moving Avg'!F203</f>
        <v>3.3641800000000002</v>
      </c>
      <c r="H203" s="2">
        <f>'Moving Avg'!G203</f>
        <v>3.5102119999999979</v>
      </c>
      <c r="I203" s="2">
        <f>'Moving Avg'!H203</f>
        <v>3.4253830000000005</v>
      </c>
      <c r="J203" s="6" t="str">
        <f>OBV!F203</f>
        <v>BEARISH</v>
      </c>
      <c r="K203" s="6" t="str">
        <f>OBV!G203</f>
        <v>NEUTRAL</v>
      </c>
      <c r="L203" s="6" t="str">
        <f>OBV!H203</f>
        <v>BEARISH DIVERGENCE</v>
      </c>
    </row>
    <row r="204" spans="1:12" ht="13.5" x14ac:dyDescent="0.25">
      <c r="A204" s="3">
        <f>RSI!A204</f>
        <v>42304</v>
      </c>
      <c r="B204" s="2">
        <f>RSI!B204</f>
        <v>3.3348</v>
      </c>
      <c r="C204" s="2">
        <f>RSI!I204</f>
        <v>45.325145768439967</v>
      </c>
      <c r="D204" s="2">
        <f>MACD!E204</f>
        <v>2.8720704524074048E-2</v>
      </c>
      <c r="E204" s="2">
        <f>MACD!F204</f>
        <v>2.5051107455808193E-2</v>
      </c>
      <c r="F204" s="2">
        <f>'Moving Avg'!D204</f>
        <v>3.33108</v>
      </c>
      <c r="G204" s="2">
        <f>'Moving Avg'!F204</f>
        <v>3.3600150000000006</v>
      </c>
      <c r="H204" s="2">
        <f>'Moving Avg'!G204</f>
        <v>3.5010419999999982</v>
      </c>
      <c r="I204" s="2">
        <f>'Moving Avg'!H204</f>
        <v>3.4262700000000001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</row>
    <row r="205" spans="1:12" ht="13.5" x14ac:dyDescent="0.25">
      <c r="A205" s="3">
        <f>RSI!A205</f>
        <v>42305</v>
      </c>
      <c r="B205" s="2">
        <f>RSI!B205</f>
        <v>3.3348</v>
      </c>
      <c r="C205" s="2">
        <f>RSI!I205</f>
        <v>45.325145768439967</v>
      </c>
      <c r="D205" s="2">
        <f>MACD!E205</f>
        <v>6.1291382081658519E-3</v>
      </c>
      <c r="E205" s="2">
        <f>MACD!F205</f>
        <v>2.1266713606279724E-2</v>
      </c>
      <c r="F205" s="2">
        <f>'Moving Avg'!D205</f>
        <v>3.3283</v>
      </c>
      <c r="G205" s="2">
        <f>'Moving Avg'!F205</f>
        <v>3.3532999999999999</v>
      </c>
      <c r="H205" s="2">
        <f>'Moving Avg'!G205</f>
        <v>3.4920579999999988</v>
      </c>
      <c r="I205" s="2">
        <f>'Moving Avg'!H205</f>
        <v>3.4273995000000004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3.3300999999999998</v>
      </c>
      <c r="C206" s="2">
        <f>RSI!I206</f>
        <v>44.926327699035696</v>
      </c>
      <c r="D206" s="2">
        <f>MACD!E206</f>
        <v>5.4664678671194622E-3</v>
      </c>
      <c r="E206" s="2">
        <f>MACD!F206</f>
        <v>1.8106664458447674E-2</v>
      </c>
      <c r="F206" s="2">
        <f>'Moving Avg'!D206</f>
        <v>3.3329200000000001</v>
      </c>
      <c r="G206" s="2">
        <f>'Moving Avg'!F206</f>
        <v>3.3475100000000007</v>
      </c>
      <c r="H206" s="2">
        <f>'Moving Avg'!G206</f>
        <v>3.4830719999999986</v>
      </c>
      <c r="I206" s="2">
        <f>'Moving Avg'!H206</f>
        <v>3.4285055000000004</v>
      </c>
      <c r="J206" s="6" t="str">
        <f>OBV!F206</f>
        <v>BEARISH</v>
      </c>
      <c r="K206" s="6" t="str">
        <f>OBV!G206</f>
        <v>NEUTRAL</v>
      </c>
      <c r="L206" s="6" t="str">
        <f>OBV!H206</f>
        <v>BEARISH DIVERGENCE</v>
      </c>
    </row>
    <row r="207" spans="1:12" ht="13.5" x14ac:dyDescent="0.25">
      <c r="A207" s="3">
        <f>RSI!A207</f>
        <v>42307</v>
      </c>
      <c r="B207" s="2">
        <f>RSI!B207</f>
        <v>3.3254999999999999</v>
      </c>
      <c r="C207" s="2">
        <f>RSI!I207</f>
        <v>44.513496996703012</v>
      </c>
      <c r="D207" s="2">
        <f>MACD!E207</f>
        <v>5.5425356299223516E-3</v>
      </c>
      <c r="E207" s="2">
        <f>MACD!F207</f>
        <v>1.559383869274261E-2</v>
      </c>
      <c r="F207" s="2">
        <f>'Moving Avg'!D207</f>
        <v>3.3310599999999995</v>
      </c>
      <c r="G207" s="2">
        <f>'Moving Avg'!F207</f>
        <v>3.3414900000000012</v>
      </c>
      <c r="H207" s="2">
        <f>'Moving Avg'!G207</f>
        <v>3.4755679999999991</v>
      </c>
      <c r="I207" s="2">
        <f>'Moving Avg'!H207</f>
        <v>3.4296765000000007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3.3254999999999999</v>
      </c>
      <c r="C208" s="2">
        <f>RSI!I208</f>
        <v>44.513496996703019</v>
      </c>
      <c r="D208" s="2">
        <f>MACD!E208</f>
        <v>-8.3379529961429277E-3</v>
      </c>
      <c r="E208" s="2">
        <f>MACD!F208</f>
        <v>1.0807480354965504E-2</v>
      </c>
      <c r="F208" s="2">
        <f>'Moving Avg'!D208</f>
        <v>3.3301400000000001</v>
      </c>
      <c r="G208" s="2">
        <f>'Moving Avg'!F208</f>
        <v>3.3368600000000006</v>
      </c>
      <c r="H208" s="2">
        <f>'Moving Avg'!G208</f>
        <v>3.4679719999999987</v>
      </c>
      <c r="I208" s="2">
        <f>'Moving Avg'!H208</f>
        <v>3.4308700000000005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3.3209</v>
      </c>
      <c r="C209" s="2">
        <f>RSI!I209</f>
        <v>44.044112974120537</v>
      </c>
      <c r="D209" s="2">
        <f>MACD!E209</f>
        <v>-3.4432490204642896E-2</v>
      </c>
      <c r="E209" s="2">
        <f>MACD!F209</f>
        <v>1.759486243043824E-3</v>
      </c>
      <c r="F209" s="2">
        <f>'Moving Avg'!D209</f>
        <v>3.3273600000000001</v>
      </c>
      <c r="G209" s="2">
        <f>'Moving Avg'!F209</f>
        <v>3.3320000000000007</v>
      </c>
      <c r="H209" s="2">
        <f>'Moving Avg'!G209</f>
        <v>3.460469999999999</v>
      </c>
      <c r="I209" s="2">
        <f>'Moving Avg'!H209</f>
        <v>3.432503500000001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3.3209</v>
      </c>
      <c r="C210" s="2">
        <f>RSI!I210</f>
        <v>44.044112974120537</v>
      </c>
      <c r="D210" s="2">
        <f>MACD!E210</f>
        <v>-2.8426985280195272E-2</v>
      </c>
      <c r="E210" s="2">
        <f>MACD!F210</f>
        <v>-4.2778080616039955E-3</v>
      </c>
      <c r="F210" s="2">
        <f>'Moving Avg'!D210</f>
        <v>3.3245800000000001</v>
      </c>
      <c r="G210" s="2">
        <f>'Moving Avg'!F210</f>
        <v>3.3276000000000003</v>
      </c>
      <c r="H210" s="2">
        <f>'Moving Avg'!G210</f>
        <v>3.4532459999999987</v>
      </c>
      <c r="I210" s="2">
        <f>'Moving Avg'!H210</f>
        <v>3.4338280000000014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3.3209</v>
      </c>
      <c r="C211" s="2">
        <f>RSI!I211</f>
        <v>44.04411297412053</v>
      </c>
      <c r="D211" s="2">
        <f>MACD!E211</f>
        <v>-2.9496438854713869E-2</v>
      </c>
      <c r="E211" s="2">
        <f>MACD!F211</f>
        <v>-9.3215342202259705E-3</v>
      </c>
      <c r="F211" s="2">
        <f>'Moving Avg'!D211</f>
        <v>3.3227400000000005</v>
      </c>
      <c r="G211" s="2">
        <f>'Moving Avg'!F211</f>
        <v>3.324125</v>
      </c>
      <c r="H211" s="2">
        <f>'Moving Avg'!G211</f>
        <v>3.4464839999999985</v>
      </c>
      <c r="I211" s="2">
        <f>'Moving Avg'!H211</f>
        <v>3.4352190000000018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3.2282000000000002</v>
      </c>
      <c r="C212" s="2">
        <f>RSI!I212</f>
        <v>34.806279243065191</v>
      </c>
      <c r="D212" s="2">
        <f>MACD!E212</f>
        <v>-1.90130028933857E-2</v>
      </c>
      <c r="E212" s="2">
        <f>MACD!F212</f>
        <v>-1.1259827954857917E-2</v>
      </c>
      <c r="F212" s="2">
        <f>'Moving Avg'!D212</f>
        <v>3.30328</v>
      </c>
      <c r="G212" s="2">
        <f>'Moving Avg'!F212</f>
        <v>3.3160150000000002</v>
      </c>
      <c r="H212" s="2">
        <f>'Moving Avg'!G212</f>
        <v>3.4361079999999982</v>
      </c>
      <c r="I212" s="2">
        <f>'Moving Avg'!H212</f>
        <v>3.4362125000000021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3.1958000000000002</v>
      </c>
      <c r="C213" s="2">
        <f>RSI!I213</f>
        <v>32.259507810275082</v>
      </c>
      <c r="D213" s="2">
        <f>MACD!E213</f>
        <v>-7.6910744006823961E-3</v>
      </c>
      <c r="E213" s="2">
        <f>MACD!F213</f>
        <v>-1.0546077244022813E-2</v>
      </c>
      <c r="F213" s="2">
        <f>'Moving Avg'!D213</f>
        <v>3.2773399999999997</v>
      </c>
      <c r="G213" s="2">
        <f>'Moving Avg'!F213</f>
        <v>3.3062850000000004</v>
      </c>
      <c r="H213" s="2">
        <f>'Moving Avg'!G213</f>
        <v>3.424157999999998</v>
      </c>
      <c r="I213" s="2">
        <f>'Moving Avg'!H213</f>
        <v>3.4370660000000015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3.1032000000000002</v>
      </c>
      <c r="C214" s="2">
        <f>RSI!I214</f>
        <v>26.329830134146107</v>
      </c>
      <c r="D214" s="2">
        <f>MACD!E214</f>
        <v>1.0379850479933062E-2</v>
      </c>
      <c r="E214" s="2">
        <f>MACD!F214</f>
        <v>-6.3608916992316383E-3</v>
      </c>
      <c r="F214" s="2">
        <f>'Moving Avg'!D214</f>
        <v>3.2338</v>
      </c>
      <c r="G214" s="2">
        <f>'Moving Avg'!F214</f>
        <v>3.2926200000000003</v>
      </c>
      <c r="H214" s="2">
        <f>'Moving Avg'!G214</f>
        <v>3.4103559999999984</v>
      </c>
      <c r="I214" s="2">
        <f>'Moving Avg'!H214</f>
        <v>3.4378975000000018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3.0893000000000002</v>
      </c>
      <c r="C215" s="2">
        <f>RSI!I215</f>
        <v>25.570040672546526</v>
      </c>
      <c r="D215" s="2">
        <f>MACD!E215</f>
        <v>2.8088639483492717E-2</v>
      </c>
      <c r="E215" s="2">
        <f>MACD!F215</f>
        <v>5.290145373132325E-4</v>
      </c>
      <c r="F215" s="2">
        <f>'Moving Avg'!D215</f>
        <v>3.1874800000000003</v>
      </c>
      <c r="G215" s="2">
        <f>'Moving Avg'!F215</f>
        <v>3.28498</v>
      </c>
      <c r="H215" s="2">
        <f>'Moving Avg'!G215</f>
        <v>3.3962759999999985</v>
      </c>
      <c r="I215" s="2">
        <f>'Moving Avg'!H215</f>
        <v>3.4380640000000016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3.0893000000000002</v>
      </c>
      <c r="C216" s="2">
        <f>RSI!I216</f>
        <v>25.570040672546526</v>
      </c>
      <c r="D216" s="2">
        <f>MACD!E216</f>
        <v>4.3717592241455439E-2</v>
      </c>
      <c r="E216" s="2">
        <f>MACD!F216</f>
        <v>9.1667300781416751E-3</v>
      </c>
      <c r="F216" s="2">
        <f>'Moving Avg'!D216</f>
        <v>3.1411600000000002</v>
      </c>
      <c r="G216" s="2">
        <f>'Moving Avg'!F216</f>
        <v>3.2715500000000004</v>
      </c>
      <c r="H216" s="2">
        <f>'Moving Avg'!G216</f>
        <v>3.3844199999999991</v>
      </c>
      <c r="I216" s="2">
        <f>'Moving Avg'!H216</f>
        <v>3.4382970000000013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3.0106000000000002</v>
      </c>
      <c r="C217" s="2">
        <f>RSI!I217</f>
        <v>21.49673493829502</v>
      </c>
      <c r="D217" s="2">
        <f>MACD!E217</f>
        <v>6.3330388935114001E-2</v>
      </c>
      <c r="E217" s="2">
        <f>MACD!F217</f>
        <v>1.9999461849536139E-2</v>
      </c>
      <c r="F217" s="2">
        <f>'Moving Avg'!D217</f>
        <v>3.0976400000000002</v>
      </c>
      <c r="G217" s="2">
        <f>'Moving Avg'!F217</f>
        <v>3.2541850000000005</v>
      </c>
      <c r="H217" s="2">
        <f>'Moving Avg'!G217</f>
        <v>3.3692299999999991</v>
      </c>
      <c r="I217" s="2">
        <f>'Moving Avg'!H217</f>
        <v>3.4381585000000014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3.0893000000000002</v>
      </c>
      <c r="C218" s="2">
        <f>RSI!I218</f>
        <v>32.992179366112936</v>
      </c>
      <c r="D218" s="2">
        <f>MACD!E218</f>
        <v>7.5733800715785282E-2</v>
      </c>
      <c r="E218" s="2">
        <f>MACD!F218</f>
        <v>3.1146329622785969E-2</v>
      </c>
      <c r="F218" s="2">
        <f>'Moving Avg'!D218</f>
        <v>3.0763400000000001</v>
      </c>
      <c r="G218" s="2">
        <f>'Moving Avg'!F218</f>
        <v>3.2453850000000002</v>
      </c>
      <c r="H218" s="2">
        <f>'Moving Avg'!G218</f>
        <v>3.3559839999999999</v>
      </c>
      <c r="I218" s="2">
        <f>'Moving Avg'!H218</f>
        <v>3.4384355000000011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3.1032000000000002</v>
      </c>
      <c r="C219" s="2">
        <f>RSI!I219</f>
        <v>34.807935548975479</v>
      </c>
      <c r="D219" s="2">
        <f>MACD!E219</f>
        <v>8.5542926176815026E-2</v>
      </c>
      <c r="E219" s="2">
        <f>MACD!F219</f>
        <v>4.2025648933591786E-2</v>
      </c>
      <c r="F219" s="2">
        <f>'Moving Avg'!D219</f>
        <v>3.0763399999999996</v>
      </c>
      <c r="G219" s="2">
        <f>'Moving Avg'!F219</f>
        <v>3.2421449999999998</v>
      </c>
      <c r="H219" s="2">
        <f>'Moving Avg'!G219</f>
        <v>3.3456099999999998</v>
      </c>
      <c r="I219" s="2">
        <f>'Moving Avg'!H219</f>
        <v>3.4388040000000011</v>
      </c>
      <c r="J219" s="6" t="str">
        <f>OBV!F219</f>
        <v>BEARISH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3.1032000000000002</v>
      </c>
      <c r="C220" s="2">
        <f>RSI!I220</f>
        <v>34.807935548975479</v>
      </c>
      <c r="D220" s="2">
        <f>MACD!E220</f>
        <v>9.4734201951959474E-2</v>
      </c>
      <c r="E220" s="2">
        <f>MACD!F220</f>
        <v>5.2567359537265324E-2</v>
      </c>
      <c r="F220" s="2">
        <f>'Moving Avg'!D220</f>
        <v>3.0791200000000005</v>
      </c>
      <c r="G220" s="2">
        <f>'Moving Avg'!F220</f>
        <v>3.2298700000000005</v>
      </c>
      <c r="H220" s="2">
        <f>'Moving Avg'!G220</f>
        <v>3.3347719999999996</v>
      </c>
      <c r="I220" s="2">
        <f>'Moving Avg'!H220</f>
        <v>3.439194500000001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3.0985999999999998</v>
      </c>
      <c r="C221" s="2">
        <f>RSI!I221</f>
        <v>34.449650033591595</v>
      </c>
      <c r="D221" s="2">
        <f>MACD!E221</f>
        <v>0.10367740431764894</v>
      </c>
      <c r="E221" s="2">
        <f>MACD!F221</f>
        <v>6.2789368493342046E-2</v>
      </c>
      <c r="F221" s="2">
        <f>'Moving Avg'!D221</f>
        <v>3.0809799999999998</v>
      </c>
      <c r="G221" s="2">
        <f>'Moving Avg'!F221</f>
        <v>3.2194500000000006</v>
      </c>
      <c r="H221" s="2">
        <f>'Moving Avg'!G221</f>
        <v>3.3237499999999995</v>
      </c>
      <c r="I221" s="2">
        <f>'Moving Avg'!H221</f>
        <v>3.4395620000000013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3.0893000000000002</v>
      </c>
      <c r="C222" s="2">
        <f>RSI!I222</f>
        <v>33.694522864876362</v>
      </c>
      <c r="D222" s="2">
        <f>MACD!E222</f>
        <v>9.8463361677461059E-2</v>
      </c>
      <c r="E222" s="2">
        <f>MACD!F222</f>
        <v>6.992416713016586E-2</v>
      </c>
      <c r="F222" s="2">
        <f>'Moving Avg'!D222</f>
        <v>3.0967199999999999</v>
      </c>
      <c r="G222" s="2">
        <f>'Moving Avg'!F222</f>
        <v>3.2071750000000003</v>
      </c>
      <c r="H222" s="2">
        <f>'Moving Avg'!G222</f>
        <v>3.3146719999999998</v>
      </c>
      <c r="I222" s="2">
        <f>'Moving Avg'!H222</f>
        <v>3.4398830000000014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3.0893000000000002</v>
      </c>
      <c r="C223" s="2">
        <f>RSI!I223</f>
        <v>33.694522864876362</v>
      </c>
      <c r="D223" s="2">
        <f>MACD!E223</f>
        <v>8.985448654138839E-2</v>
      </c>
      <c r="E223" s="2">
        <f>MACD!F223</f>
        <v>7.3910231012410371E-2</v>
      </c>
      <c r="F223" s="2">
        <f>'Moving Avg'!D223</f>
        <v>3.0967199999999999</v>
      </c>
      <c r="G223" s="2">
        <f>'Moving Avg'!F223</f>
        <v>3.1951350000000005</v>
      </c>
      <c r="H223" s="2">
        <f>'Moving Avg'!G223</f>
        <v>3.3059640000000003</v>
      </c>
      <c r="I223" s="2">
        <f>'Moving Avg'!H223</f>
        <v>3.4400275000000011</v>
      </c>
      <c r="J223" s="6" t="str">
        <f>OBV!F223</f>
        <v>BULLISH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3.1819000000000002</v>
      </c>
      <c r="C224" s="2">
        <f>RSI!I224</f>
        <v>47.087840613119646</v>
      </c>
      <c r="D224" s="2">
        <f>MACD!E224</f>
        <v>6.2193920704962213E-2</v>
      </c>
      <c r="E224" s="2">
        <f>MACD!F224</f>
        <v>7.156696895092074E-2</v>
      </c>
      <c r="F224" s="2">
        <f>'Moving Avg'!D224</f>
        <v>3.11246</v>
      </c>
      <c r="G224" s="2">
        <f>'Moving Avg'!F224</f>
        <v>3.1874900000000004</v>
      </c>
      <c r="H224" s="2">
        <f>'Moving Avg'!G224</f>
        <v>3.2997580000000011</v>
      </c>
      <c r="I224" s="2">
        <f>'Moving Avg'!H224</f>
        <v>3.4406350000000017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3.1958000000000002</v>
      </c>
      <c r="C225" s="2">
        <f>RSI!I225</f>
        <v>48.760964915115537</v>
      </c>
      <c r="D225" s="2">
        <f>MACD!E225</f>
        <v>3.5748817320811366E-2</v>
      </c>
      <c r="E225" s="2">
        <f>MACD!F225</f>
        <v>6.4403338624898859E-2</v>
      </c>
      <c r="F225" s="2">
        <f>'Moving Avg'!D225</f>
        <v>3.1309800000000001</v>
      </c>
      <c r="G225" s="2">
        <f>'Moving Avg'!F225</f>
        <v>3.1805400000000001</v>
      </c>
      <c r="H225" s="2">
        <f>'Moving Avg'!G225</f>
        <v>3.2968860000000006</v>
      </c>
      <c r="I225" s="2">
        <f>'Moving Avg'!H225</f>
        <v>3.4417310000000017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3.1958000000000002</v>
      </c>
      <c r="C226" s="2">
        <f>RSI!I226</f>
        <v>48.760964915115537</v>
      </c>
      <c r="D226" s="2">
        <f>MACD!E226</f>
        <v>1.3408650084558271E-2</v>
      </c>
      <c r="E226" s="2">
        <f>MACD!F226</f>
        <v>5.4204400916830743E-2</v>
      </c>
      <c r="F226" s="2">
        <f>'Moving Avg'!D226</f>
        <v>3.15042</v>
      </c>
      <c r="G226" s="2">
        <f>'Moving Avg'!F226</f>
        <v>3.1738249999999999</v>
      </c>
      <c r="H226" s="2">
        <f>'Moving Avg'!G226</f>
        <v>3.2924400000000009</v>
      </c>
      <c r="I226" s="2">
        <f>'Moving Avg'!H226</f>
        <v>3.4428710000000011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3.3024</v>
      </c>
      <c r="C227" s="2">
        <f>RSI!I227</f>
        <v>60.008395499537031</v>
      </c>
      <c r="D227" s="2">
        <f>MACD!E227</f>
        <v>-2.5464798890677098E-2</v>
      </c>
      <c r="E227" s="2">
        <f>MACD!F227</f>
        <v>3.8270560955329179E-2</v>
      </c>
      <c r="F227" s="2">
        <f>'Moving Avg'!D227</f>
        <v>3.1930400000000003</v>
      </c>
      <c r="G227" s="2">
        <f>'Moving Avg'!F227</f>
        <v>3.1726700000000005</v>
      </c>
      <c r="H227" s="2">
        <f>'Moving Avg'!G227</f>
        <v>3.2909580000000007</v>
      </c>
      <c r="I227" s="2">
        <f>'Moving Avg'!H227</f>
        <v>3.4445880000000018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3.4691000000000001</v>
      </c>
      <c r="C228" s="2">
        <f>RSI!I228</f>
        <v>70.802037397633256</v>
      </c>
      <c r="D228" s="2">
        <f>MACD!E228</f>
        <v>-5.9196819610412454E-2</v>
      </c>
      <c r="E228" s="2">
        <f>MACD!F228</f>
        <v>1.8777084842180852E-2</v>
      </c>
      <c r="F228" s="2">
        <f>'Moving Avg'!D228</f>
        <v>3.2690000000000006</v>
      </c>
      <c r="G228" s="2">
        <f>'Moving Avg'!F228</f>
        <v>3.1798499999999996</v>
      </c>
      <c r="H228" s="2">
        <f>'Moving Avg'!G228</f>
        <v>3.292996</v>
      </c>
      <c r="I228" s="2">
        <f>'Moving Avg'!H228</f>
        <v>3.4471610000000017</v>
      </c>
      <c r="J228" s="6" t="str">
        <f>OBV!F228</f>
        <v>BULLISH</v>
      </c>
      <c r="K228" s="6" t="str">
        <f>OBV!G228</f>
        <v>STRONG</v>
      </c>
      <c r="L228" s="6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3.5663999999999998</v>
      </c>
      <c r="C229" s="2">
        <f>RSI!I229</f>
        <v>75.037069176879939</v>
      </c>
      <c r="D229" s="2">
        <f>MACD!E229</f>
        <v>-9.4347584338291934E-2</v>
      </c>
      <c r="E229" s="2">
        <f>MACD!F229</f>
        <v>-3.8478489939137057E-3</v>
      </c>
      <c r="F229" s="2">
        <f>'Moving Avg'!D229</f>
        <v>3.3459000000000003</v>
      </c>
      <c r="G229" s="2">
        <f>'Moving Avg'!F229</f>
        <v>3.1921249999999999</v>
      </c>
      <c r="H229" s="2">
        <f>'Moving Avg'!G229</f>
        <v>3.2957759999999996</v>
      </c>
      <c r="I229" s="2">
        <f>'Moving Avg'!H229</f>
        <v>3.4504630000000018</v>
      </c>
      <c r="J229" s="6" t="str">
        <f>OBV!F229</f>
        <v>BULLISH</v>
      </c>
      <c r="K229" s="6" t="str">
        <f>OBV!G229</f>
        <v>STRONG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3.5386000000000002</v>
      </c>
      <c r="C230" s="2">
        <f>RSI!I230</f>
        <v>71.831284156964443</v>
      </c>
      <c r="D230" s="2">
        <f>MACD!E230</f>
        <v>-0.12403154434630803</v>
      </c>
      <c r="E230" s="2">
        <f>MACD!F230</f>
        <v>-2.7884588064392569E-2</v>
      </c>
      <c r="F230" s="2">
        <f>'Moving Avg'!D230</f>
        <v>3.4144600000000005</v>
      </c>
      <c r="G230" s="2">
        <f>'Moving Avg'!F230</f>
        <v>3.2030099999999999</v>
      </c>
      <c r="H230" s="2">
        <f>'Moving Avg'!G230</f>
        <v>3.2979999999999996</v>
      </c>
      <c r="I230" s="2">
        <f>'Moving Avg'!H230</f>
        <v>3.453603500000002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3.5386000000000002</v>
      </c>
      <c r="C231" s="2">
        <f>RSI!I231</f>
        <v>71.831284156964443</v>
      </c>
      <c r="D231" s="2">
        <f>MACD!E231</f>
        <v>-0.15154425894693224</v>
      </c>
      <c r="E231" s="2">
        <f>MACD!F231</f>
        <v>-5.2616522240900507E-2</v>
      </c>
      <c r="F231" s="2">
        <f>'Moving Avg'!D231</f>
        <v>3.4830199999999998</v>
      </c>
      <c r="G231" s="2">
        <f>'Moving Avg'!F231</f>
        <v>3.2138949999999999</v>
      </c>
      <c r="H231" s="2">
        <f>'Moving Avg'!G231</f>
        <v>3.3003160000000005</v>
      </c>
      <c r="I231" s="2">
        <f>'Moving Avg'!H231</f>
        <v>3.4568325000000022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3.5386000000000002</v>
      </c>
      <c r="C232" s="2">
        <f>RSI!I232</f>
        <v>71.831284156964443</v>
      </c>
      <c r="D232" s="2">
        <f>MACD!E232</f>
        <v>-0.17781781871725721</v>
      </c>
      <c r="E232" s="2">
        <f>MACD!F232</f>
        <v>-7.7656781536171851E-2</v>
      </c>
      <c r="F232" s="2">
        <f>'Moving Avg'!D232</f>
        <v>3.5302599999999997</v>
      </c>
      <c r="G232" s="2">
        <f>'Moving Avg'!F232</f>
        <v>3.2294150000000004</v>
      </c>
      <c r="H232" s="2">
        <f>'Moving Avg'!G232</f>
        <v>3.302632</v>
      </c>
      <c r="I232" s="2">
        <f>'Moving Avg'!H232</f>
        <v>3.4600615000000023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3.5386000000000002</v>
      </c>
      <c r="C233" s="2">
        <f>RSI!I233</f>
        <v>71.831284156964443</v>
      </c>
      <c r="D233" s="2">
        <f>MACD!E233</f>
        <v>-0.20149633057472238</v>
      </c>
      <c r="E233" s="2">
        <f>MACD!F233</f>
        <v>-0.10242469134388196</v>
      </c>
      <c r="F233" s="2">
        <f>'Moving Avg'!D233</f>
        <v>3.5441600000000002</v>
      </c>
      <c r="G233" s="2">
        <f>'Moving Avg'!F233</f>
        <v>3.2465549999999999</v>
      </c>
      <c r="H233" s="2">
        <f>'Moving Avg'!G233</f>
        <v>3.3050420000000003</v>
      </c>
      <c r="I233" s="2">
        <f>'Moving Avg'!H233</f>
        <v>3.4632905000000016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3.3856999999999999</v>
      </c>
      <c r="C234" s="2">
        <f>RSI!I234</f>
        <v>54.580843353475728</v>
      </c>
      <c r="D234" s="2">
        <f>MACD!E234</f>
        <v>-0.19729976487245482</v>
      </c>
      <c r="E234" s="2">
        <f>MACD!F234</f>
        <v>-0.12139970604959655</v>
      </c>
      <c r="F234" s="2">
        <f>'Moving Avg'!D234</f>
        <v>3.5080200000000006</v>
      </c>
      <c r="G234" s="2">
        <f>'Moving Avg'!F234</f>
        <v>3.2606800000000007</v>
      </c>
      <c r="H234" s="2">
        <f>'Moving Avg'!G234</f>
        <v>3.3043939999999998</v>
      </c>
      <c r="I234" s="2">
        <f>'Moving Avg'!H234</f>
        <v>3.4657550000000015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3.3626</v>
      </c>
      <c r="C235" s="2">
        <f>RSI!I235</f>
        <v>52.528405742838956</v>
      </c>
      <c r="D235" s="2">
        <f>MACD!E235</f>
        <v>-0.19023636137498068</v>
      </c>
      <c r="E235" s="2">
        <f>MACD!F235</f>
        <v>-0.13516703711467337</v>
      </c>
      <c r="F235" s="2">
        <f>'Moving Avg'!D235</f>
        <v>3.47282</v>
      </c>
      <c r="G235" s="2">
        <f>'Moving Avg'!F235</f>
        <v>3.2743450000000003</v>
      </c>
      <c r="H235" s="2">
        <f>'Moving Avg'!G235</f>
        <v>3.3022639999999992</v>
      </c>
      <c r="I235" s="2">
        <f>'Moving Avg'!H235</f>
        <v>3.4681040000000021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3.3626</v>
      </c>
      <c r="C236" s="2">
        <f>RSI!I236</f>
        <v>52.528405742838956</v>
      </c>
      <c r="D236" s="2">
        <f>MACD!E236</f>
        <v>-0.18443527474448063</v>
      </c>
      <c r="E236" s="2">
        <f>MACD!F236</f>
        <v>-0.14502068464063483</v>
      </c>
      <c r="F236" s="2">
        <f>'Moving Avg'!D236</f>
        <v>3.4376200000000003</v>
      </c>
      <c r="G236" s="2">
        <f>'Moving Avg'!F236</f>
        <v>3.2880099999999999</v>
      </c>
      <c r="H236" s="2">
        <f>'Moving Avg'!G236</f>
        <v>3.300597999999999</v>
      </c>
      <c r="I236" s="2">
        <f>'Moving Avg'!H236</f>
        <v>3.4702545000000016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3.3578999999999999</v>
      </c>
      <c r="C237" s="2">
        <f>RSI!I237</f>
        <v>52.066405120484028</v>
      </c>
      <c r="D237" s="2">
        <f>MACD!E237</f>
        <v>-0.16294114391153114</v>
      </c>
      <c r="E237" s="2">
        <f>MACD!F237</f>
        <v>-0.1486047764948141</v>
      </c>
      <c r="F237" s="2">
        <f>'Moving Avg'!D237</f>
        <v>3.4014800000000003</v>
      </c>
      <c r="G237" s="2">
        <f>'Moving Avg'!F237</f>
        <v>3.3053750000000002</v>
      </c>
      <c r="H237" s="2">
        <f>'Moving Avg'!G237</f>
        <v>3.298837999999999</v>
      </c>
      <c r="I237" s="2">
        <f>'Moving Avg'!H237</f>
        <v>3.4723815000000009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3.3532999999999999</v>
      </c>
      <c r="C238" s="2">
        <f>RSI!I238</f>
        <v>51.588168195945627</v>
      </c>
      <c r="D238" s="2">
        <f>MACD!E238</f>
        <v>-0.11888971782974433</v>
      </c>
      <c r="E238" s="2">
        <f>MACD!F238</f>
        <v>-0.14266176476180015</v>
      </c>
      <c r="F238" s="2">
        <f>'Moving Avg'!D238</f>
        <v>3.3644200000000004</v>
      </c>
      <c r="G238" s="2">
        <f>'Moving Avg'!F238</f>
        <v>3.3185750000000005</v>
      </c>
      <c r="H238" s="2">
        <f>'Moving Avg'!G238</f>
        <v>3.2975419999999991</v>
      </c>
      <c r="I238" s="2">
        <f>'Moving Avg'!H238</f>
        <v>3.4745295000000009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3.3811</v>
      </c>
      <c r="C239" s="2">
        <f>RSI!I239</f>
        <v>54.318987003408076</v>
      </c>
      <c r="D239" s="2">
        <f>MACD!E239</f>
        <v>-6.8791994058204686E-2</v>
      </c>
      <c r="E239" s="2">
        <f>MACD!F239</f>
        <v>-0.12788781062108107</v>
      </c>
      <c r="F239" s="2">
        <f>'Moving Avg'!D239</f>
        <v>3.3634999999999997</v>
      </c>
      <c r="G239" s="2">
        <f>'Moving Avg'!F239</f>
        <v>3.3324699999999998</v>
      </c>
      <c r="H239" s="2">
        <f>'Moving Avg'!G239</f>
        <v>3.2968019999999996</v>
      </c>
      <c r="I239" s="2">
        <f>'Moving Avg'!H239</f>
        <v>3.4768385000000008</v>
      </c>
      <c r="J239" s="6" t="str">
        <f>OBV!F239</f>
        <v>BULLISH</v>
      </c>
      <c r="K239" s="6" t="str">
        <f>OBV!G239</f>
        <v>NEUTRAL</v>
      </c>
      <c r="L239" s="6" t="str">
        <f>OBV!H239</f>
        <v>BULLISH DIVERGENCE</v>
      </c>
    </row>
    <row r="240" spans="1:12" ht="13.5" x14ac:dyDescent="0.25">
      <c r="A240" s="3">
        <f>RSI!A240</f>
        <v>42354</v>
      </c>
      <c r="B240" s="2">
        <f>RSI!B240</f>
        <v>3.3856999999999999</v>
      </c>
      <c r="C240" s="2">
        <f>RSI!I240</f>
        <v>54.773588870375008</v>
      </c>
      <c r="D240" s="2">
        <f>MACD!E240</f>
        <v>-3.1263669233685398E-2</v>
      </c>
      <c r="E240" s="2">
        <f>MACD!F240</f>
        <v>-0.10856298234360194</v>
      </c>
      <c r="F240" s="2">
        <f>'Moving Avg'!D240</f>
        <v>3.3681199999999998</v>
      </c>
      <c r="G240" s="2">
        <f>'Moving Avg'!F240</f>
        <v>3.3465950000000007</v>
      </c>
      <c r="H240" s="2">
        <f>'Moving Avg'!G240</f>
        <v>3.2963379999999995</v>
      </c>
      <c r="I240" s="2">
        <f>'Moving Avg'!H240</f>
        <v>3.4792145000000003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3.3765000000000001</v>
      </c>
      <c r="C241" s="2">
        <f>RSI!I241</f>
        <v>53.624189618659628</v>
      </c>
      <c r="D241" s="2">
        <f>MACD!E241</f>
        <v>9.1907721553807775E-4</v>
      </c>
      <c r="E241" s="2">
        <f>MACD!F241</f>
        <v>-8.6666570431773948E-2</v>
      </c>
      <c r="F241" s="2">
        <f>'Moving Avg'!D241</f>
        <v>3.3709000000000002</v>
      </c>
      <c r="G241" s="2">
        <f>'Moving Avg'!F241</f>
        <v>3.36049</v>
      </c>
      <c r="H241" s="2">
        <f>'Moving Avg'!G241</f>
        <v>3.2960599999999993</v>
      </c>
      <c r="I241" s="2">
        <f>'Moving Avg'!H241</f>
        <v>3.4815445000000005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3.3626</v>
      </c>
      <c r="C242" s="2">
        <f>RSI!I242</f>
        <v>51.85370892956329</v>
      </c>
      <c r="D242" s="2">
        <f>MACD!E242</f>
        <v>2.8999928966746857E-2</v>
      </c>
      <c r="E242" s="2">
        <f>MACD!F242</f>
        <v>-6.3533270552069795E-2</v>
      </c>
      <c r="F242" s="2">
        <f>'Moving Avg'!D242</f>
        <v>3.3718400000000002</v>
      </c>
      <c r="G242" s="2">
        <f>'Moving Avg'!F242</f>
        <v>3.3741549999999996</v>
      </c>
      <c r="H242" s="2">
        <f>'Moving Avg'!G242</f>
        <v>3.2955039999999993</v>
      </c>
      <c r="I242" s="2">
        <f>'Moving Avg'!H242</f>
        <v>3.4838494999999998</v>
      </c>
      <c r="J242" s="6" t="str">
        <f>OBV!F242</f>
        <v>BULLISH</v>
      </c>
      <c r="K242" s="6" t="str">
        <f>OBV!G242</f>
        <v>NEUTRAL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3.3439999999999999</v>
      </c>
      <c r="C243" s="2">
        <f>RSI!I243</f>
        <v>49.498624867850268</v>
      </c>
      <c r="D243" s="2">
        <f>MACD!E243</f>
        <v>5.4053588555679877E-2</v>
      </c>
      <c r="E243" s="2">
        <f>MACD!F243</f>
        <v>-4.0015898730519868E-2</v>
      </c>
      <c r="F243" s="2">
        <f>'Moving Avg'!D243</f>
        <v>3.3699800000000004</v>
      </c>
      <c r="G243" s="2">
        <f>'Moving Avg'!F243</f>
        <v>3.3868899999999988</v>
      </c>
      <c r="H243" s="2">
        <f>'Moving Avg'!G243</f>
        <v>3.2945759999999988</v>
      </c>
      <c r="I243" s="2">
        <f>'Moving Avg'!H243</f>
        <v>3.4862375000000001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</row>
    <row r="244" spans="1:12" ht="13.5" x14ac:dyDescent="0.25">
      <c r="A244" s="3">
        <f>RSI!A244</f>
        <v>42360</v>
      </c>
      <c r="B244" s="2">
        <f>RSI!B244</f>
        <v>3.3439999999999999</v>
      </c>
      <c r="C244" s="2">
        <f>RSI!I244</f>
        <v>49.498624867850268</v>
      </c>
      <c r="D244" s="2">
        <f>MACD!E244</f>
        <v>5.1761115714465955E-2</v>
      </c>
      <c r="E244" s="2">
        <f>MACD!F244</f>
        <v>-2.1660495841522708E-2</v>
      </c>
      <c r="F244" s="2">
        <f>'Moving Avg'!D244</f>
        <v>3.3625599999999998</v>
      </c>
      <c r="G244" s="2">
        <f>'Moving Avg'!F244</f>
        <v>3.3949949999999993</v>
      </c>
      <c r="H244" s="2">
        <f>'Moving Avg'!G244</f>
        <v>3.2939259999999986</v>
      </c>
      <c r="I244" s="2">
        <f>'Moving Avg'!H244</f>
        <v>3.4886255000000004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3.3672</v>
      </c>
      <c r="C245" s="2">
        <f>RSI!I245</f>
        <v>52.612053295994706</v>
      </c>
      <c r="D245" s="2">
        <f>MACD!E245</f>
        <v>4.4577997497396105E-2</v>
      </c>
      <c r="E245" s="2">
        <f>MACD!F245</f>
        <v>-8.4127971737389465E-3</v>
      </c>
      <c r="F245" s="2">
        <f>'Moving Avg'!D245</f>
        <v>3.35886</v>
      </c>
      <c r="G245" s="2">
        <f>'Moving Avg'!F245</f>
        <v>3.4035649999999995</v>
      </c>
      <c r="H245" s="2">
        <f>'Moving Avg'!G245</f>
        <v>3.2964279999999984</v>
      </c>
      <c r="I245" s="2">
        <f>'Moving Avg'!H245</f>
        <v>3.4909535000000012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3.3672</v>
      </c>
      <c r="C246" s="2">
        <f>RSI!I246</f>
        <v>52.612053295994706</v>
      </c>
      <c r="D246" s="2">
        <f>MACD!E246</f>
        <v>3.8389765304564616E-2</v>
      </c>
      <c r="E246" s="2">
        <f>MACD!F246</f>
        <v>9.4771532192176617E-4</v>
      </c>
      <c r="F246" s="2">
        <f>'Moving Avg'!D246</f>
        <v>3.3570000000000002</v>
      </c>
      <c r="G246" s="2">
        <f>'Moving Avg'!F246</f>
        <v>3.4121350000000001</v>
      </c>
      <c r="H246" s="2">
        <f>'Moving Avg'!G246</f>
        <v>3.296613999999999</v>
      </c>
      <c r="I246" s="2">
        <f>'Moving Avg'!H246</f>
        <v>3.4933035000000006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3.3348</v>
      </c>
      <c r="C247" s="2">
        <f>RSI!I247</f>
        <v>47.835522354116542</v>
      </c>
      <c r="D247" s="2">
        <f>MACD!E247</f>
        <v>3.4728446460555951E-2</v>
      </c>
      <c r="E247" s="2">
        <f>MACD!F247</f>
        <v>7.7038615496486038E-3</v>
      </c>
      <c r="F247" s="2">
        <f>'Moving Avg'!D247</f>
        <v>3.3514400000000002</v>
      </c>
      <c r="G247" s="2">
        <f>'Moving Avg'!F247</f>
        <v>3.4137549999999997</v>
      </c>
      <c r="H247" s="2">
        <f>'Moving Avg'!G247</f>
        <v>3.2961519999999997</v>
      </c>
      <c r="I247" s="2">
        <f>'Moving Avg'!H247</f>
        <v>3.4954915000000004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3.3811</v>
      </c>
      <c r="C248" s="2">
        <f>RSI!I248</f>
        <v>54.230308086294947</v>
      </c>
      <c r="D248" s="2">
        <f>MACD!E248</f>
        <v>2.7590051964986984E-2</v>
      </c>
      <c r="E248" s="2">
        <f>MACD!F248</f>
        <v>1.1681099632716281E-2</v>
      </c>
      <c r="F248" s="2">
        <f>'Moving Avg'!D248</f>
        <v>3.35886</v>
      </c>
      <c r="G248" s="2">
        <f>'Moving Avg'!F248</f>
        <v>3.4093550000000001</v>
      </c>
      <c r="H248" s="2">
        <f>'Moving Avg'!G248</f>
        <v>3.2984680000000002</v>
      </c>
      <c r="I248" s="2">
        <f>'Moving Avg'!H248</f>
        <v>3.4979110000000002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3.4459</v>
      </c>
      <c r="C249" s="2">
        <f>RSI!I249</f>
        <v>61.368266717537942</v>
      </c>
      <c r="D249" s="2">
        <f>MACD!E249</f>
        <v>2.0842990158317143E-2</v>
      </c>
      <c r="E249" s="2">
        <f>MACD!F249</f>
        <v>1.3513477737836455E-2</v>
      </c>
      <c r="F249" s="2">
        <f>'Moving Avg'!D249</f>
        <v>3.3792400000000002</v>
      </c>
      <c r="G249" s="2">
        <f>'Moving Avg'!F249</f>
        <v>3.4033299999999995</v>
      </c>
      <c r="H249" s="2">
        <f>'Moving Avg'!G249</f>
        <v>3.3040259999999999</v>
      </c>
      <c r="I249" s="2">
        <f>'Moving Avg'!H249</f>
        <v>3.5006325000000009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3.4180999999999999</v>
      </c>
      <c r="C250" s="2">
        <f>RSI!I250</f>
        <v>57.243701107532644</v>
      </c>
      <c r="D250" s="2">
        <f>MACD!E250</f>
        <v>1.7347793698295089E-2</v>
      </c>
      <c r="E250" s="2">
        <f>MACD!F250</f>
        <v>1.4280340929928182E-2</v>
      </c>
      <c r="F250" s="2">
        <f>'Moving Avg'!D250</f>
        <v>3.3894199999999999</v>
      </c>
      <c r="G250" s="2">
        <f>'Moving Avg'!F250</f>
        <v>3.3973049999999994</v>
      </c>
      <c r="H250" s="2">
        <f>'Moving Avg'!G250</f>
        <v>3.3054140000000003</v>
      </c>
      <c r="I250" s="2">
        <f>'Moving Avg'!H250</f>
        <v>3.5036115000000008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3.6080000000000001</v>
      </c>
      <c r="C251" s="2">
        <f>RSI!I251</f>
        <v>71.389438523871036</v>
      </c>
      <c r="D251" s="2">
        <f>MACD!E251</f>
        <v>-1.4395857925855182E-3</v>
      </c>
      <c r="E251" s="2">
        <f>MACD!F251</f>
        <v>1.1136355585425441E-2</v>
      </c>
      <c r="F251" s="2">
        <f>'Moving Avg'!D251</f>
        <v>3.4375799999999996</v>
      </c>
      <c r="G251" s="2">
        <f>'Moving Avg'!F251</f>
        <v>3.4007750000000008</v>
      </c>
      <c r="H251" s="2">
        <f>'Moving Avg'!G251</f>
        <v>3.3114339999999998</v>
      </c>
      <c r="I251" s="2">
        <f>'Moving Avg'!H251</f>
        <v>3.5073195000000004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3.5386000000000002</v>
      </c>
      <c r="C252" s="2">
        <f>RSI!I252</f>
        <v>63.16475002372114</v>
      </c>
      <c r="D252" s="2">
        <f>MACD!E252</f>
        <v>-1.5778534558459789E-2</v>
      </c>
      <c r="E252" s="2">
        <f>MACD!F252</f>
        <v>5.7533775566483963E-3</v>
      </c>
      <c r="F252" s="2">
        <f>'Moving Avg'!D252</f>
        <v>3.4783400000000002</v>
      </c>
      <c r="G252" s="2">
        <f>'Moving Avg'!F252</f>
        <v>3.4007750000000003</v>
      </c>
      <c r="H252" s="2">
        <f>'Moving Avg'!G252</f>
        <v>3.3155100000000006</v>
      </c>
      <c r="I252" s="2">
        <f>'Moving Avg'!H252</f>
        <v>3.5107030000000004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3.52</v>
      </c>
      <c r="C253" s="2">
        <f>RSI!I253</f>
        <v>61.131962495829129</v>
      </c>
      <c r="D253" s="2">
        <f>MACD!E253</f>
        <v>-3.0322400006840944E-2</v>
      </c>
      <c r="E253" s="2">
        <f>MACD!F253</f>
        <v>-1.4617779560494723E-3</v>
      </c>
      <c r="F253" s="2">
        <f>'Moving Avg'!D253</f>
        <v>3.5061200000000001</v>
      </c>
      <c r="G253" s="2">
        <f>'Moving Avg'!F253</f>
        <v>3.399845</v>
      </c>
      <c r="H253" s="2">
        <f>'Moving Avg'!G253</f>
        <v>3.3193080000000008</v>
      </c>
      <c r="I253" s="2">
        <f>'Moving Avg'!H253</f>
        <v>3.5139935000000002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3.4645000000000001</v>
      </c>
      <c r="C254" s="2">
        <f>RSI!I254</f>
        <v>55.402530972943374</v>
      </c>
      <c r="D254" s="2">
        <f>MACD!E254</f>
        <v>-3.9266198862331958E-2</v>
      </c>
      <c r="E254" s="2">
        <f>MACD!F254</f>
        <v>-9.0226621373059712E-3</v>
      </c>
      <c r="F254" s="2">
        <f>'Moving Avg'!D254</f>
        <v>3.5098399999999996</v>
      </c>
      <c r="G254" s="2">
        <f>'Moving Avg'!F254</f>
        <v>3.4037850000000001</v>
      </c>
      <c r="H254" s="2">
        <f>'Moving Avg'!G254</f>
        <v>3.321902000000001</v>
      </c>
      <c r="I254" s="2">
        <f>'Moving Avg'!H254</f>
        <v>3.5170285000000008</v>
      </c>
      <c r="J254" s="6" t="str">
        <f>OBV!F254</f>
        <v>BEARISH</v>
      </c>
      <c r="K254" s="6" t="str">
        <f>OBV!G254</f>
        <v>NEUTRAL</v>
      </c>
      <c r="L254" s="6" t="str">
        <f>OBV!H254</f>
        <v>BEARISH DIVERGENCE</v>
      </c>
    </row>
    <row r="255" spans="1:12" ht="13.5" x14ac:dyDescent="0.25">
      <c r="A255" s="3">
        <f>RSI!A255</f>
        <v>42377</v>
      </c>
      <c r="B255" s="2">
        <f>RSI!B255</f>
        <v>3.4645000000000001</v>
      </c>
      <c r="C255" s="2">
        <f>RSI!I255</f>
        <v>55.402530972943374</v>
      </c>
      <c r="D255" s="2">
        <f>MACD!E255</f>
        <v>-4.3629959232163174E-2</v>
      </c>
      <c r="E255" s="2">
        <f>MACD!F255</f>
        <v>-1.5944121556277412E-2</v>
      </c>
      <c r="F255" s="2">
        <f>'Moving Avg'!D255</f>
        <v>3.51912</v>
      </c>
      <c r="G255" s="2">
        <f>'Moving Avg'!F255</f>
        <v>3.4088800000000008</v>
      </c>
      <c r="H255" s="2">
        <f>'Moving Avg'!G255</f>
        <v>3.3244960000000003</v>
      </c>
      <c r="I255" s="2">
        <f>'Moving Avg'!H255</f>
        <v>3.5200635000000005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3.3811</v>
      </c>
      <c r="C256" s="2">
        <f>RSI!I256</f>
        <v>47.623785782346175</v>
      </c>
      <c r="D256" s="2">
        <f>MACD!E256</f>
        <v>-4.1482706425253646E-2</v>
      </c>
      <c r="E256" s="2">
        <f>MACD!F256</f>
        <v>-2.1051838530072659E-2</v>
      </c>
      <c r="F256" s="2">
        <f>'Moving Avg'!D256</f>
        <v>3.4737400000000003</v>
      </c>
      <c r="G256" s="2">
        <f>'Moving Avg'!F256</f>
        <v>3.4098050000000009</v>
      </c>
      <c r="H256" s="2">
        <f>'Moving Avg'!G256</f>
        <v>3.3255160000000008</v>
      </c>
      <c r="I256" s="2">
        <f>'Moving Avg'!H256</f>
        <v>3.5229020000000002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3.3578999999999999</v>
      </c>
      <c r="C257" s="2">
        <f>RSI!I257</f>
        <v>45.701503998402458</v>
      </c>
      <c r="D257" s="2">
        <f>MACD!E257</f>
        <v>-4.2752149879381918E-2</v>
      </c>
      <c r="E257" s="2">
        <f>MACD!F257</f>
        <v>-2.5391900799934509E-2</v>
      </c>
      <c r="F257" s="2">
        <f>'Moving Avg'!D257</f>
        <v>3.4376000000000007</v>
      </c>
      <c r="G257" s="2">
        <f>'Moving Avg'!F257</f>
        <v>3.4098050000000009</v>
      </c>
      <c r="H257" s="2">
        <f>'Moving Avg'!G257</f>
        <v>3.3261640000000003</v>
      </c>
      <c r="I257" s="2">
        <f>'Moving Avg'!H257</f>
        <v>3.5254700000000003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3.3348</v>
      </c>
      <c r="C258" s="2">
        <f>RSI!I258</f>
        <v>43.805536800154705</v>
      </c>
      <c r="D258" s="2">
        <f>MACD!E258</f>
        <v>-3.4688583926013372E-2</v>
      </c>
      <c r="E258" s="2">
        <f>MACD!F258</f>
        <v>-2.7251237425150284E-2</v>
      </c>
      <c r="F258" s="2">
        <f>'Moving Avg'!D258</f>
        <v>3.40056</v>
      </c>
      <c r="G258" s="2">
        <f>'Moving Avg'!F258</f>
        <v>3.4088800000000008</v>
      </c>
      <c r="H258" s="2">
        <f>'Moving Avg'!G258</f>
        <v>3.3263499999999997</v>
      </c>
      <c r="I258" s="2">
        <f>'Moving Avg'!H258</f>
        <v>3.5279224999999999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3.3300999999999998</v>
      </c>
      <c r="C259" s="2">
        <f>RSI!I259</f>
        <v>43.410925125841224</v>
      </c>
      <c r="D259" s="2">
        <f>MACD!E259</f>
        <v>-1.7130649530342712E-2</v>
      </c>
      <c r="E259" s="2">
        <f>MACD!F259</f>
        <v>-2.5227119846188771E-2</v>
      </c>
      <c r="F259" s="2">
        <f>'Moving Avg'!D259</f>
        <v>3.3736800000000002</v>
      </c>
      <c r="G259" s="2">
        <f>'Moving Avg'!F259</f>
        <v>3.4063300000000005</v>
      </c>
      <c r="H259" s="2">
        <f>'Moving Avg'!G259</f>
        <v>3.3265339999999997</v>
      </c>
      <c r="I259" s="2">
        <f>'Moving Avg'!H259</f>
        <v>3.5302409999999997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3.3254999999999999</v>
      </c>
      <c r="C260" s="2">
        <f>RSI!I260</f>
        <v>43.00262403790196</v>
      </c>
      <c r="D260" s="2">
        <f>MACD!E260</f>
        <v>-5.7957362627334419E-3</v>
      </c>
      <c r="E260" s="2">
        <f>MACD!F260</f>
        <v>-2.1340843129497706E-2</v>
      </c>
      <c r="F260" s="2">
        <f>'Moving Avg'!D260</f>
        <v>3.3458799999999997</v>
      </c>
      <c r="G260" s="2">
        <f>'Moving Avg'!F260</f>
        <v>3.4033200000000008</v>
      </c>
      <c r="H260" s="2">
        <f>'Moving Avg'!G260</f>
        <v>3.3266260000000001</v>
      </c>
      <c r="I260" s="2">
        <f>'Moving Avg'!H260</f>
        <v>3.5323605000000002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3.3115999999999999</v>
      </c>
      <c r="C261" s="2">
        <f>RSI!I261</f>
        <v>41.72552391580421</v>
      </c>
      <c r="D261" s="2">
        <f>MACD!E261</f>
        <v>3.4451226967019632E-2</v>
      </c>
      <c r="E261" s="2">
        <f>MACD!F261</f>
        <v>-1.0182429110194239E-2</v>
      </c>
      <c r="F261" s="2">
        <f>'Moving Avg'!D261</f>
        <v>3.3319800000000002</v>
      </c>
      <c r="G261" s="2">
        <f>'Moving Avg'!F261</f>
        <v>3.4000750000000011</v>
      </c>
      <c r="H261" s="2">
        <f>'Moving Avg'!G261</f>
        <v>3.3264399999999994</v>
      </c>
      <c r="I261" s="2">
        <f>'Moving Avg'!H261</f>
        <v>3.5346089999999997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3.2189999999999999</v>
      </c>
      <c r="C262" s="2">
        <f>RSI!I262</f>
        <v>34.396792505563013</v>
      </c>
      <c r="D262" s="2">
        <f>MACD!E262</f>
        <v>6.5151255400963226E-2</v>
      </c>
      <c r="E262" s="2">
        <f>MACD!F262</f>
        <v>4.8843077920372544E-3</v>
      </c>
      <c r="F262" s="2">
        <f>'Moving Avg'!D262</f>
        <v>3.3042000000000002</v>
      </c>
      <c r="G262" s="2">
        <f>'Moving Avg'!F262</f>
        <v>3.3928950000000007</v>
      </c>
      <c r="H262" s="2">
        <f>'Moving Avg'!G262</f>
        <v>3.3262559999999994</v>
      </c>
      <c r="I262" s="2">
        <f>'Moving Avg'!H262</f>
        <v>3.5363720000000005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3.1726999999999999</v>
      </c>
      <c r="C263" s="2">
        <f>RSI!I263</f>
        <v>31.424759316802906</v>
      </c>
      <c r="D263" s="2">
        <f>MACD!E263</f>
        <v>9.2671776192218669E-2</v>
      </c>
      <c r="E263" s="2">
        <f>MACD!F263</f>
        <v>2.2441801472073541E-2</v>
      </c>
      <c r="F263" s="2">
        <f>'Moving Avg'!D263</f>
        <v>3.2717799999999997</v>
      </c>
      <c r="G263" s="2">
        <f>'Moving Avg'!F263</f>
        <v>3.3843300000000007</v>
      </c>
      <c r="H263" s="2">
        <f>'Moving Avg'!G263</f>
        <v>3.3257939999999993</v>
      </c>
      <c r="I263" s="2">
        <f>'Moving Avg'!H263</f>
        <v>3.5379260000000006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3.08</v>
      </c>
      <c r="C264" s="2">
        <f>RSI!I264</f>
        <v>26.489663622753071</v>
      </c>
      <c r="D264" s="2">
        <f>MACD!E264</f>
        <v>0.11546338904927378</v>
      </c>
      <c r="E264" s="2">
        <f>MACD!F264</f>
        <v>4.1046118987513591E-2</v>
      </c>
      <c r="F264" s="2">
        <f>'Moving Avg'!D264</f>
        <v>3.2217600000000006</v>
      </c>
      <c r="G264" s="2">
        <f>'Moving Avg'!F264</f>
        <v>3.37113</v>
      </c>
      <c r="H264" s="2">
        <f>'Moving Avg'!G264</f>
        <v>3.3253299999999997</v>
      </c>
      <c r="I264" s="2">
        <f>'Moving Avg'!H264</f>
        <v>3.539104500000001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3.0754000000000001</v>
      </c>
      <c r="C265" s="2">
        <f>RSI!I265</f>
        <v>26.269201859360422</v>
      </c>
      <c r="D265" s="2">
        <f>MACD!E265</f>
        <v>0.13672675081421115</v>
      </c>
      <c r="E265" s="2">
        <f>MACD!F265</f>
        <v>6.0182245352853103E-2</v>
      </c>
      <c r="F265" s="2">
        <f>'Moving Avg'!D265</f>
        <v>3.1717399999999998</v>
      </c>
      <c r="G265" s="2">
        <f>'Moving Avg'!F265</f>
        <v>3.3565400000000003</v>
      </c>
      <c r="H265" s="2">
        <f>'Moving Avg'!G265</f>
        <v>3.3250519999999995</v>
      </c>
      <c r="I265" s="2">
        <f>'Moving Avg'!H265</f>
        <v>3.54026</v>
      </c>
      <c r="J265" s="6" t="str">
        <f>OBV!F265</f>
        <v>BEARISH</v>
      </c>
      <c r="K265" s="6" t="str">
        <f>OBV!G265</f>
        <v>NEUTRAL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2.9828000000000001</v>
      </c>
      <c r="C266" s="2">
        <f>RSI!I266</f>
        <v>22.254036249852859</v>
      </c>
      <c r="D266" s="2">
        <f>MACD!E266</f>
        <v>0.15029061828458401</v>
      </c>
      <c r="E266" s="2">
        <f>MACD!F266</f>
        <v>7.8203919939199285E-2</v>
      </c>
      <c r="F266" s="2">
        <f>'Moving Avg'!D266</f>
        <v>3.1059800000000002</v>
      </c>
      <c r="G266" s="2">
        <f>'Moving Avg'!F266</f>
        <v>3.3373200000000005</v>
      </c>
      <c r="H266" s="2">
        <f>'Moving Avg'!G266</f>
        <v>3.3229219999999993</v>
      </c>
      <c r="I266" s="2">
        <f>'Moving Avg'!H266</f>
        <v>3.5409525000000004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3.0106000000000002</v>
      </c>
      <c r="C267" s="2">
        <f>RSI!I267</f>
        <v>25.915079800600907</v>
      </c>
      <c r="D267" s="2">
        <f>MACD!E267</f>
        <v>0.15811540768975263</v>
      </c>
      <c r="E267" s="2">
        <f>MACD!F267</f>
        <v>9.4186217489309956E-2</v>
      </c>
      <c r="F267" s="2">
        <f>'Moving Avg'!D267</f>
        <v>3.0643000000000002</v>
      </c>
      <c r="G267" s="2">
        <f>'Moving Avg'!F267</f>
        <v>3.32111</v>
      </c>
      <c r="H267" s="2">
        <f>'Moving Avg'!G267</f>
        <v>3.3229219999999997</v>
      </c>
      <c r="I267" s="2">
        <f>'Moving Avg'!H267</f>
        <v>3.5419604999999996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3.0569000000000002</v>
      </c>
      <c r="C268" s="2">
        <f>RSI!I268</f>
        <v>31.684928798610514</v>
      </c>
      <c r="D268" s="2">
        <f>MACD!E268</f>
        <v>0.15941841468594165</v>
      </c>
      <c r="E268" s="2">
        <f>MACD!F268</f>
        <v>0.10723265692863629</v>
      </c>
      <c r="F268" s="2">
        <f>'Moving Avg'!D268</f>
        <v>3.0411400000000004</v>
      </c>
      <c r="G268" s="2">
        <f>'Moving Avg'!F268</f>
        <v>3.3048999999999999</v>
      </c>
      <c r="H268" s="2">
        <f>'Moving Avg'!G268</f>
        <v>3.3222739999999997</v>
      </c>
      <c r="I268" s="2">
        <f>'Moving Avg'!H268</f>
        <v>3.5431999999999992</v>
      </c>
      <c r="J268" s="6" t="str">
        <f>OBV!F268</f>
        <v>BULLISH</v>
      </c>
      <c r="K268" s="6" t="str">
        <f>OBV!G268</f>
        <v>STRONG</v>
      </c>
      <c r="L268" s="6" t="str">
        <f>OBV!H268</f>
        <v>BULLISH DIVERGENCE</v>
      </c>
    </row>
    <row r="269" spans="1:12" ht="13.5" x14ac:dyDescent="0.25">
      <c r="A269" s="3">
        <f>RSI!A269</f>
        <v>42398</v>
      </c>
      <c r="B269" s="2">
        <f>RSI!B269</f>
        <v>3.0569000000000002</v>
      </c>
      <c r="C269" s="2">
        <f>RSI!I269</f>
        <v>31.684928798610514</v>
      </c>
      <c r="D269" s="2">
        <f>MACD!E269</f>
        <v>0.16106642968653517</v>
      </c>
      <c r="E269" s="2">
        <f>MACD!F269</f>
        <v>0.11799941148021609</v>
      </c>
      <c r="F269" s="2">
        <f>'Moving Avg'!D269</f>
        <v>3.0365200000000003</v>
      </c>
      <c r="G269" s="2">
        <f>'Moving Avg'!F269</f>
        <v>3.2854499999999995</v>
      </c>
      <c r="H269" s="2">
        <f>'Moving Avg'!G269</f>
        <v>3.321348</v>
      </c>
      <c r="I269" s="2">
        <f>'Moving Avg'!H269</f>
        <v>3.5449024999999996</v>
      </c>
      <c r="J269" s="6" t="str">
        <f>OBV!F269</f>
        <v>BULLISH</v>
      </c>
      <c r="K269" s="6" t="str">
        <f>OBV!G269</f>
        <v>STRONG</v>
      </c>
      <c r="L269" s="6" t="str">
        <f>OBV!H269</f>
        <v>BULLISH DIVERGENCE</v>
      </c>
    </row>
    <row r="270" spans="1:12" ht="13.5" x14ac:dyDescent="0.25">
      <c r="A270" s="3">
        <f>RSI!A270</f>
        <v>42401</v>
      </c>
      <c r="B270" s="2">
        <f>RSI!B270</f>
        <v>2.9828000000000001</v>
      </c>
      <c r="C270" s="2">
        <f>RSI!I270</f>
        <v>27.683120690205143</v>
      </c>
      <c r="D270" s="2">
        <f>MACD!E270</f>
        <v>0.168416681556669</v>
      </c>
      <c r="E270" s="2">
        <f>MACD!F270</f>
        <v>0.12808286549550668</v>
      </c>
      <c r="F270" s="2">
        <f>'Moving Avg'!D270</f>
        <v>3.0179999999999998</v>
      </c>
      <c r="G270" s="2">
        <f>'Moving Avg'!F270</f>
        <v>3.2636849999999997</v>
      </c>
      <c r="H270" s="2">
        <f>'Moving Avg'!G270</f>
        <v>3.31894</v>
      </c>
      <c r="I270" s="2">
        <f>'Moving Avg'!H270</f>
        <v>3.5461239999999994</v>
      </c>
      <c r="J270" s="6" t="str">
        <f>OBV!F270</f>
        <v>BULLISH</v>
      </c>
      <c r="K270" s="6" t="str">
        <f>OBV!G270</f>
        <v>STRONG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2.9781</v>
      </c>
      <c r="C271" s="2">
        <f>RSI!I271</f>
        <v>27.446336748892421</v>
      </c>
      <c r="D271" s="2">
        <f>MACD!E271</f>
        <v>0.17437124719216834</v>
      </c>
      <c r="E271" s="2">
        <f>MACD!F271</f>
        <v>0.13734054183483901</v>
      </c>
      <c r="F271" s="2">
        <f>'Moving Avg'!D271</f>
        <v>3.0170600000000003</v>
      </c>
      <c r="G271" s="2">
        <f>'Moving Avg'!F271</f>
        <v>3.2321899999999992</v>
      </c>
      <c r="H271" s="2">
        <f>'Moving Avg'!G271</f>
        <v>3.3165300000000006</v>
      </c>
      <c r="I271" s="2">
        <f>'Moving Avg'!H271</f>
        <v>3.5465504999999995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</row>
    <row r="272" spans="1:12" ht="13.5" x14ac:dyDescent="0.25">
      <c r="A272" s="3">
        <f>RSI!A272</f>
        <v>42403</v>
      </c>
      <c r="B272" s="2">
        <f>RSI!B272</f>
        <v>2.9828000000000001</v>
      </c>
      <c r="C272" s="2">
        <f>RSI!I272</f>
        <v>28.10855190172424</v>
      </c>
      <c r="D272" s="2">
        <f>MACD!E272</f>
        <v>0.16625563625482798</v>
      </c>
      <c r="E272" s="2">
        <f>MACD!F272</f>
        <v>0.14312356071883681</v>
      </c>
      <c r="F272" s="2">
        <f>'Moving Avg'!D272</f>
        <v>3.0115000000000003</v>
      </c>
      <c r="G272" s="2">
        <f>'Moving Avg'!F272</f>
        <v>3.2043999999999997</v>
      </c>
      <c r="H272" s="2">
        <f>'Moving Avg'!G272</f>
        <v>3.3144000000000005</v>
      </c>
      <c r="I272" s="2">
        <f>'Moving Avg'!H272</f>
        <v>3.5470224999999993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2.9828000000000001</v>
      </c>
      <c r="C273" s="2">
        <f>RSI!I273</f>
        <v>28.10855190172424</v>
      </c>
      <c r="D273" s="2">
        <f>MACD!E273</f>
        <v>0.15357126146056022</v>
      </c>
      <c r="E273" s="2">
        <f>MACD!F273</f>
        <v>0.1452131008671815</v>
      </c>
      <c r="F273" s="2">
        <f>'Moving Avg'!D273</f>
        <v>2.99668</v>
      </c>
      <c r="G273" s="2">
        <f>'Moving Avg'!F273</f>
        <v>3.1775399999999991</v>
      </c>
      <c r="H273" s="2">
        <f>'Moving Avg'!G273</f>
        <v>3.3122700000000003</v>
      </c>
      <c r="I273" s="2">
        <f>'Moving Avg'!H273</f>
        <v>3.5476044999999994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2.9178999999999999</v>
      </c>
      <c r="C274" s="2">
        <f>RSI!I274</f>
        <v>24.52391063864421</v>
      </c>
      <c r="D274" s="2">
        <f>MACD!E274</f>
        <v>0.13459323264498879</v>
      </c>
      <c r="E274" s="2">
        <f>MACD!F274</f>
        <v>0.14308912722274297</v>
      </c>
      <c r="F274" s="2">
        <f>'Moving Avg'!D274</f>
        <v>2.96888</v>
      </c>
      <c r="G274" s="2">
        <f>'Moving Avg'!F274</f>
        <v>3.1502099999999991</v>
      </c>
      <c r="H274" s="2">
        <f>'Moving Avg'!G274</f>
        <v>3.3069900000000008</v>
      </c>
      <c r="I274" s="2">
        <f>'Moving Avg'!H274</f>
        <v>3.5478619999999994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2.9828000000000001</v>
      </c>
      <c r="C275" s="2">
        <f>RSI!I275</f>
        <v>33.637964843151792</v>
      </c>
      <c r="D275" s="2">
        <f>MACD!E275</f>
        <v>0.11452277436902802</v>
      </c>
      <c r="E275" s="2">
        <f>MACD!F275</f>
        <v>0.13737585665199997</v>
      </c>
      <c r="F275" s="2">
        <f>'Moving Avg'!D275</f>
        <v>2.96888</v>
      </c>
      <c r="G275" s="2">
        <f>'Moving Avg'!F275</f>
        <v>3.1261249999999992</v>
      </c>
      <c r="H275" s="2">
        <f>'Moving Avg'!G275</f>
        <v>3.3027300000000008</v>
      </c>
      <c r="I275" s="2">
        <f>'Moving Avg'!H275</f>
        <v>3.5480255000000001</v>
      </c>
      <c r="J275" s="6" t="str">
        <f>OBV!F275</f>
        <v>BEARISH</v>
      </c>
      <c r="K275" s="6" t="str">
        <f>OBV!G275</f>
        <v>NEUTRAL</v>
      </c>
      <c r="L275" s="6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2.9828000000000001</v>
      </c>
      <c r="C276" s="2">
        <f>RSI!I276</f>
        <v>33.637964843151792</v>
      </c>
      <c r="D276" s="2">
        <f>MACD!E276</f>
        <v>8.4302070313855726E-2</v>
      </c>
      <c r="E276" s="2">
        <f>MACD!F276</f>
        <v>0.12676109938437113</v>
      </c>
      <c r="F276" s="2">
        <f>'Moving Avg'!D276</f>
        <v>2.9698199999999999</v>
      </c>
      <c r="G276" s="2">
        <f>'Moving Avg'!F276</f>
        <v>3.1062099999999995</v>
      </c>
      <c r="H276" s="2">
        <f>'Moving Avg'!G276</f>
        <v>3.2984700000000009</v>
      </c>
      <c r="I276" s="2">
        <f>'Moving Avg'!H276</f>
        <v>3.5473950000000003</v>
      </c>
      <c r="J276" s="6" t="str">
        <f>OBV!F276</f>
        <v>BEARISH</v>
      </c>
      <c r="K276" s="6" t="str">
        <f>OBV!G276</f>
        <v>NEUTRAL</v>
      </c>
      <c r="L276" s="6" t="str">
        <f>OBV!H276</f>
        <v>BEARISH DIVERGENCE</v>
      </c>
    </row>
    <row r="277" spans="1:12" ht="13.5" x14ac:dyDescent="0.25">
      <c r="A277" s="3">
        <f>RSI!A277</f>
        <v>42410</v>
      </c>
      <c r="B277" s="2">
        <f>RSI!B277</f>
        <v>2.9178999999999999</v>
      </c>
      <c r="C277" s="2">
        <f>RSI!I277</f>
        <v>29.505788817938736</v>
      </c>
      <c r="D277" s="2">
        <f>MACD!E277</f>
        <v>6.8748503657366733E-2</v>
      </c>
      <c r="E277" s="2">
        <f>MACD!F277</f>
        <v>0.11515858023897026</v>
      </c>
      <c r="F277" s="2">
        <f>'Moving Avg'!D277</f>
        <v>2.9568400000000006</v>
      </c>
      <c r="G277" s="2">
        <f>'Moving Avg'!F277</f>
        <v>3.0842099999999997</v>
      </c>
      <c r="H277" s="2">
        <f>'Moving Avg'!G277</f>
        <v>3.2907800000000007</v>
      </c>
      <c r="I277" s="2">
        <f>'Moving Avg'!H277</f>
        <v>3.5455140000000007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2.9133</v>
      </c>
      <c r="C278" s="2">
        <f>RSI!I278</f>
        <v>29.231693950901544</v>
      </c>
      <c r="D278" s="2">
        <f>MACD!E278</f>
        <v>6.4299430024421067E-2</v>
      </c>
      <c r="E278" s="2">
        <f>MACD!F278</f>
        <v>0.10498675019606044</v>
      </c>
      <c r="F278" s="2">
        <f>'Moving Avg'!D278</f>
        <v>2.9429400000000001</v>
      </c>
      <c r="G278" s="2">
        <f>'Moving Avg'!F278</f>
        <v>3.0631349999999995</v>
      </c>
      <c r="H278" s="2">
        <f>'Moving Avg'!G278</f>
        <v>3.2796640000000008</v>
      </c>
      <c r="I278" s="2">
        <f>'Moving Avg'!H278</f>
        <v>3.5426180000000009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2.9133</v>
      </c>
      <c r="C279" s="2">
        <f>RSI!I279</f>
        <v>29.231693950901544</v>
      </c>
      <c r="D279" s="2">
        <f>MACD!E279</f>
        <v>6.1717398773259102E-2</v>
      </c>
      <c r="E279" s="2">
        <f>MACD!F279</f>
        <v>9.6332879911500177E-2</v>
      </c>
      <c r="F279" s="2">
        <f>'Moving Avg'!D279</f>
        <v>2.9420199999999999</v>
      </c>
      <c r="G279" s="2">
        <f>'Moving Avg'!F279</f>
        <v>3.0422949999999997</v>
      </c>
      <c r="H279" s="2">
        <f>'Moving Avg'!G279</f>
        <v>3.2666020000000002</v>
      </c>
      <c r="I279" s="2">
        <f>'Moving Avg'!H279</f>
        <v>3.5392810000000012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2.9087000000000001</v>
      </c>
      <c r="C280" s="2">
        <f>RSI!I280</f>
        <v>28.920118588303922</v>
      </c>
      <c r="D280" s="2">
        <f>MACD!E280</f>
        <v>4.9568315613251368E-2</v>
      </c>
      <c r="E280" s="2">
        <f>MACD!F280</f>
        <v>8.6979967051850432E-2</v>
      </c>
      <c r="F280" s="2">
        <f>'Moving Avg'!D280</f>
        <v>2.9272</v>
      </c>
      <c r="G280" s="2">
        <f>'Moving Avg'!F280</f>
        <v>3.021455</v>
      </c>
      <c r="H280" s="2">
        <f>'Moving Avg'!G280</f>
        <v>3.2540040000000001</v>
      </c>
      <c r="I280" s="2">
        <f>'Moving Avg'!H280</f>
        <v>3.5357445000000012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2.8994</v>
      </c>
      <c r="C281" s="2">
        <f>RSI!I281</f>
        <v>28.264191608392409</v>
      </c>
      <c r="D281" s="2">
        <f>MACD!E281</f>
        <v>4.0295178486598804E-2</v>
      </c>
      <c r="E281" s="2">
        <f>MACD!F281</f>
        <v>7.7643009338800112E-2</v>
      </c>
      <c r="F281" s="2">
        <f>'Moving Avg'!D281</f>
        <v>2.91052</v>
      </c>
      <c r="G281" s="2">
        <f>'Moving Avg'!F281</f>
        <v>3.000845</v>
      </c>
      <c r="H281" s="2">
        <f>'Moving Avg'!G281</f>
        <v>3.2412200000000007</v>
      </c>
      <c r="I281" s="2">
        <f>'Moving Avg'!H281</f>
        <v>3.5320730000000009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2.8994</v>
      </c>
      <c r="C282" s="2">
        <f>RSI!I282</f>
        <v>28.264191608392409</v>
      </c>
      <c r="D282" s="2">
        <f>MACD!E282</f>
        <v>3.4190638817721553E-2</v>
      </c>
      <c r="E282" s="2">
        <f>MACD!F282</f>
        <v>6.8952535234584403E-2</v>
      </c>
      <c r="F282" s="2">
        <f>'Moving Avg'!D282</f>
        <v>2.9068200000000002</v>
      </c>
      <c r="G282" s="2">
        <f>'Moving Avg'!F282</f>
        <v>2.9848650000000001</v>
      </c>
      <c r="H282" s="2">
        <f>'Moving Avg'!G282</f>
        <v>3.2284360000000003</v>
      </c>
      <c r="I282" s="2">
        <f>'Moving Avg'!H282</f>
        <v>3.5283355000000012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2.8994</v>
      </c>
      <c r="C283" s="2">
        <f>RSI!I283</f>
        <v>28.264191608392409</v>
      </c>
      <c r="D283" s="2">
        <f>MACD!E283</f>
        <v>2.9968670258712748E-2</v>
      </c>
      <c r="E283" s="2">
        <f>MACD!F283</f>
        <v>6.1155762239410071E-2</v>
      </c>
      <c r="F283" s="2">
        <f>'Moving Avg'!D283</f>
        <v>2.9040399999999997</v>
      </c>
      <c r="G283" s="2">
        <f>'Moving Avg'!F283</f>
        <v>2.9712000000000005</v>
      </c>
      <c r="H283" s="2">
        <f>'Moving Avg'!G283</f>
        <v>3.215652</v>
      </c>
      <c r="I283" s="2">
        <f>'Moving Avg'!H283</f>
        <v>3.5245320000000011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2.9133</v>
      </c>
      <c r="C284" s="2">
        <f>RSI!I284</f>
        <v>31.178049092273611</v>
      </c>
      <c r="D284" s="2">
        <f>MACD!E284</f>
        <v>1.6255519162524212E-2</v>
      </c>
      <c r="E284" s="2">
        <f>MACD!F284</f>
        <v>5.21757136240329E-2</v>
      </c>
      <c r="F284" s="2">
        <f>'Moving Avg'!D284</f>
        <v>2.9040399999999997</v>
      </c>
      <c r="G284" s="2">
        <f>'Moving Avg'!F284</f>
        <v>2.9628650000000003</v>
      </c>
      <c r="H284" s="2">
        <f>'Moving Avg'!G284</f>
        <v>3.2062040000000001</v>
      </c>
      <c r="I284" s="2">
        <f>'Moving Avg'!H284</f>
        <v>3.5209080000000004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2.9087000000000001</v>
      </c>
      <c r="C285" s="2">
        <f>RSI!I285</f>
        <v>30.733144364533786</v>
      </c>
      <c r="D285" s="2">
        <f>MACD!E285</f>
        <v>1.5704127059669393E-2</v>
      </c>
      <c r="E285" s="2">
        <f>MACD!F285</f>
        <v>4.4881396311160199E-2</v>
      </c>
      <c r="F285" s="2">
        <f>'Moving Avg'!D285</f>
        <v>2.9040399999999997</v>
      </c>
      <c r="G285" s="2">
        <f>'Moving Avg'!F285</f>
        <v>2.9545300000000005</v>
      </c>
      <c r="H285" s="2">
        <f>'Moving Avg'!G285</f>
        <v>3.1971260000000008</v>
      </c>
      <c r="I285" s="2">
        <f>'Moving Avg'!H285</f>
        <v>3.5173715000000012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2.9133</v>
      </c>
      <c r="C286" s="2">
        <f>RSI!I286</f>
        <v>31.781491202085078</v>
      </c>
      <c r="D286" s="2">
        <f>MACD!E286</f>
        <v>1.5596863992649812E-2</v>
      </c>
      <c r="E286" s="2">
        <f>MACD!F286</f>
        <v>3.902448984745812E-2</v>
      </c>
      <c r="F286" s="2">
        <f>'Moving Avg'!D286</f>
        <v>2.9068199999999997</v>
      </c>
      <c r="G286" s="2">
        <f>'Moving Avg'!F286</f>
        <v>2.9510550000000006</v>
      </c>
      <c r="H286" s="2">
        <f>'Moving Avg'!G286</f>
        <v>3.1881400000000006</v>
      </c>
      <c r="I286" s="2">
        <f>'Moving Avg'!H286</f>
        <v>3.5135270000000007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2.8715999999999999</v>
      </c>
      <c r="C287" s="2">
        <f>RSI!I287</f>
        <v>27.690133324331029</v>
      </c>
      <c r="D287" s="2">
        <f>MACD!E287</f>
        <v>9.2313802336727591E-3</v>
      </c>
      <c r="E287" s="2">
        <f>MACD!F287</f>
        <v>3.3065867924701051E-2</v>
      </c>
      <c r="F287" s="2">
        <f>'Moving Avg'!D287</f>
        <v>2.9012599999999997</v>
      </c>
      <c r="G287" s="2">
        <f>'Moving Avg'!F287</f>
        <v>2.9441050000000004</v>
      </c>
      <c r="H287" s="2">
        <f>'Moving Avg'!G287</f>
        <v>3.1784140000000001</v>
      </c>
      <c r="I287" s="2">
        <f>'Moving Avg'!H287</f>
        <v>3.5085260000000007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2.8715999999999999</v>
      </c>
      <c r="C288" s="2">
        <f>RSI!I288</f>
        <v>27.690133324331029</v>
      </c>
      <c r="D288" s="2">
        <f>MACD!E288</f>
        <v>3.9589199640048811E-3</v>
      </c>
      <c r="E288" s="2">
        <f>MACD!F288</f>
        <v>2.7244478332561821E-2</v>
      </c>
      <c r="F288" s="2">
        <f>'Moving Avg'!D288</f>
        <v>2.8957000000000002</v>
      </c>
      <c r="G288" s="2">
        <f>'Moving Avg'!F288</f>
        <v>2.9348400000000003</v>
      </c>
      <c r="H288" s="2">
        <f>'Moving Avg'!G288</f>
        <v>3.1687800000000004</v>
      </c>
      <c r="I288" s="2">
        <f>'Moving Avg'!H288</f>
        <v>3.5035250000000002</v>
      </c>
      <c r="J288" s="6" t="str">
        <f>OBV!F288</f>
        <v>BULLISH</v>
      </c>
      <c r="K288" s="6" t="str">
        <f>OBV!G288</f>
        <v>NEUTRAL</v>
      </c>
      <c r="L288" s="6" t="str">
        <f>OBV!H288</f>
        <v>BULLISH DIVERGENCE</v>
      </c>
    </row>
    <row r="289" spans="1:12" ht="13.5" x14ac:dyDescent="0.25">
      <c r="A289" s="3">
        <f>RSI!A289</f>
        <v>42426</v>
      </c>
      <c r="B289" s="2">
        <f>RSI!B289</f>
        <v>2.8715999999999999</v>
      </c>
      <c r="C289" s="2">
        <f>RSI!I289</f>
        <v>27.690133324331043</v>
      </c>
      <c r="D289" s="2">
        <f>MACD!E289</f>
        <v>2.5817280157047762E-4</v>
      </c>
      <c r="E289" s="2">
        <f>MACD!F289</f>
        <v>2.1847217226363555E-2</v>
      </c>
      <c r="F289" s="2">
        <f>'Moving Avg'!D289</f>
        <v>2.8873600000000001</v>
      </c>
      <c r="G289" s="2">
        <f>'Moving Avg'!F289</f>
        <v>2.9255750000000003</v>
      </c>
      <c r="H289" s="2">
        <f>'Moving Avg'!G289</f>
        <v>3.1585900000000002</v>
      </c>
      <c r="I289" s="2">
        <f>'Moving Avg'!H289</f>
        <v>3.4982594999999996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2.8715999999999999</v>
      </c>
      <c r="C290" s="2">
        <f>RSI!I290</f>
        <v>27.690133324331029</v>
      </c>
      <c r="D290" s="2">
        <f>MACD!E290</f>
        <v>-2.8766937536310877E-3</v>
      </c>
      <c r="E290" s="2">
        <f>MACD!F290</f>
        <v>1.6902435030364624E-2</v>
      </c>
      <c r="F290" s="2">
        <f>'Moving Avg'!D290</f>
        <v>2.8799400000000004</v>
      </c>
      <c r="G290" s="2">
        <f>'Moving Avg'!F290</f>
        <v>2.9200150000000002</v>
      </c>
      <c r="H290" s="2">
        <f>'Moving Avg'!G290</f>
        <v>3.1483080000000006</v>
      </c>
      <c r="I290" s="2">
        <f>'Moving Avg'!H290</f>
        <v>3.4930599999999998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2.8948</v>
      </c>
      <c r="C291" s="2">
        <f>RSI!I291</f>
        <v>34.044000987410882</v>
      </c>
      <c r="D291" s="2">
        <f>MACD!E291</f>
        <v>-8.0264986757567769E-3</v>
      </c>
      <c r="E291" s="2">
        <f>MACD!F291</f>
        <v>1.1916648289140344E-2</v>
      </c>
      <c r="F291" s="2">
        <f>'Moving Avg'!D291</f>
        <v>2.8762400000000001</v>
      </c>
      <c r="G291" s="2">
        <f>'Moving Avg'!F291</f>
        <v>2.9158500000000003</v>
      </c>
      <c r="H291" s="2">
        <f>'Moving Avg'!G291</f>
        <v>3.1386740000000004</v>
      </c>
      <c r="I291" s="2">
        <f>'Moving Avg'!H291</f>
        <v>3.4885499999999996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2.8948</v>
      </c>
      <c r="C292" s="2">
        <f>RSI!I292</f>
        <v>34.044000987410882</v>
      </c>
      <c r="D292" s="2">
        <f>MACD!E292</f>
        <v>-1.1917354399066049E-2</v>
      </c>
      <c r="E292" s="2">
        <f>MACD!F292</f>
        <v>7.1498477514990652E-3</v>
      </c>
      <c r="F292" s="2">
        <f>'Moving Avg'!D292</f>
        <v>2.8808799999999999</v>
      </c>
      <c r="G292" s="2">
        <f>'Moving Avg'!F292</f>
        <v>2.9114500000000008</v>
      </c>
      <c r="H292" s="2">
        <f>'Moving Avg'!G292</f>
        <v>3.1293180000000005</v>
      </c>
      <c r="I292" s="2">
        <f>'Moving Avg'!H292</f>
        <v>3.4835989999999994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2.867</v>
      </c>
      <c r="C293" s="2">
        <f>RSI!I293</f>
        <v>30.339154208584958</v>
      </c>
      <c r="D293" s="2">
        <f>MACD!E293</f>
        <v>-1.2718254417053654E-2</v>
      </c>
      <c r="E293" s="2">
        <f>MACD!F293</f>
        <v>3.1762273177885218E-3</v>
      </c>
      <c r="F293" s="2">
        <f>'Moving Avg'!D293</f>
        <v>2.8799599999999996</v>
      </c>
      <c r="G293" s="2">
        <f>'Moving Avg'!F293</f>
        <v>2.9056600000000006</v>
      </c>
      <c r="H293" s="2">
        <f>'Moving Avg'!G293</f>
        <v>3.1197780000000002</v>
      </c>
      <c r="I293" s="2">
        <f>'Moving Avg'!H293</f>
        <v>3.4789499999999993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2.867</v>
      </c>
      <c r="C294" s="2">
        <f>RSI!I294</f>
        <v>30.339154208584972</v>
      </c>
      <c r="D294" s="2">
        <f>MACD!E294</f>
        <v>-1.0693110506165837E-2</v>
      </c>
      <c r="E294" s="2">
        <f>MACD!F294</f>
        <v>4.0235975299765005E-4</v>
      </c>
      <c r="F294" s="2">
        <f>'Moving Avg'!D294</f>
        <v>2.8790400000000007</v>
      </c>
      <c r="G294" s="2">
        <f>'Moving Avg'!F294</f>
        <v>2.9031150000000006</v>
      </c>
      <c r="H294" s="2">
        <f>'Moving Avg'!G294</f>
        <v>3.1102379999999998</v>
      </c>
      <c r="I294" s="2">
        <f>'Moving Avg'!H294</f>
        <v>3.4739479999999987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2.7881999999999998</v>
      </c>
      <c r="C295" s="2">
        <f>RSI!I295</f>
        <v>22.34515884904215</v>
      </c>
      <c r="D295" s="2">
        <f>MACD!E295</f>
        <v>-3.3276204277647992E-3</v>
      </c>
      <c r="E295" s="2">
        <f>MACD!F295</f>
        <v>-3.4363628315483988E-4</v>
      </c>
      <c r="F295" s="2">
        <f>'Moving Avg'!D295</f>
        <v>2.8623600000000002</v>
      </c>
      <c r="G295" s="2">
        <f>'Moving Avg'!F295</f>
        <v>2.8933849999999999</v>
      </c>
      <c r="H295" s="2">
        <f>'Moving Avg'!G295</f>
        <v>3.0986579999999999</v>
      </c>
      <c r="I295" s="2">
        <f>'Moving Avg'!H295</f>
        <v>3.4688164999999982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2.8485</v>
      </c>
      <c r="C296" s="2">
        <f>RSI!I296</f>
        <v>36.198829187016806</v>
      </c>
      <c r="D296" s="2">
        <f>MACD!E296</f>
        <v>9.5229296654952833E-5</v>
      </c>
      <c r="E296" s="2">
        <f>MACD!F296</f>
        <v>-2.5586316719288134E-4</v>
      </c>
      <c r="F296" s="2">
        <f>'Moving Avg'!D296</f>
        <v>2.8531</v>
      </c>
      <c r="G296" s="2">
        <f>'Moving Avg'!F296</f>
        <v>2.8866700000000001</v>
      </c>
      <c r="H296" s="2">
        <f>'Moving Avg'!G296</f>
        <v>3.0882839999999998</v>
      </c>
      <c r="I296" s="2">
        <f>'Moving Avg'!H296</f>
        <v>3.463677999999998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2.8485</v>
      </c>
      <c r="C297" s="2">
        <f>RSI!I297</f>
        <v>36.198829187016798</v>
      </c>
      <c r="D297" s="2">
        <f>MACD!E297</f>
        <v>-2.9010591448579426E-3</v>
      </c>
      <c r="E297" s="2">
        <f>MACD!F297</f>
        <v>-7.8490236272589357E-4</v>
      </c>
      <c r="F297" s="2">
        <f>'Moving Avg'!D297</f>
        <v>2.8438399999999997</v>
      </c>
      <c r="G297" s="2">
        <f>'Moving Avg'!F297</f>
        <v>2.8832</v>
      </c>
      <c r="H297" s="2">
        <f>'Moving Avg'!G297</f>
        <v>3.0785579999999997</v>
      </c>
      <c r="I297" s="2">
        <f>'Moving Avg'!H297</f>
        <v>3.4585394999999979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2.8485</v>
      </c>
      <c r="C298" s="2">
        <f>RSI!I298</f>
        <v>36.198829187016798</v>
      </c>
      <c r="D298" s="2">
        <f>MACD!E298</f>
        <v>-4.9522702127688945E-3</v>
      </c>
      <c r="E298" s="2">
        <f>MACD!F298</f>
        <v>-1.6183759327344938E-3</v>
      </c>
      <c r="F298" s="2">
        <f>'Moving Avg'!D298</f>
        <v>2.8401399999999999</v>
      </c>
      <c r="G298" s="2">
        <f>'Moving Avg'!F298</f>
        <v>2.8799600000000005</v>
      </c>
      <c r="H298" s="2">
        <f>'Moving Avg'!G298</f>
        <v>3.0679059999999998</v>
      </c>
      <c r="I298" s="2">
        <f>'Moving Avg'!H298</f>
        <v>3.4530924999999972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</row>
    <row r="299" spans="1:12" ht="13.5" x14ac:dyDescent="0.25">
      <c r="A299" s="3">
        <f>RSI!A299</f>
        <v>42440</v>
      </c>
      <c r="B299" s="2">
        <f>RSI!B299</f>
        <v>2.8437999999999999</v>
      </c>
      <c r="C299" s="2">
        <f>RSI!I299</f>
        <v>35.580887232051538</v>
      </c>
      <c r="D299" s="2">
        <f>MACD!E299</f>
        <v>-5.8915122720972768E-3</v>
      </c>
      <c r="E299" s="2">
        <f>MACD!F299</f>
        <v>-2.4730032006070506E-3</v>
      </c>
      <c r="F299" s="2">
        <f>'Moving Avg'!D299</f>
        <v>2.8354999999999997</v>
      </c>
      <c r="G299" s="2">
        <f>'Moving Avg'!F299</f>
        <v>2.8764850000000002</v>
      </c>
      <c r="H299" s="2">
        <f>'Moving Avg'!G299</f>
        <v>3.0558639999999992</v>
      </c>
      <c r="I299" s="2">
        <f>'Moving Avg'!H299</f>
        <v>3.4477099999999972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2.9411</v>
      </c>
      <c r="C300" s="2">
        <f>RSI!I300</f>
        <v>53.339297858432154</v>
      </c>
      <c r="D300" s="2">
        <f>MACD!E300</f>
        <v>-1.3450844230009196E-2</v>
      </c>
      <c r="E300" s="2">
        <f>MACD!F300</f>
        <v>-4.6685714064874807E-3</v>
      </c>
      <c r="F300" s="2">
        <f>'Moving Avg'!D300</f>
        <v>2.8660800000000002</v>
      </c>
      <c r="G300" s="2">
        <f>'Moving Avg'!F300</f>
        <v>2.8781050000000006</v>
      </c>
      <c r="H300" s="2">
        <f>'Moving Avg'!G300</f>
        <v>3.0463239999999998</v>
      </c>
      <c r="I300" s="2">
        <f>'Moving Avg'!H300</f>
        <v>3.4428799999999971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3.0013000000000001</v>
      </c>
      <c r="C301" s="2">
        <f>RSI!I301</f>
        <v>60.579910232148421</v>
      </c>
      <c r="D301" s="2">
        <f>MACD!E301</f>
        <v>-2.0902163066208068E-2</v>
      </c>
      <c r="E301" s="2">
        <f>MACD!F301</f>
        <v>-7.9152897384315996E-3</v>
      </c>
      <c r="F301" s="2">
        <f>'Moving Avg'!D301</f>
        <v>2.8966400000000005</v>
      </c>
      <c r="G301" s="2">
        <f>'Moving Avg'!F301</f>
        <v>2.8832000000000004</v>
      </c>
      <c r="H301" s="2">
        <f>'Moving Avg'!G301</f>
        <v>3.0341899999999993</v>
      </c>
      <c r="I301" s="2">
        <f>'Moving Avg'!H301</f>
        <v>3.4385934999999965</v>
      </c>
      <c r="J301" s="6" t="str">
        <f>OBV!F301</f>
        <v>BULLISH</v>
      </c>
      <c r="K301" s="6" t="str">
        <f>OBV!G301</f>
        <v>NEUTRAL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2.9828000000000001</v>
      </c>
      <c r="C302" s="2">
        <f>RSI!I302</f>
        <v>57.620786462020348</v>
      </c>
      <c r="D302" s="2">
        <f>MACD!E302</f>
        <v>-2.6345194484127976E-2</v>
      </c>
      <c r="E302" s="2">
        <f>MACD!F302</f>
        <v>-1.1601270687570876E-2</v>
      </c>
      <c r="F302" s="2">
        <f>'Moving Avg'!D302</f>
        <v>2.9234999999999998</v>
      </c>
      <c r="G302" s="2">
        <f>'Moving Avg'!F302</f>
        <v>2.8873700000000002</v>
      </c>
      <c r="H302" s="2">
        <f>'Moving Avg'!G302</f>
        <v>3.0230739999999998</v>
      </c>
      <c r="I302" s="2">
        <f>'Moving Avg'!H302</f>
        <v>3.4343689999999971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2.9781</v>
      </c>
      <c r="C303" s="2">
        <f>RSI!I303</f>
        <v>56.860882146033155</v>
      </c>
      <c r="D303" s="2">
        <f>MACD!E303</f>
        <v>-3.5241071583818506E-2</v>
      </c>
      <c r="E303" s="2">
        <f>MACD!F303</f>
        <v>-1.6329230866820404E-2</v>
      </c>
      <c r="F303" s="2">
        <f>'Moving Avg'!D303</f>
        <v>2.9494200000000004</v>
      </c>
      <c r="G303" s="2">
        <f>'Moving Avg'!F303</f>
        <v>2.891305</v>
      </c>
      <c r="H303" s="2">
        <f>'Moving Avg'!G303</f>
        <v>3.0122360000000001</v>
      </c>
      <c r="I303" s="2">
        <f>'Moving Avg'!H303</f>
        <v>3.4301209999999971</v>
      </c>
      <c r="J303" s="6" t="str">
        <f>OBV!F303</f>
        <v>BEARISH</v>
      </c>
      <c r="K303" s="6" t="str">
        <f>OBV!G303</f>
        <v>NEUTRAL</v>
      </c>
      <c r="L303" s="6" t="str">
        <f>OBV!H303</f>
        <v>BEARISH DIVERGENCE</v>
      </c>
    </row>
    <row r="304" spans="1:12" ht="13.5" x14ac:dyDescent="0.25">
      <c r="A304" s="3">
        <f>RSI!A304</f>
        <v>42447</v>
      </c>
      <c r="B304" s="2">
        <f>RSI!B304</f>
        <v>2.9596</v>
      </c>
      <c r="C304" s="2">
        <f>RSI!I304</f>
        <v>53.850458026415353</v>
      </c>
      <c r="D304" s="2">
        <f>MACD!E304</f>
        <v>-4.1704894706552587E-2</v>
      </c>
      <c r="E304" s="2">
        <f>MACD!F304</f>
        <v>-2.1404363634766842E-2</v>
      </c>
      <c r="F304" s="2">
        <f>'Moving Avg'!D304</f>
        <v>2.9725799999999998</v>
      </c>
      <c r="G304" s="2">
        <f>'Moving Avg'!F304</f>
        <v>2.8936200000000003</v>
      </c>
      <c r="H304" s="2">
        <f>'Moving Avg'!G304</f>
        <v>3.002138</v>
      </c>
      <c r="I304" s="2">
        <f>'Moving Avg'!H304</f>
        <v>3.4262874999999973</v>
      </c>
      <c r="J304" s="6" t="str">
        <f>OBV!F304</f>
        <v>BULLISH</v>
      </c>
      <c r="K304" s="6" t="str">
        <f>OBV!G304</f>
        <v>NEUTRAL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2.9596</v>
      </c>
      <c r="C305" s="2">
        <f>RSI!I305</f>
        <v>53.850458026415353</v>
      </c>
      <c r="D305" s="2">
        <f>MACD!E305</f>
        <v>-5.9472221714887752E-2</v>
      </c>
      <c r="E305" s="2">
        <f>MACD!F305</f>
        <v>-2.9017935250791028E-2</v>
      </c>
      <c r="F305" s="2">
        <f>'Moving Avg'!D305</f>
        <v>2.97628</v>
      </c>
      <c r="G305" s="2">
        <f>'Moving Avg'!F305</f>
        <v>2.8961650000000003</v>
      </c>
      <c r="H305" s="2">
        <f>'Moving Avg'!G305</f>
        <v>2.9920400000000003</v>
      </c>
      <c r="I305" s="2">
        <f>'Moving Avg'!H305</f>
        <v>3.4220794999999975</v>
      </c>
      <c r="J305" s="6" t="str">
        <f>OBV!F305</f>
        <v>BULLISH</v>
      </c>
      <c r="K305" s="6" t="str">
        <f>OBV!G305</f>
        <v>NEUTRAL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2.9596</v>
      </c>
      <c r="C306" s="2">
        <f>RSI!I306</f>
        <v>53.850458026415353</v>
      </c>
      <c r="D306" s="2">
        <f>MACD!E306</f>
        <v>-6.5391099322957835E-2</v>
      </c>
      <c r="E306" s="2">
        <f>MACD!F306</f>
        <v>-3.6292568065224393E-2</v>
      </c>
      <c r="F306" s="2">
        <f>'Moving Avg'!D306</f>
        <v>2.96794</v>
      </c>
      <c r="G306" s="2">
        <f>'Moving Avg'!F306</f>
        <v>2.8984800000000002</v>
      </c>
      <c r="H306" s="2">
        <f>'Moving Avg'!G306</f>
        <v>2.9836100000000005</v>
      </c>
      <c r="I306" s="2">
        <f>'Moving Avg'!H306</f>
        <v>3.4177829999999978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2.9596</v>
      </c>
      <c r="C307" s="2">
        <f>RSI!I307</f>
        <v>53.850458026415353</v>
      </c>
      <c r="D307" s="2">
        <f>MACD!E307</f>
        <v>-7.0549295747252661E-2</v>
      </c>
      <c r="E307" s="2">
        <f>MACD!F307</f>
        <v>-4.314391360163005E-2</v>
      </c>
      <c r="F307" s="2">
        <f>'Moving Avg'!D307</f>
        <v>2.9632999999999998</v>
      </c>
      <c r="G307" s="2">
        <f>'Moving Avg'!F307</f>
        <v>2.9028800000000006</v>
      </c>
      <c r="H307" s="2">
        <f>'Moving Avg'!G307</f>
        <v>2.9756440000000004</v>
      </c>
      <c r="I307" s="2">
        <f>'Moving Avg'!H307</f>
        <v>3.4138394999999973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2.9550000000000001</v>
      </c>
      <c r="C308" s="2">
        <f>RSI!I308</f>
        <v>52.913531200334859</v>
      </c>
      <c r="D308" s="2">
        <f>MACD!E308</f>
        <v>-7.4711993279138689E-2</v>
      </c>
      <c r="E308" s="2">
        <f>MACD!F308</f>
        <v>-4.9457529537131784E-2</v>
      </c>
      <c r="F308" s="2">
        <f>'Moving Avg'!D308</f>
        <v>2.9586800000000002</v>
      </c>
      <c r="G308" s="2">
        <f>'Moving Avg'!F308</f>
        <v>2.9070500000000004</v>
      </c>
      <c r="H308" s="2">
        <f>'Moving Avg'!G308</f>
        <v>2.9680480000000005</v>
      </c>
      <c r="I308" s="2">
        <f>'Moving Avg'!H308</f>
        <v>3.4094979999999979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2.9502999999999999</v>
      </c>
      <c r="C309" s="2">
        <f>RSI!I309</f>
        <v>51.919564078087944</v>
      </c>
      <c r="D309" s="2">
        <f>MACD!E309</f>
        <v>-7.8710551251082173E-2</v>
      </c>
      <c r="E309" s="2">
        <f>MACD!F309</f>
        <v>-5.5308133879921867E-2</v>
      </c>
      <c r="F309" s="2">
        <f>'Moving Avg'!D309</f>
        <v>2.95682</v>
      </c>
      <c r="G309" s="2">
        <f>'Moving Avg'!F309</f>
        <v>2.9109850000000002</v>
      </c>
      <c r="H309" s="2">
        <f>'Moving Avg'!G309</f>
        <v>2.960452000000001</v>
      </c>
      <c r="I309" s="2">
        <f>'Moving Avg'!H309</f>
        <v>3.4055079999999975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2.9133</v>
      </c>
      <c r="C310" s="2">
        <f>RSI!I310</f>
        <v>44.786998380161684</v>
      </c>
      <c r="D310" s="2">
        <f>MACD!E310</f>
        <v>-6.4450041955583348E-2</v>
      </c>
      <c r="E310" s="2">
        <f>MACD!F310</f>
        <v>-5.7136515495054163E-2</v>
      </c>
      <c r="F310" s="2">
        <f>'Moving Avg'!D310</f>
        <v>2.9475600000000002</v>
      </c>
      <c r="G310" s="2">
        <f>'Moving Avg'!F310</f>
        <v>2.9130700000000003</v>
      </c>
      <c r="H310" s="2">
        <f>'Moving Avg'!G310</f>
        <v>2.9522080000000006</v>
      </c>
      <c r="I310" s="2">
        <f>'Moving Avg'!H310</f>
        <v>3.4009579999999975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2.9087000000000001</v>
      </c>
      <c r="C311" s="2">
        <f>RSI!I311</f>
        <v>43.978103601280559</v>
      </c>
      <c r="D311" s="2">
        <f>MACD!E311</f>
        <v>-4.2623716530842071E-2</v>
      </c>
      <c r="E311" s="2">
        <f>MACD!F311</f>
        <v>-5.4233955702211747E-2</v>
      </c>
      <c r="F311" s="2">
        <f>'Moving Avg'!D311</f>
        <v>2.9373800000000001</v>
      </c>
      <c r="G311" s="2">
        <f>'Moving Avg'!F311</f>
        <v>2.9137650000000006</v>
      </c>
      <c r="H311" s="2">
        <f>'Moving Avg'!G311</f>
        <v>2.9441500000000009</v>
      </c>
      <c r="I311" s="2">
        <f>'Moving Avg'!H311</f>
        <v>3.3964954999999977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2.9365000000000001</v>
      </c>
      <c r="C312" s="2">
        <f>RSI!I312</f>
        <v>49.870659533774862</v>
      </c>
      <c r="D312" s="2">
        <f>MACD!E312</f>
        <v>-2.888772120911165E-2</v>
      </c>
      <c r="E312" s="2">
        <f>MACD!F312</f>
        <v>-4.9164708803591729E-2</v>
      </c>
      <c r="F312" s="2">
        <f>'Moving Avg'!D312</f>
        <v>2.93276</v>
      </c>
      <c r="G312" s="2">
        <f>'Moving Avg'!F312</f>
        <v>2.9158500000000003</v>
      </c>
      <c r="H312" s="2">
        <f>'Moving Avg'!G312</f>
        <v>2.9385000000000008</v>
      </c>
      <c r="I312" s="2">
        <f>'Moving Avg'!H312</f>
        <v>3.3922159999999981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2.9365000000000001</v>
      </c>
      <c r="C313" s="2">
        <f>RSI!I313</f>
        <v>49.870659533774862</v>
      </c>
      <c r="D313" s="2">
        <f>MACD!E313</f>
        <v>-1.7992138307937111E-2</v>
      </c>
      <c r="E313" s="2">
        <f>MACD!F313</f>
        <v>-4.2930194704460814E-2</v>
      </c>
      <c r="F313" s="2">
        <f>'Moving Avg'!D313</f>
        <v>2.9290600000000002</v>
      </c>
      <c r="G313" s="2">
        <f>'Moving Avg'!F313</f>
        <v>2.9193250000000006</v>
      </c>
      <c r="H313" s="2">
        <f>'Moving Avg'!G313</f>
        <v>2.9337760000000008</v>
      </c>
      <c r="I313" s="2">
        <f>'Moving Avg'!H313</f>
        <v>3.3879364999999977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2.9272</v>
      </c>
      <c r="C314" s="2">
        <f>RSI!I314</f>
        <v>47.915295607871563</v>
      </c>
      <c r="D314" s="2">
        <f>MACD!E314</f>
        <v>-1.0933865228008877E-2</v>
      </c>
      <c r="E314" s="2">
        <f>MACD!F314</f>
        <v>-3.6530928809170429E-2</v>
      </c>
      <c r="F314" s="2">
        <f>'Moving Avg'!D314</f>
        <v>2.9244399999999997</v>
      </c>
      <c r="G314" s="2">
        <f>'Moving Avg'!F314</f>
        <v>2.9223350000000003</v>
      </c>
      <c r="H314" s="2">
        <f>'Moving Avg'!G314</f>
        <v>2.9307200000000004</v>
      </c>
      <c r="I314" s="2">
        <f>'Moving Avg'!H314</f>
        <v>3.3840074999999978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2.9039999999999999</v>
      </c>
      <c r="C315" s="2">
        <f>RSI!I315</f>
        <v>43.349121117523708</v>
      </c>
      <c r="D315" s="2">
        <f>MACD!E315</f>
        <v>-3.1915274562361873E-3</v>
      </c>
      <c r="E315" s="2">
        <f>MACD!F315</f>
        <v>-2.986304853858358E-2</v>
      </c>
      <c r="F315" s="2">
        <f>'Moving Avg'!D315</f>
        <v>2.92258</v>
      </c>
      <c r="G315" s="2">
        <f>'Moving Avg'!F315</f>
        <v>2.9281250000000005</v>
      </c>
      <c r="H315" s="2">
        <f>'Moving Avg'!G315</f>
        <v>2.927292</v>
      </c>
      <c r="I315" s="2">
        <f>'Moving Avg'!H315</f>
        <v>3.3794994999999979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2.8994</v>
      </c>
      <c r="C316" s="2">
        <f>RSI!I316</f>
        <v>42.484621871123302</v>
      </c>
      <c r="D316" s="2">
        <f>MACD!E316</f>
        <v>3.8851363530585381E-3</v>
      </c>
      <c r="E316" s="2">
        <f>MACD!F316</f>
        <v>-2.3113411560255159E-2</v>
      </c>
      <c r="F316" s="2">
        <f>'Moving Avg'!D316</f>
        <v>2.9207200000000002</v>
      </c>
      <c r="G316" s="2">
        <f>'Moving Avg'!F316</f>
        <v>2.9306700000000006</v>
      </c>
      <c r="H316" s="2">
        <f>'Moving Avg'!G316</f>
        <v>2.9256240000000004</v>
      </c>
      <c r="I316" s="2">
        <f>'Moving Avg'!H316</f>
        <v>3.3749239999999974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2.8948</v>
      </c>
      <c r="C317" s="2">
        <f>RSI!I317</f>
        <v>41.591373428943655</v>
      </c>
      <c r="D317" s="2">
        <f>MACD!E317</f>
        <v>1.0412036644066536E-2</v>
      </c>
      <c r="E317" s="2">
        <f>MACD!F317</f>
        <v>-1.640832191939082E-2</v>
      </c>
      <c r="F317" s="2">
        <f>'Moving Avg'!D317</f>
        <v>2.9123799999999997</v>
      </c>
      <c r="G317" s="2">
        <f>'Moving Avg'!F317</f>
        <v>2.9329850000000008</v>
      </c>
      <c r="H317" s="2">
        <f>'Moving Avg'!G317</f>
        <v>2.923308</v>
      </c>
      <c r="I317" s="2">
        <f>'Moving Avg'!H317</f>
        <v>3.3697744999999975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2.8252999999999999</v>
      </c>
      <c r="C318" s="2">
        <f>RSI!I318</f>
        <v>30.989788827912065</v>
      </c>
      <c r="D318" s="2">
        <f>MACD!E318</f>
        <v>2.0585966653898335E-2</v>
      </c>
      <c r="E318" s="2">
        <f>MACD!F318</f>
        <v>-9.0094642047329893E-3</v>
      </c>
      <c r="F318" s="2">
        <f>'Moving Avg'!D318</f>
        <v>2.8901399999999997</v>
      </c>
      <c r="G318" s="2">
        <f>'Moving Avg'!F318</f>
        <v>2.9318250000000008</v>
      </c>
      <c r="H318" s="2">
        <f>'Moving Avg'!G318</f>
        <v>2.9186760000000005</v>
      </c>
      <c r="I318" s="2">
        <f>'Moving Avg'!H318</f>
        <v>3.3637039999999971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2.8252999999999999</v>
      </c>
      <c r="C319" s="2">
        <f>RSI!I319</f>
        <v>30.989788827912051</v>
      </c>
      <c r="D319" s="2">
        <f>MACD!E319</f>
        <v>2.9077382283778874E-2</v>
      </c>
      <c r="E319" s="2">
        <f>MACD!F319</f>
        <v>-1.3920949070306164E-3</v>
      </c>
      <c r="F319" s="2">
        <f>'Moving Avg'!D319</f>
        <v>2.8697600000000003</v>
      </c>
      <c r="G319" s="2">
        <f>'Moving Avg'!F319</f>
        <v>2.9309000000000003</v>
      </c>
      <c r="H319" s="2">
        <f>'Moving Avg'!G319</f>
        <v>2.9140439999999996</v>
      </c>
      <c r="I319" s="2">
        <f>'Moving Avg'!H319</f>
        <v>3.3579864999999973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2.8855</v>
      </c>
      <c r="C320" s="2">
        <f>RSI!I320</f>
        <v>45.058365205684396</v>
      </c>
      <c r="D320" s="2">
        <f>MACD!E320</f>
        <v>2.6671769090280684E-2</v>
      </c>
      <c r="E320" s="2">
        <f>MACD!F320</f>
        <v>4.2206778924316433E-3</v>
      </c>
      <c r="F320" s="2">
        <f>'Moving Avg'!D320</f>
        <v>2.8660600000000001</v>
      </c>
      <c r="G320" s="2">
        <f>'Moving Avg'!F320</f>
        <v>2.9281200000000003</v>
      </c>
      <c r="H320" s="2">
        <f>'Moving Avg'!G320</f>
        <v>2.9120979999999999</v>
      </c>
      <c r="I320" s="2">
        <f>'Moving Avg'!H320</f>
        <v>3.3523494999999981</v>
      </c>
      <c r="J320" s="6" t="str">
        <f>OBV!F320</f>
        <v>BEARISH</v>
      </c>
      <c r="K320" s="6" t="str">
        <f>OBV!G320</f>
        <v>NEUTRAL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2.8994</v>
      </c>
      <c r="C321" s="2">
        <f>RSI!I321</f>
        <v>47.709097831002502</v>
      </c>
      <c r="D321" s="2">
        <f>MACD!E321</f>
        <v>2.3062564803747243E-2</v>
      </c>
      <c r="E321" s="2">
        <f>MACD!F321</f>
        <v>7.9890552746947636E-3</v>
      </c>
      <c r="F321" s="2">
        <f>'Moving Avg'!D321</f>
        <v>2.8660600000000001</v>
      </c>
      <c r="G321" s="2">
        <f>'Moving Avg'!F321</f>
        <v>2.923025</v>
      </c>
      <c r="H321" s="2">
        <f>'Moving Avg'!G321</f>
        <v>2.9105240000000006</v>
      </c>
      <c r="I321" s="2">
        <f>'Moving Avg'!H321</f>
        <v>3.3467819999999984</v>
      </c>
      <c r="J321" s="6" t="str">
        <f>OBV!F321</f>
        <v>BULLISH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2.9411</v>
      </c>
      <c r="C322" s="2">
        <f>RSI!I322</f>
        <v>54.7606769264044</v>
      </c>
      <c r="D322" s="2">
        <f>MACD!E322</f>
        <v>2.1266036490323881E-2</v>
      </c>
      <c r="E322" s="2">
        <f>MACD!F322</f>
        <v>1.0644451517820588E-2</v>
      </c>
      <c r="F322" s="2">
        <f>'Moving Avg'!D322</f>
        <v>2.8753199999999999</v>
      </c>
      <c r="G322" s="2">
        <f>'Moving Avg'!F322</f>
        <v>2.9209399999999994</v>
      </c>
      <c r="H322" s="2">
        <f>'Moving Avg'!G322</f>
        <v>2.9096900000000003</v>
      </c>
      <c r="I322" s="2">
        <f>'Moving Avg'!H322</f>
        <v>3.341422999999998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2.9641999999999999</v>
      </c>
      <c r="C323" s="2">
        <f>RSI!I323</f>
        <v>58.129146787273903</v>
      </c>
      <c r="D323" s="2">
        <f>MACD!E323</f>
        <v>1.7852619304703499E-2</v>
      </c>
      <c r="E323" s="2">
        <f>MACD!F323</f>
        <v>1.208608507519717E-2</v>
      </c>
      <c r="F323" s="2">
        <f>'Moving Avg'!D323</f>
        <v>2.9030999999999998</v>
      </c>
      <c r="G323" s="2">
        <f>'Moving Avg'!F323</f>
        <v>2.9202449999999995</v>
      </c>
      <c r="H323" s="2">
        <f>'Moving Avg'!G323</f>
        <v>2.9093179999999994</v>
      </c>
      <c r="I323" s="2">
        <f>'Moving Avg'!H323</f>
        <v>3.3360029999999976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2.9641999999999999</v>
      </c>
      <c r="C324" s="2">
        <f>RSI!I324</f>
        <v>58.129146787273903</v>
      </c>
      <c r="D324" s="2">
        <f>MACD!E324</f>
        <v>1.3228402201386213E-2</v>
      </c>
      <c r="E324" s="2">
        <f>MACD!F324</f>
        <v>1.231454850043498E-2</v>
      </c>
      <c r="F324" s="2">
        <f>'Moving Avg'!D324</f>
        <v>2.9308800000000002</v>
      </c>
      <c r="G324" s="2">
        <f>'Moving Avg'!F324</f>
        <v>2.9204749999999997</v>
      </c>
      <c r="H324" s="2">
        <f>'Moving Avg'!G324</f>
        <v>2.9102440000000001</v>
      </c>
      <c r="I324" s="2">
        <f>'Moving Avg'!H324</f>
        <v>3.3305829999999976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2.9828000000000001</v>
      </c>
      <c r="C325" s="2">
        <f>RSI!I325</f>
        <v>60.851251235319857</v>
      </c>
      <c r="D325" s="2">
        <f>MACD!E325</f>
        <v>4.0860280925034687E-3</v>
      </c>
      <c r="E325" s="2">
        <f>MACD!F325</f>
        <v>1.0668844418848678E-2</v>
      </c>
      <c r="F325" s="2">
        <f>'Moving Avg'!D325</f>
        <v>2.9503399999999997</v>
      </c>
      <c r="G325" s="2">
        <f>'Moving Avg'!F325</f>
        <v>2.9216349999999993</v>
      </c>
      <c r="H325" s="2">
        <f>'Moving Avg'!G325</f>
        <v>2.9102440000000001</v>
      </c>
      <c r="I325" s="2">
        <f>'Moving Avg'!H325</f>
        <v>3.3252559999999973</v>
      </c>
      <c r="J325" s="6" t="str">
        <f>OBV!F325</f>
        <v>BULLISH</v>
      </c>
      <c r="K325" s="6" t="str">
        <f>OBV!G325</f>
        <v>NEUTRAL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2.9828000000000001</v>
      </c>
      <c r="C326" s="2">
        <f>RSI!I326</f>
        <v>60.851251235319857</v>
      </c>
      <c r="D326" s="2">
        <f>MACD!E326</f>
        <v>-4.7290630536869216E-3</v>
      </c>
      <c r="E326" s="2">
        <f>MACD!F326</f>
        <v>7.5892629243415584E-3</v>
      </c>
      <c r="F326" s="2">
        <f>'Moving Avg'!D326</f>
        <v>2.9670200000000002</v>
      </c>
      <c r="G326" s="2">
        <f>'Moving Avg'!F326</f>
        <v>2.9227949999999994</v>
      </c>
      <c r="H326" s="2">
        <f>'Moving Avg'!G326</f>
        <v>2.9102439999999996</v>
      </c>
      <c r="I326" s="2">
        <f>'Moving Avg'!H326</f>
        <v>3.319995499999997</v>
      </c>
      <c r="J326" s="6" t="str">
        <f>OBV!F326</f>
        <v>BULLISH</v>
      </c>
      <c r="K326" s="6" t="str">
        <f>OBV!G326</f>
        <v>NEUTRAL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2.9641999999999999</v>
      </c>
      <c r="C327" s="2">
        <f>RSI!I327</f>
        <v>56.584842566106197</v>
      </c>
      <c r="D327" s="2">
        <f>MACD!E327</f>
        <v>-1.1861922919748302E-2</v>
      </c>
      <c r="E327" s="2">
        <f>MACD!F327</f>
        <v>3.6990257555235867E-3</v>
      </c>
      <c r="F327" s="2">
        <f>'Moving Avg'!D327</f>
        <v>2.9716400000000003</v>
      </c>
      <c r="G327" s="2">
        <f>'Moving Avg'!F327</f>
        <v>2.9230249999999995</v>
      </c>
      <c r="H327" s="2">
        <f>'Moving Avg'!G327</f>
        <v>2.9111699999999998</v>
      </c>
      <c r="I327" s="2">
        <f>'Moving Avg'!H327</f>
        <v>3.3147079999999973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</row>
    <row r="328" spans="1:12" ht="13.5" x14ac:dyDescent="0.25">
      <c r="A328" s="3">
        <f>RSI!A328</f>
        <v>42481</v>
      </c>
      <c r="B328" s="2">
        <f>RSI!B328</f>
        <v>2.9641999999999999</v>
      </c>
      <c r="C328" s="2">
        <f>RSI!I328</f>
        <v>56.584842566106197</v>
      </c>
      <c r="D328" s="2">
        <f>MACD!E328</f>
        <v>-2.8798358166152394E-2</v>
      </c>
      <c r="E328" s="2">
        <f>MACD!F328</f>
        <v>-2.80045102881161E-3</v>
      </c>
      <c r="F328" s="2">
        <f>'Moving Avg'!D328</f>
        <v>2.9716399999999998</v>
      </c>
      <c r="G328" s="2">
        <f>'Moving Avg'!F328</f>
        <v>2.923484999999999</v>
      </c>
      <c r="H328" s="2">
        <f>'Moving Avg'!G328</f>
        <v>2.9121879999999991</v>
      </c>
      <c r="I328" s="2">
        <f>'Moving Avg'!H328</f>
        <v>3.3094644999999967</v>
      </c>
      <c r="J328" s="6" t="str">
        <f>OBV!F328</f>
        <v>BEARISH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2.8761999999999999</v>
      </c>
      <c r="C329" s="2">
        <f>RSI!I329</f>
        <v>40.864076015678457</v>
      </c>
      <c r="D329" s="2">
        <f>MACD!E329</f>
        <v>-3.6803846086655323E-2</v>
      </c>
      <c r="E329" s="2">
        <f>MACD!F329</f>
        <v>-9.601130040380353E-3</v>
      </c>
      <c r="F329" s="2">
        <f>'Moving Avg'!D329</f>
        <v>2.95404</v>
      </c>
      <c r="G329" s="2">
        <f>'Moving Avg'!F329</f>
        <v>2.9197799999999989</v>
      </c>
      <c r="H329" s="2">
        <f>'Moving Avg'!G329</f>
        <v>2.9114459999999998</v>
      </c>
      <c r="I329" s="2">
        <f>'Moving Avg'!H329</f>
        <v>3.3037809999999967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2.8761999999999999</v>
      </c>
      <c r="C330" s="2">
        <f>RSI!I330</f>
        <v>40.864076015678457</v>
      </c>
      <c r="D330" s="2">
        <f>MACD!E330</f>
        <v>-3.3975053476375194E-2</v>
      </c>
      <c r="E330" s="2">
        <f>MACD!F330</f>
        <v>-1.4475914727579323E-2</v>
      </c>
      <c r="F330" s="2">
        <f>'Moving Avg'!D330</f>
        <v>2.9327200000000007</v>
      </c>
      <c r="G330" s="2">
        <f>'Moving Avg'!F330</f>
        <v>2.917924999999999</v>
      </c>
      <c r="H330" s="2">
        <f>'Moving Avg'!G330</f>
        <v>2.9107960000000004</v>
      </c>
      <c r="I330" s="2">
        <f>'Moving Avg'!H330</f>
        <v>3.2981854999999967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2.9596</v>
      </c>
      <c r="C331" s="2">
        <f>RSI!I331</f>
        <v>54.697959558211004</v>
      </c>
      <c r="D331" s="2">
        <f>MACD!E331</f>
        <v>-3.530491620648224E-2</v>
      </c>
      <c r="E331" s="2">
        <f>MACD!F331</f>
        <v>-1.8641715023359907E-2</v>
      </c>
      <c r="F331" s="2">
        <f>'Moving Avg'!D331</f>
        <v>2.9280800000000005</v>
      </c>
      <c r="G331" s="2">
        <f>'Moving Avg'!F331</f>
        <v>2.920469999999999</v>
      </c>
      <c r="H331" s="2">
        <f>'Moving Avg'!G331</f>
        <v>2.9120000000000004</v>
      </c>
      <c r="I331" s="2">
        <f>'Moving Avg'!H331</f>
        <v>3.2932939999999973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2.9828000000000001</v>
      </c>
      <c r="C332" s="2">
        <f>RSI!I332</f>
        <v>57.664843229442184</v>
      </c>
      <c r="D332" s="2">
        <f>MACD!E332</f>
        <v>-3.1933670012617377E-2</v>
      </c>
      <c r="E332" s="2">
        <f>MACD!F332</f>
        <v>-2.1300106021211403E-2</v>
      </c>
      <c r="F332" s="2">
        <f>'Moving Avg'!D332</f>
        <v>2.9318</v>
      </c>
      <c r="G332" s="2">
        <f>'Moving Avg'!F332</f>
        <v>2.9227849999999989</v>
      </c>
      <c r="H332" s="2">
        <f>'Moving Avg'!G332</f>
        <v>2.9136679999999999</v>
      </c>
      <c r="I332" s="2">
        <f>'Moving Avg'!H332</f>
        <v>3.2881874999999976</v>
      </c>
      <c r="J332" s="6" t="str">
        <f>OBV!F332</f>
        <v>BEARISH</v>
      </c>
      <c r="K332" s="6" t="str">
        <f>OBV!G332</f>
        <v>NEUTRAL</v>
      </c>
      <c r="L332" s="6" t="str">
        <f>OBV!H332</f>
        <v>BEARISH DIVERGENCE</v>
      </c>
    </row>
    <row r="333" spans="1:12" ht="13.5" x14ac:dyDescent="0.25">
      <c r="A333" s="3">
        <f>RSI!A333</f>
        <v>42488</v>
      </c>
      <c r="B333" s="2">
        <f>RSI!B333</f>
        <v>2.9596</v>
      </c>
      <c r="C333" s="2">
        <f>RSI!I333</f>
        <v>53.865748380554052</v>
      </c>
      <c r="D333" s="2">
        <f>MACD!E333</f>
        <v>-2.413131279505798E-2</v>
      </c>
      <c r="E333" s="2">
        <f>MACD!F333</f>
        <v>-2.186634737598072E-2</v>
      </c>
      <c r="F333" s="2">
        <f>'Moving Avg'!D333</f>
        <v>2.9308800000000002</v>
      </c>
      <c r="G333" s="2">
        <f>'Moving Avg'!F333</f>
        <v>2.9239399999999991</v>
      </c>
      <c r="H333" s="2">
        <f>'Moving Avg'!G333</f>
        <v>2.9148720000000004</v>
      </c>
      <c r="I333" s="2">
        <f>'Moving Avg'!H333</f>
        <v>3.2833399999999973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3.1171000000000002</v>
      </c>
      <c r="C334" s="2">
        <f>RSI!I334</f>
        <v>68.863264904464756</v>
      </c>
      <c r="D334" s="2">
        <f>MACD!E334</f>
        <v>-2.9357599159704595E-2</v>
      </c>
      <c r="E334" s="2">
        <f>MACD!F334</f>
        <v>-2.3364597732725499E-2</v>
      </c>
      <c r="F334" s="2">
        <f>'Moving Avg'!D334</f>
        <v>2.97906</v>
      </c>
      <c r="G334" s="2">
        <f>'Moving Avg'!F334</f>
        <v>2.9334349999999998</v>
      </c>
      <c r="H334" s="2">
        <f>'Moving Avg'!G334</f>
        <v>2.9189480000000003</v>
      </c>
      <c r="I334" s="2">
        <f>'Moving Avg'!H334</f>
        <v>3.2793019999999977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3.1680000000000001</v>
      </c>
      <c r="C335" s="2">
        <f>RSI!I335</f>
        <v>72.028025747646751</v>
      </c>
      <c r="D335" s="2">
        <f>MACD!E335</f>
        <v>-3.5768990480613549E-2</v>
      </c>
      <c r="E335" s="2">
        <f>MACD!F335</f>
        <v>-2.5845476282303111E-2</v>
      </c>
      <c r="F335" s="2">
        <f>'Moving Avg'!D335</f>
        <v>3.03742</v>
      </c>
      <c r="G335" s="2">
        <f>'Moving Avg'!F335</f>
        <v>2.9466349999999997</v>
      </c>
      <c r="H335" s="2">
        <f>'Moving Avg'!G335</f>
        <v>2.9241340000000005</v>
      </c>
      <c r="I335" s="2">
        <f>'Moving Avg'!H335</f>
        <v>3.2757389999999975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3.1448999999999998</v>
      </c>
      <c r="C336" s="2">
        <f>RSI!I336</f>
        <v>68.619293060816688</v>
      </c>
      <c r="D336" s="2">
        <f>MACD!E336</f>
        <v>-4.0783966695221885E-2</v>
      </c>
      <c r="E336" s="2">
        <f>MACD!F336</f>
        <v>-2.8833174364886867E-2</v>
      </c>
      <c r="F336" s="2">
        <f>'Moving Avg'!D336</f>
        <v>3.0744799999999999</v>
      </c>
      <c r="G336" s="2">
        <f>'Moving Avg'!F336</f>
        <v>2.9589099999999995</v>
      </c>
      <c r="H336" s="2">
        <f>'Moving Avg'!G336</f>
        <v>2.928766</v>
      </c>
      <c r="I336" s="2">
        <f>'Moving Avg'!H336</f>
        <v>3.272082499999998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3.1958000000000002</v>
      </c>
      <c r="C337" s="2">
        <f>RSI!I337</f>
        <v>71.787565265117053</v>
      </c>
      <c r="D337" s="2">
        <f>MACD!E337</f>
        <v>-5.2727506844043592E-2</v>
      </c>
      <c r="E337" s="2">
        <f>MACD!F337</f>
        <v>-3.3612040860718215E-2</v>
      </c>
      <c r="F337" s="2">
        <f>'Moving Avg'!D337</f>
        <v>3.1170800000000005</v>
      </c>
      <c r="G337" s="2">
        <f>'Moving Avg'!F337</f>
        <v>2.9739599999999995</v>
      </c>
      <c r="H337" s="2">
        <f>'Moving Avg'!G337</f>
        <v>2.9352499999999999</v>
      </c>
      <c r="I337" s="2">
        <f>'Moving Avg'!H337</f>
        <v>3.2692539999999979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3.2374999999999998</v>
      </c>
      <c r="C338" s="2">
        <f>RSI!I338</f>
        <v>74.09508240351083</v>
      </c>
      <c r="D338" s="2">
        <f>MACD!E338</f>
        <v>-6.7212303178943333E-2</v>
      </c>
      <c r="E338" s="2">
        <f>MACD!F338</f>
        <v>-4.0332093324363244E-2</v>
      </c>
      <c r="F338" s="2">
        <f>'Moving Avg'!D338</f>
        <v>3.1726599999999996</v>
      </c>
      <c r="G338" s="2">
        <f>'Moving Avg'!F338</f>
        <v>2.9945699999999995</v>
      </c>
      <c r="H338" s="2">
        <f>'Moving Avg'!G338</f>
        <v>2.9425680000000001</v>
      </c>
      <c r="I338" s="2">
        <f>'Moving Avg'!H338</f>
        <v>3.2660824999999982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3.2374999999999998</v>
      </c>
      <c r="C339" s="2">
        <f>RSI!I339</f>
        <v>74.09508240351083</v>
      </c>
      <c r="D339" s="2">
        <f>MACD!E339</f>
        <v>-9.4447829615927681E-2</v>
      </c>
      <c r="E339" s="2">
        <f>MACD!F339</f>
        <v>-5.1155240582676134E-2</v>
      </c>
      <c r="F339" s="2">
        <f>'Moving Avg'!D339</f>
        <v>3.1967400000000006</v>
      </c>
      <c r="G339" s="2">
        <f>'Moving Avg'!F339</f>
        <v>3.01518</v>
      </c>
      <c r="H339" s="2">
        <f>'Moving Avg'!G339</f>
        <v>2.9498860000000002</v>
      </c>
      <c r="I339" s="2">
        <f>'Moving Avg'!H339</f>
        <v>3.2634844999999975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3.2374999999999998</v>
      </c>
      <c r="C340" s="2">
        <f>RSI!I340</f>
        <v>74.09508240351083</v>
      </c>
      <c r="D340" s="2">
        <f>MACD!E340</f>
        <v>-0.11882725540426708</v>
      </c>
      <c r="E340" s="2">
        <f>MACD!F340</f>
        <v>-6.468964354699433E-2</v>
      </c>
      <c r="F340" s="2">
        <f>'Moving Avg'!D340</f>
        <v>3.2106400000000002</v>
      </c>
      <c r="G340" s="2">
        <f>'Moving Avg'!F340</f>
        <v>3.0327799999999998</v>
      </c>
      <c r="H340" s="2">
        <f>'Moving Avg'!G340</f>
        <v>2.9572040000000004</v>
      </c>
      <c r="I340" s="2">
        <f>'Moving Avg'!H340</f>
        <v>3.2607099999999969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3.2189999999999999</v>
      </c>
      <c r="C341" s="2">
        <f>RSI!I341</f>
        <v>70.882649723405081</v>
      </c>
      <c r="D341" s="2">
        <f>MACD!E341</f>
        <v>-0.12649002768397111</v>
      </c>
      <c r="E341" s="2">
        <f>MACD!F341</f>
        <v>-7.7049720374389688E-2</v>
      </c>
      <c r="F341" s="2">
        <f>'Moving Avg'!D341</f>
        <v>3.2254600000000004</v>
      </c>
      <c r="G341" s="2">
        <f>'Moving Avg'!F341</f>
        <v>3.0487599999999997</v>
      </c>
      <c r="H341" s="2">
        <f>'Moving Avg'!G341</f>
        <v>2.9636880000000003</v>
      </c>
      <c r="I341" s="2">
        <f>'Moving Avg'!H341</f>
        <v>3.2578869999999971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3.1958000000000002</v>
      </c>
      <c r="C342" s="2">
        <f>RSI!I342</f>
        <v>66.961863861817676</v>
      </c>
      <c r="D342" s="2">
        <f>MACD!E342</f>
        <v>-0.12872051847081689</v>
      </c>
      <c r="E342" s="2">
        <f>MACD!F342</f>
        <v>-8.738387999367514E-2</v>
      </c>
      <c r="F342" s="2">
        <f>'Moving Avg'!D342</f>
        <v>3.2254599999999995</v>
      </c>
      <c r="G342" s="2">
        <f>'Moving Avg'!F342</f>
        <v>3.0614949999999999</v>
      </c>
      <c r="H342" s="2">
        <f>'Moving Avg'!G342</f>
        <v>2.9697080000000007</v>
      </c>
      <c r="I342" s="2">
        <f>'Moving Avg'!H342</f>
        <v>3.2549479999999975</v>
      </c>
      <c r="J342" s="6" t="str">
        <f>OBV!F342</f>
        <v>BULLISH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3.1958000000000002</v>
      </c>
      <c r="C343" s="2">
        <f>RSI!I343</f>
        <v>66.961863861817676</v>
      </c>
      <c r="D343" s="2">
        <f>MACD!E343</f>
        <v>-0.13499773468876386</v>
      </c>
      <c r="E343" s="2">
        <f>MACD!F343</f>
        <v>-9.6906650932692892E-2</v>
      </c>
      <c r="F343" s="2">
        <f>'Moving Avg'!D343</f>
        <v>3.21712</v>
      </c>
      <c r="G343" s="2">
        <f>'Moving Avg'!F343</f>
        <v>3.0730749999999993</v>
      </c>
      <c r="H343" s="2">
        <f>'Moving Avg'!G343</f>
        <v>2.9762840000000002</v>
      </c>
      <c r="I343" s="2">
        <f>'Moving Avg'!H343</f>
        <v>3.2515899999999984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3.1958000000000002</v>
      </c>
      <c r="C344" s="2">
        <f>RSI!I344</f>
        <v>66.961863861817676</v>
      </c>
      <c r="D344" s="2">
        <f>MACD!E344</f>
        <v>-0.11683831452118643</v>
      </c>
      <c r="E344" s="2">
        <f>MACD!F344</f>
        <v>-0.10089298365039159</v>
      </c>
      <c r="F344" s="2">
        <f>'Moving Avg'!D344</f>
        <v>3.20878</v>
      </c>
      <c r="G344" s="2">
        <f>'Moving Avg'!F344</f>
        <v>3.0846549999999993</v>
      </c>
      <c r="H344" s="2">
        <f>'Moving Avg'!G344</f>
        <v>2.9828600000000001</v>
      </c>
      <c r="I344" s="2">
        <f>'Moving Avg'!H344</f>
        <v>3.2482319999999989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3.1958000000000002</v>
      </c>
      <c r="C345" s="2">
        <f>RSI!I345</f>
        <v>66.961863861817676</v>
      </c>
      <c r="D345" s="2">
        <f>MACD!E345</f>
        <v>-9.4345454680250462E-2</v>
      </c>
      <c r="E345" s="2">
        <f>MACD!F345</f>
        <v>-9.9583477856363373E-2</v>
      </c>
      <c r="F345" s="2">
        <f>'Moving Avg'!D345</f>
        <v>3.2004400000000004</v>
      </c>
      <c r="G345" s="2">
        <f>'Moving Avg'!F345</f>
        <v>3.0953049999999993</v>
      </c>
      <c r="H345" s="2">
        <f>'Moving Avg'!G345</f>
        <v>2.991012</v>
      </c>
      <c r="I345" s="2">
        <f>'Moving Avg'!H345</f>
        <v>3.244873999999998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3.1865999999999999</v>
      </c>
      <c r="C346" s="2">
        <f>RSI!I346</f>
        <v>65.042879159026199</v>
      </c>
      <c r="D346" s="2">
        <f>MACD!E346</f>
        <v>-7.883685560623821E-2</v>
      </c>
      <c r="E346" s="2">
        <f>MACD!F346</f>
        <v>-9.5434153406338346E-2</v>
      </c>
      <c r="F346" s="2">
        <f>'Moving Avg'!D346</f>
        <v>3.1939600000000001</v>
      </c>
      <c r="G346" s="2">
        <f>'Moving Avg'!F346</f>
        <v>3.105494999999999</v>
      </c>
      <c r="H346" s="2">
        <f>'Moving Avg'!G346</f>
        <v>2.9977739999999993</v>
      </c>
      <c r="I346" s="2">
        <f>'Moving Avg'!H346</f>
        <v>3.2414929999999975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3.1865999999999999</v>
      </c>
      <c r="C347" s="2">
        <f>RSI!I347</f>
        <v>65.042879159026228</v>
      </c>
      <c r="D347" s="2">
        <f>MACD!E347</f>
        <v>-5.8432262535644153E-2</v>
      </c>
      <c r="E347" s="2">
        <f>MACD!F347</f>
        <v>-8.8033775232199518E-2</v>
      </c>
      <c r="F347" s="2">
        <f>'Moving Avg'!D347</f>
        <v>3.1921200000000001</v>
      </c>
      <c r="G347" s="2">
        <f>'Moving Avg'!F347</f>
        <v>3.116614999999999</v>
      </c>
      <c r="H347" s="2">
        <f>'Moving Avg'!G347</f>
        <v>3.0045359999999994</v>
      </c>
      <c r="I347" s="2">
        <f>'Moving Avg'!H347</f>
        <v>3.2381119999999983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3.0939000000000001</v>
      </c>
      <c r="C348" s="2">
        <f>RSI!I348</f>
        <v>48.725186111746638</v>
      </c>
      <c r="D348" s="2">
        <f>MACD!E348</f>
        <v>-2.8392968676510755E-2</v>
      </c>
      <c r="E348" s="2">
        <f>MACD!F348</f>
        <v>-7.6105613921061771E-2</v>
      </c>
      <c r="F348" s="2">
        <f>'Moving Avg'!D348</f>
        <v>3.1717400000000002</v>
      </c>
      <c r="G348" s="2">
        <f>'Moving Avg'!F348</f>
        <v>3.1230999999999995</v>
      </c>
      <c r="H348" s="2">
        <f>'Moving Avg'!G348</f>
        <v>3.0094439999999993</v>
      </c>
      <c r="I348" s="2">
        <f>'Moving Avg'!H348</f>
        <v>3.2343369999999978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3.0893000000000002</v>
      </c>
      <c r="C349" s="2">
        <f>RSI!I349</f>
        <v>48.080584303041086</v>
      </c>
      <c r="D349" s="2">
        <f>MACD!E349</f>
        <v>-2.5571348133546223E-3</v>
      </c>
      <c r="E349" s="2">
        <f>MACD!F349</f>
        <v>-6.1395918099520344E-2</v>
      </c>
      <c r="F349" s="2">
        <f>'Moving Avg'!D349</f>
        <v>3.1504400000000001</v>
      </c>
      <c r="G349" s="2">
        <f>'Moving Avg'!F349</f>
        <v>3.1337549999999998</v>
      </c>
      <c r="H349" s="2">
        <f>'Moving Avg'!G349</f>
        <v>3.0143539999999995</v>
      </c>
      <c r="I349" s="2">
        <f>'Moving Avg'!H349</f>
        <v>3.2310484999999978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3.1726999999999999</v>
      </c>
      <c r="C350" s="2">
        <f>RSI!I350</f>
        <v>58.738571124539206</v>
      </c>
      <c r="D350" s="2">
        <f>MACD!E350</f>
        <v>1.322486761291719E-2</v>
      </c>
      <c r="E350" s="2">
        <f>MACD!F350</f>
        <v>-4.6471760957032843E-2</v>
      </c>
      <c r="F350" s="2">
        <f>'Moving Avg'!D350</f>
        <v>3.1458199999999996</v>
      </c>
      <c r="G350" s="2">
        <f>'Moving Avg'!F350</f>
        <v>3.1485799999999995</v>
      </c>
      <c r="H350" s="2">
        <f>'Moving Avg'!G350</f>
        <v>3.0189859999999995</v>
      </c>
      <c r="I350" s="2">
        <f>'Moving Avg'!H350</f>
        <v>3.2277139999999975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3.1680000000000001</v>
      </c>
      <c r="C351" s="2">
        <f>RSI!I351</f>
        <v>58.0157878938086</v>
      </c>
      <c r="D351" s="2">
        <f>MACD!E351</f>
        <v>2.3679429427085452E-2</v>
      </c>
      <c r="E351" s="2">
        <f>MACD!F351</f>
        <v>-3.2441522880209184E-2</v>
      </c>
      <c r="F351" s="2">
        <f>'Moving Avg'!D351</f>
        <v>3.1421000000000001</v>
      </c>
      <c r="G351" s="2">
        <f>'Moving Avg'!F351</f>
        <v>3.1589999999999998</v>
      </c>
      <c r="H351" s="2">
        <f>'Moving Avg'!G351</f>
        <v>3.0223199999999997</v>
      </c>
      <c r="I351" s="2">
        <f>'Moving Avg'!H351</f>
        <v>3.2243559999999976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3.1680000000000001</v>
      </c>
      <c r="C352" s="2">
        <f>RSI!I352</f>
        <v>58.015787893808614</v>
      </c>
      <c r="D352" s="2">
        <f>MACD!E352</f>
        <v>2.8612440199700995E-2</v>
      </c>
      <c r="E352" s="2">
        <f>MACD!F352</f>
        <v>-2.0230730264227149E-2</v>
      </c>
      <c r="F352" s="2">
        <f>'Moving Avg'!D352</f>
        <v>3.1383800000000002</v>
      </c>
      <c r="G352" s="2">
        <f>'Moving Avg'!F352</f>
        <v>3.1682599999999996</v>
      </c>
      <c r="H352" s="2">
        <f>'Moving Avg'!G352</f>
        <v>3.026024</v>
      </c>
      <c r="I352" s="2">
        <f>'Moving Avg'!H352</f>
        <v>3.2209979999999971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3.1680000000000001</v>
      </c>
      <c r="C353" s="2">
        <f>RSI!I353</f>
        <v>58.015787893808614</v>
      </c>
      <c r="D353" s="2">
        <f>MACD!E353</f>
        <v>3.2468076101895615E-2</v>
      </c>
      <c r="E353" s="2">
        <f>MACD!F353</f>
        <v>-9.6909689910025971E-3</v>
      </c>
      <c r="F353" s="2">
        <f>'Moving Avg'!D353</f>
        <v>3.1531999999999996</v>
      </c>
      <c r="G353" s="2">
        <f>'Moving Avg'!F353</f>
        <v>3.1786799999999995</v>
      </c>
      <c r="H353" s="2">
        <f>'Moving Avg'!G353</f>
        <v>3.0298219999999998</v>
      </c>
      <c r="I353" s="2">
        <f>'Moving Avg'!H353</f>
        <v>3.2178944999999972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</row>
    <row r="354" spans="1:12" ht="13.5" x14ac:dyDescent="0.25">
      <c r="A354" s="3">
        <f>RSI!A354</f>
        <v>42517</v>
      </c>
      <c r="B354" s="2">
        <f>RSI!B354</f>
        <v>3.1448999999999998</v>
      </c>
      <c r="C354" s="2">
        <f>RSI!I354</f>
        <v>53.941289188190318</v>
      </c>
      <c r="D354" s="2">
        <f>MACD!E354</f>
        <v>3.7146787123821579E-2</v>
      </c>
      <c r="E354" s="2">
        <f>MACD!F354</f>
        <v>-3.2341776803776218E-4</v>
      </c>
      <c r="F354" s="2">
        <f>'Moving Avg'!D354</f>
        <v>3.16432</v>
      </c>
      <c r="G354" s="2">
        <f>'Moving Avg'!F354</f>
        <v>3.1800699999999997</v>
      </c>
      <c r="H354" s="2">
        <f>'Moving Avg'!G354</f>
        <v>3.033528</v>
      </c>
      <c r="I354" s="2">
        <f>'Moving Avg'!H354</f>
        <v>3.2146524999999975</v>
      </c>
      <c r="J354" s="6" t="str">
        <f>OBV!F354</f>
        <v>BEARISH</v>
      </c>
      <c r="K354" s="6" t="str">
        <f>OBV!G354</f>
        <v>NEUTRAL</v>
      </c>
      <c r="L354" s="6" t="str">
        <f>OBV!H354</f>
        <v>BEARISH DIVERGENCE</v>
      </c>
    </row>
    <row r="355" spans="1:12" ht="13.5" x14ac:dyDescent="0.25">
      <c r="A355" s="3">
        <f>RSI!A355</f>
        <v>42520</v>
      </c>
      <c r="B355" s="2">
        <f>RSI!B355</f>
        <v>3.1680000000000001</v>
      </c>
      <c r="C355" s="2">
        <f>RSI!I355</f>
        <v>57.179911014225823</v>
      </c>
      <c r="D355" s="2">
        <f>MACD!E355</f>
        <v>3.9258064566939588E-2</v>
      </c>
      <c r="E355" s="2">
        <f>MACD!F355</f>
        <v>7.5928786989577085E-3</v>
      </c>
      <c r="F355" s="2">
        <f>'Moving Avg'!D355</f>
        <v>3.1633800000000001</v>
      </c>
      <c r="G355" s="2">
        <f>'Moving Avg'!F355</f>
        <v>3.1800699999999997</v>
      </c>
      <c r="H355" s="2">
        <f>'Moving Avg'!G355</f>
        <v>3.0376960000000004</v>
      </c>
      <c r="I355" s="2">
        <f>'Moving Avg'!H355</f>
        <v>3.2115724999999973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3.1634000000000002</v>
      </c>
      <c r="C356" s="2">
        <f>RSI!I356</f>
        <v>56.330490917674958</v>
      </c>
      <c r="D356" s="2">
        <f>MACD!E356</f>
        <v>3.9706979206795889E-2</v>
      </c>
      <c r="E356" s="2">
        <f>MACD!F356</f>
        <v>1.4015698800525346E-2</v>
      </c>
      <c r="F356" s="2">
        <f>'Moving Avg'!D356</f>
        <v>3.1624600000000003</v>
      </c>
      <c r="G356" s="2">
        <f>'Moving Avg'!F356</f>
        <v>3.1809949999999998</v>
      </c>
      <c r="H356" s="2">
        <f>'Moving Avg'!G356</f>
        <v>3.0417719999999999</v>
      </c>
      <c r="I356" s="2">
        <f>'Moving Avg'!H356</f>
        <v>3.208492499999998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</row>
    <row r="357" spans="1:12" ht="13.5" x14ac:dyDescent="0.25">
      <c r="A357" s="3">
        <f>RSI!A357</f>
        <v>42522</v>
      </c>
      <c r="B357" s="2">
        <f>RSI!B357</f>
        <v>3.1634000000000002</v>
      </c>
      <c r="C357" s="2">
        <f>RSI!I357</f>
        <v>56.330490917674958</v>
      </c>
      <c r="D357" s="2">
        <f>MACD!E357</f>
        <v>3.9870579232816894E-2</v>
      </c>
      <c r="E357" s="2">
        <f>MACD!F357</f>
        <v>1.9186674886983654E-2</v>
      </c>
      <c r="F357" s="2">
        <f>'Moving Avg'!D357</f>
        <v>3.16154</v>
      </c>
      <c r="G357" s="2">
        <f>'Moving Avg'!F357</f>
        <v>3.1793749999999994</v>
      </c>
      <c r="H357" s="2">
        <f>'Moving Avg'!G357</f>
        <v>3.0458479999999999</v>
      </c>
      <c r="I357" s="2">
        <f>'Moving Avg'!H357</f>
        <v>3.205805999999999</v>
      </c>
      <c r="J357" s="6" t="str">
        <f>OBV!F357</f>
        <v>BULLISH</v>
      </c>
      <c r="K357" s="6" t="str">
        <f>OBV!G357</f>
        <v>NEUTRAL</v>
      </c>
      <c r="L357" s="6" t="str">
        <f>OBV!H357</f>
        <v>BULLISH DIVERGENCE</v>
      </c>
    </row>
    <row r="358" spans="1:12" ht="13.5" x14ac:dyDescent="0.25">
      <c r="A358" s="3">
        <f>RSI!A358</f>
        <v>42523</v>
      </c>
      <c r="B358" s="2">
        <f>RSI!B358</f>
        <v>3.0985999999999998</v>
      </c>
      <c r="C358" s="2">
        <f>RSI!I358</f>
        <v>45.329199945007531</v>
      </c>
      <c r="D358" s="2">
        <f>MACD!E358</f>
        <v>3.03472393189268E-2</v>
      </c>
      <c r="E358" s="2">
        <f>MACD!F358</f>
        <v>2.1418787773372285E-2</v>
      </c>
      <c r="F358" s="2">
        <f>'Moving Avg'!D358</f>
        <v>3.1476600000000001</v>
      </c>
      <c r="G358" s="2">
        <f>'Moving Avg'!F358</f>
        <v>3.1724299999999994</v>
      </c>
      <c r="H358" s="2">
        <f>'Moving Avg'!G358</f>
        <v>3.0487200000000003</v>
      </c>
      <c r="I358" s="2">
        <f>'Moving Avg'!H358</f>
        <v>3.2027724999999987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3.1078000000000001</v>
      </c>
      <c r="C359" s="2">
        <f>RSI!I359</f>
        <v>46.914365521493494</v>
      </c>
      <c r="D359" s="2">
        <f>MACD!E359</f>
        <v>2.109736059073386E-2</v>
      </c>
      <c r="E359" s="2">
        <f>MACD!F359</f>
        <v>2.1354502336844602E-2</v>
      </c>
      <c r="F359" s="2">
        <f>'Moving Avg'!D359</f>
        <v>3.1402399999999999</v>
      </c>
      <c r="G359" s="2">
        <f>'Moving Avg'!F359</f>
        <v>3.1659449999999998</v>
      </c>
      <c r="H359" s="2">
        <f>'Moving Avg'!G359</f>
        <v>3.0518700000000001</v>
      </c>
      <c r="I359" s="2">
        <f>'Moving Avg'!H359</f>
        <v>3.1998314999999984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3.0939000000000001</v>
      </c>
      <c r="C360" s="2">
        <f>RSI!I360</f>
        <v>44.800795757124732</v>
      </c>
      <c r="D360" s="2">
        <f>MACD!E360</f>
        <v>2.7259451494962228E-2</v>
      </c>
      <c r="E360" s="2">
        <f>MACD!F360</f>
        <v>2.2535492168468129E-2</v>
      </c>
      <c r="F360" s="2">
        <f>'Moving Avg'!D360</f>
        <v>3.1254200000000001</v>
      </c>
      <c r="G360" s="2">
        <f>'Moving Avg'!F360</f>
        <v>3.1587649999999998</v>
      </c>
      <c r="H360" s="2">
        <f>'Moving Avg'!G360</f>
        <v>3.055482</v>
      </c>
      <c r="I360" s="2">
        <f>'Moving Avg'!H360</f>
        <v>3.196890499999999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3.1495000000000002</v>
      </c>
      <c r="C361" s="2">
        <f>RSI!I361</f>
        <v>53.772169113757045</v>
      </c>
      <c r="D361" s="2">
        <f>MACD!E361</f>
        <v>2.7833061730526243E-2</v>
      </c>
      <c r="E361" s="2">
        <f>MACD!F361</f>
        <v>2.3595006080879756E-2</v>
      </c>
      <c r="F361" s="2">
        <f>'Moving Avg'!D361</f>
        <v>3.1226400000000001</v>
      </c>
      <c r="G361" s="2">
        <f>'Moving Avg'!F361</f>
        <v>3.1552899999999999</v>
      </c>
      <c r="H361" s="2">
        <f>'Moving Avg'!G361</f>
        <v>3.0602979999999995</v>
      </c>
      <c r="I361" s="2">
        <f>'Moving Avg'!H361</f>
        <v>3.194342999999999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3.0939000000000001</v>
      </c>
      <c r="C362" s="2">
        <f>RSI!I362</f>
        <v>45.762406393458861</v>
      </c>
      <c r="D362" s="2">
        <f>MACD!E362</f>
        <v>3.2294630299921856E-2</v>
      </c>
      <c r="E362" s="2">
        <f>MACD!F362</f>
        <v>2.5334930924688179E-2</v>
      </c>
      <c r="F362" s="2">
        <f>'Moving Avg'!D362</f>
        <v>3.1087400000000001</v>
      </c>
      <c r="G362" s="2">
        <f>'Moving Avg'!F362</f>
        <v>3.1501950000000001</v>
      </c>
      <c r="H362" s="2">
        <f>'Moving Avg'!G362</f>
        <v>3.0634459999999994</v>
      </c>
      <c r="I362" s="2">
        <f>'Moving Avg'!H362</f>
        <v>3.1910774999999991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3.08</v>
      </c>
      <c r="C363" s="2">
        <f>RSI!I363</f>
        <v>43.997917581905895</v>
      </c>
      <c r="D363" s="2">
        <f>MACD!E363</f>
        <v>3.7296205329506282E-2</v>
      </c>
      <c r="E363" s="2">
        <f>MACD!F363</f>
        <v>2.7727185805651804E-2</v>
      </c>
      <c r="F363" s="2">
        <f>'Moving Avg'!D363</f>
        <v>3.1050200000000001</v>
      </c>
      <c r="G363" s="2">
        <f>'Moving Avg'!F363</f>
        <v>3.1444049999999999</v>
      </c>
      <c r="H363" s="2">
        <f>'Moving Avg'!G363</f>
        <v>3.066316</v>
      </c>
      <c r="I363" s="2">
        <f>'Moving Avg'!H363</f>
        <v>3.1875109999999989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3.0985999999999998</v>
      </c>
      <c r="C364" s="2">
        <f>RSI!I364</f>
        <v>46.9458160506734</v>
      </c>
      <c r="D364" s="2">
        <f>MACD!E364</f>
        <v>3.686101533468511E-2</v>
      </c>
      <c r="E364" s="2">
        <f>MACD!F364</f>
        <v>2.9553951711458467E-2</v>
      </c>
      <c r="F364" s="2">
        <f>'Moving Avg'!D364</f>
        <v>3.10318</v>
      </c>
      <c r="G364" s="2">
        <f>'Moving Avg'!F364</f>
        <v>3.1395449999999996</v>
      </c>
      <c r="H364" s="2">
        <f>'Moving Avg'!G364</f>
        <v>3.069744</v>
      </c>
      <c r="I364" s="2">
        <f>'Moving Avg'!H364</f>
        <v>3.1840374999999996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3.1263999999999998</v>
      </c>
      <c r="C365" s="2">
        <f>RSI!I365</f>
        <v>51.089855016662163</v>
      </c>
      <c r="D365" s="2">
        <f>MACD!E365</f>
        <v>3.8122208183931416E-2</v>
      </c>
      <c r="E365" s="2">
        <f>MACD!F365</f>
        <v>3.1267603005953062E-2</v>
      </c>
      <c r="F365" s="2">
        <f>'Moving Avg'!D365</f>
        <v>3.10968</v>
      </c>
      <c r="G365" s="2">
        <f>'Moving Avg'!F365</f>
        <v>3.1360749999999991</v>
      </c>
      <c r="H365" s="2">
        <f>'Moving Avg'!G365</f>
        <v>3.074192</v>
      </c>
      <c r="I365" s="2">
        <f>'Moving Avg'!H365</f>
        <v>3.1807029999999998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</row>
    <row r="366" spans="1:12" ht="13.5" x14ac:dyDescent="0.25">
      <c r="A366" s="3">
        <f>RSI!A366</f>
        <v>42535</v>
      </c>
      <c r="B366" s="2">
        <f>RSI!B366</f>
        <v>3.1634000000000002</v>
      </c>
      <c r="C366" s="2">
        <f>RSI!I366</f>
        <v>56.014300215128465</v>
      </c>
      <c r="D366" s="2">
        <f>MACD!E366</f>
        <v>3.5701522146344811E-2</v>
      </c>
      <c r="E366" s="2">
        <f>MACD!F366</f>
        <v>3.2154386834031413E-2</v>
      </c>
      <c r="F366" s="2">
        <f>'Moving Avg'!D366</f>
        <v>3.11246</v>
      </c>
      <c r="G366" s="2">
        <f>'Moving Avg'!F366</f>
        <v>3.1349149999999995</v>
      </c>
      <c r="H366" s="2">
        <f>'Moving Avg'!G366</f>
        <v>3.079472</v>
      </c>
      <c r="I366" s="2">
        <f>'Moving Avg'!H366</f>
        <v>3.1781094999999993</v>
      </c>
      <c r="J366" s="6" t="str">
        <f>OBV!F366</f>
        <v>BEARISH</v>
      </c>
      <c r="K366" s="6" t="str">
        <f>OBV!G366</f>
        <v>NEUTRAL</v>
      </c>
      <c r="L366" s="6" t="str">
        <f>OBV!H366</f>
        <v>BEARISH DIVERGENCE</v>
      </c>
    </row>
    <row r="367" spans="1:12" ht="13.5" x14ac:dyDescent="0.25">
      <c r="A367" s="3">
        <f>RSI!A367</f>
        <v>42536</v>
      </c>
      <c r="B367" s="2">
        <f>RSI!B367</f>
        <v>3.1541000000000001</v>
      </c>
      <c r="C367" s="2">
        <f>RSI!I367</f>
        <v>54.528208890426804</v>
      </c>
      <c r="D367" s="2">
        <f>MACD!E367</f>
        <v>3.4087007192151741E-2</v>
      </c>
      <c r="E367" s="2">
        <f>MACD!F367</f>
        <v>3.254091090565548E-2</v>
      </c>
      <c r="F367" s="2">
        <f>'Moving Avg'!D367</f>
        <v>3.1244999999999998</v>
      </c>
      <c r="G367" s="2">
        <f>'Moving Avg'!F367</f>
        <v>3.1332899999999997</v>
      </c>
      <c r="H367" s="2">
        <f>'Moving Avg'!G367</f>
        <v>3.0846580000000001</v>
      </c>
      <c r="I367" s="2">
        <f>'Moving Avg'!H367</f>
        <v>3.1750294999999995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3.1263999999999998</v>
      </c>
      <c r="C368" s="2">
        <f>RSI!I368</f>
        <v>50.251795580953832</v>
      </c>
      <c r="D368" s="2">
        <f>MACD!E368</f>
        <v>2.4622221889667895E-2</v>
      </c>
      <c r="E368" s="2">
        <f>MACD!F368</f>
        <v>3.0957173102457967E-2</v>
      </c>
      <c r="F368" s="2">
        <f>'Moving Avg'!D368</f>
        <v>3.1337800000000002</v>
      </c>
      <c r="G368" s="2">
        <f>'Moving Avg'!F368</f>
        <v>3.1349149999999995</v>
      </c>
      <c r="H368" s="2">
        <f>'Moving Avg'!G368</f>
        <v>3.0906799999999999</v>
      </c>
      <c r="I368" s="2">
        <f>'Moving Avg'!H368</f>
        <v>3.1719034999999991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3.1263999999999998</v>
      </c>
      <c r="C369" s="2">
        <f>RSI!I369</f>
        <v>50.251795580953832</v>
      </c>
      <c r="D369" s="2">
        <f>MACD!E369</f>
        <v>1.80247721867004E-2</v>
      </c>
      <c r="E369" s="2">
        <f>MACD!F369</f>
        <v>2.8370692919306457E-2</v>
      </c>
      <c r="F369" s="2">
        <f>'Moving Avg'!D369</f>
        <v>3.1393399999999998</v>
      </c>
      <c r="G369" s="2">
        <f>'Moving Avg'!F369</f>
        <v>3.1367699999999994</v>
      </c>
      <c r="H369" s="2">
        <f>'Moving Avg'!G369</f>
        <v>3.0967020000000001</v>
      </c>
      <c r="I369" s="2">
        <f>'Moving Avg'!H369</f>
        <v>3.1694259999999987</v>
      </c>
      <c r="J369" s="6" t="str">
        <f>OBV!F369</f>
        <v>BEARISH</v>
      </c>
      <c r="K369" s="6" t="str">
        <f>OBV!G369</f>
        <v>NEUTRAL</v>
      </c>
      <c r="L369" s="6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3.1263999999999998</v>
      </c>
      <c r="C370" s="2">
        <f>RSI!I370</f>
        <v>50.251795580953832</v>
      </c>
      <c r="D370" s="2">
        <f>MACD!E370</f>
        <v>1.0299992252048362E-2</v>
      </c>
      <c r="E370" s="2">
        <f>MACD!F370</f>
        <v>2.4756552785854837E-2</v>
      </c>
      <c r="F370" s="2">
        <f>'Moving Avg'!D370</f>
        <v>3.1393400000000002</v>
      </c>
      <c r="G370" s="2">
        <f>'Moving Avg'!F370</f>
        <v>3.1344549999999995</v>
      </c>
      <c r="H370" s="2">
        <f>'Moving Avg'!G370</f>
        <v>3.1015199999999998</v>
      </c>
      <c r="I370" s="2">
        <f>'Moving Avg'!H370</f>
        <v>3.1668324999999986</v>
      </c>
      <c r="J370" s="6" t="str">
        <f>OBV!F370</f>
        <v>BEARISH</v>
      </c>
      <c r="K370" s="6" t="str">
        <f>OBV!G370</f>
        <v>NEUTRAL</v>
      </c>
      <c r="L370" s="6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3.1587999999999998</v>
      </c>
      <c r="C371" s="2">
        <f>RSI!I371</f>
        <v>55.365635056700825</v>
      </c>
      <c r="D371" s="2">
        <f>MACD!E371</f>
        <v>9.9139111949613223E-3</v>
      </c>
      <c r="E371" s="2">
        <f>MACD!F371</f>
        <v>2.1788024467676137E-2</v>
      </c>
      <c r="F371" s="2">
        <f>'Moving Avg'!D371</f>
        <v>3.13842</v>
      </c>
      <c r="G371" s="2">
        <f>'Moving Avg'!F371</f>
        <v>3.1339949999999996</v>
      </c>
      <c r="H371" s="2">
        <f>'Moving Avg'!G371</f>
        <v>3.1067080000000002</v>
      </c>
      <c r="I371" s="2">
        <f>'Moving Avg'!H371</f>
        <v>3.1643779999999988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3.1032000000000002</v>
      </c>
      <c r="C372" s="2">
        <f>RSI!I372</f>
        <v>46.526931689365099</v>
      </c>
      <c r="D372" s="2">
        <f>MACD!E372</f>
        <v>4.9571364500078374E-3</v>
      </c>
      <c r="E372" s="2">
        <f>MACD!F372</f>
        <v>1.8421846864142478E-2</v>
      </c>
      <c r="F372" s="2">
        <f>'Moving Avg'!D372</f>
        <v>3.1282399999999995</v>
      </c>
      <c r="G372" s="2">
        <f>'Moving Avg'!F372</f>
        <v>3.1307549999999997</v>
      </c>
      <c r="H372" s="2">
        <f>'Moving Avg'!G372</f>
        <v>3.10995</v>
      </c>
      <c r="I372" s="2">
        <f>'Moving Avg'!H372</f>
        <v>3.162177999999999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</row>
    <row r="373" spans="1:12" ht="13.5" x14ac:dyDescent="0.25">
      <c r="A373" s="3">
        <f>RSI!A373</f>
        <v>42544</v>
      </c>
      <c r="B373" s="2">
        <f>RSI!B373</f>
        <v>3.1541000000000001</v>
      </c>
      <c r="C373" s="2">
        <f>RSI!I373</f>
        <v>53.798556923049446</v>
      </c>
      <c r="D373" s="2">
        <f>MACD!E373</f>
        <v>-4.997682925098168E-3</v>
      </c>
      <c r="E373" s="2">
        <f>MACD!F373</f>
        <v>1.3737940906294349E-2</v>
      </c>
      <c r="F373" s="2">
        <f>'Moving Avg'!D373</f>
        <v>3.1337800000000002</v>
      </c>
      <c r="G373" s="2">
        <f>'Moving Avg'!F373</f>
        <v>3.1300599999999994</v>
      </c>
      <c r="H373" s="2">
        <f>'Moving Avg'!G373</f>
        <v>3.1137479999999997</v>
      </c>
      <c r="I373" s="2">
        <f>'Moving Avg'!H373</f>
        <v>3.1603249999999985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3.1078000000000001</v>
      </c>
      <c r="C374" s="2">
        <f>RSI!I374</f>
        <v>47.474385578922643</v>
      </c>
      <c r="D374" s="2">
        <f>MACD!E374</f>
        <v>-7.2933655360780669E-3</v>
      </c>
      <c r="E374" s="2">
        <f>MACD!F374</f>
        <v>9.5316796178198659E-3</v>
      </c>
      <c r="F374" s="2">
        <f>'Moving Avg'!D374</f>
        <v>3.1300600000000003</v>
      </c>
      <c r="G374" s="2">
        <f>'Moving Avg'!F374</f>
        <v>3.1282049999999999</v>
      </c>
      <c r="H374" s="2">
        <f>'Moving Avg'!G374</f>
        <v>3.1166200000000002</v>
      </c>
      <c r="I374" s="2">
        <f>'Moving Avg'!H374</f>
        <v>3.158402999999999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3.1032000000000002</v>
      </c>
      <c r="C375" s="2">
        <f>RSI!I375</f>
        <v>46.884693080687484</v>
      </c>
      <c r="D375" s="2">
        <f>MACD!E375</f>
        <v>-4.4960414787418301E-3</v>
      </c>
      <c r="E375" s="2">
        <f>MACD!F375</f>
        <v>6.7261353985075267E-3</v>
      </c>
      <c r="F375" s="2">
        <f>'Moving Avg'!D375</f>
        <v>3.1254200000000005</v>
      </c>
      <c r="G375" s="2">
        <f>'Moving Avg'!F375</f>
        <v>3.124965</v>
      </c>
      <c r="H375" s="2">
        <f>'Moving Avg'!G375</f>
        <v>3.1190280000000001</v>
      </c>
      <c r="I375" s="2">
        <f>'Moving Avg'!H375</f>
        <v>3.1572219999999991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3.1541000000000001</v>
      </c>
      <c r="C376" s="2">
        <f>RSI!I376</f>
        <v>53.73298638438208</v>
      </c>
      <c r="D376" s="2">
        <f>MACD!E376</f>
        <v>-6.6844095031104445E-5</v>
      </c>
      <c r="E376" s="2">
        <f>MACD!F376</f>
        <v>5.3675394997998007E-3</v>
      </c>
      <c r="F376" s="2">
        <f>'Moving Avg'!D376</f>
        <v>3.1244800000000006</v>
      </c>
      <c r="G376" s="2">
        <f>'Moving Avg'!F376</f>
        <v>3.1244999999999998</v>
      </c>
      <c r="H376" s="2">
        <f>'Moving Avg'!G376</f>
        <v>3.1224539999999994</v>
      </c>
      <c r="I376" s="2">
        <f>'Moving Avg'!H376</f>
        <v>3.1559019999999998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</row>
    <row r="377" spans="1:12" ht="13.5" x14ac:dyDescent="0.25">
      <c r="A377" s="3">
        <f>RSI!A377</f>
        <v>42550</v>
      </c>
      <c r="B377" s="2">
        <f>RSI!B377</f>
        <v>3.1541000000000001</v>
      </c>
      <c r="C377" s="2">
        <f>RSI!I377</f>
        <v>53.73298638438208</v>
      </c>
      <c r="D377" s="2">
        <f>MACD!E377</f>
        <v>2.0793002266223937E-3</v>
      </c>
      <c r="E377" s="2">
        <f>MACD!F377</f>
        <v>4.7098916451643194E-3</v>
      </c>
      <c r="F377" s="2">
        <f>'Moving Avg'!D377</f>
        <v>3.1346600000000002</v>
      </c>
      <c r="G377" s="2">
        <f>'Moving Avg'!F377</f>
        <v>3.1240349999999997</v>
      </c>
      <c r="H377" s="2">
        <f>'Moving Avg'!G377</f>
        <v>3.1262519999999996</v>
      </c>
      <c r="I377" s="2">
        <f>'Moving Avg'!H377</f>
        <v>3.1547899999999998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3.2484000000000002</v>
      </c>
      <c r="C378" s="2">
        <f>RSI!I378</f>
        <v>63.769814591314457</v>
      </c>
      <c r="D378" s="2">
        <f>MACD!E378</f>
        <v>-7.5096670453191905E-3</v>
      </c>
      <c r="E378" s="2">
        <f>MACD!F378</f>
        <v>2.2659799070676176E-3</v>
      </c>
      <c r="F378" s="2">
        <f>'Moving Avg'!D378</f>
        <v>3.1535199999999999</v>
      </c>
      <c r="G378" s="2">
        <f>'Moving Avg'!F378</f>
        <v>3.1315249999999999</v>
      </c>
      <c r="H378" s="2">
        <f>'Moving Avg'!G378</f>
        <v>3.1319360000000001</v>
      </c>
      <c r="I378" s="2">
        <f>'Moving Avg'!H378</f>
        <v>3.1541959999999993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3.1987999999999999</v>
      </c>
      <c r="C379" s="2">
        <f>RSI!I379</f>
        <v>56.791321336737859</v>
      </c>
      <c r="D379" s="2">
        <f>MACD!E379</f>
        <v>-1.2653049756438328E-2</v>
      </c>
      <c r="E379" s="2">
        <f>MACD!F379</f>
        <v>-7.1782602563357162E-4</v>
      </c>
      <c r="F379" s="2">
        <f>'Moving Avg'!D379</f>
        <v>3.1717200000000001</v>
      </c>
      <c r="G379" s="2">
        <f>'Moving Avg'!F379</f>
        <v>3.1360749999999999</v>
      </c>
      <c r="H379" s="2">
        <f>'Moving Avg'!G379</f>
        <v>3.1383880000000004</v>
      </c>
      <c r="I379" s="2">
        <f>'Moving Avg'!H379</f>
        <v>3.1530529999999994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</row>
    <row r="380" spans="1:12" ht="13.5" x14ac:dyDescent="0.25">
      <c r="A380" s="3">
        <f>RSI!A380</f>
        <v>42555</v>
      </c>
      <c r="B380" s="2">
        <f>RSI!B380</f>
        <v>3.1987999999999999</v>
      </c>
      <c r="C380" s="2">
        <f>RSI!I380</f>
        <v>56.791321336737859</v>
      </c>
      <c r="D380" s="2">
        <f>MACD!E380</f>
        <v>-1.7363642481600383E-2</v>
      </c>
      <c r="E380" s="2">
        <f>MACD!F380</f>
        <v>-4.0469893168269336E-3</v>
      </c>
      <c r="F380" s="2">
        <f>'Moving Avg'!D380</f>
        <v>3.1908400000000001</v>
      </c>
      <c r="G380" s="2">
        <f>'Moving Avg'!F380</f>
        <v>3.1413199999999994</v>
      </c>
      <c r="H380" s="2">
        <f>'Moving Avg'!G380</f>
        <v>3.1448400000000003</v>
      </c>
      <c r="I380" s="2">
        <f>'Moving Avg'!H380</f>
        <v>3.1519099999999995</v>
      </c>
      <c r="J380" s="6" t="str">
        <f>OBV!F380</f>
        <v>BULLISH</v>
      </c>
      <c r="K380" s="6" t="str">
        <f>OBV!G380</f>
        <v>NEUTRAL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3.1145</v>
      </c>
      <c r="C381" s="2">
        <f>RSI!I381</f>
        <v>46.714692384491684</v>
      </c>
      <c r="D381" s="2">
        <f>MACD!E381</f>
        <v>-1.0452412935997746E-2</v>
      </c>
      <c r="E381" s="2">
        <f>MACD!F381</f>
        <v>-5.3280740406610964E-3</v>
      </c>
      <c r="F381" s="2">
        <f>'Moving Avg'!D381</f>
        <v>3.1829200000000002</v>
      </c>
      <c r="G381" s="2">
        <f>'Moving Avg'!F381</f>
        <v>3.1395699999999995</v>
      </c>
      <c r="H381" s="2">
        <f>'Moving Avg'!G381</f>
        <v>3.1479380000000003</v>
      </c>
      <c r="I381" s="2">
        <f>'Moving Avg'!H381</f>
        <v>3.1503685000000003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3.1987999999999999</v>
      </c>
      <c r="C382" s="2">
        <f>RSI!I382</f>
        <v>55.263077546517074</v>
      </c>
      <c r="D382" s="2">
        <f>MACD!E382</f>
        <v>-1.9211963429488499E-2</v>
      </c>
      <c r="E382" s="2">
        <f>MACD!F382</f>
        <v>-8.1048519184265776E-3</v>
      </c>
      <c r="F382" s="2">
        <f>'Moving Avg'!D382</f>
        <v>3.1918600000000001</v>
      </c>
      <c r="G382" s="2">
        <f>'Moving Avg'!F382</f>
        <v>3.1448149999999999</v>
      </c>
      <c r="H382" s="2">
        <f>'Moving Avg'!G382</f>
        <v>3.1522580000000007</v>
      </c>
      <c r="I382" s="2">
        <f>'Moving Avg'!H382</f>
        <v>3.1492485000000006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3.1987999999999999</v>
      </c>
      <c r="C383" s="2">
        <f>RSI!I383</f>
        <v>55.263077546517074</v>
      </c>
      <c r="D383" s="2">
        <f>MACD!E383</f>
        <v>-1.9114608819778667E-2</v>
      </c>
      <c r="E383" s="2">
        <f>MACD!F383</f>
        <v>-1.0306803298696996E-2</v>
      </c>
      <c r="F383" s="2">
        <f>'Moving Avg'!D383</f>
        <v>3.18194</v>
      </c>
      <c r="G383" s="2">
        <f>'Moving Avg'!F383</f>
        <v>3.1507549999999998</v>
      </c>
      <c r="H383" s="2">
        <f>'Moving Avg'!G383</f>
        <v>3.1570420000000006</v>
      </c>
      <c r="I383" s="2">
        <f>'Moving Avg'!H383</f>
        <v>3.1481520000000014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3.1987999999999999</v>
      </c>
      <c r="C384" s="2">
        <f>RSI!I384</f>
        <v>55.263077546517074</v>
      </c>
      <c r="D384" s="2">
        <f>MACD!E384</f>
        <v>-2.645298217319958E-2</v>
      </c>
      <c r="E384" s="2">
        <f>MACD!F384</f>
        <v>-1.3536039073597513E-2</v>
      </c>
      <c r="F384" s="2">
        <f>'Moving Avg'!D384</f>
        <v>3.18194</v>
      </c>
      <c r="G384" s="2">
        <f>'Moving Avg'!F384</f>
        <v>3.1557649999999997</v>
      </c>
      <c r="H384" s="2">
        <f>'Moving Avg'!G384</f>
        <v>3.1586760000000003</v>
      </c>
      <c r="I384" s="2">
        <f>'Moving Avg'!H384</f>
        <v>3.1470555000000013</v>
      </c>
      <c r="J384" s="6" t="str">
        <f>OBV!F384</f>
        <v>BEARISH</v>
      </c>
      <c r="K384" s="6" t="str">
        <f>OBV!G384</f>
        <v>NEUTRAL</v>
      </c>
      <c r="L384" s="6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3.1987999999999999</v>
      </c>
      <c r="C385" s="2">
        <f>RSI!I385</f>
        <v>55.263077546517074</v>
      </c>
      <c r="D385" s="2">
        <f>MACD!E385</f>
        <v>-3.3645690844133824E-2</v>
      </c>
      <c r="E385" s="2">
        <f>MACD!F385</f>
        <v>-1.7557969427704778E-2</v>
      </c>
      <c r="F385" s="2">
        <f>'Moving Avg'!D385</f>
        <v>3.18194</v>
      </c>
      <c r="G385" s="2">
        <f>'Moving Avg'!F385</f>
        <v>3.1593849999999999</v>
      </c>
      <c r="H385" s="2">
        <f>'Moving Avg'!G385</f>
        <v>3.1592920000000011</v>
      </c>
      <c r="I385" s="2">
        <f>'Moving Avg'!H385</f>
        <v>3.1457040000000012</v>
      </c>
      <c r="J385" s="6" t="str">
        <f>OBV!F385</f>
        <v>BEARISH</v>
      </c>
      <c r="K385" s="6" t="str">
        <f>OBV!G385</f>
        <v>NEUTRAL</v>
      </c>
      <c r="L385" s="6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3.1987999999999999</v>
      </c>
      <c r="C386" s="2">
        <f>RSI!I386</f>
        <v>55.263077546517074</v>
      </c>
      <c r="D386" s="2">
        <f>MACD!E386</f>
        <v>-3.2156266687810131E-2</v>
      </c>
      <c r="E386" s="2">
        <f>MACD!F386</f>
        <v>-2.0477628879725849E-2</v>
      </c>
      <c r="F386" s="2">
        <f>'Moving Avg'!D386</f>
        <v>3.1987999999999999</v>
      </c>
      <c r="G386" s="2">
        <f>'Moving Avg'!F386</f>
        <v>3.1611549999999995</v>
      </c>
      <c r="H386" s="2">
        <f>'Moving Avg'!G386</f>
        <v>3.1603700000000017</v>
      </c>
      <c r="I386" s="2">
        <f>'Moving Avg'!H386</f>
        <v>3.1444685000000008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3.1840000000000002</v>
      </c>
      <c r="C387" s="2">
        <f>RSI!I387</f>
        <v>53.096855534992507</v>
      </c>
      <c r="D387" s="2">
        <f>MACD!E387</f>
        <v>-3.0035991161484699E-2</v>
      </c>
      <c r="E387" s="2">
        <f>MACD!F387</f>
        <v>-2.2389301336077621E-2</v>
      </c>
      <c r="F387" s="2">
        <f>'Moving Avg'!D387</f>
        <v>3.1958399999999996</v>
      </c>
      <c r="G387" s="2">
        <f>'Moving Avg'!F387</f>
        <v>3.1626499999999993</v>
      </c>
      <c r="H387" s="2">
        <f>'Moving Avg'!G387</f>
        <v>3.1601340000000011</v>
      </c>
      <c r="I387" s="2">
        <f>'Moving Avg'!H387</f>
        <v>3.1431590000000011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3.1244999999999998</v>
      </c>
      <c r="C388" s="2">
        <f>RSI!I388</f>
        <v>45.39317307210365</v>
      </c>
      <c r="D388" s="2">
        <f>MACD!E388</f>
        <v>-9.4581571603864489E-3</v>
      </c>
      <c r="E388" s="2">
        <f>MACD!F388</f>
        <v>-1.9803072500939385E-2</v>
      </c>
      <c r="F388" s="2">
        <f>'Moving Avg'!D388</f>
        <v>3.1809799999999999</v>
      </c>
      <c r="G388" s="2">
        <f>'Moving Avg'!F388</f>
        <v>3.1625549999999993</v>
      </c>
      <c r="H388" s="2">
        <f>'Moving Avg'!G388</f>
        <v>3.157874000000001</v>
      </c>
      <c r="I388" s="2">
        <f>'Moving Avg'!H388</f>
        <v>3.1416910000000011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3.1244999999999998</v>
      </c>
      <c r="C389" s="2">
        <f>RSI!I389</f>
        <v>45.39317307210365</v>
      </c>
      <c r="D389" s="2">
        <f>MACD!E389</f>
        <v>5.5305930384008661E-4</v>
      </c>
      <c r="E389" s="2">
        <f>MACD!F389</f>
        <v>-1.5731846139983494E-2</v>
      </c>
      <c r="F389" s="2">
        <f>'Moving Avg'!D389</f>
        <v>3.1661199999999998</v>
      </c>
      <c r="G389" s="2">
        <f>'Moving Avg'!F389</f>
        <v>3.1624599999999994</v>
      </c>
      <c r="H389" s="2">
        <f>'Moving Avg'!G389</f>
        <v>3.1556140000000017</v>
      </c>
      <c r="I389" s="2">
        <f>'Moving Avg'!H389</f>
        <v>3.1402230000000015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3.1739999999999999</v>
      </c>
      <c r="C390" s="2">
        <f>RSI!I390</f>
        <v>52.09872112901455</v>
      </c>
      <c r="D390" s="2">
        <f>MACD!E390</f>
        <v>5.5703592766236376E-3</v>
      </c>
      <c r="E390" s="2">
        <f>MACD!F390</f>
        <v>-1.147140505666207E-2</v>
      </c>
      <c r="F390" s="2">
        <f>'Moving Avg'!D390</f>
        <v>3.1611599999999997</v>
      </c>
      <c r="G390" s="2">
        <f>'Moving Avg'!F390</f>
        <v>3.164839999999999</v>
      </c>
      <c r="H390" s="2">
        <f>'Moving Avg'!G390</f>
        <v>3.1543440000000014</v>
      </c>
      <c r="I390" s="2">
        <f>'Moving Avg'!H390</f>
        <v>3.1390485000000012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3.1739999999999999</v>
      </c>
      <c r="C391" s="2">
        <f>RSI!I391</f>
        <v>52.09872112901455</v>
      </c>
      <c r="D391" s="2">
        <f>MACD!E391</f>
        <v>-3.2487972606727311E-3</v>
      </c>
      <c r="E391" s="2">
        <f>MACD!F391</f>
        <v>-9.8268834974642033E-3</v>
      </c>
      <c r="F391" s="2">
        <f>'Moving Avg'!D391</f>
        <v>3.1561999999999997</v>
      </c>
      <c r="G391" s="2">
        <f>'Moving Avg'!F391</f>
        <v>3.1655999999999991</v>
      </c>
      <c r="H391" s="2">
        <f>'Moving Avg'!G391</f>
        <v>3.1534440000000017</v>
      </c>
      <c r="I391" s="2">
        <f>'Moving Avg'!H391</f>
        <v>3.137966500000001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3.1789999999999998</v>
      </c>
      <c r="C392" s="2">
        <f>RSI!I392</f>
        <v>52.778027417143406</v>
      </c>
      <c r="D392" s="2">
        <f>MACD!E392</f>
        <v>1.7994282130771033E-3</v>
      </c>
      <c r="E392" s="2">
        <f>MACD!F392</f>
        <v>-7.5016211553559425E-3</v>
      </c>
      <c r="F392" s="2">
        <f>'Moving Avg'!D392</f>
        <v>3.1551999999999998</v>
      </c>
      <c r="G392" s="2">
        <f>'Moving Avg'!F392</f>
        <v>3.169389999999999</v>
      </c>
      <c r="H392" s="2">
        <f>'Moving Avg'!G392</f>
        <v>3.1531080000000018</v>
      </c>
      <c r="I392" s="2">
        <f>'Moving Avg'!H392</f>
        <v>3.1369095000000016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3.1739999999999999</v>
      </c>
      <c r="C393" s="2">
        <f>RSI!I393</f>
        <v>51.984112713436524</v>
      </c>
      <c r="D393" s="2">
        <f>MACD!E393</f>
        <v>6.3300957128742397E-3</v>
      </c>
      <c r="E393" s="2">
        <f>MACD!F393</f>
        <v>-4.7352777817099064E-3</v>
      </c>
      <c r="F393" s="2">
        <f>'Moving Avg'!D393</f>
        <v>3.1650999999999998</v>
      </c>
      <c r="G393" s="2">
        <f>'Moving Avg'!F393</f>
        <v>3.1703849999999991</v>
      </c>
      <c r="H393" s="2">
        <f>'Moving Avg'!G393</f>
        <v>3.1526720000000017</v>
      </c>
      <c r="I393" s="2">
        <f>'Moving Avg'!H393</f>
        <v>3.1358275000000013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</row>
    <row r="394" spans="1:12" ht="13.5" x14ac:dyDescent="0.25">
      <c r="A394" s="3">
        <f>RSI!A394</f>
        <v>42579</v>
      </c>
      <c r="B394" s="2">
        <f>RSI!B394</f>
        <v>3.1739999999999999</v>
      </c>
      <c r="C394" s="2">
        <f>RSI!I394</f>
        <v>51.984112713436524</v>
      </c>
      <c r="D394" s="2">
        <f>MACD!E394</f>
        <v>1.0090247221685278E-2</v>
      </c>
      <c r="E394" s="2">
        <f>MACD!F394</f>
        <v>-1.7701727810308697E-3</v>
      </c>
      <c r="F394" s="2">
        <f>'Moving Avg'!D394</f>
        <v>3.1749999999999998</v>
      </c>
      <c r="G394" s="2">
        <f>'Moving Avg'!F394</f>
        <v>3.1736949999999995</v>
      </c>
      <c r="H394" s="2">
        <f>'Moving Avg'!G394</f>
        <v>3.152236000000002</v>
      </c>
      <c r="I394" s="2">
        <f>'Moving Avg'!H394</f>
        <v>3.134815000000001</v>
      </c>
      <c r="J394" s="6" t="str">
        <f>OBV!F394</f>
        <v>BEARISH</v>
      </c>
      <c r="K394" s="6" t="str">
        <f>OBV!G394</f>
        <v>NEUTRAL</v>
      </c>
      <c r="L394" s="6" t="str">
        <f>OBV!H394</f>
        <v>BEARISH DIVERGENCE</v>
      </c>
    </row>
    <row r="395" spans="1:12" ht="13.5" x14ac:dyDescent="0.25">
      <c r="A395" s="3">
        <f>RSI!A395</f>
        <v>42580</v>
      </c>
      <c r="B395" s="2">
        <f>RSI!B395</f>
        <v>3.1739999999999999</v>
      </c>
      <c r="C395" s="2">
        <f>RSI!I395</f>
        <v>51.984112713436524</v>
      </c>
      <c r="D395" s="2">
        <f>MACD!E395</f>
        <v>1.3203867381333279E-2</v>
      </c>
      <c r="E395" s="2">
        <f>MACD!F395</f>
        <v>1.2246352514419599E-3</v>
      </c>
      <c r="F395" s="2">
        <f>'Moving Avg'!D395</f>
        <v>3.1749999999999998</v>
      </c>
      <c r="G395" s="2">
        <f>'Moving Avg'!F395</f>
        <v>3.1772349999999991</v>
      </c>
      <c r="H395" s="2">
        <f>'Moving Avg'!G395</f>
        <v>3.1518000000000019</v>
      </c>
      <c r="I395" s="2">
        <f>'Moving Avg'!H395</f>
        <v>3.1344745000000014</v>
      </c>
      <c r="J395" s="6" t="str">
        <f>OBV!F395</f>
        <v>BEARISH</v>
      </c>
      <c r="K395" s="6" t="str">
        <f>OBV!G395</f>
        <v>NEUTRAL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3.2484000000000002</v>
      </c>
      <c r="C396" s="2">
        <f>RSI!I396</f>
        <v>62.474738578880363</v>
      </c>
      <c r="D396" s="2">
        <f>MACD!E396</f>
        <v>1.0264351923720216E-2</v>
      </c>
      <c r="E396" s="2">
        <f>MACD!F396</f>
        <v>3.0325785858976114E-3</v>
      </c>
      <c r="F396" s="2">
        <f>'Moving Avg'!D396</f>
        <v>3.1898799999999996</v>
      </c>
      <c r="G396" s="2">
        <f>'Moving Avg'!F396</f>
        <v>3.1819499999999992</v>
      </c>
      <c r="H396" s="2">
        <f>'Moving Avg'!G396</f>
        <v>3.1530360000000024</v>
      </c>
      <c r="I396" s="2">
        <f>'Moving Avg'!H396</f>
        <v>3.1339270000000012</v>
      </c>
      <c r="J396" s="6" t="str">
        <f>OBV!F396</f>
        <v>BEARISH</v>
      </c>
      <c r="K396" s="6" t="str">
        <f>OBV!G396</f>
        <v>NEUTRAL</v>
      </c>
      <c r="L396" s="6" t="str">
        <f>OBV!H396</f>
        <v>BEARISH DIVERGENCE</v>
      </c>
    </row>
    <row r="397" spans="1:12" ht="13.5" x14ac:dyDescent="0.25">
      <c r="A397" s="3">
        <f>RSI!A397</f>
        <v>42584</v>
      </c>
      <c r="B397" s="2">
        <f>RSI!B397</f>
        <v>3.3574999999999999</v>
      </c>
      <c r="C397" s="2">
        <f>RSI!I397</f>
        <v>72.100735077738122</v>
      </c>
      <c r="D397" s="2">
        <f>MACD!E397</f>
        <v>-3.0793066476144659E-3</v>
      </c>
      <c r="E397" s="2">
        <f>MACD!F397</f>
        <v>1.8102015391951961E-3</v>
      </c>
      <c r="F397" s="2">
        <f>'Moving Avg'!D397</f>
        <v>3.2255799999999999</v>
      </c>
      <c r="G397" s="2">
        <f>'Moving Avg'!F397</f>
        <v>3.1921200000000001</v>
      </c>
      <c r="H397" s="2">
        <f>'Moving Avg'!G397</f>
        <v>3.1564540000000019</v>
      </c>
      <c r="I397" s="2">
        <f>'Moving Avg'!H397</f>
        <v>3.1339250000000014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3.3574999999999999</v>
      </c>
      <c r="C398" s="2">
        <f>RSI!I398</f>
        <v>72.100735077738122</v>
      </c>
      <c r="D398" s="2">
        <f>MACD!E398</f>
        <v>-2.4629702318630375E-2</v>
      </c>
      <c r="E398" s="2">
        <f>MACD!F398</f>
        <v>-3.4777792323699179E-3</v>
      </c>
      <c r="F398" s="2">
        <f>'Moving Avg'!D398</f>
        <v>3.2622799999999996</v>
      </c>
      <c r="G398" s="2">
        <f>'Moving Avg'!F398</f>
        <v>3.1975749999999996</v>
      </c>
      <c r="H398" s="2">
        <f>'Moving Avg'!G398</f>
        <v>3.1617260000000011</v>
      </c>
      <c r="I398" s="2">
        <f>'Moving Avg'!H398</f>
        <v>3.134386000000001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3.3723999999999998</v>
      </c>
      <c r="C399" s="2">
        <f>RSI!I399</f>
        <v>73.190038933269136</v>
      </c>
      <c r="D399" s="2">
        <f>MACD!E399</f>
        <v>-4.4992209441863995E-2</v>
      </c>
      <c r="E399" s="2">
        <f>MACD!F399</f>
        <v>-1.1780665274268735E-2</v>
      </c>
      <c r="F399" s="2">
        <f>'Moving Avg'!D399</f>
        <v>3.3019599999999998</v>
      </c>
      <c r="G399" s="2">
        <f>'Moving Avg'!F399</f>
        <v>3.2062550000000001</v>
      </c>
      <c r="H399" s="2">
        <f>'Moving Avg'!G399</f>
        <v>3.1673880000000008</v>
      </c>
      <c r="I399" s="2">
        <f>'Moving Avg'!H399</f>
        <v>3.1354080000000009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3.4220000000000002</v>
      </c>
      <c r="C400" s="2">
        <f>RSI!I400</f>
        <v>76.481880761567396</v>
      </c>
      <c r="D400" s="2">
        <f>MACD!E400</f>
        <v>-5.9316769616000187E-2</v>
      </c>
      <c r="E400" s="2">
        <f>MACD!F400</f>
        <v>-2.1287886142615026E-2</v>
      </c>
      <c r="F400" s="2">
        <f>'Moving Avg'!D400</f>
        <v>3.3515600000000001</v>
      </c>
      <c r="G400" s="2">
        <f>'Moving Avg'!F400</f>
        <v>3.2174150000000004</v>
      </c>
      <c r="H400" s="2">
        <f>'Moving Avg'!G400</f>
        <v>3.1723740000000009</v>
      </c>
      <c r="I400" s="2">
        <f>'Moving Avg'!H400</f>
        <v>3.135774500000001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3.4220000000000002</v>
      </c>
      <c r="C401" s="2">
        <f>RSI!I401</f>
        <v>76.481880761567396</v>
      </c>
      <c r="D401" s="2">
        <f>MACD!E401</f>
        <v>-7.2689951865069879E-2</v>
      </c>
      <c r="E401" s="2">
        <f>MACD!F401</f>
        <v>-3.1568299287106E-2</v>
      </c>
      <c r="F401" s="2">
        <f>'Moving Avg'!D401</f>
        <v>3.3862800000000002</v>
      </c>
      <c r="G401" s="2">
        <f>'Moving Avg'!F401</f>
        <v>3.2327900000000001</v>
      </c>
      <c r="H401" s="2">
        <f>'Moving Avg'!G401</f>
        <v>3.1774540000000009</v>
      </c>
      <c r="I401" s="2">
        <f>'Moving Avg'!H401</f>
        <v>3.136349500000001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3.4319000000000002</v>
      </c>
      <c r="C402" s="2">
        <f>RSI!I402</f>
        <v>77.131855661212626</v>
      </c>
      <c r="D402" s="2">
        <f>MACD!E402</f>
        <v>-8.5129454175707497E-2</v>
      </c>
      <c r="E402" s="2">
        <f>MACD!F402</f>
        <v>-4.2280530264826297E-2</v>
      </c>
      <c r="F402" s="2">
        <f>'Moving Avg'!D402</f>
        <v>3.40116</v>
      </c>
      <c r="G402" s="2">
        <f>'Moving Avg'!F402</f>
        <v>3.2444449999999998</v>
      </c>
      <c r="H402" s="2">
        <f>'Moving Avg'!G402</f>
        <v>3.182732000000001</v>
      </c>
      <c r="I402" s="2">
        <f>'Moving Avg'!H402</f>
        <v>3.1368350000000009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3.4419</v>
      </c>
      <c r="C403" s="2">
        <f>RSI!I403</f>
        <v>77.799292690643213</v>
      </c>
      <c r="D403" s="2">
        <f>MACD!E403</f>
        <v>-9.829738955668299E-2</v>
      </c>
      <c r="E403" s="2">
        <f>MACD!F403</f>
        <v>-5.3483902123197639E-2</v>
      </c>
      <c r="F403" s="2">
        <f>'Moving Avg'!D403</f>
        <v>3.41804</v>
      </c>
      <c r="G403" s="2">
        <f>'Moving Avg'!F403</f>
        <v>3.2565999999999997</v>
      </c>
      <c r="H403" s="2">
        <f>'Moving Avg'!G403</f>
        <v>3.1882100000000007</v>
      </c>
      <c r="I403" s="2">
        <f>'Moving Avg'!H403</f>
        <v>3.1373940000000018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3.4419</v>
      </c>
      <c r="C404" s="2">
        <f>RSI!I404</f>
        <v>77.799292690643213</v>
      </c>
      <c r="D404" s="2">
        <f>MACD!E404</f>
        <v>-0.11054694132745668</v>
      </c>
      <c r="E404" s="2">
        <f>MACD!F404</f>
        <v>-6.4896509964049442E-2</v>
      </c>
      <c r="F404" s="2">
        <f>'Moving Avg'!D404</f>
        <v>3.43194</v>
      </c>
      <c r="G404" s="2">
        <f>'Moving Avg'!F404</f>
        <v>3.2687549999999996</v>
      </c>
      <c r="H404" s="2">
        <f>'Moving Avg'!G404</f>
        <v>3.1941500000000014</v>
      </c>
      <c r="I404" s="2">
        <f>'Moving Avg'!H404</f>
        <v>3.137929500000002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3.4419</v>
      </c>
      <c r="C405" s="2">
        <f>RSI!I405</f>
        <v>77.799292690643213</v>
      </c>
      <c r="D405" s="2">
        <f>MACD!E405</f>
        <v>-0.12193736574812064</v>
      </c>
      <c r="E405" s="2">
        <f>MACD!F405</f>
        <v>-7.6304681120863679E-2</v>
      </c>
      <c r="F405" s="2">
        <f>'Moving Avg'!D405</f>
        <v>3.4359200000000003</v>
      </c>
      <c r="G405" s="2">
        <f>'Moving Avg'!F405</f>
        <v>3.2809099999999995</v>
      </c>
      <c r="H405" s="2">
        <f>'Moving Avg'!G405</f>
        <v>3.1996280000000015</v>
      </c>
      <c r="I405" s="2">
        <f>'Moving Avg'!H405</f>
        <v>3.1384650000000023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3.4419</v>
      </c>
      <c r="C406" s="2">
        <f>RSI!I406</f>
        <v>77.799292690643213</v>
      </c>
      <c r="D406" s="2">
        <f>MACD!E406</f>
        <v>-0.1210787254423944</v>
      </c>
      <c r="E406" s="2">
        <f>MACD!F406</f>
        <v>-8.5259489985169828E-2</v>
      </c>
      <c r="F406" s="2">
        <f>'Moving Avg'!D406</f>
        <v>3.4399000000000002</v>
      </c>
      <c r="G406" s="2">
        <f>'Moving Avg'!F406</f>
        <v>3.2930649999999995</v>
      </c>
      <c r="H406" s="2">
        <f>'Moving Avg'!G406</f>
        <v>3.2051980000000015</v>
      </c>
      <c r="I406" s="2">
        <f>'Moving Avg'!H406</f>
        <v>3.1390240000000023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3.4220000000000002</v>
      </c>
      <c r="C407" s="2">
        <f>RSI!I407</f>
        <v>72.161889714151414</v>
      </c>
      <c r="D407" s="2">
        <f>MACD!E407</f>
        <v>-0.10297262576762467</v>
      </c>
      <c r="E407" s="2">
        <f>MACD!F407</f>
        <v>-8.8802117141660794E-2</v>
      </c>
      <c r="F407" s="2">
        <f>'Moving Avg'!D407</f>
        <v>3.4379199999999996</v>
      </c>
      <c r="G407" s="2">
        <f>'Moving Avg'!F407</f>
        <v>3.3049649999999993</v>
      </c>
      <c r="H407" s="2">
        <f>'Moving Avg'!G407</f>
        <v>3.2103700000000015</v>
      </c>
      <c r="I407" s="2">
        <f>'Moving Avg'!H407</f>
        <v>3.1395065000000018</v>
      </c>
      <c r="J407" s="6" t="str">
        <f>OBV!F407</f>
        <v>BULLISH</v>
      </c>
      <c r="K407" s="6" t="str">
        <f>OBV!G407</f>
        <v>NEUTRAL</v>
      </c>
      <c r="L407" s="6" t="str">
        <f>OBV!H407</f>
        <v>BULLISH DIVERGENCE</v>
      </c>
    </row>
    <row r="408" spans="1:12" ht="13.5" x14ac:dyDescent="0.25">
      <c r="A408" s="3">
        <f>RSI!A408</f>
        <v>42599</v>
      </c>
      <c r="B408" s="2">
        <f>RSI!B408</f>
        <v>3.4220000000000002</v>
      </c>
      <c r="C408" s="2">
        <f>RSI!I408</f>
        <v>72.161889714151414</v>
      </c>
      <c r="D408" s="2">
        <f>MACD!E408</f>
        <v>-8.8348500657561502E-2</v>
      </c>
      <c r="E408" s="2">
        <f>MACD!F408</f>
        <v>-8.8711393844840933E-2</v>
      </c>
      <c r="F408" s="2">
        <f>'Moving Avg'!D408</f>
        <v>3.4339399999999998</v>
      </c>
      <c r="G408" s="2">
        <f>'Moving Avg'!F408</f>
        <v>3.3198399999999992</v>
      </c>
      <c r="H408" s="2">
        <f>'Moving Avg'!G408</f>
        <v>3.2168380000000019</v>
      </c>
      <c r="I408" s="2">
        <f>'Moving Avg'!H408</f>
        <v>3.1399890000000021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3.4220000000000002</v>
      </c>
      <c r="C409" s="2">
        <f>RSI!I409</f>
        <v>72.161889714151414</v>
      </c>
      <c r="D409" s="2">
        <f>MACD!E409</f>
        <v>-7.4326767301727603E-2</v>
      </c>
      <c r="E409" s="2">
        <f>MACD!F409</f>
        <v>-8.5834468536218275E-2</v>
      </c>
      <c r="F409" s="2">
        <f>'Moving Avg'!D409</f>
        <v>3.4299599999999999</v>
      </c>
      <c r="G409" s="2">
        <f>'Moving Avg'!F409</f>
        <v>3.3347149999999983</v>
      </c>
      <c r="H409" s="2">
        <f>'Moving Avg'!G409</f>
        <v>3.2231220000000018</v>
      </c>
      <c r="I409" s="2">
        <f>'Moving Avg'!H409</f>
        <v>3.1404945000000026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3.4220000000000002</v>
      </c>
      <c r="C410" s="2">
        <f>RSI!I410</f>
        <v>72.161889714151414</v>
      </c>
      <c r="D410" s="2">
        <f>MACD!E410</f>
        <v>-5.5428523022351239E-2</v>
      </c>
      <c r="E410" s="2">
        <f>MACD!F410</f>
        <v>-7.9753279433444874E-2</v>
      </c>
      <c r="F410" s="2">
        <f>'Moving Avg'!D410</f>
        <v>3.42598</v>
      </c>
      <c r="G410" s="2">
        <f>'Moving Avg'!F410</f>
        <v>3.3471149999999987</v>
      </c>
      <c r="H410" s="2">
        <f>'Moving Avg'!G410</f>
        <v>3.2296840000000016</v>
      </c>
      <c r="I410" s="2">
        <f>'Moving Avg'!H410</f>
        <v>3.1410000000000027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3.4220000000000002</v>
      </c>
      <c r="C411" s="2">
        <f>RSI!I411</f>
        <v>72.161889714151414</v>
      </c>
      <c r="D411" s="2">
        <f>MACD!E411</f>
        <v>-3.9990542199222823E-2</v>
      </c>
      <c r="E411" s="2">
        <f>MACD!F411</f>
        <v>-7.1800731986600475E-2</v>
      </c>
      <c r="F411" s="2">
        <f>'Moving Avg'!D411</f>
        <v>3.4219999999999997</v>
      </c>
      <c r="G411" s="2">
        <f>'Moving Avg'!F411</f>
        <v>3.3595149999999991</v>
      </c>
      <c r="H411" s="2">
        <f>'Moving Avg'!G411</f>
        <v>3.2351340000000008</v>
      </c>
      <c r="I411" s="2">
        <f>'Moving Avg'!H411</f>
        <v>3.1415055000000027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3.4716</v>
      </c>
      <c r="C412" s="2">
        <f>RSI!I412</f>
        <v>77.934468211870865</v>
      </c>
      <c r="D412" s="2">
        <f>MACD!E412</f>
        <v>-2.9590522554900467E-2</v>
      </c>
      <c r="E412" s="2">
        <f>MACD!F412</f>
        <v>-6.3358690100260476E-2</v>
      </c>
      <c r="F412" s="2">
        <f>'Moving Avg'!D412</f>
        <v>3.4319200000000003</v>
      </c>
      <c r="G412" s="2">
        <f>'Moving Avg'!F412</f>
        <v>3.3741449999999986</v>
      </c>
      <c r="H412" s="2">
        <f>'Moving Avg'!G412</f>
        <v>3.2426880000000007</v>
      </c>
      <c r="I412" s="2">
        <f>'Moving Avg'!H412</f>
        <v>3.1427225000000032</v>
      </c>
      <c r="J412" s="6" t="str">
        <f>OBV!F412</f>
        <v>BULLISH</v>
      </c>
      <c r="K412" s="6" t="str">
        <f>OBV!G412</f>
        <v>NEUTRAL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3.4220000000000002</v>
      </c>
      <c r="C413" s="2">
        <f>RSI!I413</f>
        <v>63.707687947420794</v>
      </c>
      <c r="D413" s="2">
        <f>MACD!E413</f>
        <v>-1.6345031123537801E-2</v>
      </c>
      <c r="E413" s="2">
        <f>MACD!F413</f>
        <v>-5.3955958304915945E-2</v>
      </c>
      <c r="F413" s="2">
        <f>'Moving Avg'!D413</f>
        <v>3.4319200000000003</v>
      </c>
      <c r="G413" s="2">
        <f>'Moving Avg'!F413</f>
        <v>3.3865449999999981</v>
      </c>
      <c r="H413" s="2">
        <f>'Moving Avg'!G413</f>
        <v>3.2495280000000002</v>
      </c>
      <c r="I413" s="2">
        <f>'Moving Avg'!H413</f>
        <v>3.1438535000000032</v>
      </c>
      <c r="J413" s="6" t="str">
        <f>OBV!F413</f>
        <v>BEARISH</v>
      </c>
      <c r="K413" s="6" t="str">
        <f>OBV!G413</f>
        <v>NEUTRAL</v>
      </c>
      <c r="L413" s="6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3.3723999999999998</v>
      </c>
      <c r="C414" s="2">
        <f>RSI!I414</f>
        <v>53.241027018995183</v>
      </c>
      <c r="D414" s="2">
        <f>MACD!E414</f>
        <v>-1.8803864850225338E-3</v>
      </c>
      <c r="E414" s="2">
        <f>MACD!F414</f>
        <v>-4.3540843940937268E-2</v>
      </c>
      <c r="F414" s="2">
        <f>'Moving Avg'!D414</f>
        <v>3.4219999999999997</v>
      </c>
      <c r="G414" s="2">
        <f>'Moving Avg'!F414</f>
        <v>3.3964649999999992</v>
      </c>
      <c r="H414" s="2">
        <f>'Moving Avg'!G414</f>
        <v>3.255004</v>
      </c>
      <c r="I414" s="2">
        <f>'Moving Avg'!H414</f>
        <v>3.1451995000000035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3.3723999999999998</v>
      </c>
      <c r="C415" s="2">
        <f>RSI!I415</f>
        <v>53.241027018995183</v>
      </c>
      <c r="D415" s="2">
        <f>MACD!E415</f>
        <v>1.0265764003671851E-2</v>
      </c>
      <c r="E415" s="2">
        <f>MACD!F415</f>
        <v>-3.2779522352015443E-2</v>
      </c>
      <c r="F415" s="2">
        <f>'Moving Avg'!D415</f>
        <v>3.4120799999999996</v>
      </c>
      <c r="G415" s="2">
        <f>'Moving Avg'!F415</f>
        <v>3.4063849999999989</v>
      </c>
      <c r="H415" s="2">
        <f>'Moving Avg'!G415</f>
        <v>3.2599240000000003</v>
      </c>
      <c r="I415" s="2">
        <f>'Moving Avg'!H415</f>
        <v>3.1466150000000028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3.3675000000000002</v>
      </c>
      <c r="C416" s="2">
        <f>RSI!I416</f>
        <v>52.257361252061365</v>
      </c>
      <c r="D416" s="2">
        <f>MACD!E416</f>
        <v>2.0819975765427934E-2</v>
      </c>
      <c r="E416" s="2">
        <f>MACD!F416</f>
        <v>-2.2059622728526771E-2</v>
      </c>
      <c r="F416" s="2">
        <f>'Moving Avg'!D416</f>
        <v>3.4011800000000001</v>
      </c>
      <c r="G416" s="2">
        <f>'Moving Avg'!F416</f>
        <v>3.4123399999999995</v>
      </c>
      <c r="H416" s="2">
        <f>'Moving Avg'!G416</f>
        <v>3.2640060000000002</v>
      </c>
      <c r="I416" s="2">
        <f>'Moving Avg'!H416</f>
        <v>3.1480060000000027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3.3675000000000002</v>
      </c>
      <c r="C417" s="2">
        <f>RSI!I417</f>
        <v>52.257361252061358</v>
      </c>
      <c r="D417" s="2">
        <f>MACD!E417</f>
        <v>2.6638005199675963E-2</v>
      </c>
      <c r="E417" s="2">
        <f>MACD!F417</f>
        <v>-1.2320097142886226E-2</v>
      </c>
      <c r="F417" s="2">
        <f>'Moving Avg'!D417</f>
        <v>3.3803599999999996</v>
      </c>
      <c r="G417" s="2">
        <f>'Moving Avg'!F417</f>
        <v>3.4128400000000001</v>
      </c>
      <c r="H417" s="2">
        <f>'Moving Avg'!G417</f>
        <v>3.2682740000000008</v>
      </c>
      <c r="I417" s="2">
        <f>'Moving Avg'!H417</f>
        <v>3.1497905000000022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3.4666999999999999</v>
      </c>
      <c r="C418" s="2">
        <f>RSI!I418</f>
        <v>66.701943308591723</v>
      </c>
      <c r="D418" s="2">
        <f>MACD!E418</f>
        <v>2.4165657831070497E-2</v>
      </c>
      <c r="E418" s="2">
        <f>MACD!F418</f>
        <v>-5.0229461480948813E-3</v>
      </c>
      <c r="F418" s="2">
        <f>'Moving Avg'!D418</f>
        <v>3.3893</v>
      </c>
      <c r="G418" s="2">
        <f>'Moving Avg'!F418</f>
        <v>3.4182999999999999</v>
      </c>
      <c r="H418" s="2">
        <f>'Moving Avg'!G418</f>
        <v>3.2750800000000009</v>
      </c>
      <c r="I418" s="2">
        <f>'Moving Avg'!H418</f>
        <v>3.1516775000000026</v>
      </c>
      <c r="J418" s="6" t="str">
        <f>OBV!F418</f>
        <v>BEARISH</v>
      </c>
      <c r="K418" s="6" t="str">
        <f>OBV!G418</f>
        <v>NEUTRAL</v>
      </c>
      <c r="L418" s="6" t="str">
        <f>OBV!H418</f>
        <v>BEARISH DIVERGENCE</v>
      </c>
    </row>
    <row r="419" spans="1:12" ht="13.5" x14ac:dyDescent="0.25">
      <c r="A419" s="3">
        <f>RSI!A419</f>
        <v>42614</v>
      </c>
      <c r="B419" s="2">
        <f>RSI!B419</f>
        <v>3.4617</v>
      </c>
      <c r="C419" s="2">
        <f>RSI!I419</f>
        <v>65.62422377012075</v>
      </c>
      <c r="D419" s="2">
        <f>MACD!E419</f>
        <v>2.1814210088362262E-2</v>
      </c>
      <c r="E419" s="2">
        <f>MACD!F419</f>
        <v>3.4448509919654709E-4</v>
      </c>
      <c r="F419" s="2">
        <f>'Moving Avg'!D419</f>
        <v>3.4071599999999997</v>
      </c>
      <c r="G419" s="2">
        <f>'Moving Avg'!F419</f>
        <v>3.4227649999999992</v>
      </c>
      <c r="H419" s="2">
        <f>'Moving Avg'!G419</f>
        <v>3.2817860000000008</v>
      </c>
      <c r="I419" s="2">
        <f>'Moving Avg'!H419</f>
        <v>3.1534700000000013</v>
      </c>
      <c r="J419" s="6" t="str">
        <f>OBV!F419</f>
        <v>BEARISH</v>
      </c>
      <c r="K419" s="6" t="str">
        <f>OBV!G419</f>
        <v>NEUTRAL</v>
      </c>
      <c r="L419" s="6" t="str">
        <f>OBV!H419</f>
        <v>BEARISH DIVERGENCE</v>
      </c>
    </row>
    <row r="420" spans="1:12" ht="13.5" x14ac:dyDescent="0.25">
      <c r="A420" s="3">
        <f>RSI!A420</f>
        <v>42615</v>
      </c>
      <c r="B420" s="2">
        <f>RSI!B420</f>
        <v>3.4220000000000002</v>
      </c>
      <c r="C420" s="2">
        <f>RSI!I420</f>
        <v>57.658329931816695</v>
      </c>
      <c r="D420" s="2">
        <f>MACD!E420</f>
        <v>2.2211631827398381E-2</v>
      </c>
      <c r="E420" s="2">
        <f>MACD!F420</f>
        <v>4.7179144448369148E-3</v>
      </c>
      <c r="F420" s="2">
        <f>'Moving Avg'!D420</f>
        <v>3.4170799999999999</v>
      </c>
      <c r="G420" s="2">
        <f>'Moving Avg'!F420</f>
        <v>3.4227649999999996</v>
      </c>
      <c r="H420" s="2">
        <f>'Moving Avg'!G420</f>
        <v>3.2876980000000002</v>
      </c>
      <c r="I420" s="2">
        <f>'Moving Avg'!H420</f>
        <v>3.1550640000000016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3.4220000000000002</v>
      </c>
      <c r="C421" s="2">
        <f>RSI!I421</f>
        <v>57.658329931816695</v>
      </c>
      <c r="D421" s="2">
        <f>MACD!E421</f>
        <v>2.2269878126330855E-2</v>
      </c>
      <c r="E421" s="2">
        <f>MACD!F421</f>
        <v>8.2283071811357026E-3</v>
      </c>
      <c r="F421" s="2">
        <f>'Moving Avg'!D421</f>
        <v>3.4279800000000002</v>
      </c>
      <c r="G421" s="2">
        <f>'Moving Avg'!F421</f>
        <v>3.4227649999999996</v>
      </c>
      <c r="H421" s="2">
        <f>'Moving Avg'!G421</f>
        <v>3.2929620000000006</v>
      </c>
      <c r="I421" s="2">
        <f>'Moving Avg'!H421</f>
        <v>3.1566810000000021</v>
      </c>
      <c r="J421" s="6" t="str">
        <f>OBV!F421</f>
        <v>BEARISH</v>
      </c>
      <c r="K421" s="6" t="str">
        <f>OBV!G421</f>
        <v>NEUTRAL</v>
      </c>
      <c r="L421" s="6" t="str">
        <f>OBV!H421</f>
        <v>BEARISH DIVERGENCE</v>
      </c>
    </row>
    <row r="422" spans="1:12" ht="13.5" x14ac:dyDescent="0.25">
      <c r="A422" s="3">
        <f>RSI!A422</f>
        <v>42619</v>
      </c>
      <c r="B422" s="2">
        <f>RSI!B422</f>
        <v>3.4171</v>
      </c>
      <c r="C422" s="2">
        <f>RSI!I422</f>
        <v>56.673580082966687</v>
      </c>
      <c r="D422" s="2">
        <f>MACD!E422</f>
        <v>3.0055457099838367E-2</v>
      </c>
      <c r="E422" s="2">
        <f>MACD!F422</f>
        <v>1.2593737164876237E-2</v>
      </c>
      <c r="F422" s="2">
        <f>'Moving Avg'!D422</f>
        <v>3.4379000000000004</v>
      </c>
      <c r="G422" s="2">
        <f>'Moving Avg'!F422</f>
        <v>3.4220250000000001</v>
      </c>
      <c r="H422" s="2">
        <f>'Moving Avg'!G422</f>
        <v>3.2992400000000002</v>
      </c>
      <c r="I422" s="2">
        <f>'Moving Avg'!H422</f>
        <v>3.158320000000002</v>
      </c>
      <c r="J422" s="6" t="str">
        <f>OBV!F422</f>
        <v>BEARISH</v>
      </c>
      <c r="K422" s="6" t="str">
        <f>OBV!G422</f>
        <v>NEUTRAL</v>
      </c>
      <c r="L422" s="6" t="str">
        <f>OBV!H422</f>
        <v>BEARISH DIVERGENCE</v>
      </c>
    </row>
    <row r="423" spans="1:12" ht="13.5" x14ac:dyDescent="0.25">
      <c r="A423" s="3">
        <f>RSI!A423</f>
        <v>42620</v>
      </c>
      <c r="B423" s="2">
        <f>RSI!B423</f>
        <v>3.4171</v>
      </c>
      <c r="C423" s="2">
        <f>RSI!I423</f>
        <v>56.673580082966694</v>
      </c>
      <c r="D423" s="2">
        <f>MACD!E423</f>
        <v>2.8803070744611414E-2</v>
      </c>
      <c r="E423" s="2">
        <f>MACD!F423</f>
        <v>1.5835603880823272E-2</v>
      </c>
      <c r="F423" s="2">
        <f>'Moving Avg'!D423</f>
        <v>3.4279800000000002</v>
      </c>
      <c r="G423" s="2">
        <f>'Moving Avg'!F423</f>
        <v>3.420785</v>
      </c>
      <c r="H423" s="2">
        <f>'Moving Avg'!G423</f>
        <v>3.3045000000000004</v>
      </c>
      <c r="I423" s="2">
        <f>'Moving Avg'!H423</f>
        <v>3.1599590000000024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3.4171</v>
      </c>
      <c r="C424" s="2">
        <f>RSI!I424</f>
        <v>56.673580082966701</v>
      </c>
      <c r="D424" s="2">
        <f>MACD!E424</f>
        <v>1.9918687466360829E-2</v>
      </c>
      <c r="E424" s="2">
        <f>MACD!F424</f>
        <v>1.6652220597930784E-2</v>
      </c>
      <c r="F424" s="2">
        <f>'Moving Avg'!D424</f>
        <v>3.4190600000000004</v>
      </c>
      <c r="G424" s="2">
        <f>'Moving Avg'!F424</f>
        <v>3.4195450000000003</v>
      </c>
      <c r="H424" s="2">
        <f>'Moving Avg'!G424</f>
        <v>3.3106860000000005</v>
      </c>
      <c r="I424" s="2">
        <f>'Moving Avg'!H424</f>
        <v>3.161135000000002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3.4171</v>
      </c>
      <c r="C425" s="2">
        <f>RSI!I425</f>
        <v>56.673580082966701</v>
      </c>
      <c r="D425" s="2">
        <f>MACD!E425</f>
        <v>1.2221593017972321E-2</v>
      </c>
      <c r="E425" s="2">
        <f>MACD!F425</f>
        <v>1.5766095081939092E-2</v>
      </c>
      <c r="F425" s="2">
        <f>'Moving Avg'!D425</f>
        <v>3.4180799999999998</v>
      </c>
      <c r="G425" s="2">
        <f>'Moving Avg'!F425</f>
        <v>3.4183050000000001</v>
      </c>
      <c r="H425" s="2">
        <f>'Moving Avg'!G425</f>
        <v>3.3169640000000005</v>
      </c>
      <c r="I425" s="2">
        <f>'Moving Avg'!H425</f>
        <v>3.1622415000000021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3.4171</v>
      </c>
      <c r="C426" s="2">
        <f>RSI!I426</f>
        <v>56.673580082966701</v>
      </c>
      <c r="D426" s="2">
        <f>MACD!E426</f>
        <v>4.7885806379759366E-3</v>
      </c>
      <c r="E426" s="2">
        <f>MACD!F426</f>
        <v>1.3570592193146462E-2</v>
      </c>
      <c r="F426" s="2">
        <f>'Moving Avg'!D426</f>
        <v>3.4171</v>
      </c>
      <c r="G426" s="2">
        <f>'Moving Avg'!F426</f>
        <v>3.4170649999999996</v>
      </c>
      <c r="H426" s="2">
        <f>'Moving Avg'!G426</f>
        <v>3.3222240000000003</v>
      </c>
      <c r="I426" s="2">
        <f>'Moving Avg'!H426</f>
        <v>3.1633480000000027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3.3178999999999998</v>
      </c>
      <c r="C427" s="2">
        <f>RSI!I427</f>
        <v>37.761128254331808</v>
      </c>
      <c r="D427" s="2">
        <f>MACD!E427</f>
        <v>5.6933307033579794E-3</v>
      </c>
      <c r="E427" s="2">
        <f>MACD!F427</f>
        <v>1.1995139895188765E-2</v>
      </c>
      <c r="F427" s="2">
        <f>'Moving Avg'!D427</f>
        <v>3.3972600000000002</v>
      </c>
      <c r="G427" s="2">
        <f>'Moving Avg'!F427</f>
        <v>3.4118599999999994</v>
      </c>
      <c r="H427" s="2">
        <f>'Moving Avg'!G427</f>
        <v>3.3255000000000008</v>
      </c>
      <c r="I427" s="2">
        <f>'Moving Avg'!H427</f>
        <v>3.1634255000000024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3.3178999999999998</v>
      </c>
      <c r="C428" s="2">
        <f>RSI!I428</f>
        <v>37.761128254331815</v>
      </c>
      <c r="D428" s="2">
        <f>MACD!E428</f>
        <v>2.2164079834886774E-2</v>
      </c>
      <c r="E428" s="2">
        <f>MACD!F428</f>
        <v>1.4028927883128369E-2</v>
      </c>
      <c r="F428" s="2">
        <f>'Moving Avg'!D428</f>
        <v>3.3774199999999999</v>
      </c>
      <c r="G428" s="2">
        <f>'Moving Avg'!F428</f>
        <v>3.4066549999999984</v>
      </c>
      <c r="H428" s="2">
        <f>'Moving Avg'!G428</f>
        <v>3.3268900000000006</v>
      </c>
      <c r="I428" s="2">
        <f>'Moving Avg'!H428</f>
        <v>3.1626695000000025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3.3475999999999999</v>
      </c>
      <c r="C429" s="2">
        <f>RSI!I429</f>
        <v>44.224042124329422</v>
      </c>
      <c r="D429" s="2">
        <f>MACD!E429</f>
        <v>3.3542426535259739E-2</v>
      </c>
      <c r="E429" s="2">
        <f>MACD!F429</f>
        <v>1.7931627613554643E-2</v>
      </c>
      <c r="F429" s="2">
        <f>'Moving Avg'!D429</f>
        <v>3.3635199999999998</v>
      </c>
      <c r="G429" s="2">
        <f>'Moving Avg'!F429</f>
        <v>3.4029349999999985</v>
      </c>
      <c r="H429" s="2">
        <f>'Moving Avg'!G429</f>
        <v>3.3298660000000009</v>
      </c>
      <c r="I429" s="2">
        <f>'Moving Avg'!H429</f>
        <v>3.1615755000000023</v>
      </c>
      <c r="J429" s="6" t="str">
        <f>OBV!F429</f>
        <v>BULLISH</v>
      </c>
      <c r="K429" s="6" t="str">
        <f>OBV!G429</f>
        <v>NEUTRAL</v>
      </c>
      <c r="L429" s="6" t="str">
        <f>OBV!H429</f>
        <v>BULLISH DIVERGENCE</v>
      </c>
    </row>
    <row r="430" spans="1:12" ht="13.5" x14ac:dyDescent="0.25">
      <c r="A430" s="3">
        <f>RSI!A430</f>
        <v>42633</v>
      </c>
      <c r="B430" s="2">
        <f>RSI!B430</f>
        <v>3.3475999999999999</v>
      </c>
      <c r="C430" s="2">
        <f>RSI!I430</f>
        <v>44.224042124329422</v>
      </c>
      <c r="D430" s="2">
        <f>MACD!E430</f>
        <v>3.7267428348540133E-2</v>
      </c>
      <c r="E430" s="2">
        <f>MACD!F430</f>
        <v>2.1798787760551743E-2</v>
      </c>
      <c r="F430" s="2">
        <f>'Moving Avg'!D430</f>
        <v>3.3496200000000003</v>
      </c>
      <c r="G430" s="2">
        <f>'Moving Avg'!F430</f>
        <v>3.3992149999999994</v>
      </c>
      <c r="H430" s="2">
        <f>'Moving Avg'!G430</f>
        <v>3.3328420000000012</v>
      </c>
      <c r="I430" s="2">
        <f>'Moving Avg'!H430</f>
        <v>3.1606205000000021</v>
      </c>
      <c r="J430" s="6" t="str">
        <f>OBV!F430</f>
        <v>BULLISH</v>
      </c>
      <c r="K430" s="6" t="str">
        <f>OBV!G430</f>
        <v>NEUTRAL</v>
      </c>
      <c r="L430" s="6" t="str">
        <f>OBV!H430</f>
        <v>BULLISH DIVERGENCE</v>
      </c>
    </row>
    <row r="431" spans="1:12" ht="13.5" x14ac:dyDescent="0.25">
      <c r="A431" s="3">
        <f>RSI!A431</f>
        <v>42634</v>
      </c>
      <c r="B431" s="2">
        <f>RSI!B431</f>
        <v>3.3178999999999998</v>
      </c>
      <c r="C431" s="2">
        <f>RSI!I431</f>
        <v>39.470584942186683</v>
      </c>
      <c r="D431" s="2">
        <f>MACD!E431</f>
        <v>4.2809040272352661E-2</v>
      </c>
      <c r="E431" s="2">
        <f>MACD!F431</f>
        <v>2.6000838262911927E-2</v>
      </c>
      <c r="F431" s="2">
        <f>'Moving Avg'!D431</f>
        <v>3.3297799999999995</v>
      </c>
      <c r="G431" s="2">
        <f>'Moving Avg'!F431</f>
        <v>3.3940099999999993</v>
      </c>
      <c r="H431" s="2">
        <f>'Moving Avg'!G431</f>
        <v>3.3369100000000009</v>
      </c>
      <c r="I431" s="2">
        <f>'Moving Avg'!H431</f>
        <v>3.1595170000000019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3.4070999999999998</v>
      </c>
      <c r="C432" s="2">
        <f>RSI!I432</f>
        <v>55.085264767232687</v>
      </c>
      <c r="D432" s="2">
        <f>MACD!E432</f>
        <v>4.0487977930355079E-2</v>
      </c>
      <c r="E432" s="2">
        <f>MACD!F432</f>
        <v>2.8898266196400561E-2</v>
      </c>
      <c r="F432" s="2">
        <f>'Moving Avg'!D432</f>
        <v>3.34762</v>
      </c>
      <c r="G432" s="2">
        <f>'Moving Avg'!F432</f>
        <v>3.3907849999999997</v>
      </c>
      <c r="H432" s="2">
        <f>'Moving Avg'!G432</f>
        <v>3.3410760000000006</v>
      </c>
      <c r="I432" s="2">
        <f>'Moving Avg'!H432</f>
        <v>3.1588595000000028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3.4022000000000001</v>
      </c>
      <c r="C433" s="2">
        <f>RSI!I433</f>
        <v>54.25724584737236</v>
      </c>
      <c r="D433" s="2">
        <f>MACD!E433</f>
        <v>3.8685003412489927E-2</v>
      </c>
      <c r="E433" s="2">
        <f>MACD!F433</f>
        <v>3.0855613639618435E-2</v>
      </c>
      <c r="F433" s="2">
        <f>'Moving Avg'!D433</f>
        <v>3.3644799999999995</v>
      </c>
      <c r="G433" s="2">
        <f>'Moving Avg'!F433</f>
        <v>3.3897949999999994</v>
      </c>
      <c r="H433" s="2">
        <f>'Moving Avg'!G433</f>
        <v>3.3451440000000003</v>
      </c>
      <c r="I433" s="2">
        <f>'Moving Avg'!H433</f>
        <v>3.1581775000000021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3.4070999999999998</v>
      </c>
      <c r="C434" s="2">
        <f>RSI!I434</f>
        <v>54.985927456989558</v>
      </c>
      <c r="D434" s="2">
        <f>MACD!E434</f>
        <v>3.6638399406612177E-2</v>
      </c>
      <c r="E434" s="2">
        <f>MACD!F434</f>
        <v>3.2012170793017186E-2</v>
      </c>
      <c r="F434" s="2">
        <f>'Moving Avg'!D434</f>
        <v>3.3763800000000002</v>
      </c>
      <c r="G434" s="2">
        <f>'Moving Avg'!F434</f>
        <v>3.3915300000000004</v>
      </c>
      <c r="H434" s="2">
        <f>'Moving Avg'!G434</f>
        <v>3.3493100000000005</v>
      </c>
      <c r="I434" s="2">
        <f>'Moving Avg'!H434</f>
        <v>3.1582845000000033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3.3723999999999998</v>
      </c>
      <c r="C435" s="2">
        <f>RSI!I435</f>
        <v>49.029436592047162</v>
      </c>
      <c r="D435" s="2">
        <f>MACD!E435</f>
        <v>3.7301733596803555E-2</v>
      </c>
      <c r="E435" s="2">
        <f>MACD!F435</f>
        <v>3.3070083353774461E-2</v>
      </c>
      <c r="F435" s="2">
        <f>'Moving Avg'!D435</f>
        <v>3.3813400000000002</v>
      </c>
      <c r="G435" s="2">
        <f>'Moving Avg'!F435</f>
        <v>3.3915300000000004</v>
      </c>
      <c r="H435" s="2">
        <f>'Moving Avg'!G435</f>
        <v>3.3527820000000004</v>
      </c>
      <c r="I435" s="2">
        <f>'Moving Avg'!H435</f>
        <v>3.1583335000000035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</row>
    <row r="436" spans="1:12" ht="13.5" x14ac:dyDescent="0.25">
      <c r="A436" s="3">
        <f>RSI!A436</f>
        <v>42641</v>
      </c>
      <c r="B436" s="2">
        <f>RSI!B436</f>
        <v>3.298</v>
      </c>
      <c r="C436" s="2">
        <f>RSI!I436</f>
        <v>39.219447206467578</v>
      </c>
      <c r="D436" s="2">
        <f>MACD!E436</f>
        <v>4.3416861710523058E-2</v>
      </c>
      <c r="E436" s="2">
        <f>MACD!F436</f>
        <v>3.5139439025124182E-2</v>
      </c>
      <c r="F436" s="2">
        <f>'Moving Avg'!D436</f>
        <v>3.3773600000000004</v>
      </c>
      <c r="G436" s="2">
        <f>'Moving Avg'!F436</f>
        <v>3.3880550000000005</v>
      </c>
      <c r="H436" s="2">
        <f>'Moving Avg'!G436</f>
        <v>3.3547660000000001</v>
      </c>
      <c r="I436" s="2">
        <f>'Moving Avg'!H436</f>
        <v>3.1580105000000027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3.3723999999999998</v>
      </c>
      <c r="C437" s="2">
        <f>RSI!I437</f>
        <v>49.994391520870209</v>
      </c>
      <c r="D437" s="2">
        <f>MACD!E437</f>
        <v>2.8297752834257395E-2</v>
      </c>
      <c r="E437" s="2">
        <f>MACD!F437</f>
        <v>3.3771101786950829E-2</v>
      </c>
      <c r="F437" s="2">
        <f>'Moving Avg'!D437</f>
        <v>3.3704200000000002</v>
      </c>
      <c r="G437" s="2">
        <f>'Moving Avg'!F437</f>
        <v>3.3883000000000001</v>
      </c>
      <c r="H437" s="2">
        <f>'Moving Avg'!G437</f>
        <v>3.3585340000000006</v>
      </c>
      <c r="I437" s="2">
        <f>'Moving Avg'!H437</f>
        <v>3.1580830000000026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3.3723999999999998</v>
      </c>
      <c r="C438" s="2">
        <f>RSI!I438</f>
        <v>49.994391520870209</v>
      </c>
      <c r="D438" s="2">
        <f>MACD!E438</f>
        <v>1.5508733027106203E-2</v>
      </c>
      <c r="E438" s="2">
        <f>MACD!F438</f>
        <v>3.0118628034981904E-2</v>
      </c>
      <c r="F438" s="2">
        <f>'Moving Avg'!D438</f>
        <v>3.3644599999999998</v>
      </c>
      <c r="G438" s="2">
        <f>'Moving Avg'!F438</f>
        <v>3.383585000000001</v>
      </c>
      <c r="H438" s="2">
        <f>'Moving Avg'!G438</f>
        <v>3.3634920000000004</v>
      </c>
      <c r="I438" s="2">
        <f>'Moving Avg'!H438</f>
        <v>3.1581785000000027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3.4716</v>
      </c>
      <c r="C439" s="2">
        <f>RSI!I439</f>
        <v>60.753172151970254</v>
      </c>
      <c r="D439" s="2">
        <f>MACD!E439</f>
        <v>1.912108015496905E-3</v>
      </c>
      <c r="E439" s="2">
        <f>MACD!F439</f>
        <v>2.4477324031084904E-2</v>
      </c>
      <c r="F439" s="2">
        <f>'Moving Avg'!D439</f>
        <v>3.3773599999999995</v>
      </c>
      <c r="G439" s="2">
        <f>'Moving Avg'!F439</f>
        <v>3.38408</v>
      </c>
      <c r="H439" s="2">
        <f>'Moving Avg'!G439</f>
        <v>3.3704340000000004</v>
      </c>
      <c r="I439" s="2">
        <f>'Moving Avg'!H439</f>
        <v>3.158631000000002</v>
      </c>
      <c r="J439" s="6" t="str">
        <f>OBV!F439</f>
        <v>BEARISH</v>
      </c>
      <c r="K439" s="6" t="str">
        <f>OBV!G439</f>
        <v>NEUTRAL</v>
      </c>
      <c r="L439" s="6" t="str">
        <f>OBV!H439</f>
        <v>BEARISH DIVERGENCE</v>
      </c>
    </row>
    <row r="440" spans="1:12" ht="13.5" x14ac:dyDescent="0.25">
      <c r="A440" s="3">
        <f>RSI!A440</f>
        <v>42648</v>
      </c>
      <c r="B440" s="2">
        <f>RSI!B440</f>
        <v>3.4518</v>
      </c>
      <c r="C440" s="2">
        <f>RSI!I440</f>
        <v>58.067720632612776</v>
      </c>
      <c r="D440" s="2">
        <f>MACD!E440</f>
        <v>-8.708747569273978E-3</v>
      </c>
      <c r="E440" s="2">
        <f>MACD!F440</f>
        <v>1.7840109711013127E-2</v>
      </c>
      <c r="F440" s="2">
        <f>'Moving Avg'!D440</f>
        <v>3.39324</v>
      </c>
      <c r="G440" s="2">
        <f>'Moving Avg'!F440</f>
        <v>3.3855700000000004</v>
      </c>
      <c r="H440" s="2">
        <f>'Moving Avg'!G440</f>
        <v>3.3759899999999994</v>
      </c>
      <c r="I440" s="2">
        <f>'Moving Avg'!H440</f>
        <v>3.158961500000002</v>
      </c>
      <c r="J440" s="6" t="str">
        <f>OBV!F440</f>
        <v>BEARISH</v>
      </c>
      <c r="K440" s="6" t="str">
        <f>OBV!G440</f>
        <v>NEUTRAL</v>
      </c>
      <c r="L440" s="6" t="str">
        <f>OBV!H440</f>
        <v>BEARISH DIVERGENCE</v>
      </c>
    </row>
    <row r="441" spans="1:12" ht="13.5" x14ac:dyDescent="0.25">
      <c r="A441" s="3">
        <f>RSI!A441</f>
        <v>42649</v>
      </c>
      <c r="B441" s="2">
        <f>RSI!B441</f>
        <v>3.4220000000000002</v>
      </c>
      <c r="C441" s="2">
        <f>RSI!I441</f>
        <v>54.185608551333132</v>
      </c>
      <c r="D441" s="2">
        <f>MACD!E441</f>
        <v>-2.0479973482478986E-2</v>
      </c>
      <c r="E441" s="2">
        <f>MACD!F441</f>
        <v>1.0176093072314705E-2</v>
      </c>
      <c r="F441" s="2">
        <f>'Moving Avg'!D441</f>
        <v>3.41804</v>
      </c>
      <c r="G441" s="2">
        <f>'Moving Avg'!F441</f>
        <v>3.38557</v>
      </c>
      <c r="H441" s="2">
        <f>'Moving Avg'!G441</f>
        <v>3.3809499999999999</v>
      </c>
      <c r="I441" s="2">
        <f>'Moving Avg'!H441</f>
        <v>3.1591890000000018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3.4121000000000001</v>
      </c>
      <c r="C442" s="2">
        <f>RSI!I442</f>
        <v>52.919836794202944</v>
      </c>
      <c r="D442" s="2">
        <f>MACD!E442</f>
        <v>-1.6198968446015982E-2</v>
      </c>
      <c r="E442" s="2">
        <f>MACD!F442</f>
        <v>4.9010807686485679E-3</v>
      </c>
      <c r="F442" s="2">
        <f>'Moving Avg'!D442</f>
        <v>3.42598</v>
      </c>
      <c r="G442" s="2">
        <f>'Moving Avg'!F442</f>
        <v>3.3853200000000001</v>
      </c>
      <c r="H442" s="2">
        <f>'Moving Avg'!G442</f>
        <v>3.3856120000000005</v>
      </c>
      <c r="I442" s="2">
        <f>'Moving Avg'!H442</f>
        <v>3.1594365000000009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</row>
    <row r="443" spans="1:12" ht="13.5" x14ac:dyDescent="0.25">
      <c r="A443" s="3">
        <f>RSI!A443</f>
        <v>42653</v>
      </c>
      <c r="B443" s="2">
        <f>RSI!B443</f>
        <v>3.5360999999999998</v>
      </c>
      <c r="C443" s="2">
        <f>RSI!I443</f>
        <v>64.20020270457681</v>
      </c>
      <c r="D443" s="2">
        <f>MACD!E443</f>
        <v>-2.2656312438006143E-2</v>
      </c>
      <c r="E443" s="2">
        <f>MACD!F443</f>
        <v>-6.1039787268237465E-4</v>
      </c>
      <c r="F443" s="2">
        <f>'Moving Avg'!D443</f>
        <v>3.4587200000000005</v>
      </c>
      <c r="G443" s="2">
        <f>'Moving Avg'!F443</f>
        <v>3.39127</v>
      </c>
      <c r="H443" s="2">
        <f>'Moving Avg'!G443</f>
        <v>3.3928539999999998</v>
      </c>
      <c r="I443" s="2">
        <f>'Moving Avg'!H443</f>
        <v>3.160397000000001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3.5211999999999999</v>
      </c>
      <c r="C444" s="2">
        <f>RSI!I444</f>
        <v>62.269523853596873</v>
      </c>
      <c r="D444" s="2">
        <f>MACD!E444</f>
        <v>-2.7125669554944665E-2</v>
      </c>
      <c r="E444" s="2">
        <f>MACD!F444</f>
        <v>-5.9134522091348332E-3</v>
      </c>
      <c r="F444" s="2">
        <f>'Moving Avg'!D444</f>
        <v>3.4686399999999997</v>
      </c>
      <c r="G444" s="2">
        <f>'Moving Avg'!F444</f>
        <v>3.3964749999999997</v>
      </c>
      <c r="H444" s="2">
        <f>'Moving Avg'!G444</f>
        <v>3.3997980000000001</v>
      </c>
      <c r="I444" s="2">
        <f>'Moving Avg'!H444</f>
        <v>3.1612830000000018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</row>
    <row r="445" spans="1:12" ht="13.5" x14ac:dyDescent="0.25">
      <c r="A445" s="3">
        <f>RSI!A445</f>
        <v>42655</v>
      </c>
      <c r="B445" s="2">
        <f>RSI!B445</f>
        <v>3.5211999999999999</v>
      </c>
      <c r="C445" s="2">
        <f>RSI!I445</f>
        <v>62.269523853596873</v>
      </c>
      <c r="D445" s="2">
        <f>MACD!E445</f>
        <v>-3.6956924623144705E-2</v>
      </c>
      <c r="E445" s="2">
        <f>MACD!F445</f>
        <v>-1.2122146691936807E-2</v>
      </c>
      <c r="F445" s="2">
        <f>'Moving Avg'!D445</f>
        <v>3.4825200000000001</v>
      </c>
      <c r="G445" s="2">
        <f>'Moving Avg'!F445</f>
        <v>3.4016799999999998</v>
      </c>
      <c r="H445" s="2">
        <f>'Moving Avg'!G445</f>
        <v>3.4067419999999995</v>
      </c>
      <c r="I445" s="2">
        <f>'Moving Avg'!H445</f>
        <v>3.1620530000000024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3.5211999999999999</v>
      </c>
      <c r="C446" s="2">
        <f>RSI!I446</f>
        <v>62.269523853596873</v>
      </c>
      <c r="D446" s="2">
        <f>MACD!E446</f>
        <v>-5.738019369796632E-2</v>
      </c>
      <c r="E446" s="2">
        <f>MACD!F446</f>
        <v>-2.1173756093142711E-2</v>
      </c>
      <c r="F446" s="2">
        <f>'Moving Avg'!D446</f>
        <v>3.5023600000000004</v>
      </c>
      <c r="G446" s="2">
        <f>'Moving Avg'!F446</f>
        <v>3.4068849999999991</v>
      </c>
      <c r="H446" s="2">
        <f>'Moving Avg'!G446</f>
        <v>3.4121979999999992</v>
      </c>
      <c r="I446" s="2">
        <f>'Moving Avg'!H446</f>
        <v>3.1628230000000017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3.5162</v>
      </c>
      <c r="C447" s="2">
        <f>RSI!I447</f>
        <v>61.494442490185307</v>
      </c>
      <c r="D447" s="2">
        <f>MACD!E447</f>
        <v>-6.3454490623277682E-2</v>
      </c>
      <c r="E447" s="2">
        <f>MACD!F447</f>
        <v>-2.9629902999169705E-2</v>
      </c>
      <c r="F447" s="2">
        <f>'Moving Avg'!D447</f>
        <v>3.52318</v>
      </c>
      <c r="G447" s="2">
        <f>'Moving Avg'!F447</f>
        <v>3.4167999999999994</v>
      </c>
      <c r="H447" s="2">
        <f>'Moving Avg'!G447</f>
        <v>3.4153719999999992</v>
      </c>
      <c r="I447" s="2">
        <f>'Moving Avg'!H447</f>
        <v>3.1637300000000028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3.5162</v>
      </c>
      <c r="C448" s="2">
        <f>RSI!I448</f>
        <v>61.494442490185307</v>
      </c>
      <c r="D448" s="2">
        <f>MACD!E448</f>
        <v>-6.9129173506375707E-2</v>
      </c>
      <c r="E448" s="2">
        <f>MACD!F448</f>
        <v>-3.7529757100610905E-2</v>
      </c>
      <c r="F448" s="2">
        <f>'Moving Avg'!D448</f>
        <v>3.5192000000000001</v>
      </c>
      <c r="G448" s="2">
        <f>'Moving Avg'!F448</f>
        <v>3.4267149999999993</v>
      </c>
      <c r="H448" s="2">
        <f>'Moving Avg'!G448</f>
        <v>3.4185459999999988</v>
      </c>
      <c r="I448" s="2">
        <f>'Moving Avg'!H448</f>
        <v>3.1644055000000026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3.4220000000000002</v>
      </c>
      <c r="C449" s="2">
        <f>RSI!I449</f>
        <v>48.345803598293465</v>
      </c>
      <c r="D449" s="2">
        <f>MACD!E449</f>
        <v>-5.2186783474541976E-2</v>
      </c>
      <c r="E449" s="2">
        <f>MACD!F449</f>
        <v>-4.0461162375397125E-2</v>
      </c>
      <c r="F449" s="2">
        <f>'Moving Avg'!D449</f>
        <v>3.4993600000000002</v>
      </c>
      <c r="G449" s="2">
        <f>'Moving Avg'!F449</f>
        <v>3.4304350000000001</v>
      </c>
      <c r="H449" s="2">
        <f>'Moving Avg'!G449</f>
        <v>3.4195379999999989</v>
      </c>
      <c r="I449" s="2">
        <f>'Moving Avg'!H449</f>
        <v>3.1642860000000028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3.4220000000000002</v>
      </c>
      <c r="C450" s="2">
        <f>RSI!I450</f>
        <v>48.345803598293465</v>
      </c>
      <c r="D450" s="2">
        <f>MACD!E450</f>
        <v>-4.0799021672113689E-2</v>
      </c>
      <c r="E450" s="2">
        <f>MACD!F450</f>
        <v>-4.0528734234740439E-2</v>
      </c>
      <c r="F450" s="2">
        <f>'Moving Avg'!D450</f>
        <v>3.4795199999999999</v>
      </c>
      <c r="G450" s="2">
        <f>'Moving Avg'!F450</f>
        <v>3.4341549999999996</v>
      </c>
      <c r="H450" s="2">
        <f>'Moving Avg'!G450</f>
        <v>3.4195379999999993</v>
      </c>
      <c r="I450" s="2">
        <f>'Moving Avg'!H450</f>
        <v>3.1643055000000029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3.4220000000000002</v>
      </c>
      <c r="C451" s="2">
        <f>RSI!I451</f>
        <v>48.345803598293465</v>
      </c>
      <c r="D451" s="2">
        <f>MACD!E451</f>
        <v>-3.5657054201013505E-2</v>
      </c>
      <c r="E451" s="2">
        <f>MACD!F451</f>
        <v>-3.9554398227995058E-2</v>
      </c>
      <c r="F451" s="2">
        <f>'Moving Avg'!D451</f>
        <v>3.4596800000000001</v>
      </c>
      <c r="G451" s="2">
        <f>'Moving Avg'!F451</f>
        <v>3.4393599999999993</v>
      </c>
      <c r="H451" s="2">
        <f>'Moving Avg'!G451</f>
        <v>3.4195379999999993</v>
      </c>
      <c r="I451" s="2">
        <f>'Moving Avg'!H451</f>
        <v>3.163375500000003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3.4716</v>
      </c>
      <c r="C452" s="2">
        <f>RSI!I452</f>
        <v>54.713707757391767</v>
      </c>
      <c r="D452" s="2">
        <f>MACD!E452</f>
        <v>-3.6419250009113835E-2</v>
      </c>
      <c r="E452" s="2">
        <f>MACD!F452</f>
        <v>-3.8927368584218816E-2</v>
      </c>
      <c r="F452" s="2">
        <f>'Moving Avg'!D452</f>
        <v>3.4507600000000003</v>
      </c>
      <c r="G452" s="2">
        <f>'Moving Avg'!F452</f>
        <v>3.4425849999999989</v>
      </c>
      <c r="H452" s="2">
        <f>'Moving Avg'!G452</f>
        <v>3.4203319999999993</v>
      </c>
      <c r="I452" s="2">
        <f>'Moving Avg'!H452</f>
        <v>3.1630405000000037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3.4716</v>
      </c>
      <c r="C453" s="2">
        <f>RSI!I453</f>
        <v>54.713707757391767</v>
      </c>
      <c r="D453" s="2">
        <f>MACD!E453</f>
        <v>-1.8202517380029093E-2</v>
      </c>
      <c r="E453" s="2">
        <f>MACD!F453</f>
        <v>-3.4782398343380871E-2</v>
      </c>
      <c r="F453" s="2">
        <f>'Moving Avg'!D453</f>
        <v>3.44184</v>
      </c>
      <c r="G453" s="2">
        <f>'Moving Avg'!F453</f>
        <v>3.446054999999999</v>
      </c>
      <c r="H453" s="2">
        <f>'Moving Avg'!G453</f>
        <v>3.4209259999999997</v>
      </c>
      <c r="I453" s="2">
        <f>'Moving Avg'!H453</f>
        <v>3.1627985000000036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3.4716</v>
      </c>
      <c r="C454" s="2">
        <f>RSI!I454</f>
        <v>54.713707757391767</v>
      </c>
      <c r="D454" s="2">
        <f>MACD!E454</f>
        <v>-5.2799773728540167E-3</v>
      </c>
      <c r="E454" s="2">
        <f>MACD!F454</f>
        <v>-2.8881914149275503E-2</v>
      </c>
      <c r="F454" s="2">
        <f>'Moving Avg'!D454</f>
        <v>3.4517600000000002</v>
      </c>
      <c r="G454" s="2">
        <f>'Moving Avg'!F454</f>
        <v>3.449279999999999</v>
      </c>
      <c r="H454" s="2">
        <f>'Moving Avg'!G454</f>
        <v>3.4215199999999988</v>
      </c>
      <c r="I454" s="2">
        <f>'Moving Avg'!H454</f>
        <v>3.1628340000000041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3.4716</v>
      </c>
      <c r="C455" s="2">
        <f>RSI!I455</f>
        <v>54.713707757391767</v>
      </c>
      <c r="D455" s="2">
        <f>MACD!E455</f>
        <v>5.4699326313185637E-3</v>
      </c>
      <c r="E455" s="2">
        <f>MACD!F455</f>
        <v>-2.2011544793156694E-2</v>
      </c>
      <c r="F455" s="2">
        <f>'Moving Avg'!D455</f>
        <v>3.4616799999999999</v>
      </c>
      <c r="G455" s="2">
        <f>'Moving Avg'!F455</f>
        <v>3.4542399999999995</v>
      </c>
      <c r="H455" s="2">
        <f>'Moving Avg'!G455</f>
        <v>3.4221139999999988</v>
      </c>
      <c r="I455" s="2">
        <f>'Moving Avg'!H455</f>
        <v>3.1628695000000038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3.4220000000000002</v>
      </c>
      <c r="C456" s="2">
        <f>RSI!I456</f>
        <v>46.931634386847321</v>
      </c>
      <c r="D456" s="2">
        <f>MACD!E456</f>
        <v>1.8069207618846228E-2</v>
      </c>
      <c r="E456" s="2">
        <f>MACD!F456</f>
        <v>-1.399539431075611E-2</v>
      </c>
      <c r="F456" s="2">
        <f>'Moving Avg'!D456</f>
        <v>3.4616799999999999</v>
      </c>
      <c r="G456" s="2">
        <f>'Moving Avg'!F456</f>
        <v>3.4604399999999993</v>
      </c>
      <c r="H456" s="2">
        <f>'Moving Avg'!G456</f>
        <v>3.4217159999999982</v>
      </c>
      <c r="I456" s="2">
        <f>'Moving Avg'!H456</f>
        <v>3.1630740000000035</v>
      </c>
      <c r="J456" s="6" t="str">
        <f>OBV!F456</f>
        <v>BEARISH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3.4220000000000002</v>
      </c>
      <c r="C457" s="2">
        <f>RSI!I457</f>
        <v>46.931634386847321</v>
      </c>
      <c r="D457" s="2">
        <f>MACD!E457</f>
        <v>2.80957711262384E-2</v>
      </c>
      <c r="E457" s="2">
        <f>MACD!F457</f>
        <v>-5.5771612233572075E-3</v>
      </c>
      <c r="F457" s="2">
        <f>'Moving Avg'!D457</f>
        <v>3.4517600000000002</v>
      </c>
      <c r="G457" s="2">
        <f>'Moving Avg'!F457</f>
        <v>3.4629199999999996</v>
      </c>
      <c r="H457" s="2">
        <f>'Moving Avg'!G457</f>
        <v>3.4217159999999982</v>
      </c>
      <c r="I457" s="2">
        <f>'Moving Avg'!H457</f>
        <v>3.1633945000000039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3.4666999999999999</v>
      </c>
      <c r="C458" s="2">
        <f>RSI!I458</f>
        <v>53.799765372047695</v>
      </c>
      <c r="D458" s="2">
        <f>MACD!E458</f>
        <v>3.3393554260221059E-2</v>
      </c>
      <c r="E458" s="2">
        <f>MACD!F458</f>
        <v>2.2169818733584461E-3</v>
      </c>
      <c r="F458" s="2">
        <f>'Moving Avg'!D458</f>
        <v>3.4507800000000004</v>
      </c>
      <c r="G458" s="2">
        <f>'Moving Avg'!F458</f>
        <v>3.467635</v>
      </c>
      <c r="H458" s="2">
        <f>'Moving Avg'!G458</f>
        <v>3.4226099999999979</v>
      </c>
      <c r="I458" s="2">
        <f>'Moving Avg'!H458</f>
        <v>3.1640540000000033</v>
      </c>
      <c r="J458" s="6" t="str">
        <f>OBV!F458</f>
        <v>BULLISH</v>
      </c>
      <c r="K458" s="6" t="str">
        <f>OBV!G458</f>
        <v>NEUTRAL</v>
      </c>
      <c r="L458" s="6" t="str">
        <f>OBV!H458</f>
        <v>BULLISH DIVERGENCE</v>
      </c>
    </row>
    <row r="459" spans="1:12" ht="13.5" x14ac:dyDescent="0.25">
      <c r="A459" s="3">
        <f>RSI!A459</f>
        <v>42675</v>
      </c>
      <c r="B459" s="2">
        <f>RSI!B459</f>
        <v>3.4666999999999999</v>
      </c>
      <c r="C459" s="2">
        <f>RSI!I459</f>
        <v>53.799765372047702</v>
      </c>
      <c r="D459" s="2">
        <f>MACD!E459</f>
        <v>2.323548059869518E-2</v>
      </c>
      <c r="E459" s="2">
        <f>MACD!F459</f>
        <v>6.4206816184257933E-3</v>
      </c>
      <c r="F459" s="2">
        <f>'Moving Avg'!D459</f>
        <v>3.4497999999999998</v>
      </c>
      <c r="G459" s="2">
        <f>'Moving Avg'!F459</f>
        <v>3.4673900000000004</v>
      </c>
      <c r="H459" s="2">
        <f>'Moving Avg'!G459</f>
        <v>3.4235039999999981</v>
      </c>
      <c r="I459" s="2">
        <f>'Moving Avg'!H459</f>
        <v>3.1647370000000037</v>
      </c>
      <c r="J459" s="6" t="str">
        <f>OBV!F459</f>
        <v>BULLISH</v>
      </c>
      <c r="K459" s="6" t="str">
        <f>OBV!G459</f>
        <v>NEUTRAL</v>
      </c>
      <c r="L459" s="6" t="str">
        <f>OBV!H459</f>
        <v>BULLISH DIVERGENCE</v>
      </c>
    </row>
    <row r="460" spans="1:12" ht="13.5" x14ac:dyDescent="0.25">
      <c r="A460" s="3">
        <f>RSI!A460</f>
        <v>42676</v>
      </c>
      <c r="B460" s="2">
        <f>RSI!B460</f>
        <v>3.3723999999999998</v>
      </c>
      <c r="C460" s="2">
        <f>RSI!I460</f>
        <v>40.861168654695867</v>
      </c>
      <c r="D460" s="2">
        <f>MACD!E460</f>
        <v>2.1487867552215434E-2</v>
      </c>
      <c r="E460" s="2">
        <f>MACD!F460</f>
        <v>9.4341188051837218E-3</v>
      </c>
      <c r="F460" s="2">
        <f>'Moving Avg'!D460</f>
        <v>3.4299599999999999</v>
      </c>
      <c r="G460" s="2">
        <f>'Moving Avg'!F460</f>
        <v>3.4634200000000002</v>
      </c>
      <c r="H460" s="2">
        <f>'Moving Avg'!G460</f>
        <v>3.4225119999999989</v>
      </c>
      <c r="I460" s="2">
        <f>'Moving Avg'!H460</f>
        <v>3.1649715000000027</v>
      </c>
      <c r="J460" s="6" t="str">
        <f>OBV!F460</f>
        <v>BULLISH</v>
      </c>
      <c r="K460" s="6" t="str">
        <f>OBV!G460</f>
        <v>NEUTRAL</v>
      </c>
      <c r="L460" s="6" t="str">
        <f>OBV!H460</f>
        <v>BULLISH DIVERGENCE</v>
      </c>
    </row>
    <row r="461" spans="1:12" ht="13.5" x14ac:dyDescent="0.25">
      <c r="A461" s="3">
        <f>RSI!A461</f>
        <v>42677</v>
      </c>
      <c r="B461" s="2">
        <f>RSI!B461</f>
        <v>3.4518</v>
      </c>
      <c r="C461" s="2">
        <f>RSI!I461</f>
        <v>51.448828929178042</v>
      </c>
      <c r="D461" s="2">
        <f>MACD!E461</f>
        <v>1.4557539751672177E-2</v>
      </c>
      <c r="E461" s="2">
        <f>MACD!F461</f>
        <v>1.0458802994481414E-2</v>
      </c>
      <c r="F461" s="2">
        <f>'Moving Avg'!D461</f>
        <v>3.4359199999999994</v>
      </c>
      <c r="G461" s="2">
        <f>'Moving Avg'!F461</f>
        <v>3.464910000000001</v>
      </c>
      <c r="H461" s="2">
        <f>'Moving Avg'!G461</f>
        <v>3.4231079999999987</v>
      </c>
      <c r="I461" s="2">
        <f>'Moving Avg'!H461</f>
        <v>3.165672500000003</v>
      </c>
      <c r="J461" s="6" t="str">
        <f>OBV!F461</f>
        <v>BULLISH</v>
      </c>
      <c r="K461" s="6" t="str">
        <f>OBV!G461</f>
        <v>NEUTRAL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3.4518</v>
      </c>
      <c r="C462" s="2">
        <f>RSI!I462</f>
        <v>51.448828929178042</v>
      </c>
      <c r="D462" s="2">
        <f>MACD!E462</f>
        <v>1.6253065950657231E-2</v>
      </c>
      <c r="E462" s="2">
        <f>MACD!F462</f>
        <v>1.1617655585716577E-2</v>
      </c>
      <c r="F462" s="2">
        <f>'Moving Avg'!D462</f>
        <v>3.4418799999999998</v>
      </c>
      <c r="G462" s="2">
        <f>'Moving Avg'!F462</f>
        <v>3.4668950000000009</v>
      </c>
      <c r="H462" s="2">
        <f>'Moving Avg'!G462</f>
        <v>3.4227119999999984</v>
      </c>
      <c r="I462" s="2">
        <f>'Moving Avg'!H462</f>
        <v>3.1668365000000027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3.4518</v>
      </c>
      <c r="C463" s="2">
        <f>RSI!I463</f>
        <v>51.448828929178042</v>
      </c>
      <c r="D463" s="2">
        <f>MACD!E463</f>
        <v>1.7621890568658483E-2</v>
      </c>
      <c r="E463" s="2">
        <f>MACD!F463</f>
        <v>1.281850258230496E-2</v>
      </c>
      <c r="F463" s="2">
        <f>'Moving Avg'!D463</f>
        <v>3.4389000000000003</v>
      </c>
      <c r="G463" s="2">
        <f>'Moving Avg'!F463</f>
        <v>3.4626800000000002</v>
      </c>
      <c r="H463" s="2">
        <f>'Moving Avg'!G463</f>
        <v>3.4233079999999982</v>
      </c>
      <c r="I463" s="2">
        <f>'Moving Avg'!H463</f>
        <v>3.1682320000000037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3.3972000000000002</v>
      </c>
      <c r="C464" s="2">
        <f>RSI!I464</f>
        <v>44.592176703325258</v>
      </c>
      <c r="D464" s="2">
        <f>MACD!E464</f>
        <v>2.2763597713033601E-2</v>
      </c>
      <c r="E464" s="2">
        <f>MACD!F464</f>
        <v>1.480752160845069E-2</v>
      </c>
      <c r="F464" s="2">
        <f>'Moving Avg'!D464</f>
        <v>3.4249999999999998</v>
      </c>
      <c r="G464" s="2">
        <f>'Moving Avg'!F464</f>
        <v>3.45648</v>
      </c>
      <c r="H464" s="2">
        <f>'Moving Avg'!G464</f>
        <v>3.4238039999999983</v>
      </c>
      <c r="I464" s="2">
        <f>'Moving Avg'!H464</f>
        <v>3.1698180000000029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3.4220000000000002</v>
      </c>
      <c r="C465" s="2">
        <f>RSI!I465</f>
        <v>47.983150213265965</v>
      </c>
      <c r="D465" s="2">
        <f>MACD!E465</f>
        <v>2.5543412738249671E-2</v>
      </c>
      <c r="E465" s="2">
        <f>MACD!F465</f>
        <v>1.6954699834410489E-2</v>
      </c>
      <c r="F465" s="2">
        <f>'Moving Avg'!D465</f>
        <v>3.4349199999999995</v>
      </c>
      <c r="G465" s="2">
        <f>'Moving Avg'!F465</f>
        <v>3.4515199999999995</v>
      </c>
      <c r="H465" s="2">
        <f>'Moving Avg'!G465</f>
        <v>3.4247959999999984</v>
      </c>
      <c r="I465" s="2">
        <f>'Moving Avg'!H465</f>
        <v>3.1715510000000036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3.4220000000000002</v>
      </c>
      <c r="C466" s="2">
        <f>RSI!I466</f>
        <v>47.983150213265958</v>
      </c>
      <c r="D466" s="2">
        <f>MACD!E466</f>
        <v>2.0364710404864095E-2</v>
      </c>
      <c r="E466" s="2">
        <f>MACD!F466</f>
        <v>1.7636701948501209E-2</v>
      </c>
      <c r="F466" s="2">
        <f>'Moving Avg'!D466</f>
        <v>3.42896</v>
      </c>
      <c r="G466" s="2">
        <f>'Moving Avg'!F466</f>
        <v>3.4465599999999994</v>
      </c>
      <c r="H466" s="2">
        <f>'Moving Avg'!G466</f>
        <v>3.4258859999999989</v>
      </c>
      <c r="I466" s="2">
        <f>'Moving Avg'!H466</f>
        <v>3.1737470000000036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</row>
    <row r="467" spans="1:12" ht="13.5" x14ac:dyDescent="0.25">
      <c r="A467" s="3">
        <f>RSI!A467</f>
        <v>42685</v>
      </c>
      <c r="B467" s="2">
        <f>RSI!B467</f>
        <v>3.4220000000000002</v>
      </c>
      <c r="C467" s="2">
        <f>RSI!I467</f>
        <v>47.983150213265965</v>
      </c>
      <c r="D467" s="2">
        <f>MACD!E467</f>
        <v>1.607524606497579E-2</v>
      </c>
      <c r="E467" s="2">
        <f>MACD!F467</f>
        <v>1.7324410771796125E-2</v>
      </c>
      <c r="F467" s="2">
        <f>'Moving Avg'!D467</f>
        <v>3.4230000000000005</v>
      </c>
      <c r="G467" s="2">
        <f>'Moving Avg'!F467</f>
        <v>3.4418499999999996</v>
      </c>
      <c r="H467" s="2">
        <f>'Moving Avg'!G467</f>
        <v>3.4269759999999985</v>
      </c>
      <c r="I467" s="2">
        <f>'Moving Avg'!H467</f>
        <v>3.1758040000000034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42688</v>
      </c>
      <c r="B468" s="2">
        <f>RSI!B468</f>
        <v>3.3574999999999999</v>
      </c>
      <c r="C468" s="2">
        <f>RSI!I468</f>
        <v>40.025999598970884</v>
      </c>
      <c r="D468" s="2">
        <f>MACD!E468</f>
        <v>2.4186061797941694E-2</v>
      </c>
      <c r="E468" s="2">
        <f>MACD!F468</f>
        <v>1.8696740977025242E-2</v>
      </c>
      <c r="F468" s="2">
        <f>'Moving Avg'!D468</f>
        <v>3.4041400000000004</v>
      </c>
      <c r="G468" s="2">
        <f>'Moving Avg'!F468</f>
        <v>3.4339149999999998</v>
      </c>
      <c r="H468" s="2">
        <f>'Moving Avg'!G468</f>
        <v>3.4247919999999983</v>
      </c>
      <c r="I468" s="2">
        <f>'Moving Avg'!H468</f>
        <v>3.1773070000000034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3.4220000000000002</v>
      </c>
      <c r="C469" s="2">
        <f>RSI!I469</f>
        <v>49.11370670799959</v>
      </c>
      <c r="D469" s="2">
        <f>MACD!E469</f>
        <v>2.6731731539747727E-2</v>
      </c>
      <c r="E469" s="2">
        <f>MACD!F469</f>
        <v>2.0303739089569742E-2</v>
      </c>
      <c r="F469" s="2">
        <f>'Moving Avg'!D469</f>
        <v>3.4091</v>
      </c>
      <c r="G469" s="2">
        <f>'Moving Avg'!F469</f>
        <v>3.4339149999999989</v>
      </c>
      <c r="H469" s="2">
        <f>'Moving Avg'!G469</f>
        <v>3.4239979999999979</v>
      </c>
      <c r="I469" s="2">
        <f>'Moving Avg'!H469</f>
        <v>3.1791325000000032</v>
      </c>
      <c r="J469" s="6" t="str">
        <f>OBV!F469</f>
        <v>BEARISH</v>
      </c>
      <c r="K469" s="6" t="str">
        <f>OBV!G469</f>
        <v>NEUTRAL</v>
      </c>
      <c r="L469" s="6" t="str">
        <f>OBV!H469</f>
        <v>BEARISH DIVERGENCE</v>
      </c>
    </row>
    <row r="470" spans="1:12" ht="13.5" x14ac:dyDescent="0.25">
      <c r="A470" s="3">
        <f>RSI!A470</f>
        <v>42690</v>
      </c>
      <c r="B470" s="2">
        <f>RSI!B470</f>
        <v>3.4220000000000002</v>
      </c>
      <c r="C470" s="2">
        <f>RSI!I470</f>
        <v>49.11370670799959</v>
      </c>
      <c r="D470" s="2">
        <f>MACD!E470</f>
        <v>1.4423276419626596E-2</v>
      </c>
      <c r="E470" s="2">
        <f>MACD!F470</f>
        <v>1.9127646555581114E-2</v>
      </c>
      <c r="F470" s="2">
        <f>'Moving Avg'!D470</f>
        <v>3.4091</v>
      </c>
      <c r="G470" s="2">
        <f>'Moving Avg'!F470</f>
        <v>3.4339149999999989</v>
      </c>
      <c r="H470" s="2">
        <f>'Moving Avg'!G470</f>
        <v>3.4239979999999979</v>
      </c>
      <c r="I470" s="2">
        <f>'Moving Avg'!H470</f>
        <v>3.1813285000000038</v>
      </c>
      <c r="J470" s="6" t="str">
        <f>OBV!F470</f>
        <v>BEARISH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3.3923000000000001</v>
      </c>
      <c r="C471" s="2">
        <f>RSI!I471</f>
        <v>45.436936821717936</v>
      </c>
      <c r="D471" s="2">
        <f>MACD!E471</f>
        <v>1.8465674528710174E-2</v>
      </c>
      <c r="E471" s="2">
        <f>MACD!F471</f>
        <v>1.8995252150206927E-2</v>
      </c>
      <c r="F471" s="2">
        <f>'Moving Avg'!D471</f>
        <v>3.4031600000000006</v>
      </c>
      <c r="G471" s="2">
        <f>'Moving Avg'!F471</f>
        <v>3.4324299999999992</v>
      </c>
      <c r="H471" s="2">
        <f>'Moving Avg'!G471</f>
        <v>3.4234039999999974</v>
      </c>
      <c r="I471" s="2">
        <f>'Moving Avg'!H471</f>
        <v>3.1833995000000033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3.4419</v>
      </c>
      <c r="C472" s="2">
        <f>RSI!I472</f>
        <v>51.911557887239304</v>
      </c>
      <c r="D472" s="2">
        <f>MACD!E472</f>
        <v>1.8426349120969743E-2</v>
      </c>
      <c r="E472" s="2">
        <f>MACD!F472</f>
        <v>1.8881471544359492E-2</v>
      </c>
      <c r="F472" s="2">
        <f>'Moving Avg'!D472</f>
        <v>3.4071400000000005</v>
      </c>
      <c r="G472" s="2">
        <f>'Moving Avg'!F472</f>
        <v>3.430944999999999</v>
      </c>
      <c r="H472" s="2">
        <f>'Moving Avg'!G472</f>
        <v>3.4238999999999979</v>
      </c>
      <c r="I472" s="2">
        <f>'Moving Avg'!H472</f>
        <v>3.1856950000000035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</row>
    <row r="473" spans="1:12" ht="13.5" x14ac:dyDescent="0.25">
      <c r="A473" s="3">
        <f>RSI!A473</f>
        <v>42695</v>
      </c>
      <c r="B473" s="2">
        <f>RSI!B473</f>
        <v>3.3972000000000002</v>
      </c>
      <c r="C473" s="2">
        <f>RSI!I473</f>
        <v>46.550500047433999</v>
      </c>
      <c r="D473" s="2">
        <f>MACD!E473</f>
        <v>2.1609483355691683E-2</v>
      </c>
      <c r="E473" s="2">
        <f>MACD!F473</f>
        <v>1.942707390662593E-2</v>
      </c>
      <c r="F473" s="2">
        <f>'Moving Avg'!D473</f>
        <v>3.4150800000000006</v>
      </c>
      <c r="G473" s="2">
        <f>'Moving Avg'!F473</f>
        <v>3.4272249999999991</v>
      </c>
      <c r="H473" s="2">
        <f>'Moving Avg'!G473</f>
        <v>3.4235019999999978</v>
      </c>
      <c r="I473" s="2">
        <f>'Moving Avg'!H473</f>
        <v>3.187767000000004</v>
      </c>
      <c r="J473" s="6" t="str">
        <f>OBV!F473</f>
        <v>BEARISH</v>
      </c>
      <c r="K473" s="6" t="str">
        <f>OBV!G473</f>
        <v>WEAK</v>
      </c>
      <c r="L473" s="6" t="str">
        <f>OBV!H473</f>
        <v>BEARISH DIVERGENCE</v>
      </c>
    </row>
    <row r="474" spans="1:12" ht="13.5" x14ac:dyDescent="0.25">
      <c r="A474" s="3">
        <f>RSI!A474</f>
        <v>42696</v>
      </c>
      <c r="B474" s="2">
        <f>RSI!B474</f>
        <v>3.3822999999999999</v>
      </c>
      <c r="C474" s="2">
        <f>RSI!I474</f>
        <v>44.886454676493223</v>
      </c>
      <c r="D474" s="2">
        <f>MACD!E474</f>
        <v>1.718305595149161E-2</v>
      </c>
      <c r="E474" s="2">
        <f>MACD!F474</f>
        <v>1.8978270315599066E-2</v>
      </c>
      <c r="F474" s="2">
        <f>'Moving Avg'!D474</f>
        <v>3.4071399999999996</v>
      </c>
      <c r="G474" s="2">
        <f>'Moving Avg'!F474</f>
        <v>3.4227599999999989</v>
      </c>
      <c r="H474" s="2">
        <f>'Moving Avg'!G474</f>
        <v>3.4228059999999982</v>
      </c>
      <c r="I474" s="2">
        <f>'Moving Avg'!H474</f>
        <v>3.1900890000000039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3.3822999999999999</v>
      </c>
      <c r="C475" s="2">
        <f>RSI!I475</f>
        <v>44.886454676493223</v>
      </c>
      <c r="D475" s="2">
        <f>MACD!E475</f>
        <v>1.7504424156730813E-2</v>
      </c>
      <c r="E475" s="2">
        <f>MACD!F475</f>
        <v>1.8683501083825417E-2</v>
      </c>
      <c r="F475" s="2">
        <f>'Moving Avg'!D475</f>
        <v>3.3992000000000004</v>
      </c>
      <c r="G475" s="2">
        <f>'Moving Avg'!F475</f>
        <v>3.4182949999999992</v>
      </c>
      <c r="H475" s="2">
        <f>'Moving Avg'!G475</f>
        <v>3.4221099999999982</v>
      </c>
      <c r="I475" s="2">
        <f>'Moving Avg'!H475</f>
        <v>3.1920865000000043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3.4666999999999999</v>
      </c>
      <c r="C476" s="2">
        <f>RSI!I476</f>
        <v>55.367753534540441</v>
      </c>
      <c r="D476" s="2">
        <f>MACD!E476</f>
        <v>1.175729754651389E-2</v>
      </c>
      <c r="E476" s="2">
        <f>MACD!F476</f>
        <v>1.7298260376363114E-2</v>
      </c>
      <c r="F476" s="2">
        <f>'Moving Avg'!D476</f>
        <v>3.4140799999999998</v>
      </c>
      <c r="G476" s="2">
        <f>'Moving Avg'!F476</f>
        <v>3.4205299999999994</v>
      </c>
      <c r="H476" s="2">
        <f>'Moving Avg'!G476</f>
        <v>3.4231019999999983</v>
      </c>
      <c r="I476" s="2">
        <f>'Moving Avg'!H476</f>
        <v>3.1945060000000036</v>
      </c>
      <c r="J476" s="6" t="str">
        <f>OBV!F476</f>
        <v>BEARISH</v>
      </c>
      <c r="K476" s="6" t="str">
        <f>OBV!G476</f>
        <v>WEAK</v>
      </c>
      <c r="L476" s="6" t="str">
        <f>OBV!H476</f>
        <v>BEARISH DIVERGENCE</v>
      </c>
    </row>
    <row r="477" spans="1:12" ht="13.5" x14ac:dyDescent="0.25">
      <c r="A477" s="3">
        <f>RSI!A477</f>
        <v>42699</v>
      </c>
      <c r="B477" s="2">
        <f>RSI!B477</f>
        <v>3.4666999999999999</v>
      </c>
      <c r="C477" s="2">
        <f>RSI!I477</f>
        <v>55.367753534540441</v>
      </c>
      <c r="D477" s="2">
        <f>MACD!E477</f>
        <v>6.6111750166113481E-3</v>
      </c>
      <c r="E477" s="2">
        <f>MACD!F477</f>
        <v>1.5160843304412761E-2</v>
      </c>
      <c r="F477" s="2">
        <f>'Moving Avg'!D477</f>
        <v>3.4190399999999999</v>
      </c>
      <c r="G477" s="2">
        <f>'Moving Avg'!F477</f>
        <v>3.4227649999999996</v>
      </c>
      <c r="H477" s="2">
        <f>'Moving Avg'!G477</f>
        <v>3.4260779999999986</v>
      </c>
      <c r="I477" s="2">
        <f>'Moving Avg'!H477</f>
        <v>3.1972500000000035</v>
      </c>
      <c r="J477" s="6" t="str">
        <f>OBV!F477</f>
        <v>BEARISH</v>
      </c>
      <c r="K477" s="6" t="str">
        <f>OBV!G477</f>
        <v>WEAK</v>
      </c>
      <c r="L477" s="6" t="str">
        <f>OBV!H477</f>
        <v>BEARISH DIVERGENCE</v>
      </c>
    </row>
    <row r="478" spans="1:12" ht="13.5" x14ac:dyDescent="0.25">
      <c r="A478" s="3">
        <f>RSI!A478</f>
        <v>42702</v>
      </c>
      <c r="B478" s="2">
        <f>RSI!B478</f>
        <v>3.4716</v>
      </c>
      <c r="C478" s="2">
        <f>RSI!I478</f>
        <v>55.932043936305142</v>
      </c>
      <c r="D478" s="2">
        <f>MACD!E478</f>
        <v>-8.2914699856382335E-3</v>
      </c>
      <c r="E478" s="2">
        <f>MACD!F478</f>
        <v>1.0470380646402561E-2</v>
      </c>
      <c r="F478" s="2">
        <f>'Moving Avg'!D478</f>
        <v>3.4339199999999996</v>
      </c>
      <c r="G478" s="2">
        <f>'Moving Avg'!F478</f>
        <v>3.4230099999999992</v>
      </c>
      <c r="H478" s="2">
        <f>'Moving Avg'!G478</f>
        <v>3.4291519999999984</v>
      </c>
      <c r="I478" s="2">
        <f>'Moving Avg'!H478</f>
        <v>3.2000415000000033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</row>
    <row r="479" spans="1:12" ht="13.5" x14ac:dyDescent="0.25">
      <c r="A479" s="3">
        <f>RSI!A479</f>
        <v>42703</v>
      </c>
      <c r="B479" s="2">
        <f>RSI!B479</f>
        <v>3.5211999999999999</v>
      </c>
      <c r="C479" s="2">
        <f>RSI!I479</f>
        <v>61.269964337499381</v>
      </c>
      <c r="D479" s="2">
        <f>MACD!E479</f>
        <v>-1.4924123819472612E-2</v>
      </c>
      <c r="E479" s="2">
        <f>MACD!F479</f>
        <v>5.3914797532275266E-3</v>
      </c>
      <c r="F479" s="2">
        <f>'Moving Avg'!D479</f>
        <v>3.4616999999999996</v>
      </c>
      <c r="G479" s="2">
        <f>'Moving Avg'!F479</f>
        <v>3.4257349999999995</v>
      </c>
      <c r="H479" s="2">
        <f>'Moving Avg'!G479</f>
        <v>3.4326239999999988</v>
      </c>
      <c r="I479" s="2">
        <f>'Moving Avg'!H479</f>
        <v>3.2030810000000032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3.5211999999999999</v>
      </c>
      <c r="C480" s="2">
        <f>RSI!I480</f>
        <v>61.269964337499388</v>
      </c>
      <c r="D480" s="2">
        <f>MACD!E480</f>
        <v>-2.1081056323821734E-2</v>
      </c>
      <c r="E480" s="2">
        <f>MACD!F480</f>
        <v>9.69725378176748E-5</v>
      </c>
      <c r="F480" s="2">
        <f>'Moving Avg'!D480</f>
        <v>3.4894799999999995</v>
      </c>
      <c r="G480" s="2">
        <f>'Moving Avg'!F480</f>
        <v>3.4331749999999999</v>
      </c>
      <c r="H480" s="2">
        <f>'Moving Avg'!G480</f>
        <v>3.4360959999999987</v>
      </c>
      <c r="I480" s="2">
        <f>'Moving Avg'!H480</f>
        <v>3.2061435000000036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3.5211999999999999</v>
      </c>
      <c r="C481" s="2">
        <f>RSI!I481</f>
        <v>61.269964337499381</v>
      </c>
      <c r="D481" s="2">
        <f>MACD!E481</f>
        <v>-3.1364338983083329E-2</v>
      </c>
      <c r="E481" s="2">
        <f>MACD!F481</f>
        <v>-6.1952897663625269E-3</v>
      </c>
      <c r="F481" s="2">
        <f>'Moving Avg'!D481</f>
        <v>3.5003799999999998</v>
      </c>
      <c r="G481" s="2">
        <f>'Moving Avg'!F481</f>
        <v>3.4366449999999999</v>
      </c>
      <c r="H481" s="2">
        <f>'Moving Avg'!G481</f>
        <v>3.4401619999999986</v>
      </c>
      <c r="I481" s="2">
        <f>'Moving Avg'!H481</f>
        <v>3.209252500000003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3.5112999999999999</v>
      </c>
      <c r="C482" s="2">
        <f>RSI!I482</f>
        <v>59.474055419761555</v>
      </c>
      <c r="D482" s="2">
        <f>MACD!E482</f>
        <v>-3.216845686161518E-2</v>
      </c>
      <c r="E482" s="2">
        <f>MACD!F482</f>
        <v>-1.1389923185413058E-2</v>
      </c>
      <c r="F482" s="2">
        <f>'Moving Avg'!D482</f>
        <v>3.5092999999999996</v>
      </c>
      <c r="G482" s="2">
        <f>'Moving Avg'!F482</f>
        <v>3.4396200000000006</v>
      </c>
      <c r="H482" s="2">
        <f>'Moving Avg'!G482</f>
        <v>3.442245999999999</v>
      </c>
      <c r="I482" s="2">
        <f>'Moving Avg'!H482</f>
        <v>3.2123120000000029</v>
      </c>
      <c r="J482" s="6" t="str">
        <f>OBV!F482</f>
        <v>BEARISH</v>
      </c>
      <c r="K482" s="6" t="str">
        <f>OBV!G482</f>
        <v>NEUTRAL</v>
      </c>
      <c r="L482" s="6" t="str">
        <f>OBV!H482</f>
        <v>BEARISH DIVERGENCE</v>
      </c>
    </row>
    <row r="483" spans="1:12" ht="13.5" x14ac:dyDescent="0.25">
      <c r="A483" s="3">
        <f>RSI!A483</f>
        <v>42709</v>
      </c>
      <c r="B483" s="2">
        <f>RSI!B483</f>
        <v>3.5112999999999999</v>
      </c>
      <c r="C483" s="2">
        <f>RSI!I483</f>
        <v>59.474055419761555</v>
      </c>
      <c r="D483" s="2">
        <f>MACD!E483</f>
        <v>-4.0099677913323806E-2</v>
      </c>
      <c r="E483" s="2">
        <f>MACD!F483</f>
        <v>-1.7131874130995206E-2</v>
      </c>
      <c r="F483" s="2">
        <f>'Moving Avg'!D483</f>
        <v>3.5172399999999997</v>
      </c>
      <c r="G483" s="2">
        <f>'Moving Avg'!F483</f>
        <v>3.4425950000000007</v>
      </c>
      <c r="H483" s="2">
        <f>'Moving Avg'!G483</f>
        <v>3.4444279999999985</v>
      </c>
      <c r="I483" s="2">
        <f>'Moving Avg'!H483</f>
        <v>3.2153715000000034</v>
      </c>
      <c r="J483" s="6" t="str">
        <f>OBV!F483</f>
        <v>BEARISH</v>
      </c>
      <c r="K483" s="6" t="str">
        <f>OBV!G483</f>
        <v>NEUTRAL</v>
      </c>
      <c r="L483" s="6" t="str">
        <f>OBV!H483</f>
        <v>BEARISH DIVERGENCE</v>
      </c>
    </row>
    <row r="484" spans="1:12" ht="13.5" x14ac:dyDescent="0.25">
      <c r="A484" s="3">
        <f>RSI!A484</f>
        <v>42710</v>
      </c>
      <c r="B484" s="2">
        <f>RSI!B484</f>
        <v>3.4716</v>
      </c>
      <c r="C484" s="2">
        <f>RSI!I484</f>
        <v>52.339152845674356</v>
      </c>
      <c r="D484" s="2">
        <f>MACD!E484</f>
        <v>-4.6508473006106055E-2</v>
      </c>
      <c r="E484" s="2">
        <f>MACD!F484</f>
        <v>-2.3007193906017374E-2</v>
      </c>
      <c r="F484" s="2">
        <f>'Moving Avg'!D484</f>
        <v>3.50732</v>
      </c>
      <c r="G484" s="2">
        <f>'Moving Avg'!F484</f>
        <v>3.4463150000000007</v>
      </c>
      <c r="H484" s="2">
        <f>'Moving Avg'!G484</f>
        <v>3.4457179999999989</v>
      </c>
      <c r="I484" s="2">
        <f>'Moving Avg'!H484</f>
        <v>3.2181630000000028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3.4716</v>
      </c>
      <c r="C485" s="2">
        <f>RSI!I485</f>
        <v>52.339152845674356</v>
      </c>
      <c r="D485" s="2">
        <f>MACD!E485</f>
        <v>-5.201726149183461E-2</v>
      </c>
      <c r="E485" s="2">
        <f>MACD!F485</f>
        <v>-2.8809207423180824E-2</v>
      </c>
      <c r="F485" s="2">
        <f>'Moving Avg'!D485</f>
        <v>3.4973999999999998</v>
      </c>
      <c r="G485" s="2">
        <f>'Moving Avg'!F485</f>
        <v>3.4487949999999996</v>
      </c>
      <c r="H485" s="2">
        <f>'Moving Avg'!G485</f>
        <v>3.4477019999999992</v>
      </c>
      <c r="I485" s="2">
        <f>'Moving Avg'!H485</f>
        <v>3.2209775000000032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3.4716</v>
      </c>
      <c r="C486" s="2">
        <f>RSI!I486</f>
        <v>52.339152845674356</v>
      </c>
      <c r="D486" s="2">
        <f>MACD!E486</f>
        <v>-4.3773522994991154E-2</v>
      </c>
      <c r="E486" s="2">
        <f>MACD!F486</f>
        <v>-3.1802070537542887E-2</v>
      </c>
      <c r="F486" s="2">
        <f>'Moving Avg'!D486</f>
        <v>3.4874800000000001</v>
      </c>
      <c r="G486" s="2">
        <f>'Moving Avg'!F486</f>
        <v>3.4512750000000003</v>
      </c>
      <c r="H486" s="2">
        <f>'Moving Avg'!G486</f>
        <v>3.4511739999999991</v>
      </c>
      <c r="I486" s="2">
        <f>'Moving Avg'!H486</f>
        <v>3.2237690000000025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3.4716</v>
      </c>
      <c r="C487" s="2">
        <f>RSI!I487</f>
        <v>52.339152845674356</v>
      </c>
      <c r="D487" s="2">
        <f>MACD!E487</f>
        <v>-3.687175040635271E-2</v>
      </c>
      <c r="E487" s="2">
        <f>MACD!F487</f>
        <v>-3.2816006511304854E-2</v>
      </c>
      <c r="F487" s="2">
        <f>'Moving Avg'!D487</f>
        <v>3.4795400000000001</v>
      </c>
      <c r="G487" s="2">
        <f>'Moving Avg'!F487</f>
        <v>3.4537550000000001</v>
      </c>
      <c r="H487" s="2">
        <f>'Moving Avg'!G487</f>
        <v>3.4531579999999997</v>
      </c>
      <c r="I487" s="2">
        <f>'Moving Avg'!H487</f>
        <v>3.2267690000000022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3.4716</v>
      </c>
      <c r="C488" s="2">
        <f>RSI!I488</f>
        <v>52.339152845674356</v>
      </c>
      <c r="D488" s="2">
        <f>MACD!E488</f>
        <v>-3.0346182134270538E-2</v>
      </c>
      <c r="E488" s="2">
        <f>MACD!F488</f>
        <v>-3.232204163589799E-2</v>
      </c>
      <c r="F488" s="2">
        <f>'Moving Avg'!D488</f>
        <v>3.4716</v>
      </c>
      <c r="G488" s="2">
        <f>'Moving Avg'!F488</f>
        <v>3.45946</v>
      </c>
      <c r="H488" s="2">
        <f>'Moving Avg'!G488</f>
        <v>3.4551419999999995</v>
      </c>
      <c r="I488" s="2">
        <f>'Moving Avg'!H488</f>
        <v>3.2297690000000023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3.4716</v>
      </c>
      <c r="C489" s="2">
        <f>RSI!I489</f>
        <v>52.339152845674356</v>
      </c>
      <c r="D489" s="2">
        <f>MACD!E489</f>
        <v>-1.7256962751479588E-2</v>
      </c>
      <c r="E489" s="2">
        <f>MACD!F489</f>
        <v>-2.930902585901431E-2</v>
      </c>
      <c r="F489" s="2">
        <f>'Moving Avg'!D489</f>
        <v>3.4716</v>
      </c>
      <c r="G489" s="2">
        <f>'Moving Avg'!F489</f>
        <v>3.4619399999999998</v>
      </c>
      <c r="H489" s="2">
        <f>'Moving Avg'!G489</f>
        <v>3.4551419999999995</v>
      </c>
      <c r="I489" s="2">
        <f>'Moving Avg'!H489</f>
        <v>3.232769000000002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3.4666999999999999</v>
      </c>
      <c r="C490" s="2">
        <f>RSI!I490</f>
        <v>51.157517085890838</v>
      </c>
      <c r="D490" s="2">
        <f>MACD!E490</f>
        <v>-5.877010668079663E-3</v>
      </c>
      <c r="E490" s="2">
        <f>MACD!F490</f>
        <v>-2.4622622820827382E-2</v>
      </c>
      <c r="F490" s="2">
        <f>'Moving Avg'!D490</f>
        <v>3.4706200000000003</v>
      </c>
      <c r="G490" s="2">
        <f>'Moving Avg'!F490</f>
        <v>3.464175</v>
      </c>
      <c r="H490" s="2">
        <f>'Moving Avg'!G490</f>
        <v>3.4554399999999998</v>
      </c>
      <c r="I490" s="2">
        <f>'Moving Avg'!H490</f>
        <v>3.2357445000000014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3.4220000000000002</v>
      </c>
      <c r="C491" s="2">
        <f>RSI!I491</f>
        <v>41.870763130634309</v>
      </c>
      <c r="D491" s="2">
        <f>MACD!E491</f>
        <v>7.0380744191202993E-3</v>
      </c>
      <c r="E491" s="2">
        <f>MACD!F491</f>
        <v>-1.8290483372837847E-2</v>
      </c>
      <c r="F491" s="2">
        <f>'Moving Avg'!D491</f>
        <v>3.4607000000000001</v>
      </c>
      <c r="G491" s="2">
        <f>'Moving Avg'!F491</f>
        <v>3.4656600000000006</v>
      </c>
      <c r="H491" s="2">
        <f>'Moving Avg'!G491</f>
        <v>3.4554399999999998</v>
      </c>
      <c r="I491" s="2">
        <f>'Moving Avg'!H491</f>
        <v>3.2383805000000017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3.4617</v>
      </c>
      <c r="C492" s="2">
        <f>RSI!I492</f>
        <v>50.470515676876666</v>
      </c>
      <c r="D492" s="2">
        <f>MACD!E492</f>
        <v>1.3743191516851549E-2</v>
      </c>
      <c r="E492" s="2">
        <f>MACD!F492</f>
        <v>-1.188374839489997E-2</v>
      </c>
      <c r="F492" s="2">
        <f>'Moving Avg'!D492</f>
        <v>3.4587200000000005</v>
      </c>
      <c r="G492" s="2">
        <f>'Moving Avg'!F492</f>
        <v>3.4666500000000005</v>
      </c>
      <c r="H492" s="2">
        <f>'Moving Avg'!G492</f>
        <v>3.4564319999999999</v>
      </c>
      <c r="I492" s="2">
        <f>'Moving Avg'!H492</f>
        <v>3.2412150000000022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3.4617</v>
      </c>
      <c r="C493" s="2">
        <f>RSI!I493</f>
        <v>50.470515676876666</v>
      </c>
      <c r="D493" s="2">
        <f>MACD!E493</f>
        <v>1.9405112986392137E-2</v>
      </c>
      <c r="E493" s="2">
        <f>MACD!F493</f>
        <v>-5.6259761186415493E-3</v>
      </c>
      <c r="F493" s="2">
        <f>'Moving Avg'!D493</f>
        <v>3.4567399999999999</v>
      </c>
      <c r="G493" s="2">
        <f>'Moving Avg'!F493</f>
        <v>3.4698750000000005</v>
      </c>
      <c r="H493" s="2">
        <f>'Moving Avg'!G493</f>
        <v>3.4549439999999998</v>
      </c>
      <c r="I493" s="2">
        <f>'Moving Avg'!H493</f>
        <v>3.2441885000000013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3.4121000000000001</v>
      </c>
      <c r="C494" s="2">
        <f>RSI!I494</f>
        <v>41.561274312070054</v>
      </c>
      <c r="D494" s="2">
        <f>MACD!E494</f>
        <v>2.1751574388608752E-2</v>
      </c>
      <c r="E494" s="2">
        <f>MACD!F494</f>
        <v>-1.5046601719148883E-4</v>
      </c>
      <c r="F494" s="2">
        <f>'Moving Avg'!D494</f>
        <v>3.4448400000000001</v>
      </c>
      <c r="G494" s="2">
        <f>'Moving Avg'!F494</f>
        <v>3.471365</v>
      </c>
      <c r="H494" s="2">
        <f>'Moving Avg'!G494</f>
        <v>3.4527619999999994</v>
      </c>
      <c r="I494" s="2">
        <f>'Moving Avg'!H494</f>
        <v>3.2469140000000021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3.4121000000000001</v>
      </c>
      <c r="C495" s="2">
        <f>RSI!I495</f>
        <v>41.561274312070054</v>
      </c>
      <c r="D495" s="2">
        <f>MACD!E495</f>
        <v>2.4020151562555103E-2</v>
      </c>
      <c r="E495" s="2">
        <f>MACD!F495</f>
        <v>4.6836574987578301E-3</v>
      </c>
      <c r="F495" s="2">
        <f>'Moving Avg'!D495</f>
        <v>3.4339199999999996</v>
      </c>
      <c r="G495" s="2">
        <f>'Moving Avg'!F495</f>
        <v>3.472855</v>
      </c>
      <c r="H495" s="2">
        <f>'Moving Avg'!G495</f>
        <v>3.4505799999999995</v>
      </c>
      <c r="I495" s="2">
        <f>'Moving Avg'!H495</f>
        <v>3.250033500000002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3.3972000000000002</v>
      </c>
      <c r="C496" s="2">
        <f>RSI!I496</f>
        <v>39.15333414061719</v>
      </c>
      <c r="D496" s="2">
        <f>MACD!E496</f>
        <v>2.7305559302113647E-2</v>
      </c>
      <c r="E496" s="2">
        <f>MACD!F496</f>
        <v>9.2080378594289938E-3</v>
      </c>
      <c r="F496" s="2">
        <f>'Moving Avg'!D496</f>
        <v>3.42896</v>
      </c>
      <c r="G496" s="2">
        <f>'Moving Avg'!F496</f>
        <v>3.4693800000000001</v>
      </c>
      <c r="H496" s="2">
        <f>'Moving Avg'!G496</f>
        <v>3.4481000000000002</v>
      </c>
      <c r="I496" s="2">
        <f>'Moving Avg'!H496</f>
        <v>3.2527770000000022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3.4220000000000002</v>
      </c>
      <c r="C497" s="2">
        <f>RSI!I497</f>
        <v>44.877782157566187</v>
      </c>
      <c r="D497" s="2">
        <f>MACD!E497</f>
        <v>2.8579248450746331E-2</v>
      </c>
      <c r="E497" s="2">
        <f>MACD!F497</f>
        <v>1.308227997769246E-2</v>
      </c>
      <c r="F497" s="2">
        <f>'Moving Avg'!D497</f>
        <v>3.4210199999999999</v>
      </c>
      <c r="G497" s="2">
        <f>'Moving Avg'!F497</f>
        <v>3.4671449999999999</v>
      </c>
      <c r="H497" s="2">
        <f>'Moving Avg'!G497</f>
        <v>3.4462160000000002</v>
      </c>
      <c r="I497" s="2">
        <f>'Moving Avg'!H497</f>
        <v>3.2556445000000021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3.4121000000000001</v>
      </c>
      <c r="C498" s="2">
        <f>RSI!I498</f>
        <v>43.13325683135087</v>
      </c>
      <c r="D498" s="2">
        <f>MACD!E498</f>
        <v>3.055003911191756E-2</v>
      </c>
      <c r="E498" s="2">
        <f>MACD!F498</f>
        <v>1.6575831804537481E-2</v>
      </c>
      <c r="F498" s="2">
        <f>'Moving Avg'!D498</f>
        <v>3.4111000000000002</v>
      </c>
      <c r="G498" s="2">
        <f>'Moving Avg'!F498</f>
        <v>3.4641700000000002</v>
      </c>
      <c r="H498" s="2">
        <f>'Moving Avg'!G498</f>
        <v>3.444134</v>
      </c>
      <c r="I498" s="2">
        <f>'Moving Avg'!H498</f>
        <v>3.258462500000002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3.4070999999999998</v>
      </c>
      <c r="C499" s="2">
        <f>RSI!I499</f>
        <v>42.240175321722596</v>
      </c>
      <c r="D499" s="2">
        <f>MACD!E499</f>
        <v>3.2794390323810596E-2</v>
      </c>
      <c r="E499" s="2">
        <f>MACD!F499</f>
        <v>1.9819543508392105E-2</v>
      </c>
      <c r="F499" s="2">
        <f>'Moving Avg'!D499</f>
        <v>3.4100999999999999</v>
      </c>
      <c r="G499" s="2">
        <f>'Moving Avg'!F499</f>
        <v>3.4584649999999995</v>
      </c>
      <c r="H499" s="2">
        <f>'Moving Avg'!G499</f>
        <v>3.4438360000000001</v>
      </c>
      <c r="I499" s="2">
        <f>'Moving Avg'!H499</f>
        <v>3.2612790000000023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3.3972000000000002</v>
      </c>
      <c r="C500" s="2">
        <f>RSI!I500</f>
        <v>40.454133502464138</v>
      </c>
      <c r="D500" s="2">
        <f>MACD!E500</f>
        <v>3.489358981661761E-2</v>
      </c>
      <c r="E500" s="2">
        <f>MACD!F500</f>
        <v>2.283435277003721E-2</v>
      </c>
      <c r="F500" s="2">
        <f>'Moving Avg'!D500</f>
        <v>3.4071200000000004</v>
      </c>
      <c r="G500" s="2">
        <f>'Moving Avg'!F500</f>
        <v>3.4522649999999997</v>
      </c>
      <c r="H500" s="2">
        <f>'Moving Avg'!G500</f>
        <v>3.4433399999999996</v>
      </c>
      <c r="I500" s="2">
        <f>'Moving Avg'!H500</f>
        <v>3.2635595000000031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3.4220000000000002</v>
      </c>
      <c r="C501" s="2">
        <f>RSI!I501</f>
        <v>46.550999744752382</v>
      </c>
      <c r="D501" s="2">
        <f>MACD!E501</f>
        <v>2.8218676714781399E-2</v>
      </c>
      <c r="E501" s="2">
        <f>MACD!F501</f>
        <v>2.391121755898605E-2</v>
      </c>
      <c r="F501" s="2">
        <f>'Moving Avg'!D501</f>
        <v>3.4120799999999996</v>
      </c>
      <c r="G501" s="2">
        <f>'Moving Avg'!F501</f>
        <v>3.4473050000000001</v>
      </c>
      <c r="H501" s="2">
        <f>'Moving Avg'!G501</f>
        <v>3.4433400000000001</v>
      </c>
      <c r="I501" s="2">
        <f>'Moving Avg'!H501</f>
        <v>3.2656630000000031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3.4220000000000002</v>
      </c>
      <c r="C502" s="2">
        <f>RSI!I502</f>
        <v>46.550999744752382</v>
      </c>
      <c r="D502" s="2">
        <f>MACD!E502</f>
        <v>2.8775155888957293E-2</v>
      </c>
      <c r="E502" s="2">
        <f>MACD!F502</f>
        <v>2.4884005224980302E-2</v>
      </c>
      <c r="F502" s="2">
        <f>'Moving Avg'!D502</f>
        <v>3.4120800000000004</v>
      </c>
      <c r="G502" s="2">
        <f>'Moving Avg'!F502</f>
        <v>3.4428399999999995</v>
      </c>
      <c r="H502" s="2">
        <f>'Moving Avg'!G502</f>
        <v>3.4423479999999995</v>
      </c>
      <c r="I502" s="2">
        <f>'Moving Avg'!H502</f>
        <v>3.2678590000000032</v>
      </c>
      <c r="J502" s="6" t="str">
        <f>OBV!F502</f>
        <v>BULLISH</v>
      </c>
      <c r="K502" s="6" t="str">
        <f>OBV!G502</f>
        <v>NEUTRAL</v>
      </c>
      <c r="L502" s="6" t="str">
        <f>OBV!H502</f>
        <v>NEUTRAL</v>
      </c>
    </row>
    <row r="503" spans="1:12" ht="13.5" x14ac:dyDescent="0.25">
      <c r="A503" s="3">
        <f>RSI!A503</f>
        <v>42738</v>
      </c>
      <c r="B503" s="2">
        <f>RSI!B503</f>
        <v>3.4220000000000002</v>
      </c>
      <c r="C503" s="2">
        <f>RSI!I503</f>
        <v>46.550999744752382</v>
      </c>
      <c r="D503" s="2">
        <f>MACD!E503</f>
        <v>2.9335643493922259E-2</v>
      </c>
      <c r="E503" s="2">
        <f>MACD!F503</f>
        <v>2.5774332878768697E-2</v>
      </c>
      <c r="F503" s="2">
        <f>'Moving Avg'!D503</f>
        <v>3.4140600000000001</v>
      </c>
      <c r="G503" s="2">
        <f>'Moving Avg'!F503</f>
        <v>3.4383749999999997</v>
      </c>
      <c r="H503" s="2">
        <f>'Moving Avg'!G503</f>
        <v>3.4413560000000003</v>
      </c>
      <c r="I503" s="2">
        <f>'Moving Avg'!H503</f>
        <v>3.270078500000003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3.4468000000000001</v>
      </c>
      <c r="C504" s="2">
        <f>RSI!I504</f>
        <v>52.611173202775603</v>
      </c>
      <c r="D504" s="2">
        <f>MACD!E504</f>
        <v>2.0425078016399922E-2</v>
      </c>
      <c r="E504" s="2">
        <f>MACD!F504</f>
        <v>2.4704481906294946E-2</v>
      </c>
      <c r="F504" s="2">
        <f>'Moving Avg'!D504</f>
        <v>3.4220000000000006</v>
      </c>
      <c r="G504" s="2">
        <f>'Moving Avg'!F504</f>
        <v>3.4371349999999992</v>
      </c>
      <c r="H504" s="2">
        <f>'Moving Avg'!G504</f>
        <v>3.4408599999999994</v>
      </c>
      <c r="I504" s="2">
        <f>'Moving Avg'!H504</f>
        <v>3.2725145000000024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3.4171</v>
      </c>
      <c r="C505" s="2">
        <f>RSI!I505</f>
        <v>45.899337221393289</v>
      </c>
      <c r="D505" s="2">
        <f>MACD!E505</f>
        <v>1.5015659730404973E-2</v>
      </c>
      <c r="E505" s="2">
        <f>MACD!F505</f>
        <v>2.2766717471116953E-2</v>
      </c>
      <c r="F505" s="2">
        <f>'Moving Avg'!D505</f>
        <v>3.42598</v>
      </c>
      <c r="G505" s="2">
        <f>'Moving Avg'!F505</f>
        <v>3.4344099999999997</v>
      </c>
      <c r="H505" s="2">
        <f>'Moving Avg'!G505</f>
        <v>3.4397699999999993</v>
      </c>
      <c r="I505" s="2">
        <f>'Moving Avg'!H505</f>
        <v>3.2748020000000029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3.4419</v>
      </c>
      <c r="C506" s="2">
        <f>RSI!I506</f>
        <v>51.467085999933289</v>
      </c>
      <c r="D506" s="2">
        <f>MACD!E506</f>
        <v>6.4200680849055836E-3</v>
      </c>
      <c r="E506" s="2">
        <f>MACD!F506</f>
        <v>1.949738759387468E-2</v>
      </c>
      <c r="F506" s="2">
        <f>'Moving Avg'!D506</f>
        <v>3.4299599999999999</v>
      </c>
      <c r="G506" s="2">
        <f>'Moving Avg'!F506</f>
        <v>3.4329249999999996</v>
      </c>
      <c r="H506" s="2">
        <f>'Moving Avg'!G506</f>
        <v>3.4401679999999986</v>
      </c>
      <c r="I506" s="2">
        <f>'Moving Avg'!H506</f>
        <v>3.2772135000000024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3.4419</v>
      </c>
      <c r="C507" s="2">
        <f>RSI!I507</f>
        <v>51.467085999933275</v>
      </c>
      <c r="D507" s="2">
        <f>MACD!E507</f>
        <v>2.9184499229337746E-3</v>
      </c>
      <c r="E507" s="2">
        <f>MACD!F507</f>
        <v>1.61816000596865E-2</v>
      </c>
      <c r="F507" s="2">
        <f>'Moving Avg'!D507</f>
        <v>3.4339399999999998</v>
      </c>
      <c r="G507" s="2">
        <f>'Moving Avg'!F507</f>
        <v>3.4314399999999998</v>
      </c>
      <c r="H507" s="2">
        <f>'Moving Avg'!G507</f>
        <v>3.4405659999999982</v>
      </c>
      <c r="I507" s="2">
        <f>'Moving Avg'!H507</f>
        <v>3.2796250000000033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3.4419</v>
      </c>
      <c r="C508" s="2">
        <f>RSI!I508</f>
        <v>51.467085999933275</v>
      </c>
      <c r="D508" s="2">
        <f>MACD!E508</f>
        <v>-1.6080993483882366E-3</v>
      </c>
      <c r="E508" s="2">
        <f>MACD!F508</f>
        <v>1.2623660178071552E-2</v>
      </c>
      <c r="F508" s="2">
        <f>'Moving Avg'!D508</f>
        <v>3.4379199999999996</v>
      </c>
      <c r="G508" s="2">
        <f>'Moving Avg'!F508</f>
        <v>3.4299549999999996</v>
      </c>
      <c r="H508" s="2">
        <f>'Moving Avg'!G508</f>
        <v>3.4400699999999982</v>
      </c>
      <c r="I508" s="2">
        <f>'Moving Avg'!H508</f>
        <v>3.282059500000003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3.4419</v>
      </c>
      <c r="C509" s="2">
        <f>RSI!I509</f>
        <v>51.467085999933275</v>
      </c>
      <c r="D509" s="2">
        <f>MACD!E509</f>
        <v>-6.2450470755099907E-3</v>
      </c>
      <c r="E509" s="2">
        <f>MACD!F509</f>
        <v>8.8499187273552438E-3</v>
      </c>
      <c r="F509" s="2">
        <f>'Moving Avg'!D509</f>
        <v>3.4369399999999999</v>
      </c>
      <c r="G509" s="2">
        <f>'Moving Avg'!F509</f>
        <v>3.4284699999999995</v>
      </c>
      <c r="H509" s="2">
        <f>'Moving Avg'!G509</f>
        <v>3.4395739999999995</v>
      </c>
      <c r="I509" s="2">
        <f>'Moving Avg'!H509</f>
        <v>3.2845175000000033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42747</v>
      </c>
      <c r="B510" s="2">
        <f>RSI!B510</f>
        <v>3.4220000000000002</v>
      </c>
      <c r="C510" s="2">
        <f>RSI!I510</f>
        <v>46.321873767170239</v>
      </c>
      <c r="D510" s="2">
        <f>MACD!E510</f>
        <v>-1.0252398746896318E-2</v>
      </c>
      <c r="E510" s="2">
        <f>MACD!F510</f>
        <v>5.0294552325049306E-3</v>
      </c>
      <c r="F510" s="2">
        <f>'Moving Avg'!D510</f>
        <v>3.4379199999999996</v>
      </c>
      <c r="G510" s="2">
        <f>'Moving Avg'!F510</f>
        <v>3.4262349999999993</v>
      </c>
      <c r="H510" s="2">
        <f>'Moving Avg'!G510</f>
        <v>3.4405659999999987</v>
      </c>
      <c r="I510" s="2">
        <f>'Moving Avg'!H510</f>
        <v>3.2870610000000045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3.4220000000000002</v>
      </c>
      <c r="C511" s="2">
        <f>RSI!I511</f>
        <v>46.321873767170239</v>
      </c>
      <c r="D511" s="2">
        <f>MACD!E511</f>
        <v>-9.7424617515793344E-3</v>
      </c>
      <c r="E511" s="2">
        <f>MACD!F511</f>
        <v>2.0750718356880773E-3</v>
      </c>
      <c r="F511" s="2">
        <f>'Moving Avg'!D511</f>
        <v>3.4339399999999998</v>
      </c>
      <c r="G511" s="2">
        <f>'Moving Avg'!F511</f>
        <v>3.4262349999999993</v>
      </c>
      <c r="H511" s="2">
        <f>'Moving Avg'!G511</f>
        <v>3.4399699999999989</v>
      </c>
      <c r="I511" s="2">
        <f>'Moving Avg'!H511</f>
        <v>3.2896275000000044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3.4220000000000002</v>
      </c>
      <c r="C512" s="2">
        <f>RSI!I512</f>
        <v>46.321873767170246</v>
      </c>
      <c r="D512" s="2">
        <f>MACD!E512</f>
        <v>-9.2319132595033437E-3</v>
      </c>
      <c r="E512" s="2">
        <f>MACD!F512</f>
        <v>-1.8632518335020697E-4</v>
      </c>
      <c r="F512" s="2">
        <f>'Moving Avg'!D512</f>
        <v>3.4299599999999999</v>
      </c>
      <c r="G512" s="2">
        <f>'Moving Avg'!F512</f>
        <v>3.4242499999999993</v>
      </c>
      <c r="H512" s="2">
        <f>'Moving Avg'!G512</f>
        <v>3.439373999999999</v>
      </c>
      <c r="I512" s="2">
        <f>'Moving Avg'!H512</f>
        <v>3.2920550000000048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3.5211999999999999</v>
      </c>
      <c r="C513" s="2">
        <f>RSI!I513</f>
        <v>66.914860209274579</v>
      </c>
      <c r="D513" s="2">
        <f>MACD!E513</f>
        <v>-1.6074852039107856E-2</v>
      </c>
      <c r="E513" s="2">
        <f>MACD!F513</f>
        <v>-3.3640305545017371E-3</v>
      </c>
      <c r="F513" s="2">
        <f>'Moving Avg'!D513</f>
        <v>3.4458199999999999</v>
      </c>
      <c r="G513" s="2">
        <f>'Moving Avg'!F513</f>
        <v>3.4272249999999991</v>
      </c>
      <c r="H513" s="2">
        <f>'Moving Avg'!G513</f>
        <v>3.440761999999999</v>
      </c>
      <c r="I513" s="2">
        <f>'Moving Avg'!H513</f>
        <v>3.2949785000000054</v>
      </c>
      <c r="J513" s="6" t="str">
        <f>OBV!F513</f>
        <v>BEARISH</v>
      </c>
      <c r="K513" s="6" t="str">
        <f>OBV!G513</f>
        <v>NEUTRAL</v>
      </c>
      <c r="L513" s="6" t="str">
        <f>OBV!H513</f>
        <v>BEARISH DIVERGENCE</v>
      </c>
    </row>
    <row r="514" spans="1:12" ht="13.5" x14ac:dyDescent="0.25">
      <c r="A514" s="3">
        <f>RSI!A514</f>
        <v>42753</v>
      </c>
      <c r="B514" s="2">
        <f>RSI!B514</f>
        <v>3.4220000000000002</v>
      </c>
      <c r="C514" s="2">
        <f>RSI!I514</f>
        <v>47.351596925459035</v>
      </c>
      <c r="D514" s="2">
        <f>MACD!E514</f>
        <v>-1.1219891230660028E-2</v>
      </c>
      <c r="E514" s="2">
        <f>MACD!F514</f>
        <v>-4.935202689733395E-3</v>
      </c>
      <c r="F514" s="2">
        <f>'Moving Avg'!D514</f>
        <v>3.44184</v>
      </c>
      <c r="G514" s="2">
        <f>'Moving Avg'!F514</f>
        <v>3.4277199999999985</v>
      </c>
      <c r="H514" s="2">
        <f>'Moving Avg'!G514</f>
        <v>3.441257999999999</v>
      </c>
      <c r="I514" s="2">
        <f>'Moving Avg'!H514</f>
        <v>3.2974525000000052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3.4220000000000002</v>
      </c>
      <c r="C515" s="2">
        <f>RSI!I515</f>
        <v>47.351596925459042</v>
      </c>
      <c r="D515" s="2">
        <f>MACD!E515</f>
        <v>-1.157489468580053E-2</v>
      </c>
      <c r="E515" s="2">
        <f>MACD!F515</f>
        <v>-6.263141088946822E-3</v>
      </c>
      <c r="F515" s="2">
        <f>'Moving Avg'!D515</f>
        <v>3.44184</v>
      </c>
      <c r="G515" s="2">
        <f>'Moving Avg'!F515</f>
        <v>3.4282149999999989</v>
      </c>
      <c r="H515" s="2">
        <f>'Moving Avg'!G515</f>
        <v>3.4412579999999986</v>
      </c>
      <c r="I515" s="2">
        <f>'Moving Avg'!H515</f>
        <v>3.3000425000000053</v>
      </c>
      <c r="J515" s="6" t="str">
        <f>OBV!F515</f>
        <v>BEARISH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3.4220000000000002</v>
      </c>
      <c r="C516" s="2">
        <f>RSI!I516</f>
        <v>47.351596925459035</v>
      </c>
      <c r="D516" s="2">
        <f>MACD!E516</f>
        <v>-7.9615795046619198E-3</v>
      </c>
      <c r="E516" s="2">
        <f>MACD!F516</f>
        <v>-6.6028287720898415E-3</v>
      </c>
      <c r="F516" s="2">
        <f>'Moving Avg'!D516</f>
        <v>3.44184</v>
      </c>
      <c r="G516" s="2">
        <f>'Moving Avg'!F516</f>
        <v>3.4294549999999986</v>
      </c>
      <c r="H516" s="2">
        <f>'Moving Avg'!G516</f>
        <v>3.441257999999999</v>
      </c>
      <c r="I516" s="2">
        <f>'Moving Avg'!H516</f>
        <v>3.3026555000000055</v>
      </c>
      <c r="J516" s="6" t="str">
        <f>OBV!F516</f>
        <v>BEARISH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3.3277999999999999</v>
      </c>
      <c r="C517" s="2">
        <f>RSI!I517</f>
        <v>35.159994244129152</v>
      </c>
      <c r="D517" s="2">
        <f>MACD!E517</f>
        <v>2.1646540931490321E-3</v>
      </c>
      <c r="E517" s="2">
        <f>MACD!F517</f>
        <v>-4.8493321990420672E-3</v>
      </c>
      <c r="F517" s="2">
        <f>'Moving Avg'!D517</f>
        <v>3.4230000000000005</v>
      </c>
      <c r="G517" s="2">
        <f>'Moving Avg'!F517</f>
        <v>3.4247449999999988</v>
      </c>
      <c r="H517" s="2">
        <f>'Moving Avg'!G517</f>
        <v>3.4393739999999986</v>
      </c>
      <c r="I517" s="2">
        <f>'Moving Avg'!H517</f>
        <v>3.3048205000000053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3.3475999999999999</v>
      </c>
      <c r="C518" s="2">
        <f>RSI!I518</f>
        <v>38.730808741115943</v>
      </c>
      <c r="D518" s="2">
        <f>MACD!E518</f>
        <v>9.9072627057572582E-3</v>
      </c>
      <c r="E518" s="2">
        <f>MACD!F518</f>
        <v>-1.8980132180822021E-3</v>
      </c>
      <c r="F518" s="2">
        <f>'Moving Avg'!D518</f>
        <v>3.3882800000000004</v>
      </c>
      <c r="G518" s="2">
        <f>'Moving Avg'!F518</f>
        <v>3.4215199999999988</v>
      </c>
      <c r="H518" s="2">
        <f>'Moving Avg'!G518</f>
        <v>3.4391759999999989</v>
      </c>
      <c r="I518" s="2">
        <f>'Moving Avg'!H518</f>
        <v>3.3074320000000044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3.3475999999999999</v>
      </c>
      <c r="C519" s="2">
        <f>RSI!I519</f>
        <v>38.730808741115943</v>
      </c>
      <c r="D519" s="2">
        <f>MACD!E519</f>
        <v>1.6935149650612491E-2</v>
      </c>
      <c r="E519" s="2">
        <f>MACD!F519</f>
        <v>1.8686193556567364E-3</v>
      </c>
      <c r="F519" s="2">
        <f>'Moving Avg'!D519</f>
        <v>3.3734000000000002</v>
      </c>
      <c r="G519" s="2">
        <f>'Moving Avg'!F519</f>
        <v>3.4185449999999995</v>
      </c>
      <c r="H519" s="2">
        <f>'Moving Avg'!G519</f>
        <v>3.4376879999999987</v>
      </c>
      <c r="I519" s="2">
        <f>'Moving Avg'!H519</f>
        <v>3.3100435000000048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3.3029999999999999</v>
      </c>
      <c r="C520" s="2">
        <f>RSI!I520</f>
        <v>33.85951799796652</v>
      </c>
      <c r="D520" s="2">
        <f>MACD!E520</f>
        <v>2.3565144839309937E-2</v>
      </c>
      <c r="E520" s="2">
        <f>MACD!F520</f>
        <v>6.2079244523873768E-3</v>
      </c>
      <c r="F520" s="2">
        <f>'Moving Avg'!D520</f>
        <v>3.3496000000000001</v>
      </c>
      <c r="G520" s="2">
        <f>'Moving Avg'!F520</f>
        <v>3.4138349999999988</v>
      </c>
      <c r="H520" s="2">
        <f>'Moving Avg'!G520</f>
        <v>3.4353079999999987</v>
      </c>
      <c r="I520" s="2">
        <f>'Moving Avg'!H520</f>
        <v>3.3121310000000057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3.3328000000000002</v>
      </c>
      <c r="C521" s="2">
        <f>RSI!I521</f>
        <v>39.348538405163623</v>
      </c>
      <c r="D521" s="2">
        <f>MACD!E521</f>
        <v>2.7639754803796102E-2</v>
      </c>
      <c r="E521" s="2">
        <f>MACD!F521</f>
        <v>1.0494290522669123E-2</v>
      </c>
      <c r="F521" s="2">
        <f>'Moving Avg'!D521</f>
        <v>3.3317600000000001</v>
      </c>
      <c r="G521" s="2">
        <f>'Moving Avg'!F521</f>
        <v>3.4093749999999994</v>
      </c>
      <c r="H521" s="2">
        <f>'Moving Avg'!G521</f>
        <v>3.4341179999999984</v>
      </c>
      <c r="I521" s="2">
        <f>'Moving Avg'!H521</f>
        <v>3.3142980000000057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3.2584</v>
      </c>
      <c r="C522" s="2">
        <f>RSI!I522</f>
        <v>32.170217873011183</v>
      </c>
      <c r="D522" s="2">
        <f>MACD!E522</f>
        <v>3.7044765404988578E-2</v>
      </c>
      <c r="E522" s="2">
        <f>MACD!F522</f>
        <v>1.5804385499133013E-2</v>
      </c>
      <c r="F522" s="2">
        <f>'Moving Avg'!D522</f>
        <v>3.3178800000000002</v>
      </c>
      <c r="G522" s="2">
        <f>'Moving Avg'!F522</f>
        <v>3.4011949999999991</v>
      </c>
      <c r="H522" s="2">
        <f>'Moving Avg'!G522</f>
        <v>3.4304479999999988</v>
      </c>
      <c r="I522" s="2">
        <f>'Moving Avg'!H522</f>
        <v>3.3158845000000072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3.2235999999999998</v>
      </c>
      <c r="C523" s="2">
        <f>RSI!I523</f>
        <v>29.462777393087961</v>
      </c>
      <c r="D523" s="2">
        <f>MACD!E523</f>
        <v>6.3694904589341572E-2</v>
      </c>
      <c r="E523" s="2">
        <f>MACD!F523</f>
        <v>2.5382489317174725E-2</v>
      </c>
      <c r="F523" s="2">
        <f>'Moving Avg'!D523</f>
        <v>3.2930799999999998</v>
      </c>
      <c r="G523" s="2">
        <f>'Moving Avg'!F523</f>
        <v>3.3912749999999994</v>
      </c>
      <c r="H523" s="2">
        <f>'Moving Avg'!G523</f>
        <v>3.4269759999999989</v>
      </c>
      <c r="I523" s="2">
        <f>'Moving Avg'!H523</f>
        <v>3.3171815000000064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3.2235999999999998</v>
      </c>
      <c r="C524" s="2">
        <f>RSI!I524</f>
        <v>29.462777393087961</v>
      </c>
      <c r="D524" s="2">
        <f>MACD!E524</f>
        <v>7.1978689937888252E-2</v>
      </c>
      <c r="E524" s="2">
        <f>MACD!F524</f>
        <v>3.4701729441317428E-2</v>
      </c>
      <c r="F524" s="2">
        <f>'Moving Avg'!D524</f>
        <v>3.2682799999999999</v>
      </c>
      <c r="G524" s="2">
        <f>'Moving Avg'!F524</f>
        <v>3.380115</v>
      </c>
      <c r="H524" s="2">
        <f>'Moving Avg'!G524</f>
        <v>3.4238019999999993</v>
      </c>
      <c r="I524" s="2">
        <f>'Moving Avg'!H524</f>
        <v>3.3184785000000074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3.2235999999999998</v>
      </c>
      <c r="C525" s="2">
        <f>RSI!I525</f>
        <v>29.462777393087961</v>
      </c>
      <c r="D525" s="2">
        <f>MACD!E525</f>
        <v>7.9909533844152225E-2</v>
      </c>
      <c r="E525" s="2">
        <f>MACD!F525</f>
        <v>4.3743290321884384E-2</v>
      </c>
      <c r="F525" s="2">
        <f>'Moving Avg'!D525</f>
        <v>3.2524000000000002</v>
      </c>
      <c r="G525" s="2">
        <f>'Moving Avg'!F525</f>
        <v>3.3704399999999999</v>
      </c>
      <c r="H525" s="2">
        <f>'Moving Avg'!G525</f>
        <v>3.4206279999999993</v>
      </c>
      <c r="I525" s="2">
        <f>'Moving Avg'!H525</f>
        <v>3.3196825000000074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3.3178999999999998</v>
      </c>
      <c r="C526" s="2">
        <f>RSI!I526</f>
        <v>45.100116030731371</v>
      </c>
      <c r="D526" s="2">
        <f>MACD!E526</f>
        <v>8.0488291504682508E-2</v>
      </c>
      <c r="E526" s="2">
        <f>MACD!F526</f>
        <v>5.1092290558444012E-2</v>
      </c>
      <c r="F526" s="2">
        <f>'Moving Avg'!D526</f>
        <v>3.2494199999999993</v>
      </c>
      <c r="G526" s="2">
        <f>'Moving Avg'!F526</f>
        <v>3.3642399999999997</v>
      </c>
      <c r="H526" s="2">
        <f>'Moving Avg'!G526</f>
        <v>3.4176519999999999</v>
      </c>
      <c r="I526" s="2">
        <f>'Moving Avg'!H526</f>
        <v>3.3213580000000076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3.3178999999999998</v>
      </c>
      <c r="C527" s="2">
        <f>RSI!I527</f>
        <v>45.100116030731378</v>
      </c>
      <c r="D527" s="2">
        <f>MACD!E527</f>
        <v>6.6718505722993093E-2</v>
      </c>
      <c r="E527" s="2">
        <f>MACD!F527</f>
        <v>5.4217533591353832E-2</v>
      </c>
      <c r="F527" s="2">
        <f>'Moving Avg'!D527</f>
        <v>3.26132</v>
      </c>
      <c r="G527" s="2">
        <f>'Moving Avg'!F527</f>
        <v>3.3580399999999999</v>
      </c>
      <c r="H527" s="2">
        <f>'Moving Avg'!G527</f>
        <v>3.414676</v>
      </c>
      <c r="I527" s="2">
        <f>'Moving Avg'!H527</f>
        <v>3.323126500000007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3.2336</v>
      </c>
      <c r="C528" s="2">
        <f>RSI!I528</f>
        <v>36.67146624168393</v>
      </c>
      <c r="D528" s="2">
        <f>MACD!E528</f>
        <v>6.4573305971264539E-2</v>
      </c>
      <c r="E528" s="2">
        <f>MACD!F528</f>
        <v>5.6288688067335974E-2</v>
      </c>
      <c r="F528" s="2">
        <f>'Moving Avg'!D528</f>
        <v>3.2633200000000002</v>
      </c>
      <c r="G528" s="2">
        <f>'Moving Avg'!F528</f>
        <v>3.3476249999999999</v>
      </c>
      <c r="H528" s="2">
        <f>'Moving Avg'!G528</f>
        <v>3.4099159999999999</v>
      </c>
      <c r="I528" s="2">
        <f>'Moving Avg'!H528</f>
        <v>3.3244735000000079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3.1939000000000002</v>
      </c>
      <c r="C529" s="2">
        <f>RSI!I529</f>
        <v>33.496578233430384</v>
      </c>
      <c r="D529" s="2">
        <f>MACD!E529</f>
        <v>6.6396601824226131E-2</v>
      </c>
      <c r="E529" s="2">
        <f>MACD!F529</f>
        <v>5.8310270818714011E-2</v>
      </c>
      <c r="F529" s="2">
        <f>'Moving Avg'!D529</f>
        <v>3.2573799999999999</v>
      </c>
      <c r="G529" s="2">
        <f>'Moving Avg'!F529</f>
        <v>3.3352249999999999</v>
      </c>
      <c r="H529" s="2">
        <f>'Moving Avg'!G529</f>
        <v>3.4033699999999998</v>
      </c>
      <c r="I529" s="2">
        <f>'Moving Avg'!H529</f>
        <v>3.3260620000000078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3.2286000000000001</v>
      </c>
      <c r="C530" s="2">
        <f>RSI!I530</f>
        <v>38.507802088082038</v>
      </c>
      <c r="D530" s="2">
        <f>MACD!E530</f>
        <v>5.9388111659746556E-2</v>
      </c>
      <c r="E530" s="2">
        <f>MACD!F530</f>
        <v>5.8525838986920521E-2</v>
      </c>
      <c r="F530" s="2">
        <f>'Moving Avg'!D530</f>
        <v>3.2583799999999998</v>
      </c>
      <c r="G530" s="2">
        <f>'Moving Avg'!F530</f>
        <v>3.325555</v>
      </c>
      <c r="H530" s="2">
        <f>'Moving Avg'!G530</f>
        <v>3.3975179999999998</v>
      </c>
      <c r="I530" s="2">
        <f>'Moving Avg'!H530</f>
        <v>3.3278240000000072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3.2286000000000001</v>
      </c>
      <c r="C531" s="2">
        <f>RSI!I531</f>
        <v>38.507802088082038</v>
      </c>
      <c r="D531" s="2">
        <f>MACD!E531</f>
        <v>5.8652820372365522E-2</v>
      </c>
      <c r="E531" s="2">
        <f>MACD!F531</f>
        <v>5.855123526400953E-2</v>
      </c>
      <c r="F531" s="2">
        <f>'Moving Avg'!D531</f>
        <v>3.2405200000000001</v>
      </c>
      <c r="G531" s="2">
        <f>'Moving Avg'!F531</f>
        <v>3.3158850000000002</v>
      </c>
      <c r="H531" s="2">
        <f>'Moving Avg'!G531</f>
        <v>3.3916660000000003</v>
      </c>
      <c r="I531" s="2">
        <f>'Moving Avg'!H531</f>
        <v>3.3291690000000078</v>
      </c>
      <c r="J531" s="6" t="str">
        <f>OBV!F531</f>
        <v>BULLISH</v>
      </c>
      <c r="K531" s="6" t="str">
        <f>OBV!G531</f>
        <v>NEUTRAL</v>
      </c>
      <c r="L531" s="6" t="str">
        <f>OBV!H531</f>
        <v>BULLISH DIVERGENCE</v>
      </c>
    </row>
    <row r="532" spans="1:12" ht="13.5" x14ac:dyDescent="0.25">
      <c r="A532" s="3">
        <f>RSI!A532</f>
        <v>42779</v>
      </c>
      <c r="B532" s="2">
        <f>RSI!B532</f>
        <v>3.2235999999999998</v>
      </c>
      <c r="C532" s="2">
        <f>RSI!I532</f>
        <v>38.028925328251127</v>
      </c>
      <c r="D532" s="2">
        <f>MACD!E532</f>
        <v>4.7520010157210635E-2</v>
      </c>
      <c r="E532" s="2">
        <f>MACD!F532</f>
        <v>5.6344990242649759E-2</v>
      </c>
      <c r="F532" s="2">
        <f>'Moving Avg'!D532</f>
        <v>3.22166</v>
      </c>
      <c r="G532" s="2">
        <f>'Moving Avg'!F532</f>
        <v>3.3059649999999996</v>
      </c>
      <c r="H532" s="2">
        <f>'Moving Avg'!G532</f>
        <v>3.3859120000000003</v>
      </c>
      <c r="I532" s="2">
        <f>'Moving Avg'!H532</f>
        <v>3.3303730000000082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3.2732000000000001</v>
      </c>
      <c r="C533" s="2">
        <f>RSI!I533</f>
        <v>45.296455635994754</v>
      </c>
      <c r="D533" s="2">
        <f>MACD!E533</f>
        <v>2.9624845342975714E-2</v>
      </c>
      <c r="E533" s="2">
        <f>MACD!F533</f>
        <v>5.1000961262714958E-2</v>
      </c>
      <c r="F533" s="2">
        <f>'Moving Avg'!D533</f>
        <v>3.2295799999999999</v>
      </c>
      <c r="G533" s="2">
        <f>'Moving Avg'!F533</f>
        <v>3.2935649999999996</v>
      </c>
      <c r="H533" s="2">
        <f>'Moving Avg'!G533</f>
        <v>3.3811500000000008</v>
      </c>
      <c r="I533" s="2">
        <f>'Moving Avg'!H533</f>
        <v>3.3319410000000085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3.2286000000000001</v>
      </c>
      <c r="C534" s="2">
        <f>RSI!I534</f>
        <v>40.677059178891511</v>
      </c>
      <c r="D534" s="2">
        <f>MACD!E534</f>
        <v>1.8005273533042931E-2</v>
      </c>
      <c r="E534" s="2">
        <f>MACD!F534</f>
        <v>4.4401823716780552E-2</v>
      </c>
      <c r="F534" s="2">
        <f>'Moving Avg'!D534</f>
        <v>3.2365200000000001</v>
      </c>
      <c r="G534" s="2">
        <f>'Moving Avg'!F534</f>
        <v>3.2838950000000002</v>
      </c>
      <c r="H534" s="2">
        <f>'Moving Avg'!G534</f>
        <v>3.3762900000000009</v>
      </c>
      <c r="I534" s="2">
        <f>'Moving Avg'!H534</f>
        <v>3.3324985000000087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</row>
    <row r="535" spans="1:12" ht="13.5" x14ac:dyDescent="0.25">
      <c r="A535" s="3">
        <f>RSI!A535</f>
        <v>42782</v>
      </c>
      <c r="B535" s="2">
        <f>RSI!B535</f>
        <v>3.2732000000000001</v>
      </c>
      <c r="C535" s="2">
        <f>RSI!I535</f>
        <v>46.547536630407485</v>
      </c>
      <c r="D535" s="2">
        <f>MACD!E535</f>
        <v>5.335748342548019E-3</v>
      </c>
      <c r="E535" s="2">
        <f>MACD!F535</f>
        <v>3.6588608641934049E-2</v>
      </c>
      <c r="F535" s="2">
        <f>'Moving Avg'!D535</f>
        <v>3.2454399999999999</v>
      </c>
      <c r="G535" s="2">
        <f>'Moving Avg'!F535</f>
        <v>3.2764549999999999</v>
      </c>
      <c r="H535" s="2">
        <f>'Moving Avg'!G535</f>
        <v>3.3723220000000005</v>
      </c>
      <c r="I535" s="2">
        <f>'Moving Avg'!H535</f>
        <v>3.3330245000000094</v>
      </c>
      <c r="J535" s="6" t="str">
        <f>OBV!F535</f>
        <v>BULLISH</v>
      </c>
      <c r="K535" s="6" t="str">
        <f>OBV!G535</f>
        <v>STRONG</v>
      </c>
      <c r="L535" s="6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3.2683</v>
      </c>
      <c r="C536" s="2">
        <f>RSI!I536</f>
        <v>46.008847746706635</v>
      </c>
      <c r="D536" s="2">
        <f>MACD!E536</f>
        <v>9.6540890241541E-3</v>
      </c>
      <c r="E536" s="2">
        <f>MACD!F536</f>
        <v>3.1201704718378062E-2</v>
      </c>
      <c r="F536" s="2">
        <f>'Moving Avg'!D536</f>
        <v>3.2533799999999999</v>
      </c>
      <c r="G536" s="2">
        <f>'Moving Avg'!F536</f>
        <v>3.2687700000000008</v>
      </c>
      <c r="H536" s="2">
        <f>'Moving Avg'!G536</f>
        <v>3.3682560000000006</v>
      </c>
      <c r="I536" s="2">
        <f>'Moving Avg'!H536</f>
        <v>3.333641500000009</v>
      </c>
      <c r="J536" s="6" t="str">
        <f>OBV!F536</f>
        <v>BULLISH</v>
      </c>
      <c r="K536" s="6" t="str">
        <f>OBV!G536</f>
        <v>STRONG</v>
      </c>
      <c r="L536" s="6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3.2683</v>
      </c>
      <c r="C537" s="2">
        <f>RSI!I537</f>
        <v>46.008847746706635</v>
      </c>
      <c r="D537" s="2">
        <f>MACD!E537</f>
        <v>1.349262842969523E-2</v>
      </c>
      <c r="E537" s="2">
        <f>MACD!F537</f>
        <v>2.7659889460641497E-2</v>
      </c>
      <c r="F537" s="2">
        <f>'Moving Avg'!D537</f>
        <v>3.2623199999999999</v>
      </c>
      <c r="G537" s="2">
        <f>'Moving Avg'!F537</f>
        <v>3.2657950000000007</v>
      </c>
      <c r="H537" s="2">
        <f>'Moving Avg'!G537</f>
        <v>3.3641900000000011</v>
      </c>
      <c r="I537" s="2">
        <f>'Moving Avg'!H537</f>
        <v>3.3340040000000077</v>
      </c>
      <c r="J537" s="6" t="str">
        <f>OBV!F537</f>
        <v>BULLISH</v>
      </c>
      <c r="K537" s="6" t="str">
        <f>OBV!G537</f>
        <v>STRONG</v>
      </c>
      <c r="L537" s="6" t="str">
        <f>OBV!H537</f>
        <v>CONFIRMED BULLISH</v>
      </c>
    </row>
    <row r="538" spans="1:12" ht="13.5" x14ac:dyDescent="0.25">
      <c r="A538" s="3">
        <f>RSI!A538</f>
        <v>42787</v>
      </c>
      <c r="B538" s="2">
        <f>RSI!B538</f>
        <v>3.2484000000000002</v>
      </c>
      <c r="C538" s="2">
        <f>RSI!I538</f>
        <v>43.630590830189412</v>
      </c>
      <c r="D538" s="2">
        <f>MACD!E538</f>
        <v>5.4163544205931835E-3</v>
      </c>
      <c r="E538" s="2">
        <f>MACD!F538</f>
        <v>2.3211182452631835E-2</v>
      </c>
      <c r="F538" s="2">
        <f>'Moving Avg'!D538</f>
        <v>3.2573599999999998</v>
      </c>
      <c r="G538" s="2">
        <f>'Moving Avg'!F538</f>
        <v>3.2608350000000002</v>
      </c>
      <c r="H538" s="2">
        <f>'Moving Avg'!G538</f>
        <v>3.3597260000000007</v>
      </c>
      <c r="I538" s="2">
        <f>'Moving Avg'!H538</f>
        <v>3.3340585000000078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3.2484000000000002</v>
      </c>
      <c r="C539" s="2">
        <f>RSI!I539</f>
        <v>43.630590830189412</v>
      </c>
      <c r="D539" s="2">
        <f>MACD!E539</f>
        <v>-7.2492887993083066E-3</v>
      </c>
      <c r="E539" s="2">
        <f>MACD!F539</f>
        <v>1.7119088202243806E-2</v>
      </c>
      <c r="F539" s="2">
        <f>'Moving Avg'!D539</f>
        <v>3.26132</v>
      </c>
      <c r="G539" s="2">
        <f>'Moving Avg'!F539</f>
        <v>3.2558750000000005</v>
      </c>
      <c r="H539" s="2">
        <f>'Moving Avg'!G539</f>
        <v>3.3552620000000002</v>
      </c>
      <c r="I539" s="2">
        <f>'Moving Avg'!H539</f>
        <v>3.3341130000000079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</row>
    <row r="540" spans="1:12" ht="13.5" x14ac:dyDescent="0.25">
      <c r="A540" s="3">
        <f>RSI!A540</f>
        <v>42789</v>
      </c>
      <c r="B540" s="2">
        <f>RSI!B540</f>
        <v>3.2484000000000002</v>
      </c>
      <c r="C540" s="2">
        <f>RSI!I540</f>
        <v>43.630590830189412</v>
      </c>
      <c r="D540" s="2">
        <f>MACD!E540</f>
        <v>-1.2372521649096413E-2</v>
      </c>
      <c r="E540" s="2">
        <f>MACD!F540</f>
        <v>1.1220766231975762E-2</v>
      </c>
      <c r="F540" s="2">
        <f>'Moving Avg'!D540</f>
        <v>3.2563599999999999</v>
      </c>
      <c r="G540" s="2">
        <f>'Moving Avg'!F540</f>
        <v>3.2531450000000008</v>
      </c>
      <c r="H540" s="2">
        <f>'Moving Avg'!G540</f>
        <v>3.3508960000000001</v>
      </c>
      <c r="I540" s="2">
        <f>'Moving Avg'!H540</f>
        <v>3.3341675000000079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3.2435</v>
      </c>
      <c r="C541" s="2">
        <f>RSI!I541</f>
        <v>42.947849973614318</v>
      </c>
      <c r="D541" s="2">
        <f>MACD!E541</f>
        <v>-1.6108131184981112E-2</v>
      </c>
      <c r="E541" s="2">
        <f>MACD!F541</f>
        <v>5.7549867485843873E-3</v>
      </c>
      <c r="F541" s="2">
        <f>'Moving Avg'!D541</f>
        <v>3.2514000000000003</v>
      </c>
      <c r="G541" s="2">
        <f>'Moving Avg'!F541</f>
        <v>3.2486800000000002</v>
      </c>
      <c r="H541" s="2">
        <f>'Moving Avg'!G541</f>
        <v>3.3473260000000007</v>
      </c>
      <c r="I541" s="2">
        <f>'Moving Avg'!H541</f>
        <v>3.3342900000000077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3.2235999999999998</v>
      </c>
      <c r="C542" s="2">
        <f>RSI!I542</f>
        <v>40.196803084156073</v>
      </c>
      <c r="D542" s="2">
        <f>MACD!E542</f>
        <v>-1.8316279611272801E-2</v>
      </c>
      <c r="E542" s="2">
        <f>MACD!F542</f>
        <v>9.4073347661295008E-4</v>
      </c>
      <c r="F542" s="2">
        <f>'Moving Avg'!D542</f>
        <v>3.2424600000000003</v>
      </c>
      <c r="G542" s="2">
        <f>'Moving Avg'!F542</f>
        <v>3.2469400000000008</v>
      </c>
      <c r="H542" s="2">
        <f>'Moving Avg'!G542</f>
        <v>3.3425640000000003</v>
      </c>
      <c r="I542" s="2">
        <f>'Moving Avg'!H542</f>
        <v>3.3344290000000081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3.2484000000000002</v>
      </c>
      <c r="C543" s="2">
        <f>RSI!I543</f>
        <v>44.931007278696498</v>
      </c>
      <c r="D543" s="2">
        <f>MACD!E543</f>
        <v>-1.4043845704676983E-2</v>
      </c>
      <c r="E543" s="2">
        <f>MACD!F543</f>
        <v>-2.0561823596450366E-3</v>
      </c>
      <c r="F543" s="2">
        <f>'Moving Avg'!D543</f>
        <v>3.2424599999999999</v>
      </c>
      <c r="G543" s="2">
        <f>'Moving Avg'!F543</f>
        <v>3.2481800000000001</v>
      </c>
      <c r="H543" s="2">
        <f>'Moving Avg'!G543</f>
        <v>3.3382980000000004</v>
      </c>
      <c r="I543" s="2">
        <f>'Moving Avg'!H543</f>
        <v>3.334692000000008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3.2484000000000002</v>
      </c>
      <c r="C544" s="2">
        <f>RSI!I544</f>
        <v>44.931007278696498</v>
      </c>
      <c r="D544" s="2">
        <f>MACD!E544</f>
        <v>-1.7115370755581782E-2</v>
      </c>
      <c r="E544" s="2">
        <f>MACD!F544</f>
        <v>-5.0680200388323864E-3</v>
      </c>
      <c r="F544" s="2">
        <f>'Moving Avg'!D544</f>
        <v>3.2424599999999999</v>
      </c>
      <c r="G544" s="2">
        <f>'Moving Avg'!F544</f>
        <v>3.2494199999999998</v>
      </c>
      <c r="H544" s="2">
        <f>'Moving Avg'!G544</f>
        <v>3.3350240000000002</v>
      </c>
      <c r="I544" s="2">
        <f>'Moving Avg'!H544</f>
        <v>3.3349550000000079</v>
      </c>
      <c r="J544" s="6" t="str">
        <f>OBV!F544</f>
        <v>BEARISH</v>
      </c>
      <c r="K544" s="6" t="str">
        <f>OBV!G544</f>
        <v>NEUTRAL</v>
      </c>
      <c r="L544" s="6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3.1591999999999998</v>
      </c>
      <c r="C545" s="2">
        <f>RSI!I545</f>
        <v>33.777091214041334</v>
      </c>
      <c r="D545" s="2">
        <f>MACD!E545</f>
        <v>-6.0834844478225847E-3</v>
      </c>
      <c r="E545" s="2">
        <f>MACD!F545</f>
        <v>-5.2711129206304266E-3</v>
      </c>
      <c r="F545" s="2">
        <f>'Moving Avg'!D545</f>
        <v>3.2246200000000003</v>
      </c>
      <c r="G545" s="2">
        <f>'Moving Avg'!F545</f>
        <v>3.2462000000000004</v>
      </c>
      <c r="H545" s="2">
        <f>'Moving Avg'!G545</f>
        <v>3.3299660000000006</v>
      </c>
      <c r="I545" s="2">
        <f>'Moving Avg'!H545</f>
        <v>3.3347720000000072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3.1591999999999998</v>
      </c>
      <c r="C546" s="2">
        <f>RSI!I546</f>
        <v>33.777091214041349</v>
      </c>
      <c r="D546" s="2">
        <f>MACD!E546</f>
        <v>3.1743579237586417E-3</v>
      </c>
      <c r="E546" s="2">
        <f>MACD!F546</f>
        <v>-3.5820187517526135E-3</v>
      </c>
      <c r="F546" s="2">
        <f>'Moving Avg'!D546</f>
        <v>3.2077599999999995</v>
      </c>
      <c r="G546" s="2">
        <f>'Moving Avg'!F546</f>
        <v>3.2382649999999997</v>
      </c>
      <c r="H546" s="2">
        <f>'Moving Avg'!G546</f>
        <v>3.3252060000000006</v>
      </c>
      <c r="I546" s="2">
        <f>'Moving Avg'!H546</f>
        <v>3.3346350000000085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3.2484000000000002</v>
      </c>
      <c r="C547" s="2">
        <f>RSI!I547</f>
        <v>48.580942025511654</v>
      </c>
      <c r="D547" s="2">
        <f>MACD!E547</f>
        <v>5.0273756459517926E-3</v>
      </c>
      <c r="E547" s="2">
        <f>MACD!F547</f>
        <v>-1.8601398722117323E-3</v>
      </c>
      <c r="F547" s="2">
        <f>'Moving Avg'!D547</f>
        <v>3.21272</v>
      </c>
      <c r="G547" s="2">
        <f>'Moving Avg'!F547</f>
        <v>3.2347900000000003</v>
      </c>
      <c r="H547" s="2">
        <f>'Moving Avg'!G547</f>
        <v>3.3217340000000006</v>
      </c>
      <c r="I547" s="2">
        <f>'Moving Avg'!H547</f>
        <v>3.3349440000000072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3.2484000000000002</v>
      </c>
      <c r="C548" s="2">
        <f>RSI!I548</f>
        <v>48.580942025511654</v>
      </c>
      <c r="D548" s="2">
        <f>MACD!E548</f>
        <v>3.5871202927308943E-3</v>
      </c>
      <c r="E548" s="2">
        <f>MACD!F548</f>
        <v>-7.7068783922320714E-4</v>
      </c>
      <c r="F548" s="2">
        <f>'Moving Avg'!D548</f>
        <v>3.21272</v>
      </c>
      <c r="G548" s="2">
        <f>'Moving Avg'!F548</f>
        <v>3.2355299999999998</v>
      </c>
      <c r="H548" s="2">
        <f>'Moving Avg'!G548</f>
        <v>3.3184600000000004</v>
      </c>
      <c r="I548" s="2">
        <f>'Moving Avg'!H548</f>
        <v>3.3357165000000077</v>
      </c>
      <c r="J548" s="6" t="str">
        <f>OBV!F548</f>
        <v>BULLISH</v>
      </c>
      <c r="K548" s="6" t="str">
        <f>OBV!G548</f>
        <v>NEUTRAL</v>
      </c>
      <c r="L548" s="6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3.3178999999999998</v>
      </c>
      <c r="C549" s="2">
        <f>RSI!I549</f>
        <v>57.222154293933322</v>
      </c>
      <c r="D549" s="2">
        <f>MACD!E549</f>
        <v>-2.7303119104220563E-3</v>
      </c>
      <c r="E549" s="2">
        <f>MACD!F549</f>
        <v>-1.162612653462977E-3</v>
      </c>
      <c r="F549" s="2">
        <f>'Moving Avg'!D549</f>
        <v>3.2266199999999996</v>
      </c>
      <c r="G549" s="2">
        <f>'Moving Avg'!F549</f>
        <v>3.2417299999999996</v>
      </c>
      <c r="H549" s="2">
        <f>'Moving Avg'!G549</f>
        <v>3.3166760000000006</v>
      </c>
      <c r="I549" s="2">
        <f>'Moving Avg'!H549</f>
        <v>3.3368595000000072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3.3178999999999998</v>
      </c>
      <c r="C550" s="2">
        <f>RSI!I550</f>
        <v>57.222154293933329</v>
      </c>
      <c r="D550" s="2">
        <f>MACD!E550</f>
        <v>-8.4407751817194843E-3</v>
      </c>
      <c r="E550" s="2">
        <f>MACD!F550</f>
        <v>-2.6182451591142786E-3</v>
      </c>
      <c r="F550" s="2">
        <f>'Moving Avg'!D550</f>
        <v>3.2583600000000006</v>
      </c>
      <c r="G550" s="2">
        <f>'Moving Avg'!F550</f>
        <v>3.2461950000000002</v>
      </c>
      <c r="H550" s="2">
        <f>'Moving Avg'!G550</f>
        <v>3.3150900000000005</v>
      </c>
      <c r="I550" s="2">
        <f>'Moving Avg'!H550</f>
        <v>3.337585500000007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3.3376999999999999</v>
      </c>
      <c r="C551" s="2">
        <f>RSI!I551</f>
        <v>59.472504337020794</v>
      </c>
      <c r="D551" s="2">
        <f>MACD!E551</f>
        <v>-1.5831129309582526E-2</v>
      </c>
      <c r="E551" s="2">
        <f>MACD!F551</f>
        <v>-5.260821989207928E-3</v>
      </c>
      <c r="F551" s="2">
        <f>'Moving Avg'!D551</f>
        <v>3.2940600000000004</v>
      </c>
      <c r="G551" s="2">
        <f>'Moving Avg'!F551</f>
        <v>3.2516500000000002</v>
      </c>
      <c r="H551" s="2">
        <f>'Moving Avg'!G551</f>
        <v>3.3134040000000011</v>
      </c>
      <c r="I551" s="2">
        <f>'Moving Avg'!H551</f>
        <v>3.3384340000000079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3.3675000000000002</v>
      </c>
      <c r="C552" s="2">
        <f>RSI!I552</f>
        <v>62.656564026066377</v>
      </c>
      <c r="D552" s="2">
        <f>MACD!E552</f>
        <v>-2.7783331212500428E-2</v>
      </c>
      <c r="E552" s="2">
        <f>MACD!F552</f>
        <v>-9.7653238338664284E-3</v>
      </c>
      <c r="F552" s="2">
        <f>'Moving Avg'!D552</f>
        <v>3.3178800000000002</v>
      </c>
      <c r="G552" s="2">
        <f>'Moving Avg'!F552</f>
        <v>3.2588450000000009</v>
      </c>
      <c r="H552" s="2">
        <f>'Moving Avg'!G552</f>
        <v>3.3123140000000011</v>
      </c>
      <c r="I552" s="2">
        <f>'Moving Avg'!H552</f>
        <v>3.339431500000007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3.3675000000000002</v>
      </c>
      <c r="C553" s="2">
        <f>RSI!I553</f>
        <v>62.656564026066377</v>
      </c>
      <c r="D553" s="2">
        <f>MACD!E553</f>
        <v>-3.4655474228033611E-2</v>
      </c>
      <c r="E553" s="2">
        <f>MACD!F553</f>
        <v>-1.4743353912699864E-2</v>
      </c>
      <c r="F553" s="2">
        <f>'Moving Avg'!D553</f>
        <v>3.3417000000000003</v>
      </c>
      <c r="G553" s="2">
        <f>'Moving Avg'!F553</f>
        <v>3.2635600000000005</v>
      </c>
      <c r="H553" s="2">
        <f>'Moving Avg'!G553</f>
        <v>3.3112240000000011</v>
      </c>
      <c r="I553" s="2">
        <f>'Moving Avg'!H553</f>
        <v>3.340429000000007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3.3675000000000002</v>
      </c>
      <c r="C554" s="2">
        <f>RSI!I554</f>
        <v>62.656564026066377</v>
      </c>
      <c r="D554" s="2">
        <f>MACD!E554</f>
        <v>-4.1001962639314549E-2</v>
      </c>
      <c r="E554" s="2">
        <f>MACD!F554</f>
        <v>-1.9995075658022804E-2</v>
      </c>
      <c r="F554" s="2">
        <f>'Moving Avg'!D554</f>
        <v>3.3516199999999996</v>
      </c>
      <c r="G554" s="2">
        <f>'Moving Avg'!F554</f>
        <v>3.2705050000000009</v>
      </c>
      <c r="H554" s="2">
        <f>'Moving Avg'!G554</f>
        <v>3.309638000000001</v>
      </c>
      <c r="I554" s="2">
        <f>'Moving Avg'!H554</f>
        <v>3.3415420000000067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3.3228</v>
      </c>
      <c r="C555" s="2">
        <f>RSI!I555</f>
        <v>54.617450439238894</v>
      </c>
      <c r="D555" s="2">
        <f>MACD!E555</f>
        <v>-5.7276254555397088E-2</v>
      </c>
      <c r="E555" s="2">
        <f>MACD!F555</f>
        <v>-2.7451311437497662E-2</v>
      </c>
      <c r="F555" s="2">
        <f>'Moving Avg'!D555</f>
        <v>3.3525999999999998</v>
      </c>
      <c r="G555" s="2">
        <f>'Moving Avg'!F555</f>
        <v>3.2729849999999998</v>
      </c>
      <c r="H555" s="2">
        <f>'Moving Avg'!G555</f>
        <v>3.3077520000000011</v>
      </c>
      <c r="I555" s="2">
        <f>'Moving Avg'!H555</f>
        <v>3.3423160000000065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3.3079999999999998</v>
      </c>
      <c r="C556" s="2">
        <f>RSI!I556</f>
        <v>52.228074530545513</v>
      </c>
      <c r="D556" s="2">
        <f>MACD!E556</f>
        <v>-7.0142138483320515E-2</v>
      </c>
      <c r="E556" s="2">
        <f>MACD!F556</f>
        <v>-3.5989476846662233E-2</v>
      </c>
      <c r="F556" s="2">
        <f>'Moving Avg'!D556</f>
        <v>3.34666</v>
      </c>
      <c r="G556" s="2">
        <f>'Moving Avg'!F556</f>
        <v>3.2749700000000006</v>
      </c>
      <c r="H556" s="2">
        <f>'Moving Avg'!G556</f>
        <v>3.3050740000000012</v>
      </c>
      <c r="I556" s="2">
        <f>'Moving Avg'!H556</f>
        <v>3.3430390000000059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3.298</v>
      </c>
      <c r="C557" s="2">
        <f>RSI!I557</f>
        <v>50.616795798368976</v>
      </c>
      <c r="D557" s="2">
        <f>MACD!E557</f>
        <v>-6.6654815196271144E-2</v>
      </c>
      <c r="E557" s="2">
        <f>MACD!F557</f>
        <v>-4.2122544516584016E-2</v>
      </c>
      <c r="F557" s="2">
        <f>'Moving Avg'!D557</f>
        <v>3.3327600000000004</v>
      </c>
      <c r="G557" s="2">
        <f>'Moving Avg'!F557</f>
        <v>3.2764549999999999</v>
      </c>
      <c r="H557" s="2">
        <f>'Moving Avg'!G557</f>
        <v>3.3021960000000012</v>
      </c>
      <c r="I557" s="2">
        <f>'Moving Avg'!H557</f>
        <v>3.3437120000000049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3.298</v>
      </c>
      <c r="C558" s="2">
        <f>RSI!I558</f>
        <v>50.616795798368976</v>
      </c>
      <c r="D558" s="2">
        <f>MACD!E558</f>
        <v>-6.3728224983383264E-2</v>
      </c>
      <c r="E558" s="2">
        <f>MACD!F558</f>
        <v>-4.6443680609943867E-2</v>
      </c>
      <c r="F558" s="2">
        <f>'Moving Avg'!D558</f>
        <v>3.3188599999999999</v>
      </c>
      <c r="G558" s="2">
        <f>'Moving Avg'!F558</f>
        <v>3.2789349999999997</v>
      </c>
      <c r="H558" s="2">
        <f>'Moving Avg'!G558</f>
        <v>3.2993180000000013</v>
      </c>
      <c r="I558" s="2">
        <f>'Moving Avg'!H558</f>
        <v>3.3447090000000061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3.2732000000000001</v>
      </c>
      <c r="C559" s="2">
        <f>RSI!I559</f>
        <v>46.491446158603409</v>
      </c>
      <c r="D559" s="2">
        <f>MACD!E559</f>
        <v>-4.8744962281167314E-2</v>
      </c>
      <c r="E559" s="2">
        <f>MACD!F559</f>
        <v>-4.6903936944188561E-2</v>
      </c>
      <c r="F559" s="2">
        <f>'Moving Avg'!D559</f>
        <v>3.3</v>
      </c>
      <c r="G559" s="2">
        <f>'Moving Avg'!F559</f>
        <v>3.2801749999999998</v>
      </c>
      <c r="H559" s="2">
        <f>'Moving Avg'!G559</f>
        <v>3.2959440000000013</v>
      </c>
      <c r="I559" s="2">
        <f>'Moving Avg'!H559</f>
        <v>3.3455360000000058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3.2732000000000001</v>
      </c>
      <c r="C560" s="2">
        <f>RSI!I560</f>
        <v>46.491446158603409</v>
      </c>
      <c r="D560" s="2">
        <f>MACD!E560</f>
        <v>-3.5941038941469383E-2</v>
      </c>
      <c r="E560" s="2">
        <f>MACD!F560</f>
        <v>-4.4711357343644731E-2</v>
      </c>
      <c r="F560" s="2">
        <f>'Moving Avg'!D560</f>
        <v>3.2900799999999997</v>
      </c>
      <c r="G560" s="2">
        <f>'Moving Avg'!F560</f>
        <v>3.2814150000000004</v>
      </c>
      <c r="H560" s="2">
        <f>'Moving Avg'!G560</f>
        <v>3.2929680000000014</v>
      </c>
      <c r="I560" s="2">
        <f>'Moving Avg'!H560</f>
        <v>3.3464325000000055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3.2235999999999998</v>
      </c>
      <c r="C561" s="2">
        <f>RSI!I561</f>
        <v>39.099816566355507</v>
      </c>
      <c r="D561" s="2">
        <f>MACD!E561</f>
        <v>-1.8270260952344408E-2</v>
      </c>
      <c r="E561" s="2">
        <f>MACD!F561</f>
        <v>-3.9423138065384666E-2</v>
      </c>
      <c r="F561" s="2">
        <f>'Moving Avg'!D561</f>
        <v>3.2732000000000001</v>
      </c>
      <c r="G561" s="2">
        <f>'Moving Avg'!F561</f>
        <v>3.2804200000000003</v>
      </c>
      <c r="H561" s="2">
        <f>'Moving Avg'!G561</f>
        <v>3.2890000000000015</v>
      </c>
      <c r="I561" s="2">
        <f>'Moving Avg'!H561</f>
        <v>3.3468030000000044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3.2235999999999998</v>
      </c>
      <c r="C562" s="2">
        <f>RSI!I562</f>
        <v>39.099816566355507</v>
      </c>
      <c r="D562" s="2">
        <f>MACD!E562</f>
        <v>1.6674740642335095E-3</v>
      </c>
      <c r="E562" s="2">
        <f>MACD!F562</f>
        <v>-3.1205015639461028E-2</v>
      </c>
      <c r="F562" s="2">
        <f>'Moving Avg'!D562</f>
        <v>3.2583199999999999</v>
      </c>
      <c r="G562" s="2">
        <f>'Moving Avg'!F562</f>
        <v>3.2804200000000003</v>
      </c>
      <c r="H562" s="2">
        <f>'Moving Avg'!G562</f>
        <v>3.2850320000000006</v>
      </c>
      <c r="I562" s="2">
        <f>'Moving Avg'!H562</f>
        <v>3.3474515000000054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3.2235999999999998</v>
      </c>
      <c r="C563" s="2">
        <f>RSI!I563</f>
        <v>39.099816566355507</v>
      </c>
      <c r="D563" s="2">
        <f>MACD!E563</f>
        <v>1.8909090113526705E-2</v>
      </c>
      <c r="E563" s="2">
        <f>MACD!F563</f>
        <v>-2.1182194488863482E-2</v>
      </c>
      <c r="F563" s="2">
        <f>'Moving Avg'!D563</f>
        <v>3.2434399999999997</v>
      </c>
      <c r="G563" s="2">
        <f>'Moving Avg'!F563</f>
        <v>3.2791800000000002</v>
      </c>
      <c r="H563" s="2">
        <f>'Moving Avg'!G563</f>
        <v>3.2790800000000009</v>
      </c>
      <c r="I563" s="2">
        <f>'Moving Avg'!H563</f>
        <v>3.3481695000000049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3.2235999999999998</v>
      </c>
      <c r="C564" s="2">
        <f>RSI!I564</f>
        <v>39.099816566355507</v>
      </c>
      <c r="D564" s="2">
        <f>MACD!E564</f>
        <v>3.3841876589599362E-2</v>
      </c>
      <c r="E564" s="2">
        <f>MACD!F564</f>
        <v>-1.0177380273170914E-2</v>
      </c>
      <c r="F564" s="2">
        <f>'Moving Avg'!D564</f>
        <v>3.2335199999999999</v>
      </c>
      <c r="G564" s="2">
        <f>'Moving Avg'!F564</f>
        <v>3.2779400000000001</v>
      </c>
      <c r="H564" s="2">
        <f>'Moving Avg'!G564</f>
        <v>3.2751120000000009</v>
      </c>
      <c r="I564" s="2">
        <f>'Moving Avg'!H564</f>
        <v>3.3487945000000048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3.2235999999999998</v>
      </c>
      <c r="C565" s="2">
        <f>RSI!I565</f>
        <v>39.099816566355514</v>
      </c>
      <c r="D565" s="2">
        <f>MACD!E565</f>
        <v>3.9918653725102615E-2</v>
      </c>
      <c r="E565" s="2">
        <f>MACD!F565</f>
        <v>-1.5817347351620818E-4</v>
      </c>
      <c r="F565" s="2">
        <f>'Moving Avg'!D565</f>
        <v>3.2235999999999998</v>
      </c>
      <c r="G565" s="2">
        <f>'Moving Avg'!F565</f>
        <v>3.2811599999999999</v>
      </c>
      <c r="H565" s="2">
        <f>'Moving Avg'!G565</f>
        <v>3.2711440000000009</v>
      </c>
      <c r="I565" s="2">
        <f>'Moving Avg'!H565</f>
        <v>3.3492805000000057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3.2235999999999998</v>
      </c>
      <c r="C566" s="2">
        <f>RSI!I566</f>
        <v>39.099816566355507</v>
      </c>
      <c r="D566" s="2">
        <f>MACD!E566</f>
        <v>4.3078309273145265E-2</v>
      </c>
      <c r="E566" s="2">
        <f>MACD!F566</f>
        <v>8.4891230758160872E-3</v>
      </c>
      <c r="F566" s="2">
        <f>'Moving Avg'!D566</f>
        <v>3.2235999999999998</v>
      </c>
      <c r="G566" s="2">
        <f>'Moving Avg'!F566</f>
        <v>3.2843800000000001</v>
      </c>
      <c r="H566" s="2">
        <f>'Moving Avg'!G566</f>
        <v>3.2671760000000019</v>
      </c>
      <c r="I566" s="2">
        <f>'Moving Avg'!H566</f>
        <v>3.3495815000000051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3.2235999999999998</v>
      </c>
      <c r="C567" s="2">
        <f>RSI!I567</f>
        <v>39.099816566355493</v>
      </c>
      <c r="D567" s="2">
        <f>MACD!E567</f>
        <v>4.448626379912568E-2</v>
      </c>
      <c r="E567" s="2">
        <f>MACD!F567</f>
        <v>1.5688551220478006E-2</v>
      </c>
      <c r="F567" s="2">
        <f>'Moving Avg'!D567</f>
        <v>3.2235999999999998</v>
      </c>
      <c r="G567" s="2">
        <f>'Moving Avg'!F567</f>
        <v>3.2831399999999995</v>
      </c>
      <c r="H567" s="2">
        <f>'Moving Avg'!G567</f>
        <v>3.2650920000000019</v>
      </c>
      <c r="I567" s="2">
        <f>'Moving Avg'!H567</f>
        <v>3.3499290000000053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3.2088000000000001</v>
      </c>
      <c r="C568" s="2">
        <f>RSI!I568</f>
        <v>36.21370619007746</v>
      </c>
      <c r="D568" s="2">
        <f>MACD!E568</f>
        <v>4.7026555649404944E-2</v>
      </c>
      <c r="E568" s="2">
        <f>MACD!F568</f>
        <v>2.1956152106263394E-2</v>
      </c>
      <c r="F568" s="2">
        <f>'Moving Avg'!D568</f>
        <v>3.2206400000000004</v>
      </c>
      <c r="G568" s="2">
        <f>'Moving Avg'!F568</f>
        <v>3.2811599999999999</v>
      </c>
      <c r="H568" s="2">
        <f>'Moving Avg'!G568</f>
        <v>3.2623160000000011</v>
      </c>
      <c r="I568" s="2">
        <f>'Moving Avg'!H568</f>
        <v>3.3503410000000056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3.2088000000000001</v>
      </c>
      <c r="C569" s="2">
        <f>RSI!I569</f>
        <v>36.21370619007746</v>
      </c>
      <c r="D569" s="2">
        <f>MACD!E569</f>
        <v>4.5682037234103134E-2</v>
      </c>
      <c r="E569" s="2">
        <f>MACD!F569</f>
        <v>2.670132913183134E-2</v>
      </c>
      <c r="F569" s="2">
        <f>'Moving Avg'!D569</f>
        <v>3.2176800000000001</v>
      </c>
      <c r="G569" s="2">
        <f>'Moving Avg'!F569</f>
        <v>3.2757049999999994</v>
      </c>
      <c r="H569" s="2">
        <f>'Moving Avg'!G569</f>
        <v>3.2595400000000012</v>
      </c>
      <c r="I569" s="2">
        <f>'Moving Avg'!H569</f>
        <v>3.3507530000000054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3.2088000000000001</v>
      </c>
      <c r="C570" s="2">
        <f>RSI!I570</f>
        <v>36.21370619007746</v>
      </c>
      <c r="D570" s="2">
        <f>MACD!E570</f>
        <v>4.4841949732267405E-2</v>
      </c>
      <c r="E570" s="2">
        <f>MACD!F570</f>
        <v>3.0329453251918555E-2</v>
      </c>
      <c r="F570" s="2">
        <f>'Moving Avg'!D570</f>
        <v>3.2147199999999998</v>
      </c>
      <c r="G570" s="2">
        <f>'Moving Avg'!F570</f>
        <v>3.2702499999999985</v>
      </c>
      <c r="H570" s="2">
        <f>'Moving Avg'!G570</f>
        <v>3.2576560000000012</v>
      </c>
      <c r="I570" s="2">
        <f>'Moving Avg'!H570</f>
        <v>3.3511650000000048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3.2088000000000001</v>
      </c>
      <c r="C571" s="2">
        <f>RSI!I571</f>
        <v>36.213706190077446</v>
      </c>
      <c r="D571" s="2">
        <f>MACD!E571</f>
        <v>3.6775876051543754E-2</v>
      </c>
      <c r="E571" s="2">
        <f>MACD!F571</f>
        <v>3.16187378118436E-2</v>
      </c>
      <c r="F571" s="2">
        <f>'Moving Avg'!D571</f>
        <v>3.2117599999999995</v>
      </c>
      <c r="G571" s="2">
        <f>'Moving Avg'!F571</f>
        <v>3.2638049999999987</v>
      </c>
      <c r="H571" s="2">
        <f>'Moving Avg'!G571</f>
        <v>3.2551760000000014</v>
      </c>
      <c r="I571" s="2">
        <f>'Moving Avg'!H571</f>
        <v>3.3514150000000047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3.2088000000000001</v>
      </c>
      <c r="C572" s="2">
        <f>RSI!I572</f>
        <v>36.213706190077446</v>
      </c>
      <c r="D572" s="2">
        <f>MACD!E572</f>
        <v>3.0205865321044634E-2</v>
      </c>
      <c r="E572" s="2">
        <f>MACD!F572</f>
        <v>3.1336163313683808E-2</v>
      </c>
      <c r="F572" s="2">
        <f>'Moving Avg'!D572</f>
        <v>3.2088000000000001</v>
      </c>
      <c r="G572" s="2">
        <f>'Moving Avg'!F572</f>
        <v>3.2558699999999989</v>
      </c>
      <c r="H572" s="2">
        <f>'Moving Avg'!G572</f>
        <v>3.2541840000000013</v>
      </c>
      <c r="I572" s="2">
        <f>'Moving Avg'!H572</f>
        <v>3.3519430000000039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3.2235999999999998</v>
      </c>
      <c r="C573" s="2">
        <f>RSI!I573</f>
        <v>42.37500836021718</v>
      </c>
      <c r="D573" s="2">
        <f>MACD!E573</f>
        <v>2.3786559303462518E-2</v>
      </c>
      <c r="E573" s="2">
        <f>MACD!F573</f>
        <v>2.9826242511639553E-2</v>
      </c>
      <c r="F573" s="2">
        <f>'Moving Avg'!D573</f>
        <v>3.2117600000000004</v>
      </c>
      <c r="G573" s="2">
        <f>'Moving Avg'!F573</f>
        <v>3.2486749999999995</v>
      </c>
      <c r="H573" s="2">
        <f>'Moving Avg'!G573</f>
        <v>3.2541840000000009</v>
      </c>
      <c r="I573" s="2">
        <f>'Moving Avg'!H573</f>
        <v>3.3522905000000036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3.298</v>
      </c>
      <c r="C574" s="2">
        <f>RSI!I574</f>
        <v>62.161684250975362</v>
      </c>
      <c r="D574" s="2">
        <f>MACD!E574</f>
        <v>1.2975005479961332E-2</v>
      </c>
      <c r="E574" s="2">
        <f>MACD!F574</f>
        <v>2.6455995105303911E-2</v>
      </c>
      <c r="F574" s="2">
        <f>'Moving Avg'!D574</f>
        <v>3.2296</v>
      </c>
      <c r="G574" s="2">
        <f>'Moving Avg'!F574</f>
        <v>3.2451999999999983</v>
      </c>
      <c r="H574" s="2">
        <f>'Moving Avg'!G574</f>
        <v>3.2556720000000006</v>
      </c>
      <c r="I574" s="2">
        <f>'Moving Avg'!H574</f>
        <v>3.3532415000000033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3.298</v>
      </c>
      <c r="C575" s="2">
        <f>RSI!I575</f>
        <v>62.16168425097537</v>
      </c>
      <c r="D575" s="2">
        <f>MACD!E575</f>
        <v>3.5086883193269358E-3</v>
      </c>
      <c r="E575" s="2">
        <f>MACD!F575</f>
        <v>2.1866533748108517E-2</v>
      </c>
      <c r="F575" s="2">
        <f>'Moving Avg'!D575</f>
        <v>3.2474400000000001</v>
      </c>
      <c r="G575" s="2">
        <f>'Moving Avg'!F575</f>
        <v>3.2439599999999991</v>
      </c>
      <c r="H575" s="2">
        <f>'Moving Avg'!G575</f>
        <v>3.2571600000000012</v>
      </c>
      <c r="I575" s="2">
        <f>'Moving Avg'!H575</f>
        <v>3.3542155000000031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3.298</v>
      </c>
      <c r="C576" s="2">
        <f>RSI!I576</f>
        <v>62.161684250975362</v>
      </c>
      <c r="D576" s="2">
        <f>MACD!E576</f>
        <v>-4.795790234666697E-3</v>
      </c>
      <c r="E576" s="2">
        <f>MACD!F576</f>
        <v>1.6534068951553474E-2</v>
      </c>
      <c r="F576" s="2">
        <f>'Moving Avg'!D576</f>
        <v>3.2652799999999997</v>
      </c>
      <c r="G576" s="2">
        <f>'Moving Avg'!F576</f>
        <v>3.2434599999999989</v>
      </c>
      <c r="H576" s="2">
        <f>'Moving Avg'!G576</f>
        <v>3.256762000000001</v>
      </c>
      <c r="I576" s="2">
        <f>'Moving Avg'!H576</f>
        <v>3.3549350000000029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3.2930999999999999</v>
      </c>
      <c r="C577" s="2">
        <f>RSI!I577</f>
        <v>60.454165850713672</v>
      </c>
      <c r="D577" s="2">
        <f>MACD!E577</f>
        <v>-1.173239548084748E-2</v>
      </c>
      <c r="E577" s="2">
        <f>MACD!F577</f>
        <v>1.0880776065073284E-2</v>
      </c>
      <c r="F577" s="2">
        <f>'Moving Avg'!D577</f>
        <v>3.2821399999999996</v>
      </c>
      <c r="G577" s="2">
        <f>'Moving Avg'!F577</f>
        <v>3.2432150000000002</v>
      </c>
      <c r="H577" s="2">
        <f>'Moving Avg'!G577</f>
        <v>3.256266000000001</v>
      </c>
      <c r="I577" s="2">
        <f>'Moving Avg'!H577</f>
        <v>3.3556300000000032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3.2732000000000001</v>
      </c>
      <c r="C578" s="2">
        <f>RSI!I578</f>
        <v>53.970231886447095</v>
      </c>
      <c r="D578" s="2">
        <f>MACD!E578</f>
        <v>-1.8628226993031127E-2</v>
      </c>
      <c r="E578" s="2">
        <f>MACD!F578</f>
        <v>4.9789754534524007E-3</v>
      </c>
      <c r="F578" s="2">
        <f>'Moving Avg'!D578</f>
        <v>3.2920600000000002</v>
      </c>
      <c r="G578" s="2">
        <f>'Moving Avg'!F578</f>
        <v>3.2419750000000001</v>
      </c>
      <c r="H578" s="2">
        <f>'Moving Avg'!G578</f>
        <v>3.2570580000000011</v>
      </c>
      <c r="I578" s="2">
        <f>'Moving Avg'!H578</f>
        <v>3.3557540000000023</v>
      </c>
      <c r="J578" s="6" t="str">
        <f>OBV!F578</f>
        <v>BEARISH</v>
      </c>
      <c r="K578" s="6" t="str">
        <f>OBV!G578</f>
        <v>NEUTRAL</v>
      </c>
      <c r="L578" s="6" t="str">
        <f>OBV!H578</f>
        <v>BEARISH DIVERGENCE</v>
      </c>
    </row>
    <row r="579" spans="1:12" ht="13.5" x14ac:dyDescent="0.25">
      <c r="A579" s="3">
        <f>RSI!A579</f>
        <v>42845</v>
      </c>
      <c r="B579" s="2">
        <f>RSI!B579</f>
        <v>3.2732000000000001</v>
      </c>
      <c r="C579" s="2">
        <f>RSI!I579</f>
        <v>53.970231886447095</v>
      </c>
      <c r="D579" s="2">
        <f>MACD!E579</f>
        <v>-2.4552559636559224E-2</v>
      </c>
      <c r="E579" s="2">
        <f>MACD!F579</f>
        <v>-9.2733156454992416E-4</v>
      </c>
      <c r="F579" s="2">
        <f>'Moving Avg'!D579</f>
        <v>3.2870999999999997</v>
      </c>
      <c r="G579" s="2">
        <f>'Moving Avg'!F579</f>
        <v>3.2419750000000001</v>
      </c>
      <c r="H579" s="2">
        <f>'Moving Avg'!G579</f>
        <v>3.2586440000000012</v>
      </c>
      <c r="I579" s="2">
        <f>'Moving Avg'!H579</f>
        <v>3.3561260000000019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3.2235999999999998</v>
      </c>
      <c r="C580" s="2">
        <f>RSI!I580</f>
        <v>41.197558745512985</v>
      </c>
      <c r="D580" s="2">
        <f>MACD!E580</f>
        <v>-2.5974158606427711E-2</v>
      </c>
      <c r="E580" s="2">
        <f>MACD!F580</f>
        <v>-5.9366969729254815E-3</v>
      </c>
      <c r="F580" s="2">
        <f>'Moving Avg'!D580</f>
        <v>3.2722199999999999</v>
      </c>
      <c r="G580" s="2">
        <f>'Moving Avg'!F580</f>
        <v>3.2394950000000007</v>
      </c>
      <c r="H580" s="2">
        <f>'Moving Avg'!G580</f>
        <v>3.2585440000000019</v>
      </c>
      <c r="I580" s="2">
        <f>'Moving Avg'!H580</f>
        <v>3.3562500000000024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3.1739999999999999</v>
      </c>
      <c r="C581" s="2">
        <f>RSI!I581</f>
        <v>32.830240889682017</v>
      </c>
      <c r="D581" s="2">
        <f>MACD!E581</f>
        <v>-2.328653206024045E-2</v>
      </c>
      <c r="E581" s="2">
        <f>MACD!F581</f>
        <v>-9.4066639903884752E-3</v>
      </c>
      <c r="F581" s="2">
        <f>'Moving Avg'!D581</f>
        <v>3.2474200000000004</v>
      </c>
      <c r="G581" s="2">
        <f>'Moving Avg'!F581</f>
        <v>3.2370150000000004</v>
      </c>
      <c r="H581" s="2">
        <f>'Moving Avg'!G581</f>
        <v>3.257452000000002</v>
      </c>
      <c r="I581" s="2">
        <f>'Moving Avg'!H581</f>
        <v>3.3565475000000022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3.1739999999999999</v>
      </c>
      <c r="C582" s="2">
        <f>RSI!I582</f>
        <v>32.830240889682017</v>
      </c>
      <c r="D582" s="2">
        <f>MACD!E582</f>
        <v>-2.051888696496329E-2</v>
      </c>
      <c r="E582" s="2">
        <f>MACD!F582</f>
        <v>-1.1629108585303439E-2</v>
      </c>
      <c r="F582" s="2">
        <f>'Moving Avg'!D582</f>
        <v>3.2235999999999998</v>
      </c>
      <c r="G582" s="2">
        <f>'Moving Avg'!F582</f>
        <v>3.2345350000000002</v>
      </c>
      <c r="H582" s="2">
        <f>'Moving Avg'!G582</f>
        <v>3.2564600000000019</v>
      </c>
      <c r="I582" s="2">
        <f>'Moving Avg'!H582</f>
        <v>3.3564235000000013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3.0798000000000001</v>
      </c>
      <c r="C583" s="2">
        <f>RSI!I583</f>
        <v>22.682904739976578</v>
      </c>
      <c r="D583" s="2">
        <f>MACD!E583</f>
        <v>-8.4653885345895574E-3</v>
      </c>
      <c r="E583" s="2">
        <f>MACD!F583</f>
        <v>-1.0996364575160664E-2</v>
      </c>
      <c r="F583" s="2">
        <f>'Moving Avg'!D583</f>
        <v>3.18492</v>
      </c>
      <c r="G583" s="2">
        <f>'Moving Avg'!F583</f>
        <v>3.2273450000000006</v>
      </c>
      <c r="H583" s="2">
        <f>'Moving Avg'!G583</f>
        <v>3.2525920000000017</v>
      </c>
      <c r="I583" s="2">
        <f>'Moving Avg'!H583</f>
        <v>3.3558285000000012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3.0798000000000001</v>
      </c>
      <c r="C584" s="2">
        <f>RSI!I584</f>
        <v>22.682904739976578</v>
      </c>
      <c r="D584" s="2">
        <f>MACD!E584</f>
        <v>1.4159607540883634E-2</v>
      </c>
      <c r="E584" s="2">
        <f>MACD!F584</f>
        <v>-5.9651701519518041E-3</v>
      </c>
      <c r="F584" s="2">
        <f>'Moving Avg'!D584</f>
        <v>3.1462400000000001</v>
      </c>
      <c r="G584" s="2">
        <f>'Moving Avg'!F584</f>
        <v>3.2201550000000005</v>
      </c>
      <c r="H584" s="2">
        <f>'Moving Avg'!G584</f>
        <v>3.2496160000000018</v>
      </c>
      <c r="I584" s="2">
        <f>'Moving Avg'!H584</f>
        <v>3.3552335000000011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3.0798000000000001</v>
      </c>
      <c r="C585" s="2">
        <f>RSI!I585</f>
        <v>22.682904739976578</v>
      </c>
      <c r="D585" s="2">
        <f>MACD!E585</f>
        <v>3.4210990704962363E-2</v>
      </c>
      <c r="E585" s="2">
        <f>MACD!F585</f>
        <v>2.070062019431029E-3</v>
      </c>
      <c r="F585" s="2">
        <f>'Moving Avg'!D585</f>
        <v>3.11748</v>
      </c>
      <c r="G585" s="2">
        <f>'Moving Avg'!F585</f>
        <v>3.2129650000000005</v>
      </c>
      <c r="H585" s="2">
        <f>'Moving Avg'!G585</f>
        <v>3.2457480000000016</v>
      </c>
      <c r="I585" s="2">
        <f>'Moving Avg'!H585</f>
        <v>3.3546385000000014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3.1493000000000002</v>
      </c>
      <c r="C586" s="2">
        <f>RSI!I586</f>
        <v>39.822484930878893</v>
      </c>
      <c r="D586" s="2">
        <f>MACD!E586</f>
        <v>4.6869356537730944E-2</v>
      </c>
      <c r="E586" s="2">
        <f>MACD!F586</f>
        <v>1.1029920923091012E-2</v>
      </c>
      <c r="F586" s="2">
        <f>'Moving Avg'!D586</f>
        <v>3.1125400000000001</v>
      </c>
      <c r="G586" s="2">
        <f>'Moving Avg'!F586</f>
        <v>3.2092499999999999</v>
      </c>
      <c r="H586" s="2">
        <f>'Moving Avg'!G586</f>
        <v>3.243368000000002</v>
      </c>
      <c r="I586" s="2">
        <f>'Moving Avg'!H586</f>
        <v>3.3543910000000015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3.1739999999999999</v>
      </c>
      <c r="C587" s="2">
        <f>RSI!I587</f>
        <v>44.528880370329354</v>
      </c>
      <c r="D587" s="2">
        <f>MACD!E587</f>
        <v>5.5363867015965962E-2</v>
      </c>
      <c r="E587" s="2">
        <f>MACD!F587</f>
        <v>1.9896710141666003E-2</v>
      </c>
      <c r="F587" s="2">
        <f>'Moving Avg'!D587</f>
        <v>3.1125400000000001</v>
      </c>
      <c r="G587" s="2">
        <f>'Moving Avg'!F587</f>
        <v>3.206770000000001</v>
      </c>
      <c r="H587" s="2">
        <f>'Moving Avg'!G587</f>
        <v>3.2414820000000022</v>
      </c>
      <c r="I587" s="2">
        <f>'Moving Avg'!H587</f>
        <v>3.3543410000000016</v>
      </c>
      <c r="J587" s="6" t="str">
        <f>OBV!F587</f>
        <v>BULLISH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3.1739999999999999</v>
      </c>
      <c r="C588" s="2">
        <f>RSI!I588</f>
        <v>44.528880370329354</v>
      </c>
      <c r="D588" s="2">
        <f>MACD!E588</f>
        <v>5.96839095044297E-2</v>
      </c>
      <c r="E588" s="2">
        <f>MACD!F588</f>
        <v>2.7854150014218745E-2</v>
      </c>
      <c r="F588" s="2">
        <f>'Moving Avg'!D588</f>
        <v>3.1313800000000001</v>
      </c>
      <c r="G588" s="2">
        <f>'Moving Avg'!F588</f>
        <v>3.2050299999999998</v>
      </c>
      <c r="H588" s="2">
        <f>'Moving Avg'!G588</f>
        <v>3.2399940000000016</v>
      </c>
      <c r="I588" s="2">
        <f>'Moving Avg'!H588</f>
        <v>3.354588500000002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3.2633000000000001</v>
      </c>
      <c r="C589" s="2">
        <f>RSI!I589</f>
        <v>58.227302793843627</v>
      </c>
      <c r="D589" s="2">
        <f>MACD!E589</f>
        <v>5.6904069180525596E-2</v>
      </c>
      <c r="E589" s="2">
        <f>MACD!F589</f>
        <v>3.3664133847480113E-2</v>
      </c>
      <c r="F589" s="2">
        <f>'Moving Avg'!D589</f>
        <v>3.1680799999999998</v>
      </c>
      <c r="G589" s="2">
        <f>'Moving Avg'!F589</f>
        <v>3.2077549999999997</v>
      </c>
      <c r="H589" s="2">
        <f>'Moving Avg'!G589</f>
        <v>3.2402920000000011</v>
      </c>
      <c r="I589" s="2">
        <f>'Moving Avg'!H589</f>
        <v>3.3552825000000013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3.3228</v>
      </c>
      <c r="C590" s="2">
        <f>RSI!I590</f>
        <v>64.515086130602327</v>
      </c>
      <c r="D590" s="2">
        <f>MACD!E590</f>
        <v>4.2152296058600935E-2</v>
      </c>
      <c r="E590" s="2">
        <f>MACD!F590</f>
        <v>3.5361766289704277E-2</v>
      </c>
      <c r="F590" s="2">
        <f>'Moving Avg'!D590</f>
        <v>3.2166800000000002</v>
      </c>
      <c r="G590" s="2">
        <f>'Moving Avg'!F590</f>
        <v>3.2134549999999997</v>
      </c>
      <c r="H590" s="2">
        <f>'Moving Avg'!G590</f>
        <v>3.2417800000000017</v>
      </c>
      <c r="I590" s="2">
        <f>'Moving Avg'!H590</f>
        <v>3.3560265000000014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3.3228</v>
      </c>
      <c r="C591" s="2">
        <f>RSI!I591</f>
        <v>64.515086130602327</v>
      </c>
      <c r="D591" s="2">
        <f>MACD!E591</f>
        <v>2.1353017446738232E-2</v>
      </c>
      <c r="E591" s="2">
        <f>MACD!F591</f>
        <v>3.2560016521111068E-2</v>
      </c>
      <c r="F591" s="2">
        <f>'Moving Avg'!D591</f>
        <v>3.2513800000000002</v>
      </c>
      <c r="G591" s="2">
        <f>'Moving Avg'!F591</f>
        <v>3.2191549999999998</v>
      </c>
      <c r="H591" s="2">
        <f>'Moving Avg'!G591</f>
        <v>3.2433660000000013</v>
      </c>
      <c r="I591" s="2">
        <f>'Moving Avg'!H591</f>
        <v>3.3567705000000014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3.3923000000000001</v>
      </c>
      <c r="C592" s="2">
        <f>RSI!I592</f>
        <v>70.525319808022715</v>
      </c>
      <c r="D592" s="2">
        <f>MACD!E592</f>
        <v>-2.0299275334587641E-3</v>
      </c>
      <c r="E592" s="2">
        <f>MACD!F592</f>
        <v>2.5642027710197104E-2</v>
      </c>
      <c r="F592" s="2">
        <f>'Moving Avg'!D592</f>
        <v>3.2950400000000002</v>
      </c>
      <c r="G592" s="2">
        <f>'Moving Avg'!F592</f>
        <v>3.2283300000000006</v>
      </c>
      <c r="H592" s="2">
        <f>'Moving Avg'!G592</f>
        <v>3.2467400000000013</v>
      </c>
      <c r="I592" s="2">
        <f>'Moving Avg'!H592</f>
        <v>3.3578370000000013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3.3873000000000002</v>
      </c>
      <c r="C593" s="2">
        <f>RSI!I593</f>
        <v>69.611836581212884</v>
      </c>
      <c r="D593" s="2">
        <f>MACD!E593</f>
        <v>-3.6936452204172188E-2</v>
      </c>
      <c r="E593" s="2">
        <f>MACD!F593</f>
        <v>1.3126331727323247E-2</v>
      </c>
      <c r="F593" s="2">
        <f>'Moving Avg'!D593</f>
        <v>3.3377000000000003</v>
      </c>
      <c r="G593" s="2">
        <f>'Moving Avg'!F593</f>
        <v>3.2365149999999998</v>
      </c>
      <c r="H593" s="2">
        <f>'Moving Avg'!G593</f>
        <v>3.2495180000000015</v>
      </c>
      <c r="I593" s="2">
        <f>'Moving Avg'!H593</f>
        <v>3.3589035000000007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3.3822999999999999</v>
      </c>
      <c r="C594" s="2">
        <f>RSI!I594</f>
        <v>68.654185690731936</v>
      </c>
      <c r="D594" s="2">
        <f>MACD!E594</f>
        <v>-6.6997843872631968E-2</v>
      </c>
      <c r="E594" s="2">
        <f>MACD!F594</f>
        <v>-2.8985033926677978E-3</v>
      </c>
      <c r="F594" s="2">
        <f>'Moving Avg'!D594</f>
        <v>3.3615000000000004</v>
      </c>
      <c r="G594" s="2">
        <f>'Moving Avg'!F594</f>
        <v>3.2407300000000001</v>
      </c>
      <c r="H594" s="2">
        <f>'Moving Avg'!G594</f>
        <v>3.2521960000000014</v>
      </c>
      <c r="I594" s="2">
        <f>'Moving Avg'!H594</f>
        <v>3.3599450000000006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3.3822999999999999</v>
      </c>
      <c r="C595" s="2">
        <f>RSI!I595</f>
        <v>68.654185690731936</v>
      </c>
      <c r="D595" s="2">
        <f>MACD!E595</f>
        <v>-9.3234001517464193E-2</v>
      </c>
      <c r="E595" s="2">
        <f>MACD!F595</f>
        <v>-2.096560301762708E-2</v>
      </c>
      <c r="F595" s="2">
        <f>'Moving Avg'!D595</f>
        <v>3.3734000000000002</v>
      </c>
      <c r="G595" s="2">
        <f>'Moving Avg'!F595</f>
        <v>3.244945</v>
      </c>
      <c r="H595" s="2">
        <f>'Moving Avg'!G595</f>
        <v>3.2566580000000003</v>
      </c>
      <c r="I595" s="2">
        <f>'Moving Avg'!H595</f>
        <v>3.360986500000001</v>
      </c>
      <c r="J595" s="6" t="str">
        <f>OBV!F595</f>
        <v>BEARISH</v>
      </c>
      <c r="K595" s="6" t="str">
        <f>OBV!G595</f>
        <v>NEUTRAL</v>
      </c>
      <c r="L595" s="6" t="str">
        <f>OBV!H595</f>
        <v>BEARISH DIVERGENCE</v>
      </c>
    </row>
    <row r="596" spans="1:12" ht="13.5" x14ac:dyDescent="0.25">
      <c r="A596" s="3">
        <f>RSI!A596</f>
        <v>42871</v>
      </c>
      <c r="B596" s="2">
        <f>RSI!B596</f>
        <v>3.3822999999999999</v>
      </c>
      <c r="C596" s="2">
        <f>RSI!I596</f>
        <v>68.654185690731936</v>
      </c>
      <c r="D596" s="2">
        <f>MACD!E596</f>
        <v>-0.10548188569484029</v>
      </c>
      <c r="E596" s="2">
        <f>MACD!F596</f>
        <v>-3.786885955306972E-2</v>
      </c>
      <c r="F596" s="2">
        <f>'Moving Avg'!D596</f>
        <v>3.3853</v>
      </c>
      <c r="G596" s="2">
        <f>'Moving Avg'!F596</f>
        <v>3.2491599999999998</v>
      </c>
      <c r="H596" s="2">
        <f>'Moving Avg'!G596</f>
        <v>3.26112</v>
      </c>
      <c r="I596" s="2">
        <f>'Moving Avg'!H596</f>
        <v>3.3616560000000004</v>
      </c>
      <c r="J596" s="6" t="str">
        <f>OBV!F596</f>
        <v>BEARISH</v>
      </c>
      <c r="K596" s="6" t="str">
        <f>OBV!G596</f>
        <v>NEUTRAL</v>
      </c>
      <c r="L596" s="6" t="str">
        <f>OBV!H596</f>
        <v>BEARISH DIVERGENCE</v>
      </c>
    </row>
    <row r="597" spans="1:12" ht="13.5" x14ac:dyDescent="0.25">
      <c r="A597" s="3">
        <f>RSI!A597</f>
        <v>42872</v>
      </c>
      <c r="B597" s="2">
        <f>RSI!B597</f>
        <v>3.3822999999999999</v>
      </c>
      <c r="C597" s="2">
        <f>RSI!I597</f>
        <v>68.654185690731936</v>
      </c>
      <c r="D597" s="2">
        <f>MACD!E597</f>
        <v>-0.11273100423044946</v>
      </c>
      <c r="E597" s="2">
        <f>MACD!F597</f>
        <v>-5.2841288488545676E-2</v>
      </c>
      <c r="F597" s="2">
        <f>'Moving Avg'!D597</f>
        <v>3.3833000000000006</v>
      </c>
      <c r="G597" s="2">
        <f>'Moving Avg'!F597</f>
        <v>3.2536200000000002</v>
      </c>
      <c r="H597" s="2">
        <f>'Moving Avg'!G597</f>
        <v>3.2637979999999995</v>
      </c>
      <c r="I597" s="2">
        <f>'Moving Avg'!H597</f>
        <v>3.3617800000000004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3.3723999999999998</v>
      </c>
      <c r="C598" s="2">
        <f>RSI!I598</f>
        <v>66.227753967387955</v>
      </c>
      <c r="D598" s="2">
        <f>MACD!E598</f>
        <v>-0.11876628508620701</v>
      </c>
      <c r="E598" s="2">
        <f>MACD!F598</f>
        <v>-6.6026287808077955E-2</v>
      </c>
      <c r="F598" s="2">
        <f>'Moving Avg'!D598</f>
        <v>3.3803199999999998</v>
      </c>
      <c r="G598" s="2">
        <f>'Moving Avg'!F598</f>
        <v>3.2585800000000007</v>
      </c>
      <c r="H598" s="2">
        <f>'Moving Avg'!G598</f>
        <v>3.2662779999999998</v>
      </c>
      <c r="I598" s="2">
        <f>'Moving Avg'!H598</f>
        <v>3.3618545000000006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3.3723999999999998</v>
      </c>
      <c r="C599" s="2">
        <f>RSI!I599</f>
        <v>66.227753967387955</v>
      </c>
      <c r="D599" s="2">
        <f>MACD!E599</f>
        <v>-0.11066382666737073</v>
      </c>
      <c r="E599" s="2">
        <f>MACD!F599</f>
        <v>-7.4953795579936519E-2</v>
      </c>
      <c r="F599" s="2">
        <f>'Moving Avg'!D599</f>
        <v>3.3783399999999992</v>
      </c>
      <c r="G599" s="2">
        <f>'Moving Avg'!F599</f>
        <v>3.2635400000000003</v>
      </c>
      <c r="H599" s="2">
        <f>'Moving Avg'!G599</f>
        <v>3.2673679999999994</v>
      </c>
      <c r="I599" s="2">
        <f>'Moving Avg'!H599</f>
        <v>3.3618545000000006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3.3723999999999998</v>
      </c>
      <c r="C600" s="2">
        <f>RSI!I600</f>
        <v>66.227753967387955</v>
      </c>
      <c r="D600" s="2">
        <f>MACD!E600</f>
        <v>-9.5144079169223961E-2</v>
      </c>
      <c r="E600" s="2">
        <f>MACD!F600</f>
        <v>-7.8991852297794013E-2</v>
      </c>
      <c r="F600" s="2">
        <f>'Moving Avg'!D600</f>
        <v>3.3763599999999996</v>
      </c>
      <c r="G600" s="2">
        <f>'Moving Avg'!F600</f>
        <v>3.2709800000000002</v>
      </c>
      <c r="H600" s="2">
        <f>'Moving Avg'!G600</f>
        <v>3.2684579999999994</v>
      </c>
      <c r="I600" s="2">
        <f>'Moving Avg'!H600</f>
        <v>3.3616065000000002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3.3228</v>
      </c>
      <c r="C601" s="2">
        <f>RSI!I601</f>
        <v>54.233590927866921</v>
      </c>
      <c r="D601" s="2">
        <f>MACD!E601</f>
        <v>-7.8791637919459756E-2</v>
      </c>
      <c r="E601" s="2">
        <f>MACD!F601</f>
        <v>-7.8951809422127164E-2</v>
      </c>
      <c r="F601" s="2">
        <f>'Moving Avg'!D601</f>
        <v>3.3644599999999998</v>
      </c>
      <c r="G601" s="2">
        <f>'Moving Avg'!F601</f>
        <v>3.2784200000000006</v>
      </c>
      <c r="H601" s="2">
        <f>'Moving Avg'!G601</f>
        <v>3.26816</v>
      </c>
      <c r="I601" s="2">
        <f>'Moving Avg'!H601</f>
        <v>3.3611105000000006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3.3228</v>
      </c>
      <c r="C602" s="2">
        <f>RSI!I602</f>
        <v>54.233590927866928</v>
      </c>
      <c r="D602" s="2">
        <f>MACD!E602</f>
        <v>-5.4389678103610617E-2</v>
      </c>
      <c r="E602" s="2">
        <f>MACD!F602</f>
        <v>-7.4039383158423872E-2</v>
      </c>
      <c r="F602" s="2">
        <f>'Moving Avg'!D602</f>
        <v>3.3525600000000004</v>
      </c>
      <c r="G602" s="2">
        <f>'Moving Avg'!F602</f>
        <v>3.2858600000000004</v>
      </c>
      <c r="H602" s="2">
        <f>'Moving Avg'!G602</f>
        <v>3.2672659999999998</v>
      </c>
      <c r="I602" s="2">
        <f>'Moving Avg'!H602</f>
        <v>3.3605650000000007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3.3228</v>
      </c>
      <c r="C603" s="2">
        <f>RSI!I603</f>
        <v>54.233590927866928</v>
      </c>
      <c r="D603" s="2">
        <f>MACD!E603</f>
        <v>-3.4628716104257329E-2</v>
      </c>
      <c r="E603" s="2">
        <f>MACD!F603</f>
        <v>-6.615724974759056E-2</v>
      </c>
      <c r="F603" s="2">
        <f>'Moving Avg'!D603</f>
        <v>3.3426400000000003</v>
      </c>
      <c r="G603" s="2">
        <f>'Moving Avg'!F603</f>
        <v>3.2980100000000001</v>
      </c>
      <c r="H603" s="2">
        <f>'Moving Avg'!G603</f>
        <v>3.2663720000000001</v>
      </c>
      <c r="I603" s="2">
        <f>'Moving Avg'!H603</f>
        <v>3.3599695000000014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3.3129</v>
      </c>
      <c r="C604" s="2">
        <f>RSI!I604</f>
        <v>51.890829305761926</v>
      </c>
      <c r="D604" s="2">
        <f>MACD!E604</f>
        <v>-1.8052706377080341E-2</v>
      </c>
      <c r="E604" s="2">
        <f>MACD!F604</f>
        <v>-5.6536341073488518E-2</v>
      </c>
      <c r="F604" s="2">
        <f>'Moving Avg'!D604</f>
        <v>3.33074</v>
      </c>
      <c r="G604" s="2">
        <f>'Moving Avg'!F604</f>
        <v>3.3096650000000003</v>
      </c>
      <c r="H604" s="2">
        <f>'Moving Avg'!G604</f>
        <v>3.2652799999999997</v>
      </c>
      <c r="I604" s="2">
        <f>'Moving Avg'!H604</f>
        <v>3.3593245000000014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3.3228</v>
      </c>
      <c r="C605" s="2">
        <f>RSI!I605</f>
        <v>54.029404631562819</v>
      </c>
      <c r="D605" s="2">
        <f>MACD!E605</f>
        <v>-4.8025254640262638E-3</v>
      </c>
      <c r="E605" s="2">
        <f>MACD!F605</f>
        <v>-4.6189577951596068E-2</v>
      </c>
      <c r="F605" s="2">
        <f>'Moving Avg'!D605</f>
        <v>3.3208199999999999</v>
      </c>
      <c r="G605" s="2">
        <f>'Moving Avg'!F605</f>
        <v>3.321815</v>
      </c>
      <c r="H605" s="2">
        <f>'Moving Avg'!G605</f>
        <v>3.2652800000000002</v>
      </c>
      <c r="I605" s="2">
        <f>'Moving Avg'!H605</f>
        <v>3.3587290000000012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</row>
    <row r="606" spans="1:12" ht="13.5" x14ac:dyDescent="0.25">
      <c r="A606" s="3">
        <f>RSI!A606</f>
        <v>42885</v>
      </c>
      <c r="B606" s="2">
        <f>RSI!B606</f>
        <v>3.3228</v>
      </c>
      <c r="C606" s="2">
        <f>RSI!I606</f>
        <v>54.029404631562819</v>
      </c>
      <c r="D606" s="2">
        <f>MACD!E606</f>
        <v>6.3114627210048013E-3</v>
      </c>
      <c r="E606" s="2">
        <f>MACD!F606</f>
        <v>-3.5689369817075899E-2</v>
      </c>
      <c r="F606" s="2">
        <f>'Moving Avg'!D606</f>
        <v>3.3208200000000003</v>
      </c>
      <c r="G606" s="2">
        <f>'Moving Avg'!F606</f>
        <v>3.3304899999999997</v>
      </c>
      <c r="H606" s="2">
        <f>'Moving Avg'!G606</f>
        <v>3.2655760000000003</v>
      </c>
      <c r="I606" s="2">
        <f>'Moving Avg'!H606</f>
        <v>3.3581335000000014</v>
      </c>
      <c r="J606" s="6" t="str">
        <f>OBV!F606</f>
        <v>BULLISH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3.2235999999999998</v>
      </c>
      <c r="C607" s="2">
        <f>RSI!I607</f>
        <v>35.62568107164536</v>
      </c>
      <c r="D607" s="2">
        <f>MACD!E607</f>
        <v>2.297328864692938E-2</v>
      </c>
      <c r="E607" s="2">
        <f>MACD!F607</f>
        <v>-2.3956838124274845E-2</v>
      </c>
      <c r="F607" s="2">
        <f>'Moving Avg'!D607</f>
        <v>3.3009800000000005</v>
      </c>
      <c r="G607" s="2">
        <f>'Moving Avg'!F607</f>
        <v>3.3329700000000004</v>
      </c>
      <c r="H607" s="2">
        <f>'Moving Avg'!G607</f>
        <v>3.2640880000000014</v>
      </c>
      <c r="I607" s="2">
        <f>'Moving Avg'!H607</f>
        <v>3.3571415000000013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3.3228</v>
      </c>
      <c r="C608" s="2">
        <f>RSI!I608</f>
        <v>52.902333398616975</v>
      </c>
      <c r="D608" s="2">
        <f>MACD!E608</f>
        <v>2.8702943846477869E-2</v>
      </c>
      <c r="E608" s="2">
        <f>MACD!F608</f>
        <v>-1.3424881730124304E-2</v>
      </c>
      <c r="F608" s="2">
        <f>'Moving Avg'!D608</f>
        <v>3.30098</v>
      </c>
      <c r="G608" s="2">
        <f>'Moving Avg'!F608</f>
        <v>3.3404099999999999</v>
      </c>
      <c r="H608" s="2">
        <f>'Moving Avg'!G608</f>
        <v>3.2645840000000015</v>
      </c>
      <c r="I608" s="2">
        <f>'Moving Avg'!H608</f>
        <v>3.3566455000000013</v>
      </c>
      <c r="J608" s="6" t="str">
        <f>OBV!F608</f>
        <v>BEARISH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3.3228</v>
      </c>
      <c r="C609" s="2">
        <f>RSI!I609</f>
        <v>52.902333398616975</v>
      </c>
      <c r="D609" s="2">
        <f>MACD!E609</f>
        <v>3.3430133033058862E-2</v>
      </c>
      <c r="E609" s="2">
        <f>MACD!F609</f>
        <v>-4.0538787774876718E-3</v>
      </c>
      <c r="F609" s="2">
        <f>'Moving Avg'!D609</f>
        <v>3.3029600000000001</v>
      </c>
      <c r="G609" s="2">
        <f>'Moving Avg'!F609</f>
        <v>3.3433850000000001</v>
      </c>
      <c r="H609" s="2">
        <f>'Moving Avg'!G609</f>
        <v>3.2655760000000016</v>
      </c>
      <c r="I609" s="2">
        <f>'Moving Avg'!H609</f>
        <v>3.3561495000000012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</row>
    <row r="610" spans="1:12" ht="13.5" x14ac:dyDescent="0.25">
      <c r="A610" s="3">
        <f>RSI!A610</f>
        <v>42891</v>
      </c>
      <c r="B610" s="2">
        <f>RSI!B610</f>
        <v>3.3228</v>
      </c>
      <c r="C610" s="2">
        <f>RSI!I610</f>
        <v>52.902333398616989</v>
      </c>
      <c r="D610" s="2">
        <f>MACD!E610</f>
        <v>3.7318043272880796E-2</v>
      </c>
      <c r="E610" s="2">
        <f>MACD!F610</f>
        <v>4.220505632586022E-3</v>
      </c>
      <c r="F610" s="2">
        <f>'Moving Avg'!D610</f>
        <v>3.3029600000000001</v>
      </c>
      <c r="G610" s="2">
        <f>'Moving Avg'!F610</f>
        <v>3.3433850000000001</v>
      </c>
      <c r="H610" s="2">
        <f>'Moving Avg'!G610</f>
        <v>3.2665680000000021</v>
      </c>
      <c r="I610" s="2">
        <f>'Moving Avg'!H610</f>
        <v>3.3556535000000007</v>
      </c>
      <c r="J610" s="6" t="str">
        <f>OBV!F610</f>
        <v>BEARISH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3.2732000000000001</v>
      </c>
      <c r="C611" s="2">
        <f>RSI!I611</f>
        <v>45.308655438405914</v>
      </c>
      <c r="D611" s="2">
        <f>MACD!E611</f>
        <v>3.6547396956241762E-2</v>
      </c>
      <c r="E611" s="2">
        <f>MACD!F611</f>
        <v>1.068588389731717E-2</v>
      </c>
      <c r="F611" s="2">
        <f>'Moving Avg'!D611</f>
        <v>3.29304</v>
      </c>
      <c r="G611" s="2">
        <f>'Moving Avg'!F611</f>
        <v>3.3409050000000002</v>
      </c>
      <c r="H611" s="2">
        <f>'Moving Avg'!G611</f>
        <v>3.2675600000000014</v>
      </c>
      <c r="I611" s="2">
        <f>'Moving Avg'!H611</f>
        <v>3.3549095000000007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3.2732000000000001</v>
      </c>
      <c r="C612" s="2">
        <f>RSI!I612</f>
        <v>45.308655438405921</v>
      </c>
      <c r="D612" s="2">
        <f>MACD!E612</f>
        <v>3.6092361842564369E-2</v>
      </c>
      <c r="E612" s="2">
        <f>MACD!F612</f>
        <v>1.5767179486366609E-2</v>
      </c>
      <c r="F612" s="2">
        <f>'Moving Avg'!D612</f>
        <v>3.3029599999999997</v>
      </c>
      <c r="G612" s="2">
        <f>'Moving Avg'!F612</f>
        <v>3.3349500000000001</v>
      </c>
      <c r="H612" s="2">
        <f>'Moving Avg'!G612</f>
        <v>3.2685520000000015</v>
      </c>
      <c r="I612" s="2">
        <f>'Moving Avg'!H612</f>
        <v>3.3539175000000001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3.2732000000000001</v>
      </c>
      <c r="C613" s="2">
        <f>RSI!I613</f>
        <v>45.308655438405914</v>
      </c>
      <c r="D613" s="2">
        <f>MACD!E613</f>
        <v>3.58897860487426E-2</v>
      </c>
      <c r="E613" s="2">
        <f>MACD!F613</f>
        <v>1.9791700798841808E-2</v>
      </c>
      <c r="F613" s="2">
        <f>'Moving Avg'!D613</f>
        <v>3.29304</v>
      </c>
      <c r="G613" s="2">
        <f>'Moving Avg'!F613</f>
        <v>3.3292450000000002</v>
      </c>
      <c r="H613" s="2">
        <f>'Moving Avg'!G613</f>
        <v>3.2695440000000016</v>
      </c>
      <c r="I613" s="2">
        <f>'Moving Avg'!H613</f>
        <v>3.3531734999999996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3.2235999999999998</v>
      </c>
      <c r="C614" s="2">
        <f>RSI!I614</f>
        <v>38.420614712202308</v>
      </c>
      <c r="D614" s="2">
        <f>MACD!E614</f>
        <v>3.803831172539196E-2</v>
      </c>
      <c r="E614" s="2">
        <f>MACD!F614</f>
        <v>2.3441022984151842E-2</v>
      </c>
      <c r="F614" s="2">
        <f>'Moving Avg'!D614</f>
        <v>3.2732000000000001</v>
      </c>
      <c r="G614" s="2">
        <f>'Moving Avg'!F614</f>
        <v>3.3213100000000004</v>
      </c>
      <c r="H614" s="2">
        <f>'Moving Avg'!G614</f>
        <v>3.2695440000000016</v>
      </c>
      <c r="I614" s="2">
        <f>'Moving Avg'!H614</f>
        <v>3.3524294999999991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3.2732000000000001</v>
      </c>
      <c r="C615" s="2">
        <f>RSI!I615</f>
        <v>47.083975894195014</v>
      </c>
      <c r="D615" s="2">
        <f>MACD!E615</f>
        <v>3.8154811195981964E-2</v>
      </c>
      <c r="E615" s="2">
        <f>MACD!F615</f>
        <v>2.6383780626517868E-2</v>
      </c>
      <c r="F615" s="2">
        <f>'Moving Avg'!D615</f>
        <v>3.2632800000000004</v>
      </c>
      <c r="G615" s="2">
        <f>'Moving Avg'!F615</f>
        <v>3.3158550000000004</v>
      </c>
      <c r="H615" s="2">
        <f>'Moving Avg'!G615</f>
        <v>3.2705360000000008</v>
      </c>
      <c r="I615" s="2">
        <f>'Moving Avg'!H615</f>
        <v>3.351933499999999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3.1939000000000002</v>
      </c>
      <c r="C616" s="2">
        <f>RSI!I616</f>
        <v>37.902795713401261</v>
      </c>
      <c r="D616" s="2">
        <f>MACD!E616</f>
        <v>4.4250589286090936E-2</v>
      </c>
      <c r="E616" s="2">
        <f>MACD!F616</f>
        <v>2.9957142358432484E-2</v>
      </c>
      <c r="F616" s="2">
        <f>'Moving Avg'!D616</f>
        <v>3.2474199999999995</v>
      </c>
      <c r="G616" s="2">
        <f>'Moving Avg'!F616</f>
        <v>3.3064350000000005</v>
      </c>
      <c r="H616" s="2">
        <f>'Moving Avg'!G616</f>
        <v>3.2699420000000008</v>
      </c>
      <c r="I616" s="2">
        <f>'Moving Avg'!H616</f>
        <v>3.3510654999999985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3.1939000000000002</v>
      </c>
      <c r="C617" s="2">
        <f>RSI!I617</f>
        <v>37.902795713401275</v>
      </c>
      <c r="D617" s="2">
        <f>MACD!E617</f>
        <v>3.4729610988756487E-2</v>
      </c>
      <c r="E617" s="2">
        <f>MACD!F617</f>
        <v>3.0911636084497287E-2</v>
      </c>
      <c r="F617" s="2">
        <f>'Moving Avg'!D617</f>
        <v>3.2315599999999995</v>
      </c>
      <c r="G617" s="2">
        <f>'Moving Avg'!F617</f>
        <v>3.2970150000000009</v>
      </c>
      <c r="H617" s="2">
        <f>'Moving Avg'!G617</f>
        <v>3.2693480000000017</v>
      </c>
      <c r="I617" s="2">
        <f>'Moving Avg'!H617</f>
        <v>3.3501974999999988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3.1939000000000002</v>
      </c>
      <c r="C618" s="2">
        <f>RSI!I618</f>
        <v>37.902795713401275</v>
      </c>
      <c r="D618" s="2">
        <f>MACD!E618</f>
        <v>4.2474376015189552E-2</v>
      </c>
      <c r="E618" s="2">
        <f>MACD!F618</f>
        <v>3.3224184070635744E-2</v>
      </c>
      <c r="F618" s="2">
        <f>'Moving Avg'!D618</f>
        <v>3.2156999999999996</v>
      </c>
      <c r="G618" s="2">
        <f>'Moving Avg'!F618</f>
        <v>3.2880900000000004</v>
      </c>
      <c r="H618" s="2">
        <f>'Moving Avg'!G618</f>
        <v>3.2690500000000013</v>
      </c>
      <c r="I618" s="2">
        <f>'Moving Avg'!H618</f>
        <v>3.3488334999999982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3.0996999999999999</v>
      </c>
      <c r="C619" s="2">
        <f>RSI!I619</f>
        <v>29.397832211169884</v>
      </c>
      <c r="D619" s="2">
        <f>MACD!E619</f>
        <v>5.6504897035726032E-2</v>
      </c>
      <c r="E619" s="2">
        <f>MACD!F619</f>
        <v>3.7880326663653804E-2</v>
      </c>
      <c r="F619" s="2">
        <f>'Moving Avg'!D619</f>
        <v>3.1909200000000002</v>
      </c>
      <c r="G619" s="2">
        <f>'Moving Avg'!F619</f>
        <v>3.2744550000000006</v>
      </c>
      <c r="H619" s="2">
        <f>'Moving Avg'!G619</f>
        <v>3.266868000000001</v>
      </c>
      <c r="I619" s="2">
        <f>'Moving Avg'!H619</f>
        <v>3.3470234999999984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3.1888999999999998</v>
      </c>
      <c r="C620" s="2">
        <f>RSI!I620</f>
        <v>42.544888349441578</v>
      </c>
      <c r="D620" s="2">
        <f>MACD!E620</f>
        <v>6.2788582769357504E-2</v>
      </c>
      <c r="E620" s="2">
        <f>MACD!F620</f>
        <v>4.2861977884794546E-2</v>
      </c>
      <c r="F620" s="2">
        <f>'Moving Avg'!D620</f>
        <v>3.1740600000000003</v>
      </c>
      <c r="G620" s="2">
        <f>'Moving Avg'!F620</f>
        <v>3.2652800000000006</v>
      </c>
      <c r="H620" s="2">
        <f>'Moving Avg'!G620</f>
        <v>3.2664700000000009</v>
      </c>
      <c r="I620" s="2">
        <f>'Moving Avg'!H620</f>
        <v>3.3458579999999984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3.1493000000000002</v>
      </c>
      <c r="C621" s="2">
        <f>RSI!I621</f>
        <v>39.066853492448523</v>
      </c>
      <c r="D621" s="2">
        <f>MACD!E621</f>
        <v>6.3824648996340994E-2</v>
      </c>
      <c r="E621" s="2">
        <f>MACD!F621</f>
        <v>4.7054512107103839E-2</v>
      </c>
      <c r="F621" s="2">
        <f>'Moving Avg'!D621</f>
        <v>3.1651400000000001</v>
      </c>
      <c r="G621" s="2">
        <f>'Moving Avg'!F621</f>
        <v>3.2566050000000004</v>
      </c>
      <c r="H621" s="2">
        <f>'Moving Avg'!G621</f>
        <v>3.2652800000000015</v>
      </c>
      <c r="I621" s="2">
        <f>'Moving Avg'!H621</f>
        <v>3.3444944999999979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3.1493000000000002</v>
      </c>
      <c r="C622" s="2">
        <f>RSI!I622</f>
        <v>39.066853492448523</v>
      </c>
      <c r="D622" s="2">
        <f>MACD!E622</f>
        <v>6.5321001179916127E-2</v>
      </c>
      <c r="E622" s="2">
        <f>MACD!F622</f>
        <v>5.0707809921666298E-2</v>
      </c>
      <c r="F622" s="2">
        <f>'Moving Avg'!D622</f>
        <v>3.1562200000000002</v>
      </c>
      <c r="G622" s="2">
        <f>'Moving Avg'!F622</f>
        <v>3.2479300000000002</v>
      </c>
      <c r="H622" s="2">
        <f>'Moving Avg'!G622</f>
        <v>3.2640900000000017</v>
      </c>
      <c r="I622" s="2">
        <f>'Moving Avg'!H622</f>
        <v>3.3431554999999982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3.1442999999999999</v>
      </c>
      <c r="C623" s="2">
        <f>RSI!I623</f>
        <v>38.604716120496192</v>
      </c>
      <c r="D623" s="2">
        <f>MACD!E623</f>
        <v>6.7531294187789914E-2</v>
      </c>
      <c r="E623" s="2">
        <f>MACD!F623</f>
        <v>5.4072506774891026E-2</v>
      </c>
      <c r="F623" s="2">
        <f>'Moving Avg'!D623</f>
        <v>3.1462999999999997</v>
      </c>
      <c r="G623" s="2">
        <f>'Moving Avg'!F623</f>
        <v>3.2390049999999997</v>
      </c>
      <c r="H623" s="2">
        <f>'Moving Avg'!G623</f>
        <v>3.2625040000000012</v>
      </c>
      <c r="I623" s="2">
        <f>'Moving Avg'!H623</f>
        <v>3.341791499999998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3.0501</v>
      </c>
      <c r="C624" s="2">
        <f>RSI!I624</f>
        <v>31.132599755790153</v>
      </c>
      <c r="D624" s="2">
        <f>MACD!E624</f>
        <v>6.9309372251647794E-2</v>
      </c>
      <c r="E624" s="2">
        <f>MACD!F624</f>
        <v>5.7119879870242384E-2</v>
      </c>
      <c r="F624" s="2">
        <f>'Moving Avg'!D624</f>
        <v>3.1363799999999999</v>
      </c>
      <c r="G624" s="2">
        <f>'Moving Avg'!F624</f>
        <v>3.2258649999999998</v>
      </c>
      <c r="H624" s="2">
        <f>'Moving Avg'!G624</f>
        <v>3.2575460000000009</v>
      </c>
      <c r="I624" s="2">
        <f>'Moving Avg'!H624</f>
        <v>3.3399564999999982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3.0501</v>
      </c>
      <c r="C625" s="2">
        <f>RSI!I625</f>
        <v>31.132599755790153</v>
      </c>
      <c r="D625" s="2">
        <f>MACD!E625</f>
        <v>7.9520580167757426E-2</v>
      </c>
      <c r="E625" s="2">
        <f>MACD!F625</f>
        <v>6.1600019929745398E-2</v>
      </c>
      <c r="F625" s="2">
        <f>'Moving Avg'!D625</f>
        <v>3.1086200000000002</v>
      </c>
      <c r="G625" s="2">
        <f>'Moving Avg'!F625</f>
        <v>3.2122299999999995</v>
      </c>
      <c r="H625" s="2">
        <f>'Moving Avg'!G625</f>
        <v>3.2525880000000007</v>
      </c>
      <c r="I625" s="2">
        <f>'Moving Avg'!H625</f>
        <v>3.3381214999999984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2.9607999999999999</v>
      </c>
      <c r="C626" s="2">
        <f>RSI!I626</f>
        <v>25.670003381460276</v>
      </c>
      <c r="D626" s="2">
        <f>MACD!E626</f>
        <v>8.3571861809521142E-2</v>
      </c>
      <c r="E626" s="2">
        <f>MACD!F626</f>
        <v>6.5994388305700549E-2</v>
      </c>
      <c r="F626" s="2">
        <f>'Moving Avg'!D626</f>
        <v>3.0709200000000001</v>
      </c>
      <c r="G626" s="2">
        <f>'Moving Avg'!F626</f>
        <v>3.1941299999999995</v>
      </c>
      <c r="H626" s="2">
        <f>'Moving Avg'!G626</f>
        <v>3.2458440000000008</v>
      </c>
      <c r="I626" s="2">
        <f>'Moving Avg'!H626</f>
        <v>3.3358399999999984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3.0400999999999998</v>
      </c>
      <c r="C627" s="2">
        <f>RSI!I627</f>
        <v>36.35036701538391</v>
      </c>
      <c r="D627" s="2">
        <f>MACD!E627</f>
        <v>8.2575893160651948E-2</v>
      </c>
      <c r="E627" s="2">
        <f>MACD!F627</f>
        <v>6.9310689276690832E-2</v>
      </c>
      <c r="F627" s="2">
        <f>'Moving Avg'!D627</f>
        <v>3.04908</v>
      </c>
      <c r="G627" s="2">
        <f>'Moving Avg'!F627</f>
        <v>3.1849549999999995</v>
      </c>
      <c r="H627" s="2">
        <f>'Moving Avg'!G627</f>
        <v>3.2407840000000006</v>
      </c>
      <c r="I627" s="2">
        <f>'Moving Avg'!H627</f>
        <v>3.3344509999999987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3.0400999999999998</v>
      </c>
      <c r="C628" s="2">
        <f>RSI!I628</f>
        <v>36.35036701538391</v>
      </c>
      <c r="D628" s="2">
        <f>MACD!E628</f>
        <v>8.2607246576373861E-2</v>
      </c>
      <c r="E628" s="2">
        <f>MACD!F628</f>
        <v>7.1970000736627432E-2</v>
      </c>
      <c r="F628" s="2">
        <f>'Moving Avg'!D628</f>
        <v>3.0282399999999994</v>
      </c>
      <c r="G628" s="2">
        <f>'Moving Avg'!F628</f>
        <v>3.17082</v>
      </c>
      <c r="H628" s="2">
        <f>'Moving Avg'!G628</f>
        <v>3.2361220000000004</v>
      </c>
      <c r="I628" s="2">
        <f>'Moving Avg'!H628</f>
        <v>3.3330619999999986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2.9805999999999999</v>
      </c>
      <c r="C629" s="2">
        <f>RSI!I629</f>
        <v>32.310403417007166</v>
      </c>
      <c r="D629" s="2">
        <f>MACD!E629</f>
        <v>7.3358224362749969E-2</v>
      </c>
      <c r="E629" s="2">
        <f>MACD!F629</f>
        <v>7.2247645461851945E-2</v>
      </c>
      <c r="F629" s="2">
        <f>'Moving Avg'!D629</f>
        <v>3.0143399999999994</v>
      </c>
      <c r="G629" s="2">
        <f>'Moving Avg'!F629</f>
        <v>3.1537100000000002</v>
      </c>
      <c r="H629" s="2">
        <f>'Moving Avg'!G629</f>
        <v>3.2302700000000004</v>
      </c>
      <c r="I629" s="2">
        <f>'Moving Avg'!H629</f>
        <v>3.3312269999999988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2.9756999999999998</v>
      </c>
      <c r="C630" s="2">
        <f>RSI!I630</f>
        <v>31.995037271590604</v>
      </c>
      <c r="D630" s="2">
        <f>MACD!E630</f>
        <v>8.0719153120022202E-2</v>
      </c>
      <c r="E630" s="2">
        <f>MACD!F630</f>
        <v>7.3941946993485996E-2</v>
      </c>
      <c r="F630" s="2">
        <f>'Moving Avg'!D630</f>
        <v>2.99946</v>
      </c>
      <c r="G630" s="2">
        <f>'Moving Avg'!F630</f>
        <v>3.1363550000000004</v>
      </c>
      <c r="H630" s="2">
        <f>'Moving Avg'!G630</f>
        <v>3.2253120000000002</v>
      </c>
      <c r="I630" s="2">
        <f>'Moving Avg'!H630</f>
        <v>3.3293674999999983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2.8864000000000001</v>
      </c>
      <c r="C631" s="2">
        <f>RSI!I631</f>
        <v>26.85130705117804</v>
      </c>
      <c r="D631" s="2">
        <f>MACD!E631</f>
        <v>8.8518522908539676E-2</v>
      </c>
      <c r="E631" s="2">
        <f>MACD!F631</f>
        <v>7.685726217649673E-2</v>
      </c>
      <c r="F631" s="2">
        <f>'Moving Avg'!D631</f>
        <v>2.9845800000000002</v>
      </c>
      <c r="G631" s="2">
        <f>'Moving Avg'!F631</f>
        <v>3.1170150000000003</v>
      </c>
      <c r="H631" s="2">
        <f>'Moving Avg'!G631</f>
        <v>3.21956</v>
      </c>
      <c r="I631" s="2">
        <f>'Moving Avg'!H631</f>
        <v>3.3272099999999982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2.9013</v>
      </c>
      <c r="C632" s="2">
        <f>RSI!I632</f>
        <v>28.905085495226103</v>
      </c>
      <c r="D632" s="2">
        <f>MACD!E632</f>
        <v>9.5512689860699496E-2</v>
      </c>
      <c r="E632" s="2">
        <f>MACD!F632</f>
        <v>8.0588347713337283E-2</v>
      </c>
      <c r="F632" s="2">
        <f>'Moving Avg'!D632</f>
        <v>2.9568199999999996</v>
      </c>
      <c r="G632" s="2">
        <f>'Moving Avg'!F632</f>
        <v>3.09842</v>
      </c>
      <c r="H632" s="2">
        <f>'Moving Avg'!G632</f>
        <v>3.2141059999999997</v>
      </c>
      <c r="I632" s="2">
        <f>'Moving Avg'!H632</f>
        <v>3.3246809999999987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2.9558</v>
      </c>
      <c r="C633" s="2">
        <f>RSI!I633</f>
        <v>35.98493651043016</v>
      </c>
      <c r="D633" s="2">
        <f>MACD!E633</f>
        <v>9.7923929611130056E-2</v>
      </c>
      <c r="E633" s="2">
        <f>MACD!F633</f>
        <v>8.405546409289584E-2</v>
      </c>
      <c r="F633" s="2">
        <f>'Moving Avg'!D633</f>
        <v>2.9399600000000001</v>
      </c>
      <c r="G633" s="2">
        <f>'Moving Avg'!F633</f>
        <v>3.0825499999999999</v>
      </c>
      <c r="H633" s="2">
        <f>'Moving Avg'!G633</f>
        <v>3.2116259999999999</v>
      </c>
      <c r="I633" s="2">
        <f>'Moving Avg'!H633</f>
        <v>3.322448999999998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2.8715000000000002</v>
      </c>
      <c r="C634" s="2">
        <f>RSI!I634</f>
        <v>30.864969220949121</v>
      </c>
      <c r="D634" s="2">
        <f>MACD!E634</f>
        <v>9.2597420246241402E-2</v>
      </c>
      <c r="E634" s="2">
        <f>MACD!F634</f>
        <v>8.5763855323564953E-2</v>
      </c>
      <c r="F634" s="2">
        <f>'Moving Avg'!D634</f>
        <v>2.9181400000000002</v>
      </c>
      <c r="G634" s="2">
        <f>'Moving Avg'!F634</f>
        <v>3.0649450000000003</v>
      </c>
      <c r="H634" s="2">
        <f>'Moving Avg'!G634</f>
        <v>3.2074600000000002</v>
      </c>
      <c r="I634" s="2">
        <f>'Moving Avg'!H634</f>
        <v>3.3197709999999976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2.8269000000000002</v>
      </c>
      <c r="C635" s="2">
        <f>RSI!I635</f>
        <v>28.550496442125279</v>
      </c>
      <c r="D635" s="2">
        <f>MACD!E635</f>
        <v>9.2708019231057648E-2</v>
      </c>
      <c r="E635" s="2">
        <f>MACD!F635</f>
        <v>8.7152688105063505E-2</v>
      </c>
      <c r="F635" s="2">
        <f>'Moving Avg'!D635</f>
        <v>2.8883800000000006</v>
      </c>
      <c r="G635" s="2">
        <f>'Moving Avg'!F635</f>
        <v>3.0426300000000008</v>
      </c>
      <c r="H635" s="2">
        <f>'Moving Avg'!G635</f>
        <v>3.2024020000000002</v>
      </c>
      <c r="I635" s="2">
        <f>'Moving Avg'!H635</f>
        <v>3.3170434999999983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2.7772999999999999</v>
      </c>
      <c r="C636" s="2">
        <f>RSI!I636</f>
        <v>26.197717199766018</v>
      </c>
      <c r="D636" s="2">
        <f>MACD!E636</f>
        <v>8.4217371492881998E-2</v>
      </c>
      <c r="E636" s="2">
        <f>MACD!F636</f>
        <v>8.6565624782627207E-2</v>
      </c>
      <c r="F636" s="2">
        <f>'Moving Avg'!D636</f>
        <v>2.8665600000000002</v>
      </c>
      <c r="G636" s="2">
        <f>'Moving Avg'!F636</f>
        <v>3.0217999999999998</v>
      </c>
      <c r="H636" s="2">
        <f>'Moving Avg'!G636</f>
        <v>3.1949619999999999</v>
      </c>
      <c r="I636" s="2">
        <f>'Moving Avg'!H636</f>
        <v>3.3144399999999981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2.859</v>
      </c>
      <c r="C637" s="2">
        <f>RSI!I637</f>
        <v>35.610303235740972</v>
      </c>
      <c r="D637" s="2">
        <f>MACD!E637</f>
        <v>8.484472871803872E-2</v>
      </c>
      <c r="E637" s="2">
        <f>MACD!F637</f>
        <v>8.6221445569709509E-2</v>
      </c>
      <c r="F637" s="2">
        <f>'Moving Avg'!D637</f>
        <v>2.8580999999999999</v>
      </c>
      <c r="G637" s="2">
        <f>'Moving Avg'!F637</f>
        <v>3.005055</v>
      </c>
      <c r="H637" s="2">
        <f>'Moving Avg'!G637</f>
        <v>3.1886620000000003</v>
      </c>
      <c r="I637" s="2">
        <f>'Moving Avg'!H637</f>
        <v>3.3118729999999981</v>
      </c>
      <c r="J637" s="6" t="str">
        <f>OBV!F637</f>
        <v>BEARISH</v>
      </c>
      <c r="K637" s="6" t="str">
        <f>OBV!G637</f>
        <v>WEAK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2.7847</v>
      </c>
      <c r="C638" s="2">
        <f>RSI!I638</f>
        <v>31.656188819656833</v>
      </c>
      <c r="D638" s="2">
        <f>MACD!E638</f>
        <v>9.1936877783696858E-2</v>
      </c>
      <c r="E638" s="2">
        <f>MACD!F638</f>
        <v>8.736453201250699E-2</v>
      </c>
      <c r="F638" s="2">
        <f>'Moving Avg'!D638</f>
        <v>2.8238799999999999</v>
      </c>
      <c r="G638" s="2">
        <f>'Moving Avg'!F638</f>
        <v>2.9845949999999997</v>
      </c>
      <c r="H638" s="2">
        <f>'Moving Avg'!G638</f>
        <v>3.180876</v>
      </c>
      <c r="I638" s="2">
        <f>'Moving Avg'!H638</f>
        <v>3.3089344999999981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2.6255999999999999</v>
      </c>
      <c r="C639" s="2">
        <f>RSI!I639</f>
        <v>25.202793257116824</v>
      </c>
      <c r="D639" s="2">
        <f>MACD!E639</f>
        <v>0.10198757146438409</v>
      </c>
      <c r="E639" s="2">
        <f>MACD!F639</f>
        <v>9.0289139902882426E-2</v>
      </c>
      <c r="F639" s="2">
        <f>'Moving Avg'!D639</f>
        <v>2.7747000000000002</v>
      </c>
      <c r="G639" s="2">
        <f>'Moving Avg'!F639</f>
        <v>2.9608899999999996</v>
      </c>
      <c r="H639" s="2">
        <f>'Moving Avg'!G639</f>
        <v>3.1681219999999994</v>
      </c>
      <c r="I639" s="2">
        <f>'Moving Avg'!H639</f>
        <v>3.3047044999999979</v>
      </c>
      <c r="J639" s="6" t="str">
        <f>OBV!F639</f>
        <v>BEARISH</v>
      </c>
      <c r="K639" s="6" t="str">
        <f>OBV!G639</f>
        <v>WEAK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2.6150000000000002</v>
      </c>
      <c r="C640" s="2">
        <f>RSI!I640</f>
        <v>24.839470697901646</v>
      </c>
      <c r="D640" s="2">
        <f>MACD!E640</f>
        <v>0.11277671812059875</v>
      </c>
      <c r="E640" s="2">
        <f>MACD!F640</f>
        <v>9.4786655546425694E-2</v>
      </c>
      <c r="F640" s="2">
        <f>'Moving Avg'!D640</f>
        <v>2.7323200000000001</v>
      </c>
      <c r="G640" s="2">
        <f>'Moving Avg'!F640</f>
        <v>2.9321950000000001</v>
      </c>
      <c r="H640" s="2">
        <f>'Moving Avg'!G640</f>
        <v>3.1539659999999996</v>
      </c>
      <c r="I640" s="2">
        <f>'Moving Avg'!H640</f>
        <v>3.300520499999998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2.5407000000000002</v>
      </c>
      <c r="C641" s="2">
        <f>RSI!I641</f>
        <v>22.401702814087358</v>
      </c>
      <c r="D641" s="2">
        <f>MACD!E641</f>
        <v>0.11582033196098829</v>
      </c>
      <c r="E641" s="2">
        <f>MACD!F641</f>
        <v>9.8993390829338224E-2</v>
      </c>
      <c r="F641" s="2">
        <f>'Moving Avg'!D641</f>
        <v>2.6850000000000001</v>
      </c>
      <c r="G641" s="2">
        <f>'Moving Avg'!F641</f>
        <v>2.9017649999999997</v>
      </c>
      <c r="H641" s="2">
        <f>'Moving Avg'!G641</f>
        <v>3.1383239999999994</v>
      </c>
      <c r="I641" s="2">
        <f>'Moving Avg'!H641</f>
        <v>3.2961139999999975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2.4718</v>
      </c>
      <c r="C642" s="2">
        <f>RSI!I642</f>
        <v>20.402115774777769</v>
      </c>
      <c r="D642" s="2">
        <f>MACD!E642</f>
        <v>0.12822065241188074</v>
      </c>
      <c r="E642" s="2">
        <f>MACD!F642</f>
        <v>0.10483884314584674</v>
      </c>
      <c r="F642" s="2">
        <f>'Moving Avg'!D642</f>
        <v>2.6075599999999999</v>
      </c>
      <c r="G642" s="2">
        <f>'Moving Avg'!F642</f>
        <v>2.8678900000000001</v>
      </c>
      <c r="H642" s="2">
        <f>'Moving Avg'!G642</f>
        <v>3.1199139999999996</v>
      </c>
      <c r="I642" s="2">
        <f>'Moving Avg'!H642</f>
        <v>3.2914124999999981</v>
      </c>
      <c r="J642" s="6" t="str">
        <f>OBV!F642</f>
        <v>BEARISH</v>
      </c>
      <c r="K642" s="6" t="str">
        <f>OBV!G642</f>
        <v>WEAK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2.4824000000000002</v>
      </c>
      <c r="C643" s="2">
        <f>RSI!I643</f>
        <v>21.562111799527301</v>
      </c>
      <c r="D643" s="2">
        <f>MACD!E643</f>
        <v>0.14896881627042147</v>
      </c>
      <c r="E643" s="2">
        <f>MACD!F643</f>
        <v>0.1136648377707617</v>
      </c>
      <c r="F643" s="2">
        <f>'Moving Avg'!D643</f>
        <v>2.5470999999999999</v>
      </c>
      <c r="G643" s="2">
        <f>'Moving Avg'!F643</f>
        <v>2.8347950000000002</v>
      </c>
      <c r="H643" s="2">
        <f>'Moving Avg'!G643</f>
        <v>3.1018159999999999</v>
      </c>
      <c r="I643" s="2">
        <f>'Moving Avg'!H643</f>
        <v>3.2861439999999975</v>
      </c>
      <c r="J643" s="6" t="str">
        <f>OBV!F643</f>
        <v>BEARISH</v>
      </c>
      <c r="K643" s="6" t="str">
        <f>OBV!G643</f>
        <v>WEAK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2.4346000000000001</v>
      </c>
      <c r="C644" s="2">
        <f>RSI!I644</f>
        <v>20.136976936638106</v>
      </c>
      <c r="D644" s="2">
        <f>MACD!E644</f>
        <v>0.159493231643689</v>
      </c>
      <c r="E644" s="2">
        <f>MACD!F644</f>
        <v>0.12283051654534717</v>
      </c>
      <c r="F644" s="2">
        <f>'Moving Avg'!D644</f>
        <v>2.5088999999999997</v>
      </c>
      <c r="G644" s="2">
        <f>'Moving Avg'!F644</f>
        <v>2.8040200000000004</v>
      </c>
      <c r="H644" s="2">
        <f>'Moving Avg'!G644</f>
        <v>3.0828619999999995</v>
      </c>
      <c r="I644" s="2">
        <f>'Moving Avg'!H644</f>
        <v>3.2807109999999979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2.3868999999999998</v>
      </c>
      <c r="C645" s="2">
        <f>RSI!I645</f>
        <v>18.801511647058348</v>
      </c>
      <c r="D645" s="2">
        <f>MACD!E645</f>
        <v>0.16757198178919852</v>
      </c>
      <c r="E645" s="2">
        <f>MACD!F645</f>
        <v>0.13177880959411745</v>
      </c>
      <c r="F645" s="2">
        <f>'Moving Avg'!D645</f>
        <v>2.4632800000000001</v>
      </c>
      <c r="G645" s="2">
        <f>'Moving Avg'!F645</f>
        <v>2.7708599999999999</v>
      </c>
      <c r="H645" s="2">
        <f>'Moving Avg'!G645</f>
        <v>3.0629539999999995</v>
      </c>
      <c r="I645" s="2">
        <f>'Moving Avg'!H645</f>
        <v>3.2750394999999974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2.2172000000000001</v>
      </c>
      <c r="C646" s="2">
        <f>RSI!I646</f>
        <v>14.992162642382993</v>
      </c>
      <c r="D646" s="2">
        <f>MACD!E646</f>
        <v>0.18194568082868168</v>
      </c>
      <c r="E646" s="2">
        <f>MACD!F646</f>
        <v>0.14181218384103031</v>
      </c>
      <c r="F646" s="2">
        <f>'Moving Avg'!D646</f>
        <v>2.3985799999999999</v>
      </c>
      <c r="G646" s="2">
        <f>'Moving Avg'!F646</f>
        <v>2.7336800000000001</v>
      </c>
      <c r="H646" s="2">
        <f>'Moving Avg'!G646</f>
        <v>3.0396519999999994</v>
      </c>
      <c r="I646" s="2">
        <f>'Moving Avg'!H646</f>
        <v>3.2685194999999982</v>
      </c>
      <c r="J646" s="6" t="str">
        <f>OBV!F646</f>
        <v>BEARISH</v>
      </c>
      <c r="K646" s="6" t="str">
        <f>OBV!G646</f>
        <v>WEAK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2.4397000000000002</v>
      </c>
      <c r="C647" s="2">
        <f>RSI!I647</f>
        <v>33.901708069400712</v>
      </c>
      <c r="D647" s="2">
        <f>MACD!E647</f>
        <v>0.1936043261635616</v>
      </c>
      <c r="E647" s="2">
        <f>MACD!F647</f>
        <v>0.15217061230553658</v>
      </c>
      <c r="F647" s="2">
        <f>'Moving Avg'!D647</f>
        <v>2.3921600000000001</v>
      </c>
      <c r="G647" s="2">
        <f>'Moving Avg'!F647</f>
        <v>2.7036600000000002</v>
      </c>
      <c r="H647" s="2">
        <f>'Moving Avg'!G647</f>
        <v>3.0207999999999995</v>
      </c>
      <c r="I647" s="2">
        <f>'Moving Avg'!H647</f>
        <v>3.2631369999999982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2.4571999999999998</v>
      </c>
      <c r="C648" s="2">
        <f>RSI!I648</f>
        <v>35.124066184191108</v>
      </c>
      <c r="D648" s="2">
        <f>MACD!E648</f>
        <v>0.19258355739557809</v>
      </c>
      <c r="E648" s="2">
        <f>MACD!F648</f>
        <v>0.16025320132354487</v>
      </c>
      <c r="F648" s="2">
        <f>'Moving Avg'!D648</f>
        <v>2.3871200000000004</v>
      </c>
      <c r="G648" s="2">
        <f>'Moving Avg'!F648</f>
        <v>2.6745150000000004</v>
      </c>
      <c r="H648" s="2">
        <f>'Moving Avg'!G648</f>
        <v>3.0024959999999994</v>
      </c>
      <c r="I648" s="2">
        <f>'Moving Avg'!H648</f>
        <v>3.2578419999999979</v>
      </c>
      <c r="J648" s="6" t="str">
        <f>OBV!F648</f>
        <v>BEARISH</v>
      </c>
      <c r="K648" s="6" t="str">
        <f>OBV!G648</f>
        <v>WEAK</v>
      </c>
      <c r="L648" s="6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2.4512999999999998</v>
      </c>
      <c r="C649" s="2">
        <f>RSI!I649</f>
        <v>34.889802279521064</v>
      </c>
      <c r="D649" s="2">
        <f>MACD!E649</f>
        <v>0.16928143306287824</v>
      </c>
      <c r="E649" s="2">
        <f>MACD!F649</f>
        <v>0.16205884767141154</v>
      </c>
      <c r="F649" s="2">
        <f>'Moving Avg'!D649</f>
        <v>2.39046</v>
      </c>
      <c r="G649" s="2">
        <f>'Moving Avg'!F649</f>
        <v>2.64805</v>
      </c>
      <c r="H649" s="2">
        <f>'Moving Avg'!G649</f>
        <v>2.9840739999999992</v>
      </c>
      <c r="I649" s="2">
        <f>'Moving Avg'!H649</f>
        <v>3.2529884999999972</v>
      </c>
      <c r="J649" s="6" t="str">
        <f>OBV!F649</f>
        <v>BEARISH</v>
      </c>
      <c r="K649" s="6" t="str">
        <f>OBV!G649</f>
        <v>WEAK</v>
      </c>
      <c r="L649" s="6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2.4455</v>
      </c>
      <c r="C650" s="2">
        <f>RSI!I650</f>
        <v>34.645175486600678</v>
      </c>
      <c r="D650" s="2">
        <f>MACD!E650</f>
        <v>0.14988083498953353</v>
      </c>
      <c r="E650" s="2">
        <f>MACD!F650</f>
        <v>0.15962324513503595</v>
      </c>
      <c r="F650" s="2">
        <f>'Moving Avg'!D650</f>
        <v>2.40218</v>
      </c>
      <c r="G650" s="2">
        <f>'Moving Avg'!F650</f>
        <v>2.6215400000000004</v>
      </c>
      <c r="H650" s="2">
        <f>'Moving Avg'!G650</f>
        <v>2.9655359999999997</v>
      </c>
      <c r="I650" s="2">
        <f>'Moving Avg'!H650</f>
        <v>3.2481059999999968</v>
      </c>
      <c r="J650" s="6" t="str">
        <f>OBV!F650</f>
        <v>BULLISH</v>
      </c>
      <c r="K650" s="6" t="str">
        <f>OBV!G650</f>
        <v>NEUTRAL</v>
      </c>
      <c r="L650" s="6" t="str">
        <f>OBV!H650</f>
        <v>BULLISH DIVERGENCE</v>
      </c>
    </row>
    <row r="651" spans="1:12" ht="13.5" x14ac:dyDescent="0.25">
      <c r="A651" s="3">
        <f>RSI!A651</f>
        <v>42951</v>
      </c>
      <c r="B651" s="2">
        <f>RSI!B651</f>
        <v>2.4163000000000001</v>
      </c>
      <c r="C651" s="2">
        <f>RSI!I651</f>
        <v>33.376400655810031</v>
      </c>
      <c r="D651" s="2">
        <f>MACD!E651</f>
        <v>0.12563671017435363</v>
      </c>
      <c r="E651" s="2">
        <f>MACD!F651</f>
        <v>0.15282593814289952</v>
      </c>
      <c r="F651" s="2">
        <f>'Moving Avg'!D651</f>
        <v>2.4420000000000002</v>
      </c>
      <c r="G651" s="2">
        <f>'Moving Avg'!F651</f>
        <v>2.5980350000000003</v>
      </c>
      <c r="H651" s="2">
        <f>'Moving Avg'!G651</f>
        <v>2.9474059999999995</v>
      </c>
      <c r="I651" s="2">
        <f>'Moving Avg'!H651</f>
        <v>3.2430774999999969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</row>
    <row r="652" spans="1:12" ht="13.5" x14ac:dyDescent="0.25">
      <c r="A652" s="3">
        <f>RSI!A652</f>
        <v>42954</v>
      </c>
      <c r="B652" s="2">
        <f>RSI!B652</f>
        <v>2.4512999999999998</v>
      </c>
      <c r="C652" s="2">
        <f>RSI!I652</f>
        <v>36.383722562904083</v>
      </c>
      <c r="D652" s="2">
        <f>MACD!E652</f>
        <v>9.3435339334263734E-2</v>
      </c>
      <c r="E652" s="2">
        <f>MACD!F652</f>
        <v>0.14094781838117237</v>
      </c>
      <c r="F652" s="2">
        <f>'Moving Avg'!D652</f>
        <v>2.4443200000000003</v>
      </c>
      <c r="G652" s="2">
        <f>'Moving Avg'!F652</f>
        <v>2.5755349999999999</v>
      </c>
      <c r="H652" s="2">
        <f>'Moving Avg'!G652</f>
        <v>2.9299759999999999</v>
      </c>
      <c r="I652" s="2">
        <f>'Moving Avg'!H652</f>
        <v>3.2379759999999966</v>
      </c>
      <c r="J652" s="6" t="str">
        <f>OBV!F652</f>
        <v>BULLISH</v>
      </c>
      <c r="K652" s="6" t="str">
        <f>OBV!G652</f>
        <v>STRONG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2.4397000000000002</v>
      </c>
      <c r="C653" s="2">
        <f>RSI!I653</f>
        <v>35.806833413867807</v>
      </c>
      <c r="D653" s="2">
        <f>MACD!E653</f>
        <v>6.9865201618132922E-2</v>
      </c>
      <c r="E653" s="2">
        <f>MACD!F653</f>
        <v>0.12673129502856448</v>
      </c>
      <c r="F653" s="2">
        <f>'Moving Avg'!D653</f>
        <v>2.44082</v>
      </c>
      <c r="G653" s="2">
        <f>'Moving Avg'!F653</f>
        <v>2.5497300000000003</v>
      </c>
      <c r="H653" s="2">
        <f>'Moving Avg'!G653</f>
        <v>2.9123139999999994</v>
      </c>
      <c r="I653" s="2">
        <f>'Moving Avg'!H653</f>
        <v>3.2328164999999962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2.4512999999999998</v>
      </c>
      <c r="C654" s="2">
        <f>RSI!I654</f>
        <v>36.88455253366056</v>
      </c>
      <c r="D654" s="2">
        <f>MACD!E654</f>
        <v>4.287588914403484E-2</v>
      </c>
      <c r="E654" s="2">
        <f>MACD!F654</f>
        <v>0.10996021385165856</v>
      </c>
      <c r="F654" s="2">
        <f>'Moving Avg'!D654</f>
        <v>2.44082</v>
      </c>
      <c r="G654" s="2">
        <f>'Moving Avg'!F654</f>
        <v>2.5287200000000007</v>
      </c>
      <c r="H654" s="2">
        <f>'Moving Avg'!G654</f>
        <v>2.8950819999999999</v>
      </c>
      <c r="I654" s="2">
        <f>'Moving Avg'!H654</f>
        <v>3.2277149999999959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2.4279999999999999</v>
      </c>
      <c r="C655" s="2">
        <f>RSI!I655</f>
        <v>35.591989681725877</v>
      </c>
      <c r="D655" s="2">
        <f>MACD!E655</f>
        <v>1.5438953283769319E-2</v>
      </c>
      <c r="E655" s="2">
        <f>MACD!F655</f>
        <v>9.1055961738080726E-2</v>
      </c>
      <c r="F655" s="2">
        <f>'Moving Avg'!D655</f>
        <v>2.4373199999999997</v>
      </c>
      <c r="G655" s="2">
        <f>'Moving Avg'!F655</f>
        <v>2.5087750000000009</v>
      </c>
      <c r="H655" s="2">
        <f>'Moving Avg'!G655</f>
        <v>2.877186</v>
      </c>
      <c r="I655" s="2">
        <f>'Moving Avg'!H655</f>
        <v>3.2224969999999953</v>
      </c>
      <c r="J655" s="6" t="str">
        <f>OBV!F655</f>
        <v>BEARISH</v>
      </c>
      <c r="K655" s="6" t="str">
        <f>OBV!G655</f>
        <v>WEAK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2.4338000000000002</v>
      </c>
      <c r="C656" s="2">
        <f>RSI!I656</f>
        <v>36.191425854857165</v>
      </c>
      <c r="D656" s="2">
        <f>MACD!E656</f>
        <v>-3.3238862028789562E-2</v>
      </c>
      <c r="E656" s="2">
        <f>MACD!F656</f>
        <v>6.6196996984706671E-2</v>
      </c>
      <c r="F656" s="2">
        <f>'Moving Avg'!D656</f>
        <v>2.4408199999999995</v>
      </c>
      <c r="G656" s="2">
        <f>'Moving Avg'!F656</f>
        <v>2.4916000000000009</v>
      </c>
      <c r="H656" s="2">
        <f>'Moving Avg'!G656</f>
        <v>2.8594059999999994</v>
      </c>
      <c r="I656" s="2">
        <f>'Moving Avg'!H656</f>
        <v>3.2175559999999956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</row>
    <row r="657" spans="1:12" ht="13.5" x14ac:dyDescent="0.25">
      <c r="A657" s="3">
        <f>RSI!A657</f>
        <v>42961</v>
      </c>
      <c r="B657" s="2">
        <f>RSI!B657</f>
        <v>2.4922</v>
      </c>
      <c r="C657" s="2">
        <f>RSI!I657</f>
        <v>42.040623611741111</v>
      </c>
      <c r="D657" s="2">
        <f>MACD!E657</f>
        <v>-4.3561493831748344E-2</v>
      </c>
      <c r="E657" s="2">
        <f>MACD!F657</f>
        <v>4.4245298821415667E-2</v>
      </c>
      <c r="F657" s="2">
        <f>'Moving Avg'!D657</f>
        <v>2.4490000000000003</v>
      </c>
      <c r="G657" s="2">
        <f>'Moving Avg'!F657</f>
        <v>2.4732600000000002</v>
      </c>
      <c r="H657" s="2">
        <f>'Moving Avg'!G657</f>
        <v>2.8447779999999989</v>
      </c>
      <c r="I657" s="2">
        <f>'Moving Avg'!H657</f>
        <v>3.2129069999999955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</row>
    <row r="658" spans="1:12" ht="13.5" x14ac:dyDescent="0.25">
      <c r="A658" s="3">
        <f>RSI!A658</f>
        <v>42962</v>
      </c>
      <c r="B658" s="2">
        <f>RSI!B658</f>
        <v>2.4864000000000002</v>
      </c>
      <c r="C658" s="2">
        <f>RSI!I658</f>
        <v>41.632446147368519</v>
      </c>
      <c r="D658" s="2">
        <f>MACD!E658</f>
        <v>-4.8628951867323078E-2</v>
      </c>
      <c r="E658" s="2">
        <f>MACD!F658</f>
        <v>2.5670448683667919E-2</v>
      </c>
      <c r="F658" s="2">
        <f>'Moving Avg'!D658</f>
        <v>2.4583400000000002</v>
      </c>
      <c r="G658" s="2">
        <f>'Moving Avg'!F658</f>
        <v>2.4583450000000004</v>
      </c>
      <c r="H658" s="2">
        <f>'Moving Avg'!G658</f>
        <v>2.8280500000000002</v>
      </c>
      <c r="I658" s="2">
        <f>'Moving Avg'!H658</f>
        <v>3.2080054999999952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2.4805000000000001</v>
      </c>
      <c r="C659" s="2">
        <f>RSI!I659</f>
        <v>41.19429330611046</v>
      </c>
      <c r="D659" s="2">
        <f>MACD!E659</f>
        <v>-5.2848425235737739E-2</v>
      </c>
      <c r="E659" s="2">
        <f>MACD!F659</f>
        <v>9.966673899786789E-3</v>
      </c>
      <c r="F659" s="2">
        <f>'Moving Avg'!D659</f>
        <v>2.4641800000000003</v>
      </c>
      <c r="G659" s="2">
        <f>'Moving Avg'!F659</f>
        <v>2.4510899999999998</v>
      </c>
      <c r="H659" s="2">
        <f>'Moving Avg'!G659</f>
        <v>2.811204</v>
      </c>
      <c r="I659" s="2">
        <f>'Moving Avg'!H659</f>
        <v>3.2030744999999956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</row>
    <row r="660" spans="1:12" ht="13.5" x14ac:dyDescent="0.25">
      <c r="A660" s="3">
        <f>RSI!A660</f>
        <v>42964</v>
      </c>
      <c r="B660" s="2">
        <f>RSI!B660</f>
        <v>2.4805000000000001</v>
      </c>
      <c r="C660" s="2">
        <f>RSI!I660</f>
        <v>41.19429330611046</v>
      </c>
      <c r="D660" s="2">
        <f>MACD!E660</f>
        <v>-5.6777090407734931E-2</v>
      </c>
      <c r="E660" s="2">
        <f>MACD!F660</f>
        <v>-3.3820789617175547E-3</v>
      </c>
      <c r="F660" s="2">
        <f>'Moving Avg'!D660</f>
        <v>2.4746800000000002</v>
      </c>
      <c r="G660" s="2">
        <f>'Moving Avg'!F660</f>
        <v>2.4443649999999995</v>
      </c>
      <c r="H660" s="2">
        <f>'Moving Avg'!G660</f>
        <v>2.7943580000000003</v>
      </c>
      <c r="I660" s="2">
        <f>'Moving Avg'!H660</f>
        <v>3.1986149999999953</v>
      </c>
      <c r="J660" s="6" t="str">
        <f>OBV!F660</f>
        <v>BULLISH</v>
      </c>
      <c r="K660" s="6" t="str">
        <f>OBV!G660</f>
        <v>STRONG</v>
      </c>
      <c r="L660" s="6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2.5272000000000001</v>
      </c>
      <c r="C661" s="2">
        <f>RSI!I661</f>
        <v>46.375067866780306</v>
      </c>
      <c r="D661" s="2">
        <f>MACD!E661</f>
        <v>-6.755849941248826E-2</v>
      </c>
      <c r="E661" s="2">
        <f>MACD!F661</f>
        <v>-1.6217363051871696E-2</v>
      </c>
      <c r="F661" s="2">
        <f>'Moving Avg'!D661</f>
        <v>2.49336</v>
      </c>
      <c r="G661" s="2">
        <f>'Moving Avg'!F661</f>
        <v>2.4436899999999997</v>
      </c>
      <c r="H661" s="2">
        <f>'Moving Avg'!G661</f>
        <v>2.7794380000000007</v>
      </c>
      <c r="I661" s="2">
        <f>'Moving Avg'!H661</f>
        <v>3.1939919999999957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2.5621999999999998</v>
      </c>
      <c r="C662" s="2">
        <f>RSI!I662</f>
        <v>49.935027321830205</v>
      </c>
      <c r="D662" s="2">
        <f>MACD!E662</f>
        <v>-7.3707369722053162E-2</v>
      </c>
      <c r="E662" s="2">
        <f>MACD!F662</f>
        <v>-2.7715364385907992E-2</v>
      </c>
      <c r="F662" s="2">
        <f>'Moving Avg'!D662</f>
        <v>2.5073599999999998</v>
      </c>
      <c r="G662" s="2">
        <f>'Moving Avg'!F662</f>
        <v>2.44821</v>
      </c>
      <c r="H662" s="2">
        <f>'Moving Avg'!G662</f>
        <v>2.765218</v>
      </c>
      <c r="I662" s="2">
        <f>'Moving Avg'!H662</f>
        <v>3.1895439999999953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2.6206</v>
      </c>
      <c r="C663" s="2">
        <f>RSI!I663</f>
        <v>55.270817498309562</v>
      </c>
      <c r="D663" s="2">
        <f>MACD!E663</f>
        <v>-8.5059249654366731E-2</v>
      </c>
      <c r="E663" s="2">
        <f>MACD!F663</f>
        <v>-3.9184141439599737E-2</v>
      </c>
      <c r="F663" s="2">
        <f>'Moving Avg'!D663</f>
        <v>2.5341999999999998</v>
      </c>
      <c r="G663" s="2">
        <f>'Moving Avg'!F663</f>
        <v>2.45512</v>
      </c>
      <c r="H663" s="2">
        <f>'Moving Avg'!G663</f>
        <v>2.7521659999999999</v>
      </c>
      <c r="I663" s="2">
        <f>'Moving Avg'!H663</f>
        <v>3.1853879999999952</v>
      </c>
      <c r="J663" s="6" t="str">
        <f>OBV!F663</f>
        <v>BULLISH</v>
      </c>
      <c r="K663" s="6" t="str">
        <f>OBV!G663</f>
        <v>STRONG</v>
      </c>
      <c r="L663" s="6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2.7431999999999999</v>
      </c>
      <c r="C664" s="2">
        <f>RSI!I664</f>
        <v>63.955695400230141</v>
      </c>
      <c r="D664" s="2">
        <f>MACD!E664</f>
        <v>-0.10234224105826595</v>
      </c>
      <c r="E664" s="2">
        <f>MACD!F664</f>
        <v>-5.1815761363332977E-2</v>
      </c>
      <c r="F664" s="2">
        <f>'Moving Avg'!D664</f>
        <v>2.5867399999999998</v>
      </c>
      <c r="G664" s="2">
        <f>'Moving Avg'!F664</f>
        <v>2.4705500000000002</v>
      </c>
      <c r="H664" s="2">
        <f>'Moving Avg'!G664</f>
        <v>2.7425580000000003</v>
      </c>
      <c r="I664" s="2">
        <f>'Moving Avg'!H664</f>
        <v>3.1821179999999951</v>
      </c>
      <c r="J664" s="6" t="str">
        <f>OBV!F664</f>
        <v>BULLISH</v>
      </c>
      <c r="K664" s="6" t="str">
        <f>OBV!G664</f>
        <v>STRONG</v>
      </c>
      <c r="L664" s="6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2.7782</v>
      </c>
      <c r="C665" s="2">
        <f>RSI!I665</f>
        <v>65.986139070927919</v>
      </c>
      <c r="D665" s="2">
        <f>MACD!E665</f>
        <v>-0.12422045664755155</v>
      </c>
      <c r="E665" s="2">
        <f>MACD!F665</f>
        <v>-6.6296700420176699E-2</v>
      </c>
      <c r="F665" s="2">
        <f>'Moving Avg'!D665</f>
        <v>2.64628</v>
      </c>
      <c r="G665" s="2">
        <f>'Moving Avg'!F665</f>
        <v>2.4901150000000003</v>
      </c>
      <c r="H665" s="2">
        <f>'Moving Avg'!G665</f>
        <v>2.7326580000000007</v>
      </c>
      <c r="I665" s="2">
        <f>'Moving Avg'!H665</f>
        <v>3.178898999999995</v>
      </c>
      <c r="J665" s="6" t="str">
        <f>OBV!F665</f>
        <v>BULLISH</v>
      </c>
      <c r="K665" s="6" t="str">
        <f>OBV!G665</f>
        <v>STRONG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2.8599000000000001</v>
      </c>
      <c r="C666" s="2">
        <f>RSI!I666</f>
        <v>70.205350346837207</v>
      </c>
      <c r="D666" s="2">
        <f>MACD!E666</f>
        <v>-0.14909631835827408</v>
      </c>
      <c r="E666" s="2">
        <f>MACD!F666</f>
        <v>-8.2856624007796184E-2</v>
      </c>
      <c r="F666" s="2">
        <f>'Moving Avg'!D666</f>
        <v>2.7128199999999998</v>
      </c>
      <c r="G666" s="2">
        <f>'Moving Avg'!F666</f>
        <v>2.5222500000000005</v>
      </c>
      <c r="H666" s="2">
        <f>'Moving Avg'!G666</f>
        <v>2.7259780000000005</v>
      </c>
      <c r="I666" s="2">
        <f>'Moving Avg'!H666</f>
        <v>3.1760884999999952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2.8481999999999998</v>
      </c>
      <c r="C667" s="2">
        <f>RSI!I667</f>
        <v>68.887505482104672</v>
      </c>
      <c r="D667" s="2">
        <f>MACD!E667</f>
        <v>-0.16189140866316176</v>
      </c>
      <c r="E667" s="2">
        <f>MACD!F667</f>
        <v>-9.8663580938869302E-2</v>
      </c>
      <c r="F667" s="2">
        <f>'Moving Avg'!D667</f>
        <v>2.7700199999999997</v>
      </c>
      <c r="G667" s="2">
        <f>'Moving Avg'!F667</f>
        <v>2.542675</v>
      </c>
      <c r="H667" s="2">
        <f>'Moving Avg'!G667</f>
        <v>2.7190640000000008</v>
      </c>
      <c r="I667" s="2">
        <f>'Moving Avg'!H667</f>
        <v>3.1732194999999952</v>
      </c>
      <c r="J667" s="6" t="str">
        <f>OBV!F667</f>
        <v>BULLISH</v>
      </c>
      <c r="K667" s="6" t="str">
        <f>OBV!G667</f>
        <v>STRONG</v>
      </c>
      <c r="L667" s="6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2.7665000000000002</v>
      </c>
      <c r="C668" s="2">
        <f>RSI!I668</f>
        <v>60.366154275294903</v>
      </c>
      <c r="D668" s="2">
        <f>MACD!E668</f>
        <v>-0.16896857162382073</v>
      </c>
      <c r="E668" s="2">
        <f>MACD!F668</f>
        <v>-0.1127245790758596</v>
      </c>
      <c r="F668" s="2">
        <f>'Moving Avg'!D668</f>
        <v>2.7991999999999999</v>
      </c>
      <c r="G668" s="2">
        <f>'Moving Avg'!F668</f>
        <v>2.5581400000000003</v>
      </c>
      <c r="H668" s="2">
        <f>'Moving Avg'!G668</f>
        <v>2.7105160000000006</v>
      </c>
      <c r="I668" s="2">
        <f>'Moving Avg'!H668</f>
        <v>3.1702644999999943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2.6848000000000001</v>
      </c>
      <c r="C669" s="2">
        <f>RSI!I669</f>
        <v>53.269822101411776</v>
      </c>
      <c r="D669" s="2">
        <f>MACD!E669</f>
        <v>-0.1706356528992794</v>
      </c>
      <c r="E669" s="2">
        <f>MACD!F669</f>
        <v>-0.12430679384054358</v>
      </c>
      <c r="F669" s="2">
        <f>'Moving Avg'!D669</f>
        <v>2.7875199999999998</v>
      </c>
      <c r="G669" s="2">
        <f>'Moving Avg'!F669</f>
        <v>2.5698150000000006</v>
      </c>
      <c r="H669" s="2">
        <f>'Moving Avg'!G669</f>
        <v>2.7022180000000002</v>
      </c>
      <c r="I669" s="2">
        <f>'Moving Avg'!H669</f>
        <v>3.1665784999999942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2.6848000000000001</v>
      </c>
      <c r="C670" s="2">
        <f>RSI!I670</f>
        <v>53.269822101411776</v>
      </c>
      <c r="D670" s="2">
        <f>MACD!E670</f>
        <v>-0.17232540999088641</v>
      </c>
      <c r="E670" s="2">
        <f>MACD!F670</f>
        <v>-0.13391051707061213</v>
      </c>
      <c r="F670" s="2">
        <f>'Moving Avg'!D670</f>
        <v>2.76884</v>
      </c>
      <c r="G670" s="2">
        <f>'Moving Avg'!F670</f>
        <v>2.5817800000000002</v>
      </c>
      <c r="H670" s="2">
        <f>'Moving Avg'!G670</f>
        <v>2.6921360000000005</v>
      </c>
      <c r="I670" s="2">
        <f>'Moving Avg'!H670</f>
        <v>3.1628924999999941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2.7957000000000001</v>
      </c>
      <c r="C671" s="2">
        <f>RSI!I671</f>
        <v>60.567342675181052</v>
      </c>
      <c r="D671" s="2">
        <f>MACD!E671</f>
        <v>-0.17504387597444326</v>
      </c>
      <c r="E671" s="2">
        <f>MACD!F671</f>
        <v>-0.14213718885137838</v>
      </c>
      <c r="F671" s="2">
        <f>'Moving Avg'!D671</f>
        <v>2.7560000000000002</v>
      </c>
      <c r="G671" s="2">
        <f>'Moving Avg'!F671</f>
        <v>2.6007500000000001</v>
      </c>
      <c r="H671" s="2">
        <f>'Moving Avg'!G671</f>
        <v>2.6850640000000006</v>
      </c>
      <c r="I671" s="2">
        <f>'Moving Avg'!H671</f>
        <v>3.1599094999999937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2.8599000000000001</v>
      </c>
      <c r="C672" s="2">
        <f>RSI!I672</f>
        <v>64.065781347052166</v>
      </c>
      <c r="D672" s="2">
        <f>MACD!E672</f>
        <v>-0.17760969546612504</v>
      </c>
      <c r="E672" s="2">
        <f>MACD!F672</f>
        <v>-0.14923169017432772</v>
      </c>
      <c r="F672" s="2">
        <f>'Moving Avg'!D672</f>
        <v>2.7583399999999996</v>
      </c>
      <c r="G672" s="2">
        <f>'Moving Avg'!F672</f>
        <v>2.6211800000000007</v>
      </c>
      <c r="H672" s="2">
        <f>'Moving Avg'!G672</f>
        <v>2.6792760000000011</v>
      </c>
      <c r="I672" s="2">
        <f>'Moving Avg'!H672</f>
        <v>3.1569994999999942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2.9182999999999999</v>
      </c>
      <c r="C673" s="2">
        <f>RSI!I673</f>
        <v>66.93917062592655</v>
      </c>
      <c r="D673" s="2">
        <f>MACD!E673</f>
        <v>-0.17632981392295699</v>
      </c>
      <c r="E673" s="2">
        <f>MACD!F673</f>
        <v>-0.15465131492405357</v>
      </c>
      <c r="F673" s="2">
        <f>'Moving Avg'!D673</f>
        <v>2.7887</v>
      </c>
      <c r="G673" s="2">
        <f>'Moving Avg'!F673</f>
        <v>2.6451100000000007</v>
      </c>
      <c r="H673" s="2">
        <f>'Moving Avg'!G673</f>
        <v>2.6747559999999999</v>
      </c>
      <c r="I673" s="2">
        <f>'Moving Avg'!H673</f>
        <v>3.1546049999999939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2.9066000000000001</v>
      </c>
      <c r="C674" s="2">
        <f>RSI!I674</f>
        <v>65.803909786480318</v>
      </c>
      <c r="D674" s="2">
        <f>MACD!E674</f>
        <v>-0.15698198862363233</v>
      </c>
      <c r="E674" s="2">
        <f>MACD!F674</f>
        <v>-0.15511744966396934</v>
      </c>
      <c r="F674" s="2">
        <f>'Moving Avg'!D674</f>
        <v>2.8330600000000006</v>
      </c>
      <c r="G674" s="2">
        <f>'Moving Avg'!F674</f>
        <v>2.6678750000000004</v>
      </c>
      <c r="H674" s="2">
        <f>'Moving Avg'!G674</f>
        <v>2.6718860000000002</v>
      </c>
      <c r="I674" s="2">
        <f>'Moving Avg'!H674</f>
        <v>3.1522264999999949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2.7782</v>
      </c>
      <c r="C675" s="2">
        <f>RSI!I675</f>
        <v>54.816602091653216</v>
      </c>
      <c r="D675" s="2">
        <f>MACD!E675</f>
        <v>-0.12700084927374933</v>
      </c>
      <c r="E675" s="2">
        <f>MACD!F675</f>
        <v>-0.14949412958592534</v>
      </c>
      <c r="F675" s="2">
        <f>'Moving Avg'!D675</f>
        <v>2.8517399999999999</v>
      </c>
      <c r="G675" s="2">
        <f>'Moving Avg'!F675</f>
        <v>2.6853849999999997</v>
      </c>
      <c r="H675" s="2">
        <f>'Moving Avg'!G675</f>
        <v>2.6664480000000004</v>
      </c>
      <c r="I675" s="2">
        <f>'Moving Avg'!H675</f>
        <v>3.1492059999999946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2.8715999999999999</v>
      </c>
      <c r="C676" s="2">
        <f>RSI!I676</f>
        <v>60.042963037056225</v>
      </c>
      <c r="D676" s="2">
        <f>MACD!E676</f>
        <v>-9.6413337255764286E-2</v>
      </c>
      <c r="E676" s="2">
        <f>MACD!F676</f>
        <v>-0.13887797111989314</v>
      </c>
      <c r="F676" s="2">
        <f>'Moving Avg'!D676</f>
        <v>2.8669199999999995</v>
      </c>
      <c r="G676" s="2">
        <f>'Moving Avg'!F676</f>
        <v>2.7072750000000001</v>
      </c>
      <c r="H676" s="2">
        <f>'Moving Avg'!G676</f>
        <v>2.6646640000000001</v>
      </c>
      <c r="I676" s="2">
        <f>'Moving Avg'!H676</f>
        <v>3.1462304999999948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2.8481999999999998</v>
      </c>
      <c r="C677" s="2">
        <f>RSI!I677</f>
        <v>58.225817258293013</v>
      </c>
      <c r="D677" s="2">
        <f>MACD!E677</f>
        <v>-7.155003482280442E-2</v>
      </c>
      <c r="E677" s="2">
        <f>MACD!F677</f>
        <v>-0.1254123838604754</v>
      </c>
      <c r="F677" s="2">
        <f>'Moving Avg'!D677</f>
        <v>2.8645799999999997</v>
      </c>
      <c r="G677" s="2">
        <f>'Moving Avg'!F677</f>
        <v>2.7250749999999995</v>
      </c>
      <c r="H677" s="2">
        <f>'Moving Avg'!G677</f>
        <v>2.6608259999999997</v>
      </c>
      <c r="I677" s="2">
        <f>'Moving Avg'!H677</f>
        <v>3.1431379999999947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</row>
    <row r="678" spans="1:12" ht="13.5" x14ac:dyDescent="0.25">
      <c r="A678" s="3">
        <f>RSI!A678</f>
        <v>42991</v>
      </c>
      <c r="B678" s="2">
        <f>RSI!B678</f>
        <v>2.7782</v>
      </c>
      <c r="C678" s="2">
        <f>RSI!I678</f>
        <v>53.053246020088963</v>
      </c>
      <c r="D678" s="2">
        <f>MACD!E678</f>
        <v>-5.8638900041165787E-2</v>
      </c>
      <c r="E678" s="2">
        <f>MACD!F678</f>
        <v>-0.11205768709661348</v>
      </c>
      <c r="F678" s="2">
        <f>'Moving Avg'!D678</f>
        <v>2.83656</v>
      </c>
      <c r="G678" s="2">
        <f>'Moving Avg'!F678</f>
        <v>2.739665</v>
      </c>
      <c r="H678" s="2">
        <f>'Moving Avg'!G678</f>
        <v>2.6555880000000003</v>
      </c>
      <c r="I678" s="2">
        <f>'Moving Avg'!H678</f>
        <v>3.139670999999995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2.8481999999999998</v>
      </c>
      <c r="C679" s="2">
        <f>RSI!I679</f>
        <v>57.152467535024684</v>
      </c>
      <c r="D679" s="2">
        <f>MACD!E679</f>
        <v>-6.5742838317190522E-2</v>
      </c>
      <c r="E679" s="2">
        <f>MACD!F679</f>
        <v>-0.1027947173407289</v>
      </c>
      <c r="F679" s="2">
        <f>'Moving Avg'!D679</f>
        <v>2.8248799999999998</v>
      </c>
      <c r="G679" s="2">
        <f>'Moving Avg'!F679</f>
        <v>2.7580499999999999</v>
      </c>
      <c r="H679" s="2">
        <f>'Moving Avg'!G679</f>
        <v>2.6529399999999996</v>
      </c>
      <c r="I679" s="2">
        <f>'Moving Avg'!H679</f>
        <v>3.1363059999999949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2.8365</v>
      </c>
      <c r="C680" s="2">
        <f>RSI!I680</f>
        <v>56.268104445715039</v>
      </c>
      <c r="D680" s="2">
        <f>MACD!E680</f>
        <v>-7.1554837384534942E-2</v>
      </c>
      <c r="E680" s="2">
        <f>MACD!F680</f>
        <v>-9.6546741349490123E-2</v>
      </c>
      <c r="F680" s="2">
        <f>'Moving Avg'!D680</f>
        <v>2.8365400000000003</v>
      </c>
      <c r="G680" s="2">
        <f>'Moving Avg'!F680</f>
        <v>2.7758499999999997</v>
      </c>
      <c r="H680" s="2">
        <f>'Moving Avg'!G680</f>
        <v>2.650156</v>
      </c>
      <c r="I680" s="2">
        <f>'Moving Avg'!H680</f>
        <v>3.1328824999999951</v>
      </c>
      <c r="J680" s="6" t="str">
        <f>OBV!F680</f>
        <v>BEARISH</v>
      </c>
      <c r="K680" s="6" t="str">
        <f>OBV!G680</f>
        <v>NEUTRAL</v>
      </c>
      <c r="L680" s="6" t="str">
        <f>OBV!H680</f>
        <v>BEARISH DIVERGENCE</v>
      </c>
    </row>
    <row r="681" spans="1:12" ht="13.5" x14ac:dyDescent="0.25">
      <c r="A681" s="3">
        <f>RSI!A681</f>
        <v>42996</v>
      </c>
      <c r="B681" s="2">
        <f>RSI!B681</f>
        <v>2.7839999999999998</v>
      </c>
      <c r="C681" s="2">
        <f>RSI!I681</f>
        <v>52.353402852359515</v>
      </c>
      <c r="D681" s="2">
        <f>MACD!E681</f>
        <v>-5.6071305743456978E-2</v>
      </c>
      <c r="E681" s="2">
        <f>MACD!F681</f>
        <v>-8.8451654228283494E-2</v>
      </c>
      <c r="F681" s="2">
        <f>'Moving Avg'!D681</f>
        <v>2.8190199999999996</v>
      </c>
      <c r="G681" s="2">
        <f>'Moving Avg'!F681</f>
        <v>2.7886899999999994</v>
      </c>
      <c r="H681" s="2">
        <f>'Moving Avg'!G681</f>
        <v>2.6481079999999997</v>
      </c>
      <c r="I681" s="2">
        <f>'Moving Avg'!H681</f>
        <v>3.1291964999999946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2.8424</v>
      </c>
      <c r="C682" s="2">
        <f>RSI!I682</f>
        <v>56.01896081600966</v>
      </c>
      <c r="D682" s="2">
        <f>MACD!E682</f>
        <v>-3.7617013936418697E-2</v>
      </c>
      <c r="E682" s="2">
        <f>MACD!F682</f>
        <v>-7.8284726169910529E-2</v>
      </c>
      <c r="F682" s="2">
        <f>'Moving Avg'!D682</f>
        <v>2.81786</v>
      </c>
      <c r="G682" s="2">
        <f>'Moving Avg'!F682</f>
        <v>2.8026999999999993</v>
      </c>
      <c r="H682" s="2">
        <f>'Moving Avg'!G682</f>
        <v>2.6469299999999998</v>
      </c>
      <c r="I682" s="2">
        <f>'Moving Avg'!H682</f>
        <v>3.1258519999999947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2.9182999999999999</v>
      </c>
      <c r="C683" s="2">
        <f>RSI!I683</f>
        <v>60.294336402091893</v>
      </c>
      <c r="D683" s="2">
        <f>MACD!E683</f>
        <v>-1.9168015923082482E-2</v>
      </c>
      <c r="E683" s="2">
        <f>MACD!F683</f>
        <v>-6.646138412054492E-2</v>
      </c>
      <c r="F683" s="2">
        <f>'Moving Avg'!D683</f>
        <v>2.8458799999999997</v>
      </c>
      <c r="G683" s="2">
        <f>'Moving Avg'!F683</f>
        <v>2.8175849999999998</v>
      </c>
      <c r="H683" s="2">
        <f>'Moving Avg'!G683</f>
        <v>2.6461799999999998</v>
      </c>
      <c r="I683" s="2">
        <f>'Moving Avg'!H683</f>
        <v>3.1228869999999955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</row>
    <row r="684" spans="1:12" ht="13.5" x14ac:dyDescent="0.25">
      <c r="A684" s="3">
        <f>RSI!A684</f>
        <v>43000</v>
      </c>
      <c r="B684" s="2">
        <f>RSI!B684</f>
        <v>2.9066000000000001</v>
      </c>
      <c r="C684" s="2">
        <f>RSI!I684</f>
        <v>59.336786148826441</v>
      </c>
      <c r="D684" s="2">
        <f>MACD!E684</f>
        <v>-5.4285671556755233E-3</v>
      </c>
      <c r="E684" s="2">
        <f>MACD!F684</f>
        <v>-5.425482072757104E-2</v>
      </c>
      <c r="F684" s="2">
        <f>'Moving Avg'!D684</f>
        <v>2.8575600000000003</v>
      </c>
      <c r="G684" s="2">
        <f>'Moving Avg'!F684</f>
        <v>2.8257549999999996</v>
      </c>
      <c r="H684" s="2">
        <f>'Moving Avg'!G684</f>
        <v>2.6468819999999997</v>
      </c>
      <c r="I684" s="2">
        <f>'Moving Avg'!H684</f>
        <v>3.1200619999999959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</row>
    <row r="685" spans="1:12" ht="13.5" x14ac:dyDescent="0.25">
      <c r="A685" s="3">
        <f>RSI!A685</f>
        <v>43003</v>
      </c>
      <c r="B685" s="2">
        <f>RSI!B685</f>
        <v>2.9182999999999999</v>
      </c>
      <c r="C685" s="2">
        <f>RSI!I685</f>
        <v>60.020550645999535</v>
      </c>
      <c r="D685" s="2">
        <f>MACD!E685</f>
        <v>-1.522269057544845E-2</v>
      </c>
      <c r="E685" s="2">
        <f>MACD!F685</f>
        <v>-4.6448394697146525E-2</v>
      </c>
      <c r="F685" s="2">
        <f>'Moving Avg'!D685</f>
        <v>2.87392</v>
      </c>
      <c r="G685" s="2">
        <f>'Moving Avg'!F685</f>
        <v>2.8327599999999995</v>
      </c>
      <c r="H685" s="2">
        <f>'Moving Avg'!G685</f>
        <v>2.6487099999999999</v>
      </c>
      <c r="I685" s="2">
        <f>'Moving Avg'!H685</f>
        <v>3.117295499999996</v>
      </c>
      <c r="J685" s="6" t="str">
        <f>OBV!F685</f>
        <v>BEARISH</v>
      </c>
      <c r="K685" s="6" t="str">
        <f>OBV!G685</f>
        <v>NEUTRAL</v>
      </c>
      <c r="L685" s="6" t="str">
        <f>OBV!H685</f>
        <v>BEARISH DIVERGENCE</v>
      </c>
    </row>
    <row r="686" spans="1:12" ht="13.5" x14ac:dyDescent="0.25">
      <c r="A686" s="3">
        <f>RSI!A686</f>
        <v>43004</v>
      </c>
      <c r="B686" s="2">
        <f>RSI!B686</f>
        <v>2.9123999999999999</v>
      </c>
      <c r="C686" s="2">
        <f>RSI!I686</f>
        <v>59.477415670885271</v>
      </c>
      <c r="D686" s="2">
        <f>MACD!E686</f>
        <v>-9.5129845302510674E-3</v>
      </c>
      <c r="E686" s="2">
        <f>MACD!F686</f>
        <v>-3.9061312663767438E-2</v>
      </c>
      <c r="F686" s="2">
        <f>'Moving Avg'!D686</f>
        <v>2.8996000000000004</v>
      </c>
      <c r="G686" s="2">
        <f>'Moving Avg'!F686</f>
        <v>2.8353849999999996</v>
      </c>
      <c r="H686" s="2">
        <f>'Moving Avg'!G686</f>
        <v>2.6514119999999997</v>
      </c>
      <c r="I686" s="2">
        <f>'Moving Avg'!H686</f>
        <v>3.114499499999996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2.8307000000000002</v>
      </c>
      <c r="C687" s="2">
        <f>RSI!I687</f>
        <v>52.405466735223762</v>
      </c>
      <c r="D687" s="2">
        <f>MACD!E687</f>
        <v>-2.9442634460625783E-3</v>
      </c>
      <c r="E687" s="2">
        <f>MACD!F687</f>
        <v>-3.1837902820226464E-2</v>
      </c>
      <c r="F687" s="2">
        <f>'Moving Avg'!D687</f>
        <v>2.8972600000000002</v>
      </c>
      <c r="G687" s="2">
        <f>'Moving Avg'!F687</f>
        <v>2.8345099999999994</v>
      </c>
      <c r="H687" s="2">
        <f>'Moving Avg'!G687</f>
        <v>2.650846</v>
      </c>
      <c r="I687" s="2">
        <f>'Moving Avg'!H687</f>
        <v>3.1112949999999961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2.7723</v>
      </c>
      <c r="C688" s="2">
        <f>RSI!I688</f>
        <v>48.011027155808307</v>
      </c>
      <c r="D688" s="2">
        <f>MACD!E688</f>
        <v>-4.0081513322847151E-3</v>
      </c>
      <c r="E688" s="2">
        <f>MACD!F688</f>
        <v>-2.6271952522638118E-2</v>
      </c>
      <c r="F688" s="2">
        <f>'Moving Avg'!D688</f>
        <v>2.8680599999999998</v>
      </c>
      <c r="G688" s="2">
        <f>'Moving Avg'!F688</f>
        <v>2.8348</v>
      </c>
      <c r="H688" s="2">
        <f>'Moving Avg'!G688</f>
        <v>2.650598</v>
      </c>
      <c r="I688" s="2">
        <f>'Moving Avg'!H688</f>
        <v>3.1077984999999959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2.8307000000000002</v>
      </c>
      <c r="C689" s="2">
        <f>RSI!I689</f>
        <v>52.317035215824724</v>
      </c>
      <c r="D689" s="2">
        <f>MACD!E689</f>
        <v>1.714536521328025E-3</v>
      </c>
      <c r="E689" s="2">
        <f>MACD!F689</f>
        <v>-2.067465471384489E-2</v>
      </c>
      <c r="F689" s="2">
        <f>'Moving Avg'!D689</f>
        <v>2.8528799999999999</v>
      </c>
      <c r="G689" s="2">
        <f>'Moving Avg'!F689</f>
        <v>2.8420949999999996</v>
      </c>
      <c r="H689" s="2">
        <f>'Moving Avg'!G689</f>
        <v>2.6547000000000001</v>
      </c>
      <c r="I689" s="2">
        <f>'Moving Avg'!H689</f>
        <v>3.1045939999999961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2.8014999999999999</v>
      </c>
      <c r="C690" s="2">
        <f>RSI!I690</f>
        <v>50.083400763486168</v>
      </c>
      <c r="D690" s="2">
        <f>MACD!E690</f>
        <v>6.7409781556819759E-3</v>
      </c>
      <c r="E690" s="2">
        <f>MACD!F690</f>
        <v>-1.5191528139939519E-2</v>
      </c>
      <c r="F690" s="2">
        <f>'Moving Avg'!D690</f>
        <v>2.82952</v>
      </c>
      <c r="G690" s="2">
        <f>'Moving Avg'!F690</f>
        <v>2.8479299999999994</v>
      </c>
      <c r="H690" s="2">
        <f>'Moving Avg'!G690</f>
        <v>2.6584300000000001</v>
      </c>
      <c r="I690" s="2">
        <f>'Moving Avg'!H690</f>
        <v>3.1012679999999966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2.8014999999999999</v>
      </c>
      <c r="C691" s="2">
        <f>RSI!I691</f>
        <v>50.083400763486161</v>
      </c>
      <c r="D691" s="2">
        <f>MACD!E691</f>
        <v>2.924190511307323E-3</v>
      </c>
      <c r="E691" s="2">
        <f>MACD!F691</f>
        <v>-1.1568384409690153E-2</v>
      </c>
      <c r="F691" s="2">
        <f>'Moving Avg'!D691</f>
        <v>2.8073399999999999</v>
      </c>
      <c r="G691" s="2">
        <f>'Moving Avg'!F691</f>
        <v>2.8482199999999995</v>
      </c>
      <c r="H691" s="2">
        <f>'Moving Avg'!G691</f>
        <v>2.6636460000000004</v>
      </c>
      <c r="I691" s="2">
        <f>'Moving Avg'!H691</f>
        <v>3.0981654999999968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2.8715999999999999</v>
      </c>
      <c r="C692" s="2">
        <f>RSI!I692</f>
        <v>55.386609680029466</v>
      </c>
      <c r="D692" s="2">
        <f>MACD!E692</f>
        <v>3.4930983054723974E-3</v>
      </c>
      <c r="E692" s="2">
        <f>MACD!F692</f>
        <v>-8.5560878666576436E-3</v>
      </c>
      <c r="F692" s="2">
        <f>'Moving Avg'!D692</f>
        <v>2.8155200000000002</v>
      </c>
      <c r="G692" s="2">
        <f>'Moving Avg'!F692</f>
        <v>2.8488049999999996</v>
      </c>
      <c r="H692" s="2">
        <f>'Moving Avg'!G692</f>
        <v>2.6716420000000003</v>
      </c>
      <c r="I692" s="2">
        <f>'Moving Avg'!H692</f>
        <v>3.0952149999999965</v>
      </c>
      <c r="J692" s="6" t="str">
        <f>OBV!F692</f>
        <v>BEARISH</v>
      </c>
      <c r="K692" s="6" t="str">
        <f>OBV!G692</f>
        <v>WEAK</v>
      </c>
      <c r="L692" s="6" t="str">
        <f>OBV!H692</f>
        <v>BEARISH DIVERGENCE</v>
      </c>
    </row>
    <row r="693" spans="1:12" ht="13.5" x14ac:dyDescent="0.25">
      <c r="A693" s="3">
        <f>RSI!A693</f>
        <v>43013</v>
      </c>
      <c r="B693" s="2">
        <f>RSI!B693</f>
        <v>2.8715999999999999</v>
      </c>
      <c r="C693" s="2">
        <f>RSI!I693</f>
        <v>55.386609680029466</v>
      </c>
      <c r="D693" s="2">
        <f>MACD!E693</f>
        <v>1.5243175941293874E-2</v>
      </c>
      <c r="E693" s="2">
        <f>MACD!F693</f>
        <v>-3.7962351050673405E-3</v>
      </c>
      <c r="F693" s="2">
        <f>'Moving Avg'!D693</f>
        <v>2.8353799999999998</v>
      </c>
      <c r="G693" s="2">
        <f>'Moving Avg'!F693</f>
        <v>2.8464699999999996</v>
      </c>
      <c r="H693" s="2">
        <f>'Moving Avg'!G693</f>
        <v>2.6794260000000008</v>
      </c>
      <c r="I693" s="2">
        <f>'Moving Avg'!H693</f>
        <v>3.0922644999999966</v>
      </c>
      <c r="J693" s="6" t="str">
        <f>OBV!F693</f>
        <v>BEARISH</v>
      </c>
      <c r="K693" s="6" t="str">
        <f>OBV!G693</f>
        <v>NEUTRAL</v>
      </c>
      <c r="L693" s="6" t="str">
        <f>OBV!H693</f>
        <v>BEARISH DIVERGENCE</v>
      </c>
    </row>
    <row r="694" spans="1:12" ht="13.5" x14ac:dyDescent="0.25">
      <c r="A694" s="3">
        <f>RSI!A694</f>
        <v>43014</v>
      </c>
      <c r="B694" s="2">
        <f>RSI!B694</f>
        <v>2.8715999999999999</v>
      </c>
      <c r="C694" s="2">
        <f>RSI!I694</f>
        <v>55.386609680029466</v>
      </c>
      <c r="D694" s="2">
        <f>MACD!E694</f>
        <v>2.3007559548375855E-2</v>
      </c>
      <c r="E694" s="2">
        <f>MACD!F694</f>
        <v>1.5645238256212987E-3</v>
      </c>
      <c r="F694" s="2">
        <f>'Moving Avg'!D694</f>
        <v>2.8435600000000001</v>
      </c>
      <c r="G694" s="2">
        <f>'Moving Avg'!F694</f>
        <v>2.8447199999999997</v>
      </c>
      <c r="H694" s="2">
        <f>'Moving Avg'!G694</f>
        <v>2.6881660000000012</v>
      </c>
      <c r="I694" s="2">
        <f>'Moving Avg'!H694</f>
        <v>3.0895619999999964</v>
      </c>
      <c r="J694" s="6" t="str">
        <f>OBV!F694</f>
        <v>BEARISH</v>
      </c>
      <c r="K694" s="6" t="str">
        <f>OBV!G694</f>
        <v>WEAK</v>
      </c>
      <c r="L694" s="6" t="str">
        <f>OBV!H694</f>
        <v>BEARISH DIVERGENCE</v>
      </c>
    </row>
    <row r="695" spans="1:12" ht="13.5" x14ac:dyDescent="0.25">
      <c r="A695" s="3">
        <f>RSI!A695</f>
        <v>43017</v>
      </c>
      <c r="B695" s="2">
        <f>RSI!B695</f>
        <v>2.9066000000000001</v>
      </c>
      <c r="C695" s="2">
        <f>RSI!I695</f>
        <v>58.158673757273334</v>
      </c>
      <c r="D695" s="2">
        <f>MACD!E695</f>
        <v>2.8434839473600704E-2</v>
      </c>
      <c r="E695" s="2">
        <f>MACD!F695</f>
        <v>6.9385869552171797E-3</v>
      </c>
      <c r="F695" s="2">
        <f>'Moving Avg'!D695</f>
        <v>2.8645800000000001</v>
      </c>
      <c r="G695" s="2">
        <f>'Moving Avg'!F695</f>
        <v>2.85114</v>
      </c>
      <c r="H695" s="2">
        <f>'Moving Avg'!G695</f>
        <v>2.698560000000001</v>
      </c>
      <c r="I695" s="2">
        <f>'Moving Avg'!H695</f>
        <v>3.0870344999999961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2.9066000000000001</v>
      </c>
      <c r="C696" s="2">
        <f>RSI!I696</f>
        <v>58.158673757273341</v>
      </c>
      <c r="D696" s="2">
        <f>MACD!E696</f>
        <v>3.1588579136114792E-2</v>
      </c>
      <c r="E696" s="2">
        <f>MACD!F696</f>
        <v>1.1868585391396702E-2</v>
      </c>
      <c r="F696" s="2">
        <f>'Moving Avg'!D696</f>
        <v>2.8856000000000002</v>
      </c>
      <c r="G696" s="2">
        <f>'Moving Avg'!F696</f>
        <v>2.8528899999999995</v>
      </c>
      <c r="H696" s="2">
        <f>'Moving Avg'!G696</f>
        <v>2.7123480000000004</v>
      </c>
      <c r="I696" s="2">
        <f>'Moving Avg'!H696</f>
        <v>3.0845814999999965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2.8599000000000001</v>
      </c>
      <c r="C697" s="2">
        <f>RSI!I697</f>
        <v>53.057147381945626</v>
      </c>
      <c r="D697" s="2">
        <f>MACD!E697</f>
        <v>2.4655599337387812E-2</v>
      </c>
      <c r="E697" s="2">
        <f>MACD!F697</f>
        <v>1.4425988180594925E-2</v>
      </c>
      <c r="F697" s="2">
        <f>'Moving Avg'!D697</f>
        <v>2.8832599999999999</v>
      </c>
      <c r="G697" s="2">
        <f>'Moving Avg'!F697</f>
        <v>2.853475</v>
      </c>
      <c r="H697" s="2">
        <f>'Moving Avg'!G697</f>
        <v>2.7207520000000009</v>
      </c>
      <c r="I697" s="2">
        <f>'Moving Avg'!H697</f>
        <v>3.0817709999999967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2.7782</v>
      </c>
      <c r="C698" s="2">
        <f>RSI!I698</f>
        <v>45.532338750795851</v>
      </c>
      <c r="D698" s="2">
        <f>MACD!E698</f>
        <v>1.5677275001207747E-2</v>
      </c>
      <c r="E698" s="2">
        <f>MACD!F698</f>
        <v>1.4676245544717491E-2</v>
      </c>
      <c r="F698" s="2">
        <f>'Moving Avg'!D698</f>
        <v>2.8645799999999997</v>
      </c>
      <c r="G698" s="2">
        <f>'Moving Avg'!F698</f>
        <v>2.8534749999999995</v>
      </c>
      <c r="H698" s="2">
        <f>'Moving Avg'!G698</f>
        <v>2.7271720000000013</v>
      </c>
      <c r="I698" s="2">
        <f>'Moving Avg'!H698</f>
        <v>3.0786014999999969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2.7431999999999999</v>
      </c>
      <c r="C699" s="2">
        <f>RSI!I699</f>
        <v>42.736082648419419</v>
      </c>
      <c r="D699" s="2">
        <f>MACD!E699</f>
        <v>1.9974288413018293E-2</v>
      </c>
      <c r="E699" s="2">
        <f>MACD!F699</f>
        <v>1.5735854118377652E-2</v>
      </c>
      <c r="F699" s="2">
        <f>'Moving Avg'!D699</f>
        <v>2.8388999999999998</v>
      </c>
      <c r="G699" s="2">
        <f>'Moving Avg'!F699</f>
        <v>2.8482250000000002</v>
      </c>
      <c r="H699" s="2">
        <f>'Moving Avg'!G699</f>
        <v>2.7330100000000015</v>
      </c>
      <c r="I699" s="2">
        <f>'Moving Avg'!H699</f>
        <v>3.0752819999999974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2.7431999999999999</v>
      </c>
      <c r="C700" s="2">
        <f>RSI!I700</f>
        <v>42.736082648419419</v>
      </c>
      <c r="D700" s="2">
        <f>MACD!E700</f>
        <v>1.9618110448904158E-2</v>
      </c>
      <c r="E700" s="2">
        <f>MACD!F700</f>
        <v>1.6512305384482954E-2</v>
      </c>
      <c r="F700" s="2">
        <f>'Moving Avg'!D700</f>
        <v>2.8062200000000002</v>
      </c>
      <c r="G700" s="2">
        <f>'Moving Avg'!F700</f>
        <v>2.8435600000000001</v>
      </c>
      <c r="H700" s="2">
        <f>'Moving Avg'!G700</f>
        <v>2.7389640000000015</v>
      </c>
      <c r="I700" s="2">
        <f>'Moving Avg'!H700</f>
        <v>3.0720119999999973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2.7782</v>
      </c>
      <c r="C701" s="2">
        <f>RSI!I701</f>
        <v>46.543470447956715</v>
      </c>
      <c r="D701" s="2">
        <f>MACD!E701</f>
        <v>1.7187280300964058E-2</v>
      </c>
      <c r="E701" s="2">
        <f>MACD!F701</f>
        <v>1.6647300367779175E-2</v>
      </c>
      <c r="F701" s="2">
        <f>'Moving Avg'!D701</f>
        <v>2.7805399999999998</v>
      </c>
      <c r="G701" s="2">
        <f>'Moving Avg'!F701</f>
        <v>2.84327</v>
      </c>
      <c r="H701" s="2">
        <f>'Moving Avg'!G701</f>
        <v>2.7462020000000007</v>
      </c>
      <c r="I701" s="2">
        <f>'Moving Avg'!H701</f>
        <v>3.0687929999999977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2.7782</v>
      </c>
      <c r="C702" s="2">
        <f>RSI!I702</f>
        <v>46.543470447956715</v>
      </c>
      <c r="D702" s="2">
        <f>MACD!E702</f>
        <v>2.6137059754276049E-2</v>
      </c>
      <c r="E702" s="2">
        <f>MACD!F702</f>
        <v>1.8545252245078553E-2</v>
      </c>
      <c r="F702" s="2">
        <f>'Moving Avg'!D702</f>
        <v>2.7641999999999998</v>
      </c>
      <c r="G702" s="2">
        <f>'Moving Avg'!F702</f>
        <v>2.8400600000000003</v>
      </c>
      <c r="H702" s="2">
        <f>'Moving Avg'!G702</f>
        <v>2.7527400000000006</v>
      </c>
      <c r="I702" s="2">
        <f>'Moving Avg'!H702</f>
        <v>3.0655739999999976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2.7431999999999999</v>
      </c>
      <c r="C703" s="2">
        <f>RSI!I703</f>
        <v>43.211402929412962</v>
      </c>
      <c r="D703" s="2">
        <f>MACD!E703</f>
        <v>3.6508117049557587E-2</v>
      </c>
      <c r="E703" s="2">
        <f>MACD!F703</f>
        <v>2.2137825205974362E-2</v>
      </c>
      <c r="F703" s="2">
        <f>'Moving Avg'!D703</f>
        <v>2.7572000000000001</v>
      </c>
      <c r="G703" s="2">
        <f>'Moving Avg'!F703</f>
        <v>2.831305</v>
      </c>
      <c r="H703" s="2">
        <f>'Moving Avg'!G703</f>
        <v>2.7588100000000004</v>
      </c>
      <c r="I703" s="2">
        <f>'Moving Avg'!H703</f>
        <v>3.0621799999999979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2.6615000000000002</v>
      </c>
      <c r="C704" s="2">
        <f>RSI!I704</f>
        <v>36.620846218195886</v>
      </c>
      <c r="D704" s="2">
        <f>MACD!E704</f>
        <v>5.1732642086605996E-2</v>
      </c>
      <c r="E704" s="2">
        <f>MACD!F704</f>
        <v>2.805678858210069E-2</v>
      </c>
      <c r="F704" s="2">
        <f>'Moving Avg'!D704</f>
        <v>2.7408600000000001</v>
      </c>
      <c r="G704" s="2">
        <f>'Moving Avg'!F704</f>
        <v>2.8190499999999998</v>
      </c>
      <c r="H704" s="2">
        <f>'Moving Avg'!G704</f>
        <v>2.7630140000000005</v>
      </c>
      <c r="I704" s="2">
        <f>'Moving Avg'!H704</f>
        <v>3.0582534999999984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</row>
    <row r="705" spans="1:12" ht="13.5" x14ac:dyDescent="0.25">
      <c r="A705" s="3">
        <f>RSI!A705</f>
        <v>43031</v>
      </c>
      <c r="B705" s="2">
        <f>RSI!B705</f>
        <v>2.7315</v>
      </c>
      <c r="C705" s="2">
        <f>RSI!I705</f>
        <v>44.439792993654969</v>
      </c>
      <c r="D705" s="2">
        <f>MACD!E705</f>
        <v>6.5664875183022442E-2</v>
      </c>
      <c r="E705" s="2">
        <f>MACD!F705</f>
        <v>3.5578405902285046E-2</v>
      </c>
      <c r="F705" s="2">
        <f>'Moving Avg'!D705</f>
        <v>2.7385200000000003</v>
      </c>
      <c r="G705" s="2">
        <f>'Moving Avg'!F705</f>
        <v>2.8097100000000004</v>
      </c>
      <c r="H705" s="2">
        <f>'Moving Avg'!G705</f>
        <v>2.7690840000000008</v>
      </c>
      <c r="I705" s="2">
        <f>'Moving Avg'!H705</f>
        <v>3.0548254999999984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</row>
    <row r="706" spans="1:12" ht="13.5" x14ac:dyDescent="0.25">
      <c r="A706" s="3">
        <f>RSI!A706</f>
        <v>43032</v>
      </c>
      <c r="B706" s="2">
        <f>RSI!B706</f>
        <v>2.7198000000000002</v>
      </c>
      <c r="C706" s="2">
        <f>RSI!I706</f>
        <v>43.474391780080104</v>
      </c>
      <c r="D706" s="2">
        <f>MACD!E706</f>
        <v>7.8694233020009108E-2</v>
      </c>
      <c r="E706" s="2">
        <f>MACD!F706</f>
        <v>4.4201571325829858E-2</v>
      </c>
      <c r="F706" s="2">
        <f>'Moving Avg'!D706</f>
        <v>2.7268400000000002</v>
      </c>
      <c r="G706" s="2">
        <f>'Moving Avg'!F706</f>
        <v>2.8000800000000003</v>
      </c>
      <c r="H706" s="2">
        <f>'Moving Avg'!G706</f>
        <v>2.7748039999999996</v>
      </c>
      <c r="I706" s="2">
        <f>'Moving Avg'!H706</f>
        <v>3.0512149999999987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</row>
    <row r="707" spans="1:12" ht="13.5" x14ac:dyDescent="0.25">
      <c r="A707" s="3">
        <f>RSI!A707</f>
        <v>43033</v>
      </c>
      <c r="B707" s="2">
        <f>RSI!B707</f>
        <v>2.7782</v>
      </c>
      <c r="C707" s="2">
        <f>RSI!I707</f>
        <v>49.384933579072474</v>
      </c>
      <c r="D707" s="2">
        <f>MACD!E707</f>
        <v>7.8623852601466204E-2</v>
      </c>
      <c r="E707" s="2">
        <f>MACD!F707</f>
        <v>5.1086027580957136E-2</v>
      </c>
      <c r="F707" s="2">
        <f>'Moving Avg'!D707</f>
        <v>2.7268400000000002</v>
      </c>
      <c r="G707" s="2">
        <f>'Moving Avg'!F707</f>
        <v>2.7974549999999998</v>
      </c>
      <c r="H707" s="2">
        <f>'Moving Avg'!G707</f>
        <v>2.7805239999999998</v>
      </c>
      <c r="I707" s="2">
        <f>'Moving Avg'!H707</f>
        <v>3.0478964999999985</v>
      </c>
      <c r="J707" s="6" t="str">
        <f>OBV!F707</f>
        <v>BULLISH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2.7723</v>
      </c>
      <c r="C708" s="2">
        <f>RSI!I708</f>
        <v>48.829429127284406</v>
      </c>
      <c r="D708" s="2">
        <f>MACD!E708</f>
        <v>6.6471573326522204E-2</v>
      </c>
      <c r="E708" s="2">
        <f>MACD!F708</f>
        <v>5.4163136730070158E-2</v>
      </c>
      <c r="F708" s="2">
        <f>'Moving Avg'!D708</f>
        <v>2.7326600000000001</v>
      </c>
      <c r="G708" s="2">
        <f>'Moving Avg'!F708</f>
        <v>2.7974549999999998</v>
      </c>
      <c r="H708" s="2">
        <f>'Moving Avg'!G708</f>
        <v>2.7862420000000001</v>
      </c>
      <c r="I708" s="2">
        <f>'Moving Avg'!H708</f>
        <v>3.0445484999999981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2.7723</v>
      </c>
      <c r="C709" s="2">
        <f>RSI!I709</f>
        <v>48.829429127284406</v>
      </c>
      <c r="D709" s="2">
        <f>MACD!E709</f>
        <v>5.0875667076049957E-2</v>
      </c>
      <c r="E709" s="2">
        <f>MACD!F709</f>
        <v>5.3505642799266125E-2</v>
      </c>
      <c r="F709" s="2">
        <f>'Moving Avg'!D709</f>
        <v>2.7548199999999996</v>
      </c>
      <c r="G709" s="2">
        <f>'Moving Avg'!F709</f>
        <v>2.7945350000000002</v>
      </c>
      <c r="H709" s="2">
        <f>'Moving Avg'!G709</f>
        <v>2.7920780000000001</v>
      </c>
      <c r="I709" s="2">
        <f>'Moving Avg'!H709</f>
        <v>3.0412004999999982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2.7782</v>
      </c>
      <c r="C710" s="2">
        <f>RSI!I710</f>
        <v>49.488381042896528</v>
      </c>
      <c r="D710" s="2">
        <f>MACD!E710</f>
        <v>3.7308211557007365E-2</v>
      </c>
      <c r="E710" s="2">
        <f>MACD!F710</f>
        <v>5.0266156550814373E-2</v>
      </c>
      <c r="F710" s="2">
        <f>'Moving Avg'!D710</f>
        <v>2.76416</v>
      </c>
      <c r="G710" s="2">
        <f>'Moving Avg'!F710</f>
        <v>2.7933699999999999</v>
      </c>
      <c r="H710" s="2">
        <f>'Moving Avg'!G710</f>
        <v>2.7980320000000001</v>
      </c>
      <c r="I710" s="2">
        <f>'Moving Avg'!H710</f>
        <v>3.0379814999999981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2.7782</v>
      </c>
      <c r="C711" s="2">
        <f>RSI!I711</f>
        <v>49.488381042896528</v>
      </c>
      <c r="D711" s="2">
        <f>MACD!E711</f>
        <v>3.1239028896139498E-2</v>
      </c>
      <c r="E711" s="2">
        <f>MACD!F711</f>
        <v>4.6460731019879402E-2</v>
      </c>
      <c r="F711" s="2">
        <f>'Moving Avg'!D711</f>
        <v>2.7758399999999996</v>
      </c>
      <c r="G711" s="2">
        <f>'Moving Avg'!F711</f>
        <v>2.7922049999999996</v>
      </c>
      <c r="H711" s="2">
        <f>'Moving Avg'!G711</f>
        <v>2.8030520000000001</v>
      </c>
      <c r="I711" s="2">
        <f>'Moving Avg'!H711</f>
        <v>3.034762499999998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2.7782</v>
      </c>
      <c r="C712" s="2">
        <f>RSI!I712</f>
        <v>49.488381042896528</v>
      </c>
      <c r="D712" s="2">
        <f>MACD!E712</f>
        <v>2.6127970926557165E-2</v>
      </c>
      <c r="E712" s="2">
        <f>MACD!F712</f>
        <v>4.2394179001214956E-2</v>
      </c>
      <c r="F712" s="2">
        <f>'Moving Avg'!D712</f>
        <v>2.7758400000000001</v>
      </c>
      <c r="G712" s="2">
        <f>'Moving Avg'!F712</f>
        <v>2.7875349999999992</v>
      </c>
      <c r="H712" s="2">
        <f>'Moving Avg'!G712</f>
        <v>2.8073720000000004</v>
      </c>
      <c r="I712" s="2">
        <f>'Moving Avg'!H712</f>
        <v>3.0315434999999979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2.7782</v>
      </c>
      <c r="C713" s="2">
        <f>RSI!I713</f>
        <v>49.488381042896535</v>
      </c>
      <c r="D713" s="2">
        <f>MACD!E713</f>
        <v>1.6441210740399725E-2</v>
      </c>
      <c r="E713" s="2">
        <f>MACD!F713</f>
        <v>3.7203585349051917E-2</v>
      </c>
      <c r="F713" s="2">
        <f>'Moving Avg'!D713</f>
        <v>2.7770199999999998</v>
      </c>
      <c r="G713" s="2">
        <f>'Moving Avg'!F713</f>
        <v>2.7828649999999997</v>
      </c>
      <c r="H713" s="2">
        <f>'Moving Avg'!G713</f>
        <v>2.8105240000000005</v>
      </c>
      <c r="I713" s="2">
        <f>'Moving Avg'!H713</f>
        <v>3.0278284999999983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2.8599000000000001</v>
      </c>
      <c r="C714" s="2">
        <f>RSI!I714</f>
        <v>59.259940883446902</v>
      </c>
      <c r="D714" s="2">
        <f>MACD!E714</f>
        <v>-1.0355438530697647E-2</v>
      </c>
      <c r="E714" s="2">
        <f>MACD!F714</f>
        <v>2.7691780573102006E-2</v>
      </c>
      <c r="F714" s="2">
        <f>'Moving Avg'!D714</f>
        <v>2.79454</v>
      </c>
      <c r="G714" s="2">
        <f>'Moving Avg'!F714</f>
        <v>2.7822799999999996</v>
      </c>
      <c r="H714" s="2">
        <f>'Moving Avg'!G714</f>
        <v>2.8128579999999999</v>
      </c>
      <c r="I714" s="2">
        <f>'Moving Avg'!H714</f>
        <v>3.0250179999999989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2.8599000000000001</v>
      </c>
      <c r="C715" s="2">
        <f>RSI!I715</f>
        <v>59.259940883446902</v>
      </c>
      <c r="D715" s="2">
        <f>MACD!E715</f>
        <v>-2.2723691509126898E-2</v>
      </c>
      <c r="E715" s="2">
        <f>MACD!F715</f>
        <v>1.7608686156656225E-2</v>
      </c>
      <c r="F715" s="2">
        <f>'Moving Avg'!D715</f>
        <v>2.81088</v>
      </c>
      <c r="G715" s="2">
        <f>'Moving Avg'!F715</f>
        <v>2.7799450000000001</v>
      </c>
      <c r="H715" s="2">
        <f>'Moving Avg'!G715</f>
        <v>2.814492</v>
      </c>
      <c r="I715" s="2">
        <f>'Moving Avg'!H715</f>
        <v>3.022207499999999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2.8656999999999999</v>
      </c>
      <c r="C716" s="2">
        <f>RSI!I716</f>
        <v>59.898655485874066</v>
      </c>
      <c r="D716" s="2">
        <f>MACD!E716</f>
        <v>-3.5847836247108411E-2</v>
      </c>
      <c r="E716" s="2">
        <f>MACD!F716</f>
        <v>6.9173816759032971E-3</v>
      </c>
      <c r="F716" s="2">
        <f>'Moving Avg'!D716</f>
        <v>2.8283800000000001</v>
      </c>
      <c r="G716" s="2">
        <f>'Moving Avg'!F716</f>
        <v>2.7778999999999998</v>
      </c>
      <c r="H716" s="2">
        <f>'Moving Avg'!G716</f>
        <v>2.8146080000000007</v>
      </c>
      <c r="I716" s="2">
        <f>'Moving Avg'!H716</f>
        <v>3.0194259999999984</v>
      </c>
      <c r="J716" s="6" t="str">
        <f>OBV!F716</f>
        <v>BULLISH</v>
      </c>
      <c r="K716" s="6" t="str">
        <f>OBV!G716</f>
        <v>NEUTRAL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2.8599000000000001</v>
      </c>
      <c r="C717" s="2">
        <f>RSI!I717</f>
        <v>58.904130669368257</v>
      </c>
      <c r="D717" s="2">
        <f>MACD!E717</f>
        <v>-3.7970196526186939E-2</v>
      </c>
      <c r="E717" s="2">
        <f>MACD!F717</f>
        <v>-2.0601339645147498E-3</v>
      </c>
      <c r="F717" s="2">
        <f>'Moving Avg'!D717</f>
        <v>2.8447199999999997</v>
      </c>
      <c r="G717" s="2">
        <f>'Moving Avg'!F717</f>
        <v>2.7778999999999998</v>
      </c>
      <c r="H717" s="2">
        <f>'Moving Avg'!G717</f>
        <v>2.8148420000000005</v>
      </c>
      <c r="I717" s="2">
        <f>'Moving Avg'!H717</f>
        <v>3.0170864999999987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2.8540999999999999</v>
      </c>
      <c r="C718" s="2">
        <f>RSI!I718</f>
        <v>57.869388550020133</v>
      </c>
      <c r="D718" s="2">
        <f>MACD!E718</f>
        <v>-4.0609422425451402E-2</v>
      </c>
      <c r="E718" s="2">
        <f>MACD!F718</f>
        <v>-9.769991656702082E-3</v>
      </c>
      <c r="F718" s="2">
        <f>'Moving Avg'!D718</f>
        <v>2.8598999999999997</v>
      </c>
      <c r="G718" s="2">
        <f>'Moving Avg'!F718</f>
        <v>2.781695</v>
      </c>
      <c r="H718" s="2">
        <f>'Moving Avg'!G718</f>
        <v>2.8165940000000003</v>
      </c>
      <c r="I718" s="2">
        <f>'Moving Avg'!H718</f>
        <v>3.0146189999999984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2.8540999999999999</v>
      </c>
      <c r="C719" s="2">
        <f>RSI!I719</f>
        <v>57.869388550020133</v>
      </c>
      <c r="D719" s="2">
        <f>MACD!E719</f>
        <v>-4.3146600296095183E-2</v>
      </c>
      <c r="E719" s="2">
        <f>MACD!F719</f>
        <v>-1.6445313384580704E-2</v>
      </c>
      <c r="F719" s="2">
        <f>'Moving Avg'!D719</f>
        <v>2.8587399999999996</v>
      </c>
      <c r="G719" s="2">
        <f>'Moving Avg'!F719</f>
        <v>2.7872400000000002</v>
      </c>
      <c r="H719" s="2">
        <f>'Moving Avg'!G719</f>
        <v>2.8199799999999993</v>
      </c>
      <c r="I719" s="2">
        <f>'Moving Avg'!H719</f>
        <v>3.0121514999999981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2.8540999999999999</v>
      </c>
      <c r="C720" s="2">
        <f>RSI!I720</f>
        <v>57.869388550020133</v>
      </c>
      <c r="D720" s="2">
        <f>MACD!E720</f>
        <v>-4.4667219991942897E-2</v>
      </c>
      <c r="E720" s="2">
        <f>MACD!F720</f>
        <v>-2.2089694706053143E-2</v>
      </c>
      <c r="F720" s="2">
        <f>'Moving Avg'!D720</f>
        <v>2.8575799999999996</v>
      </c>
      <c r="G720" s="2">
        <f>'Moving Avg'!F720</f>
        <v>2.7927850000000007</v>
      </c>
      <c r="H720" s="2">
        <f>'Moving Avg'!G720</f>
        <v>2.8233659999999987</v>
      </c>
      <c r="I720" s="2">
        <f>'Moving Avg'!H720</f>
        <v>3.0099069999999983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</row>
    <row r="721" spans="1:12" ht="13.5" x14ac:dyDescent="0.25">
      <c r="A721" s="3">
        <f>RSI!A721</f>
        <v>43053</v>
      </c>
      <c r="B721" s="2">
        <f>RSI!B721</f>
        <v>2.8540999999999999</v>
      </c>
      <c r="C721" s="2">
        <f>RSI!I721</f>
        <v>57.869388550020133</v>
      </c>
      <c r="D721" s="2">
        <f>MACD!E721</f>
        <v>-4.6214517816416834E-2</v>
      </c>
      <c r="E721" s="2">
        <f>MACD!F721</f>
        <v>-2.6914659328125881E-2</v>
      </c>
      <c r="F721" s="2">
        <f>'Moving Avg'!D721</f>
        <v>2.8552599999999999</v>
      </c>
      <c r="G721" s="2">
        <f>'Moving Avg'!F721</f>
        <v>2.7965800000000005</v>
      </c>
      <c r="H721" s="2">
        <f>'Moving Avg'!G721</f>
        <v>2.8245339999999985</v>
      </c>
      <c r="I721" s="2">
        <f>'Moving Avg'!H721</f>
        <v>3.0075134999999977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2.8481999999999998</v>
      </c>
      <c r="C722" s="2">
        <f>RSI!I722</f>
        <v>56.511127947055058</v>
      </c>
      <c r="D722" s="2">
        <f>MACD!E722</f>
        <v>-4.7328047247940486E-2</v>
      </c>
      <c r="E722" s="2">
        <f>MACD!F722</f>
        <v>-3.0997336912088801E-2</v>
      </c>
      <c r="F722" s="2">
        <f>'Moving Avg'!D722</f>
        <v>2.8529200000000001</v>
      </c>
      <c r="G722" s="2">
        <f>'Moving Avg'!F722</f>
        <v>2.8000800000000003</v>
      </c>
      <c r="H722" s="2">
        <f>'Moving Avg'!G722</f>
        <v>2.8242999999999991</v>
      </c>
      <c r="I722" s="2">
        <f>'Moving Avg'!H722</f>
        <v>3.0054624999999975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2.7665000000000002</v>
      </c>
      <c r="C723" s="2">
        <f>RSI!I723</f>
        <v>41.859572641869498</v>
      </c>
      <c r="D723" s="2">
        <f>MACD!E723</f>
        <v>-4.2406988571807247E-2</v>
      </c>
      <c r="E723" s="2">
        <f>MACD!F723</f>
        <v>-3.327926724403249E-2</v>
      </c>
      <c r="F723" s="2">
        <f>'Moving Avg'!D723</f>
        <v>2.8354000000000004</v>
      </c>
      <c r="G723" s="2">
        <f>'Moving Avg'!F723</f>
        <v>2.8012450000000002</v>
      </c>
      <c r="H723" s="2">
        <f>'Moving Avg'!G723</f>
        <v>2.8212639999999993</v>
      </c>
      <c r="I723" s="2">
        <f>'Moving Avg'!H723</f>
        <v>3.0031769999999973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2.7665000000000002</v>
      </c>
      <c r="C724" s="2">
        <f>RSI!I724</f>
        <v>41.859572641869498</v>
      </c>
      <c r="D724" s="2">
        <f>MACD!E724</f>
        <v>-2.5365623642394475E-2</v>
      </c>
      <c r="E724" s="2">
        <f>MACD!F724</f>
        <v>-3.1696538523704888E-2</v>
      </c>
      <c r="F724" s="2">
        <f>'Moving Avg'!D724</f>
        <v>2.8178800000000002</v>
      </c>
      <c r="G724" s="2">
        <f>'Moving Avg'!F724</f>
        <v>2.8064950000000004</v>
      </c>
      <c r="H724" s="2">
        <f>'Moving Avg'!G724</f>
        <v>2.8184619999999994</v>
      </c>
      <c r="I724" s="2">
        <f>'Moving Avg'!H724</f>
        <v>3.0008914999999972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2.7431999999999999</v>
      </c>
      <c r="C725" s="2">
        <f>RSI!I725</f>
        <v>38.553469128198216</v>
      </c>
      <c r="D725" s="2">
        <f>MACD!E725</f>
        <v>-8.9347465764171297E-3</v>
      </c>
      <c r="E725" s="2">
        <f>MACD!F725</f>
        <v>-2.7144180134247339E-2</v>
      </c>
      <c r="F725" s="2">
        <f>'Moving Avg'!D725</f>
        <v>2.7957000000000001</v>
      </c>
      <c r="G725" s="2">
        <f>'Moving Avg'!F725</f>
        <v>2.8070800000000005</v>
      </c>
      <c r="H725" s="2">
        <f>'Moving Avg'!G725</f>
        <v>2.8177620000000001</v>
      </c>
      <c r="I725" s="2">
        <f>'Moving Avg'!H725</f>
        <v>2.9984894999999976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2.7372999999999998</v>
      </c>
      <c r="C726" s="2">
        <f>RSI!I726</f>
        <v>37.740617220307733</v>
      </c>
      <c r="D726" s="2">
        <f>MACD!E726</f>
        <v>6.6995274391081772E-3</v>
      </c>
      <c r="E726" s="2">
        <f>MACD!F726</f>
        <v>-2.0375438619576237E-2</v>
      </c>
      <c r="F726" s="2">
        <f>'Moving Avg'!D726</f>
        <v>2.7723399999999998</v>
      </c>
      <c r="G726" s="2">
        <f>'Moving Avg'!F726</f>
        <v>2.8079550000000006</v>
      </c>
      <c r="H726" s="2">
        <f>'Moving Avg'!G726</f>
        <v>2.8150760000000004</v>
      </c>
      <c r="I726" s="2">
        <f>'Moving Avg'!H726</f>
        <v>2.9955864999999982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2.7372999999999998</v>
      </c>
      <c r="C727" s="2">
        <f>RSI!I727</f>
        <v>37.740617220307733</v>
      </c>
      <c r="D727" s="2">
        <f>MACD!E727</f>
        <v>1.9443194802393204E-2</v>
      </c>
      <c r="E727" s="2">
        <f>MACD!F727</f>
        <v>-1.2411711935182351E-2</v>
      </c>
      <c r="F727" s="2">
        <f>'Moving Avg'!D727</f>
        <v>2.7501599999999997</v>
      </c>
      <c r="G727" s="2">
        <f>'Moving Avg'!F727</f>
        <v>2.8059099999999999</v>
      </c>
      <c r="H727" s="2">
        <f>'Moving Avg'!G727</f>
        <v>2.8128580000000003</v>
      </c>
      <c r="I727" s="2">
        <f>'Moving Avg'!H727</f>
        <v>2.9926834999999983</v>
      </c>
      <c r="J727" s="6" t="str">
        <f>OBV!F727</f>
        <v>BEARISH</v>
      </c>
      <c r="K727" s="6" t="str">
        <f>OBV!G727</f>
        <v>NEUTRAL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2.7081</v>
      </c>
      <c r="C728" s="2">
        <f>RSI!I728</f>
        <v>33.666394375786382</v>
      </c>
      <c r="D728" s="2">
        <f>MACD!E728</f>
        <v>3.1873780972460963E-2</v>
      </c>
      <c r="E728" s="2">
        <f>MACD!F728</f>
        <v>-3.5546133536536887E-3</v>
      </c>
      <c r="F728" s="2">
        <f>'Moving Avg'!D728</f>
        <v>2.73848</v>
      </c>
      <c r="G728" s="2">
        <f>'Moving Avg'!F728</f>
        <v>2.8027000000000002</v>
      </c>
      <c r="H728" s="2">
        <f>'Moving Avg'!G728</f>
        <v>2.8114560000000002</v>
      </c>
      <c r="I728" s="2">
        <f>'Moving Avg'!H728</f>
        <v>2.9900559999999978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2.7372999999999998</v>
      </c>
      <c r="C729" s="2">
        <f>RSI!I729</f>
        <v>40.574989355643879</v>
      </c>
      <c r="D729" s="2">
        <f>MACD!E729</f>
        <v>4.075046494077661E-2</v>
      </c>
      <c r="E729" s="2">
        <f>MACD!F729</f>
        <v>5.3064023052323715E-3</v>
      </c>
      <c r="F729" s="2">
        <f>'Moving Avg'!D729</f>
        <v>2.7326399999999995</v>
      </c>
      <c r="G729" s="2">
        <f>'Moving Avg'!F729</f>
        <v>2.8009499999999994</v>
      </c>
      <c r="H729" s="2">
        <f>'Moving Avg'!G729</f>
        <v>2.8092380000000001</v>
      </c>
      <c r="I729" s="2">
        <f>'Moving Avg'!H729</f>
        <v>2.987772999999998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2.7372999999999998</v>
      </c>
      <c r="C730" s="2">
        <f>RSI!I730</f>
        <v>40.574989355643879</v>
      </c>
      <c r="D730" s="2">
        <f>MACD!E730</f>
        <v>4.8571793235716143E-2</v>
      </c>
      <c r="E730" s="2">
        <f>MACD!F730</f>
        <v>1.3959480491329126E-2</v>
      </c>
      <c r="F730" s="2">
        <f>'Moving Avg'!D730</f>
        <v>2.7314599999999998</v>
      </c>
      <c r="G730" s="2">
        <f>'Moving Avg'!F730</f>
        <v>2.7989049999999995</v>
      </c>
      <c r="H730" s="2">
        <f>'Moving Avg'!G730</f>
        <v>2.8072540000000004</v>
      </c>
      <c r="I730" s="2">
        <f>'Moving Avg'!H730</f>
        <v>2.9853164999999984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2.7372999999999998</v>
      </c>
      <c r="C731" s="2">
        <f>RSI!I731</f>
        <v>40.574989355643879</v>
      </c>
      <c r="D731" s="2">
        <f>MACD!E731</f>
        <v>5.5477143971230269E-2</v>
      </c>
      <c r="E731" s="2">
        <f>MACD!F731</f>
        <v>2.2263013187309357E-2</v>
      </c>
      <c r="F731" s="2">
        <f>'Moving Avg'!D731</f>
        <v>2.7314599999999993</v>
      </c>
      <c r="G731" s="2">
        <f>'Moving Avg'!F731</f>
        <v>2.7968599999999992</v>
      </c>
      <c r="H731" s="2">
        <f>'Moving Avg'!G731</f>
        <v>2.8063199999999999</v>
      </c>
      <c r="I731" s="2">
        <f>'Moving Avg'!H731</f>
        <v>2.9828599999999987</v>
      </c>
      <c r="J731" s="6" t="str">
        <f>OBV!F731</f>
        <v>BEARISH</v>
      </c>
      <c r="K731" s="6" t="str">
        <f>OBV!G731</f>
        <v>NEUTRAL</v>
      </c>
      <c r="L731" s="6" t="str">
        <f>OBV!H731</f>
        <v>NEUTRAL</v>
      </c>
    </row>
    <row r="732" spans="1:12" ht="13.5" x14ac:dyDescent="0.25">
      <c r="A732" s="3">
        <f>RSI!A732</f>
        <v>43068</v>
      </c>
      <c r="B732" s="2">
        <f>RSI!B732</f>
        <v>2.7372999999999998</v>
      </c>
      <c r="C732" s="2">
        <f>RSI!I732</f>
        <v>40.574989355643879</v>
      </c>
      <c r="D732" s="2">
        <f>MACD!E732</f>
        <v>6.067846270735977E-2</v>
      </c>
      <c r="E732" s="2">
        <f>MACD!F732</f>
        <v>2.994610309131944E-2</v>
      </c>
      <c r="F732" s="2">
        <f>'Moving Avg'!D732</f>
        <v>2.7314599999999993</v>
      </c>
      <c r="G732" s="2">
        <f>'Moving Avg'!F732</f>
        <v>2.7948149999999989</v>
      </c>
      <c r="H732" s="2">
        <f>'Moving Avg'!G732</f>
        <v>2.8042180000000001</v>
      </c>
      <c r="I732" s="2">
        <f>'Moving Avg'!H732</f>
        <v>2.9804284999999995</v>
      </c>
      <c r="J732" s="6" t="str">
        <f>OBV!F732</f>
        <v>BEARISH</v>
      </c>
      <c r="K732" s="6" t="str">
        <f>OBV!G732</f>
        <v>NEUTRAL</v>
      </c>
      <c r="L732" s="6" t="str">
        <f>OBV!H732</f>
        <v>NEUTRAL</v>
      </c>
    </row>
    <row r="733" spans="1:12" ht="13.5" x14ac:dyDescent="0.25">
      <c r="A733" s="3">
        <f>RSI!A733</f>
        <v>43069</v>
      </c>
      <c r="B733" s="2">
        <f>RSI!B733</f>
        <v>2.8014999999999999</v>
      </c>
      <c r="C733" s="2">
        <f>RSI!I733</f>
        <v>54.56794407176703</v>
      </c>
      <c r="D733" s="2">
        <f>MACD!E733</f>
        <v>4.8001108865781461E-2</v>
      </c>
      <c r="E733" s="2">
        <f>MACD!F733</f>
        <v>3.3557104246211847E-2</v>
      </c>
      <c r="F733" s="2">
        <f>'Moving Avg'!D733</f>
        <v>2.7501399999999996</v>
      </c>
      <c r="G733" s="2">
        <f>'Moving Avg'!F733</f>
        <v>2.7959799999999992</v>
      </c>
      <c r="H733" s="2">
        <f>'Moving Avg'!G733</f>
        <v>2.8018820000000004</v>
      </c>
      <c r="I733" s="2">
        <f>'Moving Avg'!H733</f>
        <v>2.9780699999999998</v>
      </c>
      <c r="J733" s="6" t="str">
        <f>OBV!F733</f>
        <v>BULLISH</v>
      </c>
      <c r="K733" s="6" t="str">
        <f>OBV!G733</f>
        <v>NEUTRAL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2.8014999999999999</v>
      </c>
      <c r="C734" s="2">
        <f>RSI!I734</f>
        <v>54.56794407176703</v>
      </c>
      <c r="D734" s="2">
        <f>MACD!E734</f>
        <v>3.7122827549835424E-2</v>
      </c>
      <c r="E734" s="2">
        <f>MACD!F734</f>
        <v>3.4270248906936564E-2</v>
      </c>
      <c r="F734" s="2">
        <f>'Moving Avg'!D734</f>
        <v>2.7629800000000002</v>
      </c>
      <c r="G734" s="2">
        <f>'Moving Avg'!F734</f>
        <v>2.7930599999999988</v>
      </c>
      <c r="H734" s="2">
        <f>'Moving Avg'!G734</f>
        <v>2.7997800000000006</v>
      </c>
      <c r="I734" s="2">
        <f>'Moving Avg'!H734</f>
        <v>2.9759345000000001</v>
      </c>
      <c r="J734" s="6" t="str">
        <f>OBV!F734</f>
        <v>BULLISH</v>
      </c>
      <c r="K734" s="6" t="str">
        <f>OBV!G734</f>
        <v>NEUTRAL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2.7957000000000001</v>
      </c>
      <c r="C735" s="2">
        <f>RSI!I735</f>
        <v>53.254065408166078</v>
      </c>
      <c r="D735" s="2">
        <f>MACD!E735</f>
        <v>2.4623059253298329E-2</v>
      </c>
      <c r="E735" s="2">
        <f>MACD!F735</f>
        <v>3.2340810976208917E-2</v>
      </c>
      <c r="F735" s="2">
        <f>'Moving Avg'!D735</f>
        <v>2.7746599999999999</v>
      </c>
      <c r="G735" s="2">
        <f>'Moving Avg'!F735</f>
        <v>2.7898499999999991</v>
      </c>
      <c r="H735" s="2">
        <f>'Moving Avg'!G735</f>
        <v>2.7973280000000007</v>
      </c>
      <c r="I735" s="2">
        <f>'Moving Avg'!H735</f>
        <v>2.9735469999999999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2.7431999999999999</v>
      </c>
      <c r="C736" s="2">
        <f>RSI!I736</f>
        <v>43.130789572775818</v>
      </c>
      <c r="D736" s="2">
        <f>MACD!E736</f>
        <v>1.6932094812954102E-2</v>
      </c>
      <c r="E736" s="2">
        <f>MACD!F736</f>
        <v>2.9259067743557958E-2</v>
      </c>
      <c r="F736" s="2">
        <f>'Moving Avg'!D736</f>
        <v>2.7758399999999996</v>
      </c>
      <c r="G736" s="2">
        <f>'Moving Avg'!F736</f>
        <v>2.7837249999999996</v>
      </c>
      <c r="H736" s="2">
        <f>'Moving Avg'!G736</f>
        <v>2.7939440000000006</v>
      </c>
      <c r="I736" s="2">
        <f>'Moving Avg'!H736</f>
        <v>2.9709215000000007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2.7898999999999998</v>
      </c>
      <c r="C737" s="2">
        <f>RSI!I737</f>
        <v>51.891381470953057</v>
      </c>
      <c r="D737" s="2">
        <f>MACD!E737</f>
        <v>7.1869563504285416E-3</v>
      </c>
      <c r="E737" s="2">
        <f>MACD!F737</f>
        <v>2.4844645464932074E-2</v>
      </c>
      <c r="F737" s="2">
        <f>'Moving Avg'!D737</f>
        <v>2.7863599999999997</v>
      </c>
      <c r="G737" s="2">
        <f>'Moving Avg'!F737</f>
        <v>2.7802249999999993</v>
      </c>
      <c r="H737" s="2">
        <f>'Moving Avg'!G737</f>
        <v>2.7931280000000003</v>
      </c>
      <c r="I737" s="2">
        <f>'Moving Avg'!H737</f>
        <v>2.9685295000000007</v>
      </c>
      <c r="J737" s="6" t="str">
        <f>OBV!F737</f>
        <v>BEARISH</v>
      </c>
      <c r="K737" s="6" t="str">
        <f>OBV!G737</f>
        <v>NEUTRAL</v>
      </c>
      <c r="L737" s="6" t="str">
        <f>OBV!H737</f>
        <v>BEARISH DIVERGENCE</v>
      </c>
    </row>
    <row r="738" spans="1:12" ht="13.5" x14ac:dyDescent="0.25">
      <c r="A738" s="3">
        <f>RSI!A738</f>
        <v>43077</v>
      </c>
      <c r="B738" s="2">
        <f>RSI!B738</f>
        <v>2.7431999999999999</v>
      </c>
      <c r="C738" s="2">
        <f>RSI!I738</f>
        <v>44.50765430643137</v>
      </c>
      <c r="D738" s="2">
        <f>MACD!E738</f>
        <v>-2.1625049105291616E-3</v>
      </c>
      <c r="E738" s="2">
        <f>MACD!F738</f>
        <v>1.9443215389839827E-2</v>
      </c>
      <c r="F738" s="2">
        <f>'Moving Avg'!D738</f>
        <v>2.7746999999999997</v>
      </c>
      <c r="G738" s="2">
        <f>'Moving Avg'!F738</f>
        <v>2.77468</v>
      </c>
      <c r="H738" s="2">
        <f>'Moving Avg'!G738</f>
        <v>2.7925460000000002</v>
      </c>
      <c r="I738" s="2">
        <f>'Moving Avg'!H738</f>
        <v>2.9660035000000011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2.6615000000000002</v>
      </c>
      <c r="C739" s="2">
        <f>RSI!I739</f>
        <v>35.098359338338341</v>
      </c>
      <c r="D739" s="2">
        <f>MACD!E739</f>
        <v>6.8122207772880472E-4</v>
      </c>
      <c r="E739" s="2">
        <f>MACD!F739</f>
        <v>1.5690816727417622E-2</v>
      </c>
      <c r="F739" s="2">
        <f>'Moving Avg'!D739</f>
        <v>2.7466999999999997</v>
      </c>
      <c r="G739" s="2">
        <f>'Moving Avg'!F739</f>
        <v>2.76505</v>
      </c>
      <c r="H739" s="2">
        <f>'Moving Avg'!G739</f>
        <v>2.7891620000000006</v>
      </c>
      <c r="I739" s="2">
        <f>'Moving Avg'!H739</f>
        <v>2.9630690000000017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2.7431999999999999</v>
      </c>
      <c r="C740" s="2">
        <f>RSI!I740</f>
        <v>47.134322790884333</v>
      </c>
      <c r="D740" s="2">
        <f>MACD!E740</f>
        <v>-2.2865840947492444E-3</v>
      </c>
      <c r="E740" s="2">
        <f>MACD!F740</f>
        <v>1.2095336562984251E-2</v>
      </c>
      <c r="F740" s="2">
        <f>'Moving Avg'!D740</f>
        <v>2.7361999999999997</v>
      </c>
      <c r="G740" s="2">
        <f>'Moving Avg'!F740</f>
        <v>2.7595050000000008</v>
      </c>
      <c r="H740" s="2">
        <f>'Moving Avg'!G740</f>
        <v>2.7879960000000001</v>
      </c>
      <c r="I740" s="2">
        <f>'Moving Avg'!H740</f>
        <v>2.9605430000000017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</row>
    <row r="741" spans="1:12" ht="13.5" x14ac:dyDescent="0.25">
      <c r="A741" s="3">
        <f>RSI!A741</f>
        <v>43082</v>
      </c>
      <c r="B741" s="2">
        <f>RSI!B741</f>
        <v>2.7431999999999999</v>
      </c>
      <c r="C741" s="2">
        <f>RSI!I741</f>
        <v>47.13432279088434</v>
      </c>
      <c r="D741" s="2">
        <f>MACD!E741</f>
        <v>-4.6529668897705712E-3</v>
      </c>
      <c r="E741" s="2">
        <f>MACD!F741</f>
        <v>8.7456758724332867E-3</v>
      </c>
      <c r="F741" s="2">
        <f>'Moving Avg'!D741</f>
        <v>2.7361999999999997</v>
      </c>
      <c r="G741" s="2">
        <f>'Moving Avg'!F741</f>
        <v>2.7539600000000006</v>
      </c>
      <c r="H741" s="2">
        <f>'Moving Avg'!G741</f>
        <v>2.7868300000000006</v>
      </c>
      <c r="I741" s="2">
        <f>'Moving Avg'!H741</f>
        <v>2.958041500000002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2.7431999999999999</v>
      </c>
      <c r="C742" s="2">
        <f>RSI!I742</f>
        <v>47.134322790884333</v>
      </c>
      <c r="D742" s="2">
        <f>MACD!E742</f>
        <v>-6.5211817076389345E-3</v>
      </c>
      <c r="E742" s="2">
        <f>MACD!F742</f>
        <v>5.6923043564188428E-3</v>
      </c>
      <c r="F742" s="2">
        <f>'Moving Avg'!D742</f>
        <v>2.7268599999999998</v>
      </c>
      <c r="G742" s="2">
        <f>'Moving Avg'!F742</f>
        <v>2.7487100000000013</v>
      </c>
      <c r="H742" s="2">
        <f>'Moving Avg'!G742</f>
        <v>2.7842620000000005</v>
      </c>
      <c r="I742" s="2">
        <f>'Moving Avg'!H742</f>
        <v>2.9556395000000024</v>
      </c>
      <c r="J742" s="6" t="str">
        <f>OBV!F742</f>
        <v>BULLISH</v>
      </c>
      <c r="K742" s="6" t="str">
        <f>OBV!G742</f>
        <v>NEUTRAL</v>
      </c>
      <c r="L742" s="6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2.714</v>
      </c>
      <c r="C743" s="2">
        <f>RSI!I743</f>
        <v>43.530727926284861</v>
      </c>
      <c r="D743" s="2">
        <f>MACD!E743</f>
        <v>4.0620822579358062E-3</v>
      </c>
      <c r="E743" s="2">
        <f>MACD!F743</f>
        <v>5.3662599367222362E-3</v>
      </c>
      <c r="F743" s="2">
        <f>'Moving Avg'!D743</f>
        <v>2.7210200000000002</v>
      </c>
      <c r="G743" s="2">
        <f>'Moving Avg'!F743</f>
        <v>2.7460850000000008</v>
      </c>
      <c r="H743" s="2">
        <f>'Moving Avg'!G743</f>
        <v>2.7811100000000009</v>
      </c>
      <c r="I743" s="2">
        <f>'Moving Avg'!H743</f>
        <v>2.9529675000000024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2.714</v>
      </c>
      <c r="C744" s="2">
        <f>RSI!I744</f>
        <v>43.530727926284861</v>
      </c>
      <c r="D744" s="2">
        <f>MACD!E744</f>
        <v>1.3304672746543567E-2</v>
      </c>
      <c r="E744" s="2">
        <f>MACD!F744</f>
        <v>6.9539424986865021E-3</v>
      </c>
      <c r="F744" s="2">
        <f>'Moving Avg'!D744</f>
        <v>2.7315200000000002</v>
      </c>
      <c r="G744" s="2">
        <f>'Moving Avg'!F744</f>
        <v>2.7434600000000002</v>
      </c>
      <c r="H744" s="2">
        <f>'Moving Avg'!G744</f>
        <v>2.7779580000000008</v>
      </c>
      <c r="I744" s="2">
        <f>'Moving Avg'!H744</f>
        <v>2.9502955000000033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2.7081</v>
      </c>
      <c r="C745" s="2">
        <f>RSI!I745</f>
        <v>42.76456475701621</v>
      </c>
      <c r="D745" s="2">
        <f>MACD!E745</f>
        <v>2.0936278710591782E-2</v>
      </c>
      <c r="E745" s="2">
        <f>MACD!F745</f>
        <v>9.7504097410675596E-3</v>
      </c>
      <c r="F745" s="2">
        <f>'Moving Avg'!D745</f>
        <v>2.7244999999999999</v>
      </c>
      <c r="G745" s="2">
        <f>'Moving Avg'!F745</f>
        <v>2.7417050000000005</v>
      </c>
      <c r="H745" s="2">
        <f>'Moving Avg'!G745</f>
        <v>2.773988000000001</v>
      </c>
      <c r="I745" s="2">
        <f>'Moving Avg'!H745</f>
        <v>2.9480400000000024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2.6322999999999999</v>
      </c>
      <c r="C746" s="2">
        <f>RSI!I746</f>
        <v>34.390044204055386</v>
      </c>
      <c r="D746" s="2">
        <f>MACD!E746</f>
        <v>2.521304943785907E-2</v>
      </c>
      <c r="E746" s="2">
        <f>MACD!F746</f>
        <v>1.2842937680425864E-2</v>
      </c>
      <c r="F746" s="2">
        <f>'Moving Avg'!D746</f>
        <v>2.7023200000000003</v>
      </c>
      <c r="G746" s="2">
        <f>'Moving Avg'!F746</f>
        <v>2.7364550000000003</v>
      </c>
      <c r="H746" s="2">
        <f>'Moving Avg'!G746</f>
        <v>2.7685020000000007</v>
      </c>
      <c r="I746" s="2">
        <f>'Moving Avg'!H746</f>
        <v>2.9454055000000023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2.6789999999999998</v>
      </c>
      <c r="C747" s="2">
        <f>RSI!I747</f>
        <v>41.934477039903051</v>
      </c>
      <c r="D747" s="2">
        <f>MACD!E747</f>
        <v>3.3265641324603301E-2</v>
      </c>
      <c r="E747" s="2">
        <f>MACD!F747</f>
        <v>1.6927478409261353E-2</v>
      </c>
      <c r="F747" s="2">
        <f>'Moving Avg'!D747</f>
        <v>2.6894800000000001</v>
      </c>
      <c r="G747" s="2">
        <f>'Moving Avg'!F747</f>
        <v>2.7335400000000001</v>
      </c>
      <c r="H747" s="2">
        <f>'Moving Avg'!G747</f>
        <v>2.7648840000000008</v>
      </c>
      <c r="I747" s="2">
        <f>'Moving Avg'!H747</f>
        <v>2.9425585000000019</v>
      </c>
      <c r="J747" s="6" t="str">
        <f>OBV!F747</f>
        <v>BULLISH</v>
      </c>
      <c r="K747" s="6" t="str">
        <f>OBV!G747</f>
        <v>NEUTRAL</v>
      </c>
      <c r="L747" s="6" t="str">
        <f>OBV!H747</f>
        <v>BULLISH DIVERGENCE</v>
      </c>
    </row>
    <row r="748" spans="1:12" ht="13.5" x14ac:dyDescent="0.25">
      <c r="A748" s="3">
        <f>RSI!A748</f>
        <v>43091</v>
      </c>
      <c r="B748" s="2">
        <f>RSI!B748</f>
        <v>2.7023000000000001</v>
      </c>
      <c r="C748" s="2">
        <f>RSI!I748</f>
        <v>45.31327696156437</v>
      </c>
      <c r="D748" s="2">
        <f>MACD!E748</f>
        <v>3.1548832787726244E-2</v>
      </c>
      <c r="E748" s="2">
        <f>MACD!F748</f>
        <v>1.9851749284954333E-2</v>
      </c>
      <c r="F748" s="2">
        <f>'Moving Avg'!D748</f>
        <v>2.6871400000000003</v>
      </c>
      <c r="G748" s="2">
        <f>'Moving Avg'!F748</f>
        <v>2.73325</v>
      </c>
      <c r="H748" s="2">
        <f>'Moving Avg'!G748</f>
        <v>2.7633660000000009</v>
      </c>
      <c r="I748" s="2">
        <f>'Moving Avg'!H748</f>
        <v>2.9398280000000021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2.8249</v>
      </c>
      <c r="C749" s="2">
        <f>RSI!I749</f>
        <v>58.873929348425463</v>
      </c>
      <c r="D749" s="2">
        <f>MACD!E749</f>
        <v>8.6596086316230725E-3</v>
      </c>
      <c r="E749" s="2">
        <f>MACD!F749</f>
        <v>1.7613321154288084E-2</v>
      </c>
      <c r="F749" s="2">
        <f>'Moving Avg'!D749</f>
        <v>2.7093199999999995</v>
      </c>
      <c r="G749" s="2">
        <f>'Moving Avg'!F749</f>
        <v>2.7376300000000002</v>
      </c>
      <c r="H749" s="2">
        <f>'Moving Avg'!G749</f>
        <v>2.765000000000001</v>
      </c>
      <c r="I749" s="2">
        <f>'Moving Avg'!H749</f>
        <v>2.9373630000000022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2.9066000000000001</v>
      </c>
      <c r="C750" s="2">
        <f>RSI!I750</f>
        <v>65.086949346447128</v>
      </c>
      <c r="D750" s="2">
        <f>MACD!E750</f>
        <v>-4.7169585406128256E-3</v>
      </c>
      <c r="E750" s="2">
        <f>MACD!F750</f>
        <v>1.3147265215307902E-2</v>
      </c>
      <c r="F750" s="2">
        <f>'Moving Avg'!D750</f>
        <v>2.7490200000000002</v>
      </c>
      <c r="G750" s="2">
        <f>'Moving Avg'!F750</f>
        <v>2.746095</v>
      </c>
      <c r="H750" s="2">
        <f>'Moving Avg'!G750</f>
        <v>2.7682680000000017</v>
      </c>
      <c r="I750" s="2">
        <f>'Moving Avg'!H750</f>
        <v>2.935306500000002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2.9066000000000001</v>
      </c>
      <c r="C751" s="2">
        <f>RSI!I751</f>
        <v>65.086949346447128</v>
      </c>
      <c r="D751" s="2">
        <f>MACD!E751</f>
        <v>-1.7005528734921782E-2</v>
      </c>
      <c r="E751" s="2">
        <f>MACD!F751</f>
        <v>7.1167064252619667E-3</v>
      </c>
      <c r="F751" s="2">
        <f>'Moving Avg'!D751</f>
        <v>2.8038800000000004</v>
      </c>
      <c r="G751" s="2">
        <f>'Moving Avg'!F751</f>
        <v>2.7545600000000001</v>
      </c>
      <c r="H751" s="2">
        <f>'Moving Avg'!G751</f>
        <v>2.7708360000000014</v>
      </c>
      <c r="I751" s="2">
        <f>'Moving Avg'!H751</f>
        <v>2.9331510000000027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2.9123999999999999</v>
      </c>
      <c r="C752" s="2">
        <f>RSI!I752</f>
        <v>65.515873075337225</v>
      </c>
      <c r="D752" s="2">
        <f>MACD!E752</f>
        <v>-2.8731268588184644E-2</v>
      </c>
      <c r="E752" s="2">
        <f>MACD!F752</f>
        <v>-5.288857742735513E-5</v>
      </c>
      <c r="F752" s="2">
        <f>'Moving Avg'!D752</f>
        <v>2.8505600000000006</v>
      </c>
      <c r="G752" s="2">
        <f>'Moving Avg'!F752</f>
        <v>2.7633149999999995</v>
      </c>
      <c r="H752" s="2">
        <f>'Moving Avg'!G752</f>
        <v>2.7735200000000009</v>
      </c>
      <c r="I752" s="2">
        <f>'Moving Avg'!H752</f>
        <v>2.9308755000000031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2.9123999999999999</v>
      </c>
      <c r="C753" s="2">
        <f>RSI!I753</f>
        <v>65.515873075337225</v>
      </c>
      <c r="D753" s="2">
        <f>MACD!E753</f>
        <v>-4.4011192762812179E-2</v>
      </c>
      <c r="E753" s="2">
        <f>MACD!F753</f>
        <v>-8.8445494145043199E-3</v>
      </c>
      <c r="F753" s="2">
        <f>'Moving Avg'!D753</f>
        <v>2.8925800000000002</v>
      </c>
      <c r="G753" s="2">
        <f>'Moving Avg'!F753</f>
        <v>2.7688599999999997</v>
      </c>
      <c r="H753" s="2">
        <f>'Moving Avg'!G753</f>
        <v>2.7769040000000005</v>
      </c>
      <c r="I753" s="2">
        <f>'Moving Avg'!H753</f>
        <v>2.9286000000000034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2.8891</v>
      </c>
      <c r="C754" s="2">
        <f>RSI!I754</f>
        <v>61.968857790718317</v>
      </c>
      <c r="D754" s="2">
        <f>MACD!E754</f>
        <v>-5.6016134007744967E-2</v>
      </c>
      <c r="E754" s="2">
        <f>MACD!F754</f>
        <v>-1.8278866333152451E-2</v>
      </c>
      <c r="F754" s="2">
        <f>'Moving Avg'!D754</f>
        <v>2.9054200000000003</v>
      </c>
      <c r="G754" s="2">
        <f>'Moving Avg'!F754</f>
        <v>2.7732399999999999</v>
      </c>
      <c r="H754" s="2">
        <f>'Moving Avg'!G754</f>
        <v>2.7814560000000004</v>
      </c>
      <c r="I754" s="2">
        <f>'Moving Avg'!H754</f>
        <v>2.926208000000003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2.8599000000000001</v>
      </c>
      <c r="C755" s="2">
        <f>RSI!I755</f>
        <v>57.749228236089259</v>
      </c>
      <c r="D755" s="2">
        <f>MACD!E755</f>
        <v>-6.5523525193857957E-2</v>
      </c>
      <c r="E755" s="2">
        <f>MACD!F755</f>
        <v>-2.7727798105293553E-2</v>
      </c>
      <c r="F755" s="2">
        <f>'Moving Avg'!D755</f>
        <v>2.89608</v>
      </c>
      <c r="G755" s="2">
        <f>'Moving Avg'!F755</f>
        <v>2.7764499999999996</v>
      </c>
      <c r="H755" s="2">
        <f>'Moving Avg'!G755</f>
        <v>2.7840240000000009</v>
      </c>
      <c r="I755" s="2">
        <f>'Moving Avg'!H755</f>
        <v>2.9238935000000037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2.7782</v>
      </c>
      <c r="C756" s="2">
        <f>RSI!I756</f>
        <v>47.917706461755238</v>
      </c>
      <c r="D756" s="2">
        <f>MACD!E756</f>
        <v>-7.9565230251993579E-2</v>
      </c>
      <c r="E756" s="2">
        <f>MACD!F756</f>
        <v>-3.809528453463356E-2</v>
      </c>
      <c r="F756" s="2">
        <f>'Moving Avg'!D756</f>
        <v>2.8703999999999996</v>
      </c>
      <c r="G756" s="2">
        <f>'Moving Avg'!F756</f>
        <v>2.7781999999999991</v>
      </c>
      <c r="H756" s="2">
        <f>'Moving Avg'!G756</f>
        <v>2.7851920000000012</v>
      </c>
      <c r="I756" s="2">
        <f>'Moving Avg'!H756</f>
        <v>2.9212445000000029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2.8014999999999999</v>
      </c>
      <c r="C757" s="2">
        <f>RSI!I757</f>
        <v>50.505615664712202</v>
      </c>
      <c r="D757" s="2">
        <f>MACD!E757</f>
        <v>-8.5863828457063196E-2</v>
      </c>
      <c r="E757" s="2">
        <f>MACD!F757</f>
        <v>-4.7648993319119488E-2</v>
      </c>
      <c r="F757" s="2">
        <f>'Moving Avg'!D757</f>
        <v>2.84822</v>
      </c>
      <c r="G757" s="2">
        <f>'Moving Avg'!F757</f>
        <v>2.7787799999999994</v>
      </c>
      <c r="H757" s="2">
        <f>'Moving Avg'!G757</f>
        <v>2.7856580000000006</v>
      </c>
      <c r="I757" s="2">
        <f>'Moving Avg'!H757</f>
        <v>2.9187620000000036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2.7957000000000001</v>
      </c>
      <c r="C758" s="2">
        <f>RSI!I758</f>
        <v>49.841706606097134</v>
      </c>
      <c r="D758" s="2">
        <f>MACD!E758</f>
        <v>-8.720188883474389E-2</v>
      </c>
      <c r="E758" s="2">
        <f>MACD!F758</f>
        <v>-5.5559572422244366E-2</v>
      </c>
      <c r="F758" s="2">
        <f>'Moving Avg'!D758</f>
        <v>2.8248800000000003</v>
      </c>
      <c r="G758" s="2">
        <f>'Moving Avg'!F758</f>
        <v>2.7814049999999995</v>
      </c>
      <c r="H758" s="2">
        <f>'Moving Avg'!G758</f>
        <v>2.7861260000000012</v>
      </c>
      <c r="I758" s="2">
        <f>'Moving Avg'!H758</f>
        <v>2.9162505000000039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2.7957000000000001</v>
      </c>
      <c r="C759" s="2">
        <f>RSI!I759</f>
        <v>49.841706606097141</v>
      </c>
      <c r="D759" s="2">
        <f>MACD!E759</f>
        <v>-6.9459322021419467E-2</v>
      </c>
      <c r="E759" s="2">
        <f>MACD!F759</f>
        <v>-5.833952234207939E-2</v>
      </c>
      <c r="F759" s="2">
        <f>'Moving Avg'!D759</f>
        <v>2.8061999999999996</v>
      </c>
      <c r="G759" s="2">
        <f>'Moving Avg'!F759</f>
        <v>2.7881149999999999</v>
      </c>
      <c r="H759" s="2">
        <f>'Moving Avg'!G759</f>
        <v>2.7865940000000005</v>
      </c>
      <c r="I759" s="2">
        <f>'Moving Avg'!H759</f>
        <v>2.9138630000000036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2.7839999999999998</v>
      </c>
      <c r="C760" s="2">
        <f>RSI!I760</f>
        <v>48.35462706782522</v>
      </c>
      <c r="D760" s="2">
        <f>MACD!E760</f>
        <v>-4.0998230392502499E-2</v>
      </c>
      <c r="E760" s="2">
        <f>MACD!F760</f>
        <v>-5.4871263952164018E-2</v>
      </c>
      <c r="F760" s="2">
        <f>'Moving Avg'!D760</f>
        <v>2.7910199999999996</v>
      </c>
      <c r="G760" s="2">
        <f>'Moving Avg'!F760</f>
        <v>2.7901549999999995</v>
      </c>
      <c r="H760" s="2">
        <f>'Moving Avg'!G760</f>
        <v>2.7867100000000007</v>
      </c>
      <c r="I760" s="2">
        <f>'Moving Avg'!H760</f>
        <v>2.9114170000000028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2.6964999999999999</v>
      </c>
      <c r="C761" s="2">
        <f>RSI!I761</f>
        <v>38.986332277916254</v>
      </c>
      <c r="D761" s="2">
        <f>MACD!E761</f>
        <v>-1.0353805550558537E-2</v>
      </c>
      <c r="E761" s="2">
        <f>MACD!F761</f>
        <v>-4.5967772271842927E-2</v>
      </c>
      <c r="F761" s="2">
        <f>'Moving Avg'!D761</f>
        <v>2.77468</v>
      </c>
      <c r="G761" s="2">
        <f>'Moving Avg'!F761</f>
        <v>2.7878199999999995</v>
      </c>
      <c r="H761" s="2">
        <f>'Moving Avg'!G761</f>
        <v>2.7850759999999997</v>
      </c>
      <c r="I761" s="2">
        <f>'Moving Avg'!H761</f>
        <v>2.9087815000000035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2.7372999999999998</v>
      </c>
      <c r="C762" s="2">
        <f>RSI!I762</f>
        <v>44.395940378229014</v>
      </c>
      <c r="D762" s="2">
        <f>MACD!E762</f>
        <v>1.4037738762081364E-2</v>
      </c>
      <c r="E762" s="2">
        <f>MACD!F762</f>
        <v>-3.3966670065058067E-2</v>
      </c>
      <c r="F762" s="2">
        <f>'Moving Avg'!D762</f>
        <v>2.7618399999999999</v>
      </c>
      <c r="G762" s="2">
        <f>'Moving Avg'!F762</f>
        <v>2.7875249999999996</v>
      </c>
      <c r="H762" s="2">
        <f>'Moving Avg'!G762</f>
        <v>2.7842579999999999</v>
      </c>
      <c r="I762" s="2">
        <f>'Moving Avg'!H762</f>
        <v>2.9063500000000033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2.7372999999999998</v>
      </c>
      <c r="C763" s="2">
        <f>RSI!I763</f>
        <v>44.395940378229007</v>
      </c>
      <c r="D763" s="2">
        <f>MACD!E763</f>
        <v>3.4983390417146154E-2</v>
      </c>
      <c r="E763" s="2">
        <f>MACD!F763</f>
        <v>-2.0176657968617225E-2</v>
      </c>
      <c r="F763" s="2">
        <f>'Moving Avg'!D763</f>
        <v>2.7501599999999997</v>
      </c>
      <c r="G763" s="2">
        <f>'Moving Avg'!F763</f>
        <v>2.7886899999999994</v>
      </c>
      <c r="H763" s="2">
        <f>'Moving Avg'!G763</f>
        <v>2.7834399999999992</v>
      </c>
      <c r="I763" s="2">
        <f>'Moving Avg'!H763</f>
        <v>2.9039185000000032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2.7431999999999999</v>
      </c>
      <c r="C764" s="2">
        <f>RSI!I764</f>
        <v>45.210637410710071</v>
      </c>
      <c r="D764" s="2">
        <f>MACD!E764</f>
        <v>4.8968919315933501E-2</v>
      </c>
      <c r="E764" s="2">
        <f>MACD!F764</f>
        <v>-6.3475425117070789E-3</v>
      </c>
      <c r="F764" s="2">
        <f>'Moving Avg'!D764</f>
        <v>2.7396599999999998</v>
      </c>
      <c r="G764" s="2">
        <f>'Moving Avg'!F764</f>
        <v>2.7901499999999997</v>
      </c>
      <c r="H764" s="2">
        <f>'Moving Avg'!G764</f>
        <v>2.7811059999999999</v>
      </c>
      <c r="I764" s="2">
        <f>'Moving Avg'!H764</f>
        <v>2.9015165000000032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2.8014999999999999</v>
      </c>
      <c r="C765" s="2">
        <f>RSI!I765</f>
        <v>52.600915989209859</v>
      </c>
      <c r="D765" s="2">
        <f>MACD!E765</f>
        <v>5.2220044016510592E-2</v>
      </c>
      <c r="E765" s="2">
        <f>MACD!F765</f>
        <v>5.3659747939364556E-3</v>
      </c>
      <c r="F765" s="2">
        <f>'Moving Avg'!D765</f>
        <v>2.7431599999999996</v>
      </c>
      <c r="G765" s="2">
        <f>'Moving Avg'!F765</f>
        <v>2.7948199999999992</v>
      </c>
      <c r="H765" s="2">
        <f>'Moving Avg'!G765</f>
        <v>2.779938</v>
      </c>
      <c r="I765" s="2">
        <f>'Moving Avg'!H765</f>
        <v>2.8994060000000026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2.8249</v>
      </c>
      <c r="C766" s="2">
        <f>RSI!I766</f>
        <v>55.212212319147966</v>
      </c>
      <c r="D766" s="2">
        <f>MACD!E766</f>
        <v>4.053508423472385E-2</v>
      </c>
      <c r="E766" s="2">
        <f>MACD!F766</f>
        <v>1.2399796682093935E-2</v>
      </c>
      <c r="F766" s="2">
        <f>'Moving Avg'!D766</f>
        <v>2.76884</v>
      </c>
      <c r="G766" s="2">
        <f>'Moving Avg'!F766</f>
        <v>2.8044500000000001</v>
      </c>
      <c r="H766" s="2">
        <f>'Moving Avg'!G766</f>
        <v>2.7791220000000005</v>
      </c>
      <c r="I766" s="2">
        <f>'Moving Avg'!H766</f>
        <v>2.8974125000000028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2.7372999999999998</v>
      </c>
      <c r="C767" s="2">
        <f>RSI!I767</f>
        <v>45.177945999323356</v>
      </c>
      <c r="D767" s="2">
        <f>MACD!E767</f>
        <v>4.0459573474238564E-2</v>
      </c>
      <c r="E767" s="2">
        <f>MACD!F767</f>
        <v>1.8011752040522862E-2</v>
      </c>
      <c r="F767" s="2">
        <f>'Moving Avg'!D767</f>
        <v>2.76884</v>
      </c>
      <c r="G767" s="2">
        <f>'Moving Avg'!F767</f>
        <v>2.8073649999999999</v>
      </c>
      <c r="H767" s="2">
        <f>'Moving Avg'!G767</f>
        <v>2.7766700000000002</v>
      </c>
      <c r="I767" s="2">
        <f>'Moving Avg'!H767</f>
        <v>2.8949810000000031</v>
      </c>
      <c r="J767" s="6" t="str">
        <f>OBV!F767</f>
        <v>BULLISH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2.7372999999999998</v>
      </c>
      <c r="C768" s="2">
        <f>RSI!I768</f>
        <v>45.177945999323363</v>
      </c>
      <c r="D768" s="2">
        <f>MACD!E768</f>
        <v>3.9778651100932816E-2</v>
      </c>
      <c r="E768" s="2">
        <f>MACD!F768</f>
        <v>2.2365131852604851E-2</v>
      </c>
      <c r="F768" s="2">
        <f>'Moving Avg'!D768</f>
        <v>2.76884</v>
      </c>
      <c r="G768" s="2">
        <f>'Moving Avg'!F768</f>
        <v>2.8091149999999994</v>
      </c>
      <c r="H768" s="2">
        <f>'Moving Avg'!G768</f>
        <v>2.7743340000000005</v>
      </c>
      <c r="I768" s="2">
        <f>'Moving Avg'!H768</f>
        <v>2.8926235000000027</v>
      </c>
      <c r="J768" s="6" t="str">
        <f>OBV!F768</f>
        <v>BULLISH</v>
      </c>
      <c r="K768" s="6" t="str">
        <f>OBV!G768</f>
        <v>NEUTRAL</v>
      </c>
      <c r="L768" s="6" t="str">
        <f>OBV!H768</f>
        <v>NEUTRAL</v>
      </c>
    </row>
    <row r="769" spans="1:12" ht="13.5" x14ac:dyDescent="0.25">
      <c r="A769" s="3">
        <f>RSI!A769</f>
        <v>43123</v>
      </c>
      <c r="B769" s="2">
        <f>RSI!B769</f>
        <v>2.7198000000000002</v>
      </c>
      <c r="C769" s="2">
        <f>RSI!I769</f>
        <v>43.352504274835468</v>
      </c>
      <c r="D769" s="2">
        <f>MACD!E769</f>
        <v>4.0753670311580059E-2</v>
      </c>
      <c r="E769" s="2">
        <f>MACD!F769</f>
        <v>2.6042839544399891E-2</v>
      </c>
      <c r="F769" s="2">
        <f>'Moving Avg'!D769</f>
        <v>2.7641599999999995</v>
      </c>
      <c r="G769" s="2">
        <f>'Moving Avg'!F769</f>
        <v>2.8038599999999994</v>
      </c>
      <c r="H769" s="2">
        <f>'Moving Avg'!G769</f>
        <v>2.7716480000000008</v>
      </c>
      <c r="I769" s="2">
        <f>'Moving Avg'!H769</f>
        <v>2.8901785000000024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2.714</v>
      </c>
      <c r="C770" s="2">
        <f>RSI!I770</f>
        <v>42.736176438473322</v>
      </c>
      <c r="D770" s="2">
        <f>MACD!E770</f>
        <v>4.0547731854832847E-2</v>
      </c>
      <c r="E770" s="2">
        <f>MACD!F770</f>
        <v>2.8943818006486488E-2</v>
      </c>
      <c r="F770" s="2">
        <f>'Moving Avg'!D770</f>
        <v>2.7466600000000003</v>
      </c>
      <c r="G770" s="2">
        <f>'Moving Avg'!F770</f>
        <v>2.7942299999999998</v>
      </c>
      <c r="H770" s="2">
        <f>'Moving Avg'!G770</f>
        <v>2.7688460000000004</v>
      </c>
      <c r="I770" s="2">
        <f>'Moving Avg'!H770</f>
        <v>2.8877045000000026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2.6848000000000001</v>
      </c>
      <c r="C771" s="2">
        <f>RSI!I771</f>
        <v>39.677840672040972</v>
      </c>
      <c r="D771" s="2">
        <f>MACD!E771</f>
        <v>2.9423446945930021E-2</v>
      </c>
      <c r="E771" s="2">
        <f>MACD!F771</f>
        <v>2.9039743794375197E-2</v>
      </c>
      <c r="F771" s="2">
        <f>'Moving Avg'!D771</f>
        <v>2.7186399999999997</v>
      </c>
      <c r="G771" s="2">
        <f>'Moving Avg'!F771</f>
        <v>2.7831399999999995</v>
      </c>
      <c r="H771" s="2">
        <f>'Moving Avg'!G771</f>
        <v>2.7654600000000005</v>
      </c>
      <c r="I771" s="2">
        <f>'Moving Avg'!H771</f>
        <v>2.8850845000000023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2.6381000000000001</v>
      </c>
      <c r="C772" s="2">
        <f>RSI!I772</f>
        <v>35.323950407465787</v>
      </c>
      <c r="D772" s="2">
        <f>MACD!E772</f>
        <v>3.0242044844129623E-2</v>
      </c>
      <c r="E772" s="2">
        <f>MACD!F772</f>
        <v>2.9280204004326082E-2</v>
      </c>
      <c r="F772" s="2">
        <f>'Moving Avg'!D772</f>
        <v>2.6988000000000003</v>
      </c>
      <c r="G772" s="2">
        <f>'Moving Avg'!F772</f>
        <v>2.7694249999999996</v>
      </c>
      <c r="H772" s="2">
        <f>'Moving Avg'!G772</f>
        <v>2.7612580000000007</v>
      </c>
      <c r="I772" s="2">
        <f>'Moving Avg'!H772</f>
        <v>2.8822310000000022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2.7315</v>
      </c>
      <c r="C773" s="2">
        <f>RSI!I773</f>
        <v>47.68764803292185</v>
      </c>
      <c r="D773" s="2">
        <f>MACD!E773</f>
        <v>2.475072359805619E-2</v>
      </c>
      <c r="E773" s="2">
        <f>MACD!F773</f>
        <v>2.8374307923072106E-2</v>
      </c>
      <c r="F773" s="2">
        <f>'Moving Avg'!D773</f>
        <v>2.6976400000000003</v>
      </c>
      <c r="G773" s="2">
        <f>'Moving Avg'!F773</f>
        <v>2.7603799999999996</v>
      </c>
      <c r="H773" s="2">
        <f>'Moving Avg'!G773</f>
        <v>2.7605580000000014</v>
      </c>
      <c r="I773" s="2">
        <f>'Moving Avg'!H773</f>
        <v>2.879770500000002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2.6848000000000001</v>
      </c>
      <c r="C774" s="2">
        <f>RSI!I774</f>
        <v>43.237075450687065</v>
      </c>
      <c r="D774" s="2">
        <f>MACD!E774</f>
        <v>2.4599395287337344E-2</v>
      </c>
      <c r="E774" s="2">
        <f>MACD!F774</f>
        <v>2.7619325395925157E-2</v>
      </c>
      <c r="F774" s="2">
        <f>'Moving Avg'!D774</f>
        <v>2.6906399999999997</v>
      </c>
      <c r="G774" s="2">
        <f>'Moving Avg'!F774</f>
        <v>2.750165</v>
      </c>
      <c r="H774" s="2">
        <f>'Moving Avg'!G774</f>
        <v>2.7589240000000013</v>
      </c>
      <c r="I774" s="2">
        <f>'Moving Avg'!H774</f>
        <v>2.876704500000002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2.6848000000000001</v>
      </c>
      <c r="C775" s="2">
        <f>RSI!I775</f>
        <v>43.237075450687065</v>
      </c>
      <c r="D775" s="2">
        <f>MACD!E775</f>
        <v>3.3835256066263142E-2</v>
      </c>
      <c r="E775" s="2">
        <f>MACD!F775</f>
        <v>2.8862511529992758E-2</v>
      </c>
      <c r="F775" s="2">
        <f>'Moving Avg'!D775</f>
        <v>2.6848000000000001</v>
      </c>
      <c r="G775" s="2">
        <f>'Moving Avg'!F775</f>
        <v>2.7414100000000001</v>
      </c>
      <c r="H775" s="2">
        <f>'Moving Avg'!G775</f>
        <v>2.757756000000001</v>
      </c>
      <c r="I775" s="2">
        <f>'Moving Avg'!H775</f>
        <v>2.873638500000002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2.6848000000000001</v>
      </c>
      <c r="C776" s="2">
        <f>RSI!I776</f>
        <v>43.237075450687065</v>
      </c>
      <c r="D776" s="2">
        <f>MACD!E776</f>
        <v>4.561565689230207E-2</v>
      </c>
      <c r="E776" s="2">
        <f>MACD!F776</f>
        <v>3.2213140602454622E-2</v>
      </c>
      <c r="F776" s="2">
        <f>'Moving Avg'!D776</f>
        <v>2.6848000000000001</v>
      </c>
      <c r="G776" s="2">
        <f>'Moving Avg'!F776</f>
        <v>2.7367400000000002</v>
      </c>
      <c r="H776" s="2">
        <f>'Moving Avg'!G776</f>
        <v>2.7567060000000003</v>
      </c>
      <c r="I776" s="2">
        <f>'Moving Avg'!H776</f>
        <v>2.870572500000002</v>
      </c>
      <c r="J776" s="6" t="str">
        <f>OBV!F776</f>
        <v>BEARISH</v>
      </c>
      <c r="K776" s="6" t="str">
        <f>OBV!G776</f>
        <v>NEUTRAL</v>
      </c>
      <c r="L776" s="6" t="str">
        <f>OBV!H776</f>
        <v>NEUTRAL</v>
      </c>
    </row>
    <row r="777" spans="1:12" ht="13.5" x14ac:dyDescent="0.25">
      <c r="A777" s="3">
        <f>RSI!A777</f>
        <v>43133</v>
      </c>
      <c r="B777" s="2">
        <f>RSI!B777</f>
        <v>2.6848000000000001</v>
      </c>
      <c r="C777" s="2">
        <f>RSI!I777</f>
        <v>43.237075450687065</v>
      </c>
      <c r="D777" s="2">
        <f>MACD!E777</f>
        <v>4.2445137233018126E-2</v>
      </c>
      <c r="E777" s="2">
        <f>MACD!F777</f>
        <v>3.4259539928567326E-2</v>
      </c>
      <c r="F777" s="2">
        <f>'Moving Avg'!D777</f>
        <v>2.6941399999999995</v>
      </c>
      <c r="G777" s="2">
        <f>'Moving Avg'!F777</f>
        <v>2.7309050000000008</v>
      </c>
      <c r="H777" s="2">
        <f>'Moving Avg'!G777</f>
        <v>2.7556560000000001</v>
      </c>
      <c r="I777" s="2">
        <f>'Moving Avg'!H777</f>
        <v>2.8675310000000009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2.6789999999999998</v>
      </c>
      <c r="C778" s="2">
        <f>RSI!I778</f>
        <v>42.573336177660565</v>
      </c>
      <c r="D778" s="2">
        <f>MACD!E778</f>
        <v>4.0505326819242793E-2</v>
      </c>
      <c r="E778" s="2">
        <f>MACD!F778</f>
        <v>3.5508697306702419E-2</v>
      </c>
      <c r="F778" s="2">
        <f>'Moving Avg'!D778</f>
        <v>2.68364</v>
      </c>
      <c r="G778" s="2">
        <f>'Moving Avg'!F778</f>
        <v>2.725070000000001</v>
      </c>
      <c r="H778" s="2">
        <f>'Moving Avg'!G778</f>
        <v>2.755074</v>
      </c>
      <c r="I778" s="2">
        <f>'Moving Avg'!H778</f>
        <v>2.8645600000000009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2.6263999999999998</v>
      </c>
      <c r="C779" s="2">
        <f>RSI!I779</f>
        <v>37.022600362917167</v>
      </c>
      <c r="D779" s="2">
        <f>MACD!E779</f>
        <v>4.0392309237860413E-2</v>
      </c>
      <c r="E779" s="2">
        <f>MACD!F779</f>
        <v>3.6485419692934021E-2</v>
      </c>
      <c r="F779" s="2">
        <f>'Moving Avg'!D779</f>
        <v>2.6719600000000003</v>
      </c>
      <c r="G779" s="2">
        <f>'Moving Avg'!F779</f>
        <v>2.7166050000000004</v>
      </c>
      <c r="H779" s="2">
        <f>'Moving Avg'!G779</f>
        <v>2.752856</v>
      </c>
      <c r="I779" s="2">
        <f>'Moving Avg'!H779</f>
        <v>2.8613260000000009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2.6263999999999998</v>
      </c>
      <c r="C780" s="2">
        <f>RSI!I780</f>
        <v>37.022600362917167</v>
      </c>
      <c r="D780" s="2">
        <f>MACD!E780</f>
        <v>4.0015531255434666E-2</v>
      </c>
      <c r="E780" s="2">
        <f>MACD!F780</f>
        <v>3.7191442005434151E-2</v>
      </c>
      <c r="F780" s="2">
        <f>'Moving Avg'!D780</f>
        <v>2.6602800000000002</v>
      </c>
      <c r="G780" s="2">
        <f>'Moving Avg'!F780</f>
        <v>2.7087250000000003</v>
      </c>
      <c r="H780" s="2">
        <f>'Moving Avg'!G780</f>
        <v>2.7506379999999995</v>
      </c>
      <c r="I780" s="2">
        <f>'Moving Avg'!H780</f>
        <v>2.8583400000000005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2.6263999999999998</v>
      </c>
      <c r="C781" s="2">
        <f>RSI!I781</f>
        <v>37.022600362917167</v>
      </c>
      <c r="D781" s="2">
        <f>MACD!E781</f>
        <v>3.5770300286235734E-2</v>
      </c>
      <c r="E781" s="2">
        <f>MACD!F781</f>
        <v>3.6907213661594468E-2</v>
      </c>
      <c r="F781" s="2">
        <f>'Moving Avg'!D781</f>
        <v>2.6486000000000001</v>
      </c>
      <c r="G781" s="2">
        <f>'Moving Avg'!F781</f>
        <v>2.7052200000000002</v>
      </c>
      <c r="H781" s="2">
        <f>'Moving Avg'!G781</f>
        <v>2.7484199999999994</v>
      </c>
      <c r="I781" s="2">
        <f>'Moving Avg'!H781</f>
        <v>2.8556020000000006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2.6263999999999998</v>
      </c>
      <c r="C782" s="2">
        <f>RSI!I782</f>
        <v>37.022600362917167</v>
      </c>
      <c r="D782" s="2">
        <f>MACD!E782</f>
        <v>2.551753755781716E-2</v>
      </c>
      <c r="E782" s="2">
        <f>MACD!F782</f>
        <v>3.4629278440839011E-2</v>
      </c>
      <c r="F782" s="2">
        <f>'Moving Avg'!D782</f>
        <v>2.6369199999999999</v>
      </c>
      <c r="G782" s="2">
        <f>'Moving Avg'!F782</f>
        <v>2.699675</v>
      </c>
      <c r="H782" s="2">
        <f>'Moving Avg'!G782</f>
        <v>2.7462019999999994</v>
      </c>
      <c r="I782" s="2">
        <f>'Moving Avg'!H782</f>
        <v>2.8528640000000003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2.6263999999999998</v>
      </c>
      <c r="C783" s="2">
        <f>RSI!I783</f>
        <v>37.022600362917181</v>
      </c>
      <c r="D783" s="2">
        <f>MACD!E783</f>
        <v>3.1696512200135807E-2</v>
      </c>
      <c r="E783" s="2">
        <f>MACD!F783</f>
        <v>3.4042725192698367E-2</v>
      </c>
      <c r="F783" s="2">
        <f>'Moving Avg'!D783</f>
        <v>2.6263999999999998</v>
      </c>
      <c r="G783" s="2">
        <f>'Moving Avg'!F783</f>
        <v>2.6941299999999995</v>
      </c>
      <c r="H783" s="2">
        <f>'Moving Avg'!G783</f>
        <v>2.7426999999999992</v>
      </c>
      <c r="I783" s="2">
        <f>'Moving Avg'!H783</f>
        <v>2.850597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2.6206</v>
      </c>
      <c r="C784" s="2">
        <f>RSI!I784</f>
        <v>36.267344172623162</v>
      </c>
      <c r="D784" s="2">
        <f>MACD!E784</f>
        <v>3.0619110427592133E-2</v>
      </c>
      <c r="E784" s="2">
        <f>MACD!F784</f>
        <v>3.3358002239677123E-2</v>
      </c>
      <c r="F784" s="2">
        <f>'Moving Avg'!D784</f>
        <v>2.6252399999999998</v>
      </c>
      <c r="G784" s="2">
        <f>'Moving Avg'!F784</f>
        <v>2.6879999999999997</v>
      </c>
      <c r="H784" s="2">
        <f>'Moving Avg'!G784</f>
        <v>2.7390819999999998</v>
      </c>
      <c r="I784" s="2">
        <f>'Moving Avg'!H784</f>
        <v>2.8483010000000002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2.6263999999999998</v>
      </c>
      <c r="C785" s="2">
        <f>RSI!I785</f>
        <v>37.637393847661784</v>
      </c>
      <c r="D785" s="2">
        <f>MACD!E785</f>
        <v>2.9728050800355899E-2</v>
      </c>
      <c r="E785" s="2">
        <f>MACD!F785</f>
        <v>3.2632011951812881E-2</v>
      </c>
      <c r="F785" s="2">
        <f>'Moving Avg'!D785</f>
        <v>2.6252399999999998</v>
      </c>
      <c r="G785" s="2">
        <f>'Moving Avg'!F785</f>
        <v>2.6792449999999994</v>
      </c>
      <c r="H785" s="2">
        <f>'Moving Avg'!G785</f>
        <v>2.7356959999999999</v>
      </c>
      <c r="I785" s="2">
        <f>'Moving Avg'!H785</f>
        <v>2.8460340000000004</v>
      </c>
      <c r="J785" s="6" t="str">
        <f>OBV!F785</f>
        <v>BULLISH</v>
      </c>
      <c r="K785" s="6" t="str">
        <f>OBV!G785</f>
        <v>NEUTRAL</v>
      </c>
      <c r="L785" s="6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2.5972</v>
      </c>
      <c r="C786" s="2">
        <f>RSI!I786</f>
        <v>33.708637971592211</v>
      </c>
      <c r="D786" s="2">
        <f>MACD!E786</f>
        <v>3.1519635983571437E-2</v>
      </c>
      <c r="E786" s="2">
        <f>MACD!F786</f>
        <v>3.2409536758164589E-2</v>
      </c>
      <c r="F786" s="2">
        <f>'Moving Avg'!D786</f>
        <v>2.6194000000000002</v>
      </c>
      <c r="G786" s="2">
        <f>'Moving Avg'!F786</f>
        <v>2.6678599999999992</v>
      </c>
      <c r="H786" s="2">
        <f>'Moving Avg'!G786</f>
        <v>2.7327759999999994</v>
      </c>
      <c r="I786" s="2">
        <f>'Moving Avg'!H786</f>
        <v>2.8432735000000005</v>
      </c>
      <c r="J786" s="6" t="str">
        <f>OBV!F786</f>
        <v>BULLISH</v>
      </c>
      <c r="K786" s="6" t="str">
        <f>OBV!G786</f>
        <v>NEUTRAL</v>
      </c>
      <c r="L786" s="6" t="str">
        <f>OBV!H786</f>
        <v>BULLISH DIVERGENCE</v>
      </c>
    </row>
    <row r="787" spans="1:12" ht="13.5" x14ac:dyDescent="0.25">
      <c r="A787" s="3">
        <f>RSI!A787</f>
        <v>43147</v>
      </c>
      <c r="B787" s="2">
        <f>RSI!B787</f>
        <v>2.5972</v>
      </c>
      <c r="C787" s="2">
        <f>RSI!I787</f>
        <v>33.708637971592211</v>
      </c>
      <c r="D787" s="2">
        <f>MACD!E787</f>
        <v>3.3562392056078583E-2</v>
      </c>
      <c r="E787" s="2">
        <f>MACD!F787</f>
        <v>3.2640107817747392E-2</v>
      </c>
      <c r="F787" s="2">
        <f>'Moving Avg'!D787</f>
        <v>2.6135600000000005</v>
      </c>
      <c r="G787" s="2">
        <f>'Moving Avg'!F787</f>
        <v>2.6608549999999989</v>
      </c>
      <c r="H787" s="2">
        <f>'Moving Avg'!G787</f>
        <v>2.7289219999999994</v>
      </c>
      <c r="I787" s="2">
        <f>'Moving Avg'!H787</f>
        <v>2.8403895000000006</v>
      </c>
      <c r="J787" s="6" t="str">
        <f>OBV!F787</f>
        <v>BULLISH</v>
      </c>
      <c r="K787" s="6" t="str">
        <f>OBV!G787</f>
        <v>NEUTRAL</v>
      </c>
      <c r="L787" s="6" t="str">
        <f>OBV!H787</f>
        <v>BULLISH DIVERGENCE</v>
      </c>
    </row>
    <row r="788" spans="1:12" ht="13.5" x14ac:dyDescent="0.25">
      <c r="A788" s="3">
        <f>RSI!A788</f>
        <v>43150</v>
      </c>
      <c r="B788" s="2">
        <f>RSI!B788</f>
        <v>2.5972</v>
      </c>
      <c r="C788" s="2">
        <f>RSI!I788</f>
        <v>33.708637971592211</v>
      </c>
      <c r="D788" s="2">
        <f>MACD!E788</f>
        <v>3.4886347474069712E-2</v>
      </c>
      <c r="E788" s="2">
        <f>MACD!F788</f>
        <v>3.308935574901186E-2</v>
      </c>
      <c r="F788" s="2">
        <f>'Moving Avg'!D788</f>
        <v>2.6077199999999996</v>
      </c>
      <c r="G788" s="2">
        <f>'Moving Avg'!F788</f>
        <v>2.6538499999999994</v>
      </c>
      <c r="H788" s="2">
        <f>'Moving Avg'!G788</f>
        <v>2.7260019999999994</v>
      </c>
      <c r="I788" s="2">
        <f>'Moving Avg'!H788</f>
        <v>2.8375055000000002</v>
      </c>
      <c r="J788" s="6" t="str">
        <f>OBV!F788</f>
        <v>BULLISH</v>
      </c>
      <c r="K788" s="6" t="str">
        <f>OBV!G788</f>
        <v>NEUTRAL</v>
      </c>
      <c r="L788" s="6" t="str">
        <f>OBV!H788</f>
        <v>BULLISH DIVERGENCE</v>
      </c>
    </row>
    <row r="789" spans="1:12" ht="13.5" x14ac:dyDescent="0.25">
      <c r="A789" s="3">
        <f>RSI!A789</f>
        <v>43151</v>
      </c>
      <c r="B789" s="2">
        <f>RSI!B789</f>
        <v>2.5972</v>
      </c>
      <c r="C789" s="2">
        <f>RSI!I789</f>
        <v>33.708637971592211</v>
      </c>
      <c r="D789" s="2">
        <f>MACD!E789</f>
        <v>2.8365955308974122E-2</v>
      </c>
      <c r="E789" s="2">
        <f>MACD!F789</f>
        <v>3.2144675661004318E-2</v>
      </c>
      <c r="F789" s="2">
        <f>'Moving Avg'!D789</f>
        <v>2.60304</v>
      </c>
      <c r="G789" s="2">
        <f>'Moving Avg'!F789</f>
        <v>2.6477199999999996</v>
      </c>
      <c r="H789" s="2">
        <f>'Moving Avg'!G789</f>
        <v>2.724715999999999</v>
      </c>
      <c r="I789" s="2">
        <f>'Moving Avg'!H789</f>
        <v>2.8341750000000006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2.6206</v>
      </c>
      <c r="C790" s="2">
        <f>RSI!I790</f>
        <v>40.413018072810161</v>
      </c>
      <c r="D790" s="2">
        <f>MACD!E790</f>
        <v>2.1533557398326852E-2</v>
      </c>
      <c r="E790" s="2">
        <f>MACD!F790</f>
        <v>3.0022452008468828E-2</v>
      </c>
      <c r="F790" s="2">
        <f>'Moving Avg'!D790</f>
        <v>2.60188</v>
      </c>
      <c r="G790" s="2">
        <f>'Moving Avg'!F790</f>
        <v>2.6430500000000001</v>
      </c>
      <c r="H790" s="2">
        <f>'Moving Avg'!G790</f>
        <v>2.7222639999999991</v>
      </c>
      <c r="I790" s="2">
        <f>'Moving Avg'!H790</f>
        <v>2.8306640000000005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2.6206</v>
      </c>
      <c r="C791" s="2">
        <f>RSI!I791</f>
        <v>40.413018072810161</v>
      </c>
      <c r="D791" s="2">
        <f>MACD!E791</f>
        <v>1.6001239292853242E-2</v>
      </c>
      <c r="E791" s="2">
        <f>MACD!F791</f>
        <v>2.7218209465345714E-2</v>
      </c>
      <c r="F791" s="2">
        <f>'Moving Avg'!D791</f>
        <v>2.60656</v>
      </c>
      <c r="G791" s="2">
        <f>'Moving Avg'!F791</f>
        <v>2.6398400000000004</v>
      </c>
      <c r="H791" s="2">
        <f>'Moving Avg'!G791</f>
        <v>2.7198119999999992</v>
      </c>
      <c r="I791" s="2">
        <f>'Moving Avg'!H791</f>
        <v>2.827153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2.6147999999999998</v>
      </c>
      <c r="C792" s="2">
        <f>RSI!I792</f>
        <v>39.271301043927018</v>
      </c>
      <c r="D792" s="2">
        <f>MACD!E792</f>
        <v>1.1980178221124405E-2</v>
      </c>
      <c r="E792" s="2">
        <f>MACD!F792</f>
        <v>2.4170603216501454E-2</v>
      </c>
      <c r="F792" s="2">
        <f>'Moving Avg'!D792</f>
        <v>2.61008</v>
      </c>
      <c r="G792" s="2">
        <f>'Moving Avg'!F792</f>
        <v>2.6386750000000001</v>
      </c>
      <c r="H792" s="2">
        <f>'Moving Avg'!G792</f>
        <v>2.7172439999999995</v>
      </c>
      <c r="I792" s="2">
        <f>'Moving Avg'!H792</f>
        <v>2.8232654999999998</v>
      </c>
      <c r="J792" s="6" t="str">
        <f>OBV!F792</f>
        <v>BEARISH</v>
      </c>
      <c r="K792" s="6" t="str">
        <f>OBV!G792</f>
        <v>WEAK</v>
      </c>
      <c r="L792" s="6" t="str">
        <f>OBV!H792</f>
        <v>BEARISH DIVERGENCE</v>
      </c>
    </row>
    <row r="793" spans="1:12" ht="13.5" x14ac:dyDescent="0.25">
      <c r="A793" s="3">
        <f>RSI!A793</f>
        <v>43157</v>
      </c>
      <c r="B793" s="2">
        <f>RSI!B793</f>
        <v>2.6031</v>
      </c>
      <c r="C793" s="2">
        <f>RSI!I793</f>
        <v>37.000459343219028</v>
      </c>
      <c r="D793" s="2">
        <f>MACD!E793</f>
        <v>9.692108398874133E-3</v>
      </c>
      <c r="E793" s="2">
        <f>MACD!F793</f>
        <v>2.1274904252975992E-2</v>
      </c>
      <c r="F793" s="2">
        <f>'Moving Avg'!D793</f>
        <v>2.6112599999999997</v>
      </c>
      <c r="G793" s="2">
        <f>'Moving Avg'!F793</f>
        <v>2.6322550000000002</v>
      </c>
      <c r="H793" s="2">
        <f>'Moving Avg'!G793</f>
        <v>2.7150260000000004</v>
      </c>
      <c r="I793" s="2">
        <f>'Moving Avg'!H793</f>
        <v>2.8193445000000001</v>
      </c>
      <c r="J793" s="6" t="str">
        <f>OBV!F793</f>
        <v>BEARISH</v>
      </c>
      <c r="K793" s="6" t="str">
        <f>OBV!G793</f>
        <v>WEAK</v>
      </c>
      <c r="L793" s="6" t="str">
        <f>OBV!H793</f>
        <v>BEARISH DIVERGENCE</v>
      </c>
    </row>
    <row r="794" spans="1:12" ht="13.5" x14ac:dyDescent="0.25">
      <c r="A794" s="3">
        <f>RSI!A794</f>
        <v>43158</v>
      </c>
      <c r="B794" s="2">
        <f>RSI!B794</f>
        <v>2.5680999999999998</v>
      </c>
      <c r="C794" s="2">
        <f>RSI!I794</f>
        <v>31.190187830025238</v>
      </c>
      <c r="D794" s="2">
        <f>MACD!E794</f>
        <v>9.7548216902860752E-3</v>
      </c>
      <c r="E794" s="2">
        <f>MACD!F794</f>
        <v>1.8970887740438008E-2</v>
      </c>
      <c r="F794" s="2">
        <f>'Moving Avg'!D794</f>
        <v>2.6054399999999998</v>
      </c>
      <c r="G794" s="2">
        <f>'Moving Avg'!F794</f>
        <v>2.6264200000000004</v>
      </c>
      <c r="H794" s="2">
        <f>'Moving Avg'!G794</f>
        <v>2.7121079999999993</v>
      </c>
      <c r="I794" s="2">
        <f>'Moving Avg'!H794</f>
        <v>2.8152735</v>
      </c>
      <c r="J794" s="6" t="str">
        <f>OBV!F794</f>
        <v>BEARISH</v>
      </c>
      <c r="K794" s="6" t="str">
        <f>OBV!G794</f>
        <v>WEAK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2.5388999999999999</v>
      </c>
      <c r="C795" s="2">
        <f>RSI!I795</f>
        <v>27.333736882138282</v>
      </c>
      <c r="D795" s="2">
        <f>MACD!E795</f>
        <v>1.3346351229821973E-2</v>
      </c>
      <c r="E795" s="2">
        <f>MACD!F795</f>
        <v>1.7845980438314802E-2</v>
      </c>
      <c r="F795" s="2">
        <f>'Moving Avg'!D795</f>
        <v>2.5890999999999997</v>
      </c>
      <c r="G795" s="2">
        <f>'Moving Avg'!F795</f>
        <v>2.6191250000000004</v>
      </c>
      <c r="H795" s="2">
        <f>'Moving Avg'!G795</f>
        <v>2.7087239999999997</v>
      </c>
      <c r="I795" s="2">
        <f>'Moving Avg'!H795</f>
        <v>2.8110564999999998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2.6031</v>
      </c>
      <c r="C796" s="2">
        <f>RSI!I796</f>
        <v>43.789678880294566</v>
      </c>
      <c r="D796" s="2">
        <f>MACD!E796</f>
        <v>7.7574202282639781E-3</v>
      </c>
      <c r="E796" s="2">
        <f>MACD!F796</f>
        <v>1.5828268396304638E-2</v>
      </c>
      <c r="F796" s="2">
        <f>'Moving Avg'!D796</f>
        <v>2.5855999999999999</v>
      </c>
      <c r="G796" s="2">
        <f>'Moving Avg'!F796</f>
        <v>2.61504</v>
      </c>
      <c r="H796" s="2">
        <f>'Moving Avg'!G796</f>
        <v>2.7081400000000002</v>
      </c>
      <c r="I796" s="2">
        <f>'Moving Avg'!H796</f>
        <v>2.8071605000000002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2.6147999999999998</v>
      </c>
      <c r="C797" s="2">
        <f>RSI!I797</f>
        <v>46.181649393167795</v>
      </c>
      <c r="D797" s="2">
        <f>MACD!E797</f>
        <v>2.3563213497981295E-3</v>
      </c>
      <c r="E797" s="2">
        <f>MACD!F797</f>
        <v>1.3133878987003338E-2</v>
      </c>
      <c r="F797" s="2">
        <f>'Moving Avg'!D797</f>
        <v>2.5856000000000003</v>
      </c>
      <c r="G797" s="2">
        <f>'Moving Avg'!F797</f>
        <v>2.6115400000000006</v>
      </c>
      <c r="H797" s="2">
        <f>'Moving Avg'!G797</f>
        <v>2.7068560000000002</v>
      </c>
      <c r="I797" s="2">
        <f>'Moving Avg'!H797</f>
        <v>2.8033229999999998</v>
      </c>
      <c r="J797" s="6" t="str">
        <f>OBV!F797</f>
        <v>BEARISH</v>
      </c>
      <c r="K797" s="6" t="str">
        <f>OBV!G797</f>
        <v>WEAK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2.6147999999999998</v>
      </c>
      <c r="C798" s="2">
        <f>RSI!I798</f>
        <v>46.181649393167802</v>
      </c>
      <c r="D798" s="2">
        <f>MACD!E798</f>
        <v>-2.1027312911625629E-3</v>
      </c>
      <c r="E798" s="2">
        <f>MACD!F798</f>
        <v>1.0086556931370158E-2</v>
      </c>
      <c r="F798" s="2">
        <f>'Moving Avg'!D798</f>
        <v>2.5879399999999997</v>
      </c>
      <c r="G798" s="2">
        <f>'Moving Avg'!F798</f>
        <v>2.60833</v>
      </c>
      <c r="H798" s="2">
        <f>'Moving Avg'!G798</f>
        <v>2.7051059999999993</v>
      </c>
      <c r="I798" s="2">
        <f>'Moving Avg'!H798</f>
        <v>2.7995349999999997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2.6730999999999998</v>
      </c>
      <c r="C799" s="2">
        <f>RSI!I799</f>
        <v>56.804288889657158</v>
      </c>
      <c r="D799" s="2">
        <f>MACD!E799</f>
        <v>-1.009141662193036E-2</v>
      </c>
      <c r="E799" s="2">
        <f>MACD!F799</f>
        <v>6.0509622207100544E-3</v>
      </c>
      <c r="F799" s="2">
        <f>'Moving Avg'!D799</f>
        <v>2.6089399999999996</v>
      </c>
      <c r="G799" s="2">
        <f>'Moving Avg'!F799</f>
        <v>2.610665</v>
      </c>
      <c r="H799" s="2">
        <f>'Moving Avg'!G799</f>
        <v>2.7020699999999995</v>
      </c>
      <c r="I799" s="2">
        <f>'Moving Avg'!H799</f>
        <v>2.7960384999999999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2.8249</v>
      </c>
      <c r="C800" s="2">
        <f>RSI!I800</f>
        <v>72.193954615770707</v>
      </c>
      <c r="D800" s="2">
        <f>MACD!E800</f>
        <v>-2.4744757930971417E-2</v>
      </c>
      <c r="E800" s="2">
        <f>MACD!F800</f>
        <v>-1.0818180962623991E-4</v>
      </c>
      <c r="F800" s="2">
        <f>'Moving Avg'!D800</f>
        <v>2.66614</v>
      </c>
      <c r="G800" s="2">
        <f>'Moving Avg'!F800</f>
        <v>2.62059</v>
      </c>
      <c r="H800" s="2">
        <f>'Moving Avg'!G800</f>
        <v>2.7004360000000003</v>
      </c>
      <c r="I800" s="2">
        <f>'Moving Avg'!H800</f>
        <v>2.7933009999999996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2.9941</v>
      </c>
      <c r="C801" s="2">
        <f>RSI!I801</f>
        <v>80.523385080878285</v>
      </c>
      <c r="D801" s="2">
        <f>MACD!E801</f>
        <v>-5.0804842911775783E-2</v>
      </c>
      <c r="E801" s="2">
        <f>MACD!F801</f>
        <v>-1.0247514030056148E-2</v>
      </c>
      <c r="F801" s="2">
        <f>'Moving Avg'!D801</f>
        <v>2.7443399999999998</v>
      </c>
      <c r="G801" s="2">
        <f>'Moving Avg'!F801</f>
        <v>2.6389750000000003</v>
      </c>
      <c r="H801" s="2">
        <f>'Moving Avg'!G801</f>
        <v>2.7021860000000002</v>
      </c>
      <c r="I801" s="2">
        <f>'Moving Avg'!H801</f>
        <v>2.7916574999999999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3.14</v>
      </c>
      <c r="C802" s="2">
        <f>RSI!I802</f>
        <v>84.762150450802991</v>
      </c>
      <c r="D802" s="2">
        <f>MACD!E802</f>
        <v>-8.6599441196888005E-2</v>
      </c>
      <c r="E802" s="2">
        <f>MACD!F802</f>
        <v>-2.5517899463422519E-2</v>
      </c>
      <c r="F802" s="2">
        <f>'Moving Avg'!D802</f>
        <v>2.84938</v>
      </c>
      <c r="G802" s="2">
        <f>'Moving Avg'!F802</f>
        <v>2.6646550000000007</v>
      </c>
      <c r="H802" s="2">
        <f>'Moving Avg'!G802</f>
        <v>2.7067380000000001</v>
      </c>
      <c r="I802" s="2">
        <f>'Moving Avg'!H802</f>
        <v>2.7907434999999996</v>
      </c>
      <c r="J802" s="6" t="str">
        <f>OBV!F802</f>
        <v>BULLISH</v>
      </c>
      <c r="K802" s="6" t="str">
        <f>OBV!G802</f>
        <v>STRONG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3.1634000000000002</v>
      </c>
      <c r="C803" s="2">
        <f>RSI!I803</f>
        <v>85.314188605059186</v>
      </c>
      <c r="D803" s="2">
        <f>MACD!E803</f>
        <v>-0.12317527243226722</v>
      </c>
      <c r="E803" s="2">
        <f>MACD!F803</f>
        <v>-4.5049374057191463E-2</v>
      </c>
      <c r="F803" s="2">
        <f>'Moving Avg'!D803</f>
        <v>2.9591000000000003</v>
      </c>
      <c r="G803" s="2">
        <f>'Moving Avg'!F803</f>
        <v>2.6915050000000003</v>
      </c>
      <c r="H803" s="2">
        <f>'Moving Avg'!G803</f>
        <v>2.7117579999999997</v>
      </c>
      <c r="I803" s="2">
        <f>'Moving Avg'!H803</f>
        <v>2.7899464999999997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3.07</v>
      </c>
      <c r="C804" s="2">
        <f>RSI!I804</f>
        <v>73.818698316962653</v>
      </c>
      <c r="D804" s="2">
        <f>MACD!E804</f>
        <v>-0.15527912570862146</v>
      </c>
      <c r="E804" s="2">
        <f>MACD!F804</f>
        <v>-6.7095324387477465E-2</v>
      </c>
      <c r="F804" s="2">
        <f>'Moving Avg'!D804</f>
        <v>3.0384799999999998</v>
      </c>
      <c r="G804" s="2">
        <f>'Moving Avg'!F804</f>
        <v>2.7139750000000005</v>
      </c>
      <c r="H804" s="2">
        <f>'Moving Avg'!G804</f>
        <v>2.7153760000000005</v>
      </c>
      <c r="I804" s="2">
        <f>'Moving Avg'!H804</f>
        <v>2.7887319999999995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3.1166999999999998</v>
      </c>
      <c r="C805" s="2">
        <f>RSI!I805</f>
        <v>75.589757277967834</v>
      </c>
      <c r="D805" s="2">
        <f>MACD!E805</f>
        <v>-0.19233337969199127</v>
      </c>
      <c r="E805" s="2">
        <f>MACD!F805</f>
        <v>-9.2142935448380231E-2</v>
      </c>
      <c r="F805" s="2">
        <f>'Moving Avg'!D805</f>
        <v>3.0968399999999998</v>
      </c>
      <c r="G805" s="2">
        <f>'Moving Avg'!F805</f>
        <v>2.7384900000000005</v>
      </c>
      <c r="H805" s="2">
        <f>'Moving Avg'!G805</f>
        <v>2.7205120000000007</v>
      </c>
      <c r="I805" s="2">
        <f>'Moving Avg'!H805</f>
        <v>2.7877014999999994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3.1341999999999999</v>
      </c>
      <c r="C806" s="2">
        <f>RSI!I806</f>
        <v>76.23842583190627</v>
      </c>
      <c r="D806" s="2">
        <f>MACD!E806</f>
        <v>-0.21717664557990801</v>
      </c>
      <c r="E806" s="2">
        <f>MACD!F806</f>
        <v>-0.1171496774746858</v>
      </c>
      <c r="F806" s="2">
        <f>'Moving Avg'!D806</f>
        <v>3.12486</v>
      </c>
      <c r="G806" s="2">
        <f>'Moving Avg'!F806</f>
        <v>2.7653400000000006</v>
      </c>
      <c r="H806" s="2">
        <f>'Moving Avg'!G806</f>
        <v>2.7276320000000003</v>
      </c>
      <c r="I806" s="2">
        <f>'Moving Avg'!H806</f>
        <v>2.786758499999999</v>
      </c>
      <c r="J806" s="6" t="str">
        <f>OBV!F806</f>
        <v>BULLISH</v>
      </c>
      <c r="K806" s="6" t="str">
        <f>OBV!G806</f>
        <v>STRONG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3.1166999999999998</v>
      </c>
      <c r="C807" s="2">
        <f>RSI!I807</f>
        <v>74.117354188248825</v>
      </c>
      <c r="D807" s="2">
        <f>MACD!E807</f>
        <v>-0.23712192061369031</v>
      </c>
      <c r="E807" s="2">
        <f>MACD!F807</f>
        <v>-0.14114412610248669</v>
      </c>
      <c r="F807" s="2">
        <f>'Moving Avg'!D807</f>
        <v>3.1201999999999996</v>
      </c>
      <c r="G807" s="2">
        <f>'Moving Avg'!F807</f>
        <v>2.7913150000000004</v>
      </c>
      <c r="H807" s="2">
        <f>'Moving Avg'!G807</f>
        <v>2.7339360000000004</v>
      </c>
      <c r="I807" s="2">
        <f>'Moving Avg'!H807</f>
        <v>2.7862239999999998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</row>
    <row r="808" spans="1:12" ht="13.5" x14ac:dyDescent="0.25">
      <c r="A808" s="3">
        <f>RSI!A808</f>
        <v>43178</v>
      </c>
      <c r="B808" s="2">
        <f>RSI!B808</f>
        <v>3.1166999999999998</v>
      </c>
      <c r="C808" s="2">
        <f>RSI!I808</f>
        <v>74.117354188248825</v>
      </c>
      <c r="D808" s="2">
        <f>MACD!E808</f>
        <v>-0.25576597460752337</v>
      </c>
      <c r="E808" s="2">
        <f>MACD!F808</f>
        <v>-0.16406849580349403</v>
      </c>
      <c r="F808" s="2">
        <f>'Moving Avg'!D808</f>
        <v>3.1108599999999997</v>
      </c>
      <c r="G808" s="2">
        <f>'Moving Avg'!F808</f>
        <v>2.8172900000000007</v>
      </c>
      <c r="H808" s="2">
        <f>'Moving Avg'!G808</f>
        <v>2.7403560000000002</v>
      </c>
      <c r="I808" s="2">
        <f>'Moving Avg'!H808</f>
        <v>2.7851935000000001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3.0525000000000002</v>
      </c>
      <c r="C809" s="2">
        <f>RSI!I809</f>
        <v>66.272560702418048</v>
      </c>
      <c r="D809" s="2">
        <f>MACD!E809</f>
        <v>-0.25945329925103877</v>
      </c>
      <c r="E809" s="2">
        <f>MACD!F809</f>
        <v>-0.18314545649300301</v>
      </c>
      <c r="F809" s="2">
        <f>'Moving Avg'!D809</f>
        <v>3.1073599999999999</v>
      </c>
      <c r="G809" s="2">
        <f>'Moving Avg'!F809</f>
        <v>2.8400550000000004</v>
      </c>
      <c r="H809" s="2">
        <f>'Moving Avg'!G809</f>
        <v>2.7454920000000005</v>
      </c>
      <c r="I809" s="2">
        <f>'Moving Avg'!H809</f>
        <v>2.7838420000000004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3.0817000000000001</v>
      </c>
      <c r="C810" s="2">
        <f>RSI!I810</f>
        <v>67.93492562380851</v>
      </c>
      <c r="D810" s="2">
        <f>MACD!E810</f>
        <v>-0.24251825959281259</v>
      </c>
      <c r="E810" s="2">
        <f>MACD!F810</f>
        <v>-0.19502001711296493</v>
      </c>
      <c r="F810" s="2">
        <f>'Moving Avg'!D810</f>
        <v>3.1003599999999998</v>
      </c>
      <c r="G810" s="2">
        <f>'Moving Avg'!F810</f>
        <v>2.8631099999999998</v>
      </c>
      <c r="H810" s="2">
        <f>'Moving Avg'!G810</f>
        <v>2.7514460000000001</v>
      </c>
      <c r="I810" s="2">
        <f>'Moving Avg'!H810</f>
        <v>2.7826364999999997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3.14</v>
      </c>
      <c r="C811" s="2">
        <f>RSI!I811</f>
        <v>71.007478536840424</v>
      </c>
      <c r="D811" s="2">
        <f>MACD!E811</f>
        <v>-0.20770057029257494</v>
      </c>
      <c r="E811" s="2">
        <f>MACD!F811</f>
        <v>-0.19755612774888695</v>
      </c>
      <c r="F811" s="2">
        <f>'Moving Avg'!D811</f>
        <v>3.1015199999999998</v>
      </c>
      <c r="G811" s="2">
        <f>'Moving Avg'!F811</f>
        <v>2.8890800000000003</v>
      </c>
      <c r="H811" s="2">
        <f>'Moving Avg'!G811</f>
        <v>2.7603159999999995</v>
      </c>
      <c r="I811" s="2">
        <f>'Moving Avg'!H811</f>
        <v>2.7819704999999999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3.1926000000000001</v>
      </c>
      <c r="C812" s="2">
        <f>RSI!I812</f>
        <v>73.476889887955792</v>
      </c>
      <c r="D812" s="2">
        <f>MACD!E812</f>
        <v>-0.16116761633606291</v>
      </c>
      <c r="E812" s="2">
        <f>MACD!F812</f>
        <v>-0.19027842546632218</v>
      </c>
      <c r="F812" s="2">
        <f>'Moving Avg'!D812</f>
        <v>3.1167000000000002</v>
      </c>
      <c r="G812" s="2">
        <f>'Moving Avg'!F812</f>
        <v>2.91797</v>
      </c>
      <c r="H812" s="2">
        <f>'Moving Avg'!G812</f>
        <v>2.7694219999999996</v>
      </c>
      <c r="I812" s="2">
        <f>'Moving Avg'!H812</f>
        <v>2.7815675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3.1808999999999998</v>
      </c>
      <c r="C813" s="2">
        <f>RSI!I813</f>
        <v>72.00772233650909</v>
      </c>
      <c r="D813" s="2">
        <f>MACD!E813</f>
        <v>-0.11900626931787173</v>
      </c>
      <c r="E813" s="2">
        <f>MACD!F813</f>
        <v>-0.17602399423663209</v>
      </c>
      <c r="F813" s="2">
        <f>'Moving Avg'!D813</f>
        <v>3.12954</v>
      </c>
      <c r="G813" s="2">
        <f>'Moving Avg'!F813</f>
        <v>2.94686</v>
      </c>
      <c r="H813" s="2">
        <f>'Moving Avg'!G813</f>
        <v>2.7782939999999989</v>
      </c>
      <c r="I813" s="2">
        <f>'Moving Avg'!H813</f>
        <v>2.7811059999999999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3.1751</v>
      </c>
      <c r="C814" s="2">
        <f>RSI!I814</f>
        <v>71.247194446380945</v>
      </c>
      <c r="D814" s="2">
        <f>MACD!E814</f>
        <v>-9.8756709468088122E-2</v>
      </c>
      <c r="E814" s="2">
        <f>MACD!F814</f>
        <v>-0.16057053728292331</v>
      </c>
      <c r="F814" s="2">
        <f>'Moving Avg'!D814</f>
        <v>3.1540600000000003</v>
      </c>
      <c r="G814" s="2">
        <f>'Moving Avg'!F814</f>
        <v>2.9772100000000004</v>
      </c>
      <c r="H814" s="2">
        <f>'Moving Avg'!G814</f>
        <v>2.7869319999999989</v>
      </c>
      <c r="I814" s="2">
        <f>'Moving Avg'!H814</f>
        <v>2.7808634999999997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3.1751</v>
      </c>
      <c r="C815" s="2">
        <f>RSI!I815</f>
        <v>71.247194446380945</v>
      </c>
      <c r="D815" s="2">
        <f>MACD!E815</f>
        <v>-7.5779342526313354E-2</v>
      </c>
      <c r="E815" s="2">
        <f>MACD!F815</f>
        <v>-0.14361229833160133</v>
      </c>
      <c r="F815" s="2">
        <f>'Moving Avg'!D815</f>
        <v>3.1727400000000001</v>
      </c>
      <c r="G815" s="2">
        <f>'Moving Avg'!F815</f>
        <v>3.0090200000000005</v>
      </c>
      <c r="H815" s="2">
        <f>'Moving Avg'!G815</f>
        <v>2.7944039999999988</v>
      </c>
      <c r="I815" s="2">
        <f>'Moving Avg'!H815</f>
        <v>2.780373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3.0817000000000001</v>
      </c>
      <c r="C816" s="2">
        <f>RSI!I816</f>
        <v>59.508871920321504</v>
      </c>
      <c r="D816" s="2">
        <f>MACD!E816</f>
        <v>-4.7968250563084514E-2</v>
      </c>
      <c r="E816" s="2">
        <f>MACD!F816</f>
        <v>-0.12448348877789797</v>
      </c>
      <c r="F816" s="2">
        <f>'Moving Avg'!D816</f>
        <v>3.1610800000000001</v>
      </c>
      <c r="G816" s="2">
        <f>'Moving Avg'!F816</f>
        <v>3.03295</v>
      </c>
      <c r="H816" s="2">
        <f>'Moving Avg'!G816</f>
        <v>2.799539999999999</v>
      </c>
      <c r="I816" s="2">
        <f>'Moving Avg'!H816</f>
        <v>2.7798120000000006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3.0350000000000001</v>
      </c>
      <c r="C817" s="2">
        <f>RSI!I817</f>
        <v>54.659775682446416</v>
      </c>
      <c r="D817" s="2">
        <f>MACD!E817</f>
        <v>-2.4267044602571453E-2</v>
      </c>
      <c r="E817" s="2">
        <f>MACD!F817</f>
        <v>-0.10444019994283267</v>
      </c>
      <c r="F817" s="2">
        <f>'Moving Avg'!D817</f>
        <v>3.1295600000000001</v>
      </c>
      <c r="G817" s="2">
        <f>'Moving Avg'!F817</f>
        <v>3.05396</v>
      </c>
      <c r="H817" s="2">
        <f>'Moving Avg'!G817</f>
        <v>2.8054939999999986</v>
      </c>
      <c r="I817" s="2">
        <f>'Moving Avg'!H817</f>
        <v>2.7790175000000001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3.0933999999999999</v>
      </c>
      <c r="C818" s="2">
        <f>RSI!I818</f>
        <v>59.143332483896884</v>
      </c>
      <c r="D818" s="2">
        <f>MACD!E818</f>
        <v>-8.8160479713708106E-3</v>
      </c>
      <c r="E818" s="2">
        <f>MACD!F818</f>
        <v>-8.5315369548540299E-2</v>
      </c>
      <c r="F818" s="2">
        <f>'Moving Avg'!D818</f>
        <v>3.1120600000000005</v>
      </c>
      <c r="G818" s="2">
        <f>'Moving Avg'!F818</f>
        <v>3.07789</v>
      </c>
      <c r="H818" s="2">
        <f>'Moving Avg'!G818</f>
        <v>2.8126159999999993</v>
      </c>
      <c r="I818" s="2">
        <f>'Moving Avg'!H818</f>
        <v>2.7785150000000001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3.14</v>
      </c>
      <c r="C819" s="2">
        <f>RSI!I819</f>
        <v>62.343255541874179</v>
      </c>
      <c r="D819" s="2">
        <f>MACD!E819</f>
        <v>-9.6733463603575487E-3</v>
      </c>
      <c r="E819" s="2">
        <f>MACD!F819</f>
        <v>-7.0186964910903746E-2</v>
      </c>
      <c r="F819" s="2">
        <f>'Moving Avg'!D819</f>
        <v>3.1050400000000002</v>
      </c>
      <c r="G819" s="2">
        <f>'Moving Avg'!F819</f>
        <v>3.1012350000000004</v>
      </c>
      <c r="H819" s="2">
        <f>'Moving Avg'!G819</f>
        <v>2.821019999999999</v>
      </c>
      <c r="I819" s="2">
        <f>'Moving Avg'!H819</f>
        <v>2.7787164999999994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3.07</v>
      </c>
      <c r="C820" s="2">
        <f>RSI!I820</f>
        <v>55.332659451277003</v>
      </c>
      <c r="D820" s="2">
        <f>MACD!E820</f>
        <v>-1.5544394416391327E-3</v>
      </c>
      <c r="E820" s="2">
        <f>MACD!F820</f>
        <v>-5.646045981705082E-2</v>
      </c>
      <c r="F820" s="2">
        <f>'Moving Avg'!D820</f>
        <v>3.0840200000000002</v>
      </c>
      <c r="G820" s="2">
        <f>'Moving Avg'!F820</f>
        <v>3.1134900000000005</v>
      </c>
      <c r="H820" s="2">
        <f>'Moving Avg'!G820</f>
        <v>2.8281399999999994</v>
      </c>
      <c r="I820" s="2">
        <f>'Moving Avg'!H820</f>
        <v>2.7781219999999998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3.1516999999999999</v>
      </c>
      <c r="C821" s="2">
        <f>RSI!I821</f>
        <v>60.864225495272947</v>
      </c>
      <c r="D821" s="2">
        <f>MACD!E821</f>
        <v>7.8749541777738408E-3</v>
      </c>
      <c r="E821" s="2">
        <f>MACD!F821</f>
        <v>-4.359337701808589E-2</v>
      </c>
      <c r="F821" s="2">
        <f>'Moving Avg'!D821</f>
        <v>3.09802</v>
      </c>
      <c r="G821" s="2">
        <f>'Moving Avg'!F821</f>
        <v>3.1213700000000002</v>
      </c>
      <c r="H821" s="2">
        <f>'Moving Avg'!G821</f>
        <v>2.8374779999999991</v>
      </c>
      <c r="I821" s="2">
        <f>'Moving Avg'!H821</f>
        <v>2.7781339999999997</v>
      </c>
      <c r="J821" s="6" t="str">
        <f>OBV!F821</f>
        <v>BEARISH</v>
      </c>
      <c r="K821" s="6" t="str">
        <f>OBV!G821</f>
        <v>NEUTRAL</v>
      </c>
      <c r="L821" s="6" t="str">
        <f>OBV!H821</f>
        <v>BEARISH DIVERGENCE</v>
      </c>
    </row>
    <row r="822" spans="1:12" ht="13.5" x14ac:dyDescent="0.25">
      <c r="A822" s="3">
        <f>RSI!A822</f>
        <v>43200</v>
      </c>
      <c r="B822" s="2">
        <f>RSI!B822</f>
        <v>3.0933999999999999</v>
      </c>
      <c r="C822" s="2">
        <f>RSI!I822</f>
        <v>55.575260475170211</v>
      </c>
      <c r="D822" s="2">
        <f>MACD!E822</f>
        <v>2.7450405541384448E-2</v>
      </c>
      <c r="E822" s="2">
        <f>MACD!F822</f>
        <v>-2.9384620506191825E-2</v>
      </c>
      <c r="F822" s="2">
        <f>'Moving Avg'!D822</f>
        <v>3.1097000000000001</v>
      </c>
      <c r="G822" s="2">
        <f>'Moving Avg'!F822</f>
        <v>3.1190400000000005</v>
      </c>
      <c r="H822" s="2">
        <f>'Moving Avg'!G822</f>
        <v>2.8465839999999987</v>
      </c>
      <c r="I822" s="2">
        <f>'Moving Avg'!H822</f>
        <v>2.7778544999999992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</row>
    <row r="823" spans="1:12" ht="13.5" x14ac:dyDescent="0.25">
      <c r="A823" s="3">
        <f>RSI!A823</f>
        <v>43201</v>
      </c>
      <c r="B823" s="2">
        <f>RSI!B823</f>
        <v>3.0933999999999999</v>
      </c>
      <c r="C823" s="2">
        <f>RSI!I823</f>
        <v>55.575260475170211</v>
      </c>
      <c r="D823" s="2">
        <f>MACD!E823</f>
        <v>4.1804956831491324E-2</v>
      </c>
      <c r="E823" s="2">
        <f>MACD!F823</f>
        <v>-1.5146705038655195E-2</v>
      </c>
      <c r="F823" s="2">
        <f>'Moving Avg'!D823</f>
        <v>3.1096999999999992</v>
      </c>
      <c r="G823" s="2">
        <f>'Moving Avg'!F823</f>
        <v>3.1155400000000002</v>
      </c>
      <c r="H823" s="2">
        <f>'Moving Avg'!G823</f>
        <v>2.8538219999999996</v>
      </c>
      <c r="I823" s="2">
        <f>'Moving Avg'!H823</f>
        <v>2.7775999999999987</v>
      </c>
      <c r="J823" s="6" t="str">
        <f>OBV!F823</f>
        <v>BEARISH</v>
      </c>
      <c r="K823" s="6" t="str">
        <f>OBV!G823</f>
        <v>NEUTRAL</v>
      </c>
      <c r="L823" s="6" t="str">
        <f>OBV!H823</f>
        <v>NEUTRAL</v>
      </c>
    </row>
    <row r="824" spans="1:12" ht="13.5" x14ac:dyDescent="0.25">
      <c r="A824" s="3">
        <f>RSI!A824</f>
        <v>43202</v>
      </c>
      <c r="B824" s="2">
        <f>RSI!B824</f>
        <v>3.0933999999999999</v>
      </c>
      <c r="C824" s="2">
        <f>RSI!I824</f>
        <v>55.575260475170211</v>
      </c>
      <c r="D824" s="2">
        <f>MACD!E824</f>
        <v>5.2679833690333133E-2</v>
      </c>
      <c r="E824" s="2">
        <f>MACD!F824</f>
        <v>-1.5813972928575299E-3</v>
      </c>
      <c r="F824" s="2">
        <f>'Moving Avg'!D824</f>
        <v>3.1003799999999999</v>
      </c>
      <c r="G824" s="2">
        <f>'Moving Avg'!F824</f>
        <v>3.1167100000000003</v>
      </c>
      <c r="H824" s="2">
        <f>'Moving Avg'!G824</f>
        <v>2.8619939999999997</v>
      </c>
      <c r="I824" s="2">
        <f>'Moving Avg'!H824</f>
        <v>2.7778164999999988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3.0933999999999999</v>
      </c>
      <c r="C825" s="2">
        <f>RSI!I825</f>
        <v>55.575260475170211</v>
      </c>
      <c r="D825" s="2">
        <f>MACD!E825</f>
        <v>6.1530750503496101E-2</v>
      </c>
      <c r="E825" s="2">
        <f>MACD!F825</f>
        <v>1.1041032266413198E-2</v>
      </c>
      <c r="F825" s="2">
        <f>'Moving Avg'!D825</f>
        <v>3.1050599999999995</v>
      </c>
      <c r="G825" s="2">
        <f>'Moving Avg'!F825</f>
        <v>3.1155450000000009</v>
      </c>
      <c r="H825" s="2">
        <f>'Moving Avg'!G825</f>
        <v>2.8701659999999998</v>
      </c>
      <c r="I825" s="2">
        <f>'Moving Avg'!H825</f>
        <v>2.7780329999999993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3.1225000000000001</v>
      </c>
      <c r="C826" s="2">
        <f>RSI!I826</f>
        <v>58.024161019360356</v>
      </c>
      <c r="D826" s="2">
        <f>MACD!E826</f>
        <v>5.2170292160492515E-2</v>
      </c>
      <c r="E826" s="2">
        <f>MACD!F826</f>
        <v>1.9266884245229064E-2</v>
      </c>
      <c r="F826" s="2">
        <f>'Moving Avg'!D826</f>
        <v>3.0992199999999999</v>
      </c>
      <c r="G826" s="2">
        <f>'Moving Avg'!F826</f>
        <v>3.1149600000000008</v>
      </c>
      <c r="H826" s="2">
        <f>'Moving Avg'!G826</f>
        <v>2.8789199999999995</v>
      </c>
      <c r="I826" s="2">
        <f>'Moving Avg'!H826</f>
        <v>2.7788414999999986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3.0933999999999999</v>
      </c>
      <c r="C827" s="2">
        <f>RSI!I827</f>
        <v>54.772583112447521</v>
      </c>
      <c r="D827" s="2">
        <f>MACD!E827</f>
        <v>3.8748049388503514E-2</v>
      </c>
      <c r="E827" s="2">
        <f>MACD!F827</f>
        <v>2.3163117273883954E-2</v>
      </c>
      <c r="F827" s="2">
        <f>'Moving Avg'!D827</f>
        <v>3.0992200000000003</v>
      </c>
      <c r="G827" s="2">
        <f>'Moving Avg'!F827</f>
        <v>3.113795000000001</v>
      </c>
      <c r="H827" s="2">
        <f>'Moving Avg'!G827</f>
        <v>2.8870919999999995</v>
      </c>
      <c r="I827" s="2">
        <f>'Moving Avg'!H827</f>
        <v>2.7791079999999981</v>
      </c>
      <c r="J827" s="6" t="str">
        <f>OBV!F827</f>
        <v>BEARISH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3.0642</v>
      </c>
      <c r="C828" s="2">
        <f>RSI!I828</f>
        <v>51.645140810863275</v>
      </c>
      <c r="D828" s="2">
        <f>MACD!E828</f>
        <v>3.8272525286364711E-2</v>
      </c>
      <c r="E828" s="2">
        <f>MACD!F828</f>
        <v>2.6184998876380105E-2</v>
      </c>
      <c r="F828" s="2">
        <f>'Moving Avg'!D828</f>
        <v>3.0933799999999998</v>
      </c>
      <c r="G828" s="2">
        <f>'Moving Avg'!F828</f>
        <v>3.1111700000000004</v>
      </c>
      <c r="H828" s="2">
        <f>'Moving Avg'!G828</f>
        <v>2.8947959999999995</v>
      </c>
      <c r="I828" s="2">
        <f>'Moving Avg'!H828</f>
        <v>2.7792284999999985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3.0232999999999999</v>
      </c>
      <c r="C829" s="2">
        <f>RSI!I829</f>
        <v>47.5497143210603</v>
      </c>
      <c r="D829" s="2">
        <f>MACD!E829</f>
        <v>4.7995433465186199E-2</v>
      </c>
      <c r="E829" s="2">
        <f>MACD!F829</f>
        <v>3.0547085794141324E-2</v>
      </c>
      <c r="F829" s="2">
        <f>'Moving Avg'!D829</f>
        <v>3.0793599999999999</v>
      </c>
      <c r="G829" s="2">
        <f>'Moving Avg'!F829</f>
        <v>3.1097100000000006</v>
      </c>
      <c r="H829" s="2">
        <f>'Moving Avg'!G829</f>
        <v>2.9027339999999997</v>
      </c>
      <c r="I829" s="2">
        <f>'Moving Avg'!H829</f>
        <v>2.7794419999999977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3.0175000000000001</v>
      </c>
      <c r="C830" s="2">
        <f>RSI!I830</f>
        <v>46.980757830621904</v>
      </c>
      <c r="D830" s="2">
        <f>MACD!E830</f>
        <v>4.6056453451838841E-2</v>
      </c>
      <c r="E830" s="2">
        <f>MACD!F830</f>
        <v>3.3648959325680829E-2</v>
      </c>
      <c r="F830" s="2">
        <f>'Moving Avg'!D830</f>
        <v>3.0641799999999999</v>
      </c>
      <c r="G830" s="2">
        <f>'Moving Avg'!F830</f>
        <v>3.1065000000000009</v>
      </c>
      <c r="H830" s="2">
        <f>'Moving Avg'!G830</f>
        <v>2.9105560000000001</v>
      </c>
      <c r="I830" s="2">
        <f>'Moving Avg'!H830</f>
        <v>2.7796509999999985</v>
      </c>
      <c r="J830" s="6" t="str">
        <f>OBV!F830</f>
        <v>BEARISH</v>
      </c>
      <c r="K830" s="6" t="str">
        <f>OBV!G830</f>
        <v>WEAK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3.0407999999999999</v>
      </c>
      <c r="C831" s="2">
        <f>RSI!I831</f>
        <v>49.59026314254173</v>
      </c>
      <c r="D831" s="2">
        <f>MACD!E831</f>
        <v>5.5454045139936348E-2</v>
      </c>
      <c r="E831" s="2">
        <f>MACD!F831</f>
        <v>3.8009976488531938E-2</v>
      </c>
      <c r="F831" s="2">
        <f>'Moving Avg'!D831</f>
        <v>3.0478399999999999</v>
      </c>
      <c r="G831" s="2">
        <f>'Moving Avg'!F831</f>
        <v>3.1015400000000009</v>
      </c>
      <c r="H831" s="2">
        <f>'Moving Avg'!G831</f>
        <v>2.9188440000000004</v>
      </c>
      <c r="I831" s="2">
        <f>'Moving Avg'!H831</f>
        <v>2.7804229999999985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3.0407999999999999</v>
      </c>
      <c r="C832" s="2">
        <f>RSI!I832</f>
        <v>49.59026314254173</v>
      </c>
      <c r="D832" s="2">
        <f>MACD!E832</f>
        <v>5.4479462614771101E-2</v>
      </c>
      <c r="E832" s="2">
        <f>MACD!F832</f>
        <v>4.1303873713779769E-2</v>
      </c>
      <c r="F832" s="2">
        <f>'Moving Avg'!D832</f>
        <v>3.0373200000000002</v>
      </c>
      <c r="G832" s="2">
        <f>'Moving Avg'!F832</f>
        <v>3.09395</v>
      </c>
      <c r="H832" s="2">
        <f>'Moving Avg'!G832</f>
        <v>2.9271319999999998</v>
      </c>
      <c r="I832" s="2">
        <f>'Moving Avg'!H832</f>
        <v>2.7811204999999983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3.0350000000000001</v>
      </c>
      <c r="C833" s="2">
        <f>RSI!I833</f>
        <v>48.895502792967491</v>
      </c>
      <c r="D833" s="2">
        <f>MACD!E833</f>
        <v>5.412411205955836E-2</v>
      </c>
      <c r="E833" s="2">
        <f>MACD!F833</f>
        <v>4.3867921382935493E-2</v>
      </c>
      <c r="F833" s="2">
        <f>'Moving Avg'!D833</f>
        <v>3.0314799999999997</v>
      </c>
      <c r="G833" s="2">
        <f>'Moving Avg'!F833</f>
        <v>3.0866550000000004</v>
      </c>
      <c r="H833" s="2">
        <f>'Moving Avg'!G833</f>
        <v>2.9353039999999999</v>
      </c>
      <c r="I833" s="2">
        <f>'Moving Avg'!H833</f>
        <v>2.7815164999999986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3.0350000000000001</v>
      </c>
      <c r="C834" s="2">
        <f>RSI!I834</f>
        <v>48.895502792967491</v>
      </c>
      <c r="D834" s="2">
        <f>MACD!E834</f>
        <v>5.3894431572602652E-2</v>
      </c>
      <c r="E834" s="2">
        <f>MACD!F834</f>
        <v>4.5873223420868928E-2</v>
      </c>
      <c r="F834" s="2">
        <f>'Moving Avg'!D834</f>
        <v>3.03382</v>
      </c>
      <c r="G834" s="2">
        <f>'Moving Avg'!F834</f>
        <v>3.0796499999999996</v>
      </c>
      <c r="H834" s="2">
        <f>'Moving Avg'!G834</f>
        <v>2.9435919999999998</v>
      </c>
      <c r="I834" s="2">
        <f>'Moving Avg'!H834</f>
        <v>2.7823339999999979</v>
      </c>
      <c r="J834" s="6" t="str">
        <f>OBV!F834</f>
        <v>BEARISH</v>
      </c>
      <c r="K834" s="6" t="str">
        <f>OBV!G834</f>
        <v>NEUTRAL</v>
      </c>
      <c r="L834" s="6" t="str">
        <f>OBV!H834</f>
        <v>BEARISH DIVERGENCE</v>
      </c>
    </row>
    <row r="835" spans="1:12" ht="13.5" x14ac:dyDescent="0.25">
      <c r="A835" s="3">
        <f>RSI!A835</f>
        <v>43217</v>
      </c>
      <c r="B835" s="2">
        <f>RSI!B835</f>
        <v>3.0933999999999999</v>
      </c>
      <c r="C835" s="2">
        <f>RSI!I835</f>
        <v>56.080835781941659</v>
      </c>
      <c r="D835" s="2">
        <f>MACD!E835</f>
        <v>4.9439902056353624E-2</v>
      </c>
      <c r="E835" s="2">
        <f>MACD!F835</f>
        <v>4.6586559147965868E-2</v>
      </c>
      <c r="F835" s="2">
        <f>'Moving Avg'!D835</f>
        <v>3.0490000000000004</v>
      </c>
      <c r="G835" s="2">
        <f>'Moving Avg'!F835</f>
        <v>3.0755649999999997</v>
      </c>
      <c r="H835" s="2">
        <f>'Moving Avg'!G835</f>
        <v>2.9529320000000001</v>
      </c>
      <c r="I835" s="2">
        <f>'Moving Avg'!H835</f>
        <v>2.7836664999999976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3.0817000000000001</v>
      </c>
      <c r="C836" s="2">
        <f>RSI!I836</f>
        <v>54.429705058733184</v>
      </c>
      <c r="D836" s="2">
        <f>MACD!E836</f>
        <v>5.0730058109932585E-2</v>
      </c>
      <c r="E836" s="2">
        <f>MACD!F836</f>
        <v>4.7415258940359209E-2</v>
      </c>
      <c r="F836" s="2">
        <f>'Moving Avg'!D836</f>
        <v>3.0571799999999998</v>
      </c>
      <c r="G836" s="2">
        <f>'Moving Avg'!F836</f>
        <v>3.0755649999999997</v>
      </c>
      <c r="H836" s="2">
        <f>'Moving Avg'!G836</f>
        <v>2.9626220000000001</v>
      </c>
      <c r="I836" s="2">
        <f>'Moving Avg'!H836</f>
        <v>2.7851884999999976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3</v>
      </c>
      <c r="C837" s="2">
        <f>RSI!I837</f>
        <v>44.563183527350908</v>
      </c>
      <c r="D837" s="2">
        <f>MACD!E837</f>
        <v>5.3202629854360861E-2</v>
      </c>
      <c r="E837" s="2">
        <f>MACD!F837</f>
        <v>4.8572733123159545E-2</v>
      </c>
      <c r="F837" s="2">
        <f>'Moving Avg'!D837</f>
        <v>3.0490199999999996</v>
      </c>
      <c r="G837" s="2">
        <f>'Moving Avg'!F837</f>
        <v>3.0738149999999989</v>
      </c>
      <c r="H837" s="2">
        <f>'Moving Avg'!G837</f>
        <v>2.9706780000000004</v>
      </c>
      <c r="I837" s="2">
        <f>'Moving Avg'!H837</f>
        <v>2.785893499999998</v>
      </c>
      <c r="J837" s="6" t="str">
        <f>OBV!F837</f>
        <v>BULLISH</v>
      </c>
      <c r="K837" s="6" t="str">
        <f>OBV!G837</f>
        <v>STRONG</v>
      </c>
      <c r="L837" s="6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3.0175000000000001</v>
      </c>
      <c r="C838" s="2">
        <f>RSI!I838</f>
        <v>46.788217123449549</v>
      </c>
      <c r="D838" s="2">
        <f>MACD!E838</f>
        <v>4.9809315638692286E-2</v>
      </c>
      <c r="E838" s="2">
        <f>MACD!F838</f>
        <v>4.8820049626266099E-2</v>
      </c>
      <c r="F838" s="2">
        <f>'Moving Avg'!D838</f>
        <v>3.0455200000000002</v>
      </c>
      <c r="G838" s="2">
        <f>'Moving Avg'!F838</f>
        <v>3.0700199999999986</v>
      </c>
      <c r="H838" s="2">
        <f>'Moving Avg'!G838</f>
        <v>2.9790840000000007</v>
      </c>
      <c r="I838" s="2">
        <f>'Moving Avg'!H838</f>
        <v>2.7870574999999977</v>
      </c>
      <c r="J838" s="6" t="str">
        <f>OBV!F838</f>
        <v>BULLISH</v>
      </c>
      <c r="K838" s="6" t="str">
        <f>OBV!G838</f>
        <v>STRONG</v>
      </c>
      <c r="L838" s="6" t="str">
        <f>OBV!H838</f>
        <v>BULLISH DIVERGENCE</v>
      </c>
    </row>
    <row r="839" spans="1:12" ht="13.5" x14ac:dyDescent="0.25">
      <c r="A839" s="3">
        <f>RSI!A839</f>
        <v>43224</v>
      </c>
      <c r="B839" s="2">
        <f>RSI!B839</f>
        <v>3.0350000000000001</v>
      </c>
      <c r="C839" s="2">
        <f>RSI!I839</f>
        <v>48.992936385734595</v>
      </c>
      <c r="D839" s="2">
        <f>MACD!E839</f>
        <v>3.9526698339936051E-2</v>
      </c>
      <c r="E839" s="2">
        <f>MACD!F839</f>
        <v>4.6961379369000092E-2</v>
      </c>
      <c r="F839" s="2">
        <f>'Moving Avg'!D839</f>
        <v>3.0455200000000002</v>
      </c>
      <c r="G839" s="2">
        <f>'Moving Avg'!F839</f>
        <v>3.0647699999999993</v>
      </c>
      <c r="H839" s="2">
        <f>'Moving Avg'!G839</f>
        <v>2.9878400000000003</v>
      </c>
      <c r="I839" s="2">
        <f>'Moving Avg'!H839</f>
        <v>2.7891044999999979</v>
      </c>
      <c r="J839" s="6" t="str">
        <f>OBV!F839</f>
        <v>BULLISH</v>
      </c>
      <c r="K839" s="6" t="str">
        <f>OBV!G839</f>
        <v>STRONG</v>
      </c>
      <c r="L839" s="6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3.1225000000000001</v>
      </c>
      <c r="C840" s="2">
        <f>RSI!I840</f>
        <v>58.29690893310493</v>
      </c>
      <c r="D840" s="2">
        <f>MACD!E840</f>
        <v>2.3512947483760094E-2</v>
      </c>
      <c r="E840" s="2">
        <f>MACD!F840</f>
        <v>4.2271692991952096E-2</v>
      </c>
      <c r="F840" s="2">
        <f>'Moving Avg'!D840</f>
        <v>3.0513400000000002</v>
      </c>
      <c r="G840" s="2">
        <f>'Moving Avg'!F840</f>
        <v>3.067394999999999</v>
      </c>
      <c r="H840" s="2">
        <f>'Moving Avg'!G840</f>
        <v>2.9978780000000014</v>
      </c>
      <c r="I840" s="2">
        <f>'Moving Avg'!H840</f>
        <v>2.7916419999999977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3.1983999999999999</v>
      </c>
      <c r="C841" s="2">
        <f>RSI!I841</f>
        <v>64.368357808712986</v>
      </c>
      <c r="D841" s="2">
        <f>MACD!E841</f>
        <v>7.4644196336648427E-3</v>
      </c>
      <c r="E841" s="2">
        <f>MACD!F841</f>
        <v>3.5310238320294646E-2</v>
      </c>
      <c r="F841" s="2">
        <f>'Moving Avg'!D841</f>
        <v>3.0746799999999999</v>
      </c>
      <c r="G841" s="2">
        <f>'Moving Avg'!F841</f>
        <v>3.0697299999999994</v>
      </c>
      <c r="H841" s="2">
        <f>'Moving Avg'!G841</f>
        <v>3.0094340000000011</v>
      </c>
      <c r="I841" s="2">
        <f>'Moving Avg'!H841</f>
        <v>2.7949304999999982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3.1867000000000001</v>
      </c>
      <c r="C842" s="2">
        <f>RSI!I842</f>
        <v>62.849371688284904</v>
      </c>
      <c r="D842" s="2">
        <f>MACD!E842</f>
        <v>-6.123622637876025E-3</v>
      </c>
      <c r="E842" s="2">
        <f>MACD!F842</f>
        <v>2.7023466128660512E-2</v>
      </c>
      <c r="F842" s="2">
        <f>'Moving Avg'!D842</f>
        <v>3.1120200000000002</v>
      </c>
      <c r="G842" s="2">
        <f>'Moving Avg'!F842</f>
        <v>3.074395</v>
      </c>
      <c r="H842" s="2">
        <f>'Moving Avg'!G842</f>
        <v>3.0208720000000007</v>
      </c>
      <c r="I842" s="2">
        <f>'Moving Avg'!H842</f>
        <v>2.7985049999999978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3.0933999999999999</v>
      </c>
      <c r="C843" s="2">
        <f>RSI!I843</f>
        <v>52.258762079164569</v>
      </c>
      <c r="D843" s="2">
        <f>MACD!E843</f>
        <v>-1.2343614472982267E-2</v>
      </c>
      <c r="E843" s="2">
        <f>MACD!F843</f>
        <v>1.9150050008331955E-2</v>
      </c>
      <c r="F843" s="2">
        <f>'Moving Avg'!D843</f>
        <v>3.1271999999999998</v>
      </c>
      <c r="G843" s="2">
        <f>'Moving Avg'!F843</f>
        <v>3.074395</v>
      </c>
      <c r="H843" s="2">
        <f>'Moving Avg'!G843</f>
        <v>3.0306780000000009</v>
      </c>
      <c r="I843" s="2">
        <f>'Moving Avg'!H843</f>
        <v>2.8015599999999976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3.0933999999999999</v>
      </c>
      <c r="C844" s="2">
        <f>RSI!I844</f>
        <v>52.258762079164562</v>
      </c>
      <c r="D844" s="2">
        <f>MACD!E844</f>
        <v>-1.7741686543530033E-2</v>
      </c>
      <c r="E844" s="2">
        <f>MACD!F844</f>
        <v>1.1771702697959557E-2</v>
      </c>
      <c r="F844" s="2">
        <f>'Moving Avg'!D844</f>
        <v>3.1388799999999994</v>
      </c>
      <c r="G844" s="2">
        <f>'Moving Avg'!F844</f>
        <v>3.074395</v>
      </c>
      <c r="H844" s="2">
        <f>'Moving Avg'!G844</f>
        <v>3.0411840000000008</v>
      </c>
      <c r="I844" s="2">
        <f>'Moving Avg'!H844</f>
        <v>2.804853999999998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3.0933999999999999</v>
      </c>
      <c r="C845" s="2">
        <f>RSI!I845</f>
        <v>52.258762079164562</v>
      </c>
      <c r="D845" s="2">
        <f>MACD!E845</f>
        <v>-1.3449672507138466E-2</v>
      </c>
      <c r="E845" s="2">
        <f>MACD!F845</f>
        <v>6.7274276569399523E-3</v>
      </c>
      <c r="F845" s="2">
        <f>'Moving Avg'!D845</f>
        <v>3.1330599999999995</v>
      </c>
      <c r="G845" s="2">
        <f>'Moving Avg'!F845</f>
        <v>3.074395</v>
      </c>
      <c r="H845" s="2">
        <f>'Moving Avg'!G845</f>
        <v>3.0522740000000006</v>
      </c>
      <c r="I845" s="2">
        <f>'Moving Avg'!H845</f>
        <v>2.8083864999999979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3.1225000000000001</v>
      </c>
      <c r="C846" s="2">
        <f>RSI!I846</f>
        <v>55.199575956298709</v>
      </c>
      <c r="D846" s="2">
        <f>MACD!E846</f>
        <v>-1.3889266381679199E-2</v>
      </c>
      <c r="E846" s="2">
        <f>MACD!F846</f>
        <v>2.604088849216122E-3</v>
      </c>
      <c r="F846" s="2">
        <f>'Moving Avg'!D846</f>
        <v>3.11788</v>
      </c>
      <c r="G846" s="2">
        <f>'Moving Avg'!F846</f>
        <v>3.0743950000000009</v>
      </c>
      <c r="H846" s="2">
        <f>'Moving Avg'!G846</f>
        <v>3.0626620000000009</v>
      </c>
      <c r="I846" s="2">
        <f>'Moving Avg'!H846</f>
        <v>2.8129129999999973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3.2101000000000002</v>
      </c>
      <c r="C847" s="2">
        <f>RSI!I847</f>
        <v>62.656857295147226</v>
      </c>
      <c r="D847" s="2">
        <f>MACD!E847</f>
        <v>-3.3598472222055253E-2</v>
      </c>
      <c r="E847" s="2">
        <f>MACD!F847</f>
        <v>-4.6364233650381531E-3</v>
      </c>
      <c r="F847" s="2">
        <f>'Moving Avg'!D847</f>
        <v>3.1225600000000004</v>
      </c>
      <c r="G847" s="2">
        <f>'Moving Avg'!F847</f>
        <v>3.0802300000000007</v>
      </c>
      <c r="H847" s="2">
        <f>'Moving Avg'!G847</f>
        <v>3.0745680000000011</v>
      </c>
      <c r="I847" s="2">
        <f>'Moving Avg'!H847</f>
        <v>2.8167649999999975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3.1166999999999998</v>
      </c>
      <c r="C848" s="2">
        <f>RSI!I848</f>
        <v>52.60292899877583</v>
      </c>
      <c r="D848" s="2">
        <f>MACD!E848</f>
        <v>-4.1440744920673289E-2</v>
      </c>
      <c r="E848" s="2">
        <f>MACD!F848</f>
        <v>-1.199728767616518E-2</v>
      </c>
      <c r="F848" s="2">
        <f>'Moving Avg'!D848</f>
        <v>3.1272200000000003</v>
      </c>
      <c r="G848" s="2">
        <f>'Moving Avg'!F848</f>
        <v>3.0828550000000008</v>
      </c>
      <c r="H848" s="2">
        <f>'Moving Avg'!G848</f>
        <v>3.0846060000000004</v>
      </c>
      <c r="I848" s="2">
        <f>'Moving Avg'!H848</f>
        <v>2.8200624999999979</v>
      </c>
      <c r="J848" s="6" t="str">
        <f>OBV!F848</f>
        <v>BULLISH</v>
      </c>
      <c r="K848" s="6" t="str">
        <f>OBV!G848</f>
        <v>STRONG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3.2101000000000002</v>
      </c>
      <c r="C849" s="2">
        <f>RSI!I849</f>
        <v>59.586510557618055</v>
      </c>
      <c r="D849" s="2">
        <f>MACD!E849</f>
        <v>-5.2469411622773965E-2</v>
      </c>
      <c r="E849" s="2">
        <f>MACD!F849</f>
        <v>-2.0091712465486938E-2</v>
      </c>
      <c r="F849" s="2">
        <f>'Moving Avg'!D849</f>
        <v>3.15056</v>
      </c>
      <c r="G849" s="2">
        <f>'Moving Avg'!F849</f>
        <v>3.0921950000000002</v>
      </c>
      <c r="H849" s="2">
        <f>'Moving Avg'!G849</f>
        <v>3.095346000000001</v>
      </c>
      <c r="I849" s="2">
        <f>'Moving Avg'!H849</f>
        <v>2.8238564999999984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3.2101000000000002</v>
      </c>
      <c r="C850" s="2">
        <f>RSI!I850</f>
        <v>59.586510557618055</v>
      </c>
      <c r="D850" s="2">
        <f>MACD!E850</f>
        <v>-4.9046066029004187E-2</v>
      </c>
      <c r="E850" s="2">
        <f>MACD!F850</f>
        <v>-2.588258317819039E-2</v>
      </c>
      <c r="F850" s="2">
        <f>'Moving Avg'!D850</f>
        <v>3.1739000000000006</v>
      </c>
      <c r="G850" s="2">
        <f>'Moving Avg'!F850</f>
        <v>3.1018250000000003</v>
      </c>
      <c r="H850" s="2">
        <f>'Moving Avg'!G850</f>
        <v>3.1030500000000019</v>
      </c>
      <c r="I850" s="2">
        <f>'Moving Avg'!H850</f>
        <v>2.8276794999999981</v>
      </c>
      <c r="J850" s="6" t="str">
        <f>OBV!F850</f>
        <v>BULLISH</v>
      </c>
      <c r="K850" s="6" t="str">
        <f>OBV!G850</f>
        <v>STRONG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3.2218</v>
      </c>
      <c r="C851" s="2">
        <f>RSI!I851</f>
        <v>60.433470777776982</v>
      </c>
      <c r="D851" s="2">
        <f>MACD!E851</f>
        <v>-3.5993062318454339E-2</v>
      </c>
      <c r="E851" s="2">
        <f>MACD!F851</f>
        <v>-2.7904679006243181E-2</v>
      </c>
      <c r="F851" s="2">
        <f>'Moving Avg'!D851</f>
        <v>3.1937600000000002</v>
      </c>
      <c r="G851" s="2">
        <f>'Moving Avg'!F851</f>
        <v>3.1108750000000001</v>
      </c>
      <c r="H851" s="2">
        <f>'Moving Avg'!G851</f>
        <v>3.1076040000000016</v>
      </c>
      <c r="I851" s="2">
        <f>'Moving Avg'!H851</f>
        <v>2.8317069999999984</v>
      </c>
      <c r="J851" s="6" t="str">
        <f>OBV!F851</f>
        <v>BULLISH</v>
      </c>
      <c r="K851" s="6" t="str">
        <f>OBV!G851</f>
        <v>STRONG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3.2101000000000002</v>
      </c>
      <c r="C852" s="2">
        <f>RSI!I852</f>
        <v>59.099623640691874</v>
      </c>
      <c r="D852" s="2">
        <f>MACD!E852</f>
        <v>-2.6556172661261535E-2</v>
      </c>
      <c r="E852" s="2">
        <f>MACD!F852</f>
        <v>-2.7634977737246852E-2</v>
      </c>
      <c r="F852" s="2">
        <f>'Moving Avg'!D852</f>
        <v>3.1937600000000002</v>
      </c>
      <c r="G852" s="2">
        <f>'Moving Avg'!F852</f>
        <v>3.1193400000000002</v>
      </c>
      <c r="H852" s="2">
        <f>'Moving Avg'!G852</f>
        <v>3.1090060000000017</v>
      </c>
      <c r="I852" s="2">
        <f>'Moving Avg'!H852</f>
        <v>2.8355009999999989</v>
      </c>
      <c r="J852" s="6" t="str">
        <f>OBV!F852</f>
        <v>BULLISH</v>
      </c>
      <c r="K852" s="6" t="str">
        <f>OBV!G852</f>
        <v>NEUTRAL</v>
      </c>
      <c r="L852" s="6" t="str">
        <f>OBV!H852</f>
        <v>NEUTRAL</v>
      </c>
    </row>
    <row r="853" spans="1:12" ht="13.5" x14ac:dyDescent="0.25">
      <c r="A853" s="3">
        <f>RSI!A853</f>
        <v>43244</v>
      </c>
      <c r="B853" s="2">
        <f>RSI!B853</f>
        <v>3.2101000000000002</v>
      </c>
      <c r="C853" s="2">
        <f>RSI!I853</f>
        <v>59.099623640691874</v>
      </c>
      <c r="D853" s="2">
        <f>MACD!E853</f>
        <v>-3.3480476517747881E-2</v>
      </c>
      <c r="E853" s="2">
        <f>MACD!F853</f>
        <v>-2.8804077493347058E-2</v>
      </c>
      <c r="F853" s="2">
        <f>'Moving Avg'!D853</f>
        <v>3.21244</v>
      </c>
      <c r="G853" s="2">
        <f>'Moving Avg'!F853</f>
        <v>3.1280949999999992</v>
      </c>
      <c r="H853" s="2">
        <f>'Moving Avg'!G853</f>
        <v>3.1099400000000021</v>
      </c>
      <c r="I853" s="2">
        <f>'Moving Avg'!H853</f>
        <v>2.8393529999999987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3.2625999999999999</v>
      </c>
      <c r="C854" s="2">
        <f>RSI!I854</f>
        <v>63.313463658851788</v>
      </c>
      <c r="D854" s="2">
        <f>MACD!E854</f>
        <v>-4.3742760433596484E-2</v>
      </c>
      <c r="E854" s="2">
        <f>MACD!F854</f>
        <v>-3.1791814081396946E-2</v>
      </c>
      <c r="F854" s="2">
        <f>'Moving Avg'!D854</f>
        <v>3.2229400000000004</v>
      </c>
      <c r="G854" s="2">
        <f>'Moving Avg'!F854</f>
        <v>3.1394749999999996</v>
      </c>
      <c r="H854" s="2">
        <f>'Moving Avg'!G854</f>
        <v>3.1137920000000019</v>
      </c>
      <c r="I854" s="2">
        <f>'Moving Avg'!H854</f>
        <v>2.843409499999999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3.2568000000000001</v>
      </c>
      <c r="C855" s="2">
        <f>RSI!I855</f>
        <v>62.546792448151159</v>
      </c>
      <c r="D855" s="2">
        <f>MACD!E855</f>
        <v>-5.2783093866997977E-2</v>
      </c>
      <c r="E855" s="2">
        <f>MACD!F855</f>
        <v>-3.5990070038517154E-2</v>
      </c>
      <c r="F855" s="2">
        <f>'Moving Avg'!D855</f>
        <v>3.2322800000000003</v>
      </c>
      <c r="G855" s="2">
        <f>'Moving Avg'!F855</f>
        <v>3.1476449999999994</v>
      </c>
      <c r="H855" s="2">
        <f>'Moving Avg'!G855</f>
        <v>3.1165940000000019</v>
      </c>
      <c r="I855" s="2">
        <f>'Moving Avg'!H855</f>
        <v>2.8475534999999992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3.2159</v>
      </c>
      <c r="C856" s="2">
        <f>RSI!I856</f>
        <v>57.279445943644539</v>
      </c>
      <c r="D856" s="2">
        <f>MACD!E856</f>
        <v>-5.3620015002944665E-2</v>
      </c>
      <c r="E856" s="2">
        <f>MACD!F856</f>
        <v>-3.9516059031402657E-2</v>
      </c>
      <c r="F856" s="2">
        <f>'Moving Avg'!D856</f>
        <v>3.2311000000000001</v>
      </c>
      <c r="G856" s="2">
        <f>'Moving Avg'!F856</f>
        <v>3.1543549999999989</v>
      </c>
      <c r="H856" s="2">
        <f>'Moving Avg'!G856</f>
        <v>3.1182280000000016</v>
      </c>
      <c r="I856" s="2">
        <f>'Moving Avg'!H856</f>
        <v>2.8514639999999991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3.2625999999999999</v>
      </c>
      <c r="C857" s="2">
        <f>RSI!I857</f>
        <v>61.288192093236226</v>
      </c>
      <c r="D857" s="2">
        <f>MACD!E857</f>
        <v>-4.4711391790334343E-2</v>
      </c>
      <c r="E857" s="2">
        <f>MACD!F857</f>
        <v>-4.0555125583188995E-2</v>
      </c>
      <c r="F857" s="2">
        <f>'Moving Avg'!D857</f>
        <v>3.2415999999999996</v>
      </c>
      <c r="G857" s="2">
        <f>'Moving Avg'!F857</f>
        <v>3.1674849999999992</v>
      </c>
      <c r="H857" s="2">
        <f>'Moving Avg'!G857</f>
        <v>3.1211460000000013</v>
      </c>
      <c r="I857" s="2">
        <f>'Moving Avg'!H857</f>
        <v>2.8553159999999993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3.2625999999999999</v>
      </c>
      <c r="C858" s="2">
        <f>RSI!I858</f>
        <v>61.288192093236233</v>
      </c>
      <c r="D858" s="2">
        <f>MACD!E858</f>
        <v>-5.2189691076291123E-2</v>
      </c>
      <c r="E858" s="2">
        <f>MACD!F858</f>
        <v>-4.2882038681809426E-2</v>
      </c>
      <c r="F858" s="2">
        <f>'Moving Avg'!D858</f>
        <v>3.2521</v>
      </c>
      <c r="G858" s="2">
        <f>'Moving Avg'!F858</f>
        <v>3.1797399999999989</v>
      </c>
      <c r="H858" s="2">
        <f>'Moving Avg'!G858</f>
        <v>3.1240640000000006</v>
      </c>
      <c r="I858" s="2">
        <f>'Moving Avg'!H858</f>
        <v>2.8591969999999991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3.2101000000000002</v>
      </c>
      <c r="C859" s="2">
        <f>RSI!I859</f>
        <v>54.60730390119258</v>
      </c>
      <c r="D859" s="2">
        <f>MACD!E859</f>
        <v>-4.0858561558721362E-2</v>
      </c>
      <c r="E859" s="2">
        <f>MACD!F859</f>
        <v>-4.2477343257191817E-2</v>
      </c>
      <c r="F859" s="2">
        <f>'Moving Avg'!D859</f>
        <v>3.2415999999999996</v>
      </c>
      <c r="G859" s="2">
        <f>'Moving Avg'!F859</f>
        <v>3.1884949999999992</v>
      </c>
      <c r="H859" s="2">
        <f>'Moving Avg'!G859</f>
        <v>3.1272160000000002</v>
      </c>
      <c r="I859" s="2">
        <f>'Moving Avg'!H859</f>
        <v>2.8628449999999996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</row>
    <row r="860" spans="1:12" ht="13.5" x14ac:dyDescent="0.25">
      <c r="A860" s="3">
        <f>RSI!A860</f>
        <v>43255</v>
      </c>
      <c r="B860" s="2">
        <f>RSI!B860</f>
        <v>3.2101000000000002</v>
      </c>
      <c r="C860" s="2">
        <f>RSI!I860</f>
        <v>54.60730390119258</v>
      </c>
      <c r="D860" s="2">
        <f>MACD!E860</f>
        <v>-3.1515271349130014E-2</v>
      </c>
      <c r="E860" s="2">
        <f>MACD!F860</f>
        <v>-4.0284928875579461E-2</v>
      </c>
      <c r="F860" s="2">
        <f>'Moving Avg'!D860</f>
        <v>3.2322600000000001</v>
      </c>
      <c r="G860" s="2">
        <f>'Moving Avg'!F860</f>
        <v>3.192874999999999</v>
      </c>
      <c r="H860" s="2">
        <f>'Moving Avg'!G860</f>
        <v>3.1297840000000008</v>
      </c>
      <c r="I860" s="2">
        <f>'Moving Avg'!H860</f>
        <v>2.8664929999999997</v>
      </c>
      <c r="J860" s="6" t="str">
        <f>OBV!F860</f>
        <v>BULLISH</v>
      </c>
      <c r="K860" s="6" t="str">
        <f>OBV!G860</f>
        <v>NEUTRAL</v>
      </c>
      <c r="L860" s="6" t="str">
        <f>OBV!H860</f>
        <v>BULLISH DIVERGENCE</v>
      </c>
    </row>
    <row r="861" spans="1:12" ht="13.5" x14ac:dyDescent="0.25">
      <c r="A861" s="3">
        <f>RSI!A861</f>
        <v>43256</v>
      </c>
      <c r="B861" s="2">
        <f>RSI!B861</f>
        <v>3.2393000000000001</v>
      </c>
      <c r="C861" s="2">
        <f>RSI!I861</f>
        <v>57.589419823688836</v>
      </c>
      <c r="D861" s="2">
        <f>MACD!E861</f>
        <v>-2.4198844303448208E-2</v>
      </c>
      <c r="E861" s="2">
        <f>MACD!F861</f>
        <v>-3.7067711961153216E-2</v>
      </c>
      <c r="F861" s="2">
        <f>'Moving Avg'!D861</f>
        <v>3.2369399999999997</v>
      </c>
      <c r="G861" s="2">
        <f>'Moving Avg'!F861</f>
        <v>3.1949199999999989</v>
      </c>
      <c r="H861" s="2">
        <f>'Moving Avg'!G861</f>
        <v>3.1317700000000004</v>
      </c>
      <c r="I861" s="2">
        <f>'Moving Avg'!H861</f>
        <v>2.8700534999999996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3.2101000000000002</v>
      </c>
      <c r="C862" s="2">
        <f>RSI!I862</f>
        <v>53.784214817986694</v>
      </c>
      <c r="D862" s="2">
        <f>MACD!E862</f>
        <v>-1.8027297822604371E-2</v>
      </c>
      <c r="E862" s="2">
        <f>MACD!F862</f>
        <v>-3.325962913344345E-2</v>
      </c>
      <c r="F862" s="2">
        <f>'Moving Avg'!D862</f>
        <v>3.2264400000000002</v>
      </c>
      <c r="G862" s="2">
        <f>'Moving Avg'!F862</f>
        <v>3.1960899999999994</v>
      </c>
      <c r="H862" s="2">
        <f>'Moving Avg'!G862</f>
        <v>3.13212</v>
      </c>
      <c r="I862" s="2">
        <f>'Moving Avg'!H862</f>
        <v>2.8732929999999999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3.2101000000000002</v>
      </c>
      <c r="C863" s="2">
        <f>RSI!I863</f>
        <v>53.784214817986694</v>
      </c>
      <c r="D863" s="2">
        <f>MACD!E863</f>
        <v>-1.2986601316842261E-2</v>
      </c>
      <c r="E863" s="2">
        <f>MACD!F863</f>
        <v>-2.9205023570123213E-2</v>
      </c>
      <c r="F863" s="2">
        <f>'Moving Avg'!D863</f>
        <v>3.2159400000000007</v>
      </c>
      <c r="G863" s="2">
        <f>'Moving Avg'!F863</f>
        <v>3.2019249999999992</v>
      </c>
      <c r="H863" s="2">
        <f>'Moving Avg'!G863</f>
        <v>3.1327040000000013</v>
      </c>
      <c r="I863" s="2">
        <f>'Moving Avg'!H863</f>
        <v>2.8762405000000002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3.2101000000000002</v>
      </c>
      <c r="C864" s="2">
        <f>RSI!I864</f>
        <v>53.784214817986694</v>
      </c>
      <c r="D864" s="2">
        <f>MACD!E864</f>
        <v>-8.1241913920138131E-4</v>
      </c>
      <c r="E864" s="2">
        <f>MACD!F864</f>
        <v>-2.3526502683938848E-2</v>
      </c>
      <c r="F864" s="2">
        <f>'Moving Avg'!D864</f>
        <v>3.2159400000000007</v>
      </c>
      <c r="G864" s="2">
        <f>'Moving Avg'!F864</f>
        <v>3.2077599999999991</v>
      </c>
      <c r="H864" s="2">
        <f>'Moving Avg'!G864</f>
        <v>3.1334040000000005</v>
      </c>
      <c r="I864" s="2">
        <f>'Moving Avg'!H864</f>
        <v>2.8785749999999997</v>
      </c>
      <c r="J864" s="6" t="str">
        <f>OBV!F864</f>
        <v>BULLISH</v>
      </c>
      <c r="K864" s="6" t="str">
        <f>OBV!G864</f>
        <v>NEUTRAL</v>
      </c>
      <c r="L864" s="6" t="str">
        <f>OBV!H864</f>
        <v>NEUTRAL</v>
      </c>
    </row>
    <row r="865" spans="1:12" ht="13.5" x14ac:dyDescent="0.25">
      <c r="A865" s="3">
        <f>RSI!A865</f>
        <v>43262</v>
      </c>
      <c r="B865" s="2">
        <f>RSI!B865</f>
        <v>3.2101000000000002</v>
      </c>
      <c r="C865" s="2">
        <f>RSI!I865</f>
        <v>53.78421481798668</v>
      </c>
      <c r="D865" s="2">
        <f>MACD!E865</f>
        <v>8.4409990243545785E-3</v>
      </c>
      <c r="E865" s="2">
        <f>MACD!F865</f>
        <v>-1.7133002342280164E-2</v>
      </c>
      <c r="F865" s="2">
        <f>'Moving Avg'!D865</f>
        <v>3.2159400000000007</v>
      </c>
      <c r="G865" s="2">
        <f>'Moving Avg'!F865</f>
        <v>3.2135949999999993</v>
      </c>
      <c r="H865" s="2">
        <f>'Moving Avg'!G865</f>
        <v>3.1341040000000011</v>
      </c>
      <c r="I865" s="2">
        <f>'Moving Avg'!H865</f>
        <v>2.8807345</v>
      </c>
      <c r="J865" s="6" t="str">
        <f>OBV!F865</f>
        <v>BULLISH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3.2393000000000001</v>
      </c>
      <c r="C866" s="2">
        <f>RSI!I866</f>
        <v>57.556346537978122</v>
      </c>
      <c r="D866" s="2">
        <f>MACD!E866</f>
        <v>7.671557425723563E-3</v>
      </c>
      <c r="E866" s="2">
        <f>MACD!F866</f>
        <v>-1.2172090388679419E-2</v>
      </c>
      <c r="F866" s="2">
        <f>'Moving Avg'!D866</f>
        <v>3.2159400000000007</v>
      </c>
      <c r="G866" s="2">
        <f>'Moving Avg'!F866</f>
        <v>3.2194349999999985</v>
      </c>
      <c r="H866" s="2">
        <f>'Moving Avg'!G866</f>
        <v>3.137256000000002</v>
      </c>
      <c r="I866" s="2">
        <f>'Moving Avg'!H866</f>
        <v>2.8826315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3.2568000000000001</v>
      </c>
      <c r="C867" s="2">
        <f>RSI!I867</f>
        <v>59.680340371366192</v>
      </c>
      <c r="D867" s="2">
        <f>MACD!E867</f>
        <v>1.2602945832200785E-2</v>
      </c>
      <c r="E867" s="2">
        <f>MACD!F867</f>
        <v>-7.2170831445033789E-3</v>
      </c>
      <c r="F867" s="2">
        <f>'Moving Avg'!D867</f>
        <v>3.2252800000000001</v>
      </c>
      <c r="G867" s="2">
        <f>'Moving Avg'!F867</f>
        <v>3.2217699999999994</v>
      </c>
      <c r="H867" s="2">
        <f>'Moving Avg'!G867</f>
        <v>3.1416920000000017</v>
      </c>
      <c r="I867" s="2">
        <f>'Moving Avg'!H867</f>
        <v>2.8846745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3.2625999999999999</v>
      </c>
      <c r="C868" s="2">
        <f>RSI!I868</f>
        <v>60.387867894063099</v>
      </c>
      <c r="D868" s="2">
        <f>MACD!E868</f>
        <v>1.5959413149729151E-2</v>
      </c>
      <c r="E868" s="2">
        <f>MACD!F868</f>
        <v>-2.5817838856568727E-3</v>
      </c>
      <c r="F868" s="2">
        <f>'Moving Avg'!D868</f>
        <v>3.2357800000000005</v>
      </c>
      <c r="G868" s="2">
        <f>'Moving Avg'!F868</f>
        <v>3.2290649999999994</v>
      </c>
      <c r="H868" s="2">
        <f>'Moving Avg'!G868</f>
        <v>3.1450760000000009</v>
      </c>
      <c r="I868" s="2">
        <f>'Moving Avg'!H868</f>
        <v>2.8871549999999995</v>
      </c>
      <c r="J868" s="6" t="str">
        <f>OBV!F868</f>
        <v>BULLISH</v>
      </c>
      <c r="K868" s="6" t="str">
        <f>OBV!G868</f>
        <v>NEUTRAL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3.3210000000000002</v>
      </c>
      <c r="C869" s="2">
        <f>RSI!I869</f>
        <v>66.720359765190125</v>
      </c>
      <c r="D869" s="2">
        <f>MACD!E869</f>
        <v>6.0044013540632157E-3</v>
      </c>
      <c r="E869" s="2">
        <f>MACD!F869</f>
        <v>-8.6454683771285514E-4</v>
      </c>
      <c r="F869" s="2">
        <f>'Moving Avg'!D869</f>
        <v>3.2579600000000006</v>
      </c>
      <c r="G869" s="2">
        <f>'Moving Avg'!F869</f>
        <v>3.2346099999999991</v>
      </c>
      <c r="H869" s="2">
        <f>'Moving Avg'!G869</f>
        <v>3.148696000000001</v>
      </c>
      <c r="I869" s="2">
        <f>'Moving Avg'!H869</f>
        <v>2.8903359999999991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3.2684000000000002</v>
      </c>
      <c r="C870" s="2">
        <f>RSI!I870</f>
        <v>57.763469144818423</v>
      </c>
      <c r="D870" s="2">
        <f>MACD!E870</f>
        <v>7.6894309416442042E-4</v>
      </c>
      <c r="E870" s="2">
        <f>MACD!F870</f>
        <v>-5.3784885133740005E-4</v>
      </c>
      <c r="F870" s="2">
        <f>'Moving Avg'!D870</f>
        <v>3.2696200000000006</v>
      </c>
      <c r="G870" s="2">
        <f>'Moving Avg'!F870</f>
        <v>3.2375249999999993</v>
      </c>
      <c r="H870" s="2">
        <f>'Moving Avg'!G870</f>
        <v>3.1526640000000015</v>
      </c>
      <c r="I870" s="2">
        <f>'Moving Avg'!H870</f>
        <v>2.8932539999999993</v>
      </c>
      <c r="J870" s="6" t="str">
        <f>OBV!F870</f>
        <v>BULLISH</v>
      </c>
      <c r="K870" s="6" t="str">
        <f>OBV!G870</f>
        <v>NEUTRAL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3.3151000000000002</v>
      </c>
      <c r="C871" s="2">
        <f>RSI!I871</f>
        <v>62.568066243715577</v>
      </c>
      <c r="D871" s="2">
        <f>MACD!E871</f>
        <v>-2.9730135834666882E-3</v>
      </c>
      <c r="E871" s="2">
        <f>MACD!F871</f>
        <v>-1.0248817977632579E-3</v>
      </c>
      <c r="F871" s="2">
        <f>'Moving Avg'!D871</f>
        <v>3.28478</v>
      </c>
      <c r="G871" s="2">
        <f>'Moving Avg'!F871</f>
        <v>3.2421899999999986</v>
      </c>
      <c r="H871" s="2">
        <f>'Moving Avg'!G871</f>
        <v>3.1559320000000004</v>
      </c>
      <c r="I871" s="2">
        <f>'Moving Avg'!H871</f>
        <v>2.8958509999999995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3.2159</v>
      </c>
      <c r="C872" s="2">
        <f>RSI!I872</f>
        <v>49.648348714420429</v>
      </c>
      <c r="D872" s="2">
        <f>MACD!E872</f>
        <v>-3.8788427345064491E-3</v>
      </c>
      <c r="E872" s="2">
        <f>MACD!F872</f>
        <v>-1.5956739851118963E-3</v>
      </c>
      <c r="F872" s="2">
        <f>'Moving Avg'!D872</f>
        <v>3.2766000000000006</v>
      </c>
      <c r="G872" s="2">
        <f>'Moving Avg'!F872</f>
        <v>3.2424799999999991</v>
      </c>
      <c r="H872" s="2">
        <f>'Moving Avg'!G872</f>
        <v>3.1583820000000009</v>
      </c>
      <c r="I872" s="2">
        <f>'Moving Avg'!H872</f>
        <v>2.8976309999999996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</row>
    <row r="873" spans="1:12" ht="13.5" x14ac:dyDescent="0.25">
      <c r="A873" s="3">
        <f>RSI!A873</f>
        <v>43273</v>
      </c>
      <c r="B873" s="2">
        <f>RSI!B873</f>
        <v>3.2159</v>
      </c>
      <c r="C873" s="2">
        <f>RSI!I873</f>
        <v>49.648348714420429</v>
      </c>
      <c r="D873" s="2">
        <f>MACD!E873</f>
        <v>-4.6104314684036751E-3</v>
      </c>
      <c r="E873" s="2">
        <f>MACD!F873</f>
        <v>-2.1986254817702522E-3</v>
      </c>
      <c r="F873" s="2">
        <f>'Moving Avg'!D873</f>
        <v>3.2672600000000003</v>
      </c>
      <c r="G873" s="2">
        <f>'Moving Avg'!F873</f>
        <v>3.2427699999999993</v>
      </c>
      <c r="H873" s="2">
        <f>'Moving Avg'!G873</f>
        <v>3.1608320000000005</v>
      </c>
      <c r="I873" s="2">
        <f>'Moving Avg'!H873</f>
        <v>2.8991190000000002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</row>
    <row r="874" spans="1:12" ht="13.5" x14ac:dyDescent="0.25">
      <c r="A874" s="3">
        <f>RSI!A874</f>
        <v>43276</v>
      </c>
      <c r="B874" s="2">
        <f>RSI!B874</f>
        <v>3.2159</v>
      </c>
      <c r="C874" s="2">
        <f>RSI!I874</f>
        <v>49.648348714420429</v>
      </c>
      <c r="D874" s="2">
        <f>MACD!E874</f>
        <v>-5.1971698614177164E-3</v>
      </c>
      <c r="E874" s="2">
        <f>MACD!F874</f>
        <v>-2.7983343576997452E-3</v>
      </c>
      <c r="F874" s="2">
        <f>'Moving Avg'!D874</f>
        <v>3.2462400000000002</v>
      </c>
      <c r="G874" s="2">
        <f>'Moving Avg'!F874</f>
        <v>3.2404349999999993</v>
      </c>
      <c r="H874" s="2">
        <f>'Moving Avg'!G874</f>
        <v>3.1632819999999997</v>
      </c>
      <c r="I874" s="2">
        <f>'Moving Avg'!H874</f>
        <v>2.9006655000000001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3.2159</v>
      </c>
      <c r="C875" s="2">
        <f>RSI!I875</f>
        <v>49.648348714420429</v>
      </c>
      <c r="D875" s="2">
        <f>MACD!E875</f>
        <v>-5.6637350427091171E-3</v>
      </c>
      <c r="E875" s="2">
        <f>MACD!F875</f>
        <v>-3.3714144947016196E-3</v>
      </c>
      <c r="F875" s="2">
        <f>'Moving Avg'!D875</f>
        <v>3.2357399999999998</v>
      </c>
      <c r="G875" s="2">
        <f>'Moving Avg'!F875</f>
        <v>3.2383899999999999</v>
      </c>
      <c r="H875" s="2">
        <f>'Moving Avg'!G875</f>
        <v>3.1657320000000002</v>
      </c>
      <c r="I875" s="2">
        <f>'Moving Avg'!H875</f>
        <v>2.9028540000000005</v>
      </c>
      <c r="J875" s="6" t="str">
        <f>OBV!F875</f>
        <v>BULLISH</v>
      </c>
      <c r="K875" s="6" t="str">
        <f>OBV!G875</f>
        <v>NEUTRAL</v>
      </c>
      <c r="L875" s="6" t="str">
        <f>OBV!H875</f>
        <v>BULLISH DIVERGENCE</v>
      </c>
    </row>
    <row r="876" spans="1:12" ht="13.5" x14ac:dyDescent="0.25">
      <c r="A876" s="3">
        <f>RSI!A876</f>
        <v>43278</v>
      </c>
      <c r="B876" s="2">
        <f>RSI!B876</f>
        <v>3.1634000000000002</v>
      </c>
      <c r="C876" s="2">
        <f>RSI!I876</f>
        <v>43.285787500845494</v>
      </c>
      <c r="D876" s="2">
        <f>MACD!E876</f>
        <v>2.3503661405270826E-3</v>
      </c>
      <c r="E876" s="2">
        <f>MACD!F876</f>
        <v>-2.2270583676558793E-3</v>
      </c>
      <c r="F876" s="2">
        <f>'Moving Avg'!D876</f>
        <v>3.2054</v>
      </c>
      <c r="G876" s="2">
        <f>'Moving Avg'!F876</f>
        <v>3.2357649999999993</v>
      </c>
      <c r="H876" s="2">
        <f>'Moving Avg'!G876</f>
        <v>3.1665500000000009</v>
      </c>
      <c r="I876" s="2">
        <f>'Moving Avg'!H876</f>
        <v>2.9043130000000006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3.1516999999999999</v>
      </c>
      <c r="C877" s="2">
        <f>RSI!I877</f>
        <v>41.994188789323111</v>
      </c>
      <c r="D877" s="2">
        <f>MACD!E877</f>
        <v>1.3026367168526232E-2</v>
      </c>
      <c r="E877" s="2">
        <f>MACD!F877</f>
        <v>8.2362673958054312E-4</v>
      </c>
      <c r="F877" s="2">
        <f>'Moving Avg'!D877</f>
        <v>3.1925599999999998</v>
      </c>
      <c r="G877" s="2">
        <f>'Moving Avg'!F877</f>
        <v>3.2302200000000001</v>
      </c>
      <c r="H877" s="2">
        <f>'Moving Avg'!G877</f>
        <v>3.1677160000000009</v>
      </c>
      <c r="I877" s="2">
        <f>'Moving Avg'!H877</f>
        <v>2.9058305000000009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3.1516999999999999</v>
      </c>
      <c r="C878" s="2">
        <f>RSI!I878</f>
        <v>41.994188789323111</v>
      </c>
      <c r="D878" s="2">
        <f>MACD!E878</f>
        <v>2.3332335299653728E-2</v>
      </c>
      <c r="E878" s="2">
        <f>MACD!F878</f>
        <v>5.3253684515951801E-3</v>
      </c>
      <c r="F878" s="2">
        <f>'Moving Avg'!D878</f>
        <v>3.1797200000000001</v>
      </c>
      <c r="G878" s="2">
        <f>'Moving Avg'!F878</f>
        <v>3.224675</v>
      </c>
      <c r="H878" s="2">
        <f>'Moving Avg'!G878</f>
        <v>3.1694660000000012</v>
      </c>
      <c r="I878" s="2">
        <f>'Moving Avg'!H878</f>
        <v>2.9076980000000003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3.1516999999999999</v>
      </c>
      <c r="C879" s="2">
        <f>RSI!I879</f>
        <v>41.994188789323111</v>
      </c>
      <c r="D879" s="2">
        <f>MACD!E879</f>
        <v>4.1389349245127605E-2</v>
      </c>
      <c r="E879" s="2">
        <f>MACD!F879</f>
        <v>1.2538164610301666E-2</v>
      </c>
      <c r="F879" s="2">
        <f>'Moving Avg'!D879</f>
        <v>3.1668799999999999</v>
      </c>
      <c r="G879" s="2">
        <f>'Moving Avg'!F879</f>
        <v>3.2217549999999995</v>
      </c>
      <c r="H879" s="2">
        <f>'Moving Avg'!G879</f>
        <v>3.1720340000000009</v>
      </c>
      <c r="I879" s="2">
        <f>'Moving Avg'!H879</f>
        <v>2.9092155000000002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3.2450999999999999</v>
      </c>
      <c r="C880" s="2">
        <f>RSI!I880</f>
        <v>55.294417345352713</v>
      </c>
      <c r="D880" s="2">
        <f>MACD!E880</f>
        <v>4.1983427416138142E-2</v>
      </c>
      <c r="E880" s="2">
        <f>MACD!F880</f>
        <v>1.8427217171468963E-2</v>
      </c>
      <c r="F880" s="2">
        <f>'Moving Avg'!D880</f>
        <v>3.1727199999999995</v>
      </c>
      <c r="G880" s="2">
        <f>'Moving Avg'!F880</f>
        <v>3.2235049999999994</v>
      </c>
      <c r="H880" s="2">
        <f>'Moving Avg'!G880</f>
        <v>3.1765860000000008</v>
      </c>
      <c r="I880" s="2">
        <f>'Moving Avg'!H880</f>
        <v>2.9112585000000002</v>
      </c>
      <c r="J880" s="6" t="str">
        <f>OBV!F880</f>
        <v>BEARISH</v>
      </c>
      <c r="K880" s="6" t="str">
        <f>OBV!G880</f>
        <v>NEUTRAL</v>
      </c>
      <c r="L880" s="6" t="str">
        <f>OBV!H880</f>
        <v>BEARISH DIVERGENCE</v>
      </c>
    </row>
    <row r="881" spans="1:12" ht="13.5" x14ac:dyDescent="0.25">
      <c r="A881" s="3">
        <f>RSI!A881</f>
        <v>43285</v>
      </c>
      <c r="B881" s="2">
        <f>RSI!B881</f>
        <v>3.2334000000000001</v>
      </c>
      <c r="C881" s="2">
        <f>RSI!I881</f>
        <v>53.635356033305783</v>
      </c>
      <c r="D881" s="2">
        <f>MACD!E881</f>
        <v>5.0287238776147714E-2</v>
      </c>
      <c r="E881" s="2">
        <f>MACD!F881</f>
        <v>2.4799221492404714E-2</v>
      </c>
      <c r="F881" s="2">
        <f>'Moving Avg'!D881</f>
        <v>3.1867199999999998</v>
      </c>
      <c r="G881" s="2">
        <f>'Moving Avg'!F881</f>
        <v>3.2232099999999995</v>
      </c>
      <c r="H881" s="2">
        <f>'Moving Avg'!G881</f>
        <v>3.1804380000000005</v>
      </c>
      <c r="I881" s="2">
        <f>'Moving Avg'!H881</f>
        <v>2.9135054999999999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</row>
    <row r="882" spans="1:12" ht="13.5" x14ac:dyDescent="0.25">
      <c r="A882" s="3">
        <f>RSI!A882</f>
        <v>43286</v>
      </c>
      <c r="B882" s="2">
        <f>RSI!B882</f>
        <v>3.2218</v>
      </c>
      <c r="C882" s="2">
        <f>RSI!I882</f>
        <v>51.970432500629428</v>
      </c>
      <c r="D882" s="2">
        <f>MACD!E882</f>
        <v>4.2748774869874939E-2</v>
      </c>
      <c r="E882" s="2">
        <f>MACD!F882</f>
        <v>2.8389132167898762E-2</v>
      </c>
      <c r="F882" s="2">
        <f>'Moving Avg'!D882</f>
        <v>3.2007400000000006</v>
      </c>
      <c r="G882" s="2">
        <f>'Moving Avg'!F882</f>
        <v>3.223795</v>
      </c>
      <c r="H882" s="2">
        <f>'Moving Avg'!G882</f>
        <v>3.1840580000000007</v>
      </c>
      <c r="I882" s="2">
        <f>'Moving Avg'!H882</f>
        <v>2.9154025000000003</v>
      </c>
      <c r="J882" s="6" t="str">
        <f>OBV!F882</f>
        <v>BEARISH</v>
      </c>
      <c r="K882" s="6" t="str">
        <f>OBV!G882</f>
        <v>NEUTRAL</v>
      </c>
      <c r="L882" s="6" t="str">
        <f>OBV!H882</f>
        <v>BEARISH DIVERGENCE</v>
      </c>
    </row>
    <row r="883" spans="1:12" ht="13.5" x14ac:dyDescent="0.25">
      <c r="A883" s="3">
        <f>RSI!A883</f>
        <v>43287</v>
      </c>
      <c r="B883" s="2">
        <f>RSI!B883</f>
        <v>3.2101000000000002</v>
      </c>
      <c r="C883" s="2">
        <f>RSI!I883</f>
        <v>50.27527470135513</v>
      </c>
      <c r="D883" s="2">
        <f>MACD!E883</f>
        <v>3.7154835628551375E-2</v>
      </c>
      <c r="E883" s="2">
        <f>MACD!F883</f>
        <v>3.0142272860029285E-2</v>
      </c>
      <c r="F883" s="2">
        <f>'Moving Avg'!D883</f>
        <v>3.2124200000000003</v>
      </c>
      <c r="G883" s="2">
        <f>'Moving Avg'!F883</f>
        <v>3.2237950000000004</v>
      </c>
      <c r="H883" s="2">
        <f>'Moving Avg'!G883</f>
        <v>3.1875600000000004</v>
      </c>
      <c r="I883" s="2">
        <f>'Moving Avg'!H883</f>
        <v>2.9168615000000004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</row>
    <row r="884" spans="1:12" ht="13.5" x14ac:dyDescent="0.25">
      <c r="A884" s="3">
        <f>RSI!A884</f>
        <v>43290</v>
      </c>
      <c r="B884" s="2">
        <f>RSI!B884</f>
        <v>3.1516999999999999</v>
      </c>
      <c r="C884" s="2">
        <f>RSI!I884</f>
        <v>42.775318579915279</v>
      </c>
      <c r="D884" s="2">
        <f>MACD!E884</f>
        <v>3.6740725560522325E-2</v>
      </c>
      <c r="E884" s="2">
        <f>MACD!F884</f>
        <v>3.1461963400127899E-2</v>
      </c>
      <c r="F884" s="2">
        <f>'Moving Avg'!D884</f>
        <v>3.2124200000000003</v>
      </c>
      <c r="G884" s="2">
        <f>'Moving Avg'!F884</f>
        <v>3.2208750000000004</v>
      </c>
      <c r="H884" s="2">
        <f>'Moving Avg'!G884</f>
        <v>3.1898940000000007</v>
      </c>
      <c r="I884" s="2">
        <f>'Moving Avg'!H884</f>
        <v>2.9180870000000003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3.1516999999999999</v>
      </c>
      <c r="C885" s="2">
        <f>RSI!I885</f>
        <v>42.775318579915286</v>
      </c>
      <c r="D885" s="2">
        <f>MACD!E885</f>
        <v>3.6729206554966698E-2</v>
      </c>
      <c r="E885" s="2">
        <f>MACD!F885</f>
        <v>3.2515412031095661E-2</v>
      </c>
      <c r="F885" s="2">
        <f>'Moving Avg'!D885</f>
        <v>3.19374</v>
      </c>
      <c r="G885" s="2">
        <f>'Moving Avg'!F885</f>
        <v>3.2179550000000008</v>
      </c>
      <c r="H885" s="2">
        <f>'Moving Avg'!G885</f>
        <v>3.1910600000000011</v>
      </c>
      <c r="I885" s="2">
        <f>'Moving Avg'!H885</f>
        <v>2.9192540000000009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3.2101000000000002</v>
      </c>
      <c r="C886" s="2">
        <f>RSI!I886</f>
        <v>51.21556152412586</v>
      </c>
      <c r="D886" s="2">
        <f>MACD!E886</f>
        <v>2.4630390165371718E-2</v>
      </c>
      <c r="E886" s="2">
        <f>MACD!F886</f>
        <v>3.0938407657950875E-2</v>
      </c>
      <c r="F886" s="2">
        <f>'Moving Avg'!D886</f>
        <v>3.1890800000000001</v>
      </c>
      <c r="G886" s="2">
        <f>'Moving Avg'!F886</f>
        <v>3.2164949999999997</v>
      </c>
      <c r="H886" s="2">
        <f>'Moving Avg'!G886</f>
        <v>3.1936280000000004</v>
      </c>
      <c r="I886" s="2">
        <f>'Moving Avg'!H886</f>
        <v>2.9207425000000007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3.2101000000000002</v>
      </c>
      <c r="C887" s="2">
        <f>RSI!I887</f>
        <v>51.21556152412586</v>
      </c>
      <c r="D887" s="2">
        <f>MACD!E887</f>
        <v>1.2538378576198106E-2</v>
      </c>
      <c r="E887" s="2">
        <f>MACD!F887</f>
        <v>2.7258401841600322E-2</v>
      </c>
      <c r="F887" s="2">
        <f>'Moving Avg'!D887</f>
        <v>3.1867400000000004</v>
      </c>
      <c r="G887" s="2">
        <f>'Moving Avg'!F887</f>
        <v>3.2141599999999997</v>
      </c>
      <c r="H887" s="2">
        <f>'Moving Avg'!G887</f>
        <v>3.1978300000000006</v>
      </c>
      <c r="I887" s="2">
        <f>'Moving Avg'!H887</f>
        <v>2.9226395000000007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3.2042000000000002</v>
      </c>
      <c r="C888" s="2">
        <f>RSI!I888</f>
        <v>50.345518137753245</v>
      </c>
      <c r="D888" s="2">
        <f>MACD!E888</f>
        <v>2.693202788939697E-3</v>
      </c>
      <c r="E888" s="2">
        <f>MACD!F888</f>
        <v>2.2345362031068201E-2</v>
      </c>
      <c r="F888" s="2">
        <f>'Moving Avg'!D888</f>
        <v>3.1855600000000002</v>
      </c>
      <c r="G888" s="2">
        <f>'Moving Avg'!F888</f>
        <v>3.2112399999999992</v>
      </c>
      <c r="H888" s="2">
        <f>'Moving Avg'!G888</f>
        <v>3.2015640000000007</v>
      </c>
      <c r="I888" s="2">
        <f>'Moving Avg'!H888</f>
        <v>2.924799000000001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3.2732999999999999</v>
      </c>
      <c r="C889" s="2">
        <f>RSI!I889</f>
        <v>59.107350515674042</v>
      </c>
      <c r="D889" s="2">
        <f>MACD!E889</f>
        <v>-1.0767754910922633E-2</v>
      </c>
      <c r="E889" s="2">
        <f>MACD!F889</f>
        <v>1.5722738642670035E-2</v>
      </c>
      <c r="F889" s="2">
        <f>'Moving Avg'!D889</f>
        <v>3.2098800000000005</v>
      </c>
      <c r="G889" s="2">
        <f>'Moving Avg'!F889</f>
        <v>3.2088549999999998</v>
      </c>
      <c r="H889" s="2">
        <f>'Moving Avg'!G889</f>
        <v>3.2063300000000017</v>
      </c>
      <c r="I889" s="2">
        <f>'Moving Avg'!H889</f>
        <v>2.9270120000000013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3.2606999999999999</v>
      </c>
      <c r="C890" s="2">
        <f>RSI!I890</f>
        <v>57.127823886627745</v>
      </c>
      <c r="D890" s="2">
        <f>MACD!E890</f>
        <v>-7.2745707166732565E-3</v>
      </c>
      <c r="E890" s="2">
        <f>MACD!F890</f>
        <v>1.1123276770801377E-2</v>
      </c>
      <c r="F890" s="2">
        <f>'Moving Avg'!D890</f>
        <v>3.2316799999999999</v>
      </c>
      <c r="G890" s="2">
        <f>'Moving Avg'!F890</f>
        <v>3.2084699999999997</v>
      </c>
      <c r="H890" s="2">
        <f>'Moving Avg'!G890</f>
        <v>3.2090939999999999</v>
      </c>
      <c r="I890" s="2">
        <f>'Moving Avg'!H890</f>
        <v>2.9293080000000007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3.2481</v>
      </c>
      <c r="C891" s="2">
        <f>RSI!I891</f>
        <v>55.139145425281647</v>
      </c>
      <c r="D891" s="2">
        <f>MACD!E891</f>
        <v>-5.4992888469147516E-3</v>
      </c>
      <c r="E891" s="2">
        <f>MACD!F891</f>
        <v>7.7987636472581518E-3</v>
      </c>
      <c r="F891" s="2">
        <f>'Moving Avg'!D891</f>
        <v>3.2392799999999999</v>
      </c>
      <c r="G891" s="2">
        <f>'Moving Avg'!F891</f>
        <v>3.2051199999999986</v>
      </c>
      <c r="H891" s="2">
        <f>'Moving Avg'!G891</f>
        <v>3.2100880000000003</v>
      </c>
      <c r="I891" s="2">
        <f>'Moving Avg'!H891</f>
        <v>2.9315410000000015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3.2292000000000001</v>
      </c>
      <c r="C892" s="2">
        <f>RSI!I892</f>
        <v>52.203571333674702</v>
      </c>
      <c r="D892" s="2">
        <f>MACD!E892</f>
        <v>-4.597865286882552E-3</v>
      </c>
      <c r="E892" s="2">
        <f>MACD!F892</f>
        <v>5.3194378604300109E-3</v>
      </c>
      <c r="F892" s="2">
        <f>'Moving Avg'!D892</f>
        <v>3.2430999999999996</v>
      </c>
      <c r="G892" s="2">
        <f>'Moving Avg'!F892</f>
        <v>3.2057849999999997</v>
      </c>
      <c r="H892" s="2">
        <f>'Moving Avg'!G892</f>
        <v>3.2109380000000005</v>
      </c>
      <c r="I892" s="2">
        <f>'Moving Avg'!H892</f>
        <v>2.933329000000001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3.2418</v>
      </c>
      <c r="C893" s="2">
        <f>RSI!I893</f>
        <v>53.963241130719787</v>
      </c>
      <c r="D893" s="2">
        <f>MACD!E893</f>
        <v>-6.6568882494002501E-3</v>
      </c>
      <c r="E893" s="2">
        <f>MACD!F893</f>
        <v>2.9241726384639588E-3</v>
      </c>
      <c r="F893" s="2">
        <f>'Moving Avg'!D893</f>
        <v>3.2506200000000001</v>
      </c>
      <c r="G893" s="2">
        <f>'Moving Avg'!F893</f>
        <v>3.2070799999999999</v>
      </c>
      <c r="H893" s="2">
        <f>'Moving Avg'!G893</f>
        <v>3.213906000000001</v>
      </c>
      <c r="I893" s="2">
        <f>'Moving Avg'!H893</f>
        <v>2.9351800000000012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3.2040000000000002</v>
      </c>
      <c r="C894" s="2">
        <f>RSI!I894</f>
        <v>48.226946663868311</v>
      </c>
      <c r="D894" s="2">
        <f>MACD!E894</f>
        <v>-1.4740089849670124E-2</v>
      </c>
      <c r="E894" s="2">
        <f>MACD!F894</f>
        <v>-6.086798591628576E-4</v>
      </c>
      <c r="F894" s="2">
        <f>'Moving Avg'!D894</f>
        <v>3.2367599999999994</v>
      </c>
      <c r="G894" s="2">
        <f>'Moving Avg'!F894</f>
        <v>3.2064849999999994</v>
      </c>
      <c r="H894" s="2">
        <f>'Moving Avg'!G894</f>
        <v>3.2161180000000007</v>
      </c>
      <c r="I894" s="2">
        <f>'Moving Avg'!H894</f>
        <v>2.9368420000000008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3.1789000000000001</v>
      </c>
      <c r="C895" s="2">
        <f>RSI!I895</f>
        <v>44.819952366444326</v>
      </c>
      <c r="D895" s="2">
        <f>MACD!E895</f>
        <v>-1.9641856461281026E-2</v>
      </c>
      <c r="E895" s="2">
        <f>MACD!F895</f>
        <v>-4.415315179586491E-3</v>
      </c>
      <c r="F895" s="2">
        <f>'Moving Avg'!D895</f>
        <v>3.2204000000000002</v>
      </c>
      <c r="G895" s="2">
        <f>'Moving Avg'!F895</f>
        <v>3.2046349999999997</v>
      </c>
      <c r="H895" s="2">
        <f>'Moving Avg'!G895</f>
        <v>3.2178280000000012</v>
      </c>
      <c r="I895" s="2">
        <f>'Moving Avg'!H895</f>
        <v>2.9382035000000006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3.2103000000000002</v>
      </c>
      <c r="C896" s="2">
        <f>RSI!I896</f>
        <v>49.61530837298897</v>
      </c>
      <c r="D896" s="2">
        <f>MACD!E896</f>
        <v>-1.690971512893924E-2</v>
      </c>
      <c r="E896" s="2">
        <f>MACD!F896</f>
        <v>-6.914195169457041E-3</v>
      </c>
      <c r="F896" s="2">
        <f>'Moving Avg'!D896</f>
        <v>3.2128399999999999</v>
      </c>
      <c r="G896" s="2">
        <f>'Moving Avg'!F896</f>
        <v>3.2069800000000002</v>
      </c>
      <c r="H896" s="2">
        <f>'Moving Avg'!G896</f>
        <v>3.2195839999999998</v>
      </c>
      <c r="I896" s="2">
        <f>'Moving Avg'!H896</f>
        <v>2.9397219999999997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3.2103000000000002</v>
      </c>
      <c r="C897" s="2">
        <f>RSI!I897</f>
        <v>49.615308372988963</v>
      </c>
      <c r="D897" s="2">
        <f>MACD!E897</f>
        <v>-1.4578724453982339E-2</v>
      </c>
      <c r="E897" s="2">
        <f>MACD!F897</f>
        <v>-8.4471010263621003E-3</v>
      </c>
      <c r="F897" s="2">
        <f>'Moving Avg'!D897</f>
        <v>3.20906</v>
      </c>
      <c r="G897" s="2">
        <f>'Moving Avg'!F897</f>
        <v>3.2099099999999998</v>
      </c>
      <c r="H897" s="2">
        <f>'Moving Avg'!G897</f>
        <v>3.2195880000000003</v>
      </c>
      <c r="I897" s="2">
        <f>'Moving Avg'!H897</f>
        <v>2.9414739999999995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3.2103000000000002</v>
      </c>
      <c r="C898" s="2">
        <f>RSI!I898</f>
        <v>49.61530837298897</v>
      </c>
      <c r="D898" s="2">
        <f>MACD!E898</f>
        <v>-1.3496281908600416E-2</v>
      </c>
      <c r="E898" s="2">
        <f>MACD!F898</f>
        <v>-9.4569372028097641E-3</v>
      </c>
      <c r="F898" s="2">
        <f>'Moving Avg'!D898</f>
        <v>3.2027600000000001</v>
      </c>
      <c r="G898" s="2">
        <f>'Moving Avg'!F898</f>
        <v>3.2128399999999999</v>
      </c>
      <c r="H898" s="2">
        <f>'Moving Avg'!G898</f>
        <v>3.2214599999999995</v>
      </c>
      <c r="I898" s="2">
        <f>'Moving Avg'!H898</f>
        <v>2.943634499999999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3.2103000000000002</v>
      </c>
      <c r="C899" s="2">
        <f>RSI!I899</f>
        <v>49.61530837298897</v>
      </c>
      <c r="D899" s="2">
        <f>MACD!E899</f>
        <v>-1.9331570436023071E-3</v>
      </c>
      <c r="E899" s="2">
        <f>MACD!F899</f>
        <v>-7.9521811709682734E-3</v>
      </c>
      <c r="F899" s="2">
        <f>'Moving Avg'!D899</f>
        <v>3.2040199999999999</v>
      </c>
      <c r="G899" s="2">
        <f>'Moving Avg'!F899</f>
        <v>3.2157700000000005</v>
      </c>
      <c r="H899" s="2">
        <f>'Moving Avg'!G899</f>
        <v>3.2214639999999992</v>
      </c>
      <c r="I899" s="2">
        <f>'Moving Avg'!H899</f>
        <v>2.9459699999999986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3.1474000000000002</v>
      </c>
      <c r="C900" s="2">
        <f>RSI!I900</f>
        <v>40.201931722736354</v>
      </c>
      <c r="D900" s="2">
        <f>MACD!E900</f>
        <v>1.0587047987876019E-2</v>
      </c>
      <c r="E900" s="2">
        <f>MACD!F900</f>
        <v>-4.2443353391994152E-3</v>
      </c>
      <c r="F900" s="2">
        <f>'Moving Avg'!D900</f>
        <v>3.1977200000000003</v>
      </c>
      <c r="G900" s="2">
        <f>'Moving Avg'!F900</f>
        <v>3.2108850000000002</v>
      </c>
      <c r="H900" s="2">
        <f>'Moving Avg'!G900</f>
        <v>3.2202100000000002</v>
      </c>
      <c r="I900" s="2">
        <f>'Moving Avg'!H900</f>
        <v>2.9479909999999983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3.1474000000000002</v>
      </c>
      <c r="C901" s="2">
        <f>RSI!I901</f>
        <v>40.201931722736347</v>
      </c>
      <c r="D901" s="2">
        <f>MACD!E901</f>
        <v>1.9628381867377698E-2</v>
      </c>
      <c r="E901" s="2">
        <f>MACD!F901</f>
        <v>5.3020810211600738E-4</v>
      </c>
      <c r="F901" s="2">
        <f>'Moving Avg'!D901</f>
        <v>3.1851400000000005</v>
      </c>
      <c r="G901" s="2">
        <f>'Moving Avg'!F901</f>
        <v>3.2065849999999996</v>
      </c>
      <c r="H901" s="2">
        <f>'Moving Avg'!G901</f>
        <v>3.2187219999999996</v>
      </c>
      <c r="I901" s="2">
        <f>'Moving Avg'!H901</f>
        <v>2.9498369999999978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3.1852</v>
      </c>
      <c r="C902" s="2">
        <f>RSI!I902</f>
        <v>47.185727970340956</v>
      </c>
      <c r="D902" s="2">
        <f>MACD!E902</f>
        <v>2.1928248788726457E-2</v>
      </c>
      <c r="E902" s="2">
        <f>MACD!F902</f>
        <v>4.8098162394380967E-3</v>
      </c>
      <c r="F902" s="2">
        <f>'Moving Avg'!D902</f>
        <v>3.1801200000000005</v>
      </c>
      <c r="G902" s="2">
        <f>'Moving Avg'!F902</f>
        <v>3.204755</v>
      </c>
      <c r="H902" s="2">
        <f>'Moving Avg'!G902</f>
        <v>3.2182240000000002</v>
      </c>
      <c r="I902" s="2">
        <f>'Moving Avg'!H902</f>
        <v>2.9518719999999981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3.1852</v>
      </c>
      <c r="C903" s="2">
        <f>RSI!I903</f>
        <v>47.185727970340956</v>
      </c>
      <c r="D903" s="2">
        <f>MACD!E903</f>
        <v>2.5920130293615617E-2</v>
      </c>
      <c r="E903" s="2">
        <f>MACD!F903</f>
        <v>9.0318790502736009E-3</v>
      </c>
      <c r="F903" s="2">
        <f>'Moving Avg'!D903</f>
        <v>3.1751</v>
      </c>
      <c r="G903" s="2">
        <f>'Moving Avg'!F903</f>
        <v>3.2035100000000005</v>
      </c>
      <c r="H903" s="2">
        <f>'Moving Avg'!G903</f>
        <v>3.2177260000000003</v>
      </c>
      <c r="I903" s="2">
        <f>'Moving Avg'!H903</f>
        <v>2.9540819999999979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3.1663000000000001</v>
      </c>
      <c r="C904" s="2">
        <f>RSI!I904</f>
        <v>44.192806257451025</v>
      </c>
      <c r="D904" s="2">
        <f>MACD!E904</f>
        <v>2.4981916312618591E-2</v>
      </c>
      <c r="E904" s="2">
        <f>MACD!F904</f>
        <v>1.2221886502742599E-2</v>
      </c>
      <c r="F904" s="2">
        <f>'Moving Avg'!D904</f>
        <v>3.1663000000000001</v>
      </c>
      <c r="G904" s="2">
        <f>'Moving Avg'!F904</f>
        <v>3.2042400000000009</v>
      </c>
      <c r="H904" s="2">
        <f>'Moving Avg'!G904</f>
        <v>3.2157999999999998</v>
      </c>
      <c r="I904" s="2">
        <f>'Moving Avg'!H904</f>
        <v>2.9566059999999981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3.1663000000000001</v>
      </c>
      <c r="C905" s="2">
        <f>RSI!I905</f>
        <v>44.192806257451025</v>
      </c>
      <c r="D905" s="2">
        <f>MACD!E905</f>
        <v>2.0530245343887366E-2</v>
      </c>
      <c r="E905" s="2">
        <f>MACD!F905</f>
        <v>1.3883558270971551E-2</v>
      </c>
      <c r="F905" s="2">
        <f>'Moving Avg'!D905</f>
        <v>3.17008</v>
      </c>
      <c r="G905" s="2">
        <f>'Moving Avg'!F905</f>
        <v>3.2049700000000008</v>
      </c>
      <c r="H905" s="2">
        <f>'Moving Avg'!G905</f>
        <v>3.2139899999999999</v>
      </c>
      <c r="I905" s="2">
        <f>'Moving Avg'!H905</f>
        <v>2.9587799999999982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</row>
    <row r="906" spans="1:12" ht="13.5" x14ac:dyDescent="0.25">
      <c r="A906" s="3">
        <f>RSI!A906</f>
        <v>43321</v>
      </c>
      <c r="B906" s="2">
        <f>RSI!B906</f>
        <v>3.16</v>
      </c>
      <c r="C906" s="2">
        <f>RSI!I906</f>
        <v>43.135103459045666</v>
      </c>
      <c r="D906" s="2">
        <f>MACD!E906</f>
        <v>2.2249531675007983E-2</v>
      </c>
      <c r="E906" s="2">
        <f>MACD!F906</f>
        <v>1.555675295177884E-2</v>
      </c>
      <c r="F906" s="2">
        <f>'Moving Avg'!D906</f>
        <v>3.1726000000000001</v>
      </c>
      <c r="G906" s="2">
        <f>'Moving Avg'!F906</f>
        <v>3.2024650000000001</v>
      </c>
      <c r="H906" s="2">
        <f>'Moving Avg'!G906</f>
        <v>3.212872</v>
      </c>
      <c r="I906" s="2">
        <f>'Moving Avg'!H906</f>
        <v>2.9609809999999981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3.1537000000000002</v>
      </c>
      <c r="C907" s="2">
        <f>RSI!I907</f>
        <v>42.051237595468166</v>
      </c>
      <c r="D907" s="2">
        <f>MACD!E907</f>
        <v>2.4382881003663481E-2</v>
      </c>
      <c r="E907" s="2">
        <f>MACD!F907</f>
        <v>1.7321978562155768E-2</v>
      </c>
      <c r="F907" s="2">
        <f>'Moving Avg'!D907</f>
        <v>3.1663000000000001</v>
      </c>
      <c r="G907" s="2">
        <f>'Moving Avg'!F907</f>
        <v>3.1996450000000003</v>
      </c>
      <c r="H907" s="2">
        <f>'Moving Avg'!G907</f>
        <v>3.2106940000000002</v>
      </c>
      <c r="I907" s="2">
        <f>'Moving Avg'!H907</f>
        <v>2.9628584999999976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3.1537000000000002</v>
      </c>
      <c r="C908" s="2">
        <f>RSI!I908</f>
        <v>42.051237595468166</v>
      </c>
      <c r="D908" s="2">
        <f>MACD!E908</f>
        <v>2.6421455195588806E-2</v>
      </c>
      <c r="E908" s="2">
        <f>MACD!F908</f>
        <v>1.9141873888842378E-2</v>
      </c>
      <c r="F908" s="2">
        <f>'Moving Avg'!D908</f>
        <v>3.16</v>
      </c>
      <c r="G908" s="2">
        <f>'Moving Avg'!F908</f>
        <v>3.1971199999999995</v>
      </c>
      <c r="H908" s="2">
        <f>'Moving Avg'!G908</f>
        <v>3.2085160000000004</v>
      </c>
      <c r="I908" s="2">
        <f>'Moving Avg'!H908</f>
        <v>2.9647654999999973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3.16</v>
      </c>
      <c r="C909" s="2">
        <f>RSI!I909</f>
        <v>43.692141218193967</v>
      </c>
      <c r="D909" s="2">
        <f>MACD!E909</f>
        <v>2.7895877081620224E-2</v>
      </c>
      <c r="E909" s="2">
        <f>MACD!F909</f>
        <v>2.0892674527397948E-2</v>
      </c>
      <c r="F909" s="2">
        <f>'Moving Avg'!D909</f>
        <v>3.1587400000000003</v>
      </c>
      <c r="G909" s="2">
        <f>'Moving Avg'!F909</f>
        <v>3.1914549999999999</v>
      </c>
      <c r="H909" s="2">
        <f>'Moving Avg'!G909</f>
        <v>3.2075139999999998</v>
      </c>
      <c r="I909" s="2">
        <f>'Moving Avg'!H909</f>
        <v>2.9667039999999969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3.1410999999999998</v>
      </c>
      <c r="C910" s="2">
        <f>RSI!I910</f>
        <v>40.030035929064802</v>
      </c>
      <c r="D910" s="2">
        <f>MACD!E910</f>
        <v>2.1029445487125376E-2</v>
      </c>
      <c r="E910" s="2">
        <f>MACD!F910</f>
        <v>2.0920028719343436E-2</v>
      </c>
      <c r="F910" s="2">
        <f>'Moving Avg'!D910</f>
        <v>3.1537000000000002</v>
      </c>
      <c r="G910" s="2">
        <f>'Moving Avg'!F910</f>
        <v>3.1854749999999998</v>
      </c>
      <c r="H910" s="2">
        <f>'Moving Avg'!G910</f>
        <v>3.206134</v>
      </c>
      <c r="I910" s="2">
        <f>'Moving Avg'!H910</f>
        <v>2.9685184999999974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3.1474000000000002</v>
      </c>
      <c r="C911" s="2">
        <f>RSI!I911</f>
        <v>41.781698528281105</v>
      </c>
      <c r="D911" s="2">
        <f>MACD!E911</f>
        <v>1.5015239018650206E-2</v>
      </c>
      <c r="E911" s="2">
        <f>MACD!F911</f>
        <v>1.9739070779204792E-2</v>
      </c>
      <c r="F911" s="2">
        <f>'Moving Avg'!D911</f>
        <v>3.1511800000000001</v>
      </c>
      <c r="G911" s="2">
        <f>'Moving Avg'!F911</f>
        <v>3.1804399999999999</v>
      </c>
      <c r="H911" s="2">
        <f>'Moving Avg'!G911</f>
        <v>3.2042959999999998</v>
      </c>
      <c r="I911" s="2">
        <f>'Moving Avg'!H911</f>
        <v>2.9703644999999965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</row>
    <row r="912" spans="1:12" ht="13.5" x14ac:dyDescent="0.25">
      <c r="A912" s="3">
        <f>RSI!A912</f>
        <v>43332</v>
      </c>
      <c r="B912" s="2">
        <f>RSI!B912</f>
        <v>3.1474000000000002</v>
      </c>
      <c r="C912" s="2">
        <f>RSI!I912</f>
        <v>41.781698528281112</v>
      </c>
      <c r="D912" s="2">
        <f>MACD!E912</f>
        <v>1.5947524674190916E-2</v>
      </c>
      <c r="E912" s="2">
        <f>MACD!F912</f>
        <v>1.8980761558202018E-2</v>
      </c>
      <c r="F912" s="2">
        <f>'Moving Avg'!D912</f>
        <v>3.1499200000000003</v>
      </c>
      <c r="G912" s="2">
        <f>'Moving Avg'!F912</f>
        <v>3.1763499999999998</v>
      </c>
      <c r="H912" s="2">
        <f>'Moving Avg'!G912</f>
        <v>3.2030420000000004</v>
      </c>
      <c r="I912" s="2">
        <f>'Moving Avg'!H912</f>
        <v>2.9722104999999965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</row>
    <row r="913" spans="1:12" ht="13.5" x14ac:dyDescent="0.25">
      <c r="A913" s="3">
        <f>RSI!A913</f>
        <v>43335</v>
      </c>
      <c r="B913" s="2">
        <f>RSI!B913</f>
        <v>3.1474000000000002</v>
      </c>
      <c r="C913" s="2">
        <f>RSI!I913</f>
        <v>41.781698528281112</v>
      </c>
      <c r="D913" s="2">
        <f>MACD!E913</f>
        <v>1.6926978966432582E-2</v>
      </c>
      <c r="E913" s="2">
        <f>MACD!F913</f>
        <v>1.8570005039848132E-2</v>
      </c>
      <c r="F913" s="2">
        <f>'Moving Avg'!D913</f>
        <v>3.1486600000000005</v>
      </c>
      <c r="G913" s="2">
        <f>'Moving Avg'!F913</f>
        <v>3.1716299999999995</v>
      </c>
      <c r="H913" s="2">
        <f>'Moving Avg'!G913</f>
        <v>3.2017880000000001</v>
      </c>
      <c r="I913" s="2">
        <f>'Moving Avg'!H913</f>
        <v>2.9740564999999957</v>
      </c>
      <c r="J913" s="6" t="str">
        <f>OBV!F913</f>
        <v>BULLISH</v>
      </c>
      <c r="K913" s="6" t="str">
        <f>OBV!G913</f>
        <v>NEUTRAL</v>
      </c>
      <c r="L913" s="6" t="str">
        <f>OBV!H913</f>
        <v>BULLISH DIVERGENCE</v>
      </c>
    </row>
    <row r="914" spans="1:12" ht="13.5" x14ac:dyDescent="0.25">
      <c r="A914" s="3">
        <f>RSI!A914</f>
        <v>43336</v>
      </c>
      <c r="B914" s="2">
        <f>RSI!B914</f>
        <v>3.0529999999999999</v>
      </c>
      <c r="C914" s="2">
        <f>RSI!I914</f>
        <v>27.014478372015745</v>
      </c>
      <c r="D914" s="2">
        <f>MACD!E914</f>
        <v>2.2017127155893323E-2</v>
      </c>
      <c r="E914" s="2">
        <f>MACD!F914</f>
        <v>1.9259429463057171E-2</v>
      </c>
      <c r="F914" s="2">
        <f>'Moving Avg'!D914</f>
        <v>3.1272600000000006</v>
      </c>
      <c r="G914" s="2">
        <f>'Moving Avg'!F914</f>
        <v>3.1640799999999998</v>
      </c>
      <c r="H914" s="2">
        <f>'Moving Avg'!G914</f>
        <v>3.1986460000000001</v>
      </c>
      <c r="I914" s="2">
        <f>'Moving Avg'!H914</f>
        <v>2.9750219999999961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3.0278</v>
      </c>
      <c r="C915" s="2">
        <f>RSI!I915</f>
        <v>24.52277936541239</v>
      </c>
      <c r="D915" s="2">
        <f>MACD!E915</f>
        <v>2.8912062322498322E-2</v>
      </c>
      <c r="E915" s="2">
        <f>MACD!F915</f>
        <v>2.1189956034945404E-2</v>
      </c>
      <c r="F915" s="2">
        <f>'Moving Avg'!D915</f>
        <v>3.1046</v>
      </c>
      <c r="G915" s="2">
        <f>'Moving Avg'!F915</f>
        <v>3.1565249999999998</v>
      </c>
      <c r="H915" s="2">
        <f>'Moving Avg'!G915</f>
        <v>3.1949999999999998</v>
      </c>
      <c r="I915" s="2">
        <f>'Moving Avg'!H915</f>
        <v>2.9758614999999962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2.9584999999999999</v>
      </c>
      <c r="C916" s="2">
        <f>RSI!I916</f>
        <v>19.261356197302348</v>
      </c>
      <c r="D916" s="2">
        <f>MACD!E916</f>
        <v>3.9727045004909645E-2</v>
      </c>
      <c r="E916" s="2">
        <f>MACD!F916</f>
        <v>2.4897373828938252E-2</v>
      </c>
      <c r="F916" s="2">
        <f>'Moving Avg'!D916</f>
        <v>3.0668199999999999</v>
      </c>
      <c r="G916" s="2">
        <f>'Moving Avg'!F916</f>
        <v>3.1439349999999999</v>
      </c>
      <c r="H916" s="2">
        <f>'Moving Avg'!G916</f>
        <v>3.189384</v>
      </c>
      <c r="I916" s="2">
        <f>'Moving Avg'!H916</f>
        <v>2.9763254999999962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2.9584999999999999</v>
      </c>
      <c r="C917" s="2">
        <f>RSI!I917</f>
        <v>19.261356197302348</v>
      </c>
      <c r="D917" s="2">
        <f>MACD!E917</f>
        <v>4.9074657704748503E-2</v>
      </c>
      <c r="E917" s="2">
        <f>MACD!F917</f>
        <v>2.9732830604100303E-2</v>
      </c>
      <c r="F917" s="2">
        <f>'Moving Avg'!D917</f>
        <v>3.0290400000000006</v>
      </c>
      <c r="G917" s="2">
        <f>'Moving Avg'!F917</f>
        <v>3.1313449999999996</v>
      </c>
      <c r="H917" s="2">
        <f>'Moving Avg'!G917</f>
        <v>3.1834179999999996</v>
      </c>
      <c r="I917" s="2">
        <f>'Moving Avg'!H917</f>
        <v>2.9768184999999954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2.9584999999999999</v>
      </c>
      <c r="C918" s="2">
        <f>RSI!I918</f>
        <v>19.261356197302348</v>
      </c>
      <c r="D918" s="2">
        <f>MACD!E918</f>
        <v>5.806353195442604E-2</v>
      </c>
      <c r="E918" s="2">
        <f>MACD!F918</f>
        <v>3.539897087416545E-2</v>
      </c>
      <c r="F918" s="2">
        <f>'Moving Avg'!D918</f>
        <v>2.9912600000000005</v>
      </c>
      <c r="G918" s="2">
        <f>'Moving Avg'!F918</f>
        <v>3.1187549999999997</v>
      </c>
      <c r="H918" s="2">
        <f>'Moving Avg'!G918</f>
        <v>3.1773359999999995</v>
      </c>
      <c r="I918" s="2">
        <f>'Moving Avg'!H918</f>
        <v>2.9773404999999955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2.8956</v>
      </c>
      <c r="C919" s="2">
        <f>RSI!I919</f>
        <v>15.493079725292958</v>
      </c>
      <c r="D919" s="2">
        <f>MACD!E919</f>
        <v>7.229739603090346E-2</v>
      </c>
      <c r="E919" s="2">
        <f>MACD!F919</f>
        <v>4.2778655905513052E-2</v>
      </c>
      <c r="F919" s="2">
        <f>'Moving Avg'!D919</f>
        <v>2.9597800000000003</v>
      </c>
      <c r="G919" s="2">
        <f>'Moving Avg'!F919</f>
        <v>3.1030199999999999</v>
      </c>
      <c r="H919" s="2">
        <f>'Moving Avg'!G919</f>
        <v>3.1688279999999995</v>
      </c>
      <c r="I919" s="2">
        <f>'Moving Avg'!H919</f>
        <v>2.9775479999999952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3.0215000000000001</v>
      </c>
      <c r="C920" s="2">
        <f>RSI!I920</f>
        <v>40.559735510105014</v>
      </c>
      <c r="D920" s="2">
        <f>MACD!E920</f>
        <v>7.3404869070526235E-2</v>
      </c>
      <c r="E920" s="2">
        <f>MACD!F920</f>
        <v>4.8903898538515692E-2</v>
      </c>
      <c r="F920" s="2">
        <f>'Moving Avg'!D920</f>
        <v>2.9585199999999996</v>
      </c>
      <c r="G920" s="2">
        <f>'Moving Avg'!F920</f>
        <v>3.0967250000000002</v>
      </c>
      <c r="H920" s="2">
        <f>'Moving Avg'!G920</f>
        <v>3.1638899999999994</v>
      </c>
      <c r="I920" s="2">
        <f>'Moving Avg'!H920</f>
        <v>2.978384999999995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3.0215000000000001</v>
      </c>
      <c r="C921" s="2">
        <f>RSI!I921</f>
        <v>40.559735510105014</v>
      </c>
      <c r="D921" s="2">
        <f>MACD!E921</f>
        <v>7.5768218385666497E-2</v>
      </c>
      <c r="E921" s="2">
        <f>MACD!F921</f>
        <v>5.4276762507945858E-2</v>
      </c>
      <c r="F921" s="2">
        <f>'Moving Avg'!D921</f>
        <v>2.97112</v>
      </c>
      <c r="G921" s="2">
        <f>'Moving Avg'!F921</f>
        <v>3.0904300000000005</v>
      </c>
      <c r="H921" s="2">
        <f>'Moving Avg'!G921</f>
        <v>3.1580179999999998</v>
      </c>
      <c r="I921" s="2">
        <f>'Moving Avg'!H921</f>
        <v>2.9792219999999952</v>
      </c>
      <c r="J921" s="6" t="str">
        <f>OBV!F921</f>
        <v>BEARISH</v>
      </c>
      <c r="K921" s="6" t="str">
        <f>OBV!G921</f>
        <v>NEUTRAL</v>
      </c>
      <c r="L921" s="6" t="str">
        <f>OBV!H921</f>
        <v>BEARISH DIVERGENCE</v>
      </c>
    </row>
    <row r="922" spans="1:12" ht="13.5" x14ac:dyDescent="0.25">
      <c r="A922" s="3">
        <f>RSI!A922</f>
        <v>43348</v>
      </c>
      <c r="B922" s="2">
        <f>RSI!B922</f>
        <v>3.0152000000000001</v>
      </c>
      <c r="C922" s="2">
        <f>RSI!I922</f>
        <v>39.873345452690174</v>
      </c>
      <c r="D922" s="2">
        <f>MACD!E922</f>
        <v>7.8657814363218836E-2</v>
      </c>
      <c r="E922" s="2">
        <f>MACD!F922</f>
        <v>5.9152972879000454E-2</v>
      </c>
      <c r="F922" s="2">
        <f>'Moving Avg'!D922</f>
        <v>2.9824600000000001</v>
      </c>
      <c r="G922" s="2">
        <f>'Moving Avg'!F922</f>
        <v>3.0819300000000003</v>
      </c>
      <c r="H922" s="2">
        <f>'Moving Avg'!G922</f>
        <v>3.1540039999999991</v>
      </c>
      <c r="I922" s="2">
        <f>'Moving Avg'!H922</f>
        <v>2.9800569999999955</v>
      </c>
      <c r="J922" s="6" t="str">
        <f>OBV!F922</f>
        <v>BEARISH</v>
      </c>
      <c r="K922" s="6" t="str">
        <f>OBV!G922</f>
        <v>NEUTRAL</v>
      </c>
      <c r="L922" s="6" t="str">
        <f>OBV!H922</f>
        <v>BEARISH DIVERGENCE</v>
      </c>
    </row>
    <row r="923" spans="1:12" ht="13.5" x14ac:dyDescent="0.25">
      <c r="A923" s="3">
        <f>RSI!A923</f>
        <v>43349</v>
      </c>
      <c r="B923" s="2">
        <f>RSI!B923</f>
        <v>3.0215000000000001</v>
      </c>
      <c r="C923" s="2">
        <f>RSI!I923</f>
        <v>40.949523088151395</v>
      </c>
      <c r="D923" s="2">
        <f>MACD!E923</f>
        <v>8.1065243526677655E-2</v>
      </c>
      <c r="E923" s="2">
        <f>MACD!F923</f>
        <v>6.35354270085359E-2</v>
      </c>
      <c r="F923" s="2">
        <f>'Moving Avg'!D923</f>
        <v>2.9950599999999996</v>
      </c>
      <c r="G923" s="2">
        <f>'Moving Avg'!F923</f>
        <v>3.0737450000000011</v>
      </c>
      <c r="H923" s="2">
        <f>'Moving Avg'!G923</f>
        <v>3.1501159999999997</v>
      </c>
      <c r="I923" s="2">
        <f>'Moving Avg'!H923</f>
        <v>2.9813319999999952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</row>
    <row r="924" spans="1:12" ht="13.5" x14ac:dyDescent="0.25">
      <c r="A924" s="3">
        <f>RSI!A924</f>
        <v>43350</v>
      </c>
      <c r="B924" s="2">
        <f>RSI!B924</f>
        <v>2.9584999999999999</v>
      </c>
      <c r="C924" s="2">
        <f>RSI!I924</f>
        <v>34.331933004732576</v>
      </c>
      <c r="D924" s="2">
        <f>MACD!E924</f>
        <v>7.3605933115977962E-2</v>
      </c>
      <c r="E924" s="2">
        <f>MACD!F924</f>
        <v>6.5549528230024315E-2</v>
      </c>
      <c r="F924" s="2">
        <f>'Moving Avg'!D924</f>
        <v>3.0076399999999999</v>
      </c>
      <c r="G924" s="2">
        <f>'Moving Avg'!F924</f>
        <v>3.0633550000000009</v>
      </c>
      <c r="H924" s="2">
        <f>'Moving Avg'!G924</f>
        <v>3.1449679999999995</v>
      </c>
      <c r="I924" s="2">
        <f>'Moving Avg'!H924</f>
        <v>2.9822919999999953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</row>
    <row r="925" spans="1:12" ht="13.5" x14ac:dyDescent="0.25">
      <c r="A925" s="3">
        <f>RSI!A925</f>
        <v>43353</v>
      </c>
      <c r="B925" s="2">
        <f>RSI!B925</f>
        <v>2.9584999999999999</v>
      </c>
      <c r="C925" s="2">
        <f>RSI!I925</f>
        <v>34.331933004732576</v>
      </c>
      <c r="D925" s="2">
        <f>MACD!E925</f>
        <v>6.4122929995162004E-2</v>
      </c>
      <c r="E925" s="2">
        <f>MACD!F925</f>
        <v>6.5264208583051861E-2</v>
      </c>
      <c r="F925" s="2">
        <f>'Moving Avg'!D925</f>
        <v>2.9950400000000004</v>
      </c>
      <c r="G925" s="2">
        <f>'Moving Avg'!F925</f>
        <v>3.0529650000000008</v>
      </c>
      <c r="H925" s="2">
        <f>'Moving Avg'!G925</f>
        <v>3.1398199999999989</v>
      </c>
      <c r="I925" s="2">
        <f>'Moving Avg'!H925</f>
        <v>2.9833684999999952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2.9584999999999999</v>
      </c>
      <c r="C926" s="2">
        <f>RSI!I926</f>
        <v>34.331933004732576</v>
      </c>
      <c r="D926" s="2">
        <f>MACD!E926</f>
        <v>4.6090686182612473E-2</v>
      </c>
      <c r="E926" s="2">
        <f>MACD!F926</f>
        <v>6.1429504102963987E-2</v>
      </c>
      <c r="F926" s="2">
        <f>'Moving Avg'!D926</f>
        <v>2.9824400000000004</v>
      </c>
      <c r="G926" s="2">
        <f>'Moving Avg'!F926</f>
        <v>3.0428900000000008</v>
      </c>
      <c r="H926" s="2">
        <f>'Moving Avg'!G926</f>
        <v>3.1357219999999995</v>
      </c>
      <c r="I926" s="2">
        <f>'Moving Avg'!H926</f>
        <v>2.9844744999999957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2.9584999999999999</v>
      </c>
      <c r="C927" s="2">
        <f>RSI!I927</f>
        <v>34.331933004732576</v>
      </c>
      <c r="D927" s="2">
        <f>MACD!E927</f>
        <v>3.143760984876165E-2</v>
      </c>
      <c r="E927" s="2">
        <f>MACD!F927</f>
        <v>5.5431125252123521E-2</v>
      </c>
      <c r="F927" s="2">
        <f>'Moving Avg'!D927</f>
        <v>2.9711000000000007</v>
      </c>
      <c r="G927" s="2">
        <f>'Moving Avg'!F927</f>
        <v>3.0331300000000008</v>
      </c>
      <c r="H927" s="2">
        <f>'Moving Avg'!G927</f>
        <v>3.1318579999999994</v>
      </c>
      <c r="I927" s="2">
        <f>'Moving Avg'!H927</f>
        <v>2.9855804999999953</v>
      </c>
      <c r="J927" s="6" t="str">
        <f>OBV!F927</f>
        <v>BULLISH</v>
      </c>
      <c r="K927" s="6" t="str">
        <f>OBV!G927</f>
        <v>NEUTRAL</v>
      </c>
      <c r="L927" s="6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2.9584999999999999</v>
      </c>
      <c r="C928" s="2">
        <f>RSI!I928</f>
        <v>34.331933004732562</v>
      </c>
      <c r="D928" s="2">
        <f>MACD!E928</f>
        <v>1.959901602766756E-2</v>
      </c>
      <c r="E928" s="2">
        <f>MACD!F928</f>
        <v>4.826470340723233E-2</v>
      </c>
      <c r="F928" s="2">
        <f>'Moving Avg'!D928</f>
        <v>2.9584999999999999</v>
      </c>
      <c r="G928" s="2">
        <f>'Moving Avg'!F928</f>
        <v>3.0233700000000008</v>
      </c>
      <c r="H928" s="2">
        <f>'Moving Avg'!G928</f>
        <v>3.1279939999999988</v>
      </c>
      <c r="I928" s="2">
        <f>'Moving Avg'!H928</f>
        <v>2.9868324999999953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3.0215000000000001</v>
      </c>
      <c r="C929" s="2">
        <f>RSI!I929</f>
        <v>46.788071526044966</v>
      </c>
      <c r="D929" s="2">
        <f>MACD!E929</f>
        <v>-4.2431758951573251E-3</v>
      </c>
      <c r="E929" s="2">
        <f>MACD!F929</f>
        <v>3.7763127546754406E-2</v>
      </c>
      <c r="F929" s="2">
        <f>'Moving Avg'!D929</f>
        <v>2.9710999999999999</v>
      </c>
      <c r="G929" s="2">
        <f>'Moving Avg'!F929</f>
        <v>3.0164450000000009</v>
      </c>
      <c r="H929" s="2">
        <f>'Moving Avg'!G929</f>
        <v>3.1253899999999994</v>
      </c>
      <c r="I929" s="2">
        <f>'Moving Avg'!H929</f>
        <v>2.988253499999995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</row>
    <row r="930" spans="1:12" ht="13.5" x14ac:dyDescent="0.25">
      <c r="A930" s="3">
        <f>RSI!A930</f>
        <v>43361</v>
      </c>
      <c r="B930" s="2">
        <f>RSI!B930</f>
        <v>2.99</v>
      </c>
      <c r="C930" s="2">
        <f>RSI!I930</f>
        <v>42.452130424523951</v>
      </c>
      <c r="D930" s="2">
        <f>MACD!E930</f>
        <v>-2.6067943430101437E-3</v>
      </c>
      <c r="E930" s="2">
        <f>MACD!F930</f>
        <v>2.9689143168801495E-2</v>
      </c>
      <c r="F930" s="2">
        <f>'Moving Avg'!D930</f>
        <v>2.9773999999999998</v>
      </c>
      <c r="G930" s="2">
        <f>'Moving Avg'!F930</f>
        <v>3.0088900000000005</v>
      </c>
      <c r="H930" s="2">
        <f>'Moving Avg'!G930</f>
        <v>3.1202879999999995</v>
      </c>
      <c r="I930" s="2">
        <f>'Moving Avg'!H930</f>
        <v>2.9895169999999949</v>
      </c>
      <c r="J930" s="6" t="str">
        <f>OBV!F930</f>
        <v>BEARISH</v>
      </c>
      <c r="K930" s="6" t="str">
        <f>OBV!G930</f>
        <v>NEUTRAL</v>
      </c>
      <c r="L930" s="6" t="str">
        <f>OBV!H930</f>
        <v>BEARISH DIVERGENCE</v>
      </c>
    </row>
    <row r="931" spans="1:12" ht="13.5" x14ac:dyDescent="0.25">
      <c r="A931" s="3">
        <f>RSI!A931</f>
        <v>43362</v>
      </c>
      <c r="B931" s="2">
        <f>RSI!B931</f>
        <v>2.9270999999999998</v>
      </c>
      <c r="C931" s="2">
        <f>RSI!I931</f>
        <v>35.397888346312044</v>
      </c>
      <c r="D931" s="2">
        <f>MACD!E931</f>
        <v>3.7232116518977065E-3</v>
      </c>
      <c r="E931" s="2">
        <f>MACD!F931</f>
        <v>2.4495956865420738E-2</v>
      </c>
      <c r="F931" s="2">
        <f>'Moving Avg'!D931</f>
        <v>2.97112</v>
      </c>
      <c r="G931" s="2">
        <f>'Moving Avg'!F931</f>
        <v>2.997875000000001</v>
      </c>
      <c r="H931" s="2">
        <f>'Moving Avg'!G931</f>
        <v>3.114161999999999</v>
      </c>
      <c r="I931" s="2">
        <f>'Moving Avg'!H931</f>
        <v>2.9904659999999956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3.0089000000000001</v>
      </c>
      <c r="C932" s="2">
        <f>RSI!I932</f>
        <v>47.593950606415454</v>
      </c>
      <c r="D932" s="2">
        <f>MACD!E932</f>
        <v>2.6874817430435627E-3</v>
      </c>
      <c r="E932" s="2">
        <f>MACD!F932</f>
        <v>2.0134261840945303E-2</v>
      </c>
      <c r="F932" s="2">
        <f>'Moving Avg'!D932</f>
        <v>2.9812000000000003</v>
      </c>
      <c r="G932" s="2">
        <f>'Moving Avg'!F932</f>
        <v>2.9909500000000007</v>
      </c>
      <c r="H932" s="2">
        <f>'Moving Avg'!G932</f>
        <v>3.1099039999999998</v>
      </c>
      <c r="I932" s="2">
        <f>'Moving Avg'!H932</f>
        <v>2.9918239999999958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</row>
    <row r="933" spans="1:12" ht="13.5" x14ac:dyDescent="0.25">
      <c r="A933" s="3">
        <f>RSI!A933</f>
        <v>43364</v>
      </c>
      <c r="B933" s="2">
        <f>RSI!B933</f>
        <v>3.0026000000000002</v>
      </c>
      <c r="C933" s="2">
        <f>RSI!I933</f>
        <v>46.860199147444789</v>
      </c>
      <c r="D933" s="2">
        <f>MACD!E933</f>
        <v>3.3530781763562167E-3</v>
      </c>
      <c r="E933" s="2">
        <f>MACD!F933</f>
        <v>1.6778025108027488E-2</v>
      </c>
      <c r="F933" s="2">
        <f>'Moving Avg'!D933</f>
        <v>2.9900199999999999</v>
      </c>
      <c r="G933" s="2">
        <f>'Moving Avg'!F933</f>
        <v>2.9837100000000003</v>
      </c>
      <c r="H933" s="2">
        <f>'Moving Avg'!G933</f>
        <v>3.1057540000000001</v>
      </c>
      <c r="I933" s="2">
        <f>'Moving Avg'!H933</f>
        <v>2.9928294999999965</v>
      </c>
      <c r="J933" s="6" t="str">
        <f>OBV!F933</f>
        <v>BULLISH</v>
      </c>
      <c r="K933" s="6" t="str">
        <f>OBV!G933</f>
        <v>NEUTRAL</v>
      </c>
      <c r="L933" s="6" t="str">
        <f>OBV!H933</f>
        <v>CONFIRMED BULLISH</v>
      </c>
    </row>
    <row r="934" spans="1:12" ht="13.5" x14ac:dyDescent="0.25">
      <c r="A934" s="3">
        <f>RSI!A934</f>
        <v>43367</v>
      </c>
      <c r="B934" s="2">
        <f>RSI!B934</f>
        <v>3.0152000000000001</v>
      </c>
      <c r="C934" s="2">
        <f>RSI!I934</f>
        <v>48.568030783051441</v>
      </c>
      <c r="D934" s="2">
        <f>MACD!E934</f>
        <v>-6.5739112639411346E-3</v>
      </c>
      <c r="E934" s="2">
        <f>MACD!F934</f>
        <v>1.2107637833633765E-2</v>
      </c>
      <c r="F934" s="2">
        <f>'Moving Avg'!D934</f>
        <v>2.9887600000000001</v>
      </c>
      <c r="G934" s="2">
        <f>'Moving Avg'!F934</f>
        <v>2.9818200000000004</v>
      </c>
      <c r="H934" s="2">
        <f>'Moving Avg'!G934</f>
        <v>3.1030240000000004</v>
      </c>
      <c r="I934" s="2">
        <f>'Moving Avg'!H934</f>
        <v>2.9938979999999971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</row>
    <row r="935" spans="1:12" ht="13.5" x14ac:dyDescent="0.25">
      <c r="A935" s="3">
        <f>RSI!A935</f>
        <v>43368</v>
      </c>
      <c r="B935" s="2">
        <f>RSI!B935</f>
        <v>3.0152000000000001</v>
      </c>
      <c r="C935" s="2">
        <f>RSI!I935</f>
        <v>48.568030783051441</v>
      </c>
      <c r="D935" s="2">
        <f>MACD!E935</f>
        <v>-1.4922704571707524E-2</v>
      </c>
      <c r="E935" s="2">
        <f>MACD!F935</f>
        <v>6.701569352565509E-3</v>
      </c>
      <c r="F935" s="2">
        <f>'Moving Avg'!D935</f>
        <v>2.9938000000000002</v>
      </c>
      <c r="G935" s="2">
        <f>'Moving Avg'!F935</f>
        <v>2.9811900000000007</v>
      </c>
      <c r="H935" s="2">
        <f>'Moving Avg'!G935</f>
        <v>3.1002939999999999</v>
      </c>
      <c r="I935" s="2">
        <f>'Moving Avg'!H935</f>
        <v>2.9949954999999973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3.0152000000000001</v>
      </c>
      <c r="C936" s="2">
        <f>RSI!I936</f>
        <v>48.568030783051434</v>
      </c>
      <c r="D936" s="2">
        <f>MACD!E936</f>
        <v>-2.1939876484382559E-2</v>
      </c>
      <c r="E936" s="2">
        <f>MACD!F936</f>
        <v>9.7328018517589543E-4</v>
      </c>
      <c r="F936" s="2">
        <f>'Moving Avg'!D936</f>
        <v>3.0114200000000002</v>
      </c>
      <c r="G936" s="2">
        <f>'Moving Avg'!F936</f>
        <v>2.9840250000000004</v>
      </c>
      <c r="H936" s="2">
        <f>'Moving Avg'!G936</f>
        <v>3.0963960000000004</v>
      </c>
      <c r="I936" s="2">
        <f>'Moving Avg'!H936</f>
        <v>2.9963554999999982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3.0152000000000001</v>
      </c>
      <c r="C937" s="2">
        <f>RSI!I937</f>
        <v>48.568030783051427</v>
      </c>
      <c r="D937" s="2">
        <f>MACD!E937</f>
        <v>-2.7833787510160413E-2</v>
      </c>
      <c r="E937" s="2">
        <f>MACD!F937</f>
        <v>-4.7881333538913667E-3</v>
      </c>
      <c r="F937" s="2">
        <f>'Moving Avg'!D937</f>
        <v>3.0126800000000005</v>
      </c>
      <c r="G937" s="2">
        <f>'Moving Avg'!F937</f>
        <v>2.9868600000000005</v>
      </c>
      <c r="H937" s="2">
        <f>'Moving Avg'!G937</f>
        <v>3.092498</v>
      </c>
      <c r="I937" s="2">
        <f>'Moving Avg'!H937</f>
        <v>2.9974819999999984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3.0152000000000001</v>
      </c>
      <c r="C938" s="2">
        <f>RSI!I938</f>
        <v>48.568030783051427</v>
      </c>
      <c r="D938" s="2">
        <f>MACD!E938</f>
        <v>-3.2780483755312062E-2</v>
      </c>
      <c r="E938" s="2">
        <f>MACD!F938</f>
        <v>-1.0386603434175506E-2</v>
      </c>
      <c r="F938" s="2">
        <f>'Moving Avg'!D938</f>
        <v>3.0152000000000001</v>
      </c>
      <c r="G938" s="2">
        <f>'Moving Avg'!F938</f>
        <v>2.9896950000000002</v>
      </c>
      <c r="H938" s="2">
        <f>'Moving Avg'!G938</f>
        <v>3.0887179999999996</v>
      </c>
      <c r="I938" s="2">
        <f>'Moving Avg'!H938</f>
        <v>2.9988419999999985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3.0089000000000001</v>
      </c>
      <c r="C939" s="2">
        <f>RSI!I939</f>
        <v>47.463250213271117</v>
      </c>
      <c r="D939" s="2">
        <f>MACD!E939</f>
        <v>-2.6769713192337008E-2</v>
      </c>
      <c r="E939" s="2">
        <f>MACD!F939</f>
        <v>-1.3663225385807807E-2</v>
      </c>
      <c r="F939" s="2">
        <f>'Moving Avg'!D939</f>
        <v>3.0139400000000003</v>
      </c>
      <c r="G939" s="2">
        <f>'Moving Avg'!F939</f>
        <v>2.9953600000000002</v>
      </c>
      <c r="H939" s="2">
        <f>'Moving Avg'!G939</f>
        <v>3.0834300000000003</v>
      </c>
      <c r="I939" s="2">
        <f>'Moving Avg'!H939</f>
        <v>3.0005789999999992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2.99</v>
      </c>
      <c r="C940" s="2">
        <f>RSI!I940</f>
        <v>44.213943398326997</v>
      </c>
      <c r="D940" s="2">
        <f>MACD!E940</f>
        <v>-2.5057916162172678E-2</v>
      </c>
      <c r="E940" s="2">
        <f>MACD!F940</f>
        <v>-1.5942163541080783E-2</v>
      </c>
      <c r="F940" s="2">
        <f>'Moving Avg'!D940</f>
        <v>3.0089000000000001</v>
      </c>
      <c r="G940" s="2">
        <f>'Moving Avg'!F940</f>
        <v>2.9937849999999999</v>
      </c>
      <c r="H940" s="2">
        <f>'Moving Avg'!G940</f>
        <v>3.0780159999999999</v>
      </c>
      <c r="I940" s="2">
        <f>'Moving Avg'!H940</f>
        <v>3.001812999999999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3.0404</v>
      </c>
      <c r="C941" s="2">
        <f>RSI!I941</f>
        <v>53.379583698003998</v>
      </c>
      <c r="D941" s="2">
        <f>MACD!E941</f>
        <v>-3.684146075492567E-2</v>
      </c>
      <c r="E941" s="2">
        <f>MACD!F941</f>
        <v>-2.0122022983849762E-2</v>
      </c>
      <c r="F941" s="2">
        <f>'Moving Avg'!D941</f>
        <v>3.0139400000000003</v>
      </c>
      <c r="G941" s="2">
        <f>'Moving Avg'!F941</f>
        <v>2.9947300000000001</v>
      </c>
      <c r="H941" s="2">
        <f>'Moving Avg'!G941</f>
        <v>3.0738619999999997</v>
      </c>
      <c r="I941" s="2">
        <f>'Moving Avg'!H941</f>
        <v>3.0032989999999997</v>
      </c>
      <c r="J941" s="6" t="str">
        <f>OBV!F941</f>
        <v>BEARISH</v>
      </c>
      <c r="K941" s="6" t="str">
        <f>OBV!G941</f>
        <v>NEUTRAL</v>
      </c>
      <c r="L941" s="6" t="str">
        <f>OBV!H941</f>
        <v>BEARISH DIVERGENCE</v>
      </c>
    </row>
    <row r="942" spans="1:12" ht="13.5" x14ac:dyDescent="0.25">
      <c r="A942" s="3">
        <f>RSI!A942</f>
        <v>43377</v>
      </c>
      <c r="B942" s="2">
        <f>RSI!B942</f>
        <v>3.0215000000000001</v>
      </c>
      <c r="C942" s="2">
        <f>RSI!I942</f>
        <v>50.058133465845152</v>
      </c>
      <c r="D942" s="2">
        <f>MACD!E942</f>
        <v>-3.2960289586797753E-2</v>
      </c>
      <c r="E942" s="2">
        <f>MACD!F942</f>
        <v>-2.2689676304439362E-2</v>
      </c>
      <c r="F942" s="2">
        <f>'Moving Avg'!D942</f>
        <v>3.0152000000000001</v>
      </c>
      <c r="G942" s="2">
        <f>'Moving Avg'!F942</f>
        <v>2.9950450000000002</v>
      </c>
      <c r="H942" s="2">
        <f>'Moving Avg'!G942</f>
        <v>3.0697079999999999</v>
      </c>
      <c r="I942" s="2">
        <f>'Moving Avg'!H942</f>
        <v>3.0046904999999997</v>
      </c>
      <c r="J942" s="6" t="str">
        <f>OBV!F942</f>
        <v>BEARISH</v>
      </c>
      <c r="K942" s="6" t="str">
        <f>OBV!G942</f>
        <v>NEUTRAL</v>
      </c>
      <c r="L942" s="6" t="str">
        <f>OBV!H942</f>
        <v>BEARISH DIVERGENCE</v>
      </c>
    </row>
    <row r="943" spans="1:12" ht="13.5" x14ac:dyDescent="0.25">
      <c r="A943" s="3">
        <f>RSI!A943</f>
        <v>43378</v>
      </c>
      <c r="B943" s="2">
        <f>RSI!B943</f>
        <v>3.0215000000000001</v>
      </c>
      <c r="C943" s="2">
        <f>RSI!I943</f>
        <v>50.058133465845152</v>
      </c>
      <c r="D943" s="2">
        <f>MACD!E943</f>
        <v>-3.0656690642119067E-2</v>
      </c>
      <c r="E943" s="2">
        <f>MACD!F943</f>
        <v>-2.4283079171975305E-2</v>
      </c>
      <c r="F943" s="2">
        <f>'Moving Avg'!D943</f>
        <v>3.0164599999999999</v>
      </c>
      <c r="G943" s="2">
        <f>'Moving Avg'!F943</f>
        <v>2.9950450000000002</v>
      </c>
      <c r="H943" s="2">
        <f>'Moving Avg'!G943</f>
        <v>3.0653020000000004</v>
      </c>
      <c r="I943" s="2">
        <f>'Moving Avg'!H943</f>
        <v>3.0062279999999997</v>
      </c>
      <c r="J943" s="6" t="str">
        <f>OBV!F943</f>
        <v>BEARISH</v>
      </c>
      <c r="K943" s="6" t="str">
        <f>OBV!G943</f>
        <v>NEUTRAL</v>
      </c>
      <c r="L943" s="6" t="str">
        <f>OBV!H943</f>
        <v>BEARISH DIVERGENCE</v>
      </c>
    </row>
    <row r="944" spans="1:12" ht="13.5" x14ac:dyDescent="0.25">
      <c r="A944" s="3">
        <f>RSI!A944</f>
        <v>43381</v>
      </c>
      <c r="B944" s="2">
        <f>RSI!B944</f>
        <v>3.0026000000000002</v>
      </c>
      <c r="C944" s="2">
        <f>RSI!I944</f>
        <v>46.688867656256363</v>
      </c>
      <c r="D944" s="2">
        <f>MACD!E944</f>
        <v>-2.5379435735124467E-2</v>
      </c>
      <c r="E944" s="2">
        <f>MACD!F944</f>
        <v>-2.450235048460514E-2</v>
      </c>
      <c r="F944" s="2">
        <f>'Moving Avg'!D944</f>
        <v>3.0152000000000001</v>
      </c>
      <c r="G944" s="2">
        <f>'Moving Avg'!F944</f>
        <v>2.9972500000000002</v>
      </c>
      <c r="H944" s="2">
        <f>'Moving Avg'!G944</f>
        <v>3.0612740000000001</v>
      </c>
      <c r="I944" s="2">
        <f>'Moving Avg'!H944</f>
        <v>3.0076709999999998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3.0467</v>
      </c>
      <c r="C945" s="2">
        <f>RSI!I945</f>
        <v>54.401044603387078</v>
      </c>
      <c r="D945" s="2">
        <f>MACD!E945</f>
        <v>-2.4078686896480406E-2</v>
      </c>
      <c r="E945" s="2">
        <f>MACD!F945</f>
        <v>-2.4417617766980194E-2</v>
      </c>
      <c r="F945" s="2">
        <f>'Moving Avg'!D945</f>
        <v>3.0265399999999998</v>
      </c>
      <c r="G945" s="2">
        <f>'Moving Avg'!F945</f>
        <v>3.0016600000000002</v>
      </c>
      <c r="H945" s="2">
        <f>'Moving Avg'!G945</f>
        <v>3.05863</v>
      </c>
      <c r="I945" s="2">
        <f>'Moving Avg'!H945</f>
        <v>3.0093639999999993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</row>
    <row r="946" spans="1:12" ht="13.5" x14ac:dyDescent="0.25">
      <c r="A946" s="3">
        <f>RSI!A946</f>
        <v>43383</v>
      </c>
      <c r="B946" s="2">
        <f>RSI!B946</f>
        <v>3.0844</v>
      </c>
      <c r="C946" s="2">
        <f>RSI!I946</f>
        <v>59.760265181673127</v>
      </c>
      <c r="D946" s="2">
        <f>MACD!E946</f>
        <v>-2.5936747642312241E-2</v>
      </c>
      <c r="E946" s="2">
        <f>MACD!F946</f>
        <v>-2.4721443742046604E-2</v>
      </c>
      <c r="F946" s="2">
        <f>'Moving Avg'!D946</f>
        <v>3.0353400000000001</v>
      </c>
      <c r="G946" s="2">
        <f>'Moving Avg'!F946</f>
        <v>3.0079550000000004</v>
      </c>
      <c r="H946" s="2">
        <f>'Moving Avg'!G946</f>
        <v>3.0561120000000002</v>
      </c>
      <c r="I946" s="2">
        <f>'Moving Avg'!H946</f>
        <v>3.0116244999999999</v>
      </c>
      <c r="J946" s="6" t="str">
        <f>OBV!F946</f>
        <v>BEARISH</v>
      </c>
      <c r="K946" s="6" t="str">
        <f>OBV!G946</f>
        <v>NEUTRAL</v>
      </c>
      <c r="L946" s="6" t="str">
        <f>OBV!H946</f>
        <v>BEARISH DIVERGENCE</v>
      </c>
    </row>
    <row r="947" spans="1:12" ht="13.5" x14ac:dyDescent="0.25">
      <c r="A947" s="3">
        <f>RSI!A947</f>
        <v>43384</v>
      </c>
      <c r="B947" s="2">
        <f>RSI!B947</f>
        <v>3.0718000000000001</v>
      </c>
      <c r="C947" s="2">
        <f>RSI!I947</f>
        <v>57.3348864030038</v>
      </c>
      <c r="D947" s="2">
        <f>MACD!E947</f>
        <v>-2.6952188424461454E-2</v>
      </c>
      <c r="E947" s="2">
        <f>MACD!F947</f>
        <v>-2.5167592678529575E-2</v>
      </c>
      <c r="F947" s="2">
        <f>'Moving Avg'!D947</f>
        <v>3.0453999999999999</v>
      </c>
      <c r="G947" s="2">
        <f>'Moving Avg'!F947</f>
        <v>3.0136200000000004</v>
      </c>
      <c r="H947" s="2">
        <f>'Moving Avg'!G947</f>
        <v>3.0533419999999993</v>
      </c>
      <c r="I947" s="2">
        <f>'Moving Avg'!H947</f>
        <v>3.0135885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</row>
    <row r="948" spans="1:12" ht="13.5" x14ac:dyDescent="0.25">
      <c r="A948" s="3">
        <f>RSI!A948</f>
        <v>43385</v>
      </c>
      <c r="B948" s="2">
        <f>RSI!B948</f>
        <v>3.0718000000000001</v>
      </c>
      <c r="C948" s="2">
        <f>RSI!I948</f>
        <v>57.3348864030038</v>
      </c>
      <c r="D948" s="2">
        <f>MACD!E948</f>
        <v>-2.8085628485410741E-2</v>
      </c>
      <c r="E948" s="2">
        <f>MACD!F948</f>
        <v>-2.575119983990581E-2</v>
      </c>
      <c r="F948" s="2">
        <f>'Moving Avg'!D948</f>
        <v>3.0554600000000001</v>
      </c>
      <c r="G948" s="2">
        <f>'Moving Avg'!F948</f>
        <v>3.0192850000000009</v>
      </c>
      <c r="H948" s="2">
        <f>'Moving Avg'!G948</f>
        <v>3.050571999999999</v>
      </c>
      <c r="I948" s="2">
        <f>'Moving Avg'!H948</f>
        <v>3.0154360000000007</v>
      </c>
      <c r="J948" s="6" t="str">
        <f>OBV!F948</f>
        <v>BEARISH</v>
      </c>
      <c r="K948" s="6" t="str">
        <f>OBV!G948</f>
        <v>NEUTRAL</v>
      </c>
      <c r="L948" s="6" t="str">
        <f>OBV!H948</f>
        <v>BEARISH DIVERGENCE</v>
      </c>
    </row>
    <row r="949" spans="1:12" ht="13.5" x14ac:dyDescent="0.25">
      <c r="A949" s="3">
        <f>RSI!A949</f>
        <v>43389</v>
      </c>
      <c r="B949" s="2">
        <f>RSI!B949</f>
        <v>3.0844</v>
      </c>
      <c r="C949" s="2">
        <f>RSI!I949</f>
        <v>59.252821750329154</v>
      </c>
      <c r="D949" s="2">
        <f>MACD!E949</f>
        <v>-3.120116553048069E-2</v>
      </c>
      <c r="E949" s="2">
        <f>MACD!F949</f>
        <v>-2.6841192978020789E-2</v>
      </c>
      <c r="F949" s="2">
        <f>'Moving Avg'!D949</f>
        <v>3.0718199999999998</v>
      </c>
      <c r="G949" s="2">
        <f>'Moving Avg'!F949</f>
        <v>3.0224300000000008</v>
      </c>
      <c r="H949" s="2">
        <f>'Moving Avg'!G949</f>
        <v>3.0480539999999987</v>
      </c>
      <c r="I949" s="2">
        <f>'Moving Avg'!H949</f>
        <v>3.0167335000000008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</row>
    <row r="950" spans="1:12" ht="13.5" x14ac:dyDescent="0.25">
      <c r="A950" s="3">
        <f>RSI!A950</f>
        <v>43390</v>
      </c>
      <c r="B950" s="2">
        <f>RSI!B950</f>
        <v>3.0781000000000001</v>
      </c>
      <c r="C950" s="2">
        <f>RSI!I950</f>
        <v>57.852468388486983</v>
      </c>
      <c r="D950" s="2">
        <f>MACD!E950</f>
        <v>-3.6587969021284916E-2</v>
      </c>
      <c r="E950" s="2">
        <f>MACD!F950</f>
        <v>-2.8790548186673617E-2</v>
      </c>
      <c r="F950" s="2">
        <f>'Moving Avg'!D950</f>
        <v>3.0781000000000001</v>
      </c>
      <c r="G950" s="2">
        <f>'Moving Avg'!F950</f>
        <v>3.0268350000000011</v>
      </c>
      <c r="H950" s="2">
        <f>'Moving Avg'!G950</f>
        <v>3.046667999999999</v>
      </c>
      <c r="I950" s="2">
        <f>'Moving Avg'!H950</f>
        <v>3.0175910000000004</v>
      </c>
      <c r="J950" s="6" t="str">
        <f>OBV!F950</f>
        <v>BULLISH</v>
      </c>
      <c r="K950" s="6" t="str">
        <f>OBV!G950</f>
        <v>NEUTRAL</v>
      </c>
      <c r="L950" s="6" t="str">
        <f>OBV!H950</f>
        <v>CONFIRMED BULLISH</v>
      </c>
    </row>
    <row r="951" spans="1:12" ht="13.5" x14ac:dyDescent="0.25">
      <c r="A951" s="3">
        <f>RSI!A951</f>
        <v>43391</v>
      </c>
      <c r="B951" s="2">
        <f>RSI!B951</f>
        <v>3.0781000000000001</v>
      </c>
      <c r="C951" s="2">
        <f>RSI!I951</f>
        <v>57.852468388486983</v>
      </c>
      <c r="D951" s="2">
        <f>MACD!E951</f>
        <v>-3.364158464489142E-2</v>
      </c>
      <c r="E951" s="2">
        <f>MACD!F951</f>
        <v>-2.9760755478317181E-2</v>
      </c>
      <c r="F951" s="2">
        <f>'Moving Avg'!D951</f>
        <v>3.0768399999999998</v>
      </c>
      <c r="G951" s="2">
        <f>'Moving Avg'!F951</f>
        <v>3.0343850000000008</v>
      </c>
      <c r="H951" s="2">
        <f>'Moving Avg'!G951</f>
        <v>3.0452819999999989</v>
      </c>
      <c r="I951" s="2">
        <f>'Moving Avg'!H951</f>
        <v>3.0184485000000008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3.0781000000000001</v>
      </c>
      <c r="C952" s="2">
        <f>RSI!I952</f>
        <v>57.85246838848699</v>
      </c>
      <c r="D952" s="2">
        <f>MACD!E952</f>
        <v>-3.4287105892504499E-2</v>
      </c>
      <c r="E952" s="2">
        <f>MACD!F952</f>
        <v>-3.0666025561154647E-2</v>
      </c>
      <c r="F952" s="2">
        <f>'Moving Avg'!D952</f>
        <v>3.0781000000000001</v>
      </c>
      <c r="G952" s="2">
        <f>'Moving Avg'!F952</f>
        <v>3.0378450000000004</v>
      </c>
      <c r="H952" s="2">
        <f>'Moving Avg'!G952</f>
        <v>3.0431399999999993</v>
      </c>
      <c r="I952" s="2">
        <f>'Moving Avg'!H952</f>
        <v>3.0192770000000007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3.0215000000000001</v>
      </c>
      <c r="C953" s="2">
        <f>RSI!I953</f>
        <v>45.726277940445307</v>
      </c>
      <c r="D953" s="2">
        <f>MACD!E953</f>
        <v>-3.085454156066314E-2</v>
      </c>
      <c r="E953" s="2">
        <f>MACD!F953</f>
        <v>-3.0703728761056346E-2</v>
      </c>
      <c r="F953" s="2">
        <f>'Moving Avg'!D953</f>
        <v>3.0680399999999999</v>
      </c>
      <c r="G953" s="2">
        <f>'Moving Avg'!F953</f>
        <v>3.0387900000000005</v>
      </c>
      <c r="H953" s="2">
        <f>'Moving Avg'!G953</f>
        <v>3.039866</v>
      </c>
      <c r="I953" s="2">
        <f>'Moving Avg'!H953</f>
        <v>3.0198225000000001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3.0655999999999999</v>
      </c>
      <c r="C954" s="2">
        <f>RSI!I954</f>
        <v>53.844052772531626</v>
      </c>
      <c r="D954" s="2">
        <f>MACD!E954</f>
        <v>-3.3987950798557875E-2</v>
      </c>
      <c r="E954" s="2">
        <f>MACD!F954</f>
        <v>-3.1360573168556651E-2</v>
      </c>
      <c r="F954" s="2">
        <f>'Moving Avg'!D954</f>
        <v>3.0642800000000001</v>
      </c>
      <c r="G954" s="2">
        <f>'Moving Avg'!F954</f>
        <v>3.0413100000000006</v>
      </c>
      <c r="H954" s="2">
        <f>'Moving Avg'!G954</f>
        <v>3.0378519999999996</v>
      </c>
      <c r="I954" s="2">
        <f>'Moving Avg'!H954</f>
        <v>3.0207050000000009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2.99</v>
      </c>
      <c r="C955" s="2">
        <f>RSI!I955</f>
        <v>42.193199286579429</v>
      </c>
      <c r="D955" s="2">
        <f>MACD!E955</f>
        <v>-2.4388907314873531E-2</v>
      </c>
      <c r="E955" s="2">
        <f>MACD!F955</f>
        <v>-2.9966239997820027E-2</v>
      </c>
      <c r="F955" s="2">
        <f>'Moving Avg'!D955</f>
        <v>3.0466600000000001</v>
      </c>
      <c r="G955" s="2">
        <f>'Moving Avg'!F955</f>
        <v>3.0400500000000004</v>
      </c>
      <c r="H955" s="2">
        <f>'Moving Avg'!G955</f>
        <v>3.0343259999999996</v>
      </c>
      <c r="I955" s="2">
        <f>'Moving Avg'!H955</f>
        <v>3.0213555000000012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3.0718000000000001</v>
      </c>
      <c r="C956" s="2">
        <f>RSI!I956</f>
        <v>53.83347735420157</v>
      </c>
      <c r="D956" s="2">
        <f>MACD!E956</f>
        <v>-1.6203458348284627E-2</v>
      </c>
      <c r="E956" s="2">
        <f>MACD!F956</f>
        <v>-2.721368366791295E-2</v>
      </c>
      <c r="F956" s="2">
        <f>'Moving Avg'!D956</f>
        <v>3.0453999999999999</v>
      </c>
      <c r="G956" s="2">
        <f>'Moving Avg'!F956</f>
        <v>3.0428800000000011</v>
      </c>
      <c r="H956" s="2">
        <f>'Moving Avg'!G956</f>
        <v>3.032562</v>
      </c>
      <c r="I956" s="2">
        <f>'Moving Avg'!H956</f>
        <v>3.0228235000000026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3.0844</v>
      </c>
      <c r="C957" s="2">
        <f>RSI!I957</f>
        <v>55.325734830130344</v>
      </c>
      <c r="D957" s="2">
        <f>MACD!E957</f>
        <v>-1.2333907638298225E-2</v>
      </c>
      <c r="E957" s="2">
        <f>MACD!F957</f>
        <v>-2.4237728461990009E-2</v>
      </c>
      <c r="F957" s="2">
        <f>'Moving Avg'!D957</f>
        <v>3.0466600000000001</v>
      </c>
      <c r="G957" s="2">
        <f>'Moving Avg'!F957</f>
        <v>3.0463400000000007</v>
      </c>
      <c r="H957" s="2">
        <f>'Moving Avg'!G957</f>
        <v>3.0311759999999994</v>
      </c>
      <c r="I957" s="2">
        <f>'Moving Avg'!H957</f>
        <v>3.0242380000000022</v>
      </c>
      <c r="J957" s="6" t="str">
        <f>OBV!F957</f>
        <v>BEARISH</v>
      </c>
      <c r="K957" s="6" t="str">
        <f>OBV!G957</f>
        <v>NEUTRAL</v>
      </c>
      <c r="L957" s="6" t="str">
        <f>OBV!H957</f>
        <v>BEARISH DIVERGENCE</v>
      </c>
    </row>
    <row r="958" spans="1:12" ht="13.5" x14ac:dyDescent="0.25">
      <c r="A958" s="3">
        <f>RSI!A958</f>
        <v>43402</v>
      </c>
      <c r="B958" s="2">
        <f>RSI!B958</f>
        <v>3.0844</v>
      </c>
      <c r="C958" s="2">
        <f>RSI!I958</f>
        <v>55.32573483013033</v>
      </c>
      <c r="D958" s="2">
        <f>MACD!E958</f>
        <v>-9.3052407556788452E-3</v>
      </c>
      <c r="E958" s="2">
        <f>MACD!F958</f>
        <v>-2.1251230920727775E-2</v>
      </c>
      <c r="F958" s="2">
        <f>'Moving Avg'!D958</f>
        <v>3.05924</v>
      </c>
      <c r="G958" s="2">
        <f>'Moving Avg'!F958</f>
        <v>3.0498000000000003</v>
      </c>
      <c r="H958" s="2">
        <f>'Moving Avg'!G958</f>
        <v>3.0297899999999993</v>
      </c>
      <c r="I958" s="2">
        <f>'Moving Avg'!H958</f>
        <v>3.0256815000000024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</row>
    <row r="959" spans="1:12" ht="13.5" x14ac:dyDescent="0.25">
      <c r="A959" s="3">
        <f>RSI!A959</f>
        <v>43403</v>
      </c>
      <c r="B959" s="2">
        <f>RSI!B959</f>
        <v>3.0844</v>
      </c>
      <c r="C959" s="2">
        <f>RSI!I959</f>
        <v>55.325734830130322</v>
      </c>
      <c r="D959" s="2">
        <f>MACD!E959</f>
        <v>-5.0314391723653706E-3</v>
      </c>
      <c r="E959" s="2">
        <f>MACD!F959</f>
        <v>-1.8007272571055295E-2</v>
      </c>
      <c r="F959" s="2">
        <f>'Moving Avg'!D959</f>
        <v>3.0630000000000002</v>
      </c>
      <c r="G959" s="2">
        <f>'Moving Avg'!F959</f>
        <v>3.0535750000000008</v>
      </c>
      <c r="H959" s="2">
        <f>'Moving Avg'!G959</f>
        <v>3.0282779999999989</v>
      </c>
      <c r="I959" s="2">
        <f>'Moving Avg'!H959</f>
        <v>3.0271250000000025</v>
      </c>
      <c r="J959" s="6" t="str">
        <f>OBV!F959</f>
        <v>BEARISH</v>
      </c>
      <c r="K959" s="6" t="str">
        <f>OBV!G959</f>
        <v>NEUTRAL</v>
      </c>
      <c r="L959" s="6" t="str">
        <f>OBV!H959</f>
        <v>BEARISH DIVERGENCE</v>
      </c>
    </row>
    <row r="960" spans="1:12" ht="13.5" x14ac:dyDescent="0.25">
      <c r="A960" s="3">
        <f>RSI!A960</f>
        <v>43404</v>
      </c>
      <c r="B960" s="2">
        <f>RSI!B960</f>
        <v>3.0844</v>
      </c>
      <c r="C960" s="2">
        <f>RSI!I960</f>
        <v>55.325734830130322</v>
      </c>
      <c r="D960" s="2">
        <f>MACD!E960</f>
        <v>-2.594911559542723E-3</v>
      </c>
      <c r="E960" s="2">
        <f>MACD!F960</f>
        <v>-1.4924800368752782E-2</v>
      </c>
      <c r="F960" s="2">
        <f>'Moving Avg'!D960</f>
        <v>3.0818800000000004</v>
      </c>
      <c r="G960" s="2">
        <f>'Moving Avg'!F960</f>
        <v>3.0582950000000002</v>
      </c>
      <c r="H960" s="2">
        <f>'Moving Avg'!G960</f>
        <v>3.0271439999999989</v>
      </c>
      <c r="I960" s="2">
        <f>'Moving Avg'!H960</f>
        <v>3.028627000000002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3.0844</v>
      </c>
      <c r="C961" s="2">
        <f>RSI!I961</f>
        <v>55.325734830130322</v>
      </c>
      <c r="D961" s="2">
        <f>MACD!E961</f>
        <v>-7.2817440921646437E-4</v>
      </c>
      <c r="E961" s="2">
        <f>MACD!F961</f>
        <v>-1.2085475176845519E-2</v>
      </c>
      <c r="F961" s="2">
        <f>'Moving Avg'!D961</f>
        <v>3.0844</v>
      </c>
      <c r="G961" s="2">
        <f>'Moving Avg'!F961</f>
        <v>3.0604950000000009</v>
      </c>
      <c r="H961" s="2">
        <f>'Moving Avg'!G961</f>
        <v>3.0258839999999991</v>
      </c>
      <c r="I961" s="2">
        <f>'Moving Avg'!H961</f>
        <v>3.0305665000000022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3.0844</v>
      </c>
      <c r="C962" s="2">
        <f>RSI!I962</f>
        <v>55.325734830130322</v>
      </c>
      <c r="D962" s="2">
        <f>MACD!E962</f>
        <v>6.70872354248786E-4</v>
      </c>
      <c r="E962" s="2">
        <f>MACD!F962</f>
        <v>-9.5342056706266588E-3</v>
      </c>
      <c r="F962" s="2">
        <f>'Moving Avg'!D962</f>
        <v>3.0844</v>
      </c>
      <c r="G962" s="2">
        <f>'Moving Avg'!F962</f>
        <v>3.0636400000000008</v>
      </c>
      <c r="H962" s="2">
        <f>'Moving Avg'!G962</f>
        <v>3.0246239999999989</v>
      </c>
      <c r="I962" s="2">
        <f>'Moving Avg'!H962</f>
        <v>3.0323020000000018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3.0529999999999999</v>
      </c>
      <c r="C963" s="2">
        <f>RSI!I963</f>
        <v>49.149763957510231</v>
      </c>
      <c r="D963" s="2">
        <f>MACD!E963</f>
        <v>-4.6942149091813157E-3</v>
      </c>
      <c r="E963" s="2">
        <f>MACD!F963</f>
        <v>-8.5662075183375909E-3</v>
      </c>
      <c r="F963" s="2">
        <f>'Moving Avg'!D963</f>
        <v>3.0781199999999997</v>
      </c>
      <c r="G963" s="2">
        <f>'Moving Avg'!F963</f>
        <v>3.0652150000000007</v>
      </c>
      <c r="H963" s="2">
        <f>'Moving Avg'!G963</f>
        <v>3.0227359999999988</v>
      </c>
      <c r="I963" s="2">
        <f>'Moving Avg'!H963</f>
        <v>3.0338805000000013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3.0718000000000001</v>
      </c>
      <c r="C964" s="2">
        <f>RSI!I964</f>
        <v>52.564039972546134</v>
      </c>
      <c r="D964" s="2">
        <f>MACD!E964</f>
        <v>-3.811087096664334E-3</v>
      </c>
      <c r="E964" s="2">
        <f>MACD!F964</f>
        <v>-7.6151834340029397E-3</v>
      </c>
      <c r="F964" s="2">
        <f>'Moving Avg'!D964</f>
        <v>3.0756000000000001</v>
      </c>
      <c r="G964" s="2">
        <f>'Moving Avg'!F964</f>
        <v>3.0686750000000007</v>
      </c>
      <c r="H964" s="2">
        <f>'Moving Avg'!G964</f>
        <v>3.0231119999999994</v>
      </c>
      <c r="I964" s="2">
        <f>'Moving Avg'!H964</f>
        <v>3.0355235000000018</v>
      </c>
      <c r="J964" s="6" t="str">
        <f>OBV!F964</f>
        <v>BULLISH</v>
      </c>
      <c r="K964" s="6" t="str">
        <f>OBV!G964</f>
        <v>NEUTRAL</v>
      </c>
      <c r="L964" s="6" t="str">
        <f>OBV!H964</f>
        <v>BULLISH DIVERGENCE</v>
      </c>
    </row>
    <row r="965" spans="1:12" ht="13.5" x14ac:dyDescent="0.25">
      <c r="A965" s="3">
        <f>RSI!A965</f>
        <v>43411</v>
      </c>
      <c r="B965" s="2">
        <f>RSI!B965</f>
        <v>3.0655999999999999</v>
      </c>
      <c r="C965" s="2">
        <f>RSI!I965</f>
        <v>51.339767526024396</v>
      </c>
      <c r="D965" s="2">
        <f>MACD!E965</f>
        <v>-1.4317911892023805E-2</v>
      </c>
      <c r="E965" s="2">
        <f>MACD!F965</f>
        <v>-8.9557291256071123E-3</v>
      </c>
      <c r="F965" s="2">
        <f>'Moving Avg'!D965</f>
        <v>3.0718399999999999</v>
      </c>
      <c r="G965" s="2">
        <f>'Moving Avg'!F965</f>
        <v>3.0696200000000005</v>
      </c>
      <c r="H965" s="2">
        <f>'Moving Avg'!G965</f>
        <v>3.0238679999999989</v>
      </c>
      <c r="I965" s="2">
        <f>'Moving Avg'!H965</f>
        <v>3.0368440000000017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3.0718000000000001</v>
      </c>
      <c r="C966" s="2">
        <f>RSI!I966</f>
        <v>52.530431747396712</v>
      </c>
      <c r="D966" s="2">
        <f>MACD!E966</f>
        <v>-1.112276992950445E-2</v>
      </c>
      <c r="E966" s="2">
        <f>MACD!F966</f>
        <v>-9.3891372863865799E-3</v>
      </c>
      <c r="F966" s="2">
        <f>'Moving Avg'!D966</f>
        <v>3.0693199999999998</v>
      </c>
      <c r="G966" s="2">
        <f>'Moving Avg'!F966</f>
        <v>3.0689900000000003</v>
      </c>
      <c r="H966" s="2">
        <f>'Moving Avg'!G966</f>
        <v>3.0261339999999994</v>
      </c>
      <c r="I966" s="2">
        <f>'Moving Avg'!H966</f>
        <v>3.0380785000000015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3.0718000000000001</v>
      </c>
      <c r="C967" s="2">
        <f>RSI!I967</f>
        <v>52.530431747396712</v>
      </c>
      <c r="D967" s="2">
        <f>MACD!E967</f>
        <v>-6.5542368257700545E-3</v>
      </c>
      <c r="E967" s="2">
        <f>MACD!F967</f>
        <v>-8.8221571942632762E-3</v>
      </c>
      <c r="F967" s="2">
        <f>'Moving Avg'!D967</f>
        <v>3.0667999999999997</v>
      </c>
      <c r="G967" s="2">
        <f>'Moving Avg'!F967</f>
        <v>3.0689900000000008</v>
      </c>
      <c r="H967" s="2">
        <f>'Moving Avg'!G967</f>
        <v>3.0283999999999995</v>
      </c>
      <c r="I967" s="2">
        <f>'Moving Avg'!H967</f>
        <v>3.0397510000000012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3.0718000000000001</v>
      </c>
      <c r="C968" s="2">
        <f>RSI!I968</f>
        <v>52.530431747396712</v>
      </c>
      <c r="D968" s="2">
        <f>MACD!E968</f>
        <v>-2.7566198718380619E-3</v>
      </c>
      <c r="E968" s="2">
        <f>MACD!F968</f>
        <v>-7.6090497297782332E-3</v>
      </c>
      <c r="F968" s="2">
        <f>'Moving Avg'!D968</f>
        <v>3.0705599999999995</v>
      </c>
      <c r="G968" s="2">
        <f>'Moving Avg'!F968</f>
        <v>3.0689900000000003</v>
      </c>
      <c r="H968" s="2">
        <f>'Moving Avg'!G968</f>
        <v>3.0306660000000001</v>
      </c>
      <c r="I968" s="2">
        <f>'Moving Avg'!H968</f>
        <v>3.0414235000000014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3.0718000000000001</v>
      </c>
      <c r="C969" s="2">
        <f>RSI!I969</f>
        <v>52.530431747396705</v>
      </c>
      <c r="D969" s="2">
        <f>MACD!E969</f>
        <v>3.937252615480169E-4</v>
      </c>
      <c r="E969" s="2">
        <f>MACD!F969</f>
        <v>-6.0084947315129835E-3</v>
      </c>
      <c r="F969" s="2">
        <f>'Moving Avg'!D969</f>
        <v>3.0705599999999995</v>
      </c>
      <c r="G969" s="2">
        <f>'Moving Avg'!F969</f>
        <v>3.0683600000000006</v>
      </c>
      <c r="H969" s="2">
        <f>'Moving Avg'!G969</f>
        <v>3.0341899999999997</v>
      </c>
      <c r="I969" s="2">
        <f>'Moving Avg'!H969</f>
        <v>3.0431835000000014</v>
      </c>
      <c r="J969" s="6" t="str">
        <f>OBV!F969</f>
        <v>BULLISH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3.0718000000000001</v>
      </c>
      <c r="C970" s="2">
        <f>RSI!I970</f>
        <v>52.530431747396712</v>
      </c>
      <c r="D970" s="2">
        <f>MACD!E970</f>
        <v>3.0010472291692736E-3</v>
      </c>
      <c r="E970" s="2">
        <f>MACD!F970</f>
        <v>-4.2065863393765321E-3</v>
      </c>
      <c r="F970" s="2">
        <f>'Moving Avg'!D970</f>
        <v>3.0718000000000001</v>
      </c>
      <c r="G970" s="2">
        <f>'Moving Avg'!F970</f>
        <v>3.0680450000000006</v>
      </c>
      <c r="H970" s="2">
        <f>'Moving Avg'!G970</f>
        <v>3.0351960000000004</v>
      </c>
      <c r="I970" s="2">
        <f>'Moving Avg'!H970</f>
        <v>3.0449725000000019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3.0529999999999999</v>
      </c>
      <c r="C971" s="2">
        <f>RSI!I971</f>
        <v>47.432640974120893</v>
      </c>
      <c r="D971" s="2">
        <f>MACD!E971</f>
        <v>6.5458032182834636E-3</v>
      </c>
      <c r="E971" s="2">
        <f>MACD!F971</f>
        <v>-2.0561084278445329E-3</v>
      </c>
      <c r="F971" s="2">
        <f>'Moving Avg'!D971</f>
        <v>3.0680399999999999</v>
      </c>
      <c r="G971" s="2">
        <f>'Moving Avg'!F971</f>
        <v>3.0667900000000006</v>
      </c>
      <c r="H971" s="2">
        <f>'Moving Avg'!G971</f>
        <v>3.0358260000000001</v>
      </c>
      <c r="I971" s="2">
        <f>'Moving Avg'!H971</f>
        <v>3.0468135000000012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3.0529999999999999</v>
      </c>
      <c r="C972" s="2">
        <f>RSI!I972</f>
        <v>47.432640974120893</v>
      </c>
      <c r="D972" s="2">
        <f>MACD!E972</f>
        <v>9.6062724038485925E-3</v>
      </c>
      <c r="E972" s="2">
        <f>MACD!F972</f>
        <v>2.7636773849409229E-4</v>
      </c>
      <c r="F972" s="2">
        <f>'Moving Avg'!D972</f>
        <v>3.0642800000000001</v>
      </c>
      <c r="G972" s="2">
        <f>'Moving Avg'!F972</f>
        <v>3.0655350000000001</v>
      </c>
      <c r="H972" s="2">
        <f>'Moving Avg'!G972</f>
        <v>3.0365820000000001</v>
      </c>
      <c r="I972" s="2">
        <f>'Moving Avg'!H972</f>
        <v>3.0488880000000012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2.99</v>
      </c>
      <c r="C973" s="2">
        <f>RSI!I973</f>
        <v>34.442415155149035</v>
      </c>
      <c r="D973" s="2">
        <f>MACD!E973</f>
        <v>1.2088334900757669E-2</v>
      </c>
      <c r="E973" s="2">
        <f>MACD!F973</f>
        <v>2.6387611709468078E-3</v>
      </c>
      <c r="F973" s="2">
        <f>'Moving Avg'!D973</f>
        <v>3.0479200000000004</v>
      </c>
      <c r="G973" s="2">
        <f>'Moving Avg'!F973</f>
        <v>3.0639600000000007</v>
      </c>
      <c r="H973" s="2">
        <f>'Moving Avg'!G973</f>
        <v>3.0359520000000004</v>
      </c>
      <c r="I973" s="2">
        <f>'Moving Avg'!H973</f>
        <v>3.0501805000000015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3.0529999999999999</v>
      </c>
      <c r="C974" s="2">
        <f>RSI!I974</f>
        <v>49.373781927445023</v>
      </c>
      <c r="D974" s="2">
        <f>MACD!E974</f>
        <v>1.2838801701461122E-2</v>
      </c>
      <c r="E974" s="2">
        <f>MACD!F974</f>
        <v>4.6787692770496707E-3</v>
      </c>
      <c r="F974" s="2">
        <f>'Moving Avg'!D974</f>
        <v>3.0441600000000002</v>
      </c>
      <c r="G974" s="2">
        <f>'Moving Avg'!F974</f>
        <v>3.0633300000000006</v>
      </c>
      <c r="H974" s="2">
        <f>'Moving Avg'!G974</f>
        <v>3.0378420000000004</v>
      </c>
      <c r="I974" s="2">
        <f>'Moving Avg'!H974</f>
        <v>3.0520215000000013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3.0718000000000001</v>
      </c>
      <c r="C975" s="2">
        <f>RSI!I975</f>
        <v>52.826615437248478</v>
      </c>
      <c r="D975" s="2">
        <f>MACD!E975</f>
        <v>1.1148269403419953E-2</v>
      </c>
      <c r="E975" s="2">
        <f>MACD!F975</f>
        <v>5.9726693023237267E-3</v>
      </c>
      <c r="F975" s="2">
        <f>'Moving Avg'!D975</f>
        <v>3.0441600000000002</v>
      </c>
      <c r="G975" s="2">
        <f>'Moving Avg'!F975</f>
        <v>3.0674200000000007</v>
      </c>
      <c r="H975" s="2">
        <f>'Moving Avg'!G975</f>
        <v>3.040108</v>
      </c>
      <c r="I975" s="2">
        <f>'Moving Avg'!H975</f>
        <v>3.0539565000000017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3.0529999999999999</v>
      </c>
      <c r="C976" s="2">
        <f>RSI!I976</f>
        <v>49.212048443356728</v>
      </c>
      <c r="D976" s="2">
        <f>MACD!E976</f>
        <v>1.1972515957337393E-2</v>
      </c>
      <c r="E976" s="2">
        <f>MACD!F976</f>
        <v>7.172638633326461E-3</v>
      </c>
      <c r="F976" s="2">
        <f>'Moving Avg'!D976</f>
        <v>3.0441600000000002</v>
      </c>
      <c r="G976" s="2">
        <f>'Moving Avg'!F976</f>
        <v>3.0664800000000003</v>
      </c>
      <c r="H976" s="2">
        <f>'Moving Avg'!G976</f>
        <v>3.0419980000000004</v>
      </c>
      <c r="I976" s="2">
        <f>'Moving Avg'!H976</f>
        <v>3.0557975000000015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3.0718000000000001</v>
      </c>
      <c r="C977" s="2">
        <f>RSI!I977</f>
        <v>52.697598808032254</v>
      </c>
      <c r="D977" s="2">
        <f>MACD!E977</f>
        <v>1.1303506665309104E-2</v>
      </c>
      <c r="E977" s="2">
        <f>MACD!F977</f>
        <v>7.9988122397229907E-3</v>
      </c>
      <c r="F977" s="2">
        <f>'Moving Avg'!D977</f>
        <v>3.04792</v>
      </c>
      <c r="G977" s="2">
        <f>'Moving Avg'!F977</f>
        <v>3.0658500000000002</v>
      </c>
      <c r="H977" s="2">
        <f>'Moving Avg'!G977</f>
        <v>3.0442640000000005</v>
      </c>
      <c r="I977" s="2">
        <f>'Moving Avg'!H977</f>
        <v>3.057732500000002</v>
      </c>
      <c r="J977" s="6" t="str">
        <f>OBV!F977</f>
        <v>BEARISH</v>
      </c>
      <c r="K977" s="6" t="str">
        <f>OBV!G977</f>
        <v>NEUTRAL</v>
      </c>
      <c r="L977" s="6" t="str">
        <f>OBV!H977</f>
        <v>BEARISH DIVERGENCE</v>
      </c>
    </row>
    <row r="978" spans="1:12" ht="13.5" x14ac:dyDescent="0.25">
      <c r="A978" s="3">
        <f>RSI!A978</f>
        <v>43431</v>
      </c>
      <c r="B978" s="2">
        <f>RSI!B978</f>
        <v>3.0718000000000001</v>
      </c>
      <c r="C978" s="2">
        <f>RSI!I978</f>
        <v>52.697598808032254</v>
      </c>
      <c r="D978" s="2">
        <f>MACD!E978</f>
        <v>1.0650539195312003E-2</v>
      </c>
      <c r="E978" s="2">
        <f>MACD!F978</f>
        <v>8.5291576308407935E-3</v>
      </c>
      <c r="F978" s="2">
        <f>'Moving Avg'!D978</f>
        <v>3.0642800000000001</v>
      </c>
      <c r="G978" s="2">
        <f>'Moving Avg'!F978</f>
        <v>3.0652200000000001</v>
      </c>
      <c r="H978" s="2">
        <f>'Moving Avg'!G978</f>
        <v>3.0465300000000002</v>
      </c>
      <c r="I978" s="2">
        <f>'Moving Avg'!H978</f>
        <v>3.0596965000000025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3.0718000000000001</v>
      </c>
      <c r="C979" s="2">
        <f>RSI!I979</f>
        <v>52.697598808032254</v>
      </c>
      <c r="D979" s="2">
        <f>MACD!E979</f>
        <v>1.0017581329128333E-2</v>
      </c>
      <c r="E979" s="2">
        <f>MACD!F979</f>
        <v>8.8268423704983019E-3</v>
      </c>
      <c r="F979" s="2">
        <f>'Moving Avg'!D979</f>
        <v>3.0680399999999999</v>
      </c>
      <c r="G979" s="2">
        <f>'Moving Avg'!F979</f>
        <v>3.0645899999999999</v>
      </c>
      <c r="H979" s="2">
        <f>'Moving Avg'!G979</f>
        <v>3.047536</v>
      </c>
      <c r="I979" s="2">
        <f>'Moving Avg'!H979</f>
        <v>3.0619235000000025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3.1410999999999998</v>
      </c>
      <c r="C980" s="2">
        <f>RSI!I980</f>
        <v>64.054992488788116</v>
      </c>
      <c r="D980" s="2">
        <f>MACD!E980</f>
        <v>4.2741803646921817E-3</v>
      </c>
      <c r="E980" s="2">
        <f>MACD!F980</f>
        <v>7.9163099693370775E-3</v>
      </c>
      <c r="F980" s="2">
        <f>'Moving Avg'!D980</f>
        <v>3.0819000000000001</v>
      </c>
      <c r="G980" s="2">
        <f>'Moving Avg'!F980</f>
        <v>3.0674250000000005</v>
      </c>
      <c r="H980" s="2">
        <f>'Moving Avg'!G980</f>
        <v>3.0505579999999997</v>
      </c>
      <c r="I980" s="2">
        <f>'Moving Avg'!H980</f>
        <v>3.0644970000000025</v>
      </c>
      <c r="J980" s="6" t="str">
        <f>OBV!F980</f>
        <v>BEARISH</v>
      </c>
      <c r="K980" s="6" t="str">
        <f>OBV!G980</f>
        <v>NEUTRAL</v>
      </c>
      <c r="L980" s="6" t="str">
        <f>OBV!H980</f>
        <v>BEARISH DIVERGENCE</v>
      </c>
    </row>
    <row r="981" spans="1:12" ht="13.5" x14ac:dyDescent="0.25">
      <c r="A981" s="3">
        <f>RSI!A981</f>
        <v>43434</v>
      </c>
      <c r="B981" s="2">
        <f>RSI!B981</f>
        <v>3.2103000000000002</v>
      </c>
      <c r="C981" s="2">
        <f>RSI!I981</f>
        <v>71.431360756967379</v>
      </c>
      <c r="D981" s="2">
        <f>MACD!E981</f>
        <v>-9.0823210218569095E-3</v>
      </c>
      <c r="E981" s="2">
        <f>MACD!F981</f>
        <v>4.5165837710982801E-3</v>
      </c>
      <c r="F981" s="2">
        <f>'Moving Avg'!D981</f>
        <v>3.1133600000000001</v>
      </c>
      <c r="G981" s="2">
        <f>'Moving Avg'!F981</f>
        <v>3.0737200000000002</v>
      </c>
      <c r="H981" s="2">
        <f>'Moving Avg'!G981</f>
        <v>3.0562219999999991</v>
      </c>
      <c r="I981" s="2">
        <f>'Moving Avg'!H981</f>
        <v>3.067416500000002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3.2418</v>
      </c>
      <c r="C982" s="2">
        <f>RSI!I982</f>
        <v>74.042641959596494</v>
      </c>
      <c r="D982" s="2">
        <f>MACD!E982</f>
        <v>-2.3569240102237377E-2</v>
      </c>
      <c r="E982" s="2">
        <f>MACD!F982</f>
        <v>-1.1005810035688516E-3</v>
      </c>
      <c r="F982" s="2">
        <f>'Moving Avg'!D982</f>
        <v>3.1473599999999999</v>
      </c>
      <c r="G982" s="2">
        <f>'Moving Avg'!F982</f>
        <v>3.0815900000000007</v>
      </c>
      <c r="H982" s="2">
        <f>'Moving Avg'!G982</f>
        <v>3.0608799999999992</v>
      </c>
      <c r="I982" s="2">
        <f>'Moving Avg'!H982</f>
        <v>3.0704935000000022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3.2418</v>
      </c>
      <c r="C983" s="2">
        <f>RSI!I983</f>
        <v>74.042641959596494</v>
      </c>
      <c r="D983" s="2">
        <f>MACD!E983</f>
        <v>-4.6494669693963431E-2</v>
      </c>
      <c r="E983" s="2">
        <f>MACD!F983</f>
        <v>-1.0179398741647768E-2</v>
      </c>
      <c r="F983" s="2">
        <f>'Moving Avg'!D983</f>
        <v>3.1813599999999997</v>
      </c>
      <c r="G983" s="2">
        <f>'Moving Avg'!F983</f>
        <v>3.0910299999999999</v>
      </c>
      <c r="H983" s="2">
        <f>'Moving Avg'!G983</f>
        <v>3.0656639999999995</v>
      </c>
      <c r="I983" s="2">
        <f>'Moving Avg'!H983</f>
        <v>3.0735705000000029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3.2418</v>
      </c>
      <c r="C984" s="2">
        <f>RSI!I984</f>
        <v>74.042641959596494</v>
      </c>
      <c r="D984" s="2">
        <f>MACD!E984</f>
        <v>-5.7103542796381301E-2</v>
      </c>
      <c r="E984" s="2">
        <f>MACD!F984</f>
        <v>-1.9564227552594474E-2</v>
      </c>
      <c r="F984" s="2">
        <f>'Moving Avg'!D984</f>
        <v>3.2153599999999996</v>
      </c>
      <c r="G984" s="2">
        <f>'Moving Avg'!F984</f>
        <v>3.0995300000000001</v>
      </c>
      <c r="H984" s="2">
        <f>'Moving Avg'!G984</f>
        <v>3.0701960000000001</v>
      </c>
      <c r="I984" s="2">
        <f>'Moving Avg'!H984</f>
        <v>3.0766765000000027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3.2418</v>
      </c>
      <c r="C985" s="2">
        <f>RSI!I985</f>
        <v>74.042641959596494</v>
      </c>
      <c r="D985" s="2">
        <f>MACD!E985</f>
        <v>-6.4023844596892587E-2</v>
      </c>
      <c r="E985" s="2">
        <f>MACD!F985</f>
        <v>-2.84561509614541E-2</v>
      </c>
      <c r="F985" s="2">
        <f>'Moving Avg'!D985</f>
        <v>3.2354999999999996</v>
      </c>
      <c r="G985" s="2">
        <f>'Moving Avg'!F985</f>
        <v>3.1083399999999997</v>
      </c>
      <c r="H985" s="2">
        <f>'Moving Avg'!G985</f>
        <v>3.0747279999999999</v>
      </c>
      <c r="I985" s="2">
        <f>'Moving Avg'!H985</f>
        <v>3.0797535000000034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3.1474000000000002</v>
      </c>
      <c r="C986" s="2">
        <f>RSI!I986</f>
        <v>54.107419595646341</v>
      </c>
      <c r="D986" s="2">
        <f>MACD!E986</f>
        <v>-6.6553154046331109E-2</v>
      </c>
      <c r="E986" s="2">
        <f>MACD!F986</f>
        <v>-3.6075551578429503E-2</v>
      </c>
      <c r="F986" s="2">
        <f>'Moving Avg'!D986</f>
        <v>3.2229199999999998</v>
      </c>
      <c r="G986" s="2">
        <f>'Moving Avg'!F986</f>
        <v>3.11212</v>
      </c>
      <c r="H986" s="2">
        <f>'Moving Avg'!G986</f>
        <v>3.0773720000000004</v>
      </c>
      <c r="I986" s="2">
        <f>'Moving Avg'!H986</f>
        <v>3.0825045000000033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3.1474000000000002</v>
      </c>
      <c r="C987" s="2">
        <f>RSI!I987</f>
        <v>54.107419595646341</v>
      </c>
      <c r="D987" s="2">
        <f>MACD!E987</f>
        <v>-6.5959842030406168E-2</v>
      </c>
      <c r="E987" s="2">
        <f>MACD!F987</f>
        <v>-4.2052409668824842E-2</v>
      </c>
      <c r="F987" s="2">
        <f>'Moving Avg'!D987</f>
        <v>3.2040400000000004</v>
      </c>
      <c r="G987" s="2">
        <f>'Moving Avg'!F987</f>
        <v>3.1158999999999999</v>
      </c>
      <c r="H987" s="2">
        <f>'Moving Avg'!G987</f>
        <v>3.0800160000000005</v>
      </c>
      <c r="I987" s="2">
        <f>'Moving Avg'!H987</f>
        <v>3.0852555000000037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3.2418</v>
      </c>
      <c r="C988" s="2">
        <f>RSI!I988</f>
        <v>65.027679870678</v>
      </c>
      <c r="D988" s="2">
        <f>MACD!E988</f>
        <v>-7.2597448376557239E-2</v>
      </c>
      <c r="E988" s="2">
        <f>MACD!F988</f>
        <v>-4.8161417410371325E-2</v>
      </c>
      <c r="F988" s="2">
        <f>'Moving Avg'!D988</f>
        <v>3.2040400000000004</v>
      </c>
      <c r="G988" s="2">
        <f>'Moving Avg'!F988</f>
        <v>3.1243999999999992</v>
      </c>
      <c r="H988" s="2">
        <f>'Moving Avg'!G988</f>
        <v>3.0845480000000003</v>
      </c>
      <c r="I988" s="2">
        <f>'Moving Avg'!H988</f>
        <v>3.0884785000000035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3.2418</v>
      </c>
      <c r="C989" s="2">
        <f>RSI!I989</f>
        <v>65.027679870678</v>
      </c>
      <c r="D989" s="2">
        <f>MACD!E989</f>
        <v>-7.8907852797312827E-2</v>
      </c>
      <c r="E989" s="2">
        <f>MACD!F989</f>
        <v>-5.4310704487759626E-2</v>
      </c>
      <c r="F989" s="2">
        <f>'Moving Avg'!D989</f>
        <v>3.20404</v>
      </c>
      <c r="G989" s="2">
        <f>'Moving Avg'!F989</f>
        <v>3.1328999999999994</v>
      </c>
      <c r="H989" s="2">
        <f>'Moving Avg'!G989</f>
        <v>3.0892060000000008</v>
      </c>
      <c r="I989" s="2">
        <f>'Moving Avg'!H989</f>
        <v>3.0917015000000037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3.2292000000000001</v>
      </c>
      <c r="C990" s="2">
        <f>RSI!I990</f>
        <v>62.717492957436683</v>
      </c>
      <c r="D990" s="2">
        <f>MACD!E990</f>
        <v>-7.3295117197651027E-2</v>
      </c>
      <c r="E990" s="2">
        <f>MACD!F990</f>
        <v>-5.8107587029737909E-2</v>
      </c>
      <c r="F990" s="2">
        <f>'Moving Avg'!D990</f>
        <v>3.2015199999999999</v>
      </c>
      <c r="G990" s="2">
        <f>'Moving Avg'!F990</f>
        <v>3.140769999999999</v>
      </c>
      <c r="H990" s="2">
        <f>'Moving Avg'!G990</f>
        <v>3.0939900000000007</v>
      </c>
      <c r="I990" s="2">
        <f>'Moving Avg'!H990</f>
        <v>3.094744500000004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3.2103000000000002</v>
      </c>
      <c r="C991" s="2">
        <f>RSI!I991</f>
        <v>59.313576336380521</v>
      </c>
      <c r="D991" s="2">
        <f>MACD!E991</f>
        <v>-5.7020237543241592E-2</v>
      </c>
      <c r="E991" s="2">
        <f>MACD!F991</f>
        <v>-5.7890117132438648E-2</v>
      </c>
      <c r="F991" s="2">
        <f>'Moving Avg'!D991</f>
        <v>3.2141000000000006</v>
      </c>
      <c r="G991" s="2">
        <f>'Moving Avg'!F991</f>
        <v>3.1486349999999996</v>
      </c>
      <c r="H991" s="2">
        <f>'Moving Avg'!G991</f>
        <v>3.0973880000000005</v>
      </c>
      <c r="I991" s="2">
        <f>'Moving Avg'!H991</f>
        <v>3.097693000000004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</row>
    <row r="992" spans="1:12" ht="13.5" x14ac:dyDescent="0.25">
      <c r="A992" s="3">
        <f>RSI!A992</f>
        <v>43451</v>
      </c>
      <c r="B992" s="2">
        <f>RSI!B992</f>
        <v>3.2103000000000002</v>
      </c>
      <c r="C992" s="2">
        <f>RSI!I992</f>
        <v>59.313576336380528</v>
      </c>
      <c r="D992" s="2">
        <f>MACD!E992</f>
        <v>-3.8773306332029023E-2</v>
      </c>
      <c r="E992" s="2">
        <f>MACD!F992</f>
        <v>-5.4066754972356725E-2</v>
      </c>
      <c r="F992" s="2">
        <f>'Moving Avg'!D992</f>
        <v>3.2266800000000004</v>
      </c>
      <c r="G992" s="2">
        <f>'Moving Avg'!F992</f>
        <v>3.156499999999999</v>
      </c>
      <c r="H992" s="2">
        <f>'Moving Avg'!G992</f>
        <v>3.1011639999999994</v>
      </c>
      <c r="I992" s="2">
        <f>'Moving Avg'!H992</f>
        <v>3.1006705000000041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3.2103000000000002</v>
      </c>
      <c r="C993" s="2">
        <f>RSI!I993</f>
        <v>59.313576336380528</v>
      </c>
      <c r="D993" s="2">
        <f>MACD!E993</f>
        <v>-2.3676442205500248E-2</v>
      </c>
      <c r="E993" s="2">
        <f>MACD!F993</f>
        <v>-4.7988692418985429E-2</v>
      </c>
      <c r="F993" s="2">
        <f>'Moving Avg'!D993</f>
        <v>3.22038</v>
      </c>
      <c r="G993" s="2">
        <f>'Moving Avg'!F993</f>
        <v>3.1675150000000003</v>
      </c>
      <c r="H993" s="2">
        <f>'Moving Avg'!G993</f>
        <v>3.1049399999999991</v>
      </c>
      <c r="I993" s="2">
        <f>'Moving Avg'!H993</f>
        <v>3.1037065000000039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3.2103000000000002</v>
      </c>
      <c r="C994" s="2">
        <f>RSI!I994</f>
        <v>59.313576336380528</v>
      </c>
      <c r="D994" s="2">
        <f>MACD!E994</f>
        <v>-1.1219623391775624E-2</v>
      </c>
      <c r="E994" s="2">
        <f>MACD!F994</f>
        <v>-4.0634878613543472E-2</v>
      </c>
      <c r="F994" s="2">
        <f>'Moving Avg'!D994</f>
        <v>3.21408</v>
      </c>
      <c r="G994" s="2">
        <f>'Moving Avg'!F994</f>
        <v>3.1753799999999996</v>
      </c>
      <c r="H994" s="2">
        <f>'Moving Avg'!G994</f>
        <v>3.1090939999999985</v>
      </c>
      <c r="I994" s="2">
        <f>'Moving Avg'!H994</f>
        <v>3.1069175000000033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3.2040000000000002</v>
      </c>
      <c r="C995" s="2">
        <f>RSI!I995</f>
        <v>57.904545937065855</v>
      </c>
      <c r="D995" s="2">
        <f>MACD!E995</f>
        <v>-5.0650753040404339E-4</v>
      </c>
      <c r="E995" s="2">
        <f>MACD!F995</f>
        <v>-3.2609204396915586E-2</v>
      </c>
      <c r="F995" s="2">
        <f>'Moving Avg'!D995</f>
        <v>3.2090400000000003</v>
      </c>
      <c r="G995" s="2">
        <f>'Moving Avg'!F995</f>
        <v>3.1819899999999999</v>
      </c>
      <c r="H995" s="2">
        <f>'Moving Avg'!G995</f>
        <v>3.1122399999999986</v>
      </c>
      <c r="I995" s="2">
        <f>'Moving Avg'!H995</f>
        <v>3.1102430000000032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3.2040000000000002</v>
      </c>
      <c r="C996" s="2">
        <f>RSI!I996</f>
        <v>57.904545937065855</v>
      </c>
      <c r="D996" s="2">
        <f>MACD!E996</f>
        <v>-6.1995762141684452E-3</v>
      </c>
      <c r="E996" s="2">
        <f>MACD!F996</f>
        <v>-2.7327278760366159E-2</v>
      </c>
      <c r="F996" s="2">
        <f>'Moving Avg'!D996</f>
        <v>3.2077800000000005</v>
      </c>
      <c r="G996" s="2">
        <f>'Moving Avg'!F996</f>
        <v>3.1895400000000009</v>
      </c>
      <c r="H996" s="2">
        <f>'Moving Avg'!G996</f>
        <v>3.114631999999999</v>
      </c>
      <c r="I996" s="2">
        <f>'Moving Avg'!H996</f>
        <v>3.1132475000000035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3.2040000000000002</v>
      </c>
      <c r="C997" s="2">
        <f>RSI!I997</f>
        <v>57.904545937065855</v>
      </c>
      <c r="D997" s="2">
        <f>MACD!E997</f>
        <v>-1.1234321465388941E-2</v>
      </c>
      <c r="E997" s="2">
        <f>MACD!F997</f>
        <v>-2.4108687301370717E-2</v>
      </c>
      <c r="F997" s="2">
        <f>'Moving Avg'!D997</f>
        <v>3.2065200000000003</v>
      </c>
      <c r="G997" s="2">
        <f>'Moving Avg'!F997</f>
        <v>3.1961500000000003</v>
      </c>
      <c r="H997" s="2">
        <f>'Moving Avg'!G997</f>
        <v>3.1172759999999986</v>
      </c>
      <c r="I997" s="2">
        <f>'Moving Avg'!H997</f>
        <v>3.1161935000000032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3.2418</v>
      </c>
      <c r="C998" s="2">
        <f>RSI!I998</f>
        <v>64.265960090226486</v>
      </c>
      <c r="D998" s="2">
        <f>MACD!E998</f>
        <v>-3.9728333121811232E-3</v>
      </c>
      <c r="E998" s="2">
        <f>MACD!F998</f>
        <v>-2.0081516503532799E-2</v>
      </c>
      <c r="F998" s="2">
        <f>'Moving Avg'!D998</f>
        <v>3.2128200000000007</v>
      </c>
      <c r="G998" s="2">
        <f>'Moving Avg'!F998</f>
        <v>3.2046500000000009</v>
      </c>
      <c r="H998" s="2">
        <f>'Moving Avg'!G998</f>
        <v>3.1206759999999991</v>
      </c>
      <c r="I998" s="2">
        <f>'Moving Avg'!H998</f>
        <v>3.1193285000000044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3.3740000000000001</v>
      </c>
      <c r="C999" s="2">
        <f>RSI!I999</f>
        <v>77.227441427080493</v>
      </c>
      <c r="D999" s="2">
        <f>MACD!E999</f>
        <v>-8.030951331039482E-3</v>
      </c>
      <c r="E999" s="2">
        <f>MACD!F999</f>
        <v>-1.7671403469034137E-2</v>
      </c>
      <c r="F999" s="2">
        <f>'Moving Avg'!D999</f>
        <v>3.2455599999999998</v>
      </c>
      <c r="G999" s="2">
        <f>'Moving Avg'!F999</f>
        <v>3.2197600000000008</v>
      </c>
      <c r="H999" s="2">
        <f>'Moving Avg'!G999</f>
        <v>3.1264679999999991</v>
      </c>
      <c r="I999" s="2">
        <f>'Moving Avg'!H999</f>
        <v>3.122833000000004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43461</v>
      </c>
      <c r="B1000" s="2">
        <f>RSI!B1000</f>
        <v>3.3992</v>
      </c>
      <c r="C1000" s="2">
        <f>RSI!I1000</f>
        <v>78.805589101045527</v>
      </c>
      <c r="D1000" s="2">
        <f>MACD!E1000</f>
        <v>-1.6430548624093433E-2</v>
      </c>
      <c r="E1000" s="2">
        <f>MACD!F1000</f>
        <v>-1.7423232500045994E-2</v>
      </c>
      <c r="F1000" s="2">
        <f>'Moving Avg'!D1000</f>
        <v>3.2846000000000002</v>
      </c>
      <c r="G1000" s="2">
        <f>'Moving Avg'!F1000</f>
        <v>3.2326650000000008</v>
      </c>
      <c r="H1000" s="2">
        <f>'Moving Avg'!G1000</f>
        <v>3.1328899999999997</v>
      </c>
      <c r="I1000" s="2">
        <f>'Moving Avg'!H1000</f>
        <v>3.1257045000000034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3.4369000000000001</v>
      </c>
      <c r="C1001" s="2">
        <f>RSI!I1001</f>
        <v>80.934288429746147</v>
      </c>
      <c r="D1001" s="2">
        <f>MACD!E1001</f>
        <v>-3.0461793812393445E-2</v>
      </c>
      <c r="E1001" s="2">
        <f>MACD!F1001</f>
        <v>-2.0030944762515487E-2</v>
      </c>
      <c r="F1001" s="2">
        <f>'Moving Avg'!D1001</f>
        <v>3.3311800000000007</v>
      </c>
      <c r="G1001" s="2">
        <f>'Moving Avg'!F1001</f>
        <v>3.2439950000000009</v>
      </c>
      <c r="H1001" s="2">
        <f>'Moving Avg'!G1001</f>
        <v>3.1400660000000005</v>
      </c>
      <c r="I1001" s="2">
        <f>'Moving Avg'!H1001</f>
        <v>3.1279185000000034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3.4117999999999999</v>
      </c>
      <c r="C1002" s="2">
        <f>RSI!I1002</f>
        <v>75.497498063029809</v>
      </c>
      <c r="D1002" s="2">
        <f>MACD!E1002</f>
        <v>-4.1830868603085491E-2</v>
      </c>
      <c r="E1002" s="2">
        <f>MACD!F1002</f>
        <v>-2.4390929530629487E-2</v>
      </c>
      <c r="F1002" s="2">
        <f>'Moving Avg'!D1002</f>
        <v>3.3727400000000003</v>
      </c>
      <c r="G1002" s="2">
        <f>'Moving Avg'!F1002</f>
        <v>3.2524950000000006</v>
      </c>
      <c r="H1002" s="2">
        <f>'Moving Avg'!G1002</f>
        <v>3.1467400000000008</v>
      </c>
      <c r="I1002" s="2">
        <f>'Moving Avg'!H1002</f>
        <v>3.1292775000000033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3.4243999999999999</v>
      </c>
      <c r="C1003" s="2">
        <f>RSI!I1003</f>
        <v>76.356135850503023</v>
      </c>
      <c r="D1003" s="2">
        <f>MACD!E1003</f>
        <v>-5.3491187956441699E-2</v>
      </c>
      <c r="E1003" s="2">
        <f>MACD!F1003</f>
        <v>-3.0210981215791931E-2</v>
      </c>
      <c r="F1003" s="2">
        <f>'Moving Avg'!D1003</f>
        <v>3.4092599999999997</v>
      </c>
      <c r="G1003" s="2">
        <f>'Moving Avg'!F1003</f>
        <v>3.2616250000000009</v>
      </c>
      <c r="H1003" s="2">
        <f>'Moving Avg'!G1003</f>
        <v>3.1547980000000009</v>
      </c>
      <c r="I1003" s="2">
        <f>'Moving Avg'!H1003</f>
        <v>3.1305825000000027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3.3929</v>
      </c>
      <c r="C1004" s="2">
        <f>RSI!I1004</f>
        <v>69.773293139476664</v>
      </c>
      <c r="D1004" s="2">
        <f>MACD!E1004</f>
        <v>-6.2123732316405E-2</v>
      </c>
      <c r="E1004" s="2">
        <f>MACD!F1004</f>
        <v>-3.6593531435914546E-2</v>
      </c>
      <c r="F1004" s="2">
        <f>'Moving Avg'!D1004</f>
        <v>3.4130400000000001</v>
      </c>
      <c r="G1004" s="2">
        <f>'Moving Avg'!F1004</f>
        <v>3.26918</v>
      </c>
      <c r="H1004" s="2">
        <f>'Moving Avg'!G1004</f>
        <v>3.1613440000000002</v>
      </c>
      <c r="I1004" s="2">
        <f>'Moving Avg'!H1004</f>
        <v>3.1321970000000028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3.3551000000000002</v>
      </c>
      <c r="C1005" s="2">
        <f>RSI!I1005</f>
        <v>62.778912633898827</v>
      </c>
      <c r="D1005" s="2">
        <f>MACD!E1005</f>
        <v>-6.8429301460918968E-2</v>
      </c>
      <c r="E1005" s="2">
        <f>MACD!F1005</f>
        <v>-4.2960685440915435E-2</v>
      </c>
      <c r="F1005" s="2">
        <f>'Moving Avg'!D1005</f>
        <v>3.40422</v>
      </c>
      <c r="G1005" s="2">
        <f>'Moving Avg'!F1005</f>
        <v>3.274845</v>
      </c>
      <c r="H1005" s="2">
        <f>'Moving Avg'!G1005</f>
        <v>3.1686460000000007</v>
      </c>
      <c r="I1005" s="2">
        <f>'Moving Avg'!H1005</f>
        <v>3.1333890000000024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3.3551000000000002</v>
      </c>
      <c r="C1006" s="2">
        <f>RSI!I1006</f>
        <v>62.778912633898834</v>
      </c>
      <c r="D1006" s="2">
        <f>MACD!E1006</f>
        <v>-7.4311678409345383E-2</v>
      </c>
      <c r="E1006" s="2">
        <f>MACD!F1006</f>
        <v>-4.9230884034601428E-2</v>
      </c>
      <c r="F1006" s="2">
        <f>'Moving Avg'!D1006</f>
        <v>3.3878599999999999</v>
      </c>
      <c r="G1006" s="2">
        <f>'Moving Avg'!F1006</f>
        <v>3.2852299999999999</v>
      </c>
      <c r="H1006" s="2">
        <f>'Moving Avg'!G1006</f>
        <v>3.174312</v>
      </c>
      <c r="I1006" s="2">
        <f>'Moving Avg'!H1006</f>
        <v>3.1344935000000027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3.3740000000000001</v>
      </c>
      <c r="C1007" s="2">
        <f>RSI!I1007</f>
        <v>64.823706265916655</v>
      </c>
      <c r="D1007" s="2">
        <f>MACD!E1007</f>
        <v>-8.119545888564117E-2</v>
      </c>
      <c r="E1007" s="2">
        <f>MACD!F1007</f>
        <v>-5.5623799004809377E-2</v>
      </c>
      <c r="F1007" s="2">
        <f>'Moving Avg'!D1007</f>
        <v>3.3802999999999996</v>
      </c>
      <c r="G1007" s="2">
        <f>'Moving Avg'!F1007</f>
        <v>3.2965600000000004</v>
      </c>
      <c r="H1007" s="2">
        <f>'Moving Avg'!G1007</f>
        <v>3.1801039999999996</v>
      </c>
      <c r="I1007" s="2">
        <f>'Moving Avg'!H1007</f>
        <v>3.1357800000000027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3.3803000000000001</v>
      </c>
      <c r="C1008" s="2">
        <f>RSI!I1008</f>
        <v>65.503994046878688</v>
      </c>
      <c r="D1008" s="2">
        <f>MACD!E1008</f>
        <v>-8.2252033801421209E-2</v>
      </c>
      <c r="E1008" s="2">
        <f>MACD!F1008</f>
        <v>-6.0949445964131752E-2</v>
      </c>
      <c r="F1008" s="2">
        <f>'Moving Avg'!D1008</f>
        <v>3.3714800000000005</v>
      </c>
      <c r="G1008" s="2">
        <f>'Moving Avg'!F1008</f>
        <v>3.3034850000000007</v>
      </c>
      <c r="H1008" s="2">
        <f>'Moving Avg'!G1008</f>
        <v>3.1860219999999999</v>
      </c>
      <c r="I1008" s="2">
        <f>'Moving Avg'!H1008</f>
        <v>3.1370980000000026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</row>
    <row r="1009" spans="1:12" ht="13.5" x14ac:dyDescent="0.25">
      <c r="A1009" s="3">
        <f>RSI!A1009</f>
        <v>43475</v>
      </c>
      <c r="B1009" s="2">
        <f>RSI!B1009</f>
        <v>3.3614000000000002</v>
      </c>
      <c r="C1009" s="2">
        <f>RSI!I1009</f>
        <v>61.651915752736826</v>
      </c>
      <c r="D1009" s="2">
        <f>MACD!E1009</f>
        <v>-6.1982375586703053E-2</v>
      </c>
      <c r="E1009" s="2">
        <f>MACD!F1009</f>
        <v>-6.1156031888646017E-2</v>
      </c>
      <c r="F1009" s="2">
        <f>'Moving Avg'!D1009</f>
        <v>3.3651800000000001</v>
      </c>
      <c r="G1009" s="2">
        <f>'Moving Avg'!F1009</f>
        <v>3.3094650000000003</v>
      </c>
      <c r="H1009" s="2">
        <f>'Moving Avg'!G1009</f>
        <v>3.1915619999999993</v>
      </c>
      <c r="I1009" s="2">
        <f>'Moving Avg'!H1009</f>
        <v>3.1386425000000027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</row>
    <row r="1010" spans="1:12" ht="13.5" x14ac:dyDescent="0.25">
      <c r="A1010" s="3">
        <f>RSI!A1010</f>
        <v>43476</v>
      </c>
      <c r="B1010" s="2">
        <f>RSI!B1010</f>
        <v>3.3614000000000002</v>
      </c>
      <c r="C1010" s="2">
        <f>RSI!I1010</f>
        <v>61.651915752736826</v>
      </c>
      <c r="D1010" s="2">
        <f>MACD!E1010</f>
        <v>-4.1374724557089237E-2</v>
      </c>
      <c r="E1010" s="2">
        <f>MACD!F1010</f>
        <v>-5.7199770422334664E-2</v>
      </c>
      <c r="F1010" s="2">
        <f>'Moving Avg'!D1010</f>
        <v>3.3664399999999999</v>
      </c>
      <c r="G1010" s="2">
        <f>'Moving Avg'!F1010</f>
        <v>3.3160750000000001</v>
      </c>
      <c r="H1010" s="2">
        <f>'Moving Avg'!G1010</f>
        <v>3.1971019999999992</v>
      </c>
      <c r="I1010" s="2">
        <f>'Moving Avg'!H1010</f>
        <v>3.1400410000000023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3.3361999999999998</v>
      </c>
      <c r="C1011" s="2">
        <f>RSI!I1011</f>
        <v>56.512866672925526</v>
      </c>
      <c r="D1011" s="2">
        <f>MACD!E1011</f>
        <v>-1.6660186291071799E-2</v>
      </c>
      <c r="E1011" s="2">
        <f>MACD!F1011</f>
        <v>-4.9091853596082098E-2</v>
      </c>
      <c r="F1011" s="2">
        <f>'Moving Avg'!D1011</f>
        <v>3.3626599999999995</v>
      </c>
      <c r="G1011" s="2">
        <f>'Moving Avg'!F1011</f>
        <v>3.3223700000000003</v>
      </c>
      <c r="H1011" s="2">
        <f>'Moving Avg'!G1011</f>
        <v>3.2021379999999993</v>
      </c>
      <c r="I1011" s="2">
        <f>'Moving Avg'!H1011</f>
        <v>3.1410220000000022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3.2669999999999999</v>
      </c>
      <c r="C1012" s="2">
        <f>RSI!I1012</f>
        <v>45.337041431297138</v>
      </c>
      <c r="D1012" s="2">
        <f>MACD!E1012</f>
        <v>5.3048814249367915E-3</v>
      </c>
      <c r="E1012" s="2">
        <f>MACD!F1012</f>
        <v>-3.8212506591878324E-2</v>
      </c>
      <c r="F1012" s="2">
        <f>'Moving Avg'!D1012</f>
        <v>3.3412599999999997</v>
      </c>
      <c r="G1012" s="2">
        <f>'Moving Avg'!F1012</f>
        <v>3.3252050000000004</v>
      </c>
      <c r="H1012" s="2">
        <f>'Moving Avg'!G1012</f>
        <v>3.2057899999999995</v>
      </c>
      <c r="I1012" s="2">
        <f>'Moving Avg'!H1012</f>
        <v>3.1413940000000014</v>
      </c>
      <c r="J1012" s="6" t="str">
        <f>OBV!F1012</f>
        <v>BEARISH</v>
      </c>
      <c r="K1012" s="6" t="str">
        <f>OBV!G1012</f>
        <v>WEAK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3.2292000000000001</v>
      </c>
      <c r="C1013" s="2">
        <f>RSI!I1013</f>
        <v>40.612473538354401</v>
      </c>
      <c r="D1013" s="2">
        <f>MACD!E1013</f>
        <v>2.8842129562266283E-2</v>
      </c>
      <c r="E1013" s="2">
        <f>MACD!F1013</f>
        <v>-2.4801579361049406E-2</v>
      </c>
      <c r="F1013" s="2">
        <f>'Moving Avg'!D1013</f>
        <v>3.3110399999999998</v>
      </c>
      <c r="G1013" s="2">
        <f>'Moving Avg'!F1013</f>
        <v>3.3261500000000006</v>
      </c>
      <c r="H1013" s="2">
        <f>'Moving Avg'!G1013</f>
        <v>3.2093139999999996</v>
      </c>
      <c r="I1013" s="2">
        <f>'Moving Avg'!H1013</f>
        <v>3.1416355000000014</v>
      </c>
      <c r="J1013" s="6" t="str">
        <f>OBV!F1013</f>
        <v>BEARISH</v>
      </c>
      <c r="K1013" s="6" t="str">
        <f>OBV!G1013</f>
        <v>WEAK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3.1474000000000002</v>
      </c>
      <c r="C1014" s="2">
        <f>RSI!I1014</f>
        <v>32.676640741021941</v>
      </c>
      <c r="D1014" s="2">
        <f>MACD!E1014</f>
        <v>5.0391915087954597E-2</v>
      </c>
      <c r="E1014" s="2">
        <f>MACD!F1014</f>
        <v>-9.7628804712486059E-3</v>
      </c>
      <c r="F1014" s="2">
        <f>'Moving Avg'!D1014</f>
        <v>3.26824</v>
      </c>
      <c r="G1014" s="2">
        <f>'Moving Avg'!F1014</f>
        <v>3.3230050000000007</v>
      </c>
      <c r="H1014" s="2">
        <f>'Moving Avg'!G1014</f>
        <v>3.2108259999999995</v>
      </c>
      <c r="I1014" s="2">
        <f>'Moving Avg'!H1014</f>
        <v>3.1414970000000011</v>
      </c>
      <c r="J1014" s="6" t="str">
        <f>OBV!F1014</f>
        <v>BEARISH</v>
      </c>
      <c r="K1014" s="6" t="str">
        <f>OBV!G1014</f>
        <v>WEAK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3.2103000000000002</v>
      </c>
      <c r="C1015" s="2">
        <f>RSI!I1015</f>
        <v>42.053219474081104</v>
      </c>
      <c r="D1015" s="2">
        <f>MACD!E1015</f>
        <v>5.9024460270896029E-2</v>
      </c>
      <c r="E1015" s="2">
        <f>MACD!F1015</f>
        <v>3.9945876771803222E-3</v>
      </c>
      <c r="F1015" s="2">
        <f>'Moving Avg'!D1015</f>
        <v>3.2380200000000001</v>
      </c>
      <c r="G1015" s="2">
        <f>'Moving Avg'!F1015</f>
        <v>3.3233200000000003</v>
      </c>
      <c r="H1015" s="2">
        <f>'Moving Avg'!G1015</f>
        <v>3.213719999999999</v>
      </c>
      <c r="I1015" s="2">
        <f>'Moving Avg'!H1015</f>
        <v>3.1416729999999999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3.2103000000000002</v>
      </c>
      <c r="C1016" s="2">
        <f>RSI!I1016</f>
        <v>42.053219474081104</v>
      </c>
      <c r="D1016" s="2">
        <f>MACD!E1016</f>
        <v>6.6765349399743101E-2</v>
      </c>
      <c r="E1016" s="2">
        <f>MACD!F1016</f>
        <v>1.6548740021692879E-2</v>
      </c>
      <c r="F1016" s="2">
        <f>'Moving Avg'!D1016</f>
        <v>3.2128399999999999</v>
      </c>
      <c r="G1016" s="2">
        <f>'Moving Avg'!F1016</f>
        <v>3.3236350000000008</v>
      </c>
      <c r="H1016" s="2">
        <f>'Moving Avg'!G1016</f>
        <v>3.216489999999999</v>
      </c>
      <c r="I1016" s="2">
        <f>'Moving Avg'!H1016</f>
        <v>3.1423160000000001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3.2103000000000002</v>
      </c>
      <c r="C1017" s="2">
        <f>RSI!I1017</f>
        <v>42.053219474081104</v>
      </c>
      <c r="D1017" s="2">
        <f>MACD!E1017</f>
        <v>7.6627124649982115E-2</v>
      </c>
      <c r="E1017" s="2">
        <f>MACD!F1017</f>
        <v>2.8564416947350728E-2</v>
      </c>
      <c r="F1017" s="2">
        <f>'Moving Avg'!D1017</f>
        <v>3.2015000000000002</v>
      </c>
      <c r="G1017" s="2">
        <f>'Moving Avg'!F1017</f>
        <v>3.3239500000000008</v>
      </c>
      <c r="H1017" s="2">
        <f>'Moving Avg'!G1017</f>
        <v>3.2192599999999989</v>
      </c>
      <c r="I1017" s="2">
        <f>'Moving Avg'!H1017</f>
        <v>3.1431924999999996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3.1158999999999999</v>
      </c>
      <c r="C1018" s="2">
        <f>RSI!I1018</f>
        <v>33.347299104014425</v>
      </c>
      <c r="D1018" s="2">
        <f>MACD!E1018</f>
        <v>9.3307693582220796E-2</v>
      </c>
      <c r="E1018" s="2">
        <f>MACD!F1018</f>
        <v>4.1513072274324742E-2</v>
      </c>
      <c r="F1018" s="2">
        <f>'Moving Avg'!D1018</f>
        <v>3.1788400000000001</v>
      </c>
      <c r="G1018" s="2">
        <f>'Moving Avg'!F1018</f>
        <v>3.3176550000000007</v>
      </c>
      <c r="H1018" s="2">
        <f>'Moving Avg'!G1018</f>
        <v>3.2201419999999983</v>
      </c>
      <c r="I1018" s="2">
        <f>'Moving Avg'!H1018</f>
        <v>3.1433049999999998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3.1158999999999999</v>
      </c>
      <c r="C1019" s="2">
        <f>RSI!I1019</f>
        <v>33.347299104014425</v>
      </c>
      <c r="D1019" s="2">
        <f>MACD!E1019</f>
        <v>0.10541859296124345</v>
      </c>
      <c r="E1019" s="2">
        <f>MACD!F1019</f>
        <v>5.4294176411708486E-2</v>
      </c>
      <c r="F1019" s="2">
        <f>'Moving Avg'!D1019</f>
        <v>3.1725400000000001</v>
      </c>
      <c r="G1019" s="2">
        <f>'Moving Avg'!F1019</f>
        <v>3.3047499999999999</v>
      </c>
      <c r="H1019" s="2">
        <f>'Moving Avg'!G1019</f>
        <v>3.2210239999999986</v>
      </c>
      <c r="I1019" s="2">
        <f>'Moving Avg'!H1019</f>
        <v>3.1431844999999994</v>
      </c>
      <c r="J1019" s="6" t="str">
        <f>OBV!F1019</f>
        <v>BULLISH</v>
      </c>
      <c r="K1019" s="6" t="str">
        <f>OBV!G1019</f>
        <v>NEUTRAL</v>
      </c>
      <c r="L1019" s="6" t="str">
        <f>OBV!H1019</f>
        <v>BULLISH DIVERGENCE</v>
      </c>
    </row>
    <row r="1020" spans="1:12" ht="13.5" x14ac:dyDescent="0.25">
      <c r="A1020" s="3">
        <f>RSI!A1020</f>
        <v>43493</v>
      </c>
      <c r="B1020" s="2">
        <f>RSI!B1020</f>
        <v>3.0278</v>
      </c>
      <c r="C1020" s="2">
        <f>RSI!I1020</f>
        <v>27.242909899173739</v>
      </c>
      <c r="D1020" s="2">
        <f>MACD!E1020</f>
        <v>0.12302948457772844</v>
      </c>
      <c r="E1020" s="2">
        <f>MACD!F1020</f>
        <v>6.804123804491248E-2</v>
      </c>
      <c r="F1020" s="2">
        <f>'Moving Avg'!D1020</f>
        <v>3.1360399999999999</v>
      </c>
      <c r="G1020" s="2">
        <f>'Moving Avg'!F1020</f>
        <v>3.2861799999999994</v>
      </c>
      <c r="H1020" s="2">
        <f>'Moving Avg'!G1020</f>
        <v>3.2201439999999986</v>
      </c>
      <c r="I1020" s="2">
        <f>'Moving Avg'!H1020</f>
        <v>3.1429734999999992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3.0844</v>
      </c>
      <c r="C1021" s="2">
        <f>RSI!I1021</f>
        <v>35.421771917196253</v>
      </c>
      <c r="D1021" s="2">
        <f>MACD!E1021</f>
        <v>0.13115734000856172</v>
      </c>
      <c r="E1021" s="2">
        <f>MACD!F1021</f>
        <v>8.0664458437642333E-2</v>
      </c>
      <c r="F1021" s="2">
        <f>'Moving Avg'!D1021</f>
        <v>3.1108599999999997</v>
      </c>
      <c r="G1021" s="2">
        <f>'Moving Avg'!F1021</f>
        <v>3.2685550000000001</v>
      </c>
      <c r="H1021" s="2">
        <f>'Moving Avg'!G1021</f>
        <v>3.2207719999999989</v>
      </c>
      <c r="I1021" s="2">
        <f>'Moving Avg'!H1021</f>
        <v>3.1426369999999992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3.0844</v>
      </c>
      <c r="C1022" s="2">
        <f>RSI!I1022</f>
        <v>35.421771917196253</v>
      </c>
      <c r="D1022" s="2">
        <f>MACD!E1022</f>
        <v>0.12825400919216534</v>
      </c>
      <c r="E1022" s="2">
        <f>MACD!F1022</f>
        <v>9.0182368588546946E-2</v>
      </c>
      <c r="F1022" s="2">
        <f>'Moving Avg'!D1022</f>
        <v>3.08568</v>
      </c>
      <c r="G1022" s="2">
        <f>'Moving Avg'!F1022</f>
        <v>3.2521849999999999</v>
      </c>
      <c r="H1022" s="2">
        <f>'Moving Avg'!G1022</f>
        <v>3.2213999999999987</v>
      </c>
      <c r="I1022" s="2">
        <f>'Moving Avg'!H1022</f>
        <v>3.1425919999999992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3.0718000000000001</v>
      </c>
      <c r="C1023" s="2">
        <f>RSI!I1023</f>
        <v>34.422724096439126</v>
      </c>
      <c r="D1023" s="2">
        <f>MACD!E1023</f>
        <v>0.12171659605462182</v>
      </c>
      <c r="E1023" s="2">
        <f>MACD!F1023</f>
        <v>9.648921408176192E-2</v>
      </c>
      <c r="F1023" s="2">
        <f>'Moving Avg'!D1023</f>
        <v>3.0768599999999999</v>
      </c>
      <c r="G1023" s="2">
        <f>'Moving Avg'!F1023</f>
        <v>3.2345550000000003</v>
      </c>
      <c r="H1023" s="2">
        <f>'Moving Avg'!G1023</f>
        <v>3.2230359999999991</v>
      </c>
      <c r="I1023" s="2">
        <f>'Moving Avg'!H1023</f>
        <v>3.1424839999999996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3.0781000000000001</v>
      </c>
      <c r="C1024" s="2">
        <f>RSI!I1024</f>
        <v>35.403744468449275</v>
      </c>
      <c r="D1024" s="2">
        <f>MACD!E1024</f>
        <v>0.10395005760150866</v>
      </c>
      <c r="E1024" s="2">
        <f>MACD!F1024</f>
        <v>9.7981382785711266E-2</v>
      </c>
      <c r="F1024" s="2">
        <f>'Moving Avg'!D1024</f>
        <v>3.0692999999999997</v>
      </c>
      <c r="G1024" s="2">
        <f>'Moving Avg'!F1024</f>
        <v>3.2188150000000002</v>
      </c>
      <c r="H1024" s="2">
        <f>'Moving Avg'!G1024</f>
        <v>3.2235379999999991</v>
      </c>
      <c r="I1024" s="2">
        <f>'Moving Avg'!H1024</f>
        <v>3.1424074999999991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3.0781000000000001</v>
      </c>
      <c r="C1025" s="2">
        <f>RSI!I1025</f>
        <v>35.403744468449275</v>
      </c>
      <c r="D1025" s="2">
        <f>MACD!E1025</f>
        <v>9.9312455592927229E-2</v>
      </c>
      <c r="E1025" s="2">
        <f>MACD!F1025</f>
        <v>9.8247597347154464E-2</v>
      </c>
      <c r="F1025" s="2">
        <f>'Moving Avg'!D1025</f>
        <v>3.0793599999999999</v>
      </c>
      <c r="G1025" s="2">
        <f>'Moving Avg'!F1025</f>
        <v>3.2049650000000005</v>
      </c>
      <c r="H1025" s="2">
        <f>'Moving Avg'!G1025</f>
        <v>3.2236639999999994</v>
      </c>
      <c r="I1025" s="2">
        <f>'Moving Avg'!H1025</f>
        <v>3.1423309999999991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3.0781000000000001</v>
      </c>
      <c r="C1026" s="2">
        <f>RSI!I1026</f>
        <v>35.403744468449275</v>
      </c>
      <c r="D1026" s="2">
        <f>MACD!E1026</f>
        <v>9.6053793556654554E-2</v>
      </c>
      <c r="E1026" s="2">
        <f>MACD!F1026</f>
        <v>9.7808836589054482E-2</v>
      </c>
      <c r="F1026" s="2">
        <f>'Moving Avg'!D1026</f>
        <v>3.0781000000000001</v>
      </c>
      <c r="G1026" s="2">
        <f>'Moving Avg'!F1026</f>
        <v>3.1911149999999999</v>
      </c>
      <c r="H1026" s="2">
        <f>'Moving Avg'!G1026</f>
        <v>3.2241660000000008</v>
      </c>
      <c r="I1026" s="2">
        <f>'Moving Avg'!H1026</f>
        <v>3.1421089999999992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3.0781000000000001</v>
      </c>
      <c r="C1027" s="2">
        <f>RSI!I1027</f>
        <v>35.403744468449275</v>
      </c>
      <c r="D1027" s="2">
        <f>MACD!E1027</f>
        <v>9.3912633345254015E-2</v>
      </c>
      <c r="E1027" s="2">
        <f>MACD!F1027</f>
        <v>9.7029595940294394E-2</v>
      </c>
      <c r="F1027" s="2">
        <f>'Moving Avg'!D1027</f>
        <v>3.0768399999999998</v>
      </c>
      <c r="G1027" s="2">
        <f>'Moving Avg'!F1027</f>
        <v>3.17632</v>
      </c>
      <c r="H1027" s="2">
        <f>'Moving Avg'!G1027</f>
        <v>3.224292000000001</v>
      </c>
      <c r="I1027" s="2">
        <f>'Moving Avg'!H1027</f>
        <v>3.1420324999999991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3.0781000000000001</v>
      </c>
      <c r="C1028" s="2">
        <f>RSI!I1028</f>
        <v>35.403744468449275</v>
      </c>
      <c r="D1028" s="2">
        <f>MACD!E1028</f>
        <v>7.8148332514722973E-2</v>
      </c>
      <c r="E1028" s="2">
        <f>MACD!F1028</f>
        <v>9.3253343255180116E-2</v>
      </c>
      <c r="F1028" s="2">
        <f>'Moving Avg'!D1028</f>
        <v>3.0781000000000001</v>
      </c>
      <c r="G1028" s="2">
        <f>'Moving Avg'!F1028</f>
        <v>3.1612099999999996</v>
      </c>
      <c r="H1028" s="2">
        <f>'Moving Avg'!G1028</f>
        <v>3.2244180000000013</v>
      </c>
      <c r="I1028" s="2">
        <f>'Moving Avg'!H1028</f>
        <v>3.1421019999999986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3.0215000000000001</v>
      </c>
      <c r="C1029" s="2">
        <f>RSI!I1029</f>
        <v>29.634470928459535</v>
      </c>
      <c r="D1029" s="2">
        <f>MACD!E1029</f>
        <v>6.9530167106020002E-2</v>
      </c>
      <c r="E1029" s="2">
        <f>MACD!F1029</f>
        <v>8.850870802534809E-2</v>
      </c>
      <c r="F1029" s="2">
        <f>'Moving Avg'!D1029</f>
        <v>3.0667800000000001</v>
      </c>
      <c r="G1029" s="2">
        <f>'Moving Avg'!F1029</f>
        <v>3.1442150000000004</v>
      </c>
      <c r="H1029" s="2">
        <f>'Moving Avg'!G1029</f>
        <v>3.2234120000000015</v>
      </c>
      <c r="I1029" s="2">
        <f>'Moving Avg'!H1029</f>
        <v>3.1420929999999987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2.9584999999999999</v>
      </c>
      <c r="C1030" s="2">
        <f>RSI!I1030</f>
        <v>24.791764216327351</v>
      </c>
      <c r="D1030" s="2">
        <f>MACD!E1030</f>
        <v>5.4174280622209636E-2</v>
      </c>
      <c r="E1030" s="2">
        <f>MACD!F1030</f>
        <v>8.164182254472041E-2</v>
      </c>
      <c r="F1030" s="2">
        <f>'Moving Avg'!D1030</f>
        <v>3.0428600000000001</v>
      </c>
      <c r="G1030" s="2">
        <f>'Moving Avg'!F1030</f>
        <v>3.1240700000000006</v>
      </c>
      <c r="H1030" s="2">
        <f>'Moving Avg'!G1030</f>
        <v>3.2197600000000004</v>
      </c>
      <c r="I1030" s="2">
        <f>'Moving Avg'!H1030</f>
        <v>3.1417979999999983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2.9584999999999999</v>
      </c>
      <c r="C1031" s="2">
        <f>RSI!I1031</f>
        <v>24.791764216327351</v>
      </c>
      <c r="D1031" s="2">
        <f>MACD!E1031</f>
        <v>5.102338060643552E-2</v>
      </c>
      <c r="E1031" s="2">
        <f>MACD!F1031</f>
        <v>7.5518134157063432E-2</v>
      </c>
      <c r="F1031" s="2">
        <f>'Moving Avg'!D1031</f>
        <v>3.0189399999999997</v>
      </c>
      <c r="G1031" s="2">
        <f>'Moving Avg'!F1031</f>
        <v>3.1051850000000001</v>
      </c>
      <c r="H1031" s="2">
        <f>'Moving Avg'!G1031</f>
        <v>3.2147240000000004</v>
      </c>
      <c r="I1031" s="2">
        <f>'Moving Avg'!H1031</f>
        <v>3.1413864999999981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2.9584999999999999</v>
      </c>
      <c r="C1032" s="2">
        <f>RSI!I1032</f>
        <v>24.791764216327351</v>
      </c>
      <c r="D1032" s="2">
        <f>MACD!E1032</f>
        <v>4.940802155582702E-2</v>
      </c>
      <c r="E1032" s="2">
        <f>MACD!F1032</f>
        <v>7.029611163681615E-2</v>
      </c>
      <c r="F1032" s="2">
        <f>'Moving Avg'!D1032</f>
        <v>2.9950200000000002</v>
      </c>
      <c r="G1032" s="2">
        <f>'Moving Avg'!F1032</f>
        <v>3.0897600000000001</v>
      </c>
      <c r="H1032" s="2">
        <f>'Moving Avg'!G1032</f>
        <v>3.2090580000000006</v>
      </c>
      <c r="I1032" s="2">
        <f>'Moving Avg'!H1032</f>
        <v>3.1409749999999987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2.9584999999999999</v>
      </c>
      <c r="C1033" s="2">
        <f>RSI!I1033</f>
        <v>24.791764216327351</v>
      </c>
      <c r="D1033" s="2">
        <f>MACD!E1033</f>
        <v>4.7075668777648794E-2</v>
      </c>
      <c r="E1033" s="2">
        <f>MACD!F1033</f>
        <v>6.5652023064982676E-2</v>
      </c>
      <c r="F1033" s="2">
        <f>'Moving Avg'!D1033</f>
        <v>2.9711000000000007</v>
      </c>
      <c r="G1033" s="2">
        <f>'Moving Avg'!F1033</f>
        <v>3.076225</v>
      </c>
      <c r="H1033" s="2">
        <f>'Moving Avg'!G1033</f>
        <v>3.203392</v>
      </c>
      <c r="I1033" s="2">
        <f>'Moving Avg'!H1033</f>
        <v>3.1405924999999986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2.9584999999999999</v>
      </c>
      <c r="C1034" s="2">
        <f>RSI!I1034</f>
        <v>24.791764216327351</v>
      </c>
      <c r="D1034" s="2">
        <f>MACD!E1034</f>
        <v>4.6972250859957487E-2</v>
      </c>
      <c r="E1034" s="2">
        <f>MACD!F1034</f>
        <v>6.1916068623977638E-2</v>
      </c>
      <c r="F1034" s="2">
        <f>'Moving Avg'!D1034</f>
        <v>2.9584999999999999</v>
      </c>
      <c r="G1034" s="2">
        <f>'Moving Avg'!F1034</f>
        <v>3.0667800000000001</v>
      </c>
      <c r="H1034" s="2">
        <f>'Moving Avg'!G1034</f>
        <v>3.1977259999999994</v>
      </c>
      <c r="I1034" s="2">
        <f>'Moving Avg'!H1034</f>
        <v>3.1402099999999984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3.0718000000000001</v>
      </c>
      <c r="C1035" s="2">
        <f>RSI!I1035</f>
        <v>47.248208076077368</v>
      </c>
      <c r="D1035" s="2">
        <f>MACD!E1035</f>
        <v>3.932629949014288E-2</v>
      </c>
      <c r="E1035" s="2">
        <f>MACD!F1035</f>
        <v>5.7398114797210686E-2</v>
      </c>
      <c r="F1035" s="2">
        <f>'Moving Avg'!D1035</f>
        <v>2.98116</v>
      </c>
      <c r="G1035" s="2">
        <f>'Moving Avg'!F1035</f>
        <v>3.0598550000000002</v>
      </c>
      <c r="H1035" s="2">
        <f>'Moving Avg'!G1035</f>
        <v>3.1943259999999998</v>
      </c>
      <c r="I1035" s="2">
        <f>'Moving Avg'!H1035</f>
        <v>3.1401019999999988</v>
      </c>
      <c r="J1035" s="6" t="str">
        <f>OBV!F1035</f>
        <v>BULLISH</v>
      </c>
      <c r="K1035" s="6" t="str">
        <f>OBV!G1035</f>
        <v>NEUTRAL</v>
      </c>
      <c r="L1035" s="6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3.0404</v>
      </c>
      <c r="C1036" s="2">
        <f>RSI!I1036</f>
        <v>43.382127915237056</v>
      </c>
      <c r="D1036" s="2">
        <f>MACD!E1036</f>
        <v>3.528543959082775E-2</v>
      </c>
      <c r="E1036" s="2">
        <f>MACD!F1036</f>
        <v>5.2975579755934102E-2</v>
      </c>
      <c r="F1036" s="2">
        <f>'Moving Avg'!D1036</f>
        <v>2.9975399999999999</v>
      </c>
      <c r="G1036" s="2">
        <f>'Moving Avg'!F1036</f>
        <v>3.0513600000000003</v>
      </c>
      <c r="H1036" s="2">
        <f>'Moving Avg'!G1036</f>
        <v>3.192186</v>
      </c>
      <c r="I1036" s="2">
        <f>'Moving Avg'!H1036</f>
        <v>3.1398954999999984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</row>
    <row r="1037" spans="1:12" ht="13.5" x14ac:dyDescent="0.25">
      <c r="A1037" s="3">
        <f>RSI!A1037</f>
        <v>43516</v>
      </c>
      <c r="B1037" s="2">
        <f>RSI!B1037</f>
        <v>3.0152000000000001</v>
      </c>
      <c r="C1037" s="2">
        <f>RSI!I1037</f>
        <v>40.516788321662645</v>
      </c>
      <c r="D1037" s="2">
        <f>MACD!E1037</f>
        <v>3.4013706739902005E-2</v>
      </c>
      <c r="E1037" s="2">
        <f>MACD!F1037</f>
        <v>4.9183205152727685E-2</v>
      </c>
      <c r="F1037" s="2">
        <f>'Moving Avg'!D1037</f>
        <v>3.00888</v>
      </c>
      <c r="G1037" s="2">
        <f>'Moving Avg'!F1037</f>
        <v>3.0416050000000001</v>
      </c>
      <c r="H1037" s="2">
        <f>'Moving Avg'!G1037</f>
        <v>3.1895419999999994</v>
      </c>
      <c r="I1037" s="2">
        <f>'Moving Avg'!H1037</f>
        <v>3.1399714999999988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</row>
    <row r="1038" spans="1:12" ht="13.5" x14ac:dyDescent="0.25">
      <c r="A1038" s="3">
        <f>RSI!A1038</f>
        <v>43517</v>
      </c>
      <c r="B1038" s="2">
        <f>RSI!B1038</f>
        <v>3.0718000000000001</v>
      </c>
      <c r="C1038" s="2">
        <f>RSI!I1038</f>
        <v>48.710721434733529</v>
      </c>
      <c r="D1038" s="2">
        <f>MACD!E1038</f>
        <v>2.9153930782738424E-2</v>
      </c>
      <c r="E1038" s="2">
        <f>MACD!F1038</f>
        <v>4.5177350278729836E-2</v>
      </c>
      <c r="F1038" s="2">
        <f>'Moving Avg'!D1038</f>
        <v>3.0315400000000001</v>
      </c>
      <c r="G1038" s="2">
        <f>'Moving Avg'!F1038</f>
        <v>3.0394000000000001</v>
      </c>
      <c r="H1038" s="2">
        <f>'Moving Avg'!G1038</f>
        <v>3.1861419999999998</v>
      </c>
      <c r="I1038" s="2">
        <f>'Moving Avg'!H1038</f>
        <v>3.1402429999999986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</row>
    <row r="1039" spans="1:12" ht="13.5" x14ac:dyDescent="0.25">
      <c r="A1039" s="3">
        <f>RSI!A1039</f>
        <v>43518</v>
      </c>
      <c r="B1039" s="2">
        <f>RSI!B1039</f>
        <v>3.0718000000000001</v>
      </c>
      <c r="C1039" s="2">
        <f>RSI!I1039</f>
        <v>48.710721434733522</v>
      </c>
      <c r="D1039" s="2">
        <f>MACD!E1039</f>
        <v>1.6378278043847505E-2</v>
      </c>
      <c r="E1039" s="2">
        <f>MACD!F1039</f>
        <v>3.9417535831753371E-2</v>
      </c>
      <c r="F1039" s="2">
        <f>'Moving Avg'!D1039</f>
        <v>3.0541999999999998</v>
      </c>
      <c r="G1039" s="2">
        <f>'Moving Avg'!F1039</f>
        <v>3.0371950000000001</v>
      </c>
      <c r="H1039" s="2">
        <f>'Moving Avg'!G1039</f>
        <v>3.1827419999999993</v>
      </c>
      <c r="I1039" s="2">
        <f>'Moving Avg'!H1039</f>
        <v>3.1404269999999999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43521</v>
      </c>
      <c r="B1040" s="2">
        <f>RSI!B1040</f>
        <v>3.0718000000000001</v>
      </c>
      <c r="C1040" s="2">
        <f>RSI!I1040</f>
        <v>48.710721434733522</v>
      </c>
      <c r="D1040" s="2">
        <f>MACD!E1040</f>
        <v>-4.0833106039315226E-3</v>
      </c>
      <c r="E1040" s="2">
        <f>MACD!F1040</f>
        <v>3.0717366544616393E-2</v>
      </c>
      <c r="F1040" s="2">
        <f>'Moving Avg'!D1040</f>
        <v>3.0541999999999998</v>
      </c>
      <c r="G1040" s="2">
        <f>'Moving Avg'!F1040</f>
        <v>3.0393950000000003</v>
      </c>
      <c r="H1040" s="2">
        <f>'Moving Avg'!G1040</f>
        <v>3.1795939999999998</v>
      </c>
      <c r="I1040" s="2">
        <f>'Moving Avg'!H1040</f>
        <v>3.1401734999999991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3.0718000000000001</v>
      </c>
      <c r="C1041" s="2">
        <f>RSI!I1041</f>
        <v>48.710721434733529</v>
      </c>
      <c r="D1041" s="2">
        <f>MACD!E1041</f>
        <v>-2.1359104437901344E-2</v>
      </c>
      <c r="E1041" s="2">
        <f>MACD!F1041</f>
        <v>2.0302072348112848E-2</v>
      </c>
      <c r="F1041" s="2">
        <f>'Moving Avg'!D1041</f>
        <v>3.0604799999999996</v>
      </c>
      <c r="G1041" s="2">
        <f>'Moving Avg'!F1041</f>
        <v>3.0387650000000006</v>
      </c>
      <c r="H1041" s="2">
        <f>'Moving Avg'!G1041</f>
        <v>3.1768239999999999</v>
      </c>
      <c r="I1041" s="2">
        <f>'Moving Avg'!H1041</f>
        <v>3.1395404999999994</v>
      </c>
      <c r="J1041" s="6" t="str">
        <f>OBV!F1041</f>
        <v>BEARISH</v>
      </c>
      <c r="K1041" s="6" t="str">
        <f>OBV!G1041</f>
        <v>NEUTRAL</v>
      </c>
      <c r="L1041" s="6" t="str">
        <f>OBV!H1041</f>
        <v>BEARISH DIVERGENCE</v>
      </c>
    </row>
    <row r="1042" spans="1:12" ht="13.5" x14ac:dyDescent="0.25">
      <c r="A1042" s="3">
        <f>RSI!A1042</f>
        <v>43523</v>
      </c>
      <c r="B1042" s="2">
        <f>RSI!B1042</f>
        <v>3.0718000000000001</v>
      </c>
      <c r="C1042" s="2">
        <f>RSI!I1042</f>
        <v>48.710721434733529</v>
      </c>
      <c r="D1042" s="2">
        <f>MACD!E1042</f>
        <v>-3.5942030040721828E-2</v>
      </c>
      <c r="E1042" s="2">
        <f>MACD!F1042</f>
        <v>9.0532518703459151E-3</v>
      </c>
      <c r="F1042" s="2">
        <f>'Moving Avg'!D1042</f>
        <v>3.0718000000000001</v>
      </c>
      <c r="G1042" s="2">
        <f>'Moving Avg'!F1042</f>
        <v>3.0381350000000009</v>
      </c>
      <c r="H1042" s="2">
        <f>'Moving Avg'!G1042</f>
        <v>3.1740539999999999</v>
      </c>
      <c r="I1042" s="2">
        <f>'Moving Avg'!H1042</f>
        <v>3.1389659999999999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3.0781000000000001</v>
      </c>
      <c r="C1043" s="2">
        <f>RSI!I1043</f>
        <v>49.825098257638636</v>
      </c>
      <c r="D1043" s="2">
        <f>MACD!E1043</f>
        <v>-4.8715638076655576E-2</v>
      </c>
      <c r="E1043" s="2">
        <f>MACD!F1043</f>
        <v>-2.5005261190543839E-3</v>
      </c>
      <c r="F1043" s="2">
        <f>'Moving Avg'!D1043</f>
        <v>3.0730600000000003</v>
      </c>
      <c r="G1043" s="2">
        <f>'Moving Avg'!F1043</f>
        <v>3.038450000000001</v>
      </c>
      <c r="H1043" s="2">
        <f>'Moving Avg'!G1043</f>
        <v>3.1714100000000003</v>
      </c>
      <c r="I1043" s="2">
        <f>'Moving Avg'!H1043</f>
        <v>3.1388894999999994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3.0844</v>
      </c>
      <c r="C1044" s="2">
        <f>RSI!I1044</f>
        <v>50.972279057001643</v>
      </c>
      <c r="D1044" s="2">
        <f>MACD!E1044</f>
        <v>-5.9997916303365706E-2</v>
      </c>
      <c r="E1044" s="2">
        <f>MACD!F1044</f>
        <v>-1.4000004155916649E-2</v>
      </c>
      <c r="F1044" s="2">
        <f>'Moving Avg'!D1044</f>
        <v>3.0755800000000004</v>
      </c>
      <c r="G1044" s="2">
        <f>'Moving Avg'!F1044</f>
        <v>3.038765000000001</v>
      </c>
      <c r="H1044" s="2">
        <f>'Moving Avg'!G1044</f>
        <v>3.1688920000000009</v>
      </c>
      <c r="I1044" s="2">
        <f>'Moving Avg'!H1044</f>
        <v>3.1388444999999989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3.1726000000000001</v>
      </c>
      <c r="C1045" s="2">
        <f>RSI!I1045</f>
        <v>63.540391526812115</v>
      </c>
      <c r="D1045" s="2">
        <f>MACD!E1045</f>
        <v>-5.8690893075821204E-2</v>
      </c>
      <c r="E1045" s="2">
        <f>MACD!F1045</f>
        <v>-2.2938181939897561E-2</v>
      </c>
      <c r="F1045" s="2">
        <f>'Moving Avg'!D1045</f>
        <v>3.0957400000000002</v>
      </c>
      <c r="G1045" s="2">
        <f>'Moving Avg'!F1045</f>
        <v>3.0434900000000011</v>
      </c>
      <c r="H1045" s="2">
        <f>'Moving Avg'!G1045</f>
        <v>3.1682639999999997</v>
      </c>
      <c r="I1045" s="2">
        <f>'Moving Avg'!H1045</f>
        <v>3.1392404999999992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3.1474000000000002</v>
      </c>
      <c r="C1046" s="2">
        <f>RSI!I1046</f>
        <v>58.894989147085447</v>
      </c>
      <c r="D1046" s="2">
        <f>MACD!E1046</f>
        <v>-6.111085045508613E-2</v>
      </c>
      <c r="E1046" s="2">
        <f>MACD!F1046</f>
        <v>-3.0572715642935275E-2</v>
      </c>
      <c r="F1046" s="2">
        <f>'Moving Avg'!D1046</f>
        <v>3.1108600000000002</v>
      </c>
      <c r="G1046" s="2">
        <f>'Moving Avg'!F1046</f>
        <v>3.046955000000001</v>
      </c>
      <c r="H1046" s="2">
        <f>'Moving Avg'!G1046</f>
        <v>3.1671320000000005</v>
      </c>
      <c r="I1046" s="2">
        <f>'Moving Avg'!H1046</f>
        <v>3.139364999999998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3.1789000000000001</v>
      </c>
      <c r="C1047" s="2">
        <f>RSI!I1047</f>
        <v>62.57793934525084</v>
      </c>
      <c r="D1047" s="2">
        <f>MACD!E1047</f>
        <v>-6.9740038140206906E-2</v>
      </c>
      <c r="E1047" s="2">
        <f>MACD!F1047</f>
        <v>-3.8406180142389598E-2</v>
      </c>
      <c r="F1047" s="2">
        <f>'Moving Avg'!D1047</f>
        <v>3.1322800000000006</v>
      </c>
      <c r="G1047" s="2">
        <f>'Moving Avg'!F1047</f>
        <v>3.0519950000000007</v>
      </c>
      <c r="H1047" s="2">
        <f>'Moving Avg'!G1047</f>
        <v>3.1666300000000001</v>
      </c>
      <c r="I1047" s="2">
        <f>'Moving Avg'!H1047</f>
        <v>3.1392089999999979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3.2103000000000002</v>
      </c>
      <c r="C1048" s="2">
        <f>RSI!I1048</f>
        <v>65.861529303065822</v>
      </c>
      <c r="D1048" s="2">
        <f>MACD!E1048</f>
        <v>-7.1189800136923331E-2</v>
      </c>
      <c r="E1048" s="2">
        <f>MACD!F1048</f>
        <v>-4.4962904141296348E-2</v>
      </c>
      <c r="F1048" s="2">
        <f>'Moving Avg'!D1048</f>
        <v>3.1587199999999998</v>
      </c>
      <c r="G1048" s="2">
        <f>'Moving Avg'!F1048</f>
        <v>3.0586050000000009</v>
      </c>
      <c r="H1048" s="2">
        <f>'Moving Avg'!G1048</f>
        <v>3.1660000000000004</v>
      </c>
      <c r="I1048" s="2">
        <f>'Moving Avg'!H1048</f>
        <v>3.1396769999999976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3.3298999999999999</v>
      </c>
      <c r="C1049" s="2">
        <f>RSI!I1049</f>
        <v>74.896728909208491</v>
      </c>
      <c r="D1049" s="2">
        <f>MACD!E1049</f>
        <v>-8.1951980617120501E-2</v>
      </c>
      <c r="E1049" s="2">
        <f>MACD!F1049</f>
        <v>-5.2360719436461187E-2</v>
      </c>
      <c r="F1049" s="2">
        <f>'Moving Avg'!D1049</f>
        <v>3.2078200000000003</v>
      </c>
      <c r="G1049" s="2">
        <f>'Moving Avg'!F1049</f>
        <v>3.0740250000000007</v>
      </c>
      <c r="H1049" s="2">
        <f>'Moving Avg'!G1049</f>
        <v>3.1651180000000001</v>
      </c>
      <c r="I1049" s="2">
        <f>'Moving Avg'!H1049</f>
        <v>3.1402759999999974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3.2418</v>
      </c>
      <c r="C1050" s="2">
        <f>RSI!I1050</f>
        <v>61.90050231638827</v>
      </c>
      <c r="D1050" s="2">
        <f>MACD!E1050</f>
        <v>-8.5865347311096851E-2</v>
      </c>
      <c r="E1050" s="2">
        <f>MACD!F1050</f>
        <v>-5.9061645011388317E-2</v>
      </c>
      <c r="F1050" s="2">
        <f>'Moving Avg'!D1050</f>
        <v>3.22166</v>
      </c>
      <c r="G1050" s="2">
        <f>'Moving Avg'!F1050</f>
        <v>3.08819</v>
      </c>
      <c r="H1050" s="2">
        <f>'Moving Avg'!G1050</f>
        <v>3.1619700000000002</v>
      </c>
      <c r="I1050" s="2">
        <f>'Moving Avg'!H1050</f>
        <v>3.1404344999999978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3.2858999999999998</v>
      </c>
      <c r="C1051" s="2">
        <f>RSI!I1051</f>
        <v>65.159514520341816</v>
      </c>
      <c r="D1051" s="2">
        <f>MACD!E1051</f>
        <v>-9.315684147519665E-2</v>
      </c>
      <c r="E1051" s="2">
        <f>MACD!F1051</f>
        <v>-6.5880684304149992E-2</v>
      </c>
      <c r="F1051" s="2">
        <f>'Moving Avg'!D1051</f>
        <v>3.2493600000000002</v>
      </c>
      <c r="G1051" s="2">
        <f>'Moving Avg'!F1051</f>
        <v>3.1045599999999998</v>
      </c>
      <c r="H1051" s="2">
        <f>'Moving Avg'!G1051</f>
        <v>3.1589500000000004</v>
      </c>
      <c r="I1051" s="2">
        <f>'Moving Avg'!H1051</f>
        <v>3.1407549999999973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3.2858999999999998</v>
      </c>
      <c r="C1052" s="2">
        <f>RSI!I1052</f>
        <v>65.159514520341816</v>
      </c>
      <c r="D1052" s="2">
        <f>MACD!E1052</f>
        <v>-0.10024782019094225</v>
      </c>
      <c r="E1052" s="2">
        <f>MACD!F1052</f>
        <v>-7.2754111481508454E-2</v>
      </c>
      <c r="F1052" s="2">
        <f>'Moving Avg'!D1052</f>
        <v>3.2707600000000001</v>
      </c>
      <c r="G1052" s="2">
        <f>'Moving Avg'!F1052</f>
        <v>3.1209299999999995</v>
      </c>
      <c r="H1052" s="2">
        <f>'Moving Avg'!G1052</f>
        <v>3.1564320000000006</v>
      </c>
      <c r="I1052" s="2">
        <f>'Moving Avg'!H1052</f>
        <v>3.1411339999999979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</row>
    <row r="1053" spans="1:12" ht="13.5" x14ac:dyDescent="0.25">
      <c r="A1053" s="3">
        <f>RSI!A1053</f>
        <v>43538</v>
      </c>
      <c r="B1053" s="2">
        <f>RSI!B1053</f>
        <v>3.2858999999999998</v>
      </c>
      <c r="C1053" s="2">
        <f>RSI!I1053</f>
        <v>65.159514520341816</v>
      </c>
      <c r="D1053" s="2">
        <f>MACD!E1053</f>
        <v>-0.1061316602652056</v>
      </c>
      <c r="E1053" s="2">
        <f>MACD!F1053</f>
        <v>-7.9429621238247886E-2</v>
      </c>
      <c r="F1053" s="2">
        <f>'Moving Avg'!D1053</f>
        <v>3.2858800000000001</v>
      </c>
      <c r="G1053" s="2">
        <f>'Moving Avg'!F1053</f>
        <v>3.1372999999999993</v>
      </c>
      <c r="H1053" s="2">
        <f>'Moving Avg'!G1053</f>
        <v>3.1536620000000006</v>
      </c>
      <c r="I1053" s="2">
        <f>'Moving Avg'!H1053</f>
        <v>3.141512999999998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</row>
    <row r="1054" spans="1:12" ht="13.5" x14ac:dyDescent="0.25">
      <c r="A1054" s="3">
        <f>RSI!A1054</f>
        <v>43539</v>
      </c>
      <c r="B1054" s="2">
        <f>RSI!B1054</f>
        <v>3.2858999999999998</v>
      </c>
      <c r="C1054" s="2">
        <f>RSI!I1054</f>
        <v>65.159514520341816</v>
      </c>
      <c r="D1054" s="2">
        <f>MACD!E1054</f>
        <v>-0.11093088926623595</v>
      </c>
      <c r="E1054" s="2">
        <f>MACD!F1054</f>
        <v>-8.5729874843845505E-2</v>
      </c>
      <c r="F1054" s="2">
        <f>'Moving Avg'!D1054</f>
        <v>3.2770799999999993</v>
      </c>
      <c r="G1054" s="2">
        <f>'Moving Avg'!F1054</f>
        <v>3.1536699999999991</v>
      </c>
      <c r="H1054" s="2">
        <f>'Moving Avg'!G1054</f>
        <v>3.1515220000000004</v>
      </c>
      <c r="I1054" s="2">
        <f>'Moving Avg'!H1054</f>
        <v>3.1416294999999979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3.3361999999999998</v>
      </c>
      <c r="C1055" s="2">
        <f>RSI!I1055</f>
        <v>69.20125057435763</v>
      </c>
      <c r="D1055" s="2">
        <f>MACD!E1055</f>
        <v>-0.10587979074264142</v>
      </c>
      <c r="E1055" s="2">
        <f>MACD!F1055</f>
        <v>-8.9759858023604686E-2</v>
      </c>
      <c r="F1055" s="2">
        <f>'Moving Avg'!D1055</f>
        <v>3.2959599999999996</v>
      </c>
      <c r="G1055" s="2">
        <f>'Moving Avg'!F1055</f>
        <v>3.1668899999999995</v>
      </c>
      <c r="H1055" s="2">
        <f>'Moving Avg'!G1055</f>
        <v>3.1511440000000004</v>
      </c>
      <c r="I1055" s="2">
        <f>'Moving Avg'!H1055</f>
        <v>3.1420264999999978</v>
      </c>
      <c r="J1055" s="6" t="str">
        <f>OBV!F1055</f>
        <v>BULLISH</v>
      </c>
      <c r="K1055" s="6" t="str">
        <f>OBV!G1055</f>
        <v>NEUTRAL</v>
      </c>
      <c r="L1055" s="6" t="str">
        <f>OBV!H1055</f>
        <v>CONFIRMED BULLISH</v>
      </c>
    </row>
    <row r="1056" spans="1:12" ht="13.5" x14ac:dyDescent="0.25">
      <c r="A1056" s="3">
        <f>RSI!A1056</f>
        <v>43543</v>
      </c>
      <c r="B1056" s="2">
        <f>RSI!B1056</f>
        <v>3.4306999999999999</v>
      </c>
      <c r="C1056" s="2">
        <f>RSI!I1056</f>
        <v>75.055891281026746</v>
      </c>
      <c r="D1056" s="2">
        <f>MACD!E1056</f>
        <v>-0.11345708060885462</v>
      </c>
      <c r="E1056" s="2">
        <f>MACD!F1056</f>
        <v>-9.4499302540654667E-2</v>
      </c>
      <c r="F1056" s="2">
        <f>'Moving Avg'!D1056</f>
        <v>3.3249200000000001</v>
      </c>
      <c r="G1056" s="2">
        <f>'Moving Avg'!F1056</f>
        <v>3.1864049999999993</v>
      </c>
      <c r="H1056" s="2">
        <f>'Moving Avg'!G1056</f>
        <v>3.1526559999999999</v>
      </c>
      <c r="I1056" s="2">
        <f>'Moving Avg'!H1056</f>
        <v>3.1431004999999983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3.4306999999999999</v>
      </c>
      <c r="C1057" s="2">
        <f>RSI!I1057</f>
        <v>75.055891281026746</v>
      </c>
      <c r="D1057" s="2">
        <f>MACD!E1057</f>
        <v>-0.1164830817221687</v>
      </c>
      <c r="E1057" s="2">
        <f>MACD!F1057</f>
        <v>-9.8896058376957474E-2</v>
      </c>
      <c r="F1057" s="2">
        <f>'Moving Avg'!D1057</f>
        <v>3.3538799999999993</v>
      </c>
      <c r="G1057" s="2">
        <f>'Moving Avg'!F1057</f>
        <v>3.2071799999999997</v>
      </c>
      <c r="H1057" s="2">
        <f>'Moving Avg'!G1057</f>
        <v>3.1537900000000003</v>
      </c>
      <c r="I1057" s="2">
        <f>'Moving Avg'!H1057</f>
        <v>3.1439409999999985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3.4306999999999999</v>
      </c>
      <c r="C1058" s="2">
        <f>RSI!I1058</f>
        <v>75.055891281026746</v>
      </c>
      <c r="D1058" s="2">
        <f>MACD!E1058</f>
        <v>-0.1155651842272194</v>
      </c>
      <c r="E1058" s="2">
        <f>MACD!F1058</f>
        <v>-0.10222988354700988</v>
      </c>
      <c r="F1058" s="2">
        <f>'Moving Avg'!D1058</f>
        <v>3.3828400000000003</v>
      </c>
      <c r="G1058" s="2">
        <f>'Moving Avg'!F1058</f>
        <v>3.2251249999999994</v>
      </c>
      <c r="H1058" s="2">
        <f>'Moving Avg'!G1058</f>
        <v>3.154798</v>
      </c>
      <c r="I1058" s="2">
        <f>'Moving Avg'!H1058</f>
        <v>3.1447814999999988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3.4306999999999999</v>
      </c>
      <c r="C1059" s="2">
        <f>RSI!I1059</f>
        <v>75.055891281026746</v>
      </c>
      <c r="D1059" s="2">
        <f>MACD!E1059</f>
        <v>-9.7640732523458951E-2</v>
      </c>
      <c r="E1059" s="2">
        <f>MACD!F1059</f>
        <v>-0.1013120533422997</v>
      </c>
      <c r="F1059" s="2">
        <f>'Moving Avg'!D1059</f>
        <v>3.4117999999999995</v>
      </c>
      <c r="G1059" s="2">
        <f>'Moving Avg'!F1059</f>
        <v>3.2430699999999995</v>
      </c>
      <c r="H1059" s="2">
        <f>'Moving Avg'!G1059</f>
        <v>3.1561840000000001</v>
      </c>
      <c r="I1059" s="2">
        <f>'Moving Avg'!H1059</f>
        <v>3.1458844999999993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3.3298999999999999</v>
      </c>
      <c r="C1060" s="2">
        <f>RSI!I1060</f>
        <v>58.972309875096634</v>
      </c>
      <c r="D1060" s="2">
        <f>MACD!E1060</f>
        <v>-8.9720541216826266E-2</v>
      </c>
      <c r="E1060" s="2">
        <f>MACD!F1060</f>
        <v>-9.8993750917205026E-2</v>
      </c>
      <c r="F1060" s="2">
        <f>'Moving Avg'!D1060</f>
        <v>3.4105399999999997</v>
      </c>
      <c r="G1060" s="2">
        <f>'Moving Avg'!F1060</f>
        <v>3.2559750000000003</v>
      </c>
      <c r="H1060" s="2">
        <f>'Moving Avg'!G1060</f>
        <v>3.1555540000000004</v>
      </c>
      <c r="I1060" s="2">
        <f>'Moving Avg'!H1060</f>
        <v>3.1464834999999987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</row>
    <row r="1061" spans="1:12" ht="13.5" x14ac:dyDescent="0.25">
      <c r="A1061" s="3">
        <f>RSI!A1061</f>
        <v>43551</v>
      </c>
      <c r="B1061" s="2">
        <f>RSI!B1061</f>
        <v>3.4180999999999999</v>
      </c>
      <c r="C1061" s="2">
        <f>RSI!I1061</f>
        <v>65.865024617247883</v>
      </c>
      <c r="D1061" s="2">
        <f>MACD!E1061</f>
        <v>-8.3245513370127533E-2</v>
      </c>
      <c r="E1061" s="2">
        <f>MACD!F1061</f>
        <v>-9.5844103407789538E-2</v>
      </c>
      <c r="F1061" s="2">
        <f>'Moving Avg'!D1061</f>
        <v>3.4080199999999996</v>
      </c>
      <c r="G1061" s="2">
        <f>'Moving Avg'!F1061</f>
        <v>3.2732900000000003</v>
      </c>
      <c r="H1061" s="2">
        <f>'Moving Avg'!G1061</f>
        <v>3.1571920000000007</v>
      </c>
      <c r="I1061" s="2">
        <f>'Moving Avg'!H1061</f>
        <v>3.1473774999999988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3.3929</v>
      </c>
      <c r="C1062" s="2">
        <f>RSI!I1062</f>
        <v>62.627628479174746</v>
      </c>
      <c r="D1062" s="2">
        <f>MACD!E1062</f>
        <v>-7.6863705075760791E-2</v>
      </c>
      <c r="E1062" s="2">
        <f>MACD!F1062</f>
        <v>-9.2048023741383794E-2</v>
      </c>
      <c r="F1062" s="2">
        <f>'Moving Avg'!D1062</f>
        <v>3.4004600000000003</v>
      </c>
      <c r="G1062" s="2">
        <f>'Moving Avg'!F1062</f>
        <v>3.289345</v>
      </c>
      <c r="H1062" s="2">
        <f>'Moving Avg'!G1062</f>
        <v>3.15971</v>
      </c>
      <c r="I1062" s="2">
        <f>'Moving Avg'!H1062</f>
        <v>3.1482914999999996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3.3929</v>
      </c>
      <c r="C1063" s="2">
        <f>RSI!I1063</f>
        <v>62.627628479174746</v>
      </c>
      <c r="D1063" s="2">
        <f>MACD!E1063</f>
        <v>-7.2207146382729626E-2</v>
      </c>
      <c r="E1063" s="2">
        <f>MACD!F1063</f>
        <v>-8.8079848269652969E-2</v>
      </c>
      <c r="F1063" s="2">
        <f>'Moving Avg'!D1063</f>
        <v>3.3929</v>
      </c>
      <c r="G1063" s="2">
        <f>'Moving Avg'!F1063</f>
        <v>3.3050850000000005</v>
      </c>
      <c r="H1063" s="2">
        <f>'Moving Avg'!G1063</f>
        <v>3.1629840000000002</v>
      </c>
      <c r="I1063" s="2">
        <f>'Moving Avg'!H1063</f>
        <v>3.1492054999999999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3.3929</v>
      </c>
      <c r="C1064" s="2">
        <f>RSI!I1064</f>
        <v>62.627628479174746</v>
      </c>
      <c r="D1064" s="2">
        <f>MACD!E1064</f>
        <v>-6.8955345168728588E-2</v>
      </c>
      <c r="E1064" s="2">
        <f>MACD!F1064</f>
        <v>-8.4254947649468101E-2</v>
      </c>
      <c r="F1064" s="2">
        <f>'Moving Avg'!D1064</f>
        <v>3.3853400000000002</v>
      </c>
      <c r="G1064" s="2">
        <f>'Moving Avg'!F1064</f>
        <v>3.3205100000000001</v>
      </c>
      <c r="H1064" s="2">
        <f>'Moving Avg'!G1064</f>
        <v>3.167894</v>
      </c>
      <c r="I1064" s="2">
        <f>'Moving Avg'!H1064</f>
        <v>3.1501195000000006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3.2921999999999998</v>
      </c>
      <c r="C1065" s="2">
        <f>RSI!I1065</f>
        <v>50.290595083951438</v>
      </c>
      <c r="D1065" s="2">
        <f>MACD!E1065</f>
        <v>-5.1643474187175187E-2</v>
      </c>
      <c r="E1065" s="2">
        <f>MACD!F1065</f>
        <v>-7.7732652957009526E-2</v>
      </c>
      <c r="F1065" s="2">
        <f>'Moving Avg'!D1065</f>
        <v>3.3778000000000006</v>
      </c>
      <c r="G1065" s="2">
        <f>'Moving Avg'!F1065</f>
        <v>3.3264899999999997</v>
      </c>
      <c r="H1065" s="2">
        <f>'Moving Avg'!G1065</f>
        <v>3.1695320000000002</v>
      </c>
      <c r="I1065" s="2">
        <f>'Moving Avg'!H1065</f>
        <v>3.1505300000000012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3.3361999999999998</v>
      </c>
      <c r="C1066" s="2">
        <f>RSI!I1066</f>
        <v>54.507488077340362</v>
      </c>
      <c r="D1066" s="2">
        <f>MACD!E1066</f>
        <v>-2.5710886105477115E-2</v>
      </c>
      <c r="E1066" s="2">
        <f>MACD!F1066</f>
        <v>-6.7328299586703041E-2</v>
      </c>
      <c r="F1066" s="2">
        <f>'Moving Avg'!D1066</f>
        <v>3.3614199999999999</v>
      </c>
      <c r="G1066" s="2">
        <f>'Moving Avg'!F1066</f>
        <v>3.3359299999999998</v>
      </c>
      <c r="H1066" s="2">
        <f>'Moving Avg'!G1066</f>
        <v>3.1720500000000005</v>
      </c>
      <c r="I1066" s="2">
        <f>'Moving Avg'!H1066</f>
        <v>3.1510145000000009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</row>
    <row r="1067" spans="1:12" ht="13.5" x14ac:dyDescent="0.25">
      <c r="A1067" s="3">
        <f>RSI!A1067</f>
        <v>43559</v>
      </c>
      <c r="B1067" s="2">
        <f>RSI!B1067</f>
        <v>3.3361999999999998</v>
      </c>
      <c r="C1067" s="2">
        <f>RSI!I1067</f>
        <v>54.507488077340362</v>
      </c>
      <c r="D1067" s="2">
        <f>MACD!E1067</f>
        <v>-4.023406712631683E-3</v>
      </c>
      <c r="E1067" s="2">
        <f>MACD!F1067</f>
        <v>-5.4667321011888773E-2</v>
      </c>
      <c r="F1067" s="2">
        <f>'Moving Avg'!D1067</f>
        <v>3.3500799999999997</v>
      </c>
      <c r="G1067" s="2">
        <f>'Moving Avg'!F1067</f>
        <v>3.3437950000000001</v>
      </c>
      <c r="H1067" s="2">
        <f>'Moving Avg'!G1067</f>
        <v>3.1745679999999998</v>
      </c>
      <c r="I1067" s="2">
        <f>'Moving Avg'!H1067</f>
        <v>3.1514115000000009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</row>
    <row r="1068" spans="1:12" ht="13.5" x14ac:dyDescent="0.25">
      <c r="A1068" s="3">
        <f>RSI!A1068</f>
        <v>43560</v>
      </c>
      <c r="B1068" s="2">
        <f>RSI!B1068</f>
        <v>3.3298999999999999</v>
      </c>
      <c r="C1068" s="2">
        <f>RSI!I1068</f>
        <v>53.750319974550216</v>
      </c>
      <c r="D1068" s="2">
        <f>MACD!E1068</f>
        <v>1.4557648728630745E-2</v>
      </c>
      <c r="E1068" s="2">
        <f>MACD!F1068</f>
        <v>-4.0822327063784872E-2</v>
      </c>
      <c r="F1068" s="2">
        <f>'Moving Avg'!D1068</f>
        <v>3.3374800000000002</v>
      </c>
      <c r="G1068" s="2">
        <f>'Moving Avg'!F1068</f>
        <v>3.3497749999999997</v>
      </c>
      <c r="H1068" s="2">
        <f>'Moving Avg'!G1068</f>
        <v>3.1788480000000003</v>
      </c>
      <c r="I1068" s="2">
        <f>'Moving Avg'!H1068</f>
        <v>3.1517480000000013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3.3298999999999999</v>
      </c>
      <c r="C1069" s="2">
        <f>RSI!I1069</f>
        <v>53.750319974550216</v>
      </c>
      <c r="D1069" s="2">
        <f>MACD!E1069</f>
        <v>3.009827451618774E-2</v>
      </c>
      <c r="E1069" s="2">
        <f>MACD!F1069</f>
        <v>-2.6638206747790355E-2</v>
      </c>
      <c r="F1069" s="2">
        <f>'Moving Avg'!D1069</f>
        <v>3.3248799999999994</v>
      </c>
      <c r="G1069" s="2">
        <f>'Moving Avg'!F1069</f>
        <v>3.3497749999999997</v>
      </c>
      <c r="H1069" s="2">
        <f>'Moving Avg'!G1069</f>
        <v>3.1831280000000004</v>
      </c>
      <c r="I1069" s="2">
        <f>'Moving Avg'!H1069</f>
        <v>3.1517925000000013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3.3488000000000002</v>
      </c>
      <c r="C1070" s="2">
        <f>RSI!I1070</f>
        <v>55.882564568135457</v>
      </c>
      <c r="D1070" s="2">
        <f>MACD!E1070</f>
        <v>2.6172003842436897E-2</v>
      </c>
      <c r="E1070" s="2">
        <f>MACD!F1070</f>
        <v>-1.6076164629744906E-2</v>
      </c>
      <c r="F1070" s="2">
        <f>'Moving Avg'!D1070</f>
        <v>3.3362000000000003</v>
      </c>
      <c r="G1070" s="2">
        <f>'Moving Avg'!F1070</f>
        <v>3.3551250000000001</v>
      </c>
      <c r="H1070" s="2">
        <f>'Moving Avg'!G1070</f>
        <v>3.1895480000000007</v>
      </c>
      <c r="I1070" s="2">
        <f>'Moving Avg'!H1070</f>
        <v>3.1521945000000011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3.3361999999999998</v>
      </c>
      <c r="C1071" s="2">
        <f>RSI!I1071</f>
        <v>54.092140604301598</v>
      </c>
      <c r="D1071" s="2">
        <f>MACD!E1071</f>
        <v>3.708478888331701E-2</v>
      </c>
      <c r="E1071" s="2">
        <f>MACD!F1071</f>
        <v>-5.4439739271325231E-3</v>
      </c>
      <c r="F1071" s="2">
        <f>'Moving Avg'!D1071</f>
        <v>3.3362000000000003</v>
      </c>
      <c r="G1071" s="2">
        <f>'Moving Avg'!F1071</f>
        <v>3.35764</v>
      </c>
      <c r="H1071" s="2">
        <f>'Moving Avg'!G1071</f>
        <v>3.1945840000000003</v>
      </c>
      <c r="I1071" s="2">
        <f>'Moving Avg'!H1071</f>
        <v>3.1523000000000012</v>
      </c>
      <c r="J1071" s="6" t="str">
        <f>OBV!F1071</f>
        <v>BEARISH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3.3048000000000002</v>
      </c>
      <c r="C1072" s="2">
        <f>RSI!I1072</f>
        <v>49.809283048892404</v>
      </c>
      <c r="D1072" s="2">
        <f>MACD!E1072</f>
        <v>4.4594409198726481E-2</v>
      </c>
      <c r="E1072" s="2">
        <f>MACD!F1072</f>
        <v>4.5637026980392776E-3</v>
      </c>
      <c r="F1072" s="2">
        <f>'Moving Avg'!D1072</f>
        <v>3.32992</v>
      </c>
      <c r="G1072" s="2">
        <f>'Moving Avg'!F1072</f>
        <v>3.3585849999999993</v>
      </c>
      <c r="H1072" s="2">
        <f>'Moving Avg'!G1072</f>
        <v>3.1989920000000005</v>
      </c>
      <c r="I1072" s="2">
        <f>'Moving Avg'!H1072</f>
        <v>3.1527445000000012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3.3048000000000002</v>
      </c>
      <c r="C1073" s="2">
        <f>RSI!I1073</f>
        <v>49.809283048892411</v>
      </c>
      <c r="D1073" s="2">
        <f>MACD!E1073</f>
        <v>5.0973805067509037E-2</v>
      </c>
      <c r="E1073" s="2">
        <f>MACD!F1073</f>
        <v>1.3845723171933229E-2</v>
      </c>
      <c r="F1073" s="2">
        <f>'Moving Avg'!D1073</f>
        <v>3.3249000000000004</v>
      </c>
      <c r="G1073" s="2">
        <f>'Moving Avg'!F1073</f>
        <v>3.3595299999999995</v>
      </c>
      <c r="H1073" s="2">
        <f>'Moving Avg'!G1073</f>
        <v>3.2036520000000008</v>
      </c>
      <c r="I1073" s="2">
        <f>'Moving Avg'!H1073</f>
        <v>3.1531890000000011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3.3992</v>
      </c>
      <c r="C1074" s="2">
        <f>RSI!I1074</f>
        <v>60.667582518780193</v>
      </c>
      <c r="D1074" s="2">
        <f>MACD!E1074</f>
        <v>4.9402405191854459E-2</v>
      </c>
      <c r="E1074" s="2">
        <f>MACD!F1074</f>
        <v>2.0957059575917477E-2</v>
      </c>
      <c r="F1074" s="2">
        <f>'Moving Avg'!D1074</f>
        <v>3.3387599999999997</v>
      </c>
      <c r="G1074" s="2">
        <f>'Moving Avg'!F1074</f>
        <v>3.365194999999999</v>
      </c>
      <c r="H1074" s="2">
        <f>'Moving Avg'!G1074</f>
        <v>3.2100740000000001</v>
      </c>
      <c r="I1074" s="2">
        <f>'Moving Avg'!H1074</f>
        <v>3.1541055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3.3992</v>
      </c>
      <c r="C1075" s="2">
        <f>RSI!I1075</f>
        <v>60.667582518780193</v>
      </c>
      <c r="D1075" s="2">
        <f>MACD!E1075</f>
        <v>3.2044158506462583E-2</v>
      </c>
      <c r="E1075" s="2">
        <f>MACD!F1075</f>
        <v>2.31744793620265E-2</v>
      </c>
      <c r="F1075" s="2">
        <f>'Moving Avg'!D1075</f>
        <v>3.34884</v>
      </c>
      <c r="G1075" s="2">
        <f>'Moving Avg'!F1075</f>
        <v>3.3683449999999993</v>
      </c>
      <c r="H1075" s="2">
        <f>'Moving Avg'!G1075</f>
        <v>3.2164960000000007</v>
      </c>
      <c r="I1075" s="2">
        <f>'Moving Avg'!H1075</f>
        <v>3.1550219999999998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3.3992</v>
      </c>
      <c r="C1076" s="2">
        <f>RSI!I1076</f>
        <v>60.667582518780193</v>
      </c>
      <c r="D1076" s="2">
        <f>MACD!E1076</f>
        <v>2.3629074539201156E-2</v>
      </c>
      <c r="E1076" s="2">
        <f>MACD!F1076</f>
        <v>2.3265398397461431E-2</v>
      </c>
      <c r="F1076" s="2">
        <f>'Moving Avg'!D1076</f>
        <v>3.3614400000000004</v>
      </c>
      <c r="G1076" s="2">
        <f>'Moving Avg'!F1076</f>
        <v>3.3667699999999998</v>
      </c>
      <c r="H1076" s="2">
        <f>'Moving Avg'!G1076</f>
        <v>3.2229180000000008</v>
      </c>
      <c r="I1076" s="2">
        <f>'Moving Avg'!H1076</f>
        <v>3.1562009999999994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3.3992</v>
      </c>
      <c r="C1077" s="2">
        <f>RSI!I1077</f>
        <v>60.667582518780193</v>
      </c>
      <c r="D1077" s="2">
        <f>MACD!E1077</f>
        <v>1.6048834114262611E-2</v>
      </c>
      <c r="E1077" s="2">
        <f>MACD!F1077</f>
        <v>2.1822085540821667E-2</v>
      </c>
      <c r="F1077" s="2">
        <f>'Moving Avg'!D1077</f>
        <v>3.3803200000000002</v>
      </c>
      <c r="G1077" s="2">
        <f>'Moving Avg'!F1077</f>
        <v>3.3651949999999999</v>
      </c>
      <c r="H1077" s="2">
        <f>'Moving Avg'!G1077</f>
        <v>3.229340000000001</v>
      </c>
      <c r="I1077" s="2">
        <f>'Moving Avg'!H1077</f>
        <v>3.1574384999999983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3.4621</v>
      </c>
      <c r="C1078" s="2">
        <f>RSI!I1078</f>
        <v>67.055246506991907</v>
      </c>
      <c r="D1078" s="2">
        <f>MACD!E1078</f>
        <v>3.5805678655012052E-3</v>
      </c>
      <c r="E1078" s="2">
        <f>MACD!F1078</f>
        <v>1.8173782005757574E-2</v>
      </c>
      <c r="F1078" s="2">
        <f>'Moving Avg'!D1078</f>
        <v>3.4117800000000003</v>
      </c>
      <c r="G1078" s="2">
        <f>'Moving Avg'!F1078</f>
        <v>3.366765</v>
      </c>
      <c r="H1078" s="2">
        <f>'Moving Avg'!G1078</f>
        <v>3.2370200000000007</v>
      </c>
      <c r="I1078" s="2">
        <f>'Moving Avg'!H1078</f>
        <v>3.1589904999999976</v>
      </c>
      <c r="J1078" s="6" t="str">
        <f>OBV!F1078</f>
        <v>BULLISH</v>
      </c>
      <c r="K1078" s="6" t="str">
        <f>OBV!G1078</f>
        <v>STRONG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3.4621</v>
      </c>
      <c r="C1079" s="2">
        <f>RSI!I1079</f>
        <v>67.055246506991907</v>
      </c>
      <c r="D1079" s="2">
        <f>MACD!E1079</f>
        <v>-7.7353737010845691E-3</v>
      </c>
      <c r="E1079" s="2">
        <f>MACD!F1079</f>
        <v>1.2991950864389146E-2</v>
      </c>
      <c r="F1079" s="2">
        <f>'Moving Avg'!D1079</f>
        <v>3.4243600000000001</v>
      </c>
      <c r="G1079" s="2">
        <f>'Moving Avg'!F1079</f>
        <v>3.3683349999999996</v>
      </c>
      <c r="H1079" s="2">
        <f>'Moving Avg'!G1079</f>
        <v>3.2458320000000005</v>
      </c>
      <c r="I1079" s="2">
        <f>'Moving Avg'!H1079</f>
        <v>3.1605424999999974</v>
      </c>
      <c r="J1079" s="6" t="str">
        <f>OBV!F1079</f>
        <v>BULLISH</v>
      </c>
      <c r="K1079" s="6" t="str">
        <f>OBV!G1079</f>
        <v>STRONG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3.6132</v>
      </c>
      <c r="C1080" s="2">
        <f>RSI!I1080</f>
        <v>77.31787076941842</v>
      </c>
      <c r="D1080" s="2">
        <f>MACD!E1080</f>
        <v>-2.6304440470334089E-2</v>
      </c>
      <c r="E1080" s="2">
        <f>MACD!F1080</f>
        <v>5.132672597444498E-3</v>
      </c>
      <c r="F1080" s="2">
        <f>'Moving Avg'!D1080</f>
        <v>3.4671599999999998</v>
      </c>
      <c r="G1080" s="2">
        <f>'Moving Avg'!F1080</f>
        <v>3.3825000000000003</v>
      </c>
      <c r="H1080" s="2">
        <f>'Moving Avg'!G1080</f>
        <v>3.2589260000000002</v>
      </c>
      <c r="I1080" s="2">
        <f>'Moving Avg'!H1080</f>
        <v>3.1623829999999975</v>
      </c>
      <c r="J1080" s="6" t="str">
        <f>OBV!F1080</f>
        <v>BULLISH</v>
      </c>
      <c r="K1080" s="6" t="str">
        <f>OBV!G1080</f>
        <v>STRONG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3.7517</v>
      </c>
      <c r="C1081" s="2">
        <f>RSI!I1081</f>
        <v>82.652263400466182</v>
      </c>
      <c r="D1081" s="2">
        <f>MACD!E1081</f>
        <v>-5.5763915113246298E-2</v>
      </c>
      <c r="E1081" s="2">
        <f>MACD!F1081</f>
        <v>-7.0466449446936622E-3</v>
      </c>
      <c r="F1081" s="2">
        <f>'Moving Avg'!D1081</f>
        <v>3.5376599999999998</v>
      </c>
      <c r="G1081" s="2">
        <f>'Moving Avg'!F1081</f>
        <v>3.3991799999999999</v>
      </c>
      <c r="H1081" s="2">
        <f>'Moving Avg'!G1081</f>
        <v>3.2747899999999999</v>
      </c>
      <c r="I1081" s="2">
        <f>'Moving Avg'!H1081</f>
        <v>3.1649744999999978</v>
      </c>
      <c r="J1081" s="6" t="str">
        <f>OBV!F1081</f>
        <v>BULLISH</v>
      </c>
      <c r="K1081" s="6" t="str">
        <f>OBV!G1081</f>
        <v>STRONG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3.6383999999999999</v>
      </c>
      <c r="C1082" s="2">
        <f>RSI!I1082</f>
        <v>68.46673289046791</v>
      </c>
      <c r="D1082" s="2">
        <f>MACD!E1082</f>
        <v>-7.9382433250989592E-2</v>
      </c>
      <c r="E1082" s="2">
        <f>MACD!F1082</f>
        <v>-2.1513802605952849E-2</v>
      </c>
      <c r="F1082" s="2">
        <f>'Moving Avg'!D1082</f>
        <v>3.5854999999999997</v>
      </c>
      <c r="G1082" s="2">
        <f>'Moving Avg'!F1082</f>
        <v>3.4114550000000001</v>
      </c>
      <c r="H1082" s="2">
        <f>'Moving Avg'!G1082</f>
        <v>3.2883879999999999</v>
      </c>
      <c r="I1082" s="2">
        <f>'Moving Avg'!H1082</f>
        <v>3.1670574999999985</v>
      </c>
      <c r="J1082" s="6" t="str">
        <f>OBV!F1082</f>
        <v>BEARISH</v>
      </c>
      <c r="K1082" s="6" t="str">
        <f>OBV!G1082</f>
        <v>WEAK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3.6006</v>
      </c>
      <c r="C1083" s="2">
        <f>RSI!I1083</f>
        <v>64.48997101885476</v>
      </c>
      <c r="D1083" s="2">
        <f>MACD!E1083</f>
        <v>-9.7984036541233444E-2</v>
      </c>
      <c r="E1083" s="2">
        <f>MACD!F1083</f>
        <v>-3.6807849393008969E-2</v>
      </c>
      <c r="F1083" s="2">
        <f>'Moving Avg'!D1083</f>
        <v>3.6132</v>
      </c>
      <c r="G1083" s="2">
        <f>'Moving Avg'!F1083</f>
        <v>3.4218400000000004</v>
      </c>
      <c r="H1083" s="2">
        <f>'Moving Avg'!G1083</f>
        <v>3.3012300000000003</v>
      </c>
      <c r="I1083" s="2">
        <f>'Moving Avg'!H1083</f>
        <v>3.1690099999999983</v>
      </c>
      <c r="J1083" s="6" t="str">
        <f>OBV!F1083</f>
        <v>BEARISH</v>
      </c>
      <c r="K1083" s="6" t="str">
        <f>OBV!G1083</f>
        <v>WEAK</v>
      </c>
      <c r="L1083" s="6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3.5754000000000001</v>
      </c>
      <c r="C1084" s="2">
        <f>RSI!I1084</f>
        <v>61.908349162110206</v>
      </c>
      <c r="D1084" s="2">
        <f>MACD!E1084</f>
        <v>-9.8422511637108023E-2</v>
      </c>
      <c r="E1084" s="2">
        <f>MACD!F1084</f>
        <v>-4.9130781841828786E-2</v>
      </c>
      <c r="F1084" s="2">
        <f>'Moving Avg'!D1084</f>
        <v>3.6358599999999996</v>
      </c>
      <c r="G1084" s="2">
        <f>'Moving Avg'!F1084</f>
        <v>3.4309649999999996</v>
      </c>
      <c r="H1084" s="2">
        <f>'Moving Avg'!G1084</f>
        <v>3.3135679999999992</v>
      </c>
      <c r="I1084" s="2">
        <f>'Moving Avg'!H1084</f>
        <v>3.1711284999999987</v>
      </c>
      <c r="J1084" s="6" t="str">
        <f>OBV!F1084</f>
        <v>BEARISH</v>
      </c>
      <c r="K1084" s="6" t="str">
        <f>OBV!G1084</f>
        <v>WEAK</v>
      </c>
      <c r="L1084" s="6" t="str">
        <f>OBV!H1084</f>
        <v>BEARISH DIVERGENCE</v>
      </c>
    </row>
    <row r="1085" spans="1:12" ht="13.5" x14ac:dyDescent="0.25">
      <c r="A1085" s="3">
        <f>RSI!A1085</f>
        <v>43587</v>
      </c>
      <c r="B1085" s="2">
        <f>RSI!B1085</f>
        <v>3.5817000000000001</v>
      </c>
      <c r="C1085" s="2">
        <f>RSI!I1085</f>
        <v>62.314511165549547</v>
      </c>
      <c r="D1085" s="2">
        <f>MACD!E1085</f>
        <v>-0.10011906606678611</v>
      </c>
      <c r="E1085" s="2">
        <f>MACD!F1085</f>
        <v>-5.9328438686820251E-2</v>
      </c>
      <c r="F1085" s="2">
        <f>'Moving Avg'!D1085</f>
        <v>3.6295600000000001</v>
      </c>
      <c r="G1085" s="2">
        <f>'Moving Avg'!F1085</f>
        <v>3.4454400000000001</v>
      </c>
      <c r="H1085" s="2">
        <f>'Moving Avg'!G1085</f>
        <v>3.3237659999999996</v>
      </c>
      <c r="I1085" s="2">
        <f>'Moving Avg'!H1085</f>
        <v>3.1732784999999986</v>
      </c>
      <c r="J1085" s="6" t="str">
        <f>OBV!F1085</f>
        <v>BEARISH</v>
      </c>
      <c r="K1085" s="6" t="str">
        <f>OBV!G1085</f>
        <v>WEAK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3.5628000000000002</v>
      </c>
      <c r="C1086" s="2">
        <f>RSI!I1086</f>
        <v>60.239332070710866</v>
      </c>
      <c r="D1086" s="2">
        <f>MACD!E1086</f>
        <v>-0.10098708943970447</v>
      </c>
      <c r="E1086" s="2">
        <f>MACD!F1086</f>
        <v>-6.7660168837397103E-2</v>
      </c>
      <c r="F1086" s="2">
        <f>'Moving Avg'!D1086</f>
        <v>3.59178</v>
      </c>
      <c r="G1086" s="2">
        <f>'Moving Avg'!F1086</f>
        <v>3.4567699999999997</v>
      </c>
      <c r="H1086" s="2">
        <f>'Moving Avg'!G1086</f>
        <v>3.3342139999999989</v>
      </c>
      <c r="I1086" s="2">
        <f>'Moving Avg'!H1086</f>
        <v>3.1750419999999986</v>
      </c>
      <c r="J1086" s="6" t="str">
        <f>OBV!F1086</f>
        <v>BEARISH</v>
      </c>
      <c r="K1086" s="6" t="str">
        <f>OBV!G1086</f>
        <v>WEAK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3.5817000000000001</v>
      </c>
      <c r="C1087" s="2">
        <f>RSI!I1087</f>
        <v>61.615914655128044</v>
      </c>
      <c r="D1087" s="2">
        <f>MACD!E1087</f>
        <v>-0.10378070217415969</v>
      </c>
      <c r="E1087" s="2">
        <f>MACD!F1087</f>
        <v>-7.4884275504749631E-2</v>
      </c>
      <c r="F1087" s="2">
        <f>'Moving Avg'!D1087</f>
        <v>3.5804400000000003</v>
      </c>
      <c r="G1087" s="2">
        <f>'Moving Avg'!F1087</f>
        <v>3.4690449999999999</v>
      </c>
      <c r="H1087" s="2">
        <f>'Moving Avg'!G1087</f>
        <v>3.3455439999999994</v>
      </c>
      <c r="I1087" s="2">
        <f>'Moving Avg'!H1087</f>
        <v>3.1768999999999989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3.5251000000000001</v>
      </c>
      <c r="C1088" s="2">
        <f>RSI!I1088</f>
        <v>55.427066800762972</v>
      </c>
      <c r="D1088" s="2">
        <f>MACD!E1088</f>
        <v>-9.2997000445608435E-2</v>
      </c>
      <c r="E1088" s="2">
        <f>MACD!F1088</f>
        <v>-7.8506820492921389E-2</v>
      </c>
      <c r="F1088" s="2">
        <f>'Moving Avg'!D1088</f>
        <v>3.56534</v>
      </c>
      <c r="G1088" s="2">
        <f>'Moving Avg'!F1088</f>
        <v>3.4788049999999999</v>
      </c>
      <c r="H1088" s="2">
        <f>'Moving Avg'!G1088</f>
        <v>3.3546099999999996</v>
      </c>
      <c r="I1088" s="2">
        <f>'Moving Avg'!H1088</f>
        <v>3.1785044999999985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3.4621</v>
      </c>
      <c r="C1089" s="2">
        <f>RSI!I1089</f>
        <v>49.470793896951967</v>
      </c>
      <c r="D1089" s="2">
        <f>MACD!E1089</f>
        <v>-7.9539718459471942E-2</v>
      </c>
      <c r="E1089" s="2">
        <f>MACD!F1089</f>
        <v>-7.8713400086231511E-2</v>
      </c>
      <c r="F1089" s="2">
        <f>'Moving Avg'!D1089</f>
        <v>3.5426799999999998</v>
      </c>
      <c r="G1089" s="2">
        <f>'Moving Avg'!F1089</f>
        <v>3.4854150000000006</v>
      </c>
      <c r="H1089" s="2">
        <f>'Moving Avg'!G1089</f>
        <v>3.3624159999999996</v>
      </c>
      <c r="I1089" s="2">
        <f>'Moving Avg'!H1089</f>
        <v>3.1794484999999986</v>
      </c>
      <c r="J1089" s="6" t="str">
        <f>OBV!F1089</f>
        <v>BULLISH</v>
      </c>
      <c r="K1089" s="6" t="str">
        <f>OBV!G1089</f>
        <v>NEUTRAL</v>
      </c>
      <c r="L1089" s="6" t="str">
        <f>OBV!H1089</f>
        <v>BULLISH DIVERGENCE</v>
      </c>
    </row>
    <row r="1090" spans="1:12" ht="13.5" x14ac:dyDescent="0.25">
      <c r="A1090" s="3">
        <f>RSI!A1090</f>
        <v>43594</v>
      </c>
      <c r="B1090" s="2">
        <f>RSI!B1090</f>
        <v>3.3614000000000002</v>
      </c>
      <c r="C1090" s="2">
        <f>RSI!I1090</f>
        <v>41.748187185054711</v>
      </c>
      <c r="D1090" s="2">
        <f>MACD!E1090</f>
        <v>-3.7384415268516324E-2</v>
      </c>
      <c r="E1090" s="2">
        <f>MACD!F1090</f>
        <v>-7.0447603122688482E-2</v>
      </c>
      <c r="F1090" s="2">
        <f>'Moving Avg'!D1090</f>
        <v>3.4986200000000003</v>
      </c>
      <c r="G1090" s="2">
        <f>'Moving Avg'!F1090</f>
        <v>3.4860449999999998</v>
      </c>
      <c r="H1090" s="2">
        <f>'Moving Avg'!G1090</f>
        <v>3.3682079999999996</v>
      </c>
      <c r="I1090" s="2">
        <f>'Moving Avg'!H1090</f>
        <v>3.1799519999999988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3.4495</v>
      </c>
      <c r="C1091" s="2">
        <f>RSI!I1091</f>
        <v>49.217193968467072</v>
      </c>
      <c r="D1091" s="2">
        <f>MACD!E1091</f>
        <v>1.3720559200392834E-2</v>
      </c>
      <c r="E1091" s="2">
        <f>MACD!F1091</f>
        <v>-5.3613970658072219E-2</v>
      </c>
      <c r="F1091" s="2">
        <f>'Moving Avg'!D1091</f>
        <v>3.4759599999999997</v>
      </c>
      <c r="G1091" s="2">
        <f>'Moving Avg'!F1091</f>
        <v>3.4917099999999999</v>
      </c>
      <c r="H1091" s="2">
        <f>'Moving Avg'!G1091</f>
        <v>3.3757619999999999</v>
      </c>
      <c r="I1091" s="2">
        <f>'Moving Avg'!H1091</f>
        <v>3.1809589999999992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3.4180999999999999</v>
      </c>
      <c r="C1092" s="2">
        <f>RSI!I1092</f>
        <v>46.908616483728011</v>
      </c>
      <c r="D1092" s="2">
        <f>MACD!E1092</f>
        <v>4.1942740801954592E-2</v>
      </c>
      <c r="E1092" s="2">
        <f>MACD!F1092</f>
        <v>-3.4502628366066858E-2</v>
      </c>
      <c r="F1092" s="2">
        <f>'Moving Avg'!D1092</f>
        <v>3.4432400000000003</v>
      </c>
      <c r="G1092" s="2">
        <f>'Moving Avg'!F1092</f>
        <v>3.4973749999999995</v>
      </c>
      <c r="H1092" s="2">
        <f>'Moving Avg'!G1092</f>
        <v>3.3826880000000012</v>
      </c>
      <c r="I1092" s="2">
        <f>'Moving Avg'!H1092</f>
        <v>3.1819034999999989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3.3992</v>
      </c>
      <c r="C1093" s="2">
        <f>RSI!I1093</f>
        <v>45.524447450474902</v>
      </c>
      <c r="D1093" s="2">
        <f>MACD!E1093</f>
        <v>6.1671313386631788E-2</v>
      </c>
      <c r="E1093" s="2">
        <f>MACD!F1093</f>
        <v>-1.5267840015527128E-2</v>
      </c>
      <c r="F1093" s="2">
        <f>'Moving Avg'!D1093</f>
        <v>3.4180599999999997</v>
      </c>
      <c r="G1093" s="2">
        <f>'Moving Avg'!F1093</f>
        <v>3.5020949999999997</v>
      </c>
      <c r="H1093" s="2">
        <f>'Moving Avg'!G1093</f>
        <v>3.389110000000001</v>
      </c>
      <c r="I1093" s="2">
        <f>'Moving Avg'!H1093</f>
        <v>3.1826904999999988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3.4117999999999999</v>
      </c>
      <c r="C1094" s="2">
        <f>RSI!I1094</f>
        <v>46.654574099495491</v>
      </c>
      <c r="D1094" s="2">
        <f>MACD!E1094</f>
        <v>7.391026554400959E-2</v>
      </c>
      <c r="E1094" s="2">
        <f>MACD!F1094</f>
        <v>2.5677810963802162E-3</v>
      </c>
      <c r="F1094" s="2">
        <f>'Moving Avg'!D1094</f>
        <v>3.4079999999999999</v>
      </c>
      <c r="G1094" s="2">
        <f>'Moving Avg'!F1094</f>
        <v>3.5027250000000003</v>
      </c>
      <c r="H1094" s="2">
        <f>'Moving Avg'!G1094</f>
        <v>3.395658000000001</v>
      </c>
      <c r="I1094" s="2">
        <f>'Moving Avg'!H1094</f>
        <v>3.1837294999999988</v>
      </c>
      <c r="J1094" s="6" t="str">
        <f>OBV!F1094</f>
        <v>BULLISH</v>
      </c>
      <c r="K1094" s="6" t="str">
        <f>OBV!G1094</f>
        <v>NEUTRAL</v>
      </c>
      <c r="L1094" s="6" t="str">
        <f>OBV!H1094</f>
        <v>BULLISH DIVERGENCE</v>
      </c>
    </row>
    <row r="1095" spans="1:12" ht="13.5" x14ac:dyDescent="0.25">
      <c r="A1095" s="3">
        <f>RSI!A1095</f>
        <v>43601</v>
      </c>
      <c r="B1095" s="2">
        <f>RSI!B1095</f>
        <v>3.4306999999999999</v>
      </c>
      <c r="C1095" s="2">
        <f>RSI!I1095</f>
        <v>48.384322919572341</v>
      </c>
      <c r="D1095" s="2">
        <f>MACD!E1095</f>
        <v>8.4090524179630588E-2</v>
      </c>
      <c r="E1095" s="2">
        <f>MACD!F1095</f>
        <v>1.8872329713030291E-2</v>
      </c>
      <c r="F1095" s="2">
        <f>'Moving Avg'!D1095</f>
        <v>3.4218599999999997</v>
      </c>
      <c r="G1095" s="2">
        <f>'Moving Avg'!F1095</f>
        <v>3.5043000000000006</v>
      </c>
      <c r="H1095" s="2">
        <f>'Moving Avg'!G1095</f>
        <v>3.4008200000000013</v>
      </c>
      <c r="I1095" s="2">
        <f>'Moving Avg'!H1095</f>
        <v>3.1849884999999989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3.4306999999999999</v>
      </c>
      <c r="C1096" s="2">
        <f>RSI!I1096</f>
        <v>48.384322919572334</v>
      </c>
      <c r="D1096" s="2">
        <f>MACD!E1096</f>
        <v>8.9921319131417654E-2</v>
      </c>
      <c r="E1096" s="2">
        <f>MACD!F1096</f>
        <v>3.3082127596707769E-2</v>
      </c>
      <c r="F1096" s="2">
        <f>'Moving Avg'!D1096</f>
        <v>3.4180999999999999</v>
      </c>
      <c r="G1096" s="2">
        <f>'Moving Avg'!F1096</f>
        <v>3.5058750000000005</v>
      </c>
      <c r="H1096" s="2">
        <f>'Moving Avg'!G1096</f>
        <v>3.406486000000001</v>
      </c>
      <c r="I1096" s="2">
        <f>'Moving Avg'!H1096</f>
        <v>3.1860904999999993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3.4243999999999999</v>
      </c>
      <c r="C1097" s="2">
        <f>RSI!I1097</f>
        <v>47.785320643315053</v>
      </c>
      <c r="D1097" s="2">
        <f>MACD!E1097</f>
        <v>9.83446334767617E-2</v>
      </c>
      <c r="E1097" s="2">
        <f>MACD!F1097</f>
        <v>4.613462877271856E-2</v>
      </c>
      <c r="F1097" s="2">
        <f>'Moving Avg'!D1097</f>
        <v>3.4193599999999997</v>
      </c>
      <c r="G1097" s="2">
        <f>'Moving Avg'!F1097</f>
        <v>3.5071350000000003</v>
      </c>
      <c r="H1097" s="2">
        <f>'Moving Avg'!G1097</f>
        <v>3.4113960000000008</v>
      </c>
      <c r="I1097" s="2">
        <f>'Moving Avg'!H1097</f>
        <v>3.1871609999999992</v>
      </c>
      <c r="J1097" s="6" t="str">
        <f>OBV!F1097</f>
        <v>BEARISH</v>
      </c>
      <c r="K1097" s="6" t="str">
        <f>OBV!G1097</f>
        <v>NEUTRAL</v>
      </c>
      <c r="L1097" s="6" t="str">
        <f>OBV!H1097</f>
        <v>BEARISH DIVERGENCE</v>
      </c>
    </row>
    <row r="1098" spans="1:12" ht="13.5" x14ac:dyDescent="0.25">
      <c r="A1098" s="3">
        <f>RSI!A1098</f>
        <v>43606</v>
      </c>
      <c r="B1098" s="2">
        <f>RSI!B1098</f>
        <v>3.4306999999999999</v>
      </c>
      <c r="C1098" s="2">
        <f>RSI!I1098</f>
        <v>48.472308677424557</v>
      </c>
      <c r="D1098" s="2">
        <f>MACD!E1098</f>
        <v>9.6441593337338816E-2</v>
      </c>
      <c r="E1098" s="2">
        <f>MACD!F1098</f>
        <v>5.6196021685642611E-2</v>
      </c>
      <c r="F1098" s="2">
        <f>'Moving Avg'!D1098</f>
        <v>3.4256599999999997</v>
      </c>
      <c r="G1098" s="2">
        <f>'Moving Avg'!F1098</f>
        <v>3.5055650000000007</v>
      </c>
      <c r="H1098" s="2">
        <f>'Moving Avg'!G1098</f>
        <v>3.4158040000000005</v>
      </c>
      <c r="I1098" s="2">
        <f>'Moving Avg'!H1098</f>
        <v>3.1882629999999983</v>
      </c>
      <c r="J1098" s="6" t="str">
        <f>OBV!F1098</f>
        <v>BEARISH</v>
      </c>
      <c r="K1098" s="6" t="str">
        <f>OBV!G1098</f>
        <v>NEUTRAL</v>
      </c>
      <c r="L1098" s="6" t="str">
        <f>OBV!H1098</f>
        <v>BEARISH DIVERGENCE</v>
      </c>
    </row>
    <row r="1099" spans="1:12" ht="13.5" x14ac:dyDescent="0.25">
      <c r="A1099" s="3">
        <f>RSI!A1099</f>
        <v>43607</v>
      </c>
      <c r="B1099" s="2">
        <f>RSI!B1099</f>
        <v>3.5251000000000001</v>
      </c>
      <c r="C1099" s="2">
        <f>RSI!I1099</f>
        <v>57.496312923007274</v>
      </c>
      <c r="D1099" s="2">
        <f>MACD!E1099</f>
        <v>7.8242441167279964E-2</v>
      </c>
      <c r="E1099" s="2">
        <f>MACD!F1099</f>
        <v>6.0605305581970081E-2</v>
      </c>
      <c r="F1099" s="2">
        <f>'Moving Avg'!D1099</f>
        <v>3.4483199999999998</v>
      </c>
      <c r="G1099" s="2">
        <f>'Moving Avg'!F1099</f>
        <v>3.508715</v>
      </c>
      <c r="H1099" s="2">
        <f>'Moving Avg'!G1099</f>
        <v>3.4197080000000004</v>
      </c>
      <c r="I1099" s="2">
        <f>'Moving Avg'!H1099</f>
        <v>3.1898369999999976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</row>
    <row r="1100" spans="1:12" ht="13.5" x14ac:dyDescent="0.25">
      <c r="A1100" s="3">
        <f>RSI!A1100</f>
        <v>43608</v>
      </c>
      <c r="B1100" s="2">
        <f>RSI!B1100</f>
        <v>3.4369000000000001</v>
      </c>
      <c r="C1100" s="2">
        <f>RSI!I1100</f>
        <v>48.882536183750837</v>
      </c>
      <c r="D1100" s="2">
        <f>MACD!E1100</f>
        <v>5.3415271334130932E-2</v>
      </c>
      <c r="E1100" s="2">
        <f>MACD!F1100</f>
        <v>5.9167298732402257E-2</v>
      </c>
      <c r="F1100" s="2">
        <f>'Moving Avg'!D1100</f>
        <v>3.4495600000000004</v>
      </c>
      <c r="G1100" s="2">
        <f>'Moving Avg'!F1100</f>
        <v>3.4999000000000002</v>
      </c>
      <c r="H1100" s="2">
        <f>'Moving Avg'!G1100</f>
        <v>3.4236100000000005</v>
      </c>
      <c r="I1100" s="2">
        <f>'Moving Avg'!H1100</f>
        <v>3.1912844999999983</v>
      </c>
      <c r="J1100" s="6" t="str">
        <f>OBV!F1100</f>
        <v>BEARISH</v>
      </c>
      <c r="K1100" s="6" t="str">
        <f>OBV!G1100</f>
        <v>WEAK</v>
      </c>
      <c r="L1100" s="6" t="str">
        <f>OBV!H1100</f>
        <v>BEARISH DIVERGENCE</v>
      </c>
    </row>
    <row r="1101" spans="1:12" ht="13.5" x14ac:dyDescent="0.25">
      <c r="A1101" s="3">
        <f>RSI!A1101</f>
        <v>43609</v>
      </c>
      <c r="B1101" s="2">
        <f>RSI!B1101</f>
        <v>3.4369000000000001</v>
      </c>
      <c r="C1101" s="2">
        <f>RSI!I1101</f>
        <v>48.882536183750837</v>
      </c>
      <c r="D1101" s="2">
        <f>MACD!E1101</f>
        <v>4.6048511250221136E-2</v>
      </c>
      <c r="E1101" s="2">
        <f>MACD!F1101</f>
        <v>5.6543541235966034E-2</v>
      </c>
      <c r="F1101" s="2">
        <f>'Moving Avg'!D1101</f>
        <v>3.4508000000000001</v>
      </c>
      <c r="G1101" s="2">
        <f>'Moving Avg'!F1101</f>
        <v>3.4841600000000001</v>
      </c>
      <c r="H1101" s="2">
        <f>'Moving Avg'!G1101</f>
        <v>3.4266300000000007</v>
      </c>
      <c r="I1101" s="2">
        <f>'Moving Avg'!H1101</f>
        <v>3.1927319999999981</v>
      </c>
      <c r="J1101" s="6" t="str">
        <f>OBV!F1101</f>
        <v>BEARISH</v>
      </c>
      <c r="K1101" s="6" t="str">
        <f>OBV!G1101</f>
        <v>WEAK</v>
      </c>
      <c r="L1101" s="6" t="str">
        <f>OBV!H1101</f>
        <v>BEARISH DIVERGENCE</v>
      </c>
    </row>
    <row r="1102" spans="1:12" ht="13.5" x14ac:dyDescent="0.25">
      <c r="A1102" s="3">
        <f>RSI!A1102</f>
        <v>43612</v>
      </c>
      <c r="B1102" s="2">
        <f>RSI!B1102</f>
        <v>3.4935999999999998</v>
      </c>
      <c r="C1102" s="2">
        <f>RSI!I1102</f>
        <v>54.018485482977965</v>
      </c>
      <c r="D1102" s="2">
        <f>MACD!E1102</f>
        <v>3.0864884275644933E-2</v>
      </c>
      <c r="E1102" s="2">
        <f>MACD!F1102</f>
        <v>5.1407809843901815E-2</v>
      </c>
      <c r="F1102" s="2">
        <f>'Moving Avg'!D1102</f>
        <v>3.4646400000000002</v>
      </c>
      <c r="G1102" s="2">
        <f>'Moving Avg'!F1102</f>
        <v>3.4769200000000007</v>
      </c>
      <c r="H1102" s="2">
        <f>'Moving Avg'!G1102</f>
        <v>3.4307840000000001</v>
      </c>
      <c r="I1102" s="2">
        <f>'Moving Avg'!H1102</f>
        <v>3.1942739999999983</v>
      </c>
      <c r="J1102" s="6" t="str">
        <f>OBV!F1102</f>
        <v>BEARISH</v>
      </c>
      <c r="K1102" s="6" t="str">
        <f>OBV!G1102</f>
        <v>NEUTRAL</v>
      </c>
      <c r="L1102" s="6" t="str">
        <f>OBV!H1102</f>
        <v>BEARISH DIVERGENCE</v>
      </c>
    </row>
    <row r="1103" spans="1:12" ht="13.5" x14ac:dyDescent="0.25">
      <c r="A1103" s="3">
        <f>RSI!A1103</f>
        <v>43613</v>
      </c>
      <c r="B1103" s="2">
        <f>RSI!B1103</f>
        <v>3.4872999999999998</v>
      </c>
      <c r="C1103" s="2">
        <f>RSI!I1103</f>
        <v>53.37676507176888</v>
      </c>
      <c r="D1103" s="2">
        <f>MACD!E1103</f>
        <v>1.5315719161368868E-2</v>
      </c>
      <c r="E1103" s="2">
        <f>MACD!F1103</f>
        <v>4.4189391707395227E-2</v>
      </c>
      <c r="F1103" s="2">
        <f>'Moving Avg'!D1103</f>
        <v>3.4759599999999997</v>
      </c>
      <c r="G1103" s="2">
        <f>'Moving Avg'!F1103</f>
        <v>3.4712550000000002</v>
      </c>
      <c r="H1103" s="2">
        <f>'Moving Avg'!G1103</f>
        <v>3.434812</v>
      </c>
      <c r="I1103" s="2">
        <f>'Moving Avg'!H1103</f>
        <v>3.1957844999999985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</row>
    <row r="1104" spans="1:12" ht="13.5" x14ac:dyDescent="0.25">
      <c r="A1104" s="3">
        <f>RSI!A1104</f>
        <v>43614</v>
      </c>
      <c r="B1104" s="2">
        <f>RSI!B1104</f>
        <v>3.4558</v>
      </c>
      <c r="C1104" s="2">
        <f>RSI!I1104</f>
        <v>50.167673579679331</v>
      </c>
      <c r="D1104" s="2">
        <f>MACD!E1104</f>
        <v>6.2265929987717072E-3</v>
      </c>
      <c r="E1104" s="2">
        <f>MACD!F1104</f>
        <v>3.6596831965670519E-2</v>
      </c>
      <c r="F1104" s="2">
        <f>'Moving Avg'!D1104</f>
        <v>3.4620999999999995</v>
      </c>
      <c r="G1104" s="2">
        <f>'Moving Avg'!F1104</f>
        <v>3.4652750000000005</v>
      </c>
      <c r="H1104" s="2">
        <f>'Moving Avg'!G1104</f>
        <v>3.4382100000000002</v>
      </c>
      <c r="I1104" s="2">
        <f>'Moving Avg'!H1104</f>
        <v>3.1972319999999983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3.4306999999999999</v>
      </c>
      <c r="C1105" s="2">
        <f>RSI!I1105</f>
        <v>47.706429877707748</v>
      </c>
      <c r="D1105" s="2">
        <f>MACD!E1105</f>
        <v>3.3000514981758045E-3</v>
      </c>
      <c r="E1105" s="2">
        <f>MACD!F1105</f>
        <v>2.9937475872171576E-2</v>
      </c>
      <c r="F1105" s="2">
        <f>'Moving Avg'!D1105</f>
        <v>3.4608599999999994</v>
      </c>
      <c r="G1105" s="2">
        <f>'Moving Avg'!F1105</f>
        <v>3.4577250000000008</v>
      </c>
      <c r="H1105" s="2">
        <f>'Moving Avg'!G1105</f>
        <v>3.4401000000000006</v>
      </c>
      <c r="I1105" s="2">
        <f>'Moving Avg'!H1105</f>
        <v>3.1985539999999992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3.4495</v>
      </c>
      <c r="C1106" s="2">
        <f>RSI!I1106</f>
        <v>49.697069982137265</v>
      </c>
      <c r="D1106" s="2">
        <f>MACD!E1106</f>
        <v>-4.2302291395124314E-4</v>
      </c>
      <c r="E1106" s="2">
        <f>MACD!F1106</f>
        <v>2.3865376114947014E-2</v>
      </c>
      <c r="F1106" s="2">
        <f>'Moving Avg'!D1106</f>
        <v>3.4633799999999999</v>
      </c>
      <c r="G1106" s="2">
        <f>'Moving Avg'!F1106</f>
        <v>3.4520600000000004</v>
      </c>
      <c r="H1106" s="2">
        <f>'Moving Avg'!G1106</f>
        <v>3.4404760000000003</v>
      </c>
      <c r="I1106" s="2">
        <f>'Moving Avg'!H1106</f>
        <v>3.2000014999999991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</row>
    <row r="1107" spans="1:12" ht="13.5" x14ac:dyDescent="0.25">
      <c r="A1107" s="3">
        <f>RSI!A1107</f>
        <v>43619</v>
      </c>
      <c r="B1107" s="2">
        <f>RSI!B1107</f>
        <v>3.4055</v>
      </c>
      <c r="C1107" s="2">
        <f>RSI!I1107</f>
        <v>45.346302734355056</v>
      </c>
      <c r="D1107" s="2">
        <f>MACD!E1107</f>
        <v>-1.2593573061998597E-3</v>
      </c>
      <c r="E1107" s="2">
        <f>MACD!F1107</f>
        <v>1.8840429430717641E-2</v>
      </c>
      <c r="F1107" s="2">
        <f>'Moving Avg'!D1107</f>
        <v>3.4457599999999999</v>
      </c>
      <c r="G1107" s="2">
        <f>'Moving Avg'!F1107</f>
        <v>3.4432500000000004</v>
      </c>
      <c r="H1107" s="2">
        <f>'Moving Avg'!G1107</f>
        <v>3.439972</v>
      </c>
      <c r="I1107" s="2">
        <f>'Moving Avg'!H1107</f>
        <v>3.2012604999999983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3.3614000000000002</v>
      </c>
      <c r="C1108" s="2">
        <f>RSI!I1108</f>
        <v>41.431282266257526</v>
      </c>
      <c r="D1108" s="2">
        <f>MACD!E1108</f>
        <v>2.551028652080678E-3</v>
      </c>
      <c r="E1108" s="2">
        <f>MACD!F1108</f>
        <v>1.5582549274990249E-2</v>
      </c>
      <c r="F1108" s="2">
        <f>'Moving Avg'!D1108</f>
        <v>3.4205800000000002</v>
      </c>
      <c r="G1108" s="2">
        <f>'Moving Avg'!F1108</f>
        <v>3.4350650000000007</v>
      </c>
      <c r="H1108" s="2">
        <f>'Moving Avg'!G1108</f>
        <v>3.4385860000000004</v>
      </c>
      <c r="I1108" s="2">
        <f>'Moving Avg'!H1108</f>
        <v>3.2022989999999987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3.4117999999999999</v>
      </c>
      <c r="C1109" s="2">
        <f>RSI!I1109</f>
        <v>47.056992893267967</v>
      </c>
      <c r="D1109" s="2">
        <f>MACD!E1109</f>
        <v>1.7086789403986113E-2</v>
      </c>
      <c r="E1109" s="2">
        <f>MACD!F1109</f>
        <v>1.5883397300789422E-2</v>
      </c>
      <c r="F1109" s="2">
        <f>'Moving Avg'!D1109</f>
        <v>3.4117800000000003</v>
      </c>
      <c r="G1109" s="2">
        <f>'Moving Avg'!F1109</f>
        <v>3.4325500000000004</v>
      </c>
      <c r="H1109" s="2">
        <f>'Moving Avg'!G1109</f>
        <v>3.4382080000000004</v>
      </c>
      <c r="I1109" s="2">
        <f>'Moving Avg'!H1109</f>
        <v>3.2035579999999984</v>
      </c>
      <c r="J1109" s="6" t="str">
        <f>OBV!F1109</f>
        <v>BULLISH</v>
      </c>
      <c r="K1109" s="6" t="str">
        <f>OBV!G1109</f>
        <v>NEUTRAL</v>
      </c>
      <c r="L1109" s="6" t="str">
        <f>OBV!H1109</f>
        <v>BULLISH DIVERGENCE</v>
      </c>
    </row>
    <row r="1110" spans="1:12" ht="13.5" x14ac:dyDescent="0.25">
      <c r="A1110" s="3">
        <f>RSI!A1110</f>
        <v>43627</v>
      </c>
      <c r="B1110" s="2">
        <f>RSI!B1110</f>
        <v>3.3803000000000001</v>
      </c>
      <c r="C1110" s="2">
        <f>RSI!I1110</f>
        <v>44.199447026218685</v>
      </c>
      <c r="D1110" s="2">
        <f>MACD!E1110</f>
        <v>1.8335755356003514E-2</v>
      </c>
      <c r="E1110" s="2">
        <f>MACD!F1110</f>
        <v>1.6373868911832241E-2</v>
      </c>
      <c r="F1110" s="2">
        <f>'Moving Avg'!D1110</f>
        <v>3.4016999999999995</v>
      </c>
      <c r="G1110" s="2">
        <f>'Moving Avg'!F1110</f>
        <v>3.4334950000000006</v>
      </c>
      <c r="H1110" s="2">
        <f>'Moving Avg'!G1110</f>
        <v>3.4392160000000005</v>
      </c>
      <c r="I1110" s="2">
        <f>'Moving Avg'!H1110</f>
        <v>3.2047539999999985</v>
      </c>
      <c r="J1110" s="6" t="str">
        <f>OBV!F1110</f>
        <v>BULLISH</v>
      </c>
      <c r="K1110" s="6" t="str">
        <f>OBV!G1110</f>
        <v>NEUTRAL</v>
      </c>
      <c r="L1110" s="6" t="str">
        <f>OBV!H1110</f>
        <v>BULLISH DIVERGENCE</v>
      </c>
    </row>
    <row r="1111" spans="1:12" ht="13.5" x14ac:dyDescent="0.25">
      <c r="A1111" s="3">
        <f>RSI!A1111</f>
        <v>43628</v>
      </c>
      <c r="B1111" s="2">
        <f>RSI!B1111</f>
        <v>3.3424999999999998</v>
      </c>
      <c r="C1111" s="2">
        <f>RSI!I1111</f>
        <v>40.983258803461098</v>
      </c>
      <c r="D1111" s="2">
        <f>MACD!E1111</f>
        <v>2.2550349701818018E-2</v>
      </c>
      <c r="E1111" s="2">
        <f>MACD!F1111</f>
        <v>1.7609165069829399E-2</v>
      </c>
      <c r="F1111" s="2">
        <f>'Moving Avg'!D1111</f>
        <v>3.3802999999999996</v>
      </c>
      <c r="G1111" s="2">
        <f>'Moving Avg'!F1111</f>
        <v>3.4281450000000007</v>
      </c>
      <c r="H1111" s="2">
        <f>'Moving Avg'!G1111</f>
        <v>3.4377040000000005</v>
      </c>
      <c r="I1111" s="2">
        <f>'Moving Avg'!H1111</f>
        <v>3.2057294999999986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3.3298999999999999</v>
      </c>
      <c r="C1112" s="2">
        <f>RSI!I1112</f>
        <v>39.939990513297921</v>
      </c>
      <c r="D1112" s="2">
        <f>MACD!E1112</f>
        <v>3.6327591998945419E-2</v>
      </c>
      <c r="E1112" s="2">
        <f>MACD!F1112</f>
        <v>2.1352850455652606E-2</v>
      </c>
      <c r="F1112" s="2">
        <f>'Moving Avg'!D1112</f>
        <v>3.3651800000000001</v>
      </c>
      <c r="G1112" s="2">
        <f>'Moving Avg'!F1112</f>
        <v>3.4237349999999998</v>
      </c>
      <c r="H1112" s="2">
        <f>'Moving Avg'!G1112</f>
        <v>3.4364440000000003</v>
      </c>
      <c r="I1112" s="2">
        <f>'Moving Avg'!H1112</f>
        <v>3.2066419999999987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3.2732999999999999</v>
      </c>
      <c r="C1113" s="2">
        <f>RSI!I1113</f>
        <v>35.560820006755577</v>
      </c>
      <c r="D1113" s="2">
        <f>MACD!E1113</f>
        <v>5.1796626938302115E-2</v>
      </c>
      <c r="E1113" s="2">
        <f>MACD!F1113</f>
        <v>2.7441605752182508E-2</v>
      </c>
      <c r="F1113" s="2">
        <f>'Moving Avg'!D1113</f>
        <v>3.3475600000000001</v>
      </c>
      <c r="G1113" s="2">
        <f>'Moving Avg'!F1113</f>
        <v>3.4174400000000005</v>
      </c>
      <c r="H1113" s="2">
        <f>'Moving Avg'!G1113</f>
        <v>3.4340520000000003</v>
      </c>
      <c r="I1113" s="2">
        <f>'Moving Avg'!H1113</f>
        <v>3.2072714999999987</v>
      </c>
      <c r="J1113" s="6" t="str">
        <f>OBV!F1113</f>
        <v>BEARISH</v>
      </c>
      <c r="K1113" s="6" t="str">
        <f>OBV!G1113</f>
        <v>WEAK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3.2732999999999999</v>
      </c>
      <c r="C1114" s="2">
        <f>RSI!I1114</f>
        <v>35.560820006755577</v>
      </c>
      <c r="D1114" s="2">
        <f>MACD!E1114</f>
        <v>6.091855884875752E-2</v>
      </c>
      <c r="E1114" s="2">
        <f>MACD!F1114</f>
        <v>3.4136996371497516E-2</v>
      </c>
      <c r="F1114" s="2">
        <f>'Moving Avg'!D1114</f>
        <v>3.3198599999999998</v>
      </c>
      <c r="G1114" s="2">
        <f>'Moving Avg'!F1114</f>
        <v>3.4105150000000011</v>
      </c>
      <c r="H1114" s="2">
        <f>'Moving Avg'!G1114</f>
        <v>3.4316599999999999</v>
      </c>
      <c r="I1114" s="2">
        <f>'Moving Avg'!H1114</f>
        <v>3.2083729999999986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3.3361999999999998</v>
      </c>
      <c r="C1115" s="2">
        <f>RSI!I1115</f>
        <v>43.539518539157598</v>
      </c>
      <c r="D1115" s="2">
        <f>MACD!E1115</f>
        <v>6.0930117367219871E-2</v>
      </c>
      <c r="E1115" s="2">
        <f>MACD!F1115</f>
        <v>3.9495620570641987E-2</v>
      </c>
      <c r="F1115" s="2">
        <f>'Moving Avg'!D1115</f>
        <v>3.3110399999999998</v>
      </c>
      <c r="G1115" s="2">
        <f>'Moving Avg'!F1115</f>
        <v>3.4057900000000005</v>
      </c>
      <c r="H1115" s="2">
        <f>'Moving Avg'!G1115</f>
        <v>3.4325400000000004</v>
      </c>
      <c r="I1115" s="2">
        <f>'Moving Avg'!H1115</f>
        <v>3.2099149999999987</v>
      </c>
      <c r="J1115" s="6" t="str">
        <f>OBV!F1115</f>
        <v>BEARISH</v>
      </c>
      <c r="K1115" s="6" t="str">
        <f>OBV!G1115</f>
        <v>WEAK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3.2795999999999998</v>
      </c>
      <c r="C1116" s="2">
        <f>RSI!I1116</f>
        <v>38.875037415972905</v>
      </c>
      <c r="D1116" s="2">
        <f>MACD!E1116</f>
        <v>6.8406636236474139E-2</v>
      </c>
      <c r="E1116" s="2">
        <f>MACD!F1116</f>
        <v>4.5277823703808423E-2</v>
      </c>
      <c r="F1116" s="2">
        <f>'Moving Avg'!D1116</f>
        <v>3.2984599999999999</v>
      </c>
      <c r="G1116" s="2">
        <f>'Moving Avg'!F1116</f>
        <v>3.3982350000000006</v>
      </c>
      <c r="H1116" s="2">
        <f>'Moving Avg'!G1116</f>
        <v>3.4314079999999993</v>
      </c>
      <c r="I1116" s="2">
        <f>'Moving Avg'!H1116</f>
        <v>3.2115204999999993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3.3677000000000001</v>
      </c>
      <c r="C1117" s="2">
        <f>RSI!I1117</f>
        <v>48.180847480602374</v>
      </c>
      <c r="D1117" s="2">
        <f>MACD!E1117</f>
        <v>6.2125770550145898E-2</v>
      </c>
      <c r="E1117" s="2">
        <f>MACD!F1117</f>
        <v>4.8647413073075921E-2</v>
      </c>
      <c r="F1117" s="2">
        <f>'Moving Avg'!D1117</f>
        <v>3.3060200000000002</v>
      </c>
      <c r="G1117" s="2">
        <f>'Moving Avg'!F1117</f>
        <v>3.3954</v>
      </c>
      <c r="H1117" s="2">
        <f>'Moving Avg'!G1117</f>
        <v>3.4320379999999999</v>
      </c>
      <c r="I1117" s="2">
        <f>'Moving Avg'!H1117</f>
        <v>3.2135664999999993</v>
      </c>
      <c r="J1117" s="6" t="str">
        <f>OBV!F1117</f>
        <v>BEARISH</v>
      </c>
      <c r="K1117" s="6" t="str">
        <f>OBV!G1117</f>
        <v>WEAK</v>
      </c>
      <c r="L1117" s="6" t="str">
        <f>OBV!H1117</f>
        <v>BEARISH DIVERGENCE</v>
      </c>
    </row>
    <row r="1118" spans="1:12" ht="13.5" x14ac:dyDescent="0.25">
      <c r="A1118" s="3">
        <f>RSI!A1118</f>
        <v>43637</v>
      </c>
      <c r="B1118" s="2">
        <f>RSI!B1118</f>
        <v>3.3740000000000001</v>
      </c>
      <c r="C1118" s="2">
        <f>RSI!I1118</f>
        <v>48.781347534225034</v>
      </c>
      <c r="D1118" s="2">
        <f>MACD!E1118</f>
        <v>4.9676365575956005E-2</v>
      </c>
      <c r="E1118" s="2">
        <f>MACD!F1118</f>
        <v>4.8853203573651943E-2</v>
      </c>
      <c r="F1118" s="2">
        <f>'Moving Avg'!D1118</f>
        <v>3.3261599999999993</v>
      </c>
      <c r="G1118" s="2">
        <f>'Moving Avg'!F1118</f>
        <v>3.3925649999999998</v>
      </c>
      <c r="H1118" s="2">
        <f>'Moving Avg'!G1118</f>
        <v>3.4329199999999997</v>
      </c>
      <c r="I1118" s="2">
        <f>'Moving Avg'!H1118</f>
        <v>3.2156439999999993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</row>
    <row r="1119" spans="1:12" ht="13.5" x14ac:dyDescent="0.25">
      <c r="A1119" s="3">
        <f>RSI!A1119</f>
        <v>43640</v>
      </c>
      <c r="B1119" s="2">
        <f>RSI!B1119</f>
        <v>3.3551000000000002</v>
      </c>
      <c r="C1119" s="2">
        <f>RSI!I1119</f>
        <v>47.020913544466445</v>
      </c>
      <c r="D1119" s="2">
        <f>MACD!E1119</f>
        <v>4.836670224203532E-2</v>
      </c>
      <c r="E1119" s="2">
        <f>MACD!F1119</f>
        <v>4.8755903307328624E-2</v>
      </c>
      <c r="F1119" s="2">
        <f>'Moving Avg'!D1119</f>
        <v>3.3425200000000004</v>
      </c>
      <c r="G1119" s="2">
        <f>'Moving Avg'!F1119</f>
        <v>3.3840649999999997</v>
      </c>
      <c r="H1119" s="2">
        <f>'Moving Avg'!G1119</f>
        <v>3.433424</v>
      </c>
      <c r="I1119" s="2">
        <f>'Moving Avg'!H1119</f>
        <v>3.2179414999999993</v>
      </c>
      <c r="J1119" s="6" t="str">
        <f>OBV!F1119</f>
        <v>BEARISH</v>
      </c>
      <c r="K1119" s="6" t="str">
        <f>OBV!G1119</f>
        <v>NEUTRAL</v>
      </c>
      <c r="L1119" s="6" t="str">
        <f>OBV!H1119</f>
        <v>BEARISH DIVERGENCE</v>
      </c>
    </row>
    <row r="1120" spans="1:12" ht="13.5" x14ac:dyDescent="0.25">
      <c r="A1120" s="3">
        <f>RSI!A1120</f>
        <v>43641</v>
      </c>
      <c r="B1120" s="2">
        <f>RSI!B1120</f>
        <v>3.3361999999999998</v>
      </c>
      <c r="C1120" s="2">
        <f>RSI!I1120</f>
        <v>45.261844509373077</v>
      </c>
      <c r="D1120" s="2">
        <f>MACD!E1120</f>
        <v>4.3989425245464897E-2</v>
      </c>
      <c r="E1120" s="2">
        <f>MACD!F1120</f>
        <v>4.7802607694955881E-2</v>
      </c>
      <c r="F1120" s="2">
        <f>'Moving Avg'!D1120</f>
        <v>3.3425200000000004</v>
      </c>
      <c r="G1120" s="2">
        <f>'Moving Avg'!F1120</f>
        <v>3.3790300000000002</v>
      </c>
      <c r="H1120" s="2">
        <f>'Moving Avg'!G1120</f>
        <v>3.4331719999999994</v>
      </c>
      <c r="I1120" s="2">
        <f>'Moving Avg'!H1120</f>
        <v>3.2195149999999995</v>
      </c>
      <c r="J1120" s="6" t="str">
        <f>OBV!F1120</f>
        <v>BEARISH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3.2795999999999998</v>
      </c>
      <c r="C1121" s="2">
        <f>RSI!I1121</f>
        <v>40.388883069351387</v>
      </c>
      <c r="D1121" s="2">
        <f>MACD!E1121</f>
        <v>3.8938402809457262E-2</v>
      </c>
      <c r="E1121" s="2">
        <f>MACD!F1121</f>
        <v>4.6029766717856163E-2</v>
      </c>
      <c r="F1121" s="2">
        <f>'Moving Avg'!D1121</f>
        <v>3.3425199999999995</v>
      </c>
      <c r="G1121" s="2">
        <f>'Moving Avg'!F1121</f>
        <v>3.3711650000000004</v>
      </c>
      <c r="H1121" s="2">
        <f>'Moving Avg'!G1121</f>
        <v>3.4320399999999993</v>
      </c>
      <c r="I1121" s="2">
        <f>'Moving Avg'!H1121</f>
        <v>3.2208054999999991</v>
      </c>
      <c r="J1121" s="6" t="str">
        <f>OBV!F1121</f>
        <v>BEARISH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3.2418</v>
      </c>
      <c r="C1122" s="2">
        <f>RSI!I1122</f>
        <v>37.486246049258789</v>
      </c>
      <c r="D1122" s="2">
        <f>MACD!E1122</f>
        <v>3.6115654145240317E-2</v>
      </c>
      <c r="E1122" s="2">
        <f>MACD!F1122</f>
        <v>4.4046944203332994E-2</v>
      </c>
      <c r="F1122" s="2">
        <f>'Moving Avg'!D1122</f>
        <v>3.3173400000000002</v>
      </c>
      <c r="G1122" s="2">
        <f>'Moving Avg'!F1122</f>
        <v>3.3585750000000005</v>
      </c>
      <c r="H1122" s="2">
        <f>'Moving Avg'!G1122</f>
        <v>3.4307799999999999</v>
      </c>
      <c r="I1122" s="2">
        <f>'Moving Avg'!H1122</f>
        <v>3.2219384999999994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3.3361999999999998</v>
      </c>
      <c r="C1123" s="2">
        <f>RSI!I1123</f>
        <v>47.612004168080382</v>
      </c>
      <c r="D1123" s="2">
        <f>MACD!E1123</f>
        <v>1.8796228221478195E-2</v>
      </c>
      <c r="E1123" s="2">
        <f>MACD!F1123</f>
        <v>3.8996801006962033E-2</v>
      </c>
      <c r="F1123" s="2">
        <f>'Moving Avg'!D1123</f>
        <v>3.3097799999999999</v>
      </c>
      <c r="G1123" s="2">
        <f>'Moving Avg'!F1123</f>
        <v>3.3510200000000006</v>
      </c>
      <c r="H1123" s="2">
        <f>'Moving Avg'!G1123</f>
        <v>3.4314079999999993</v>
      </c>
      <c r="I1123" s="2">
        <f>'Moving Avg'!H1123</f>
        <v>3.2235119999999995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3.3803000000000001</v>
      </c>
      <c r="C1124" s="2">
        <f>RSI!I1124</f>
        <v>51.559417514261767</v>
      </c>
      <c r="D1124" s="2">
        <f>MACD!E1124</f>
        <v>1.0291996120179725E-3</v>
      </c>
      <c r="E1124" s="2">
        <f>MACD!F1124</f>
        <v>3.1403280727973222E-2</v>
      </c>
      <c r="F1124" s="2">
        <f>'Moving Avg'!D1124</f>
        <v>3.3148200000000001</v>
      </c>
      <c r="G1124" s="2">
        <f>'Moving Avg'!F1124</f>
        <v>3.347245</v>
      </c>
      <c r="H1124" s="2">
        <f>'Moving Avg'!G1124</f>
        <v>3.4310300000000002</v>
      </c>
      <c r="I1124" s="2">
        <f>'Moving Avg'!H1124</f>
        <v>3.2256209999999994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3.3803000000000001</v>
      </c>
      <c r="C1125" s="2">
        <f>RSI!I1125</f>
        <v>51.559417514261767</v>
      </c>
      <c r="D1125" s="2">
        <f>MACD!E1125</f>
        <v>-4.4450159607727358E-3</v>
      </c>
      <c r="E1125" s="2">
        <f>MACD!F1125</f>
        <v>2.4233621390224031E-2</v>
      </c>
      <c r="F1125" s="2">
        <f>'Moving Avg'!D1125</f>
        <v>3.3236400000000001</v>
      </c>
      <c r="G1125" s="2">
        <f>'Moving Avg'!F1125</f>
        <v>3.3447249999999995</v>
      </c>
      <c r="H1125" s="2">
        <f>'Moving Avg'!G1125</f>
        <v>3.4306520000000003</v>
      </c>
      <c r="I1125" s="2">
        <f>'Moving Avg'!H1125</f>
        <v>3.2277299999999998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3.3803000000000001</v>
      </c>
      <c r="C1126" s="2">
        <f>RSI!I1126</f>
        <v>51.559417514261767</v>
      </c>
      <c r="D1126" s="2">
        <f>MACD!E1126</f>
        <v>-1.7893532253292044E-2</v>
      </c>
      <c r="E1126" s="2">
        <f>MACD!F1126</f>
        <v>1.5808190661520817E-2</v>
      </c>
      <c r="F1126" s="2">
        <f>'Moving Avg'!D1126</f>
        <v>3.3437799999999998</v>
      </c>
      <c r="G1126" s="2">
        <f>'Moving Avg'!F1126</f>
        <v>3.3412649999999999</v>
      </c>
      <c r="H1126" s="2">
        <f>'Moving Avg'!G1126</f>
        <v>3.4302739999999998</v>
      </c>
      <c r="I1126" s="2">
        <f>'Moving Avg'!H1126</f>
        <v>3.2298389999999997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3.3677000000000001</v>
      </c>
      <c r="C1127" s="2">
        <f>RSI!I1127</f>
        <v>50.209362295214902</v>
      </c>
      <c r="D1127" s="2">
        <f>MACD!E1127</f>
        <v>-1.4886603055086045E-2</v>
      </c>
      <c r="E1127" s="2">
        <f>MACD!F1127</f>
        <v>9.6692319181994456E-3</v>
      </c>
      <c r="F1127" s="2">
        <f>'Moving Avg'!D1127</f>
        <v>3.36896</v>
      </c>
      <c r="G1127" s="2">
        <f>'Moving Avg'!F1127</f>
        <v>3.3393749999999995</v>
      </c>
      <c r="H1127" s="2">
        <f>'Moving Avg'!G1127</f>
        <v>3.4296440000000001</v>
      </c>
      <c r="I1127" s="2">
        <f>'Moving Avg'!H1127</f>
        <v>3.2318850000000001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3.3677000000000001</v>
      </c>
      <c r="C1128" s="2">
        <f>RSI!I1128</f>
        <v>50.209362295214895</v>
      </c>
      <c r="D1128" s="2">
        <f>MACD!E1128</f>
        <v>-1.1391868178371123E-2</v>
      </c>
      <c r="E1128" s="2">
        <f>MACD!F1128</f>
        <v>5.4570118988853319E-3</v>
      </c>
      <c r="F1128" s="2">
        <f>'Moving Avg'!D1128</f>
        <v>3.3752599999999999</v>
      </c>
      <c r="G1128" s="2">
        <f>'Moving Avg'!F1128</f>
        <v>3.3396899999999996</v>
      </c>
      <c r="H1128" s="2">
        <f>'Moving Avg'!G1128</f>
        <v>3.4277560000000009</v>
      </c>
      <c r="I1128" s="2">
        <f>'Moving Avg'!H1128</f>
        <v>3.2339310000000006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3.3614000000000002</v>
      </c>
      <c r="C1129" s="2">
        <f>RSI!I1129</f>
        <v>49.458391770918148</v>
      </c>
      <c r="D1129" s="2">
        <f>MACD!E1129</f>
        <v>-1.0893236942445039E-2</v>
      </c>
      <c r="E1129" s="2">
        <f>MACD!F1129</f>
        <v>2.1869621306192574E-3</v>
      </c>
      <c r="F1129" s="2">
        <f>'Moving Avg'!D1129</f>
        <v>3.3714799999999996</v>
      </c>
      <c r="G1129" s="2">
        <f>'Moving Avg'!F1129</f>
        <v>3.3371699999999991</v>
      </c>
      <c r="H1129" s="2">
        <f>'Moving Avg'!G1129</f>
        <v>3.425742000000001</v>
      </c>
      <c r="I1129" s="2">
        <f>'Moving Avg'!H1129</f>
        <v>3.2356305000000005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3.3740000000000001</v>
      </c>
      <c r="C1130" s="2">
        <f>RSI!I1130</f>
        <v>51.035755755152081</v>
      </c>
      <c r="D1130" s="2">
        <f>MACD!E1130</f>
        <v>-1.4291252504697205E-2</v>
      </c>
      <c r="E1130" s="2">
        <f>MACD!F1130</f>
        <v>-1.1086807964440352E-3</v>
      </c>
      <c r="F1130" s="2">
        <f>'Moving Avg'!D1130</f>
        <v>3.3702199999999998</v>
      </c>
      <c r="G1130" s="2">
        <f>'Moving Avg'!F1130</f>
        <v>3.336854999999999</v>
      </c>
      <c r="H1130" s="2">
        <f>'Moving Avg'!G1130</f>
        <v>3.4209580000000011</v>
      </c>
      <c r="I1130" s="2">
        <f>'Moving Avg'!H1130</f>
        <v>3.2375505000000002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3.3551000000000002</v>
      </c>
      <c r="C1131" s="2">
        <f>RSI!I1131</f>
        <v>48.586283708657845</v>
      </c>
      <c r="D1131" s="2">
        <f>MACD!E1131</f>
        <v>-2.452911367165056E-2</v>
      </c>
      <c r="E1131" s="2">
        <f>MACD!F1131</f>
        <v>-5.7927673714853406E-3</v>
      </c>
      <c r="F1131" s="2">
        <f>'Moving Avg'!D1131</f>
        <v>3.3651800000000001</v>
      </c>
      <c r="G1131" s="2">
        <f>'Moving Avg'!F1131</f>
        <v>3.3374849999999996</v>
      </c>
      <c r="H1131" s="2">
        <f>'Moving Avg'!G1131</f>
        <v>3.4130260000000008</v>
      </c>
      <c r="I1131" s="2">
        <f>'Moving Avg'!H1131</f>
        <v>3.2396905000000005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3.3551000000000002</v>
      </c>
      <c r="C1132" s="2">
        <f>RSI!I1132</f>
        <v>48.586283708657845</v>
      </c>
      <c r="D1132" s="2">
        <f>MACD!E1132</f>
        <v>-3.894647938739304E-2</v>
      </c>
      <c r="E1132" s="2">
        <f>MACD!F1132</f>
        <v>-1.2423509774666882E-2</v>
      </c>
      <c r="F1132" s="2">
        <f>'Moving Avg'!D1132</f>
        <v>3.3626600000000004</v>
      </c>
      <c r="G1132" s="2">
        <f>'Moving Avg'!F1132</f>
        <v>3.3387450000000003</v>
      </c>
      <c r="H1132" s="2">
        <f>'Moving Avg'!G1132</f>
        <v>3.4073600000000011</v>
      </c>
      <c r="I1132" s="2">
        <f>'Moving Avg'!H1132</f>
        <v>3.2414215000000008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3.3677000000000001</v>
      </c>
      <c r="C1133" s="2">
        <f>RSI!I1133</f>
        <v>50.425914852679966</v>
      </c>
      <c r="D1133" s="2">
        <f>MACD!E1133</f>
        <v>-3.7499726265682209E-2</v>
      </c>
      <c r="E1133" s="2">
        <f>MACD!F1133</f>
        <v>-1.7438753072869947E-2</v>
      </c>
      <c r="F1133" s="2">
        <f>'Moving Avg'!D1133</f>
        <v>3.3626600000000004</v>
      </c>
      <c r="G1133" s="2">
        <f>'Moving Avg'!F1133</f>
        <v>3.3434649999999997</v>
      </c>
      <c r="H1133" s="2">
        <f>'Moving Avg'!G1133</f>
        <v>3.4027020000000014</v>
      </c>
      <c r="I1133" s="2">
        <f>'Moving Avg'!H1133</f>
        <v>3.2432470000000007</v>
      </c>
      <c r="J1133" s="6" t="str">
        <f>OBV!F1133</f>
        <v>BEARISH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3.3677000000000001</v>
      </c>
      <c r="C1134" s="2">
        <f>RSI!I1134</f>
        <v>50.425914852679966</v>
      </c>
      <c r="D1134" s="2">
        <f>MACD!E1134</f>
        <v>-2.9513241896641951E-2</v>
      </c>
      <c r="E1134" s="2">
        <f>MACD!F1134</f>
        <v>-1.9853650837624349E-2</v>
      </c>
      <c r="F1134" s="2">
        <f>'Moving Avg'!D1134</f>
        <v>3.3639200000000002</v>
      </c>
      <c r="G1134" s="2">
        <f>'Moving Avg'!F1134</f>
        <v>3.348185</v>
      </c>
      <c r="H1134" s="2">
        <f>'Moving Avg'!G1134</f>
        <v>3.3985480000000017</v>
      </c>
      <c r="I1134" s="2">
        <f>'Moving Avg'!H1134</f>
        <v>3.245009500000001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</row>
    <row r="1135" spans="1:12" ht="13.5" x14ac:dyDescent="0.25">
      <c r="A1135" s="3">
        <f>RSI!A1135</f>
        <v>43662</v>
      </c>
      <c r="B1135" s="2">
        <f>RSI!B1135</f>
        <v>3.4495</v>
      </c>
      <c r="C1135" s="2">
        <f>RSI!I1135</f>
        <v>60.946957021952095</v>
      </c>
      <c r="D1135" s="2">
        <f>MACD!E1135</f>
        <v>-2.8835361073072718E-2</v>
      </c>
      <c r="E1135" s="2">
        <f>MACD!F1135</f>
        <v>-2.1649992884714024E-2</v>
      </c>
      <c r="F1135" s="2">
        <f>'Moving Avg'!D1135</f>
        <v>3.3790199999999997</v>
      </c>
      <c r="G1135" s="2">
        <f>'Moving Avg'!F1135</f>
        <v>3.35385</v>
      </c>
      <c r="H1135" s="2">
        <f>'Moving Avg'!G1135</f>
        <v>3.395904000000002</v>
      </c>
      <c r="I1135" s="2">
        <f>'Moving Avg'!H1135</f>
        <v>3.2471810000000003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3.4558</v>
      </c>
      <c r="C1136" s="2">
        <f>RSI!I1136</f>
        <v>61.62249950838703</v>
      </c>
      <c r="D1136" s="2">
        <f>MACD!E1136</f>
        <v>-2.9230920415597605E-2</v>
      </c>
      <c r="E1136" s="2">
        <f>MACD!F1136</f>
        <v>-2.3166178390890742E-2</v>
      </c>
      <c r="F1136" s="2">
        <f>'Moving Avg'!D1136</f>
        <v>3.3991600000000006</v>
      </c>
      <c r="G1136" s="2">
        <f>'Moving Avg'!F1136</f>
        <v>3.3626599999999995</v>
      </c>
      <c r="H1136" s="2">
        <f>'Moving Avg'!G1136</f>
        <v>3.3937640000000022</v>
      </c>
      <c r="I1136" s="2">
        <f>'Moving Avg'!H1136</f>
        <v>3.2493840000000001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3.3992</v>
      </c>
      <c r="C1137" s="2">
        <f>RSI!I1137</f>
        <v>52.787797669225711</v>
      </c>
      <c r="D1137" s="2">
        <f>MACD!E1137</f>
        <v>-2.7813983485488691E-2</v>
      </c>
      <c r="E1137" s="2">
        <f>MACD!F1137</f>
        <v>-2.4095739409810333E-2</v>
      </c>
      <c r="F1137" s="2">
        <f>'Moving Avg'!D1137</f>
        <v>3.4079799999999998</v>
      </c>
      <c r="G1137" s="2">
        <f>'Moving Avg'!F1137</f>
        <v>3.3642349999999994</v>
      </c>
      <c r="H1137" s="2">
        <f>'Moving Avg'!G1137</f>
        <v>3.3901140000000023</v>
      </c>
      <c r="I1137" s="2">
        <f>'Moving Avg'!H1137</f>
        <v>3.2513040000000002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3.3361999999999998</v>
      </c>
      <c r="C1138" s="2">
        <f>RSI!I1138</f>
        <v>45.046368051662498</v>
      </c>
      <c r="D1138" s="2">
        <f>MACD!E1138</f>
        <v>-2.2079186933574579E-2</v>
      </c>
      <c r="E1138" s="2">
        <f>MACD!F1138</f>
        <v>-2.3692428914563184E-2</v>
      </c>
      <c r="F1138" s="2">
        <f>'Moving Avg'!D1138</f>
        <v>3.4016800000000003</v>
      </c>
      <c r="G1138" s="2">
        <f>'Moving Avg'!F1138</f>
        <v>3.3623449999999999</v>
      </c>
      <c r="H1138" s="2">
        <f>'Moving Avg'!G1138</f>
        <v>3.3863360000000022</v>
      </c>
      <c r="I1138" s="2">
        <f>'Moving Avg'!H1138</f>
        <v>3.2529090000000003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3.3361999999999998</v>
      </c>
      <c r="C1139" s="2">
        <f>RSI!I1139</f>
        <v>45.046368051662498</v>
      </c>
      <c r="D1139" s="2">
        <f>MACD!E1139</f>
        <v>-1.7944754456336032E-2</v>
      </c>
      <c r="E1139" s="2">
        <f>MACD!F1139</f>
        <v>-2.2542894022917755E-2</v>
      </c>
      <c r="F1139" s="2">
        <f>'Moving Avg'!D1139</f>
        <v>3.3953800000000003</v>
      </c>
      <c r="G1139" s="2">
        <f>'Moving Avg'!F1139</f>
        <v>3.3614000000000006</v>
      </c>
      <c r="H1139" s="2">
        <f>'Moving Avg'!G1139</f>
        <v>3.3838180000000015</v>
      </c>
      <c r="I1139" s="2">
        <f>'Moving Avg'!H1139</f>
        <v>3.2545454999999999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</row>
    <row r="1140" spans="1:12" ht="13.5" x14ac:dyDescent="0.25">
      <c r="A1140" s="3">
        <f>RSI!A1140</f>
        <v>43669</v>
      </c>
      <c r="B1140" s="2">
        <f>RSI!B1140</f>
        <v>3.3361999999999998</v>
      </c>
      <c r="C1140" s="2">
        <f>RSI!I1140</f>
        <v>45.046368051662498</v>
      </c>
      <c r="D1140" s="2">
        <f>MACD!E1140</f>
        <v>-1.2275387080079803E-2</v>
      </c>
      <c r="E1140" s="2">
        <f>MACD!F1140</f>
        <v>-2.0489392634350165E-2</v>
      </c>
      <c r="F1140" s="2">
        <f>'Moving Avg'!D1140</f>
        <v>3.3727199999999997</v>
      </c>
      <c r="G1140" s="2">
        <f>'Moving Avg'!F1140</f>
        <v>3.3613999999999997</v>
      </c>
      <c r="H1140" s="2">
        <f>'Moving Avg'!G1140</f>
        <v>3.3833140000000008</v>
      </c>
      <c r="I1140" s="2">
        <f>'Moving Avg'!H1140</f>
        <v>3.2562764999999998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3.3361999999999998</v>
      </c>
      <c r="C1141" s="2">
        <f>RSI!I1141</f>
        <v>45.046368051662498</v>
      </c>
      <c r="D1141" s="2">
        <f>MACD!E1141</f>
        <v>-1.0170607659023556E-2</v>
      </c>
      <c r="E1141" s="2">
        <f>MACD!F1141</f>
        <v>-1.8425635639284843E-2</v>
      </c>
      <c r="F1141" s="2">
        <f>'Moving Avg'!D1141</f>
        <v>3.3487999999999998</v>
      </c>
      <c r="G1141" s="2">
        <f>'Moving Avg'!F1141</f>
        <v>3.3642300000000001</v>
      </c>
      <c r="H1141" s="2">
        <f>'Moving Avg'!G1141</f>
        <v>3.3810480000000007</v>
      </c>
      <c r="I1141" s="2">
        <f>'Moving Avg'!H1141</f>
        <v>3.2577554999999996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3.4306999999999999</v>
      </c>
      <c r="C1142" s="2">
        <f>RSI!I1142</f>
        <v>57.593624477165307</v>
      </c>
      <c r="D1142" s="2">
        <f>MACD!E1142</f>
        <v>-1.5190274976896401E-2</v>
      </c>
      <c r="E1142" s="2">
        <f>MACD!F1142</f>
        <v>-1.7778563506807156E-2</v>
      </c>
      <c r="F1142" s="2">
        <f>'Moving Avg'!D1142</f>
        <v>3.3551000000000002</v>
      </c>
      <c r="G1142" s="2">
        <f>'Moving Avg'!F1142</f>
        <v>3.373675</v>
      </c>
      <c r="H1142" s="2">
        <f>'Moving Avg'!G1142</f>
        <v>3.3813000000000004</v>
      </c>
      <c r="I1142" s="2">
        <f>'Moving Avg'!H1142</f>
        <v>3.2598014999999987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43675</v>
      </c>
      <c r="B1143" s="2">
        <f>RSI!B1143</f>
        <v>3.4306999999999999</v>
      </c>
      <c r="C1143" s="2">
        <f>RSI!I1143</f>
        <v>57.593624477165307</v>
      </c>
      <c r="D1143" s="2">
        <f>MACD!E1143</f>
        <v>-1.7873031137886741E-2</v>
      </c>
      <c r="E1143" s="2">
        <f>MACD!F1143</f>
        <v>-1.7797457033023073E-2</v>
      </c>
      <c r="F1143" s="2">
        <f>'Moving Avg'!D1143</f>
        <v>3.3739999999999997</v>
      </c>
      <c r="G1143" s="2">
        <f>'Moving Avg'!F1143</f>
        <v>3.3783999999999992</v>
      </c>
      <c r="H1143" s="2">
        <f>'Moving Avg'!G1143</f>
        <v>3.381930000000001</v>
      </c>
      <c r="I1143" s="2">
        <f>'Moving Avg'!H1143</f>
        <v>3.2618474999999982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3.4306999999999999</v>
      </c>
      <c r="C1144" s="2">
        <f>RSI!I1144</f>
        <v>57.593624477165307</v>
      </c>
      <c r="D1144" s="2">
        <f>MACD!E1144</f>
        <v>-2.0489173074413447E-2</v>
      </c>
      <c r="E1144" s="2">
        <f>MACD!F1144</f>
        <v>-1.8335800241301149E-2</v>
      </c>
      <c r="F1144" s="2">
        <f>'Moving Avg'!D1144</f>
        <v>3.3929</v>
      </c>
      <c r="G1144" s="2">
        <f>'Moving Avg'!F1144</f>
        <v>3.3809199999999997</v>
      </c>
      <c r="H1144" s="2">
        <f>'Moving Avg'!G1144</f>
        <v>3.382308000000001</v>
      </c>
      <c r="I1144" s="2">
        <f>'Moving Avg'!H1144</f>
        <v>3.2639879999999981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3.4306999999999999</v>
      </c>
      <c r="C1145" s="2">
        <f>RSI!I1145</f>
        <v>57.593624477165307</v>
      </c>
      <c r="D1145" s="2">
        <f>MACD!E1145</f>
        <v>-1.0438695411299381E-2</v>
      </c>
      <c r="E1145" s="2">
        <f>MACD!F1145</f>
        <v>-1.6756379275300798E-2</v>
      </c>
      <c r="F1145" s="2">
        <f>'Moving Avg'!D1145</f>
        <v>3.4117999999999995</v>
      </c>
      <c r="G1145" s="2">
        <f>'Moving Avg'!F1145</f>
        <v>3.3834399999999993</v>
      </c>
      <c r="H1145" s="2">
        <f>'Moving Avg'!G1145</f>
        <v>3.3823080000000005</v>
      </c>
      <c r="I1145" s="2">
        <f>'Moving Avg'!H1145</f>
        <v>3.2659079999999987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3.3929</v>
      </c>
      <c r="C1146" s="2">
        <f>RSI!I1146</f>
        <v>51.292669194886599</v>
      </c>
      <c r="D1146" s="2">
        <f>MACD!E1146</f>
        <v>1.5380457254572377E-3</v>
      </c>
      <c r="E1146" s="2">
        <f>MACD!F1146</f>
        <v>-1.3097494275149191E-2</v>
      </c>
      <c r="F1146" s="2">
        <f>'Moving Avg'!D1146</f>
        <v>3.4231400000000001</v>
      </c>
      <c r="G1146" s="2">
        <f>'Moving Avg'!F1146</f>
        <v>3.3840699999999999</v>
      </c>
      <c r="H1146" s="2">
        <f>'Moving Avg'!G1146</f>
        <v>3.3815519999999997</v>
      </c>
      <c r="I1146" s="2">
        <f>'Moving Avg'!H1146</f>
        <v>3.2674504999999989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</row>
    <row r="1147" spans="1:12" ht="13.5" x14ac:dyDescent="0.25">
      <c r="A1147" s="3">
        <f>RSI!A1147</f>
        <v>43679</v>
      </c>
      <c r="B1147" s="2">
        <f>RSI!B1147</f>
        <v>3.4306999999999999</v>
      </c>
      <c r="C1147" s="2">
        <f>RSI!I1147</f>
        <v>56.426474244152821</v>
      </c>
      <c r="D1147" s="2">
        <f>MACD!E1147</f>
        <v>1.131215935656904E-4</v>
      </c>
      <c r="E1147" s="2">
        <f>MACD!F1147</f>
        <v>-1.0455371101406215E-2</v>
      </c>
      <c r="F1147" s="2">
        <f>'Moving Avg'!D1147</f>
        <v>3.4231399999999992</v>
      </c>
      <c r="G1147" s="2">
        <f>'Moving Avg'!F1147</f>
        <v>3.3872200000000001</v>
      </c>
      <c r="H1147" s="2">
        <f>'Moving Avg'!G1147</f>
        <v>3.381678</v>
      </c>
      <c r="I1147" s="2">
        <f>'Moving Avg'!H1147</f>
        <v>3.2692449999999993</v>
      </c>
      <c r="J1147" s="6" t="str">
        <f>OBV!F1147</f>
        <v>BEARISH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3.4180999999999999</v>
      </c>
      <c r="C1148" s="2">
        <f>RSI!I1148</f>
        <v>54.369340464852051</v>
      </c>
      <c r="D1148" s="2">
        <f>MACD!E1148</f>
        <v>-1.012250980997953E-2</v>
      </c>
      <c r="E1148" s="2">
        <f>MACD!F1148</f>
        <v>-1.0388798843120878E-2</v>
      </c>
      <c r="F1148" s="2">
        <f>'Moving Avg'!D1148</f>
        <v>3.4206200000000004</v>
      </c>
      <c r="G1148" s="2">
        <f>'Moving Avg'!F1148</f>
        <v>3.3897399999999998</v>
      </c>
      <c r="H1148" s="2">
        <f>'Moving Avg'!G1148</f>
        <v>3.3814260000000003</v>
      </c>
      <c r="I1148" s="2">
        <f>'Moving Avg'!H1148</f>
        <v>3.2709764999999993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3.4306999999999999</v>
      </c>
      <c r="C1149" s="2">
        <f>RSI!I1149</f>
        <v>56.093177905391215</v>
      </c>
      <c r="D1149" s="2">
        <f>MACD!E1149</f>
        <v>-1.9893189572757652E-2</v>
      </c>
      <c r="E1149" s="2">
        <f>MACD!F1149</f>
        <v>-1.2289676989048235E-2</v>
      </c>
      <c r="F1149" s="2">
        <f>'Moving Avg'!D1149</f>
        <v>3.4206199999999995</v>
      </c>
      <c r="G1149" s="2">
        <f>'Moving Avg'!F1149</f>
        <v>3.3932050000000005</v>
      </c>
      <c r="H1149" s="2">
        <f>'Moving Avg'!G1149</f>
        <v>3.3795379999999993</v>
      </c>
      <c r="I1149" s="2">
        <f>'Moving Avg'!H1149</f>
        <v>3.2727079999999997</v>
      </c>
      <c r="J1149" s="6" t="str">
        <f>OBV!F1149</f>
        <v>BEARISH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3.3298999999999999</v>
      </c>
      <c r="C1150" s="2">
        <f>RSI!I1150</f>
        <v>42.319384228270849</v>
      </c>
      <c r="D1150" s="2">
        <f>MACD!E1150</f>
        <v>-2.0931833950172951E-2</v>
      </c>
      <c r="E1150" s="2">
        <f>MACD!F1150</f>
        <v>-1.4018108381273179E-2</v>
      </c>
      <c r="F1150" s="2">
        <f>'Moving Avg'!D1150</f>
        <v>3.4004599999999998</v>
      </c>
      <c r="G1150" s="2">
        <f>'Moving Avg'!F1150</f>
        <v>3.3909999999999996</v>
      </c>
      <c r="H1150" s="2">
        <f>'Moving Avg'!G1150</f>
        <v>3.3773979999999999</v>
      </c>
      <c r="I1150" s="2">
        <f>'Moving Avg'!H1150</f>
        <v>3.273966999999999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3.4243999999999999</v>
      </c>
      <c r="C1151" s="2">
        <f>RSI!I1151</f>
        <v>53.778339645114478</v>
      </c>
      <c r="D1151" s="2">
        <f>MACD!E1151</f>
        <v>-2.8435252377490894E-2</v>
      </c>
      <c r="E1151" s="2">
        <f>MACD!F1151</f>
        <v>-1.6901537180516724E-2</v>
      </c>
      <c r="F1151" s="2">
        <f>'Moving Avg'!D1151</f>
        <v>3.4067599999999998</v>
      </c>
      <c r="G1151" s="2">
        <f>'Moving Avg'!F1151</f>
        <v>3.3944650000000003</v>
      </c>
      <c r="H1151" s="2">
        <f>'Moving Avg'!G1151</f>
        <v>3.377148</v>
      </c>
      <c r="I1151" s="2">
        <f>'Moving Avg'!H1151</f>
        <v>3.275698499999999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3.4117999999999999</v>
      </c>
      <c r="C1152" s="2">
        <f>RSI!I1152</f>
        <v>52.286813945303855</v>
      </c>
      <c r="D1152" s="2">
        <f>MACD!E1152</f>
        <v>-1.9523283881771825E-2</v>
      </c>
      <c r="E1152" s="2">
        <f>MACD!F1152</f>
        <v>-1.7425886520767746E-2</v>
      </c>
      <c r="F1152" s="2">
        <f>'Moving Avg'!D1152</f>
        <v>3.4029800000000003</v>
      </c>
      <c r="G1152" s="2">
        <f>'Moving Avg'!F1152</f>
        <v>3.3973000000000004</v>
      </c>
      <c r="H1152" s="2">
        <f>'Moving Avg'!G1152</f>
        <v>3.375512000000001</v>
      </c>
      <c r="I1152" s="2">
        <f>'Moving Avg'!H1152</f>
        <v>3.2773669999999995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3.5375999999999999</v>
      </c>
      <c r="C1153" s="2">
        <f>RSI!I1153</f>
        <v>63.246863895912696</v>
      </c>
      <c r="D1153" s="2">
        <f>MACD!E1153</f>
        <v>-2.142161871980619E-2</v>
      </c>
      <c r="E1153" s="2">
        <f>MACD!F1153</f>
        <v>-1.8225032960575437E-2</v>
      </c>
      <c r="F1153" s="2">
        <f>'Moving Avg'!D1153</f>
        <v>3.4268799999999997</v>
      </c>
      <c r="G1153" s="2">
        <f>'Moving Avg'!F1153</f>
        <v>3.4057950000000003</v>
      </c>
      <c r="H1153" s="2">
        <f>'Moving Avg'!G1153</f>
        <v>3.3765180000000008</v>
      </c>
      <c r="I1153" s="2">
        <f>'Moving Avg'!H1153</f>
        <v>3.2799474999999991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3.5375999999999999</v>
      </c>
      <c r="C1154" s="2">
        <f>RSI!I1154</f>
        <v>63.246863895912696</v>
      </c>
      <c r="D1154" s="2">
        <f>MACD!E1154</f>
        <v>-2.3883030701516095E-2</v>
      </c>
      <c r="E1154" s="2">
        <f>MACD!F1154</f>
        <v>-1.9356632508763572E-2</v>
      </c>
      <c r="F1154" s="2">
        <f>'Moving Avg'!D1154</f>
        <v>3.4482599999999999</v>
      </c>
      <c r="G1154" s="2">
        <f>'Moving Avg'!F1154</f>
        <v>3.4142900000000003</v>
      </c>
      <c r="H1154" s="2">
        <f>'Moving Avg'!G1154</f>
        <v>3.3781540000000008</v>
      </c>
      <c r="I1154" s="2">
        <f>'Moving Avg'!H1154</f>
        <v>3.282307499999999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3.5305</v>
      </c>
      <c r="C1155" s="2">
        <f>RSI!I1155</f>
        <v>62.309994817186883</v>
      </c>
      <c r="D1155" s="2">
        <f>MACD!E1155</f>
        <v>-2.6231623784604974E-2</v>
      </c>
      <c r="E1155" s="2">
        <f>MACD!F1155</f>
        <v>-2.0731630763931853E-2</v>
      </c>
      <c r="F1155" s="2">
        <f>'Moving Avg'!D1155</f>
        <v>3.4883799999999994</v>
      </c>
      <c r="G1155" s="2">
        <f>'Moving Avg'!F1155</f>
        <v>3.4183400000000006</v>
      </c>
      <c r="H1155" s="2">
        <f>'Moving Avg'!G1155</f>
        <v>3.38015</v>
      </c>
      <c r="I1155" s="2">
        <f>'Moving Avg'!H1155</f>
        <v>3.2850099999999993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3.5234000000000001</v>
      </c>
      <c r="C1156" s="2">
        <f>RSI!I1156</f>
        <v>61.331611654937362</v>
      </c>
      <c r="D1156" s="2">
        <f>MACD!E1156</f>
        <v>-3.4199534333639203E-2</v>
      </c>
      <c r="E1156" s="2">
        <f>MACD!F1156</f>
        <v>-2.3425211477873326E-2</v>
      </c>
      <c r="F1156" s="2">
        <f>'Moving Avg'!D1156</f>
        <v>3.5081800000000003</v>
      </c>
      <c r="G1156" s="2">
        <f>'Moving Avg'!F1156</f>
        <v>3.4217199999999997</v>
      </c>
      <c r="H1156" s="2">
        <f>'Moving Avg'!G1156</f>
        <v>3.3816280000000001</v>
      </c>
      <c r="I1156" s="2">
        <f>'Moving Avg'!H1156</f>
        <v>3.2872679999999996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3.5234000000000001</v>
      </c>
      <c r="C1157" s="2">
        <f>RSI!I1157</f>
        <v>61.331611654937362</v>
      </c>
      <c r="D1157" s="2">
        <f>MACD!E1157</f>
        <v>-3.5724255882499278E-2</v>
      </c>
      <c r="E1157" s="2">
        <f>MACD!F1157</f>
        <v>-2.588502035879852E-2</v>
      </c>
      <c r="F1157" s="2">
        <f>'Moving Avg'!D1157</f>
        <v>3.5305</v>
      </c>
      <c r="G1157" s="2">
        <f>'Moving Avg'!F1157</f>
        <v>3.4279299999999999</v>
      </c>
      <c r="H1157" s="2">
        <f>'Moving Avg'!G1157</f>
        <v>3.3839860000000006</v>
      </c>
      <c r="I1157" s="2">
        <f>'Moving Avg'!H1157</f>
        <v>3.2894629999999996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3.5164</v>
      </c>
      <c r="C1158" s="2">
        <f>RSI!I1158</f>
        <v>60.2498874373928</v>
      </c>
      <c r="D1158" s="2">
        <f>MACD!E1158</f>
        <v>-3.8988077541777244E-2</v>
      </c>
      <c r="E1158" s="2">
        <f>MACD!F1158</f>
        <v>-2.8505631795394268E-2</v>
      </c>
      <c r="F1158" s="2">
        <f>'Moving Avg'!D1158</f>
        <v>3.5262599999999997</v>
      </c>
      <c r="G1158" s="2">
        <f>'Moving Avg'!F1158</f>
        <v>3.4369400000000008</v>
      </c>
      <c r="H1158" s="2">
        <f>'Moving Avg'!G1158</f>
        <v>3.3870860000000005</v>
      </c>
      <c r="I1158" s="2">
        <f>'Moving Avg'!H1158</f>
        <v>3.291623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3.5093000000000001</v>
      </c>
      <c r="C1159" s="2">
        <f>RSI!I1159</f>
        <v>59.111090889382226</v>
      </c>
      <c r="D1159" s="2">
        <f>MACD!E1159</f>
        <v>-3.9756734653270787E-2</v>
      </c>
      <c r="E1159" s="2">
        <f>MACD!F1159</f>
        <v>-3.0755852366969573E-2</v>
      </c>
      <c r="F1159" s="2">
        <f>'Moving Avg'!D1159</f>
        <v>3.5206000000000004</v>
      </c>
      <c r="G1159" s="2">
        <f>'Moving Avg'!F1159</f>
        <v>3.445595</v>
      </c>
      <c r="H1159" s="2">
        <f>'Moving Avg'!G1159</f>
        <v>3.3890359999999999</v>
      </c>
      <c r="I1159" s="2">
        <f>'Moving Avg'!H1159</f>
        <v>3.2937475000000007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3.5375999999999999</v>
      </c>
      <c r="C1160" s="2">
        <f>RSI!I1160</f>
        <v>62.179608973025033</v>
      </c>
      <c r="D1160" s="2">
        <f>MACD!E1160</f>
        <v>-5.8405605784460413E-2</v>
      </c>
      <c r="E1160" s="2">
        <f>MACD!F1160</f>
        <v>-3.6285803050467746E-2</v>
      </c>
      <c r="F1160" s="2">
        <f>'Moving Avg'!D1160</f>
        <v>3.5220199999999999</v>
      </c>
      <c r="G1160" s="2">
        <f>'Moving Avg'!F1160</f>
        <v>3.4556649999999998</v>
      </c>
      <c r="H1160" s="2">
        <f>'Moving Avg'!G1160</f>
        <v>3.3921819999999996</v>
      </c>
      <c r="I1160" s="2">
        <f>'Moving Avg'!H1160</f>
        <v>3.2960135000000004</v>
      </c>
      <c r="J1160" s="6" t="str">
        <f>OBV!F1160</f>
        <v>BEARISH</v>
      </c>
      <c r="K1160" s="6" t="str">
        <f>OBV!G1160</f>
        <v>NEUTRAL</v>
      </c>
      <c r="L1160" s="6" t="str">
        <f>OBV!H1160</f>
        <v>BEARISH DIVERGENCE</v>
      </c>
    </row>
    <row r="1161" spans="1:12" ht="13.5" x14ac:dyDescent="0.25">
      <c r="A1161" s="3">
        <f>RSI!A1161</f>
        <v>43703</v>
      </c>
      <c r="B1161" s="2">
        <f>RSI!B1161</f>
        <v>3.5022000000000002</v>
      </c>
      <c r="C1161" s="2">
        <f>RSI!I1161</f>
        <v>56.470762965489406</v>
      </c>
      <c r="D1161" s="2">
        <f>MACD!E1161</f>
        <v>-5.7557221562065664E-2</v>
      </c>
      <c r="E1161" s="2">
        <f>MACD!F1161</f>
        <v>-4.0540086752787335E-2</v>
      </c>
      <c r="F1161" s="2">
        <f>'Moving Avg'!D1161</f>
        <v>3.5177799999999997</v>
      </c>
      <c r="G1161" s="2">
        <f>'Moving Avg'!F1161</f>
        <v>3.4639649999999995</v>
      </c>
      <c r="H1161" s="2">
        <f>'Moving Avg'!G1161</f>
        <v>3.3953759999999993</v>
      </c>
      <c r="I1161" s="2">
        <f>'Moving Avg'!H1161</f>
        <v>3.2981025000000006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3.573</v>
      </c>
      <c r="C1162" s="2">
        <f>RSI!I1162</f>
        <v>63.657473276773011</v>
      </c>
      <c r="D1162" s="2">
        <f>MACD!E1162</f>
        <v>-6.430612598540808E-2</v>
      </c>
      <c r="E1162" s="2">
        <f>MACD!F1162</f>
        <v>-4.5293294599311487E-2</v>
      </c>
      <c r="F1162" s="2">
        <f>'Moving Avg'!D1162</f>
        <v>3.5277000000000003</v>
      </c>
      <c r="G1162" s="2">
        <f>'Moving Avg'!F1162</f>
        <v>3.4710799999999993</v>
      </c>
      <c r="H1162" s="2">
        <f>'Moving Avg'!G1162</f>
        <v>3.4002379999999999</v>
      </c>
      <c r="I1162" s="2">
        <f>'Moving Avg'!H1162</f>
        <v>3.3005455000000006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3.6791</v>
      </c>
      <c r="C1163" s="2">
        <f>RSI!I1163</f>
        <v>71.303625295705643</v>
      </c>
      <c r="D1163" s="2">
        <f>MACD!E1163</f>
        <v>-5.9203345963976695E-2</v>
      </c>
      <c r="E1163" s="2">
        <f>MACD!F1163</f>
        <v>-4.8075304872244533E-2</v>
      </c>
      <c r="F1163" s="2">
        <f>'Moving Avg'!D1163</f>
        <v>3.5602400000000003</v>
      </c>
      <c r="G1163" s="2">
        <f>'Moving Avg'!F1163</f>
        <v>3.4835000000000003</v>
      </c>
      <c r="H1163" s="2">
        <f>'Moving Avg'!G1163</f>
        <v>3.4083540000000001</v>
      </c>
      <c r="I1163" s="2">
        <f>'Moving Avg'!H1163</f>
        <v>3.3036760000000003</v>
      </c>
      <c r="J1163" s="6" t="str">
        <f>OBV!F1163</f>
        <v>BULLISH</v>
      </c>
      <c r="K1163" s="6" t="str">
        <f>OBV!G1163</f>
        <v>STRONG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3.6791</v>
      </c>
      <c r="C1164" s="2">
        <f>RSI!I1164</f>
        <v>71.303625295705643</v>
      </c>
      <c r="D1164" s="2">
        <f>MACD!E1164</f>
        <v>-5.6143294996029436E-2</v>
      </c>
      <c r="E1164" s="2">
        <f>MACD!F1164</f>
        <v>-4.9688902897001515E-2</v>
      </c>
      <c r="F1164" s="2">
        <f>'Moving Avg'!D1164</f>
        <v>3.5941999999999998</v>
      </c>
      <c r="G1164" s="2">
        <f>'Moving Avg'!F1164</f>
        <v>3.4959200000000004</v>
      </c>
      <c r="H1164" s="2">
        <f>'Moving Avg'!G1164</f>
        <v>3.4164700000000003</v>
      </c>
      <c r="I1164" s="2">
        <f>'Moving Avg'!H1164</f>
        <v>3.3067125000000006</v>
      </c>
      <c r="J1164" s="6" t="str">
        <f>OBV!F1164</f>
        <v>BULLISH</v>
      </c>
      <c r="K1164" s="6" t="str">
        <f>OBV!G1164</f>
        <v>STRONG</v>
      </c>
      <c r="L1164" s="6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3.7145000000000001</v>
      </c>
      <c r="C1165" s="2">
        <f>RSI!I1165</f>
        <v>73.463960577470388</v>
      </c>
      <c r="D1165" s="2">
        <f>MACD!E1165</f>
        <v>-5.8433075063921702E-2</v>
      </c>
      <c r="E1165" s="2">
        <f>MACD!F1165</f>
        <v>-5.1437737330385556E-2</v>
      </c>
      <c r="F1165" s="2">
        <f>'Moving Avg'!D1165</f>
        <v>3.6295799999999998</v>
      </c>
      <c r="G1165" s="2">
        <f>'Moving Avg'!F1165</f>
        <v>3.5101100000000001</v>
      </c>
      <c r="H1165" s="2">
        <f>'Moving Avg'!G1165</f>
        <v>3.4240360000000005</v>
      </c>
      <c r="I1165" s="2">
        <f>'Moving Avg'!H1165</f>
        <v>3.3099570000000007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3.6791</v>
      </c>
      <c r="C1166" s="2">
        <f>RSI!I1166</f>
        <v>67.95464141488705</v>
      </c>
      <c r="D1166" s="2">
        <f>MACD!E1166</f>
        <v>-6.012810987422057E-2</v>
      </c>
      <c r="E1166" s="2">
        <f>MACD!F1166</f>
        <v>-5.3175811839152563E-2</v>
      </c>
      <c r="F1166" s="2">
        <f>'Moving Avg'!D1166</f>
        <v>3.6649600000000007</v>
      </c>
      <c r="G1166" s="2">
        <f>'Moving Avg'!F1166</f>
        <v>3.5244200000000001</v>
      </c>
      <c r="H1166" s="2">
        <f>'Moving Avg'!G1166</f>
        <v>3.432026</v>
      </c>
      <c r="I1166" s="2">
        <f>'Moving Avg'!H1166</f>
        <v>3.3129935000000006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3.7002999999999999</v>
      </c>
      <c r="C1167" s="2">
        <f>RSI!I1167</f>
        <v>69.433045152528535</v>
      </c>
      <c r="D1167" s="2">
        <f>MACD!E1167</f>
        <v>-6.4115637319619889E-2</v>
      </c>
      <c r="E1167" s="2">
        <f>MACD!F1167</f>
        <v>-5.536377693524603E-2</v>
      </c>
      <c r="F1167" s="2">
        <f>'Moving Avg'!D1167</f>
        <v>3.6904200000000005</v>
      </c>
      <c r="G1167" s="2">
        <f>'Moving Avg'!F1167</f>
        <v>3.5378999999999996</v>
      </c>
      <c r="H1167" s="2">
        <f>'Moving Avg'!G1167</f>
        <v>3.4386780000000003</v>
      </c>
      <c r="I1167" s="2">
        <f>'Moving Avg'!H1167</f>
        <v>3.3161360000000002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3.6791</v>
      </c>
      <c r="C1168" s="2">
        <f>RSI!I1168</f>
        <v>66.146645152391983</v>
      </c>
      <c r="D1168" s="2">
        <f>MACD!E1168</f>
        <v>-6.8031613097985222E-2</v>
      </c>
      <c r="E1168" s="2">
        <f>MACD!F1168</f>
        <v>-5.7897344167793872E-2</v>
      </c>
      <c r="F1168" s="2">
        <f>'Moving Avg'!D1168</f>
        <v>3.6904200000000005</v>
      </c>
      <c r="G1168" s="2">
        <f>'Moving Avg'!F1168</f>
        <v>3.5509500000000003</v>
      </c>
      <c r="H1168" s="2">
        <f>'Moving Avg'!G1168</f>
        <v>3.4447800000000006</v>
      </c>
      <c r="I1168" s="2">
        <f>'Moving Avg'!H1168</f>
        <v>3.3191724999999996</v>
      </c>
      <c r="J1168" s="6" t="str">
        <f>OBV!F1168</f>
        <v>BEARISH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3.573</v>
      </c>
      <c r="C1169" s="2">
        <f>RSI!I1169</f>
        <v>52.702094517531442</v>
      </c>
      <c r="D1169" s="2">
        <f>MACD!E1169</f>
        <v>-6.5411575738038241E-2</v>
      </c>
      <c r="E1169" s="2">
        <f>MACD!F1169</f>
        <v>-5.9400190481842752E-2</v>
      </c>
      <c r="F1169" s="2">
        <f>'Moving Avg'!D1169</f>
        <v>3.6692</v>
      </c>
      <c r="G1169" s="2">
        <f>'Moving Avg'!F1169</f>
        <v>3.5580649999999991</v>
      </c>
      <c r="H1169" s="2">
        <f>'Moving Avg'!G1169</f>
        <v>3.4491380000000005</v>
      </c>
      <c r="I1169" s="2">
        <f>'Moving Avg'!H1169</f>
        <v>3.3216784999999991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3.6013000000000002</v>
      </c>
      <c r="C1170" s="2">
        <f>RSI!I1170</f>
        <v>55.311207148369142</v>
      </c>
      <c r="D1170" s="2">
        <f>MACD!E1170</f>
        <v>-6.1081784920552717E-2</v>
      </c>
      <c r="E1170" s="2">
        <f>MACD!F1170</f>
        <v>-5.9736509369584745E-2</v>
      </c>
      <c r="F1170" s="2">
        <f>'Moving Avg'!D1170</f>
        <v>3.64656</v>
      </c>
      <c r="G1170" s="2">
        <f>'Moving Avg'!F1170</f>
        <v>3.5716349999999992</v>
      </c>
      <c r="H1170" s="2">
        <f>'Moving Avg'!G1170</f>
        <v>3.45444</v>
      </c>
      <c r="I1170" s="2">
        <f>'Moving Avg'!H1170</f>
        <v>3.3243259999999992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3.5941999999999998</v>
      </c>
      <c r="C1171" s="2">
        <f>RSI!I1171</f>
        <v>54.498946115890917</v>
      </c>
      <c r="D1171" s="2">
        <f>MACD!E1171</f>
        <v>-6.2639563796647035E-2</v>
      </c>
      <c r="E1171" s="2">
        <f>MACD!F1171</f>
        <v>-6.0317120254997206E-2</v>
      </c>
      <c r="F1171" s="2">
        <f>'Moving Avg'!D1171</f>
        <v>3.6295799999999998</v>
      </c>
      <c r="G1171" s="2">
        <f>'Moving Avg'!F1171</f>
        <v>3.5801249999999998</v>
      </c>
      <c r="H1171" s="2">
        <f>'Moving Avg'!G1171</f>
        <v>3.4607320000000006</v>
      </c>
      <c r="I1171" s="2">
        <f>'Moving Avg'!H1171</f>
        <v>3.3270319999999987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3.573</v>
      </c>
      <c r="C1172" s="2">
        <f>RSI!I1172</f>
        <v>52.041443375592209</v>
      </c>
      <c r="D1172" s="2">
        <f>MACD!E1172</f>
        <v>-5.1731959624965018E-2</v>
      </c>
      <c r="E1172" s="2">
        <f>MACD!F1172</f>
        <v>-5.8600088128990771E-2</v>
      </c>
      <c r="F1172" s="2">
        <f>'Moving Avg'!D1172</f>
        <v>3.6041200000000004</v>
      </c>
      <c r="G1172" s="2">
        <f>'Moving Avg'!F1172</f>
        <v>3.5881849999999993</v>
      </c>
      <c r="H1172" s="2">
        <f>'Moving Avg'!G1172</f>
        <v>3.4673560000000005</v>
      </c>
      <c r="I1172" s="2">
        <f>'Moving Avg'!H1172</f>
        <v>3.3296319999999984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3.573</v>
      </c>
      <c r="C1173" s="2">
        <f>RSI!I1173</f>
        <v>52.041443375592209</v>
      </c>
      <c r="D1173" s="2">
        <f>MACD!E1173</f>
        <v>-2.6273500976211395E-2</v>
      </c>
      <c r="E1173" s="2">
        <f>MACD!F1173</f>
        <v>-5.2134770698434904E-2</v>
      </c>
      <c r="F1173" s="2">
        <f>'Moving Avg'!D1173</f>
        <v>3.5829</v>
      </c>
      <c r="G1173" s="2">
        <f>'Moving Avg'!F1173</f>
        <v>3.5899549999999989</v>
      </c>
      <c r="H1173" s="2">
        <f>'Moving Avg'!G1173</f>
        <v>3.472092</v>
      </c>
      <c r="I1173" s="2">
        <f>'Moving Avg'!H1173</f>
        <v>3.3325469999999986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3.5447000000000002</v>
      </c>
      <c r="C1174" s="2">
        <f>RSI!I1174</f>
        <v>48.645440945004665</v>
      </c>
      <c r="D1174" s="2">
        <f>MACD!E1174</f>
        <v>-2.7225889183424279E-3</v>
      </c>
      <c r="E1174" s="2">
        <f>MACD!F1174</f>
        <v>-4.225233434241641E-2</v>
      </c>
      <c r="F1174" s="2">
        <f>'Moving Avg'!D1174</f>
        <v>3.5772399999999998</v>
      </c>
      <c r="G1174" s="2">
        <f>'Moving Avg'!F1174</f>
        <v>3.5903099999999997</v>
      </c>
      <c r="H1174" s="2">
        <f>'Moving Avg'!G1174</f>
        <v>3.4753800000000008</v>
      </c>
      <c r="I1174" s="2">
        <f>'Moving Avg'!H1174</f>
        <v>3.3350054999999985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3.5305</v>
      </c>
      <c r="C1175" s="2">
        <f>RSI!I1175</f>
        <v>46.988537579473984</v>
      </c>
      <c r="D1175" s="2">
        <f>MACD!E1175</f>
        <v>2.3789636641735612E-2</v>
      </c>
      <c r="E1175" s="2">
        <f>MACD!F1175</f>
        <v>-2.9043940145586006E-2</v>
      </c>
      <c r="F1175" s="2">
        <f>'Moving Avg'!D1175</f>
        <v>3.5630800000000002</v>
      </c>
      <c r="G1175" s="2">
        <f>'Moving Avg'!F1175</f>
        <v>3.5903100000000001</v>
      </c>
      <c r="H1175" s="2">
        <f>'Moving Avg'!G1175</f>
        <v>3.4783839999999997</v>
      </c>
      <c r="I1175" s="2">
        <f>'Moving Avg'!H1175</f>
        <v>3.3372989999999989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3.5305</v>
      </c>
      <c r="C1176" s="2">
        <f>RSI!I1176</f>
        <v>46.988537579473977</v>
      </c>
      <c r="D1176" s="2">
        <f>MACD!E1176</f>
        <v>4.0940928614540795E-2</v>
      </c>
      <c r="E1176" s="2">
        <f>MACD!F1176</f>
        <v>-1.5046966393560646E-2</v>
      </c>
      <c r="F1176" s="2">
        <f>'Moving Avg'!D1176</f>
        <v>3.5503399999999998</v>
      </c>
      <c r="G1176" s="2">
        <f>'Moving Avg'!F1176</f>
        <v>3.5906650000000004</v>
      </c>
      <c r="H1176" s="2">
        <f>'Moving Avg'!G1176</f>
        <v>3.4813879999999999</v>
      </c>
      <c r="I1176" s="2">
        <f>'Moving Avg'!H1176</f>
        <v>3.3396864999999987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3.5659000000000001</v>
      </c>
      <c r="C1177" s="2">
        <f>RSI!I1177</f>
        <v>51.740989510908847</v>
      </c>
      <c r="D1177" s="2">
        <f>MACD!E1177</f>
        <v>5.6244750774265384E-2</v>
      </c>
      <c r="E1177" s="2">
        <f>MACD!F1177</f>
        <v>-7.8862295999544002E-4</v>
      </c>
      <c r="F1177" s="2">
        <f>'Moving Avg'!D1177</f>
        <v>3.5489199999999999</v>
      </c>
      <c r="G1177" s="2">
        <f>'Moving Avg'!F1177</f>
        <v>3.5927899999999999</v>
      </c>
      <c r="H1177" s="2">
        <f>'Moving Avg'!G1177</f>
        <v>3.4853520000000002</v>
      </c>
      <c r="I1177" s="2">
        <f>'Moving Avg'!H1177</f>
        <v>3.3421569999999985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3.6082999999999998</v>
      </c>
      <c r="C1178" s="2">
        <f>RSI!I1178</f>
        <v>56.743072515311049</v>
      </c>
      <c r="D1178" s="2">
        <f>MACD!E1178</f>
        <v>6.2723303739584679E-2</v>
      </c>
      <c r="E1178" s="2">
        <f>MACD!F1178</f>
        <v>1.1913762379920584E-2</v>
      </c>
      <c r="F1178" s="2">
        <f>'Moving Avg'!D1178</f>
        <v>3.5559800000000004</v>
      </c>
      <c r="G1178" s="2">
        <f>'Moving Avg'!F1178</f>
        <v>3.5973850000000001</v>
      </c>
      <c r="H1178" s="2">
        <f>'Moving Avg'!G1178</f>
        <v>3.4901639999999996</v>
      </c>
      <c r="I1178" s="2">
        <f>'Moving Avg'!H1178</f>
        <v>3.3448394999999986</v>
      </c>
      <c r="J1178" s="6" t="str">
        <f>OBV!F1178</f>
        <v>BEARISH</v>
      </c>
      <c r="K1178" s="6" t="str">
        <f>OBV!G1178</f>
        <v>NEUTRAL</v>
      </c>
      <c r="L1178" s="6" t="str">
        <f>OBV!H1178</f>
        <v>BEARISH DIVERGENCE</v>
      </c>
    </row>
    <row r="1179" spans="1:12" ht="13.5" x14ac:dyDescent="0.25">
      <c r="A1179" s="3">
        <f>RSI!A1179</f>
        <v>43727</v>
      </c>
      <c r="B1179" s="2">
        <f>RSI!B1179</f>
        <v>3.6225000000000001</v>
      </c>
      <c r="C1179" s="2">
        <f>RSI!I1179</f>
        <v>58.301892611146322</v>
      </c>
      <c r="D1179" s="2">
        <f>MACD!E1179</f>
        <v>5.0516206447574596E-2</v>
      </c>
      <c r="E1179" s="2">
        <f>MACD!F1179</f>
        <v>1.9634251193451385E-2</v>
      </c>
      <c r="F1179" s="2">
        <f>'Moving Avg'!D1179</f>
        <v>3.5715399999999997</v>
      </c>
      <c r="G1179" s="2">
        <f>'Moving Avg'!F1179</f>
        <v>3.6030450000000003</v>
      </c>
      <c r="H1179" s="2">
        <f>'Moving Avg'!G1179</f>
        <v>3.4953860000000008</v>
      </c>
      <c r="I1179" s="2">
        <f>'Moving Avg'!H1179</f>
        <v>3.3475929999999989</v>
      </c>
      <c r="J1179" s="6" t="str">
        <f>OBV!F1179</f>
        <v>BEARISH</v>
      </c>
      <c r="K1179" s="6" t="str">
        <f>OBV!G1179</f>
        <v>NEUTRAL</v>
      </c>
      <c r="L1179" s="6" t="str">
        <f>OBV!H1179</f>
        <v>BEARISH DIVERGENCE</v>
      </c>
    </row>
    <row r="1180" spans="1:12" ht="13.5" x14ac:dyDescent="0.25">
      <c r="A1180" s="3">
        <f>RSI!A1180</f>
        <v>43728</v>
      </c>
      <c r="B1180" s="2">
        <f>RSI!B1180</f>
        <v>3.6082999999999998</v>
      </c>
      <c r="C1180" s="2">
        <f>RSI!I1180</f>
        <v>56.123820579226638</v>
      </c>
      <c r="D1180" s="2">
        <f>MACD!E1180</f>
        <v>4.5218153509987147E-2</v>
      </c>
      <c r="E1180" s="2">
        <f>MACD!F1180</f>
        <v>2.475103165675854E-2</v>
      </c>
      <c r="F1180" s="2">
        <f>'Moving Avg'!D1180</f>
        <v>3.5870999999999995</v>
      </c>
      <c r="G1180" s="2">
        <f>'Moving Avg'!F1180</f>
        <v>3.6065800000000001</v>
      </c>
      <c r="H1180" s="2">
        <f>'Moving Avg'!G1180</f>
        <v>3.5000720000000003</v>
      </c>
      <c r="I1180" s="2">
        <f>'Moving Avg'!H1180</f>
        <v>3.3499289999999986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</row>
    <row r="1181" spans="1:12" ht="13.5" x14ac:dyDescent="0.25">
      <c r="A1181" s="3">
        <f>RSI!A1181</f>
        <v>43731</v>
      </c>
      <c r="B1181" s="2">
        <f>RSI!B1181</f>
        <v>3.6082999999999998</v>
      </c>
      <c r="C1181" s="2">
        <f>RSI!I1181</f>
        <v>56.123820579226638</v>
      </c>
      <c r="D1181" s="2">
        <f>MACD!E1181</f>
        <v>3.937987096902873E-2</v>
      </c>
      <c r="E1181" s="2">
        <f>MACD!F1181</f>
        <v>2.7676799519212581E-2</v>
      </c>
      <c r="F1181" s="2">
        <f>'Moving Avg'!D1181</f>
        <v>3.6026600000000002</v>
      </c>
      <c r="G1181" s="2">
        <f>'Moving Avg'!F1181</f>
        <v>3.611885</v>
      </c>
      <c r="H1181" s="2">
        <f>'Moving Avg'!G1181</f>
        <v>3.5051359999999998</v>
      </c>
      <c r="I1181" s="2">
        <f>'Moving Avg'!H1181</f>
        <v>3.3519189999999988</v>
      </c>
      <c r="J1181" s="6" t="str">
        <f>OBV!F1181</f>
        <v>BEARISH</v>
      </c>
      <c r="K1181" s="6" t="str">
        <f>OBV!G1181</f>
        <v>NEUTRAL</v>
      </c>
      <c r="L1181" s="6" t="str">
        <f>OBV!H1181</f>
        <v>BEARISH DIVERGENCE</v>
      </c>
    </row>
    <row r="1182" spans="1:12" ht="13.5" x14ac:dyDescent="0.25">
      <c r="A1182" s="3">
        <f>RSI!A1182</f>
        <v>43732</v>
      </c>
      <c r="B1182" s="2">
        <f>RSI!B1182</f>
        <v>3.573</v>
      </c>
      <c r="C1182" s="2">
        <f>RSI!I1182</f>
        <v>50.666650292188358</v>
      </c>
      <c r="D1182" s="2">
        <f>MACD!E1182</f>
        <v>3.3549537115354244E-2</v>
      </c>
      <c r="E1182" s="2">
        <f>MACD!F1182</f>
        <v>2.8851347038440917E-2</v>
      </c>
      <c r="F1182" s="2">
        <f>'Moving Avg'!D1182</f>
        <v>3.6040799999999997</v>
      </c>
      <c r="G1182" s="2">
        <f>'Moving Avg'!F1182</f>
        <v>3.611885</v>
      </c>
      <c r="H1182" s="2">
        <f>'Moving Avg'!G1182</f>
        <v>3.5094940000000001</v>
      </c>
      <c r="I1182" s="2">
        <f>'Moving Avg'!H1182</f>
        <v>3.3535749999999989</v>
      </c>
      <c r="J1182" s="6" t="str">
        <f>OBV!F1182</f>
        <v>BEARISH</v>
      </c>
      <c r="K1182" s="6" t="str">
        <f>OBV!G1182</f>
        <v>NEUTRAL</v>
      </c>
      <c r="L1182" s="6" t="str">
        <f>OBV!H1182</f>
        <v>BEARISH DIVERGENCE</v>
      </c>
    </row>
    <row r="1183" spans="1:12" ht="13.5" x14ac:dyDescent="0.25">
      <c r="A1183" s="3">
        <f>RSI!A1183</f>
        <v>43733</v>
      </c>
      <c r="B1183" s="2">
        <f>RSI!B1183</f>
        <v>3.573</v>
      </c>
      <c r="C1183" s="2">
        <f>RSI!I1183</f>
        <v>50.666650292188358</v>
      </c>
      <c r="D1183" s="2">
        <f>MACD!E1183</f>
        <v>2.8599280824124218E-2</v>
      </c>
      <c r="E1183" s="2">
        <f>MACD!F1183</f>
        <v>2.8800933795577577E-2</v>
      </c>
      <c r="F1183" s="2">
        <f>'Moving Avg'!D1183</f>
        <v>3.5970199999999997</v>
      </c>
      <c r="G1183" s="2">
        <f>'Moving Avg'!F1183</f>
        <v>3.6065799999999997</v>
      </c>
      <c r="H1183" s="2">
        <f>'Moving Avg'!G1183</f>
        <v>3.5136000000000003</v>
      </c>
      <c r="I1183" s="2">
        <f>'Moving Avg'!H1183</f>
        <v>3.3552309999999994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3.573</v>
      </c>
      <c r="C1184" s="2">
        <f>RSI!I1184</f>
        <v>50.666650292188358</v>
      </c>
      <c r="D1184" s="2">
        <f>MACD!E1184</f>
        <v>2.0041111013910928E-2</v>
      </c>
      <c r="E1184" s="2">
        <f>MACD!F1184</f>
        <v>2.7048969239244249E-2</v>
      </c>
      <c r="F1184" s="2">
        <f>'Moving Avg'!D1184</f>
        <v>3.5871200000000001</v>
      </c>
      <c r="G1184" s="2">
        <f>'Moving Avg'!F1184</f>
        <v>3.6012749999999989</v>
      </c>
      <c r="H1184" s="2">
        <f>'Moving Avg'!G1184</f>
        <v>3.517706</v>
      </c>
      <c r="I1184" s="2">
        <f>'Moving Avg'!H1184</f>
        <v>3.3568869999999991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3.5941999999999998</v>
      </c>
      <c r="C1185" s="2">
        <f>RSI!I1185</f>
        <v>54.020184265830828</v>
      </c>
      <c r="D1185" s="2">
        <f>MACD!E1185</f>
        <v>9.0301106097396833E-3</v>
      </c>
      <c r="E1185" s="2">
        <f>MACD!F1185</f>
        <v>2.3445197513343334E-2</v>
      </c>
      <c r="F1185" s="2">
        <f>'Moving Avg'!D1185</f>
        <v>3.5843000000000003</v>
      </c>
      <c r="G1185" s="2">
        <f>'Moving Avg'!F1185</f>
        <v>3.5952600000000006</v>
      </c>
      <c r="H1185" s="2">
        <f>'Moving Avg'!G1185</f>
        <v>3.5206</v>
      </c>
      <c r="I1185" s="2">
        <f>'Moving Avg'!H1185</f>
        <v>3.3586489999999998</v>
      </c>
      <c r="J1185" s="6" t="str">
        <f>OBV!F1185</f>
        <v>BULLISH</v>
      </c>
      <c r="K1185" s="6" t="str">
        <f>OBV!G1185</f>
        <v>NEUTRAL</v>
      </c>
      <c r="L1185" s="6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3.6013000000000002</v>
      </c>
      <c r="C1186" s="2">
        <f>RSI!I1186</f>
        <v>55.120499909216619</v>
      </c>
      <c r="D1186" s="2">
        <f>MACD!E1186</f>
        <v>-9.5150065403881712E-4</v>
      </c>
      <c r="E1186" s="2">
        <f>MACD!F1186</f>
        <v>1.8565857879866903E-2</v>
      </c>
      <c r="F1186" s="2">
        <f>'Moving Avg'!D1186</f>
        <v>3.5828999999999995</v>
      </c>
      <c r="G1186" s="2">
        <f>'Moving Avg'!F1186</f>
        <v>3.59137</v>
      </c>
      <c r="H1186" s="2">
        <f>'Moving Avg'!G1186</f>
        <v>3.5235099999999999</v>
      </c>
      <c r="I1186" s="2">
        <f>'Moving Avg'!H1186</f>
        <v>3.3609185000000004</v>
      </c>
      <c r="J1186" s="6" t="str">
        <f>OBV!F1186</f>
        <v>BULLISH</v>
      </c>
      <c r="K1186" s="6" t="str">
        <f>OBV!G1186</f>
        <v>NEUTRAL</v>
      </c>
      <c r="L1186" s="6" t="str">
        <f>OBV!H1186</f>
        <v>BULLISH DIVERGENCE</v>
      </c>
    </row>
    <row r="1187" spans="1:12" ht="13.5" x14ac:dyDescent="0.25">
      <c r="A1187" s="3">
        <f>RSI!A1187</f>
        <v>43739</v>
      </c>
      <c r="B1187" s="2">
        <f>RSI!B1187</f>
        <v>3.573</v>
      </c>
      <c r="C1187" s="2">
        <f>RSI!I1187</f>
        <v>49.985859918870986</v>
      </c>
      <c r="D1187" s="2">
        <f>MACD!E1187</f>
        <v>-2.0253955113691546E-3</v>
      </c>
      <c r="E1187" s="2">
        <f>MACD!F1187</f>
        <v>1.4447607201619693E-2</v>
      </c>
      <c r="F1187" s="2">
        <f>'Moving Avg'!D1187</f>
        <v>3.5829</v>
      </c>
      <c r="G1187" s="2">
        <f>'Moving Avg'!F1187</f>
        <v>3.5850049999999998</v>
      </c>
      <c r="H1187" s="2">
        <f>'Moving Avg'!G1187</f>
        <v>3.526986</v>
      </c>
      <c r="I1187" s="2">
        <f>'Moving Avg'!H1187</f>
        <v>3.3630464999999998</v>
      </c>
      <c r="J1187" s="6" t="str">
        <f>OBV!F1187</f>
        <v>BULLISH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3.5659000000000001</v>
      </c>
      <c r="C1188" s="2">
        <f>RSI!I1188</f>
        <v>48.758687862090426</v>
      </c>
      <c r="D1188" s="2">
        <f>MACD!E1188</f>
        <v>4.124406472333586E-3</v>
      </c>
      <c r="E1188" s="2">
        <f>MACD!F1188</f>
        <v>1.2382967055762473E-2</v>
      </c>
      <c r="F1188" s="2">
        <f>'Moving Avg'!D1188</f>
        <v>3.58148</v>
      </c>
      <c r="G1188" s="2">
        <f>'Moving Avg'!F1188</f>
        <v>3.579345</v>
      </c>
      <c r="H1188" s="2">
        <f>'Moving Avg'!G1188</f>
        <v>3.5315799999999995</v>
      </c>
      <c r="I1188" s="2">
        <f>'Moving Avg'!H1188</f>
        <v>3.3646669999999999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</row>
    <row r="1189" spans="1:12" ht="13.5" x14ac:dyDescent="0.25">
      <c r="A1189" s="3">
        <f>RSI!A1189</f>
        <v>43741</v>
      </c>
      <c r="B1189" s="2">
        <f>RSI!B1189</f>
        <v>3.5659000000000001</v>
      </c>
      <c r="C1189" s="2">
        <f>RSI!I1189</f>
        <v>48.758687862090433</v>
      </c>
      <c r="D1189" s="2">
        <f>MACD!E1189</f>
        <v>1.1563431884381803E-2</v>
      </c>
      <c r="E1189" s="2">
        <f>MACD!F1189</f>
        <v>1.2219060021486341E-2</v>
      </c>
      <c r="F1189" s="2">
        <f>'Moving Avg'!D1189</f>
        <v>3.5800599999999996</v>
      </c>
      <c r="G1189" s="2">
        <f>'Moving Avg'!F1189</f>
        <v>3.5789899999999997</v>
      </c>
      <c r="H1189" s="2">
        <f>'Moving Avg'!G1189</f>
        <v>3.5361740000000004</v>
      </c>
      <c r="I1189" s="2">
        <f>'Moving Avg'!H1189</f>
        <v>3.3662875000000003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</row>
    <row r="1190" spans="1:12" ht="13.5" x14ac:dyDescent="0.25">
      <c r="A1190" s="3">
        <f>RSI!A1190</f>
        <v>43742</v>
      </c>
      <c r="B1190" s="2">
        <f>RSI!B1190</f>
        <v>3.573</v>
      </c>
      <c r="C1190" s="2">
        <f>RSI!I1190</f>
        <v>50.177272192025548</v>
      </c>
      <c r="D1190" s="2">
        <f>MACD!E1190</f>
        <v>1.5194424080323898E-2</v>
      </c>
      <c r="E1190" s="2">
        <f>MACD!F1190</f>
        <v>1.2814132833253854E-2</v>
      </c>
      <c r="F1190" s="2">
        <f>'Moving Avg'!D1190</f>
        <v>3.5758200000000002</v>
      </c>
      <c r="G1190" s="2">
        <f>'Moving Avg'!F1190</f>
        <v>3.5775750000000004</v>
      </c>
      <c r="H1190" s="2">
        <f>'Moving Avg'!G1190</f>
        <v>3.5409100000000002</v>
      </c>
      <c r="I1190" s="2">
        <f>'Moving Avg'!H1190</f>
        <v>3.3680065000000008</v>
      </c>
      <c r="J1190" s="6" t="str">
        <f>OBV!F1190</f>
        <v>BULLISH</v>
      </c>
      <c r="K1190" s="6" t="str">
        <f>OBV!G1190</f>
        <v>NEUTRAL</v>
      </c>
      <c r="L1190" s="6" t="str">
        <f>OBV!H1190</f>
        <v>BULLISH DIVERGENCE</v>
      </c>
    </row>
    <row r="1191" spans="1:12" ht="13.5" x14ac:dyDescent="0.25">
      <c r="A1191" s="3">
        <f>RSI!A1191</f>
        <v>43745</v>
      </c>
      <c r="B1191" s="2">
        <f>RSI!B1191</f>
        <v>3.573</v>
      </c>
      <c r="C1191" s="2">
        <f>RSI!I1191</f>
        <v>50.177272192025548</v>
      </c>
      <c r="D1191" s="2">
        <f>MACD!E1191</f>
        <v>1.8268341908138197E-2</v>
      </c>
      <c r="E1191" s="2">
        <f>MACD!F1191</f>
        <v>1.3904974648230723E-2</v>
      </c>
      <c r="F1191" s="2">
        <f>'Moving Avg'!D1191</f>
        <v>3.57016</v>
      </c>
      <c r="G1191" s="2">
        <f>'Moving Avg'!F1191</f>
        <v>3.5765149999999997</v>
      </c>
      <c r="H1191" s="2">
        <f>'Moving Avg'!G1191</f>
        <v>3.545646000000001</v>
      </c>
      <c r="I1191" s="2">
        <f>'Moving Avg'!H1191</f>
        <v>3.3698200000000003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3.573</v>
      </c>
      <c r="C1192" s="2">
        <f>RSI!I1192</f>
        <v>50.177272192025534</v>
      </c>
      <c r="D1192" s="2">
        <f>MACD!E1192</f>
        <v>1.5440005825563929E-2</v>
      </c>
      <c r="E1192" s="2">
        <f>MACD!F1192</f>
        <v>1.4211980883697366E-2</v>
      </c>
      <c r="F1192" s="2">
        <f>'Moving Avg'!D1192</f>
        <v>3.57016</v>
      </c>
      <c r="G1192" s="2">
        <f>'Moving Avg'!F1192</f>
        <v>3.5765149999999992</v>
      </c>
      <c r="H1192" s="2">
        <f>'Moving Avg'!G1192</f>
        <v>3.5484920000000013</v>
      </c>
      <c r="I1192" s="2">
        <f>'Moving Avg'!H1192</f>
        <v>3.3716334999999997</v>
      </c>
      <c r="J1192" s="6" t="str">
        <f>OBV!F1192</f>
        <v>BULLISH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3.573</v>
      </c>
      <c r="C1193" s="2">
        <f>RSI!I1193</f>
        <v>50.177272192025534</v>
      </c>
      <c r="D1193" s="2">
        <f>MACD!E1193</f>
        <v>1.3048118514993323E-2</v>
      </c>
      <c r="E1193" s="2">
        <f>MACD!F1193</f>
        <v>1.3979208409956558E-2</v>
      </c>
      <c r="F1193" s="2">
        <f>'Moving Avg'!D1193</f>
        <v>3.57158</v>
      </c>
      <c r="G1193" s="2">
        <f>'Moving Avg'!F1193</f>
        <v>3.5765149999999992</v>
      </c>
      <c r="H1193" s="2">
        <f>'Moving Avg'!G1193</f>
        <v>3.5513380000000012</v>
      </c>
      <c r="I1193" s="2">
        <f>'Moving Avg'!H1193</f>
        <v>3.3734470000000005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3.5375999999999999</v>
      </c>
      <c r="C1194" s="2">
        <f>RSI!I1194</f>
        <v>42.320115608216092</v>
      </c>
      <c r="D1194" s="2">
        <f>MACD!E1194</f>
        <v>1.3647658445287814E-2</v>
      </c>
      <c r="E1194" s="2">
        <f>MACD!F1194</f>
        <v>1.391289841702281E-2</v>
      </c>
      <c r="F1194" s="2">
        <f>'Moving Avg'!D1194</f>
        <v>3.5659199999999998</v>
      </c>
      <c r="G1194" s="2">
        <f>'Moving Avg'!F1194</f>
        <v>3.5761599999999993</v>
      </c>
      <c r="H1194" s="2">
        <f>'Moving Avg'!G1194</f>
        <v>3.5534760000000012</v>
      </c>
      <c r="I1194" s="2">
        <f>'Moving Avg'!H1194</f>
        <v>3.3750835000000001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3.5659000000000001</v>
      </c>
      <c r="C1195" s="2">
        <f>RSI!I1195</f>
        <v>49.172267102234223</v>
      </c>
      <c r="D1195" s="2">
        <f>MACD!E1195</f>
        <v>1.5530515559389446E-2</v>
      </c>
      <c r="E1195" s="2">
        <f>MACD!F1195</f>
        <v>1.4236421845496139E-2</v>
      </c>
      <c r="F1195" s="2">
        <f>'Moving Avg'!D1195</f>
        <v>3.5644999999999998</v>
      </c>
      <c r="G1195" s="2">
        <f>'Moving Avg'!F1195</f>
        <v>3.5779299999999998</v>
      </c>
      <c r="H1195" s="2">
        <f>'Moving Avg'!G1195</f>
        <v>3.5561800000000012</v>
      </c>
      <c r="I1195" s="2">
        <f>'Moving Avg'!H1195</f>
        <v>3.3768930000000008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3.5659000000000001</v>
      </c>
      <c r="C1196" s="2">
        <f>RSI!I1196</f>
        <v>49.17226710223423</v>
      </c>
      <c r="D1196" s="2">
        <f>MACD!E1196</f>
        <v>1.8243517394547215E-2</v>
      </c>
      <c r="E1196" s="2">
        <f>MACD!F1196</f>
        <v>1.5037840955306355E-2</v>
      </c>
      <c r="F1196" s="2">
        <f>'Moving Avg'!D1196</f>
        <v>3.5630800000000002</v>
      </c>
      <c r="G1196" s="2">
        <f>'Moving Avg'!F1196</f>
        <v>3.5797000000000003</v>
      </c>
      <c r="H1196" s="2">
        <f>'Moving Avg'!G1196</f>
        <v>3.5596400000000004</v>
      </c>
      <c r="I1196" s="2">
        <f>'Moving Avg'!H1196</f>
        <v>3.3787025000000011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3.5659000000000001</v>
      </c>
      <c r="C1197" s="2">
        <f>RSI!I1197</f>
        <v>49.17226710223423</v>
      </c>
      <c r="D1197" s="2">
        <f>MACD!E1197</f>
        <v>1.6210757950359866E-2</v>
      </c>
      <c r="E1197" s="2">
        <f>MACD!F1197</f>
        <v>1.5272424354317058E-2</v>
      </c>
      <c r="F1197" s="2">
        <f>'Moving Avg'!D1197</f>
        <v>3.5616599999999998</v>
      </c>
      <c r="G1197" s="2">
        <f>'Moving Avg'!F1197</f>
        <v>3.5796999999999999</v>
      </c>
      <c r="H1197" s="2">
        <f>'Moving Avg'!G1197</f>
        <v>3.5623440000000004</v>
      </c>
      <c r="I1197" s="2">
        <f>'Moving Avg'!H1197</f>
        <v>3.3805120000000017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3.5659000000000001</v>
      </c>
      <c r="C1198" s="2">
        <f>RSI!I1198</f>
        <v>49.172267102234223</v>
      </c>
      <c r="D1198" s="2">
        <f>MACD!E1198</f>
        <v>1.3422006158470889E-2</v>
      </c>
      <c r="E1198" s="2">
        <f>MACD!F1198</f>
        <v>1.4902340715147826E-2</v>
      </c>
      <c r="F1198" s="2">
        <f>'Moving Avg'!D1198</f>
        <v>3.5602399999999994</v>
      </c>
      <c r="G1198" s="2">
        <f>'Moving Avg'!F1198</f>
        <v>3.5775799999999998</v>
      </c>
      <c r="H1198" s="2">
        <f>'Moving Avg'!G1198</f>
        <v>3.5653000000000001</v>
      </c>
      <c r="I1198" s="2">
        <f>'Moving Avg'!H1198</f>
        <v>3.3821325000000018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3.5659000000000001</v>
      </c>
      <c r="C1199" s="2">
        <f>RSI!I1199</f>
        <v>49.172267102234223</v>
      </c>
      <c r="D1199" s="2">
        <f>MACD!E1199</f>
        <v>1.1084129328262193E-2</v>
      </c>
      <c r="E1199" s="2">
        <f>MACD!F1199</f>
        <v>1.4138698437770702E-2</v>
      </c>
      <c r="F1199" s="2">
        <f>'Moving Avg'!D1199</f>
        <v>3.5659000000000001</v>
      </c>
      <c r="G1199" s="2">
        <f>'Moving Avg'!F1199</f>
        <v>3.5747500000000003</v>
      </c>
      <c r="H1199" s="2">
        <f>'Moving Avg'!G1199</f>
        <v>3.5680039999999997</v>
      </c>
      <c r="I1199" s="2">
        <f>'Moving Avg'!H1199</f>
        <v>3.3830920000000022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3.5375999999999999</v>
      </c>
      <c r="C1200" s="2">
        <f>RSI!I1200</f>
        <v>41.953058098189928</v>
      </c>
      <c r="D1200" s="2">
        <f>MACD!E1200</f>
        <v>1.2314748571508716E-2</v>
      </c>
      <c r="E1200" s="2">
        <f>MACD!F1200</f>
        <v>1.3773908464518305E-2</v>
      </c>
      <c r="F1200" s="2">
        <f>'Moving Avg'!D1200</f>
        <v>3.5602400000000003</v>
      </c>
      <c r="G1200" s="2">
        <f>'Moving Avg'!F1200</f>
        <v>3.571215</v>
      </c>
      <c r="H1200" s="2">
        <f>'Moving Avg'!G1200</f>
        <v>3.5721579999999999</v>
      </c>
      <c r="I1200" s="2">
        <f>'Moving Avg'!H1200</f>
        <v>3.3837840000000017</v>
      </c>
      <c r="J1200" s="6" t="str">
        <f>OBV!F1200</f>
        <v>BEARISH</v>
      </c>
      <c r="K1200" s="6" t="str">
        <f>OBV!G1200</f>
        <v>WEAK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3.5375999999999999</v>
      </c>
      <c r="C1201" s="2">
        <f>RSI!I1201</f>
        <v>41.953058098189928</v>
      </c>
      <c r="D1201" s="2">
        <f>MACD!E1201</f>
        <v>1.3541988735630728E-2</v>
      </c>
      <c r="E1201" s="2">
        <f>MACD!F1201</f>
        <v>1.372752451874079E-2</v>
      </c>
      <c r="F1201" s="2">
        <f>'Moving Avg'!D1201</f>
        <v>3.5545800000000001</v>
      </c>
      <c r="G1201" s="2">
        <f>'Moving Avg'!F1201</f>
        <v>3.5676799999999993</v>
      </c>
      <c r="H1201" s="2">
        <f>'Moving Avg'!G1201</f>
        <v>3.5744219999999998</v>
      </c>
      <c r="I1201" s="2">
        <f>'Moving Avg'!H1201</f>
        <v>3.3842875000000019</v>
      </c>
      <c r="J1201" s="6" t="str">
        <f>OBV!F1201</f>
        <v>BEARISH</v>
      </c>
      <c r="K1201" s="6" t="str">
        <f>OBV!G1201</f>
        <v>WEAK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3.5305</v>
      </c>
      <c r="C1202" s="2">
        <f>RSI!I1202</f>
        <v>40.234329013641606</v>
      </c>
      <c r="D1202" s="2">
        <f>MACD!E1202</f>
        <v>1.5278521756118213E-2</v>
      </c>
      <c r="E1202" s="2">
        <f>MACD!F1202</f>
        <v>1.4037723966216276E-2</v>
      </c>
      <c r="F1202" s="2">
        <f>'Moving Avg'!D1202</f>
        <v>3.5474999999999994</v>
      </c>
      <c r="G1202" s="2">
        <f>'Moving Avg'!F1202</f>
        <v>3.5655549999999998</v>
      </c>
      <c r="H1202" s="2">
        <f>'Moving Avg'!G1202</f>
        <v>3.5767959999999994</v>
      </c>
      <c r="I1202" s="2">
        <f>'Moving Avg'!H1202</f>
        <v>3.3848810000000018</v>
      </c>
      <c r="J1202" s="6" t="str">
        <f>OBV!F1202</f>
        <v>BEARISH</v>
      </c>
      <c r="K1202" s="6" t="str">
        <f>OBV!G1202</f>
        <v>WEAK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3.5375999999999999</v>
      </c>
      <c r="C1203" s="2">
        <f>RSI!I1203</f>
        <v>42.759728964029598</v>
      </c>
      <c r="D1203" s="2">
        <f>MACD!E1203</f>
        <v>1.6423343675233681E-2</v>
      </c>
      <c r="E1203" s="2">
        <f>MACD!F1203</f>
        <v>1.4514847908019757E-2</v>
      </c>
      <c r="F1203" s="2">
        <f>'Moving Avg'!D1203</f>
        <v>3.5418399999999997</v>
      </c>
      <c r="G1203" s="2">
        <f>'Moving Avg'!F1203</f>
        <v>3.5637849999999993</v>
      </c>
      <c r="H1203" s="2">
        <f>'Moving Avg'!G1203</f>
        <v>3.5767959999999994</v>
      </c>
      <c r="I1203" s="2">
        <f>'Moving Avg'!H1203</f>
        <v>3.3854470000000014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3.5375999999999999</v>
      </c>
      <c r="C1204" s="2">
        <f>RSI!I1204</f>
        <v>42.759728964029598</v>
      </c>
      <c r="D1204" s="2">
        <f>MACD!E1204</f>
        <v>1.2090388270834307E-2</v>
      </c>
      <c r="E1204" s="2">
        <f>MACD!F1204</f>
        <v>1.4029955980582667E-2</v>
      </c>
      <c r="F1204" s="2">
        <f>'Moving Avg'!D1204</f>
        <v>3.5361799999999994</v>
      </c>
      <c r="G1204" s="2">
        <f>'Moving Avg'!F1204</f>
        <v>3.5620149999999988</v>
      </c>
      <c r="H1204" s="2">
        <f>'Moving Avg'!G1204</f>
        <v>3.5767959999999994</v>
      </c>
      <c r="I1204" s="2">
        <f>'Moving Avg'!H1204</f>
        <v>3.3861705000000017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3.4315000000000002</v>
      </c>
      <c r="C1205" s="2">
        <f>RSI!I1205</f>
        <v>24.683411660693835</v>
      </c>
      <c r="D1205" s="2">
        <f>MACD!E1205</f>
        <v>2.0770945851195322E-2</v>
      </c>
      <c r="E1205" s="2">
        <f>MACD!F1205</f>
        <v>1.5378153954705199E-2</v>
      </c>
      <c r="F1205" s="2">
        <f>'Moving Avg'!D1205</f>
        <v>3.5149599999999999</v>
      </c>
      <c r="G1205" s="2">
        <f>'Moving Avg'!F1205</f>
        <v>3.5538799999999995</v>
      </c>
      <c r="H1205" s="2">
        <f>'Moving Avg'!G1205</f>
        <v>3.5748159999999989</v>
      </c>
      <c r="I1205" s="2">
        <f>'Moving Avg'!H1205</f>
        <v>3.3865525000000014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3.5234000000000001</v>
      </c>
      <c r="C1206" s="2">
        <f>RSI!I1206</f>
        <v>45.983670924959775</v>
      </c>
      <c r="D1206" s="2">
        <f>MACD!E1206</f>
        <v>2.2059463091065545E-2</v>
      </c>
      <c r="E1206" s="2">
        <f>MACD!F1206</f>
        <v>1.6714415781977267E-2</v>
      </c>
      <c r="F1206" s="2">
        <f>'Moving Avg'!D1206</f>
        <v>3.5121199999999995</v>
      </c>
      <c r="G1206" s="2">
        <f>'Moving Avg'!F1206</f>
        <v>3.5499849999999995</v>
      </c>
      <c r="H1206" s="2">
        <f>'Moving Avg'!G1206</f>
        <v>3.5748159999999989</v>
      </c>
      <c r="I1206" s="2">
        <f>'Moving Avg'!H1206</f>
        <v>3.3873940000000018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3.5234000000000001</v>
      </c>
      <c r="C1207" s="2">
        <f>RSI!I1207</f>
        <v>45.983670924959775</v>
      </c>
      <c r="D1207" s="2">
        <f>MACD!E1207</f>
        <v>2.330192573665002E-2</v>
      </c>
      <c r="E1207" s="2">
        <f>MACD!F1207</f>
        <v>1.8031917772911819E-2</v>
      </c>
      <c r="F1207" s="2">
        <f>'Moving Avg'!D1207</f>
        <v>3.5106999999999999</v>
      </c>
      <c r="G1207" s="2">
        <f>'Moving Avg'!F1207</f>
        <v>3.5475049999999988</v>
      </c>
      <c r="H1207" s="2">
        <f>'Moving Avg'!G1207</f>
        <v>3.5748159999999989</v>
      </c>
      <c r="I1207" s="2">
        <f>'Moving Avg'!H1207</f>
        <v>3.3881410000000018</v>
      </c>
      <c r="J1207" s="6" t="str">
        <f>OBV!F1207</f>
        <v>BULLISH</v>
      </c>
      <c r="K1207" s="6" t="str">
        <f>OBV!G1207</f>
        <v>NEUTRAL</v>
      </c>
      <c r="L1207" s="6" t="str">
        <f>OBV!H1207</f>
        <v>BULLISH DIVERGENCE</v>
      </c>
    </row>
    <row r="1208" spans="1:12" ht="13.5" x14ac:dyDescent="0.25">
      <c r="A1208" s="3">
        <f>RSI!A1208</f>
        <v>43769</v>
      </c>
      <c r="B1208" s="2">
        <f>RSI!B1208</f>
        <v>3.5234000000000001</v>
      </c>
      <c r="C1208" s="2">
        <f>RSI!I1208</f>
        <v>45.983670924959775</v>
      </c>
      <c r="D1208" s="2">
        <f>MACD!E1208</f>
        <v>2.4494146604425282E-2</v>
      </c>
      <c r="E1208" s="2">
        <f>MACD!F1208</f>
        <v>1.932436353921451E-2</v>
      </c>
      <c r="F1208" s="2">
        <f>'Moving Avg'!D1208</f>
        <v>3.50786</v>
      </c>
      <c r="G1208" s="2">
        <f>'Moving Avg'!F1208</f>
        <v>3.5453799999999993</v>
      </c>
      <c r="H1208" s="2">
        <f>'Moving Avg'!G1208</f>
        <v>3.5749559999999989</v>
      </c>
      <c r="I1208" s="2">
        <f>'Moving Avg'!H1208</f>
        <v>3.3888565000000015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</row>
    <row r="1209" spans="1:12" ht="13.5" x14ac:dyDescent="0.25">
      <c r="A1209" s="3">
        <f>RSI!A1209</f>
        <v>43770</v>
      </c>
      <c r="B1209" s="2">
        <f>RSI!B1209</f>
        <v>3.5234000000000001</v>
      </c>
      <c r="C1209" s="2">
        <f>RSI!I1209</f>
        <v>45.983670924959775</v>
      </c>
      <c r="D1209" s="2">
        <f>MACD!E1209</f>
        <v>2.5633417693372795E-2</v>
      </c>
      <c r="E1209" s="2">
        <f>MACD!F1209</f>
        <v>2.058617437004617E-2</v>
      </c>
      <c r="F1209" s="2">
        <f>'Moving Avg'!D1209</f>
        <v>3.5050200000000005</v>
      </c>
      <c r="G1209" s="2">
        <f>'Moving Avg'!F1209</f>
        <v>3.5432549999999994</v>
      </c>
      <c r="H1209" s="2">
        <f>'Moving Avg'!G1209</f>
        <v>3.5752379999999992</v>
      </c>
      <c r="I1209" s="2">
        <f>'Moving Avg'!H1209</f>
        <v>3.3896665000000019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</row>
    <row r="1210" spans="1:12" ht="13.5" x14ac:dyDescent="0.25">
      <c r="A1210" s="3">
        <f>RSI!A1210</f>
        <v>43773</v>
      </c>
      <c r="B1210" s="2">
        <f>RSI!B1210</f>
        <v>3.5234000000000001</v>
      </c>
      <c r="C1210" s="2">
        <f>RSI!I1210</f>
        <v>45.983670924959775</v>
      </c>
      <c r="D1210" s="2">
        <f>MACD!E1210</f>
        <v>2.236437461270846E-2</v>
      </c>
      <c r="E1210" s="2">
        <f>MACD!F1210</f>
        <v>2.0941814418578626E-2</v>
      </c>
      <c r="F1210" s="2">
        <f>'Moving Avg'!D1210</f>
        <v>3.5234000000000001</v>
      </c>
      <c r="G1210" s="2">
        <f>'Moving Avg'!F1210</f>
        <v>3.5407749999999991</v>
      </c>
      <c r="H1210" s="2">
        <f>'Moving Avg'!G1210</f>
        <v>3.5749539999999995</v>
      </c>
      <c r="I1210" s="2">
        <f>'Moving Avg'!H1210</f>
        <v>3.3904765000000028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3.5234000000000001</v>
      </c>
      <c r="C1211" s="2">
        <f>RSI!I1211</f>
        <v>45.983670924959775</v>
      </c>
      <c r="D1211" s="2">
        <f>MACD!E1211</f>
        <v>1.971011721774163E-2</v>
      </c>
      <c r="E1211" s="2">
        <f>MACD!F1211</f>
        <v>2.0695474978411229E-2</v>
      </c>
      <c r="F1211" s="2">
        <f>'Moving Avg'!D1211</f>
        <v>3.5234000000000001</v>
      </c>
      <c r="G1211" s="2">
        <f>'Moving Avg'!F1211</f>
        <v>3.5382949999999993</v>
      </c>
      <c r="H1211" s="2">
        <f>'Moving Avg'!G1211</f>
        <v>3.5753779999999993</v>
      </c>
      <c r="I1211" s="2">
        <f>'Moving Avg'!H1211</f>
        <v>3.391412500000003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43775</v>
      </c>
      <c r="B1212" s="2">
        <f>RSI!B1212</f>
        <v>3.5234000000000001</v>
      </c>
      <c r="C1212" s="2">
        <f>RSI!I1212</f>
        <v>45.983670924959775</v>
      </c>
      <c r="D1212" s="2">
        <f>MACD!E1212</f>
        <v>1.6475469774758889E-2</v>
      </c>
      <c r="E1212" s="2">
        <f>MACD!F1212</f>
        <v>1.9851473937680761E-2</v>
      </c>
      <c r="F1212" s="2">
        <f>'Moving Avg'!D1212</f>
        <v>3.5234000000000001</v>
      </c>
      <c r="G1212" s="2">
        <f>'Moving Avg'!F1212</f>
        <v>3.5358150000000004</v>
      </c>
      <c r="H1212" s="2">
        <f>'Moving Avg'!G1212</f>
        <v>3.5743860000000001</v>
      </c>
      <c r="I1212" s="2">
        <f>'Moving Avg'!H1212</f>
        <v>3.3926945000000028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43776</v>
      </c>
      <c r="B1213" s="2">
        <f>RSI!B1213</f>
        <v>3.5516999999999999</v>
      </c>
      <c r="C1213" s="2">
        <f>RSI!I1213</f>
        <v>52.87785686262864</v>
      </c>
      <c r="D1213" s="2">
        <f>MACD!E1213</f>
        <v>1.2830370270715097E-2</v>
      </c>
      <c r="E1213" s="2">
        <f>MACD!F1213</f>
        <v>1.8447253204287632E-2</v>
      </c>
      <c r="F1213" s="2">
        <f>'Moving Avg'!D1213</f>
        <v>3.5290599999999999</v>
      </c>
      <c r="G1213" s="2">
        <f>'Moving Avg'!F1213</f>
        <v>3.5347500000000003</v>
      </c>
      <c r="H1213" s="2">
        <f>'Moving Avg'!G1213</f>
        <v>3.5718380000000001</v>
      </c>
      <c r="I1213" s="2">
        <f>'Moving Avg'!H1213</f>
        <v>3.3943070000000031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3.5516999999999999</v>
      </c>
      <c r="C1214" s="2">
        <f>RSI!I1214</f>
        <v>52.87785686262864</v>
      </c>
      <c r="D1214" s="2">
        <f>MACD!E1214</f>
        <v>9.6676242744337948E-3</v>
      </c>
      <c r="E1214" s="2">
        <f>MACD!F1214</f>
        <v>1.6691327418316866E-2</v>
      </c>
      <c r="F1214" s="2">
        <f>'Moving Avg'!D1214</f>
        <v>3.5347200000000001</v>
      </c>
      <c r="G1214" s="2">
        <f>'Moving Avg'!F1214</f>
        <v>3.5354550000000011</v>
      </c>
      <c r="H1214" s="2">
        <f>'Moving Avg'!G1214</f>
        <v>3.5692900000000005</v>
      </c>
      <c r="I1214" s="2">
        <f>'Moving Avg'!H1214</f>
        <v>3.3963285000000032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3.5516999999999999</v>
      </c>
      <c r="C1215" s="2">
        <f>RSI!I1215</f>
        <v>52.87785686262864</v>
      </c>
      <c r="D1215" s="2">
        <f>MACD!E1215</f>
        <v>-9.4042436631025517E-3</v>
      </c>
      <c r="E1215" s="2">
        <f>MACD!F1215</f>
        <v>1.1472213202032983E-2</v>
      </c>
      <c r="F1215" s="2">
        <f>'Moving Avg'!D1215</f>
        <v>3.5403799999999999</v>
      </c>
      <c r="G1215" s="2">
        <f>'Moving Avg'!F1215</f>
        <v>3.5347450000000009</v>
      </c>
      <c r="H1215" s="2">
        <f>'Moving Avg'!G1215</f>
        <v>3.5660340000000006</v>
      </c>
      <c r="I1215" s="2">
        <f>'Moving Avg'!H1215</f>
        <v>3.3980355000000033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3.5871</v>
      </c>
      <c r="C1216" s="2">
        <f>RSI!I1216</f>
        <v>60.711958209285022</v>
      </c>
      <c r="D1216" s="2">
        <f>MACD!E1216</f>
        <v>-1.4092980723416026E-2</v>
      </c>
      <c r="E1216" s="2">
        <f>MACD!F1216</f>
        <v>6.3591744169431801E-3</v>
      </c>
      <c r="F1216" s="2">
        <f>'Moving Avg'!D1216</f>
        <v>3.5531199999999998</v>
      </c>
      <c r="G1216" s="2">
        <f>'Moving Avg'!F1216</f>
        <v>3.5358050000000008</v>
      </c>
      <c r="H1216" s="2">
        <f>'Moving Avg'!G1216</f>
        <v>3.5641940000000005</v>
      </c>
      <c r="I1216" s="2">
        <f>'Moving Avg'!H1216</f>
        <v>3.3999195000000033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3.5871</v>
      </c>
      <c r="C1217" s="2">
        <f>RSI!I1217</f>
        <v>60.711958209285022</v>
      </c>
      <c r="D1217" s="2">
        <f>MACD!E1217</f>
        <v>-1.8331814822254877E-2</v>
      </c>
      <c r="E1217" s="2">
        <f>MACD!F1217</f>
        <v>1.4209765691035685E-3</v>
      </c>
      <c r="F1217" s="2">
        <f>'Moving Avg'!D1217</f>
        <v>3.5658599999999998</v>
      </c>
      <c r="G1217" s="2">
        <f>'Moving Avg'!F1217</f>
        <v>3.5368650000000001</v>
      </c>
      <c r="H1217" s="2">
        <f>'Moving Avg'!G1217</f>
        <v>3.5619300000000012</v>
      </c>
      <c r="I1217" s="2">
        <f>'Moving Avg'!H1217</f>
        <v>3.4018035000000024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3.5871</v>
      </c>
      <c r="C1218" s="2">
        <f>RSI!I1218</f>
        <v>60.711958209285029</v>
      </c>
      <c r="D1218" s="2">
        <f>MACD!E1218</f>
        <v>-2.2169855044168685E-2</v>
      </c>
      <c r="E1218" s="2">
        <f>MACD!F1218</f>
        <v>-3.2971897535508821E-3</v>
      </c>
      <c r="F1218" s="2">
        <f>'Moving Avg'!D1218</f>
        <v>3.57294</v>
      </c>
      <c r="G1218" s="2">
        <f>'Moving Avg'!F1218</f>
        <v>3.5379250000000004</v>
      </c>
      <c r="H1218" s="2">
        <f>'Moving Avg'!G1218</f>
        <v>3.5600900000000006</v>
      </c>
      <c r="I1218" s="2">
        <f>'Moving Avg'!H1218</f>
        <v>3.4041595000000022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3.5871</v>
      </c>
      <c r="C1219" s="2">
        <f>RSI!I1219</f>
        <v>60.711958209285022</v>
      </c>
      <c r="D1219" s="2">
        <f>MACD!E1219</f>
        <v>-2.5650144619238979E-2</v>
      </c>
      <c r="E1219" s="2">
        <f>MACD!F1219</f>
        <v>-7.7677807266885021E-3</v>
      </c>
      <c r="F1219" s="2">
        <f>'Moving Avg'!D1219</f>
        <v>3.5800199999999998</v>
      </c>
      <c r="G1219" s="2">
        <f>'Moving Avg'!F1219</f>
        <v>3.5389850000000003</v>
      </c>
      <c r="H1219" s="2">
        <f>'Moving Avg'!G1219</f>
        <v>3.5603720000000005</v>
      </c>
      <c r="I1219" s="2">
        <f>'Moving Avg'!H1219</f>
        <v>3.4065155000000029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3.58</v>
      </c>
      <c r="C1220" s="2">
        <f>RSI!I1220</f>
        <v>58.105933930137475</v>
      </c>
      <c r="D1220" s="2">
        <f>MACD!E1220</f>
        <v>-2.8284557880399408E-2</v>
      </c>
      <c r="E1220" s="2">
        <f>MACD!F1220</f>
        <v>-1.1871136157430684E-2</v>
      </c>
      <c r="F1220" s="2">
        <f>'Moving Avg'!D1220</f>
        <v>3.58568</v>
      </c>
      <c r="G1220" s="2">
        <f>'Moving Avg'!F1220</f>
        <v>3.5411049999999995</v>
      </c>
      <c r="H1220" s="2">
        <f>'Moving Avg'!G1220</f>
        <v>3.5599460000000009</v>
      </c>
      <c r="I1220" s="2">
        <f>'Moving Avg'!H1220</f>
        <v>3.4092765000000025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</row>
    <row r="1221" spans="1:12" ht="13.5" x14ac:dyDescent="0.25">
      <c r="A1221" s="3">
        <f>RSI!A1221</f>
        <v>43788</v>
      </c>
      <c r="B1221" s="2">
        <f>RSI!B1221</f>
        <v>3.58</v>
      </c>
      <c r="C1221" s="2">
        <f>RSI!I1221</f>
        <v>58.105933930137475</v>
      </c>
      <c r="D1221" s="2">
        <f>MACD!E1221</f>
        <v>-3.0671239975264442E-2</v>
      </c>
      <c r="E1221" s="2">
        <f>MACD!F1221</f>
        <v>-1.5631156920997438E-2</v>
      </c>
      <c r="F1221" s="2">
        <f>'Moving Avg'!D1221</f>
        <v>3.5842600000000004</v>
      </c>
      <c r="G1221" s="2">
        <f>'Moving Avg'!F1221</f>
        <v>3.5432249999999987</v>
      </c>
      <c r="H1221" s="2">
        <f>'Moving Avg'!G1221</f>
        <v>3.5596620000000008</v>
      </c>
      <c r="I1221" s="2">
        <f>'Moving Avg'!H1221</f>
        <v>3.4117545000000025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3.58</v>
      </c>
      <c r="C1222" s="2">
        <f>RSI!I1222</f>
        <v>58.105933930137475</v>
      </c>
      <c r="D1222" s="2">
        <f>MACD!E1222</f>
        <v>-3.2836632044172642E-2</v>
      </c>
      <c r="E1222" s="2">
        <f>MACD!F1222</f>
        <v>-1.907225194563248E-2</v>
      </c>
      <c r="F1222" s="2">
        <f>'Moving Avg'!D1222</f>
        <v>3.58284</v>
      </c>
      <c r="G1222" s="2">
        <f>'Moving Avg'!F1222</f>
        <v>3.5456999999999992</v>
      </c>
      <c r="H1222" s="2">
        <f>'Moving Avg'!G1222</f>
        <v>3.5598020000000008</v>
      </c>
      <c r="I1222" s="2">
        <f>'Moving Avg'!H1222</f>
        <v>3.4142325000000029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3.58</v>
      </c>
      <c r="C1223" s="2">
        <f>RSI!I1223</f>
        <v>58.105933930137475</v>
      </c>
      <c r="D1223" s="2">
        <f>MACD!E1223</f>
        <v>-3.0450125750078882E-2</v>
      </c>
      <c r="E1223" s="2">
        <f>MACD!F1223</f>
        <v>-2.1347826706521762E-2</v>
      </c>
      <c r="F1223" s="2">
        <f>'Moving Avg'!D1223</f>
        <v>3.58142</v>
      </c>
      <c r="G1223" s="2">
        <f>'Moving Avg'!F1223</f>
        <v>3.5478199999999993</v>
      </c>
      <c r="H1223" s="2">
        <f>'Moving Avg'!G1223</f>
        <v>3.5599420000000008</v>
      </c>
      <c r="I1223" s="2">
        <f>'Moving Avg'!H1223</f>
        <v>3.4167735000000032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3.5659000000000001</v>
      </c>
      <c r="C1224" s="2">
        <f>RSI!I1224</f>
        <v>52.128942552533765</v>
      </c>
      <c r="D1224" s="2">
        <f>MACD!E1224</f>
        <v>-2.7511408559548478E-2</v>
      </c>
      <c r="E1224" s="2">
        <f>MACD!F1224</f>
        <v>-2.2580543077127105E-2</v>
      </c>
      <c r="F1224" s="2">
        <f>'Moving Avg'!D1224</f>
        <v>3.5771799999999998</v>
      </c>
      <c r="G1224" s="2">
        <f>'Moving Avg'!F1224</f>
        <v>3.5492349999999995</v>
      </c>
      <c r="H1224" s="2">
        <f>'Moving Avg'!G1224</f>
        <v>3.5603660000000006</v>
      </c>
      <c r="I1224" s="2">
        <f>'Moving Avg'!H1224</f>
        <v>3.419212500000004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3.5659000000000001</v>
      </c>
      <c r="C1225" s="2">
        <f>RSI!I1225</f>
        <v>52.128942552533765</v>
      </c>
      <c r="D1225" s="2">
        <f>MACD!E1225</f>
        <v>-2.5057297842642434E-2</v>
      </c>
      <c r="E1225" s="2">
        <f>MACD!F1225</f>
        <v>-2.3075894030230172E-2</v>
      </c>
      <c r="F1225" s="2">
        <f>'Moving Avg'!D1225</f>
        <v>3.57436</v>
      </c>
      <c r="G1225" s="2">
        <f>'Moving Avg'!F1225</f>
        <v>3.5559549999999995</v>
      </c>
      <c r="H1225" s="2">
        <f>'Moving Avg'!G1225</f>
        <v>3.5610740000000005</v>
      </c>
      <c r="I1225" s="2">
        <f>'Moving Avg'!H1225</f>
        <v>3.4216515000000038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3.5659000000000001</v>
      </c>
      <c r="C1226" s="2">
        <f>RSI!I1226</f>
        <v>52.128942552533765</v>
      </c>
      <c r="D1226" s="2">
        <f>MACD!E1226</f>
        <v>-1.7564677789879024E-2</v>
      </c>
      <c r="E1226" s="2">
        <f>MACD!F1226</f>
        <v>-2.1973650782159945E-2</v>
      </c>
      <c r="F1226" s="2">
        <f>'Moving Avg'!D1226</f>
        <v>3.5715399999999997</v>
      </c>
      <c r="G1226" s="2">
        <f>'Moving Avg'!F1226</f>
        <v>3.5580799999999995</v>
      </c>
      <c r="H1226" s="2">
        <f>'Moving Avg'!G1226</f>
        <v>3.5617820000000004</v>
      </c>
      <c r="I1226" s="2">
        <f>'Moving Avg'!H1226</f>
        <v>3.4240905000000041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3.5588000000000002</v>
      </c>
      <c r="C1227" s="2">
        <f>RSI!I1227</f>
        <v>48.961490429015001</v>
      </c>
      <c r="D1227" s="2">
        <f>MACD!E1227</f>
        <v>-1.0726702787972275E-2</v>
      </c>
      <c r="E1227" s="2">
        <f>MACD!F1227</f>
        <v>-1.9724261183322413E-2</v>
      </c>
      <c r="F1227" s="2">
        <f>'Moving Avg'!D1227</f>
        <v>3.5673000000000004</v>
      </c>
      <c r="G1227" s="2">
        <f>'Moving Avg'!F1227</f>
        <v>3.55985</v>
      </c>
      <c r="H1227" s="2">
        <f>'Moving Avg'!G1227</f>
        <v>3.5616399999999997</v>
      </c>
      <c r="I1227" s="2">
        <f>'Moving Avg'!H1227</f>
        <v>3.4264940000000039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3.5588000000000002</v>
      </c>
      <c r="C1228" s="2">
        <f>RSI!I1228</f>
        <v>48.961490429015001</v>
      </c>
      <c r="D1228" s="2">
        <f>MACD!E1228</f>
        <v>-4.92456621624493E-3</v>
      </c>
      <c r="E1228" s="2">
        <f>MACD!F1228</f>
        <v>-1.6764322189906918E-2</v>
      </c>
      <c r="F1228" s="2">
        <f>'Moving Avg'!D1228</f>
        <v>3.5630600000000001</v>
      </c>
      <c r="G1228" s="2">
        <f>'Moving Avg'!F1228</f>
        <v>3.56162</v>
      </c>
      <c r="H1228" s="2">
        <f>'Moving Avg'!G1228</f>
        <v>3.560649999999999</v>
      </c>
      <c r="I1228" s="2">
        <f>'Moving Avg'!H1228</f>
        <v>3.4288975000000046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3.5588000000000002</v>
      </c>
      <c r="C1229" s="2">
        <f>RSI!I1229</f>
        <v>48.961490429015001</v>
      </c>
      <c r="D1229" s="2">
        <f>MACD!E1229</f>
        <v>-1.0518464943487515E-7</v>
      </c>
      <c r="E1229" s="2">
        <f>MACD!F1229</f>
        <v>-1.3411478788855423E-2</v>
      </c>
      <c r="F1229" s="2">
        <f>'Moving Avg'!D1229</f>
        <v>3.5616399999999997</v>
      </c>
      <c r="G1229" s="2">
        <f>'Moving Avg'!F1229</f>
        <v>3.5633900000000005</v>
      </c>
      <c r="H1229" s="2">
        <f>'Moving Avg'!G1229</f>
        <v>3.559375999999999</v>
      </c>
      <c r="I1229" s="2">
        <f>'Moving Avg'!H1229</f>
        <v>3.4315840000000049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3.5447000000000002</v>
      </c>
      <c r="C1230" s="2">
        <f>RSI!I1230</f>
        <v>42.54888983208734</v>
      </c>
      <c r="D1230" s="2">
        <f>MACD!E1230</f>
        <v>4.132735853604963E-3</v>
      </c>
      <c r="E1230" s="2">
        <f>MACD!F1230</f>
        <v>-9.9026358603633464E-3</v>
      </c>
      <c r="F1230" s="2">
        <f>'Moving Avg'!D1230</f>
        <v>3.5573999999999999</v>
      </c>
      <c r="G1230" s="2">
        <f>'Moving Avg'!F1230</f>
        <v>3.5644550000000002</v>
      </c>
      <c r="H1230" s="2">
        <f>'Moving Avg'!G1230</f>
        <v>3.5581039999999997</v>
      </c>
      <c r="I1230" s="2">
        <f>'Moving Avg'!H1230</f>
        <v>3.4345150000000046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3.5234000000000001</v>
      </c>
      <c r="C1231" s="2">
        <f>RSI!I1231</f>
        <v>35.07534439037444</v>
      </c>
      <c r="D1231" s="2">
        <f>MACD!E1231</f>
        <v>9.3036769992047574E-3</v>
      </c>
      <c r="E1231" s="2">
        <f>MACD!F1231</f>
        <v>-6.0613732884497252E-3</v>
      </c>
      <c r="F1231" s="2">
        <f>'Moving Avg'!D1231</f>
        <v>3.5489000000000006</v>
      </c>
      <c r="G1231" s="2">
        <f>'Moving Avg'!F1231</f>
        <v>3.5644549999999997</v>
      </c>
      <c r="H1231" s="2">
        <f>'Moving Avg'!G1231</f>
        <v>3.5564059999999995</v>
      </c>
      <c r="I1231" s="2">
        <f>'Moving Avg'!H1231</f>
        <v>3.4373395000000051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3.5305</v>
      </c>
      <c r="C1232" s="2">
        <f>RSI!I1232</f>
        <v>38.926196520330727</v>
      </c>
      <c r="D1232" s="2">
        <f>MACD!E1232</f>
        <v>1.3368047674541472E-2</v>
      </c>
      <c r="E1232" s="2">
        <f>MACD!F1232</f>
        <v>-2.1754890958514861E-3</v>
      </c>
      <c r="F1232" s="2">
        <f>'Moving Avg'!D1232</f>
        <v>3.5432399999999999</v>
      </c>
      <c r="G1232" s="2">
        <f>'Moving Avg'!F1232</f>
        <v>3.5648099999999991</v>
      </c>
      <c r="H1232" s="2">
        <f>'Moving Avg'!G1232</f>
        <v>3.5555559999999997</v>
      </c>
      <c r="I1232" s="2">
        <f>'Moving Avg'!H1232</f>
        <v>3.4401995000000043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3.5305</v>
      </c>
      <c r="C1233" s="2">
        <f>RSI!I1233</f>
        <v>38.926196520330727</v>
      </c>
      <c r="D1233" s="2">
        <f>MACD!E1233</f>
        <v>1.6964143814198085E-2</v>
      </c>
      <c r="E1233" s="2">
        <f>MACD!F1233</f>
        <v>1.6524374861584281E-3</v>
      </c>
      <c r="F1233" s="2">
        <f>'Moving Avg'!D1233</f>
        <v>3.5375799999999997</v>
      </c>
      <c r="G1233" s="2">
        <f>'Moving Avg'!F1233</f>
        <v>3.5637499999999998</v>
      </c>
      <c r="H1233" s="2">
        <f>'Moving Avg'!G1233</f>
        <v>3.5547059999999995</v>
      </c>
      <c r="I1233" s="2">
        <f>'Moving Avg'!H1233</f>
        <v>3.4430595000000044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3.5375999999999999</v>
      </c>
      <c r="C1234" s="2">
        <f>RSI!I1234</f>
        <v>42.856985262243143</v>
      </c>
      <c r="D1234" s="2">
        <f>MACD!E1234</f>
        <v>1.7457220347385505E-2</v>
      </c>
      <c r="E1234" s="2">
        <f>MACD!F1234</f>
        <v>4.8133940584038437E-3</v>
      </c>
      <c r="F1234" s="2">
        <f>'Moving Avg'!D1234</f>
        <v>3.5333400000000004</v>
      </c>
      <c r="G1234" s="2">
        <f>'Moving Avg'!F1234</f>
        <v>3.5630449999999998</v>
      </c>
      <c r="H1234" s="2">
        <f>'Moving Avg'!G1234</f>
        <v>3.5539979999999991</v>
      </c>
      <c r="I1234" s="2">
        <f>'Moving Avg'!H1234</f>
        <v>3.4459550000000041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</row>
    <row r="1235" spans="1:12" ht="13.5" x14ac:dyDescent="0.25">
      <c r="A1235" s="3">
        <f>RSI!A1235</f>
        <v>43808</v>
      </c>
      <c r="B1235" s="2">
        <f>RSI!B1235</f>
        <v>3.5375999999999999</v>
      </c>
      <c r="C1235" s="2">
        <f>RSI!I1235</f>
        <v>42.85698526224315</v>
      </c>
      <c r="D1235" s="2">
        <f>MACD!E1235</f>
        <v>1.7967098311023388E-2</v>
      </c>
      <c r="E1235" s="2">
        <f>MACD!F1235</f>
        <v>7.4441349089277532E-3</v>
      </c>
      <c r="F1235" s="2">
        <f>'Moving Avg'!D1235</f>
        <v>3.5319200000000004</v>
      </c>
      <c r="G1235" s="2">
        <f>'Moving Avg'!F1235</f>
        <v>3.5623399999999998</v>
      </c>
      <c r="H1235" s="2">
        <f>'Moving Avg'!G1235</f>
        <v>3.552865999999999</v>
      </c>
      <c r="I1235" s="2">
        <f>'Moving Avg'!H1235</f>
        <v>3.4482840000000037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</row>
    <row r="1236" spans="1:12" ht="13.5" x14ac:dyDescent="0.25">
      <c r="A1236" s="3">
        <f>RSI!A1236</f>
        <v>43809</v>
      </c>
      <c r="B1236" s="2">
        <f>RSI!B1236</f>
        <v>3.5375999999999999</v>
      </c>
      <c r="C1236" s="2">
        <f>RSI!I1236</f>
        <v>42.85698526224315</v>
      </c>
      <c r="D1236" s="2">
        <f>MACD!E1236</f>
        <v>1.8484329213463546E-2</v>
      </c>
      <c r="E1236" s="2">
        <f>MACD!F1236</f>
        <v>9.6521737698349128E-3</v>
      </c>
      <c r="F1236" s="2">
        <f>'Moving Avg'!D1236</f>
        <v>3.5347599999999999</v>
      </c>
      <c r="G1236" s="2">
        <f>'Moving Avg'!F1236</f>
        <v>3.5598649999999994</v>
      </c>
      <c r="H1236" s="2">
        <f>'Moving Avg'!G1236</f>
        <v>3.551591999999999</v>
      </c>
      <c r="I1236" s="2">
        <f>'Moving Avg'!H1236</f>
        <v>3.4507700000000039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3.5375999999999999</v>
      </c>
      <c r="C1237" s="2">
        <f>RSI!I1237</f>
        <v>42.85698526224315</v>
      </c>
      <c r="D1237" s="2">
        <f>MACD!E1237</f>
        <v>1.7909118903825849E-2</v>
      </c>
      <c r="E1237" s="2">
        <f>MACD!F1237</f>
        <v>1.1303562796633099E-2</v>
      </c>
      <c r="F1237" s="2">
        <f>'Moving Avg'!D1237</f>
        <v>3.5361799999999994</v>
      </c>
      <c r="G1237" s="2">
        <f>'Moving Avg'!F1237</f>
        <v>3.5573899999999994</v>
      </c>
      <c r="H1237" s="2">
        <f>'Moving Avg'!G1237</f>
        <v>3.5508839999999986</v>
      </c>
      <c r="I1237" s="2">
        <f>'Moving Avg'!H1237</f>
        <v>3.4533820000000035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3.5305</v>
      </c>
      <c r="C1238" s="2">
        <f>RSI!I1238</f>
        <v>39.442480742837553</v>
      </c>
      <c r="D1238" s="2">
        <f>MACD!E1238</f>
        <v>1.8021884400220234E-2</v>
      </c>
      <c r="E1238" s="2">
        <f>MACD!F1238</f>
        <v>1.2647227117350527E-2</v>
      </c>
      <c r="F1238" s="2">
        <f>'Moving Avg'!D1238</f>
        <v>3.5361800000000003</v>
      </c>
      <c r="G1238" s="2">
        <f>'Moving Avg'!F1238</f>
        <v>3.5545599999999995</v>
      </c>
      <c r="H1238" s="2">
        <f>'Moving Avg'!G1238</f>
        <v>3.5501759999999987</v>
      </c>
      <c r="I1238" s="2">
        <f>'Moving Avg'!H1238</f>
        <v>3.4556755000000035</v>
      </c>
      <c r="J1238" s="6" t="str">
        <f>OBV!F1238</f>
        <v>BULLISH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43812</v>
      </c>
      <c r="B1239" s="2">
        <f>RSI!B1239</f>
        <v>3.5164</v>
      </c>
      <c r="C1239" s="2">
        <f>RSI!I1239</f>
        <v>33.700204764931712</v>
      </c>
      <c r="D1239" s="2">
        <f>MACD!E1239</f>
        <v>1.9271807402805763E-2</v>
      </c>
      <c r="E1239" s="2">
        <f>MACD!F1239</f>
        <v>1.3972143174441575E-2</v>
      </c>
      <c r="F1239" s="2">
        <f>'Moving Avg'!D1239</f>
        <v>3.5319400000000001</v>
      </c>
      <c r="G1239" s="2">
        <f>'Moving Avg'!F1239</f>
        <v>3.5510250000000001</v>
      </c>
      <c r="H1239" s="2">
        <f>'Moving Avg'!G1239</f>
        <v>3.5491859999999984</v>
      </c>
      <c r="I1239" s="2">
        <f>'Moving Avg'!H1239</f>
        <v>3.4578985000000029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3.4173</v>
      </c>
      <c r="C1240" s="2">
        <f>RSI!I1240</f>
        <v>16.032883602971381</v>
      </c>
      <c r="D1240" s="2">
        <f>MACD!E1240</f>
        <v>2.568617092445713E-2</v>
      </c>
      <c r="E1240" s="2">
        <f>MACD!F1240</f>
        <v>1.6314948724444688E-2</v>
      </c>
      <c r="F1240" s="2">
        <f>'Moving Avg'!D1240</f>
        <v>3.5078800000000001</v>
      </c>
      <c r="G1240" s="2">
        <f>'Moving Avg'!F1240</f>
        <v>3.5428899999999999</v>
      </c>
      <c r="H1240" s="2">
        <f>'Moving Avg'!G1240</f>
        <v>3.5460719999999992</v>
      </c>
      <c r="I1240" s="2">
        <f>'Moving Avg'!H1240</f>
        <v>3.4596260000000028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3.5022000000000002</v>
      </c>
      <c r="C1241" s="2">
        <f>RSI!I1241</f>
        <v>43.406128703249728</v>
      </c>
      <c r="D1241" s="2">
        <f>MACD!E1241</f>
        <v>2.2304989399546393E-2</v>
      </c>
      <c r="E1241" s="2">
        <f>MACD!F1241</f>
        <v>1.751295685946503E-2</v>
      </c>
      <c r="F1241" s="2">
        <f>'Moving Avg'!D1241</f>
        <v>3.5007999999999995</v>
      </c>
      <c r="G1241" s="2">
        <f>'Moving Avg'!F1241</f>
        <v>3.5390000000000001</v>
      </c>
      <c r="H1241" s="2">
        <f>'Moving Avg'!G1241</f>
        <v>3.5446559999999994</v>
      </c>
      <c r="I1241" s="2">
        <f>'Moving Avg'!H1241</f>
        <v>3.4617780000000029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3.4668000000000001</v>
      </c>
      <c r="C1242" s="2">
        <f>RSI!I1242</f>
        <v>37.863474702102685</v>
      </c>
      <c r="D1242" s="2">
        <f>MACD!E1242</f>
        <v>2.3357852997983652E-2</v>
      </c>
      <c r="E1242" s="2">
        <f>MACD!F1242</f>
        <v>1.8681936087168755E-2</v>
      </c>
      <c r="F1242" s="2">
        <f>'Moving Avg'!D1242</f>
        <v>3.48664</v>
      </c>
      <c r="G1242" s="2">
        <f>'Moving Avg'!F1242</f>
        <v>3.5333399999999999</v>
      </c>
      <c r="H1242" s="2">
        <f>'Moving Avg'!G1242</f>
        <v>3.542532</v>
      </c>
      <c r="I1242" s="2">
        <f>'Moving Avg'!H1242</f>
        <v>3.4637530000000032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3.4032</v>
      </c>
      <c r="C1243" s="2">
        <f>RSI!I1243</f>
        <v>30.362152649818924</v>
      </c>
      <c r="D1243" s="2">
        <f>MACD!E1243</f>
        <v>2.9353596808747717E-2</v>
      </c>
      <c r="E1243" s="2">
        <f>MACD!F1243</f>
        <v>2.0816268231484546E-2</v>
      </c>
      <c r="F1243" s="2">
        <f>'Moving Avg'!D1243</f>
        <v>3.4611800000000001</v>
      </c>
      <c r="G1243" s="2">
        <f>'Moving Avg'!F1243</f>
        <v>3.5244999999999989</v>
      </c>
      <c r="H1243" s="2">
        <f>'Moving Avg'!G1243</f>
        <v>3.5391360000000005</v>
      </c>
      <c r="I1243" s="2">
        <f>'Moving Avg'!H1243</f>
        <v>3.4653785000000026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3.4032</v>
      </c>
      <c r="C1244" s="2">
        <f>RSI!I1244</f>
        <v>30.362152649818924</v>
      </c>
      <c r="D1244" s="2">
        <f>MACD!E1244</f>
        <v>3.6259622907679923E-2</v>
      </c>
      <c r="E1244" s="2">
        <f>MACD!F1244</f>
        <v>2.3904939166723625E-2</v>
      </c>
      <c r="F1244" s="2">
        <f>'Moving Avg'!D1244</f>
        <v>3.4385400000000006</v>
      </c>
      <c r="G1244" s="2">
        <f>'Moving Avg'!F1244</f>
        <v>3.5163649999999991</v>
      </c>
      <c r="H1244" s="2">
        <f>'Moving Avg'!G1244</f>
        <v>3.5364480000000005</v>
      </c>
      <c r="I1244" s="2">
        <f>'Moving Avg'!H1244</f>
        <v>3.4669725000000029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3.4032</v>
      </c>
      <c r="C1245" s="2">
        <f>RSI!I1245</f>
        <v>30.362152649818924</v>
      </c>
      <c r="D1245" s="2">
        <f>MACD!E1245</f>
        <v>4.2788735971997838E-2</v>
      </c>
      <c r="E1245" s="2">
        <f>MACD!F1245</f>
        <v>2.7681698527778471E-2</v>
      </c>
      <c r="F1245" s="2">
        <f>'Moving Avg'!D1245</f>
        <v>3.4357199999999999</v>
      </c>
      <c r="G1245" s="2">
        <f>'Moving Avg'!F1245</f>
        <v>3.5082299999999988</v>
      </c>
      <c r="H1245" s="2">
        <f>'Moving Avg'!G1245</f>
        <v>3.5331940000000004</v>
      </c>
      <c r="I1245" s="2">
        <f>'Moving Avg'!H1245</f>
        <v>3.468125500000002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3.4598</v>
      </c>
      <c r="C1246" s="2">
        <f>RSI!I1246</f>
        <v>42.929470814828569</v>
      </c>
      <c r="D1246" s="2">
        <f>MACD!E1246</f>
        <v>4.4755548361739894E-2</v>
      </c>
      <c r="E1246" s="2">
        <f>MACD!F1246</f>
        <v>3.1096468494570761E-2</v>
      </c>
      <c r="F1246" s="2">
        <f>'Moving Avg'!D1246</f>
        <v>3.4272399999999998</v>
      </c>
      <c r="G1246" s="2">
        <f>'Moving Avg'!F1246</f>
        <v>3.5029249999999998</v>
      </c>
      <c r="H1246" s="2">
        <f>'Moving Avg'!G1246</f>
        <v>3.5310720000000004</v>
      </c>
      <c r="I1246" s="2">
        <f>'Moving Avg'!H1246</f>
        <v>3.4696875000000018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3.4598</v>
      </c>
      <c r="C1247" s="2">
        <f>RSI!I1247</f>
        <v>42.929470814828569</v>
      </c>
      <c r="D1247" s="2">
        <f>MACD!E1247</f>
        <v>4.6673073187187164E-2</v>
      </c>
      <c r="E1247" s="2">
        <f>MACD!F1247</f>
        <v>3.4211789433094046E-2</v>
      </c>
      <c r="F1247" s="2">
        <f>'Moving Avg'!D1247</f>
        <v>3.42584</v>
      </c>
      <c r="G1247" s="2">
        <f>'Moving Avg'!F1247</f>
        <v>3.4979749999999994</v>
      </c>
      <c r="H1247" s="2">
        <f>'Moving Avg'!G1247</f>
        <v>3.5289500000000005</v>
      </c>
      <c r="I1247" s="2">
        <f>'Moving Avg'!H1247</f>
        <v>3.4710920000000014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3.3961000000000001</v>
      </c>
      <c r="C1248" s="2">
        <f>RSI!I1248</f>
        <v>34.74513190335206</v>
      </c>
      <c r="D1248" s="2">
        <f>MACD!E1248</f>
        <v>5.2156341091031955E-2</v>
      </c>
      <c r="E1248" s="2">
        <f>MACD!F1248</f>
        <v>3.7800699764681631E-2</v>
      </c>
      <c r="F1248" s="2">
        <f>'Moving Avg'!D1248</f>
        <v>3.42442</v>
      </c>
      <c r="G1248" s="2">
        <f>'Moving Avg'!F1248</f>
        <v>3.4898400000000001</v>
      </c>
      <c r="H1248" s="2">
        <f>'Moving Avg'!G1248</f>
        <v>3.5255540000000001</v>
      </c>
      <c r="I1248" s="2">
        <f>'Moving Avg'!H1248</f>
        <v>3.4720210000000016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BULLISH DIVERGENCE</v>
      </c>
    </row>
    <row r="1249" spans="1:12" ht="13.5" x14ac:dyDescent="0.25">
      <c r="A1249" s="3">
        <f>RSI!A1249</f>
        <v>43826</v>
      </c>
      <c r="B1249" s="2">
        <f>RSI!B1249</f>
        <v>3.4315000000000002</v>
      </c>
      <c r="C1249" s="2">
        <f>RSI!I1249</f>
        <v>41.428051761050305</v>
      </c>
      <c r="D1249" s="2">
        <f>MACD!E1249</f>
        <v>5.2598145390727158E-2</v>
      </c>
      <c r="E1249" s="2">
        <f>MACD!F1249</f>
        <v>4.076018888989074E-2</v>
      </c>
      <c r="F1249" s="2">
        <f>'Moving Avg'!D1249</f>
        <v>3.4300800000000002</v>
      </c>
      <c r="G1249" s="2">
        <f>'Moving Avg'!F1249</f>
        <v>3.4834749999999999</v>
      </c>
      <c r="H1249" s="2">
        <f>'Moving Avg'!G1249</f>
        <v>3.5228660000000001</v>
      </c>
      <c r="I1249" s="2">
        <f>'Moving Avg'!H1249</f>
        <v>3.4725290000000011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3.5305</v>
      </c>
      <c r="C1250" s="2">
        <f>RSI!I1250</f>
        <v>55.235263507488924</v>
      </c>
      <c r="D1250" s="2">
        <f>MACD!E1250</f>
        <v>3.0732913484326385E-2</v>
      </c>
      <c r="E1250" s="2">
        <f>MACD!F1250</f>
        <v>3.8754733808777871E-2</v>
      </c>
      <c r="F1250" s="2">
        <f>'Moving Avg'!D1250</f>
        <v>3.4555400000000001</v>
      </c>
      <c r="G1250" s="2">
        <f>'Moving Avg'!F1250</f>
        <v>3.4827650000000006</v>
      </c>
      <c r="H1250" s="2">
        <f>'Moving Avg'!G1250</f>
        <v>3.5227239999999993</v>
      </c>
      <c r="I1250" s="2">
        <f>'Moving Avg'!H1250</f>
        <v>3.4739725000000008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3.5305</v>
      </c>
      <c r="C1251" s="2">
        <f>RSI!I1251</f>
        <v>55.235263507488924</v>
      </c>
      <c r="D1251" s="2">
        <f>MACD!E1251</f>
        <v>2.5023311124789505E-2</v>
      </c>
      <c r="E1251" s="2">
        <f>MACD!F1251</f>
        <v>3.60084492719802E-2</v>
      </c>
      <c r="F1251" s="2">
        <f>'Moving Avg'!D1251</f>
        <v>3.4696799999999994</v>
      </c>
      <c r="G1251" s="2">
        <f>'Moving Avg'!F1251</f>
        <v>3.4831200000000004</v>
      </c>
      <c r="H1251" s="2">
        <f>'Moving Avg'!G1251</f>
        <v>3.5225819999999994</v>
      </c>
      <c r="I1251" s="2">
        <f>'Moving Avg'!H1251</f>
        <v>3.4751955000000003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3.5305</v>
      </c>
      <c r="C1252" s="2">
        <f>RSI!I1252</f>
        <v>55.235263507488924</v>
      </c>
      <c r="D1252" s="2">
        <f>MACD!E1252</f>
        <v>1.4496149035410966E-2</v>
      </c>
      <c r="E1252" s="2">
        <f>MACD!F1252</f>
        <v>3.1705989224666359E-2</v>
      </c>
      <c r="F1252" s="2">
        <f>'Moving Avg'!D1252</f>
        <v>3.4838200000000001</v>
      </c>
      <c r="G1252" s="2">
        <f>'Moving Avg'!F1252</f>
        <v>3.4831200000000004</v>
      </c>
      <c r="H1252" s="2">
        <f>'Moving Avg'!G1252</f>
        <v>3.5225819999999994</v>
      </c>
      <c r="I1252" s="2">
        <f>'Moving Avg'!H1252</f>
        <v>3.4764185000000003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3.4315000000000002</v>
      </c>
      <c r="C1253" s="2">
        <f>RSI!I1253</f>
        <v>42.671756517802166</v>
      </c>
      <c r="D1253" s="2">
        <f>MACD!E1253</f>
        <v>2.9059662128445574E-3</v>
      </c>
      <c r="E1253" s="2">
        <f>MACD!F1253</f>
        <v>2.5945984622302E-2</v>
      </c>
      <c r="F1253" s="2">
        <f>'Moving Avg'!D1253</f>
        <v>3.4908999999999999</v>
      </c>
      <c r="G1253" s="2">
        <f>'Moving Avg'!F1253</f>
        <v>3.47817</v>
      </c>
      <c r="H1253" s="2">
        <f>'Moving Avg'!G1253</f>
        <v>3.5204599999999995</v>
      </c>
      <c r="I1253" s="2">
        <f>'Moving Avg'!H1253</f>
        <v>3.4771465000000008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3.5305</v>
      </c>
      <c r="C1254" s="2">
        <f>RSI!I1254</f>
        <v>53.951404106938618</v>
      </c>
      <c r="D1254" s="2">
        <f>MACD!E1254</f>
        <v>-1.3863618234611685E-2</v>
      </c>
      <c r="E1254" s="2">
        <f>MACD!F1254</f>
        <v>1.7984064050919266E-2</v>
      </c>
      <c r="F1254" s="2">
        <f>'Moving Avg'!D1254</f>
        <v>3.5106999999999999</v>
      </c>
      <c r="G1254" s="2">
        <f>'Moving Avg'!F1254</f>
        <v>3.4778150000000005</v>
      </c>
      <c r="H1254" s="2">
        <f>'Moving Avg'!G1254</f>
        <v>3.5203179999999992</v>
      </c>
      <c r="I1254" s="2">
        <f>'Moving Avg'!H1254</f>
        <v>3.4783694999999999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3.5093000000000001</v>
      </c>
      <c r="C1255" s="2">
        <f>RSI!I1255</f>
        <v>51.609640360650531</v>
      </c>
      <c r="D1255" s="2">
        <f>MACD!E1255</f>
        <v>-2.672453347709558E-2</v>
      </c>
      <c r="E1255" s="2">
        <f>MACD!F1255</f>
        <v>9.0423445453162981E-3</v>
      </c>
      <c r="F1255" s="2">
        <f>'Moving Avg'!D1255</f>
        <v>3.5064599999999997</v>
      </c>
      <c r="G1255" s="2">
        <f>'Moving Avg'!F1255</f>
        <v>3.4764000000000004</v>
      </c>
      <c r="H1255" s="2">
        <f>'Moving Avg'!G1255</f>
        <v>3.5218739999999991</v>
      </c>
      <c r="I1255" s="2">
        <f>'Moving Avg'!H1255</f>
        <v>3.479235000000001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3.4950999999999999</v>
      </c>
      <c r="C1256" s="2">
        <f>RSI!I1256</f>
        <v>50.042819784313544</v>
      </c>
      <c r="D1256" s="2">
        <f>MACD!E1256</f>
        <v>-2.7945768684431549E-2</v>
      </c>
      <c r="E1256" s="2">
        <f>MACD!F1256</f>
        <v>1.6447218993667287E-3</v>
      </c>
      <c r="F1256" s="2">
        <f>'Moving Avg'!D1256</f>
        <v>3.4993799999999999</v>
      </c>
      <c r="G1256" s="2">
        <f>'Moving Avg'!F1256</f>
        <v>3.4742749999999996</v>
      </c>
      <c r="H1256" s="2">
        <f>'Moving Avg'!G1256</f>
        <v>3.5213079999999994</v>
      </c>
      <c r="I1256" s="2">
        <f>'Moving Avg'!H1256</f>
        <v>3.4795570000000011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3.5022000000000002</v>
      </c>
      <c r="C1257" s="2">
        <f>RSI!I1257</f>
        <v>50.846343959020672</v>
      </c>
      <c r="D1257" s="2">
        <f>MACD!E1257</f>
        <v>-2.9512311725113705E-2</v>
      </c>
      <c r="E1257" s="2">
        <f>MACD!F1257</f>
        <v>-4.5866848255293581E-3</v>
      </c>
      <c r="F1257" s="2">
        <f>'Moving Avg'!D1257</f>
        <v>3.4937200000000006</v>
      </c>
      <c r="G1257" s="2">
        <f>'Moving Avg'!F1257</f>
        <v>3.4725050000000004</v>
      </c>
      <c r="H1257" s="2">
        <f>'Moving Avg'!G1257</f>
        <v>3.5208839999999992</v>
      </c>
      <c r="I1257" s="2">
        <f>'Moving Avg'!H1257</f>
        <v>3.4799145000000005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3.4809999999999999</v>
      </c>
      <c r="C1258" s="2">
        <f>RSI!I1258</f>
        <v>48.34586852268253</v>
      </c>
      <c r="D1258" s="2">
        <f>MACD!E1258</f>
        <v>-3.9116158133339241E-2</v>
      </c>
      <c r="E1258" s="2">
        <f>MACD!F1258</f>
        <v>-1.1492579487091335E-2</v>
      </c>
      <c r="F1258" s="2">
        <f>'Moving Avg'!D1258</f>
        <v>3.5036200000000002</v>
      </c>
      <c r="G1258" s="2">
        <f>'Moving Avg'!F1258</f>
        <v>3.4700300000000004</v>
      </c>
      <c r="H1258" s="2">
        <f>'Moving Avg'!G1258</f>
        <v>3.5200359999999988</v>
      </c>
      <c r="I1258" s="2">
        <f>'Moving Avg'!H1258</f>
        <v>3.4801660000000005</v>
      </c>
      <c r="J1258" s="6" t="str">
        <f>OBV!F1258</f>
        <v>BEARISH</v>
      </c>
      <c r="K1258" s="6" t="str">
        <f>OBV!G1258</f>
        <v>WEAK</v>
      </c>
      <c r="L1258" s="6" t="str">
        <f>OBV!H1258</f>
        <v>BEARISH DIVERGENCE</v>
      </c>
    </row>
    <row r="1259" spans="1:12" ht="13.5" x14ac:dyDescent="0.25">
      <c r="A1259" s="3">
        <f>RSI!A1259</f>
        <v>43843</v>
      </c>
      <c r="B1259" s="2">
        <f>RSI!B1259</f>
        <v>3.4881000000000002</v>
      </c>
      <c r="C1259" s="2">
        <f>RSI!I1259</f>
        <v>49.246069975108909</v>
      </c>
      <c r="D1259" s="2">
        <f>MACD!E1259</f>
        <v>-4.2242064485842779E-2</v>
      </c>
      <c r="E1259" s="2">
        <f>MACD!F1259</f>
        <v>-1.7642476486841623E-2</v>
      </c>
      <c r="F1259" s="2">
        <f>'Moving Avg'!D1259</f>
        <v>3.4951400000000001</v>
      </c>
      <c r="G1259" s="2">
        <f>'Moving Avg'!F1259</f>
        <v>3.4686150000000011</v>
      </c>
      <c r="H1259" s="2">
        <f>'Moving Avg'!G1259</f>
        <v>3.5193299999999987</v>
      </c>
      <c r="I1259" s="2">
        <f>'Moving Avg'!H1259</f>
        <v>3.4804529999999998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3.4809999999999999</v>
      </c>
      <c r="C1260" s="2">
        <f>RSI!I1260</f>
        <v>48.338843768002654</v>
      </c>
      <c r="D1260" s="2">
        <f>MACD!E1260</f>
        <v>-2.9098064454489592E-2</v>
      </c>
      <c r="E1260" s="2">
        <f>MACD!F1260</f>
        <v>-1.9933594080371219E-2</v>
      </c>
      <c r="F1260" s="2">
        <f>'Moving Avg'!D1260</f>
        <v>3.4894800000000004</v>
      </c>
      <c r="G1260" s="2">
        <f>'Moving Avg'!F1260</f>
        <v>3.4718000000000004</v>
      </c>
      <c r="H1260" s="2">
        <f>'Moving Avg'!G1260</f>
        <v>3.5184819999999983</v>
      </c>
      <c r="I1260" s="2">
        <f>'Moving Avg'!H1260</f>
        <v>3.4812085000000002</v>
      </c>
      <c r="J1260" s="6" t="str">
        <f>OBV!F1260</f>
        <v>BULLISH</v>
      </c>
      <c r="K1260" s="6" t="str">
        <f>OBV!G1260</f>
        <v>NEUTRAL</v>
      </c>
      <c r="L1260" s="6" t="str">
        <f>OBV!H1260</f>
        <v>BULLISH DIVERGENCE</v>
      </c>
    </row>
    <row r="1261" spans="1:12" ht="13.5" x14ac:dyDescent="0.25">
      <c r="A1261" s="3">
        <f>RSI!A1261</f>
        <v>43846</v>
      </c>
      <c r="B1261" s="2">
        <f>RSI!B1261</f>
        <v>3.4809999999999999</v>
      </c>
      <c r="C1261" s="2">
        <f>RSI!I1261</f>
        <v>48.338843768002654</v>
      </c>
      <c r="D1261" s="2">
        <f>MACD!E1261</f>
        <v>-1.7904354293691416E-2</v>
      </c>
      <c r="E1261" s="2">
        <f>MACD!F1261</f>
        <v>-1.9527746123035261E-2</v>
      </c>
      <c r="F1261" s="2">
        <f>'Moving Avg'!D1261</f>
        <v>3.4866599999999996</v>
      </c>
      <c r="G1261" s="2">
        <f>'Moving Avg'!F1261</f>
        <v>3.4707400000000006</v>
      </c>
      <c r="H1261" s="2">
        <f>'Moving Avg'!G1261</f>
        <v>3.5176339999999988</v>
      </c>
      <c r="I1261" s="2">
        <f>'Moving Avg'!H1261</f>
        <v>3.4815229999999997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</row>
    <row r="1262" spans="1:12" ht="13.5" x14ac:dyDescent="0.25">
      <c r="A1262" s="3">
        <f>RSI!A1262</f>
        <v>43847</v>
      </c>
      <c r="B1262" s="2">
        <f>RSI!B1262</f>
        <v>3.4809999999999999</v>
      </c>
      <c r="C1262" s="2">
        <f>RSI!I1262</f>
        <v>48.338843768002654</v>
      </c>
      <c r="D1262" s="2">
        <f>MACD!E1262</f>
        <v>-8.3662126657877423E-3</v>
      </c>
      <c r="E1262" s="2">
        <f>MACD!F1262</f>
        <v>-1.7295439431585759E-2</v>
      </c>
      <c r="F1262" s="2">
        <f>'Moving Avg'!D1262</f>
        <v>3.4824199999999998</v>
      </c>
      <c r="G1262" s="2">
        <f>'Moving Avg'!F1262</f>
        <v>3.4714499999999999</v>
      </c>
      <c r="H1262" s="2">
        <f>'Moving Avg'!G1262</f>
        <v>3.5167859999999984</v>
      </c>
      <c r="I1262" s="2">
        <f>'Moving Avg'!H1262</f>
        <v>3.4819634999999995</v>
      </c>
      <c r="J1262" s="6" t="str">
        <f>OBV!F1262</f>
        <v>BULLISH</v>
      </c>
      <c r="K1262" s="6" t="str">
        <f>OBV!G1262</f>
        <v>NEUTRAL</v>
      </c>
      <c r="L1262" s="6" t="str">
        <f>OBV!H1262</f>
        <v>BULLISH DIVERGENCE</v>
      </c>
    </row>
    <row r="1263" spans="1:12" ht="13.5" x14ac:dyDescent="0.25">
      <c r="A1263" s="3">
        <f>RSI!A1263</f>
        <v>43850</v>
      </c>
      <c r="B1263" s="2">
        <f>RSI!B1263</f>
        <v>3.4809999999999999</v>
      </c>
      <c r="C1263" s="2">
        <f>RSI!I1263</f>
        <v>48.338843768002654</v>
      </c>
      <c r="D1263" s="2">
        <f>MACD!E1263</f>
        <v>-1.5464634892749185E-2</v>
      </c>
      <c r="E1263" s="2">
        <f>MACD!F1263</f>
        <v>-1.6929278523818446E-2</v>
      </c>
      <c r="F1263" s="2">
        <f>'Moving Avg'!D1263</f>
        <v>3.4824199999999998</v>
      </c>
      <c r="G1263" s="2">
        <f>'Moving Avg'!F1263</f>
        <v>3.4753400000000005</v>
      </c>
      <c r="H1263" s="2">
        <f>'Moving Avg'!G1263</f>
        <v>3.5153719999999988</v>
      </c>
      <c r="I1263" s="2">
        <f>'Moving Avg'!H1263</f>
        <v>3.4824039999999985</v>
      </c>
      <c r="J1263" s="6" t="str">
        <f>OBV!F1263</f>
        <v>BULLISH</v>
      </c>
      <c r="K1263" s="6" t="str">
        <f>OBV!G1263</f>
        <v>NEUTRAL</v>
      </c>
      <c r="L1263" s="6" t="str">
        <f>OBV!H1263</f>
        <v>NEUTRAL</v>
      </c>
    </row>
    <row r="1264" spans="1:12" ht="13.5" x14ac:dyDescent="0.25">
      <c r="A1264" s="3">
        <f>RSI!A1264</f>
        <v>43851</v>
      </c>
      <c r="B1264" s="2">
        <f>RSI!B1264</f>
        <v>3.3395000000000001</v>
      </c>
      <c r="C1264" s="2">
        <f>RSI!I1264</f>
        <v>32.358916326696857</v>
      </c>
      <c r="D1264" s="2">
        <f>MACD!E1264</f>
        <v>4.2983064951616079E-3</v>
      </c>
      <c r="E1264" s="2">
        <f>MACD!F1264</f>
        <v>-1.2683761520022437E-2</v>
      </c>
      <c r="F1264" s="2">
        <f>'Moving Avg'!D1264</f>
        <v>3.4527000000000001</v>
      </c>
      <c r="G1264" s="2">
        <f>'Moving Avg'!F1264</f>
        <v>3.4721550000000008</v>
      </c>
      <c r="H1264" s="2">
        <f>'Moving Avg'!G1264</f>
        <v>3.5111279999999989</v>
      </c>
      <c r="I1264" s="2">
        <f>'Moving Avg'!H1264</f>
        <v>3.4821369999999985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3.3395000000000001</v>
      </c>
      <c r="C1265" s="2">
        <f>RSI!I1265</f>
        <v>32.358916326696857</v>
      </c>
      <c r="D1265" s="2">
        <f>MACD!E1265</f>
        <v>1.8648208648138098E-2</v>
      </c>
      <c r="E1265" s="2">
        <f>MACD!F1265</f>
        <v>-6.417367486390331E-3</v>
      </c>
      <c r="F1265" s="2">
        <f>'Moving Avg'!D1265</f>
        <v>3.4243999999999999</v>
      </c>
      <c r="G1265" s="2">
        <f>'Moving Avg'!F1265</f>
        <v>3.468970000000001</v>
      </c>
      <c r="H1265" s="2">
        <f>'Moving Avg'!G1265</f>
        <v>3.506883999999999</v>
      </c>
      <c r="I1265" s="2">
        <f>'Moving Avg'!H1265</f>
        <v>3.4823734999999987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3.3607</v>
      </c>
      <c r="C1266" s="2">
        <f>RSI!I1266</f>
        <v>36.033274207396062</v>
      </c>
      <c r="D1266" s="2">
        <f>MACD!E1266</f>
        <v>2.7858551262029518E-2</v>
      </c>
      <c r="E1266" s="2">
        <f>MACD!F1266</f>
        <v>4.3781626329363922E-4</v>
      </c>
      <c r="F1266" s="2">
        <f>'Moving Avg'!D1266</f>
        <v>3.4003400000000008</v>
      </c>
      <c r="G1266" s="2">
        <f>'Moving Avg'!F1266</f>
        <v>3.4640149999999998</v>
      </c>
      <c r="H1266" s="2">
        <f>'Moving Avg'!G1266</f>
        <v>3.5023559999999994</v>
      </c>
      <c r="I1266" s="2">
        <f>'Moving Avg'!H1266</f>
        <v>3.482495999999998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3.3607</v>
      </c>
      <c r="C1267" s="2">
        <f>RSI!I1267</f>
        <v>36.033274207396047</v>
      </c>
      <c r="D1267" s="2">
        <f>MACD!E1267</f>
        <v>3.738108691380182E-2</v>
      </c>
      <c r="E1267" s="2">
        <f>MACD!F1267</f>
        <v>7.8264703933952767E-3</v>
      </c>
      <c r="F1267" s="2">
        <f>'Moving Avg'!D1267</f>
        <v>3.3762799999999999</v>
      </c>
      <c r="G1267" s="2">
        <f>'Moving Avg'!F1267</f>
        <v>3.45906</v>
      </c>
      <c r="H1267" s="2">
        <f>'Moving Avg'!G1267</f>
        <v>3.4978279999999997</v>
      </c>
      <c r="I1267" s="2">
        <f>'Moving Avg'!H1267</f>
        <v>3.4826184999999983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3.3607</v>
      </c>
      <c r="C1268" s="2">
        <f>RSI!I1268</f>
        <v>36.033274207396047</v>
      </c>
      <c r="D1268" s="2">
        <f>MACD!E1268</f>
        <v>4.2766764852782302E-2</v>
      </c>
      <c r="E1268" s="2">
        <f>MACD!F1268</f>
        <v>1.4814529285272682E-2</v>
      </c>
      <c r="F1268" s="2">
        <f>'Moving Avg'!D1268</f>
        <v>3.35222</v>
      </c>
      <c r="G1268" s="2">
        <f>'Moving Avg'!F1268</f>
        <v>3.4572900000000004</v>
      </c>
      <c r="H1268" s="2">
        <f>'Moving Avg'!G1268</f>
        <v>3.4932999999999996</v>
      </c>
      <c r="I1268" s="2">
        <f>'Moving Avg'!H1268</f>
        <v>3.4827724999999976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3.3961000000000001</v>
      </c>
      <c r="C1269" s="2">
        <f>RSI!I1269</f>
        <v>42.542631097394626</v>
      </c>
      <c r="D1269" s="2">
        <f>MACD!E1269</f>
        <v>4.6339968196966286E-2</v>
      </c>
      <c r="E1269" s="2">
        <f>MACD!F1269</f>
        <v>2.1119617067611403E-2</v>
      </c>
      <c r="F1269" s="2">
        <f>'Moving Avg'!D1269</f>
        <v>3.3635399999999995</v>
      </c>
      <c r="G1269" s="2">
        <f>'Moving Avg'!F1269</f>
        <v>3.4555200000000008</v>
      </c>
      <c r="H1269" s="2">
        <f>'Moving Avg'!G1269</f>
        <v>3.489479999999999</v>
      </c>
      <c r="I1269" s="2">
        <f>'Moving Avg'!H1269</f>
        <v>3.4831034999999981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3.3607</v>
      </c>
      <c r="C1270" s="2">
        <f>RSI!I1270</f>
        <v>38.340876514888492</v>
      </c>
      <c r="D1270" s="2">
        <f>MACD!E1270</f>
        <v>5.1189743259253184E-2</v>
      </c>
      <c r="E1270" s="2">
        <f>MACD!F1270</f>
        <v>2.7133642305939759E-2</v>
      </c>
      <c r="F1270" s="2">
        <f>'Moving Avg'!D1270</f>
        <v>3.3677800000000007</v>
      </c>
      <c r="G1270" s="2">
        <f>'Moving Avg'!F1270</f>
        <v>3.4470300000000003</v>
      </c>
      <c r="H1270" s="2">
        <f>'Moving Avg'!G1270</f>
        <v>3.4850939999999997</v>
      </c>
      <c r="I1270" s="2">
        <f>'Moving Avg'!H1270</f>
        <v>3.4831629999999985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3.2616999999999998</v>
      </c>
      <c r="C1271" s="2">
        <f>RSI!I1271</f>
        <v>29.550807181759993</v>
      </c>
      <c r="D1271" s="2">
        <f>MACD!E1271</f>
        <v>6.311033918259179E-2</v>
      </c>
      <c r="E1271" s="2">
        <f>MACD!F1271</f>
        <v>3.4328981681270167E-2</v>
      </c>
      <c r="F1271" s="2">
        <f>'Moving Avg'!D1271</f>
        <v>3.3479799999999997</v>
      </c>
      <c r="G1271" s="2">
        <f>'Moving Avg'!F1271</f>
        <v>3.4335900000000001</v>
      </c>
      <c r="H1271" s="2">
        <f>'Moving Avg'!G1271</f>
        <v>3.4787279999999998</v>
      </c>
      <c r="I1271" s="2">
        <f>'Moving Avg'!H1271</f>
        <v>3.4827904999999988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</row>
    <row r="1272" spans="1:12" ht="13.5" x14ac:dyDescent="0.25">
      <c r="A1272" s="3">
        <f>RSI!A1272</f>
        <v>43861</v>
      </c>
      <c r="B1272" s="2">
        <f>RSI!B1272</f>
        <v>3.3395000000000001</v>
      </c>
      <c r="C1272" s="2">
        <f>RSI!I1272</f>
        <v>40.998597906046029</v>
      </c>
      <c r="D1272" s="2">
        <f>MACD!E1272</f>
        <v>6.846681360477902E-2</v>
      </c>
      <c r="E1272" s="2">
        <f>MACD!F1272</f>
        <v>4.1156548065971937E-2</v>
      </c>
      <c r="F1272" s="2">
        <f>'Moving Avg'!D1272</f>
        <v>3.3437399999999995</v>
      </c>
      <c r="G1272" s="2">
        <f>'Moving Avg'!F1272</f>
        <v>3.4240400000000006</v>
      </c>
      <c r="H1272" s="2">
        <f>'Moving Avg'!G1272</f>
        <v>3.473917999999999</v>
      </c>
      <c r="I1272" s="2">
        <f>'Moving Avg'!H1272</f>
        <v>3.4829639999999991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</row>
    <row r="1273" spans="1:12" ht="13.5" x14ac:dyDescent="0.25">
      <c r="A1273" s="3">
        <f>RSI!A1273</f>
        <v>43864</v>
      </c>
      <c r="B1273" s="2">
        <f>RSI!B1273</f>
        <v>3.3252999999999999</v>
      </c>
      <c r="C1273" s="2">
        <f>RSI!I1273</f>
        <v>39.729621581994834</v>
      </c>
      <c r="D1273" s="2">
        <f>MACD!E1273</f>
        <v>7.4547620475669429E-2</v>
      </c>
      <c r="E1273" s="2">
        <f>MACD!F1273</f>
        <v>4.7834762547911441E-2</v>
      </c>
      <c r="F1273" s="2">
        <f>'Moving Avg'!D1273</f>
        <v>3.3366599999999997</v>
      </c>
      <c r="G1273" s="2">
        <f>'Moving Avg'!F1273</f>
        <v>3.41873</v>
      </c>
      <c r="H1273" s="2">
        <f>'Moving Avg'!G1273</f>
        <v>3.4688239999999992</v>
      </c>
      <c r="I1273" s="2">
        <f>'Moving Avg'!H1273</f>
        <v>3.4830664999999987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</row>
    <row r="1274" spans="1:12" ht="13.5" x14ac:dyDescent="0.25">
      <c r="A1274" s="3">
        <f>RSI!A1274</f>
        <v>43865</v>
      </c>
      <c r="B1274" s="2">
        <f>RSI!B1274</f>
        <v>3.3182999999999998</v>
      </c>
      <c r="C1274" s="2">
        <f>RSI!I1274</f>
        <v>39.087355216633611</v>
      </c>
      <c r="D1274" s="2">
        <f>MACD!E1274</f>
        <v>5.8985886594165482E-2</v>
      </c>
      <c r="E1274" s="2">
        <f>MACD!F1274</f>
        <v>5.0064987357162256E-2</v>
      </c>
      <c r="F1274" s="2">
        <f>'Moving Avg'!D1274</f>
        <v>3.3210999999999999</v>
      </c>
      <c r="G1274" s="2">
        <f>'Moving Avg'!F1274</f>
        <v>3.4081200000000003</v>
      </c>
      <c r="H1274" s="2">
        <f>'Moving Avg'!G1274</f>
        <v>3.463871999999999</v>
      </c>
      <c r="I1274" s="2">
        <f>'Moving Avg'!H1274</f>
        <v>3.4826619999999986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3.3182999999999998</v>
      </c>
      <c r="C1275" s="2">
        <f>RSI!I1275</f>
        <v>39.087355216633611</v>
      </c>
      <c r="D1275" s="2">
        <f>MACD!E1275</f>
        <v>4.6363036554876835E-2</v>
      </c>
      <c r="E1275" s="2">
        <f>MACD!F1275</f>
        <v>4.9324597196705171E-2</v>
      </c>
      <c r="F1275" s="2">
        <f>'Moving Avg'!D1275</f>
        <v>3.3126200000000003</v>
      </c>
      <c r="G1275" s="2">
        <f>'Moving Avg'!F1275</f>
        <v>3.3985700000000003</v>
      </c>
      <c r="H1275" s="2">
        <f>'Moving Avg'!G1275</f>
        <v>3.4589199999999987</v>
      </c>
      <c r="I1275" s="2">
        <f>'Moving Avg'!H1275</f>
        <v>3.4822574999999985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3.3041</v>
      </c>
      <c r="C1276" s="2">
        <f>RSI!I1276</f>
        <v>37.655214959052365</v>
      </c>
      <c r="D1276" s="2">
        <f>MACD!E1276</f>
        <v>4.0499971292700998E-2</v>
      </c>
      <c r="E1276" s="2">
        <f>MACD!F1276</f>
        <v>4.7559672015904345E-2</v>
      </c>
      <c r="F1276" s="2">
        <f>'Moving Avg'!D1276</f>
        <v>3.3210999999999999</v>
      </c>
      <c r="G1276" s="2">
        <f>'Moving Avg'!F1276</f>
        <v>3.3890199999999999</v>
      </c>
      <c r="H1276" s="2">
        <f>'Moving Avg'!G1276</f>
        <v>3.4536839999999991</v>
      </c>
      <c r="I1276" s="2">
        <f>'Moving Avg'!H1276</f>
        <v>3.4817819999999982</v>
      </c>
      <c r="J1276" s="6" t="str">
        <f>OBV!F1276</f>
        <v>BEARISH</v>
      </c>
      <c r="K1276" s="6" t="str">
        <f>OBV!G1276</f>
        <v>NEUTRAL</v>
      </c>
      <c r="L1276" s="6" t="str">
        <f>OBV!H1276</f>
        <v>BEARISH DIVERGENCE</v>
      </c>
    </row>
    <row r="1277" spans="1:12" ht="13.5" x14ac:dyDescent="0.25">
      <c r="A1277" s="3">
        <f>RSI!A1277</f>
        <v>43868</v>
      </c>
      <c r="B1277" s="2">
        <f>RSI!B1277</f>
        <v>3.3041</v>
      </c>
      <c r="C1277" s="2">
        <f>RSI!I1277</f>
        <v>37.655214959052365</v>
      </c>
      <c r="D1277" s="2">
        <f>MACD!E1277</f>
        <v>3.608987775347261E-2</v>
      </c>
      <c r="E1277" s="2">
        <f>MACD!F1277</f>
        <v>4.5265713163418E-2</v>
      </c>
      <c r="F1277" s="2">
        <f>'Moving Avg'!D1277</f>
        <v>3.3140200000000002</v>
      </c>
      <c r="G1277" s="2">
        <f>'Moving Avg'!F1277</f>
        <v>3.3791150000000001</v>
      </c>
      <c r="H1277" s="2">
        <f>'Moving Avg'!G1277</f>
        <v>3.4485899999999994</v>
      </c>
      <c r="I1277" s="2">
        <f>'Moving Avg'!H1277</f>
        <v>3.481306499999997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3.2970000000000002</v>
      </c>
      <c r="C1278" s="2">
        <f>RSI!I1278</f>
        <v>36.871815688778597</v>
      </c>
      <c r="D1278" s="2">
        <f>MACD!E1278</f>
        <v>3.3394335775405182E-2</v>
      </c>
      <c r="E1278" s="2">
        <f>MACD!F1278</f>
        <v>4.2891437685815437E-2</v>
      </c>
      <c r="F1278" s="2">
        <f>'Moving Avg'!D1278</f>
        <v>3.3083599999999995</v>
      </c>
      <c r="G1278" s="2">
        <f>'Moving Avg'!F1278</f>
        <v>3.3699149999999998</v>
      </c>
      <c r="H1278" s="2">
        <f>'Moving Avg'!G1278</f>
        <v>3.4433539999999994</v>
      </c>
      <c r="I1278" s="2">
        <f>'Moving Avg'!H1278</f>
        <v>3.4804809999999975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3.2970000000000002</v>
      </c>
      <c r="C1279" s="2">
        <f>RSI!I1279</f>
        <v>36.871815688778597</v>
      </c>
      <c r="D1279" s="2">
        <f>MACD!E1279</f>
        <v>3.7073961453268023E-2</v>
      </c>
      <c r="E1279" s="2">
        <f>MACD!F1279</f>
        <v>4.1727942439305957E-2</v>
      </c>
      <c r="F1279" s="2">
        <f>'Moving Avg'!D1279</f>
        <v>3.3041000000000005</v>
      </c>
      <c r="G1279" s="2">
        <f>'Moving Avg'!F1279</f>
        <v>3.36036</v>
      </c>
      <c r="H1279" s="2">
        <f>'Moving Avg'!G1279</f>
        <v>3.4381179999999993</v>
      </c>
      <c r="I1279" s="2">
        <f>'Moving Avg'!H1279</f>
        <v>3.4796554999999971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3.2970000000000002</v>
      </c>
      <c r="C1280" s="2">
        <f>RSI!I1280</f>
        <v>36.871815688778611</v>
      </c>
      <c r="D1280" s="2">
        <f>MACD!E1280</f>
        <v>3.5217554660103456E-2</v>
      </c>
      <c r="E1280" s="2">
        <f>MACD!F1280</f>
        <v>4.0425864883465459E-2</v>
      </c>
      <c r="F1280" s="2">
        <f>'Moving Avg'!D1280</f>
        <v>3.2998400000000006</v>
      </c>
      <c r="G1280" s="2">
        <f>'Moving Avg'!F1280</f>
        <v>3.3511599999999993</v>
      </c>
      <c r="H1280" s="2">
        <f>'Moving Avg'!G1280</f>
        <v>3.4331639999999992</v>
      </c>
      <c r="I1280" s="2">
        <f>'Moving Avg'!H1280</f>
        <v>3.4780744999999968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3.3041</v>
      </c>
      <c r="C1281" s="2">
        <f>RSI!I1281</f>
        <v>38.470617523797308</v>
      </c>
      <c r="D1281" s="2">
        <f>MACD!E1281</f>
        <v>1.8330996008363964E-2</v>
      </c>
      <c r="E1281" s="2">
        <f>MACD!F1281</f>
        <v>3.6006891108445162E-2</v>
      </c>
      <c r="F1281" s="2">
        <f>'Moving Avg'!D1281</f>
        <v>3.2998400000000006</v>
      </c>
      <c r="G1281" s="2">
        <f>'Moving Avg'!F1281</f>
        <v>3.3423150000000001</v>
      </c>
      <c r="H1281" s="2">
        <f>'Moving Avg'!G1281</f>
        <v>3.4287779999999985</v>
      </c>
      <c r="I1281" s="2">
        <f>'Moving Avg'!H1281</f>
        <v>3.4758364999999971</v>
      </c>
      <c r="J1281" s="6" t="str">
        <f>OBV!F1281</f>
        <v>BEARISH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43875</v>
      </c>
      <c r="B1282" s="2">
        <f>RSI!B1282</f>
        <v>3.2050000000000001</v>
      </c>
      <c r="C1282" s="2">
        <f>RSI!I1282</f>
        <v>27.863329888935667</v>
      </c>
      <c r="D1282" s="2">
        <f>MACD!E1282</f>
        <v>2.3718666625850648E-2</v>
      </c>
      <c r="E1282" s="2">
        <f>MACD!F1282</f>
        <v>3.3549246211926259E-2</v>
      </c>
      <c r="F1282" s="2">
        <f>'Moving Avg'!D1282</f>
        <v>3.2800200000000004</v>
      </c>
      <c r="G1282" s="2">
        <f>'Moving Avg'!F1282</f>
        <v>3.3285149999999994</v>
      </c>
      <c r="H1282" s="2">
        <f>'Moving Avg'!G1282</f>
        <v>3.422267999999999</v>
      </c>
      <c r="I1282" s="2">
        <f>'Moving Avg'!H1282</f>
        <v>3.4736694999999975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3.29</v>
      </c>
      <c r="C1283" s="2">
        <f>RSI!I1283</f>
        <v>42.50619856386885</v>
      </c>
      <c r="D1283" s="2">
        <f>MACD!E1283</f>
        <v>2.0721329740681416E-2</v>
      </c>
      <c r="E1283" s="2">
        <f>MACD!F1283</f>
        <v>3.098366291767729E-2</v>
      </c>
      <c r="F1283" s="2">
        <f>'Moving Avg'!D1283</f>
        <v>3.2786200000000001</v>
      </c>
      <c r="G1283" s="2">
        <f>'Moving Avg'!F1283</f>
        <v>3.3189649999999995</v>
      </c>
      <c r="H1283" s="2">
        <f>'Moving Avg'!G1283</f>
        <v>3.4174579999999986</v>
      </c>
      <c r="I1283" s="2">
        <f>'Moving Avg'!H1283</f>
        <v>3.4721164999999972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3.29</v>
      </c>
      <c r="C1284" s="2">
        <f>RSI!I1284</f>
        <v>42.50619856386885</v>
      </c>
      <c r="D1284" s="2">
        <f>MACD!E1284</f>
        <v>1.7462204491723643E-2</v>
      </c>
      <c r="E1284" s="2">
        <f>MACD!F1284</f>
        <v>2.8279371232486562E-2</v>
      </c>
      <c r="F1284" s="2">
        <f>'Moving Avg'!D1284</f>
        <v>3.2772199999999998</v>
      </c>
      <c r="G1284" s="2">
        <f>'Moving Avg'!F1284</f>
        <v>3.3164899999999995</v>
      </c>
      <c r="H1284" s="2">
        <f>'Moving Avg'!G1284</f>
        <v>3.4125059999999992</v>
      </c>
      <c r="I1284" s="2">
        <f>'Moving Avg'!H1284</f>
        <v>3.4706894999999971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3.29</v>
      </c>
      <c r="C1285" s="2">
        <f>RSI!I1285</f>
        <v>42.50619856386885</v>
      </c>
      <c r="D1285" s="2">
        <f>MACD!E1285</f>
        <v>1.5032266424970242E-2</v>
      </c>
      <c r="E1285" s="2">
        <f>MACD!F1285</f>
        <v>2.56299502709833E-2</v>
      </c>
      <c r="F1285" s="2">
        <f>'Moving Avg'!D1285</f>
        <v>3.2758199999999995</v>
      </c>
      <c r="G1285" s="2">
        <f>'Moving Avg'!F1285</f>
        <v>3.314014999999999</v>
      </c>
      <c r="H1285" s="2">
        <f>'Moving Avg'!G1285</f>
        <v>3.4075539999999989</v>
      </c>
      <c r="I1285" s="2">
        <f>'Moving Avg'!H1285</f>
        <v>3.4692309999999962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3.29</v>
      </c>
      <c r="C1286" s="2">
        <f>RSI!I1286</f>
        <v>42.50619856386885</v>
      </c>
      <c r="D1286" s="2">
        <f>MACD!E1286</f>
        <v>1.1095052652728032E-2</v>
      </c>
      <c r="E1286" s="2">
        <f>MACD!F1286</f>
        <v>2.272297074733225E-2</v>
      </c>
      <c r="F1286" s="2">
        <f>'Moving Avg'!D1286</f>
        <v>3.2729999999999997</v>
      </c>
      <c r="G1286" s="2">
        <f>'Moving Avg'!F1286</f>
        <v>3.3104799999999992</v>
      </c>
      <c r="H1286" s="2">
        <f>'Moving Avg'!G1286</f>
        <v>3.402601999999999</v>
      </c>
      <c r="I1286" s="2">
        <f>'Moving Avg'!H1286</f>
        <v>3.4678669999999965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3.29</v>
      </c>
      <c r="C1287" s="2">
        <f>RSI!I1287</f>
        <v>42.50619856386885</v>
      </c>
      <c r="D1287" s="2">
        <f>MACD!E1287</f>
        <v>8.0445854220227986E-3</v>
      </c>
      <c r="E1287" s="2">
        <f>MACD!F1287</f>
        <v>1.9787293682270363E-2</v>
      </c>
      <c r="F1287" s="2">
        <f>'Moving Avg'!D1287</f>
        <v>3.29</v>
      </c>
      <c r="G1287" s="2">
        <f>'Moving Avg'!F1287</f>
        <v>3.3069449999999989</v>
      </c>
      <c r="H1287" s="2">
        <f>'Moving Avg'!G1287</f>
        <v>3.3976499999999987</v>
      </c>
      <c r="I1287" s="2">
        <f>'Moving Avg'!H1287</f>
        <v>3.4664084999999965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3.2475000000000001</v>
      </c>
      <c r="C1288" s="2">
        <f>RSI!I1288</f>
        <v>37.058081511472437</v>
      </c>
      <c r="D1288" s="2">
        <f>MACD!E1288</f>
        <v>7.779466247857858E-3</v>
      </c>
      <c r="E1288" s="2">
        <f>MACD!F1288</f>
        <v>1.7385728195387862E-2</v>
      </c>
      <c r="F1288" s="2">
        <f>'Moving Avg'!D1288</f>
        <v>3.2814999999999999</v>
      </c>
      <c r="G1288" s="2">
        <f>'Moving Avg'!F1288</f>
        <v>3.3012849999999991</v>
      </c>
      <c r="H1288" s="2">
        <f>'Moving Avg'!G1288</f>
        <v>3.391989999999999</v>
      </c>
      <c r="I1288" s="2">
        <f>'Moving Avg'!H1288</f>
        <v>3.4650204999999965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3.2404000000000002</v>
      </c>
      <c r="C1289" s="2">
        <f>RSI!I1289</f>
        <v>36.222804860581157</v>
      </c>
      <c r="D1289" s="2">
        <f>MACD!E1289</f>
        <v>8.573125399176984E-3</v>
      </c>
      <c r="E1289" s="2">
        <f>MACD!F1289</f>
        <v>1.5623207636145688E-2</v>
      </c>
      <c r="F1289" s="2">
        <f>'Moving Avg'!D1289</f>
        <v>3.2715800000000002</v>
      </c>
      <c r="G1289" s="2">
        <f>'Moving Avg'!F1289</f>
        <v>3.2934999999999994</v>
      </c>
      <c r="H1289" s="2">
        <f>'Moving Avg'!G1289</f>
        <v>3.3864699999999988</v>
      </c>
      <c r="I1289" s="2">
        <f>'Moving Avg'!H1289</f>
        <v>3.4639119999999961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3.2829000000000002</v>
      </c>
      <c r="C1290" s="2">
        <f>RSI!I1290</f>
        <v>44.313935282435956</v>
      </c>
      <c r="D1290" s="2">
        <f>MACD!E1290</f>
        <v>6.5941047866870939E-3</v>
      </c>
      <c r="E1290" s="2">
        <f>MACD!F1290</f>
        <v>1.3817387066253971E-2</v>
      </c>
      <c r="F1290" s="2">
        <f>'Moving Avg'!D1290</f>
        <v>3.2701600000000006</v>
      </c>
      <c r="G1290" s="2">
        <f>'Moving Avg'!F1290</f>
        <v>3.2896099999999997</v>
      </c>
      <c r="H1290" s="2">
        <f>'Moving Avg'!G1290</f>
        <v>3.3837819999999992</v>
      </c>
      <c r="I1290" s="2">
        <f>'Moving Avg'!H1290</f>
        <v>3.4635194999999963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3.2545999999999999</v>
      </c>
      <c r="C1291" s="2">
        <f>RSI!I1291</f>
        <v>40.618622797551069</v>
      </c>
      <c r="D1291" s="2">
        <f>MACD!E1291</f>
        <v>8.3177313177946743E-3</v>
      </c>
      <c r="E1291" s="2">
        <f>MACD!F1291</f>
        <v>1.2717455916562113E-2</v>
      </c>
      <c r="F1291" s="2">
        <f>'Moving Avg'!D1291</f>
        <v>3.2630799999999995</v>
      </c>
      <c r="G1291" s="2">
        <f>'Moving Avg'!F1291</f>
        <v>3.2892549999999998</v>
      </c>
      <c r="H1291" s="2">
        <f>'Moving Avg'!G1291</f>
        <v>3.3788299999999998</v>
      </c>
      <c r="I1291" s="2">
        <f>'Moving Avg'!H1291</f>
        <v>3.4625449999999969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3.2191999999999998</v>
      </c>
      <c r="C1292" s="2">
        <f>RSI!I1292</f>
        <v>36.516560729692564</v>
      </c>
      <c r="D1292" s="2">
        <f>MACD!E1292</f>
        <v>-2.4864670560420521E-3</v>
      </c>
      <c r="E1292" s="2">
        <f>MACD!F1292</f>
        <v>9.6766713220412803E-3</v>
      </c>
      <c r="F1292" s="2">
        <f>'Moving Avg'!D1292</f>
        <v>3.2489199999999996</v>
      </c>
      <c r="G1292" s="2">
        <f>'Moving Avg'!F1292</f>
        <v>3.2832400000000002</v>
      </c>
      <c r="H1292" s="2">
        <f>'Moving Avg'!G1292</f>
        <v>3.3738779999999995</v>
      </c>
      <c r="I1292" s="2">
        <f>'Moving Avg'!H1292</f>
        <v>3.4615504999999969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3.3111999999999999</v>
      </c>
      <c r="C1293" s="2">
        <f>RSI!I1293</f>
        <v>50.505963044570173</v>
      </c>
      <c r="D1293" s="2">
        <f>MACD!E1293</f>
        <v>-4.8226741346204527E-3</v>
      </c>
      <c r="E1293" s="2">
        <f>MACD!F1293</f>
        <v>6.7768022307089339E-3</v>
      </c>
      <c r="F1293" s="2">
        <f>'Moving Avg'!D1293</f>
        <v>3.26166</v>
      </c>
      <c r="G1293" s="2">
        <f>'Moving Avg'!F1293</f>
        <v>3.2825350000000002</v>
      </c>
      <c r="H1293" s="2">
        <f>'Moving Avg'!G1293</f>
        <v>3.3720379999999999</v>
      </c>
      <c r="I1293" s="2">
        <f>'Moving Avg'!H1293</f>
        <v>3.4611104999999962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</row>
    <row r="1294" spans="1:12" ht="13.5" x14ac:dyDescent="0.25">
      <c r="A1294" s="3">
        <f>RSI!A1294</f>
        <v>43893</v>
      </c>
      <c r="B1294" s="2">
        <f>RSI!B1294</f>
        <v>3.2191999999999998</v>
      </c>
      <c r="C1294" s="2">
        <f>RSI!I1294</f>
        <v>40.819033990293526</v>
      </c>
      <c r="D1294" s="2">
        <f>MACD!E1294</f>
        <v>-2.4857183254400894E-5</v>
      </c>
      <c r="E1294" s="2">
        <f>MACD!F1294</f>
        <v>5.4164703479162675E-3</v>
      </c>
      <c r="F1294" s="2">
        <f>'Moving Avg'!D1294</f>
        <v>3.2574199999999998</v>
      </c>
      <c r="G1294" s="2">
        <f>'Moving Avg'!F1294</f>
        <v>3.2775799999999995</v>
      </c>
      <c r="H1294" s="2">
        <f>'Moving Avg'!G1294</f>
        <v>3.3683580000000002</v>
      </c>
      <c r="I1294" s="2">
        <f>'Moving Avg'!H1294</f>
        <v>3.4601474999999966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3.2191999999999998</v>
      </c>
      <c r="C1295" s="2">
        <f>RSI!I1295</f>
        <v>40.819033990293534</v>
      </c>
      <c r="D1295" s="2">
        <f>MACD!E1295</f>
        <v>4.5412370912720768E-3</v>
      </c>
      <c r="E1295" s="2">
        <f>MACD!F1295</f>
        <v>5.2414236965874295E-3</v>
      </c>
      <c r="F1295" s="2">
        <f>'Moving Avg'!D1295</f>
        <v>3.2446800000000002</v>
      </c>
      <c r="G1295" s="2">
        <f>'Moving Avg'!F1295</f>
        <v>3.2726250000000001</v>
      </c>
      <c r="H1295" s="2">
        <f>'Moving Avg'!G1295</f>
        <v>3.3646780000000001</v>
      </c>
      <c r="I1295" s="2">
        <f>'Moving Avg'!H1295</f>
        <v>3.4590899999999967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3.2829000000000002</v>
      </c>
      <c r="C1296" s="2">
        <f>RSI!I1296</f>
        <v>48.717356104810264</v>
      </c>
      <c r="D1296" s="2">
        <f>MACD!E1296</f>
        <v>4.1552284791053218E-3</v>
      </c>
      <c r="E1296" s="2">
        <f>MACD!F1296</f>
        <v>5.0241846530910085E-3</v>
      </c>
      <c r="F1296" s="2">
        <f>'Moving Avg'!D1296</f>
        <v>3.2503400000000005</v>
      </c>
      <c r="G1296" s="2">
        <f>'Moving Avg'!F1296</f>
        <v>3.2715649999999998</v>
      </c>
      <c r="H1296" s="2">
        <f>'Moving Avg'!G1296</f>
        <v>3.3611400000000002</v>
      </c>
      <c r="I1296" s="2">
        <f>'Moving Avg'!H1296</f>
        <v>3.4583509999999968</v>
      </c>
      <c r="J1296" s="6" t="str">
        <f>OBV!F1296</f>
        <v>BEARISH</v>
      </c>
      <c r="K1296" s="6" t="str">
        <f>OBV!G1296</f>
        <v>NEUTRAL</v>
      </c>
      <c r="L1296" s="6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3.29</v>
      </c>
      <c r="C1297" s="2">
        <f>RSI!I1297</f>
        <v>49.525939164143047</v>
      </c>
      <c r="D1297" s="2">
        <f>MACD!E1297</f>
        <v>3.3604328031451303E-3</v>
      </c>
      <c r="E1297" s="2">
        <f>MACD!F1297</f>
        <v>4.6914342831018332E-3</v>
      </c>
      <c r="F1297" s="2">
        <f>'Moving Avg'!D1297</f>
        <v>3.2645000000000004</v>
      </c>
      <c r="G1297" s="2">
        <f>'Moving Avg'!F1297</f>
        <v>3.2708600000000003</v>
      </c>
      <c r="H1297" s="2">
        <f>'Moving Avg'!G1297</f>
        <v>3.3577440000000007</v>
      </c>
      <c r="I1297" s="2">
        <f>'Moving Avg'!H1297</f>
        <v>3.4576789999999971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</row>
    <row r="1298" spans="1:12" ht="13.5" x14ac:dyDescent="0.25">
      <c r="A1298" s="3">
        <f>RSI!A1298</f>
        <v>43899</v>
      </c>
      <c r="B1298" s="2">
        <f>RSI!B1298</f>
        <v>3.198</v>
      </c>
      <c r="C1298" s="2">
        <f>RSI!I1298</f>
        <v>40.594261559089013</v>
      </c>
      <c r="D1298" s="2">
        <f>MACD!E1298</f>
        <v>2.975787384052353E-3</v>
      </c>
      <c r="E1298" s="2">
        <f>MACD!F1298</f>
        <v>4.3483049032919368E-3</v>
      </c>
      <c r="F1298" s="2">
        <f>'Moving Avg'!D1298</f>
        <v>3.24186</v>
      </c>
      <c r="G1298" s="2">
        <f>'Moving Avg'!F1298</f>
        <v>3.2659099999999994</v>
      </c>
      <c r="H1298" s="2">
        <f>'Moving Avg'!G1298</f>
        <v>3.3537820000000012</v>
      </c>
      <c r="I1298" s="2">
        <f>'Moving Avg'!H1298</f>
        <v>3.4565154999999974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</row>
    <row r="1299" spans="1:12" ht="13.5" x14ac:dyDescent="0.25">
      <c r="A1299" s="3">
        <f>RSI!A1299</f>
        <v>43900</v>
      </c>
      <c r="B1299" s="2">
        <f>RSI!B1299</f>
        <v>3.0777000000000001</v>
      </c>
      <c r="C1299" s="2">
        <f>RSI!I1299</f>
        <v>32.372890040239923</v>
      </c>
      <c r="D1299" s="2">
        <f>MACD!E1299</f>
        <v>1.1023420888932822E-2</v>
      </c>
      <c r="E1299" s="2">
        <f>MACD!F1299</f>
        <v>5.6833281004201146E-3</v>
      </c>
      <c r="F1299" s="2">
        <f>'Moving Avg'!D1299</f>
        <v>3.2135600000000002</v>
      </c>
      <c r="G1299" s="2">
        <f>'Moving Avg'!F1299</f>
        <v>3.2549449999999993</v>
      </c>
      <c r="H1299" s="2">
        <f>'Moving Avg'!G1299</f>
        <v>3.3467060000000015</v>
      </c>
      <c r="I1299" s="2">
        <f>'Moving Avg'!H1299</f>
        <v>3.4542784999999983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3.1697000000000002</v>
      </c>
      <c r="C1300" s="2">
        <f>RSI!I1300</f>
        <v>42.040347788918041</v>
      </c>
      <c r="D1300" s="2">
        <f>MACD!E1300</f>
        <v>1.8780701601999628E-2</v>
      </c>
      <c r="E1300" s="2">
        <f>MACD!F1300</f>
        <v>8.3028028007360172E-3</v>
      </c>
      <c r="F1300" s="2">
        <f>'Moving Avg'!D1300</f>
        <v>3.2036600000000002</v>
      </c>
      <c r="G1300" s="2">
        <f>'Moving Avg'!F1300</f>
        <v>3.2485799999999996</v>
      </c>
      <c r="H1300" s="2">
        <f>'Moving Avg'!G1300</f>
        <v>3.3394900000000014</v>
      </c>
      <c r="I1300" s="2">
        <f>'Moving Avg'!H1300</f>
        <v>3.452942499999998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3.1697000000000002</v>
      </c>
      <c r="C1301" s="2">
        <f>RSI!I1301</f>
        <v>42.040347788918041</v>
      </c>
      <c r="D1301" s="2">
        <f>MACD!E1301</f>
        <v>2.1580500433012073E-2</v>
      </c>
      <c r="E1301" s="2">
        <f>MACD!F1301</f>
        <v>1.0958342327191228E-2</v>
      </c>
      <c r="F1301" s="2">
        <f>'Moving Avg'!D1301</f>
        <v>3.1810200000000002</v>
      </c>
      <c r="G1301" s="2">
        <f>'Moving Avg'!F1301</f>
        <v>3.24186</v>
      </c>
      <c r="H1301" s="2">
        <f>'Moving Avg'!G1301</f>
        <v>3.3322740000000017</v>
      </c>
      <c r="I1301" s="2">
        <f>'Moving Avg'!H1301</f>
        <v>3.4516064999999982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3.0777000000000001</v>
      </c>
      <c r="C1302" s="2">
        <f>RSI!I1302</f>
        <v>36.061652198128094</v>
      </c>
      <c r="D1302" s="2">
        <f>MACD!E1302</f>
        <v>2.5864325723030213E-2</v>
      </c>
      <c r="E1302" s="2">
        <f>MACD!F1302</f>
        <v>1.3939539006359025E-2</v>
      </c>
      <c r="F1302" s="2">
        <f>'Moving Avg'!D1302</f>
        <v>3.1385600000000005</v>
      </c>
      <c r="G1302" s="2">
        <f>'Moving Avg'!F1302</f>
        <v>3.2354950000000002</v>
      </c>
      <c r="H1302" s="2">
        <f>'Moving Avg'!G1302</f>
        <v>3.3232180000000011</v>
      </c>
      <c r="I1302" s="2">
        <f>'Moving Avg'!H1302</f>
        <v>3.449526999999998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2.9857</v>
      </c>
      <c r="C1303" s="2">
        <f>RSI!I1303</f>
        <v>31.272224705571517</v>
      </c>
      <c r="D1303" s="2">
        <f>MACD!E1303</f>
        <v>5.1507045528907724E-2</v>
      </c>
      <c r="E1303" s="2">
        <f>MACD!F1303</f>
        <v>2.1453040310868768E-2</v>
      </c>
      <c r="F1303" s="2">
        <f>'Moving Avg'!D1303</f>
        <v>3.0961000000000003</v>
      </c>
      <c r="G1303" s="2">
        <f>'Moving Avg'!F1303</f>
        <v>3.2202799999999998</v>
      </c>
      <c r="H1303" s="2">
        <f>'Moving Avg'!G1303</f>
        <v>3.3143020000000005</v>
      </c>
      <c r="I1303" s="2">
        <f>'Moving Avg'!H1303</f>
        <v>3.4470189999999978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2.9007999999999998</v>
      </c>
      <c r="C1304" s="2">
        <f>RSI!I1304</f>
        <v>27.625873120149507</v>
      </c>
      <c r="D1304" s="2">
        <f>MACD!E1304</f>
        <v>6.6854965085889617E-2</v>
      </c>
      <c r="E1304" s="2">
        <f>MACD!F1304</f>
        <v>3.0533425265872938E-2</v>
      </c>
      <c r="F1304" s="2">
        <f>'Moving Avg'!D1304</f>
        <v>3.0607200000000003</v>
      </c>
      <c r="G1304" s="2">
        <f>'Moving Avg'!F1304</f>
        <v>3.2008200000000002</v>
      </c>
      <c r="H1304" s="2">
        <f>'Moving Avg'!G1304</f>
        <v>3.301708000000001</v>
      </c>
      <c r="I1304" s="2">
        <f>'Moving Avg'!H1304</f>
        <v>3.4442439999999981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</row>
    <row r="1305" spans="1:12" ht="13.5" x14ac:dyDescent="0.25">
      <c r="A1305" s="3">
        <f>RSI!A1305</f>
        <v>43908</v>
      </c>
      <c r="B1305" s="2">
        <f>RSI!B1305</f>
        <v>2.8300999999999998</v>
      </c>
      <c r="C1305" s="2">
        <f>RSI!I1305</f>
        <v>25.010582386444881</v>
      </c>
      <c r="D1305" s="2">
        <f>MACD!E1305</f>
        <v>8.698333550704751E-2</v>
      </c>
      <c r="E1305" s="2">
        <f>MACD!F1305</f>
        <v>4.1823407314107858E-2</v>
      </c>
      <c r="F1305" s="2">
        <f>'Moving Avg'!D1305</f>
        <v>2.9927999999999999</v>
      </c>
      <c r="G1305" s="2">
        <f>'Moving Avg'!F1305</f>
        <v>3.1778249999999999</v>
      </c>
      <c r="H1305" s="2">
        <f>'Moving Avg'!G1305</f>
        <v>3.2881240000000007</v>
      </c>
      <c r="I1305" s="2">
        <f>'Moving Avg'!H1305</f>
        <v>3.4412409999999989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2.8300999999999998</v>
      </c>
      <c r="C1306" s="2">
        <f>RSI!I1306</f>
        <v>25.010582386444881</v>
      </c>
      <c r="D1306" s="2">
        <f>MACD!E1306</f>
        <v>0.1159963512443416</v>
      </c>
      <c r="E1306" s="2">
        <f>MACD!F1306</f>
        <v>5.6657996100154609E-2</v>
      </c>
      <c r="F1306" s="2">
        <f>'Moving Avg'!D1306</f>
        <v>2.9248799999999999</v>
      </c>
      <c r="G1306" s="2">
        <f>'Moving Avg'!F1306</f>
        <v>3.1548299999999996</v>
      </c>
      <c r="H1306" s="2">
        <f>'Moving Avg'!G1306</f>
        <v>3.2748240000000006</v>
      </c>
      <c r="I1306" s="2">
        <f>'Moving Avg'!H1306</f>
        <v>3.4381439999999985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2.8300999999999998</v>
      </c>
      <c r="C1307" s="2">
        <f>RSI!I1307</f>
        <v>25.010582386444881</v>
      </c>
      <c r="D1307" s="2">
        <f>MACD!E1307</f>
        <v>0.14365787239185934</v>
      </c>
      <c r="E1307" s="2">
        <f>MACD!F1307</f>
        <v>7.4057971358495553E-2</v>
      </c>
      <c r="F1307" s="2">
        <f>'Moving Avg'!D1307</f>
        <v>2.8753599999999997</v>
      </c>
      <c r="G1307" s="2">
        <f>'Moving Avg'!F1307</f>
        <v>3.1318350000000001</v>
      </c>
      <c r="H1307" s="2">
        <f>'Moving Avg'!G1307</f>
        <v>3.2613819999999998</v>
      </c>
      <c r="I1307" s="2">
        <f>'Moving Avg'!H1307</f>
        <v>3.4352669999999987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2.915</v>
      </c>
      <c r="C1308" s="2">
        <f>RSI!I1308</f>
        <v>34.334220203780546</v>
      </c>
      <c r="D1308" s="2">
        <f>MACD!E1308</f>
        <v>0.14849116819242791</v>
      </c>
      <c r="E1308" s="2">
        <f>MACD!F1308</f>
        <v>8.8944610725282036E-2</v>
      </c>
      <c r="F1308" s="2">
        <f>'Moving Avg'!D1308</f>
        <v>2.8612200000000003</v>
      </c>
      <c r="G1308" s="2">
        <f>'Moving Avg'!F1308</f>
        <v>3.1152100000000003</v>
      </c>
      <c r="H1308" s="2">
        <f>'Moving Avg'!G1308</f>
        <v>3.2500619999999998</v>
      </c>
      <c r="I1308" s="2">
        <f>'Moving Avg'!H1308</f>
        <v>3.4330349999999994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2.9998999999999998</v>
      </c>
      <c r="C1309" s="2">
        <f>RSI!I1309</f>
        <v>42.08839676373394</v>
      </c>
      <c r="D1309" s="2">
        <f>MACD!E1309</f>
        <v>0.12901422139011132</v>
      </c>
      <c r="E1309" s="2">
        <f>MACD!F1309</f>
        <v>9.6958532858247889E-2</v>
      </c>
      <c r="F1309" s="2">
        <f>'Moving Avg'!D1309</f>
        <v>2.88104</v>
      </c>
      <c r="G1309" s="2">
        <f>'Moving Avg'!F1309</f>
        <v>3.1031849999999999</v>
      </c>
      <c r="H1309" s="2">
        <f>'Moving Avg'!G1309</f>
        <v>3.2402979999999997</v>
      </c>
      <c r="I1309" s="2">
        <f>'Moving Avg'!H1309</f>
        <v>3.4309754999999988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</row>
    <row r="1310" spans="1:12" ht="13.5" x14ac:dyDescent="0.25">
      <c r="A1310" s="3">
        <f>RSI!A1310</f>
        <v>43916</v>
      </c>
      <c r="B1310" s="2">
        <f>RSI!B1310</f>
        <v>3.0848</v>
      </c>
      <c r="C1310" s="2">
        <f>RSI!I1310</f>
        <v>48.622076072621134</v>
      </c>
      <c r="D1310" s="2">
        <f>MACD!E1310</f>
        <v>0.12103582464880791</v>
      </c>
      <c r="E1310" s="2">
        <f>MACD!F1310</f>
        <v>0.10177399121635991</v>
      </c>
      <c r="F1310" s="2">
        <f>'Moving Avg'!D1310</f>
        <v>2.9319799999999998</v>
      </c>
      <c r="G1310" s="2">
        <f>'Moving Avg'!F1310</f>
        <v>3.09328</v>
      </c>
      <c r="H1310" s="2">
        <f>'Moving Avg'!G1310</f>
        <v>3.2323739999999996</v>
      </c>
      <c r="I1310" s="2">
        <f>'Moving Avg'!H1310</f>
        <v>3.4294979999999988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3.0848</v>
      </c>
      <c r="C1311" s="2">
        <f>RSI!I1311</f>
        <v>48.622076072621141</v>
      </c>
      <c r="D1311" s="2">
        <f>MACD!E1311</f>
        <v>0.11437313974153263</v>
      </c>
      <c r="E1311" s="2">
        <f>MACD!F1311</f>
        <v>0.10429382092139446</v>
      </c>
      <c r="F1311" s="2">
        <f>'Moving Avg'!D1311</f>
        <v>2.9829199999999996</v>
      </c>
      <c r="G1311" s="2">
        <f>'Moving Avg'!F1311</f>
        <v>3.0847900000000004</v>
      </c>
      <c r="H1311" s="2">
        <f>'Moving Avg'!G1311</f>
        <v>3.22445</v>
      </c>
      <c r="I1311" s="2">
        <f>'Moving Avg'!H1311</f>
        <v>3.4282094999999986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3.0848</v>
      </c>
      <c r="C1312" s="2">
        <f>RSI!I1312</f>
        <v>48.622076072621141</v>
      </c>
      <c r="D1312" s="2">
        <f>MACD!E1312</f>
        <v>9.4663365073535566E-2</v>
      </c>
      <c r="E1312" s="2">
        <f>MACD!F1312</f>
        <v>0.10236772975182268</v>
      </c>
      <c r="F1312" s="2">
        <f>'Moving Avg'!D1312</f>
        <v>3.0338599999999998</v>
      </c>
      <c r="G1312" s="2">
        <f>'Moving Avg'!F1312</f>
        <v>3.0780699999999999</v>
      </c>
      <c r="H1312" s="2">
        <f>'Moving Avg'!G1312</f>
        <v>3.2165259999999996</v>
      </c>
      <c r="I1312" s="2">
        <f>'Moving Avg'!H1312</f>
        <v>3.4269839999999987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3.0848</v>
      </c>
      <c r="C1313" s="2">
        <f>RSI!I1313</f>
        <v>48.622076072621141</v>
      </c>
      <c r="D1313" s="2">
        <f>MACD!E1313</f>
        <v>6.3907691301474667E-2</v>
      </c>
      <c r="E1313" s="2">
        <f>MACD!F1313</f>
        <v>9.4675722061753079E-2</v>
      </c>
      <c r="F1313" s="2">
        <f>'Moving Avg'!D1313</f>
        <v>3.0678199999999998</v>
      </c>
      <c r="G1313" s="2">
        <f>'Moving Avg'!F1313</f>
        <v>3.0667499999999999</v>
      </c>
      <c r="H1313" s="2">
        <f>'Moving Avg'!G1313</f>
        <v>3.2086019999999995</v>
      </c>
      <c r="I1313" s="2">
        <f>'Moving Avg'!H1313</f>
        <v>3.4260414999999989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3.1059999999999999</v>
      </c>
      <c r="C1314" s="2">
        <f>RSI!I1314</f>
        <v>50.497861223689533</v>
      </c>
      <c r="D1314" s="2">
        <f>MACD!E1314</f>
        <v>2.3321819356965978E-2</v>
      </c>
      <c r="E1314" s="2">
        <f>MACD!F1314</f>
        <v>8.0404941520795664E-2</v>
      </c>
      <c r="F1314" s="2">
        <f>'Moving Avg'!D1314</f>
        <v>3.0890399999999998</v>
      </c>
      <c r="G1314" s="2">
        <f>'Moving Avg'!F1314</f>
        <v>3.0610900000000005</v>
      </c>
      <c r="H1314" s="2">
        <f>'Moving Avg'!G1314</f>
        <v>3.2039319999999987</v>
      </c>
      <c r="I1314" s="2">
        <f>'Moving Avg'!H1314</f>
        <v>3.4252049999999992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3.0139999999999998</v>
      </c>
      <c r="C1315" s="2">
        <f>RSI!I1315</f>
        <v>43.137513961543675</v>
      </c>
      <c r="D1315" s="2">
        <f>MACD!E1315</f>
        <v>-1.5142573982543261E-2</v>
      </c>
      <c r="E1315" s="2">
        <f>MACD!F1315</f>
        <v>6.1295438420127878E-2</v>
      </c>
      <c r="F1315" s="2">
        <f>'Moving Avg'!D1315</f>
        <v>3.0748799999999998</v>
      </c>
      <c r="G1315" s="2">
        <f>'Moving Avg'!F1315</f>
        <v>3.0508300000000004</v>
      </c>
      <c r="H1315" s="2">
        <f>'Moving Avg'!G1315</f>
        <v>3.1974219999999991</v>
      </c>
      <c r="I1315" s="2">
        <f>'Moving Avg'!H1315</f>
        <v>3.4235939999999996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3.0989</v>
      </c>
      <c r="C1316" s="2">
        <f>RSI!I1316</f>
        <v>50.332097889368889</v>
      </c>
      <c r="D1316" s="2">
        <f>MACD!E1316</f>
        <v>-5.3490545129081912E-2</v>
      </c>
      <c r="E1316" s="2">
        <f>MACD!F1316</f>
        <v>3.8338241710285922E-2</v>
      </c>
      <c r="F1316" s="2">
        <f>'Moving Avg'!D1316</f>
        <v>3.0777000000000001</v>
      </c>
      <c r="G1316" s="2">
        <f>'Moving Avg'!F1316</f>
        <v>3.0416300000000005</v>
      </c>
      <c r="H1316" s="2">
        <f>'Moving Avg'!G1316</f>
        <v>3.1921859999999986</v>
      </c>
      <c r="I1316" s="2">
        <f>'Moving Avg'!H1316</f>
        <v>3.422690499999999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3.0068999999999999</v>
      </c>
      <c r="C1317" s="2">
        <f>RSI!I1317</f>
        <v>43.856516147458585</v>
      </c>
      <c r="D1317" s="2">
        <f>MACD!E1317</f>
        <v>-7.9174106054385796E-2</v>
      </c>
      <c r="E1317" s="2">
        <f>MACD!F1317</f>
        <v>1.483577215735158E-2</v>
      </c>
      <c r="F1317" s="2">
        <f>'Moving Avg'!D1317</f>
        <v>3.0621199999999997</v>
      </c>
      <c r="G1317" s="2">
        <f>'Moving Avg'!F1317</f>
        <v>3.0274750000000008</v>
      </c>
      <c r="H1317" s="2">
        <f>'Moving Avg'!G1317</f>
        <v>3.185109999999999</v>
      </c>
      <c r="I1317" s="2">
        <f>'Moving Avg'!H1317</f>
        <v>3.4208864999999986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3.0918000000000001</v>
      </c>
      <c r="C1318" s="2">
        <f>RSI!I1318</f>
        <v>50.221276539395397</v>
      </c>
      <c r="D1318" s="2">
        <f>MACD!E1318</f>
        <v>-9.3636450300086604E-2</v>
      </c>
      <c r="E1318" s="2">
        <f>MACD!F1318</f>
        <v>-6.858672334136057E-3</v>
      </c>
      <c r="F1318" s="2">
        <f>'Moving Avg'!D1318</f>
        <v>3.0635199999999996</v>
      </c>
      <c r="G1318" s="2">
        <f>'Moving Avg'!F1318</f>
        <v>3.0221650000000002</v>
      </c>
      <c r="H1318" s="2">
        <f>'Moving Avg'!G1318</f>
        <v>3.1797319999999996</v>
      </c>
      <c r="I1318" s="2">
        <f>'Moving Avg'!H1318</f>
        <v>3.4194754999999986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3.0918000000000001</v>
      </c>
      <c r="C1319" s="2">
        <f>RSI!I1319</f>
        <v>50.221276539395397</v>
      </c>
      <c r="D1319" s="2">
        <f>MACD!E1319</f>
        <v>-9.2853541087457803E-2</v>
      </c>
      <c r="E1319" s="2">
        <f>MACD!F1319</f>
        <v>-2.4057646084800408E-2</v>
      </c>
      <c r="F1319" s="2">
        <f>'Moving Avg'!D1319</f>
        <v>3.0606800000000001</v>
      </c>
      <c r="G1319" s="2">
        <f>'Moving Avg'!F1319</f>
        <v>3.0228700000000002</v>
      </c>
      <c r="H1319" s="2">
        <f>'Moving Avg'!G1319</f>
        <v>3.1736459999999997</v>
      </c>
      <c r="I1319" s="2">
        <f>'Moving Avg'!H1319</f>
        <v>3.4181589999999988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3.0918000000000001</v>
      </c>
      <c r="C1320" s="2">
        <f>RSI!I1320</f>
        <v>50.221276539395397</v>
      </c>
      <c r="D1320" s="2">
        <f>MACD!E1320</f>
        <v>-7.9167745652065413E-2</v>
      </c>
      <c r="E1320" s="2">
        <f>MACD!F1320</f>
        <v>-3.5079665998253406E-2</v>
      </c>
      <c r="F1320" s="2">
        <f>'Moving Avg'!D1320</f>
        <v>3.0762399999999999</v>
      </c>
      <c r="G1320" s="2">
        <f>'Moving Avg'!F1320</f>
        <v>3.0189750000000002</v>
      </c>
      <c r="H1320" s="2">
        <f>'Moving Avg'!G1320</f>
        <v>3.1682679999999999</v>
      </c>
      <c r="I1320" s="2">
        <f>'Moving Avg'!H1320</f>
        <v>3.416936999999999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3.0918000000000001</v>
      </c>
      <c r="C1321" s="2">
        <f>RSI!I1321</f>
        <v>50.221276539395397</v>
      </c>
      <c r="D1321" s="2">
        <f>MACD!E1321</f>
        <v>-6.7622831898956903E-2</v>
      </c>
      <c r="E1321" s="2">
        <f>MACD!F1321</f>
        <v>-4.1588299178394107E-2</v>
      </c>
      <c r="F1321" s="2">
        <f>'Moving Avg'!D1321</f>
        <v>3.0748199999999999</v>
      </c>
      <c r="G1321" s="2">
        <f>'Moving Avg'!F1321</f>
        <v>3.0150800000000002</v>
      </c>
      <c r="H1321" s="2">
        <f>'Moving Avg'!G1321</f>
        <v>3.1648700000000001</v>
      </c>
      <c r="I1321" s="2">
        <f>'Moving Avg'!H1321</f>
        <v>3.4159980000000001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</row>
    <row r="1322" spans="1:12" ht="13.5" x14ac:dyDescent="0.25">
      <c r="A1322" s="3">
        <f>RSI!A1322</f>
        <v>43936</v>
      </c>
      <c r="B1322" s="2">
        <f>RSI!B1322</f>
        <v>3.0989</v>
      </c>
      <c r="C1322" s="2">
        <f>RSI!I1322</f>
        <v>50.848053200403562</v>
      </c>
      <c r="D1322" s="2">
        <f>MACD!E1322</f>
        <v>-5.8412738993826707E-2</v>
      </c>
      <c r="E1322" s="2">
        <f>MACD!F1322</f>
        <v>-4.4953187141480624E-2</v>
      </c>
      <c r="F1322" s="2">
        <f>'Moving Avg'!D1322</f>
        <v>3.0932200000000001</v>
      </c>
      <c r="G1322" s="2">
        <f>'Moving Avg'!F1322</f>
        <v>3.0161400000000005</v>
      </c>
      <c r="H1322" s="2">
        <f>'Moving Avg'!G1322</f>
        <v>3.1600580000000003</v>
      </c>
      <c r="I1322" s="2">
        <f>'Moving Avg'!H1322</f>
        <v>3.4152834999999997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3.0989</v>
      </c>
      <c r="C1323" s="2">
        <f>RSI!I1323</f>
        <v>50.848053200403562</v>
      </c>
      <c r="D1323" s="2">
        <f>MACD!E1323</f>
        <v>-5.0691865760533084E-2</v>
      </c>
      <c r="E1323" s="2">
        <f>MACD!F1323</f>
        <v>-4.6100922865291119E-2</v>
      </c>
      <c r="F1323" s="2">
        <f>'Moving Avg'!D1323</f>
        <v>3.0946400000000005</v>
      </c>
      <c r="G1323" s="2">
        <f>'Moving Avg'!F1323</f>
        <v>3.0218000000000003</v>
      </c>
      <c r="H1323" s="2">
        <f>'Moving Avg'!G1323</f>
        <v>3.1555300000000006</v>
      </c>
      <c r="I1323" s="2">
        <f>'Moving Avg'!H1323</f>
        <v>3.4140969999999995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3.0068999999999999</v>
      </c>
      <c r="C1324" s="2">
        <f>RSI!I1324</f>
        <v>42.757468779394458</v>
      </c>
      <c r="D1324" s="2">
        <f>MACD!E1324</f>
        <v>-3.4149393959399088E-2</v>
      </c>
      <c r="E1324" s="2">
        <f>MACD!F1324</f>
        <v>-4.371061708411271E-2</v>
      </c>
      <c r="F1324" s="2">
        <f>'Moving Avg'!D1324</f>
        <v>3.0776600000000003</v>
      </c>
      <c r="G1324" s="2">
        <f>'Moving Avg'!F1324</f>
        <v>3.0271050000000006</v>
      </c>
      <c r="H1324" s="2">
        <f>'Moving Avg'!G1324</f>
        <v>3.1493019999999996</v>
      </c>
      <c r="I1324" s="2">
        <f>'Moving Avg'!H1324</f>
        <v>3.4122299999999997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2.9220000000000002</v>
      </c>
      <c r="C1325" s="2">
        <f>RSI!I1325</f>
        <v>36.919451797265857</v>
      </c>
      <c r="D1325" s="2">
        <f>MACD!E1325</f>
        <v>-2.7535213557264626E-2</v>
      </c>
      <c r="E1325" s="2">
        <f>MACD!F1325</f>
        <v>-4.0475536378743099E-2</v>
      </c>
      <c r="F1325" s="2">
        <f>'Moving Avg'!D1325</f>
        <v>3.0437000000000003</v>
      </c>
      <c r="G1325" s="2">
        <f>'Moving Avg'!F1325</f>
        <v>3.0316999999999998</v>
      </c>
      <c r="H1325" s="2">
        <f>'Moving Avg'!G1325</f>
        <v>3.1413759999999997</v>
      </c>
      <c r="I1325" s="2">
        <f>'Moving Avg'!H1325</f>
        <v>3.4099384999999995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2.9716</v>
      </c>
      <c r="C1326" s="2">
        <f>RSI!I1326</f>
        <v>41.909631313329847</v>
      </c>
      <c r="D1326" s="2">
        <f>MACD!E1326</f>
        <v>-1.1603474341264075E-2</v>
      </c>
      <c r="E1326" s="2">
        <f>MACD!F1326</f>
        <v>-3.4701123971247298E-2</v>
      </c>
      <c r="F1326" s="2">
        <f>'Moving Avg'!D1326</f>
        <v>3.01966</v>
      </c>
      <c r="G1326" s="2">
        <f>'Moving Avg'!F1326</f>
        <v>3.0387749999999998</v>
      </c>
      <c r="H1326" s="2">
        <f>'Moving Avg'!G1326</f>
        <v>3.1347259999999992</v>
      </c>
      <c r="I1326" s="2">
        <f>'Moving Avg'!H1326</f>
        <v>3.407894999999999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2.9716</v>
      </c>
      <c r="C1327" s="2">
        <f>RSI!I1327</f>
        <v>41.909631313329854</v>
      </c>
      <c r="D1327" s="2">
        <f>MACD!E1327</f>
        <v>-1.1692243054183482E-2</v>
      </c>
      <c r="E1327" s="2">
        <f>MACD!F1327</f>
        <v>-3.0099347787834536E-2</v>
      </c>
      <c r="F1327" s="2">
        <f>'Moving Avg'!D1327</f>
        <v>2.9942000000000002</v>
      </c>
      <c r="G1327" s="2">
        <f>'Moving Avg'!F1327</f>
        <v>3.0458499999999997</v>
      </c>
      <c r="H1327" s="2">
        <f>'Moving Avg'!G1327</f>
        <v>3.1280759999999996</v>
      </c>
      <c r="I1327" s="2">
        <f>'Moving Avg'!H1327</f>
        <v>3.4059144999999988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2.8866999999999998</v>
      </c>
      <c r="C1328" s="2">
        <f>RSI!I1328</f>
        <v>36.221353879428598</v>
      </c>
      <c r="D1328" s="2">
        <f>MACD!E1328</f>
        <v>8.124160296711036E-3</v>
      </c>
      <c r="E1328" s="2">
        <f>MACD!F1328</f>
        <v>-2.2454646170925421E-2</v>
      </c>
      <c r="F1328" s="2">
        <f>'Moving Avg'!D1328</f>
        <v>2.9517600000000002</v>
      </c>
      <c r="G1328" s="2">
        <f>'Moving Avg'!F1328</f>
        <v>3.0444349999999996</v>
      </c>
      <c r="H1328" s="2">
        <f>'Moving Avg'!G1328</f>
        <v>3.1198699999999993</v>
      </c>
      <c r="I1328" s="2">
        <f>'Moving Avg'!H1328</f>
        <v>3.4035094999999989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2.8018000000000001</v>
      </c>
      <c r="C1329" s="2">
        <f>RSI!I1329</f>
        <v>31.602139681046054</v>
      </c>
      <c r="D1329" s="2">
        <f>MACD!E1329</f>
        <v>3.2183460240611694E-2</v>
      </c>
      <c r="E1329" s="2">
        <f>MACD!F1329</f>
        <v>-1.1527024888617999E-2</v>
      </c>
      <c r="F1329" s="2">
        <f>'Moving Avg'!D1329</f>
        <v>2.9107399999999997</v>
      </c>
      <c r="G1329" s="2">
        <f>'Moving Avg'!F1329</f>
        <v>3.0345299999999997</v>
      </c>
      <c r="H1329" s="2">
        <f>'Moving Avg'!G1329</f>
        <v>3.1099659999999996</v>
      </c>
      <c r="I1329" s="2">
        <f>'Moving Avg'!H1329</f>
        <v>3.4007114999999994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2.7239</v>
      </c>
      <c r="C1330" s="2">
        <f>RSI!I1330</f>
        <v>28.065501147497002</v>
      </c>
      <c r="D1330" s="2">
        <f>MACD!E1330</f>
        <v>5.9741789709586879E-2</v>
      </c>
      <c r="E1330" s="2">
        <f>MACD!F1330</f>
        <v>2.726738031022977E-3</v>
      </c>
      <c r="F1330" s="2">
        <f>'Moving Avg'!D1330</f>
        <v>2.8711200000000003</v>
      </c>
      <c r="G1330" s="2">
        <f>'Moving Avg'!F1330</f>
        <v>3.0164849999999999</v>
      </c>
      <c r="H1330" s="2">
        <f>'Moving Avg'!G1330</f>
        <v>3.0985039999999988</v>
      </c>
      <c r="I1330" s="2">
        <f>'Moving Avg'!H1330</f>
        <v>3.397460999999999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2.7239</v>
      </c>
      <c r="C1331" s="2">
        <f>RSI!I1331</f>
        <v>28.065501147497002</v>
      </c>
      <c r="D1331" s="2">
        <f>MACD!E1331</f>
        <v>8.484484795781988E-2</v>
      </c>
      <c r="E1331" s="2">
        <f>MACD!F1331</f>
        <v>1.9150360016382355E-2</v>
      </c>
      <c r="F1331" s="2">
        <f>'Moving Avg'!D1331</f>
        <v>2.82158</v>
      </c>
      <c r="G1331" s="2">
        <f>'Moving Avg'!F1331</f>
        <v>2.99844</v>
      </c>
      <c r="H1331" s="2">
        <f>'Moving Avg'!G1331</f>
        <v>3.0868999999999995</v>
      </c>
      <c r="I1331" s="2">
        <f>'Moving Avg'!H1331</f>
        <v>3.3943049999999988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2.8018000000000001</v>
      </c>
      <c r="C1332" s="2">
        <f>RSI!I1332</f>
        <v>36.329357935475258</v>
      </c>
      <c r="D1332" s="2">
        <f>MACD!E1332</f>
        <v>0.1030601232468018</v>
      </c>
      <c r="E1332" s="2">
        <f>MACD!F1332</f>
        <v>3.5932312662466249E-2</v>
      </c>
      <c r="F1332" s="2">
        <f>'Moving Avg'!D1332</f>
        <v>2.78762</v>
      </c>
      <c r="G1332" s="2">
        <f>'Moving Avg'!F1332</f>
        <v>2.9842900000000001</v>
      </c>
      <c r="H1332" s="2">
        <f>'Moving Avg'!G1332</f>
        <v>3.0788359999999999</v>
      </c>
      <c r="I1332" s="2">
        <f>'Moving Avg'!H1332</f>
        <v>3.3915384999999985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2.8795999999999999</v>
      </c>
      <c r="C1333" s="2">
        <f>RSI!I1333</f>
        <v>43.331258666432397</v>
      </c>
      <c r="D1333" s="2">
        <f>MACD!E1333</f>
        <v>0.11377966800886119</v>
      </c>
      <c r="E1333" s="2">
        <f>MACD!F1333</f>
        <v>5.1501783731745243E-2</v>
      </c>
      <c r="F1333" s="2">
        <f>'Moving Avg'!D1333</f>
        <v>2.7862</v>
      </c>
      <c r="G1333" s="2">
        <f>'Moving Avg'!F1333</f>
        <v>2.97403</v>
      </c>
      <c r="H1333" s="2">
        <f>'Moving Avg'!G1333</f>
        <v>3.0706279999999997</v>
      </c>
      <c r="I1333" s="2">
        <f>'Moving Avg'!H1333</f>
        <v>3.3890979999999984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2.8795999999999999</v>
      </c>
      <c r="C1334" s="2">
        <f>RSI!I1334</f>
        <v>43.331258666432397</v>
      </c>
      <c r="D1334" s="2">
        <f>MACD!E1334</f>
        <v>0.10922683649185538</v>
      </c>
      <c r="E1334" s="2">
        <f>MACD!F1334</f>
        <v>6.3046794283767277E-2</v>
      </c>
      <c r="F1334" s="2">
        <f>'Moving Avg'!D1334</f>
        <v>2.8017600000000003</v>
      </c>
      <c r="G1334" s="2">
        <f>'Moving Avg'!F1334</f>
        <v>2.96271</v>
      </c>
      <c r="H1334" s="2">
        <f>'Moving Avg'!G1334</f>
        <v>3.0624200000000008</v>
      </c>
      <c r="I1334" s="2">
        <f>'Moving Avg'!H1334</f>
        <v>3.3866574999999988</v>
      </c>
      <c r="J1334" s="6" t="str">
        <f>OBV!F1334</f>
        <v>BEARISH</v>
      </c>
      <c r="K1334" s="6" t="str">
        <f>OBV!G1334</f>
        <v>NEUTRAL</v>
      </c>
      <c r="L1334" s="6" t="str">
        <f>OBV!H1334</f>
        <v>BEARISH DIVERGENCE</v>
      </c>
    </row>
    <row r="1335" spans="1:12" ht="13.5" x14ac:dyDescent="0.25">
      <c r="A1335" s="3">
        <f>RSI!A1335</f>
        <v>43956</v>
      </c>
      <c r="B1335" s="2">
        <f>RSI!B1335</f>
        <v>2.8795999999999999</v>
      </c>
      <c r="C1335" s="2">
        <f>RSI!I1335</f>
        <v>43.331258666432397</v>
      </c>
      <c r="D1335" s="2">
        <f>MACD!E1335</f>
        <v>9.2804226767798426E-2</v>
      </c>
      <c r="E1335" s="2">
        <f>MACD!F1335</f>
        <v>6.8998280780573504E-2</v>
      </c>
      <c r="F1335" s="2">
        <f>'Moving Avg'!D1335</f>
        <v>2.8329</v>
      </c>
      <c r="G1335" s="2">
        <f>'Moving Avg'!F1335</f>
        <v>2.9559899999999999</v>
      </c>
      <c r="H1335" s="2">
        <f>'Moving Avg'!G1335</f>
        <v>3.0542120000000006</v>
      </c>
      <c r="I1335" s="2">
        <f>'Moving Avg'!H1335</f>
        <v>3.3838079999999993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2.9645000000000001</v>
      </c>
      <c r="C1336" s="2">
        <f>RSI!I1336</f>
        <v>50.717915634740507</v>
      </c>
      <c r="D1336" s="2">
        <f>MACD!E1336</f>
        <v>8.0704982946752768E-2</v>
      </c>
      <c r="E1336" s="2">
        <f>MACD!F1336</f>
        <v>7.1339621213809365E-2</v>
      </c>
      <c r="F1336" s="2">
        <f>'Moving Avg'!D1336</f>
        <v>2.8810200000000004</v>
      </c>
      <c r="G1336" s="2">
        <f>'Moving Avg'!F1336</f>
        <v>2.9492699999999998</v>
      </c>
      <c r="H1336" s="2">
        <f>'Moving Avg'!G1336</f>
        <v>3.0477019999999997</v>
      </c>
      <c r="I1336" s="2">
        <f>'Moving Avg'!H1336</f>
        <v>3.3813514999999992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3.0493999999999999</v>
      </c>
      <c r="C1337" s="2">
        <f>RSI!I1337</f>
        <v>56.78430828241185</v>
      </c>
      <c r="D1337" s="2">
        <f>MACD!E1337</f>
        <v>6.4097826301241057E-2</v>
      </c>
      <c r="E1337" s="2">
        <f>MACD!F1337</f>
        <v>6.9891262231295714E-2</v>
      </c>
      <c r="F1337" s="2">
        <f>'Moving Avg'!D1337</f>
        <v>2.9305400000000001</v>
      </c>
      <c r="G1337" s="2">
        <f>'Moving Avg'!F1337</f>
        <v>2.9513949999999998</v>
      </c>
      <c r="H1337" s="2">
        <f>'Moving Avg'!G1337</f>
        <v>3.0428900000000003</v>
      </c>
      <c r="I1337" s="2">
        <f>'Moving Avg'!H1337</f>
        <v>3.3796024999999998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3.0423</v>
      </c>
      <c r="C1338" s="2">
        <f>RSI!I1338</f>
        <v>56.161696962560782</v>
      </c>
      <c r="D1338" s="2">
        <f>MACD!E1338</f>
        <v>3.6933839455883355E-2</v>
      </c>
      <c r="E1338" s="2">
        <f>MACD!F1338</f>
        <v>6.3299777676213254E-2</v>
      </c>
      <c r="F1338" s="2">
        <f>'Moving Avg'!D1338</f>
        <v>2.9630800000000002</v>
      </c>
      <c r="G1338" s="2">
        <f>'Moving Avg'!F1338</f>
        <v>2.9489199999999993</v>
      </c>
      <c r="H1338" s="2">
        <f>'Moving Avg'!G1338</f>
        <v>3.0387860000000004</v>
      </c>
      <c r="I1338" s="2">
        <f>'Moving Avg'!H1338</f>
        <v>3.3781329999999996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3.1272000000000002</v>
      </c>
      <c r="C1339" s="2">
        <f>RSI!I1339</f>
        <v>61.585652910315041</v>
      </c>
      <c r="D1339" s="2">
        <f>MACD!E1339</f>
        <v>-5.8930315990939341E-3</v>
      </c>
      <c r="E1339" s="2">
        <f>MACD!F1339</f>
        <v>4.9461215821151816E-2</v>
      </c>
      <c r="F1339" s="2">
        <f>'Moving Avg'!D1339</f>
        <v>3.0125999999999999</v>
      </c>
      <c r="G1339" s="2">
        <f>'Moving Avg'!F1339</f>
        <v>2.9506899999999998</v>
      </c>
      <c r="H1339" s="2">
        <f>'Moving Avg'!G1339</f>
        <v>3.0365219999999997</v>
      </c>
      <c r="I1339" s="2">
        <f>'Moving Avg'!H1339</f>
        <v>3.3770880000000005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3.2191999999999998</v>
      </c>
      <c r="C1340" s="2">
        <f>RSI!I1340</f>
        <v>66.432372429654151</v>
      </c>
      <c r="D1340" s="2">
        <f>MACD!E1340</f>
        <v>-6.188738320514009E-2</v>
      </c>
      <c r="E1340" s="2">
        <f>MACD!F1340</f>
        <v>2.7191496015893435E-2</v>
      </c>
      <c r="F1340" s="2">
        <f>'Moving Avg'!D1340</f>
        <v>3.0805199999999999</v>
      </c>
      <c r="G1340" s="2">
        <f>'Moving Avg'!F1340</f>
        <v>2.9570599999999994</v>
      </c>
      <c r="H1340" s="2">
        <f>'Moving Avg'!G1340</f>
        <v>3.0352480000000002</v>
      </c>
      <c r="I1340" s="2">
        <f>'Moving Avg'!H1340</f>
        <v>3.3765030000000009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3.1272000000000002</v>
      </c>
      <c r="C1341" s="2">
        <f>RSI!I1341</f>
        <v>58.485643683294455</v>
      </c>
      <c r="D1341" s="2">
        <f>MACD!E1341</f>
        <v>-0.10388196200526023</v>
      </c>
      <c r="E1341" s="2">
        <f>MACD!F1341</f>
        <v>9.7680441166270171E-4</v>
      </c>
      <c r="F1341" s="2">
        <f>'Moving Avg'!D1341</f>
        <v>3.1130599999999999</v>
      </c>
      <c r="G1341" s="2">
        <f>'Moving Avg'!F1341</f>
        <v>2.9588299999999998</v>
      </c>
      <c r="H1341" s="2">
        <f>'Moving Avg'!G1341</f>
        <v>3.0326999999999997</v>
      </c>
      <c r="I1341" s="2">
        <f>'Moving Avg'!H1341</f>
        <v>3.3754580000000014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3.2121</v>
      </c>
      <c r="C1342" s="2">
        <f>RSI!I1342</f>
        <v>62.896546667083769</v>
      </c>
      <c r="D1342" s="2">
        <f>MACD!E1342</f>
        <v>-0.13450014240985286</v>
      </c>
      <c r="E1342" s="2">
        <f>MACD!F1342</f>
        <v>-2.6118584952640411E-2</v>
      </c>
      <c r="F1342" s="2">
        <f>'Moving Avg'!D1342</f>
        <v>3.1456</v>
      </c>
      <c r="G1342" s="2">
        <f>'Moving Avg'!F1342</f>
        <v>2.9644900000000001</v>
      </c>
      <c r="H1342" s="2">
        <f>'Moving Avg'!G1342</f>
        <v>3.032557999999999</v>
      </c>
      <c r="I1342" s="2">
        <f>'Moving Avg'!H1342</f>
        <v>3.3743650000000014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3.2191999999999998</v>
      </c>
      <c r="C1343" s="2">
        <f>RSI!I1343</f>
        <v>63.248222791077019</v>
      </c>
      <c r="D1343" s="2">
        <f>MACD!E1343</f>
        <v>-0.15018845876775444</v>
      </c>
      <c r="E1343" s="2">
        <f>MACD!F1343</f>
        <v>-5.0932559715663225E-2</v>
      </c>
      <c r="F1343" s="2">
        <f>'Moving Avg'!D1343</f>
        <v>3.1809800000000004</v>
      </c>
      <c r="G1343" s="2">
        <f>'Moving Avg'!F1343</f>
        <v>2.9705050000000002</v>
      </c>
      <c r="H1343" s="2">
        <f>'Moving Avg'!G1343</f>
        <v>3.0307179999999994</v>
      </c>
      <c r="I1343" s="2">
        <f>'Moving Avg'!H1343</f>
        <v>3.3733075000000015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3.2121</v>
      </c>
      <c r="C1344" s="2">
        <f>RSI!I1344</f>
        <v>62.609148958400752</v>
      </c>
      <c r="D1344" s="2">
        <f>MACD!E1344</f>
        <v>-0.16411248487417041</v>
      </c>
      <c r="E1344" s="2">
        <f>MACD!F1344</f>
        <v>-7.3568544747364656E-2</v>
      </c>
      <c r="F1344" s="2">
        <f>'Moving Avg'!D1344</f>
        <v>3.1979599999999997</v>
      </c>
      <c r="G1344" s="2">
        <f>'Moving Avg'!F1344</f>
        <v>2.9807649999999999</v>
      </c>
      <c r="H1344" s="2">
        <f>'Moving Avg'!G1344</f>
        <v>3.0305759999999999</v>
      </c>
      <c r="I1344" s="2">
        <f>'Moving Avg'!H1344</f>
        <v>3.372214500000001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3.1697000000000002</v>
      </c>
      <c r="C1345" s="2">
        <f>RSI!I1345</f>
        <v>58.788911827401783</v>
      </c>
      <c r="D1345" s="2">
        <f>MACD!E1345</f>
        <v>-0.17379982743761069</v>
      </c>
      <c r="E1345" s="2">
        <f>MACD!F1345</f>
        <v>-9.3614801285413857E-2</v>
      </c>
      <c r="F1345" s="2">
        <f>'Moving Avg'!D1345</f>
        <v>3.1880599999999997</v>
      </c>
      <c r="G1345" s="2">
        <f>'Moving Avg'!F1345</f>
        <v>2.99315</v>
      </c>
      <c r="H1345" s="2">
        <f>'Moving Avg'!G1345</f>
        <v>3.0295860000000001</v>
      </c>
      <c r="I1345" s="2">
        <f>'Moving Avg'!H1345</f>
        <v>3.3709095000000007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3.1697000000000002</v>
      </c>
      <c r="C1346" s="2">
        <f>RSI!I1346</f>
        <v>58.788911827401783</v>
      </c>
      <c r="D1346" s="2">
        <f>MACD!E1346</f>
        <v>-0.16965344537264127</v>
      </c>
      <c r="E1346" s="2">
        <f>MACD!F1346</f>
        <v>-0.10882253010285933</v>
      </c>
      <c r="F1346" s="2">
        <f>'Moving Avg'!D1346</f>
        <v>3.1965600000000003</v>
      </c>
      <c r="G1346" s="2">
        <f>'Moving Avg'!F1346</f>
        <v>3.0030550000000003</v>
      </c>
      <c r="H1346" s="2">
        <f>'Moving Avg'!G1346</f>
        <v>3.0273220000000003</v>
      </c>
      <c r="I1346" s="2">
        <f>'Moving Avg'!H1346</f>
        <v>3.3697935000000006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</row>
    <row r="1347" spans="1:12" ht="13.5" x14ac:dyDescent="0.25">
      <c r="A1347" s="3">
        <f>RSI!A1347</f>
        <v>43972</v>
      </c>
      <c r="B1347" s="2">
        <f>RSI!B1347</f>
        <v>3.1414</v>
      </c>
      <c r="C1347" s="2">
        <f>RSI!I1347</f>
        <v>56.137393048579938</v>
      </c>
      <c r="D1347" s="2">
        <f>MACD!E1347</f>
        <v>-0.15165210961948716</v>
      </c>
      <c r="E1347" s="2">
        <f>MACD!F1347</f>
        <v>-0.11738844600618489</v>
      </c>
      <c r="F1347" s="2">
        <f>'Moving Avg'!D1347</f>
        <v>3.1824200000000005</v>
      </c>
      <c r="G1347" s="2">
        <f>'Moving Avg'!F1347</f>
        <v>3.0115449999999999</v>
      </c>
      <c r="H1347" s="2">
        <f>'Moving Avg'!G1347</f>
        <v>3.0243500000000001</v>
      </c>
      <c r="I1347" s="2">
        <f>'Moving Avg'!H1347</f>
        <v>3.3683470000000004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3.1838000000000002</v>
      </c>
      <c r="C1348" s="2">
        <f>RSI!I1348</f>
        <v>59.112828020093929</v>
      </c>
      <c r="D1348" s="2">
        <f>MACD!E1348</f>
        <v>-0.14110175129870273</v>
      </c>
      <c r="E1348" s="2">
        <f>MACD!F1348</f>
        <v>-0.12213110706468847</v>
      </c>
      <c r="F1348" s="2">
        <f>'Moving Avg'!D1348</f>
        <v>3.1753400000000003</v>
      </c>
      <c r="G1348" s="2">
        <f>'Moving Avg'!F1348</f>
        <v>3.0263999999999998</v>
      </c>
      <c r="H1348" s="2">
        <f>'Moving Avg'!G1348</f>
        <v>3.0240659999999995</v>
      </c>
      <c r="I1348" s="2">
        <f>'Moving Avg'!H1348</f>
        <v>3.3671755000000005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3.2404000000000002</v>
      </c>
      <c r="C1349" s="2">
        <f>RSI!I1349</f>
        <v>62.745834103843812</v>
      </c>
      <c r="D1349" s="2">
        <f>MACD!E1349</f>
        <v>-0.12397139362516851</v>
      </c>
      <c r="E1349" s="2">
        <f>MACD!F1349</f>
        <v>-0.12249916437678449</v>
      </c>
      <c r="F1349" s="2">
        <f>'Moving Avg'!D1349</f>
        <v>3.181</v>
      </c>
      <c r="G1349" s="2">
        <f>'Moving Avg'!F1349</f>
        <v>3.04833</v>
      </c>
      <c r="H1349" s="2">
        <f>'Moving Avg'!G1349</f>
        <v>3.0273199999999996</v>
      </c>
      <c r="I1349" s="2">
        <f>'Moving Avg'!H1349</f>
        <v>3.3662240000000008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3.2263000000000002</v>
      </c>
      <c r="C1350" s="2">
        <f>RSI!I1350</f>
        <v>61.284935249329941</v>
      </c>
      <c r="D1350" s="2">
        <f>MACD!E1350</f>
        <v>-9.522913170288172E-2</v>
      </c>
      <c r="E1350" s="2">
        <f>MACD!F1350</f>
        <v>-0.11704515784200394</v>
      </c>
      <c r="F1350" s="2">
        <f>'Moving Avg'!D1350</f>
        <v>3.1923199999999996</v>
      </c>
      <c r="G1350" s="2">
        <f>'Moving Avg'!F1350</f>
        <v>3.0734500000000002</v>
      </c>
      <c r="H1350" s="2">
        <f>'Moving Avg'!G1350</f>
        <v>3.0284519999999997</v>
      </c>
      <c r="I1350" s="2">
        <f>'Moving Avg'!H1350</f>
        <v>3.3657060000000012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3.1343000000000001</v>
      </c>
      <c r="C1351" s="2">
        <f>RSI!I1351</f>
        <v>52.668295888495983</v>
      </c>
      <c r="D1351" s="2">
        <f>MACD!E1351</f>
        <v>-7.9044976274276646E-2</v>
      </c>
      <c r="E1351" s="2">
        <f>MACD!F1351</f>
        <v>-0.10944512152845848</v>
      </c>
      <c r="F1351" s="2">
        <f>'Moving Avg'!D1351</f>
        <v>3.1852399999999998</v>
      </c>
      <c r="G1351" s="2">
        <f>'Moving Avg'!F1351</f>
        <v>3.0939700000000001</v>
      </c>
      <c r="H1351" s="2">
        <f>'Moving Avg'!G1351</f>
        <v>3.0277440000000002</v>
      </c>
      <c r="I1351" s="2">
        <f>'Moving Avg'!H1351</f>
        <v>3.3642555000000014</v>
      </c>
      <c r="J1351" s="6" t="str">
        <f>OBV!F1351</f>
        <v>BULLISH</v>
      </c>
      <c r="K1351" s="6" t="str">
        <f>OBV!G1351</f>
        <v>NEUTRAL</v>
      </c>
      <c r="L1351" s="6" t="str">
        <f>OBV!H1351</f>
        <v>BULLISH DIVERGENCE</v>
      </c>
    </row>
    <row r="1352" spans="1:12" ht="13.5" x14ac:dyDescent="0.25">
      <c r="A1352" s="3">
        <f>RSI!A1352</f>
        <v>43980</v>
      </c>
      <c r="B1352" s="2">
        <f>RSI!B1352</f>
        <v>3.1838000000000002</v>
      </c>
      <c r="C1352" s="2">
        <f>RSI!I1352</f>
        <v>56.233831420117696</v>
      </c>
      <c r="D1352" s="2">
        <f>MACD!E1352</f>
        <v>-5.6150324855577249E-2</v>
      </c>
      <c r="E1352" s="2">
        <f>MACD!F1352</f>
        <v>-9.878616219388224E-2</v>
      </c>
      <c r="F1352" s="2">
        <f>'Moving Avg'!D1352</f>
        <v>3.1937199999999999</v>
      </c>
      <c r="G1352" s="2">
        <f>'Moving Avg'!F1352</f>
        <v>3.11307</v>
      </c>
      <c r="H1352" s="2">
        <f>'Moving Avg'!G1352</f>
        <v>3.0298660000000002</v>
      </c>
      <c r="I1352" s="2">
        <f>'Moving Avg'!H1352</f>
        <v>3.363115500000001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3.1838000000000002</v>
      </c>
      <c r="C1353" s="2">
        <f>RSI!I1353</f>
        <v>56.233831420117696</v>
      </c>
      <c r="D1353" s="2">
        <f>MACD!E1353</f>
        <v>-3.6158215341147937E-2</v>
      </c>
      <c r="E1353" s="2">
        <f>MACD!F1353</f>
        <v>-8.626057282333538E-2</v>
      </c>
      <c r="F1353" s="2">
        <f>'Moving Avg'!D1353</f>
        <v>3.1937199999999999</v>
      </c>
      <c r="G1353" s="2">
        <f>'Moving Avg'!F1353</f>
        <v>3.1282799999999997</v>
      </c>
      <c r="H1353" s="2">
        <f>'Moving Avg'!G1353</f>
        <v>3.0338279999999997</v>
      </c>
      <c r="I1353" s="2">
        <f>'Moving Avg'!H1353</f>
        <v>3.3613465000000016</v>
      </c>
      <c r="J1353" s="6" t="str">
        <f>OBV!F1353</f>
        <v>BULLISH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43984</v>
      </c>
      <c r="B1354" s="2">
        <f>RSI!B1354</f>
        <v>3.1838000000000002</v>
      </c>
      <c r="C1354" s="2">
        <f>RSI!I1354</f>
        <v>56.233831420117696</v>
      </c>
      <c r="D1354" s="2">
        <f>MACD!E1354</f>
        <v>-2.0771711130799009E-2</v>
      </c>
      <c r="E1354" s="2">
        <f>MACD!F1354</f>
        <v>-7.3162800484828108E-2</v>
      </c>
      <c r="F1354" s="2">
        <f>'Moving Avg'!D1354</f>
        <v>3.1823999999999999</v>
      </c>
      <c r="G1354" s="2">
        <f>'Moving Avg'!F1354</f>
        <v>3.1434899999999995</v>
      </c>
      <c r="H1354" s="2">
        <f>'Moving Avg'!G1354</f>
        <v>3.039488</v>
      </c>
      <c r="I1354" s="2">
        <f>'Moving Avg'!H1354</f>
        <v>3.3595775000000008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</row>
    <row r="1355" spans="1:12" ht="13.5" x14ac:dyDescent="0.25">
      <c r="A1355" s="3">
        <f>RSI!A1355</f>
        <v>43985</v>
      </c>
      <c r="B1355" s="2">
        <f>RSI!B1355</f>
        <v>3.1838000000000002</v>
      </c>
      <c r="C1355" s="2">
        <f>RSI!I1355</f>
        <v>56.233831420117696</v>
      </c>
      <c r="D1355" s="2">
        <f>MACD!E1355</f>
        <v>-1.4680612833450457E-2</v>
      </c>
      <c r="E1355" s="2">
        <f>MACD!F1355</f>
        <v>-6.1466362954552579E-2</v>
      </c>
      <c r="F1355" s="2">
        <f>'Moving Avg'!D1355</f>
        <v>3.1739000000000002</v>
      </c>
      <c r="G1355" s="2">
        <f>'Moving Avg'!F1355</f>
        <v>3.1586999999999996</v>
      </c>
      <c r="H1355" s="2">
        <f>'Moving Avg'!G1355</f>
        <v>3.0465619999999998</v>
      </c>
      <c r="I1355" s="2">
        <f>'Moving Avg'!H1355</f>
        <v>3.3578440000000005</v>
      </c>
      <c r="J1355" s="6" t="str">
        <f>OBV!F1355</f>
        <v>BULLISH</v>
      </c>
      <c r="K1355" s="6" t="str">
        <f>OBV!G1355</f>
        <v>NEUTRAL</v>
      </c>
      <c r="L1355" s="6" t="str">
        <f>OBV!H1355</f>
        <v>BULLISH DIVERGENCE</v>
      </c>
    </row>
    <row r="1356" spans="1:12" ht="13.5" x14ac:dyDescent="0.25">
      <c r="A1356" s="3">
        <f>RSI!A1356</f>
        <v>43986</v>
      </c>
      <c r="B1356" s="2">
        <f>RSI!B1356</f>
        <v>3.1838000000000002</v>
      </c>
      <c r="C1356" s="2">
        <f>RSI!I1356</f>
        <v>56.233831420117696</v>
      </c>
      <c r="D1356" s="2">
        <f>MACD!E1356</f>
        <v>-9.9017681522410861E-3</v>
      </c>
      <c r="E1356" s="2">
        <f>MACD!F1356</f>
        <v>-5.1153443994090282E-2</v>
      </c>
      <c r="F1356" s="2">
        <f>'Moving Avg'!D1356</f>
        <v>3.1838000000000002</v>
      </c>
      <c r="G1356" s="2">
        <f>'Moving Avg'!F1356</f>
        <v>3.1696649999999993</v>
      </c>
      <c r="H1356" s="2">
        <f>'Moving Avg'!G1356</f>
        <v>3.0536359999999996</v>
      </c>
      <c r="I1356" s="2">
        <f>'Moving Avg'!H1356</f>
        <v>3.3561460000000007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3.1555</v>
      </c>
      <c r="C1357" s="2">
        <f>RSI!I1357</f>
        <v>52.931708802800493</v>
      </c>
      <c r="D1357" s="2">
        <f>MACD!E1357</f>
        <v>-8.4630520270514431E-3</v>
      </c>
      <c r="E1357" s="2">
        <f>MACD!F1357</f>
        <v>-4.2615365600682513E-2</v>
      </c>
      <c r="F1357" s="2">
        <f>'Moving Avg'!D1357</f>
        <v>3.17814</v>
      </c>
      <c r="G1357" s="2">
        <f>'Moving Avg'!F1357</f>
        <v>3.1749699999999996</v>
      </c>
      <c r="H1357" s="2">
        <f>'Moving Avg'!G1357</f>
        <v>3.0601439999999993</v>
      </c>
      <c r="I1357" s="2">
        <f>'Moving Avg'!H1357</f>
        <v>3.3543065000000003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3.1059999999999999</v>
      </c>
      <c r="C1358" s="2">
        <f>RSI!I1358</f>
        <v>47.659982586942</v>
      </c>
      <c r="D1358" s="2">
        <f>MACD!E1358</f>
        <v>2.7896520827357385E-3</v>
      </c>
      <c r="E1358" s="2">
        <f>MACD!F1358</f>
        <v>-3.353436206399886E-2</v>
      </c>
      <c r="F1358" s="2">
        <f>'Moving Avg'!D1358</f>
        <v>3.1625800000000002</v>
      </c>
      <c r="G1358" s="2">
        <f>'Moving Avg'!F1358</f>
        <v>3.1781549999999998</v>
      </c>
      <c r="H1358" s="2">
        <f>'Moving Avg'!G1358</f>
        <v>3.063963999999999</v>
      </c>
      <c r="I1358" s="2">
        <f>'Moving Avg'!H1358</f>
        <v>3.3522545000000004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3.1059999999999999</v>
      </c>
      <c r="C1359" s="2">
        <f>RSI!I1359</f>
        <v>47.659982586942</v>
      </c>
      <c r="D1359" s="2">
        <f>MACD!E1359</f>
        <v>2.116838433874868E-2</v>
      </c>
      <c r="E1359" s="2">
        <f>MACD!F1359</f>
        <v>-2.2593812783449355E-2</v>
      </c>
      <c r="F1359" s="2">
        <f>'Moving Avg'!D1359</f>
        <v>3.1470199999999999</v>
      </c>
      <c r="G1359" s="2">
        <f>'Moving Avg'!F1359</f>
        <v>3.177095</v>
      </c>
      <c r="H1359" s="2">
        <f>'Moving Avg'!G1359</f>
        <v>3.066085999999999</v>
      </c>
      <c r="I1359" s="2">
        <f>'Moving Avg'!H1359</f>
        <v>3.3502380000000005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3.1131000000000002</v>
      </c>
      <c r="C1360" s="2">
        <f>RSI!I1360</f>
        <v>48.512998338349554</v>
      </c>
      <c r="D1360" s="2">
        <f>MACD!E1360</f>
        <v>3.4162908079628185E-2</v>
      </c>
      <c r="E1360" s="2">
        <f>MACD!F1360</f>
        <v>-1.1242468610833847E-2</v>
      </c>
      <c r="F1360" s="2">
        <f>'Moving Avg'!D1360</f>
        <v>3.1328800000000001</v>
      </c>
      <c r="G1360" s="2">
        <f>'Moving Avg'!F1360</f>
        <v>3.1717900000000001</v>
      </c>
      <c r="H1360" s="2">
        <f>'Moving Avg'!G1360</f>
        <v>3.066651999999999</v>
      </c>
      <c r="I1360" s="2">
        <f>'Moving Avg'!H1360</f>
        <v>3.3481155000000005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3.1272000000000002</v>
      </c>
      <c r="C1361" s="2">
        <f>RSI!I1361</f>
        <v>50.247148157230647</v>
      </c>
      <c r="D1361" s="2">
        <f>MACD!E1361</f>
        <v>3.0046219750349934E-2</v>
      </c>
      <c r="E1361" s="2">
        <f>MACD!F1361</f>
        <v>-2.9847309385970903E-3</v>
      </c>
      <c r="F1361" s="2">
        <f>'Moving Avg'!D1361</f>
        <v>3.1215599999999997</v>
      </c>
      <c r="G1361" s="2">
        <f>'Moving Avg'!F1361</f>
        <v>3.1717900000000001</v>
      </c>
      <c r="H1361" s="2">
        <f>'Moving Avg'!G1361</f>
        <v>3.0674999999999994</v>
      </c>
      <c r="I1361" s="2">
        <f>'Moving Avg'!H1361</f>
        <v>3.3462405000000013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3.2191999999999998</v>
      </c>
      <c r="C1362" s="2">
        <f>RSI!I1362</f>
        <v>59.768677685083688</v>
      </c>
      <c r="D1362" s="2">
        <f>MACD!E1362</f>
        <v>2.735996855504208E-2</v>
      </c>
      <c r="E1362" s="2">
        <f>MACD!F1362</f>
        <v>3.0842089601307442E-3</v>
      </c>
      <c r="F1362" s="2">
        <f>'Moving Avg'!D1362</f>
        <v>3.1342999999999996</v>
      </c>
      <c r="G1362" s="2">
        <f>'Moving Avg'!F1362</f>
        <v>3.1721450000000004</v>
      </c>
      <c r="H1362" s="2">
        <f>'Moving Avg'!G1362</f>
        <v>3.0701879999999995</v>
      </c>
      <c r="I1362" s="2">
        <f>'Moving Avg'!H1362</f>
        <v>3.3444715000000014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3.2050000000000001</v>
      </c>
      <c r="C1363" s="2">
        <f>RSI!I1363</f>
        <v>57.926007801805632</v>
      </c>
      <c r="D1363" s="2">
        <f>MACD!E1363</f>
        <v>2.5591994330171008E-2</v>
      </c>
      <c r="E1363" s="2">
        <f>MACD!F1363</f>
        <v>7.5857660341387984E-3</v>
      </c>
      <c r="F1363" s="2">
        <f>'Moving Avg'!D1363</f>
        <v>3.1541000000000001</v>
      </c>
      <c r="G1363" s="2">
        <f>'Moving Avg'!F1363</f>
        <v>3.1714350000000002</v>
      </c>
      <c r="H1363" s="2">
        <f>'Moving Avg'!G1363</f>
        <v>3.0725920000000002</v>
      </c>
      <c r="I1363" s="2">
        <f>'Moving Avg'!H1363</f>
        <v>3.3421010000000013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</row>
    <row r="1364" spans="1:12" ht="13.5" x14ac:dyDescent="0.25">
      <c r="A1364" s="3">
        <f>RSI!A1364</f>
        <v>43998</v>
      </c>
      <c r="B1364" s="2">
        <f>RSI!B1364</f>
        <v>3.0139999999999998</v>
      </c>
      <c r="C1364" s="2">
        <f>RSI!I1364</f>
        <v>40.043294967241593</v>
      </c>
      <c r="D1364" s="2">
        <f>MACD!E1364</f>
        <v>3.7821735386694755E-2</v>
      </c>
      <c r="E1364" s="2">
        <f>MACD!F1364</f>
        <v>1.363295990464999E-2</v>
      </c>
      <c r="F1364" s="2">
        <f>'Moving Avg'!D1364</f>
        <v>3.1356999999999999</v>
      </c>
      <c r="G1364" s="2">
        <f>'Moving Avg'!F1364</f>
        <v>3.1615300000000008</v>
      </c>
      <c r="H1364" s="2">
        <f>'Moving Avg'!G1364</f>
        <v>3.0707520000000006</v>
      </c>
      <c r="I1364" s="2">
        <f>'Moving Avg'!H1364</f>
        <v>3.3387755000000015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3.0282</v>
      </c>
      <c r="C1365" s="2">
        <f>RSI!I1365</f>
        <v>41.489511066905997</v>
      </c>
      <c r="D1365" s="2">
        <f>MACD!E1365</f>
        <v>4.7855615298367571E-2</v>
      </c>
      <c r="E1365" s="2">
        <f>MACD!F1365</f>
        <v>2.0477490983393506E-2</v>
      </c>
      <c r="F1365" s="2">
        <f>'Moving Avg'!D1365</f>
        <v>3.1187200000000002</v>
      </c>
      <c r="G1365" s="2">
        <f>'Moving Avg'!F1365</f>
        <v>3.1544550000000005</v>
      </c>
      <c r="H1365" s="2">
        <f>'Moving Avg'!G1365</f>
        <v>3.0710360000000008</v>
      </c>
      <c r="I1365" s="2">
        <f>'Moving Avg'!H1365</f>
        <v>3.335344000000001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3.0282</v>
      </c>
      <c r="C1366" s="2">
        <f>RSI!I1366</f>
        <v>41.489511066905997</v>
      </c>
      <c r="D1366" s="2">
        <f>MACD!E1366</f>
        <v>5.6944773459383313E-2</v>
      </c>
      <c r="E1366" s="2">
        <f>MACD!F1366</f>
        <v>2.7770947478591469E-2</v>
      </c>
      <c r="F1366" s="2">
        <f>'Moving Avg'!D1366</f>
        <v>3.0989200000000001</v>
      </c>
      <c r="G1366" s="2">
        <f>'Moving Avg'!F1366</f>
        <v>3.147380000000001</v>
      </c>
      <c r="H1366" s="2">
        <f>'Moving Avg'!G1366</f>
        <v>3.0696220000000012</v>
      </c>
      <c r="I1366" s="2">
        <f>'Moving Avg'!H1366</f>
        <v>3.3320895000000008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3.0282</v>
      </c>
      <c r="C1367" s="2">
        <f>RSI!I1367</f>
        <v>41.489511066905997</v>
      </c>
      <c r="D1367" s="2">
        <f>MACD!E1367</f>
        <v>6.0836338702807247E-2</v>
      </c>
      <c r="E1367" s="2">
        <f>MACD!F1367</f>
        <v>3.4384025723434623E-2</v>
      </c>
      <c r="F1367" s="2">
        <f>'Moving Avg'!D1367</f>
        <v>3.0607199999999999</v>
      </c>
      <c r="G1367" s="2">
        <f>'Moving Avg'!F1367</f>
        <v>3.1417200000000003</v>
      </c>
      <c r="H1367" s="2">
        <f>'Moving Avg'!G1367</f>
        <v>3.0700480000000012</v>
      </c>
      <c r="I1367" s="2">
        <f>'Moving Avg'!H1367</f>
        <v>3.3287290000000014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3.0139999999999998</v>
      </c>
      <c r="C1368" s="2">
        <f>RSI!I1368</f>
        <v>40.276129989052365</v>
      </c>
      <c r="D1368" s="2">
        <f>MACD!E1368</f>
        <v>5.8079173708877274E-2</v>
      </c>
      <c r="E1368" s="2">
        <f>MACD!F1368</f>
        <v>3.9123055320523153E-2</v>
      </c>
      <c r="F1368" s="2">
        <f>'Moving Avg'!D1368</f>
        <v>3.0225199999999997</v>
      </c>
      <c r="G1368" s="2">
        <f>'Moving Avg'!F1368</f>
        <v>3.1332300000000002</v>
      </c>
      <c r="H1368" s="2">
        <f>'Moving Avg'!G1368</f>
        <v>3.0684920000000004</v>
      </c>
      <c r="I1368" s="2">
        <f>'Moving Avg'!H1368</f>
        <v>3.3254035000000006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2.9998999999999998</v>
      </c>
      <c r="C1369" s="2">
        <f>RSI!I1369</f>
        <v>39.054757050535208</v>
      </c>
      <c r="D1369" s="2">
        <f>MACD!E1369</f>
        <v>5.7350008272505804E-2</v>
      </c>
      <c r="E1369" s="2">
        <f>MACD!F1369</f>
        <v>4.2768445910919689E-2</v>
      </c>
      <c r="F1369" s="2">
        <f>'Moving Avg'!D1369</f>
        <v>3.0196999999999998</v>
      </c>
      <c r="G1369" s="2">
        <f>'Moving Avg'!F1369</f>
        <v>3.1212050000000002</v>
      </c>
      <c r="H1369" s="2">
        <f>'Moving Avg'!G1369</f>
        <v>3.0666540000000011</v>
      </c>
      <c r="I1369" s="2">
        <f>'Moving Avg'!H1369</f>
        <v>3.3225380000000007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2.9573999999999998</v>
      </c>
      <c r="C1370" s="2">
        <f>RSI!I1370</f>
        <v>35.554869072927403</v>
      </c>
      <c r="D1370" s="2">
        <f>MACD!E1370</f>
        <v>6.157473611269948E-2</v>
      </c>
      <c r="E1370" s="2">
        <f>MACD!F1370</f>
        <v>4.6529703951275647E-2</v>
      </c>
      <c r="F1370" s="2">
        <f>'Moving Avg'!D1370</f>
        <v>3.0055399999999999</v>
      </c>
      <c r="G1370" s="2">
        <f>'Moving Avg'!F1370</f>
        <v>3.1077599999999999</v>
      </c>
      <c r="H1370" s="2">
        <f>'Moving Avg'!G1370</f>
        <v>3.0639660000000011</v>
      </c>
      <c r="I1370" s="2">
        <f>'Moving Avg'!H1370</f>
        <v>3.3193185000000005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3.0423</v>
      </c>
      <c r="C1371" s="2">
        <f>RSI!I1371</f>
        <v>45.97108337070437</v>
      </c>
      <c r="D1371" s="2">
        <f>MACD!E1371</f>
        <v>6.1837702527520744E-2</v>
      </c>
      <c r="E1371" s="2">
        <f>MACD!F1371</f>
        <v>4.9591303666524665E-2</v>
      </c>
      <c r="F1371" s="2">
        <f>'Moving Avg'!D1371</f>
        <v>3.0083599999999997</v>
      </c>
      <c r="G1371" s="2">
        <f>'Moving Avg'!F1371</f>
        <v>3.1031599999999999</v>
      </c>
      <c r="H1371" s="2">
        <f>'Moving Avg'!G1371</f>
        <v>3.0629760000000017</v>
      </c>
      <c r="I1371" s="2">
        <f>'Moving Avg'!H1371</f>
        <v>3.3165589999999998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3.1272000000000002</v>
      </c>
      <c r="C1372" s="2">
        <f>RSI!I1372</f>
        <v>53.981214600714161</v>
      </c>
      <c r="D1372" s="2">
        <f>MACD!E1372</f>
        <v>7.0171505815172619E-2</v>
      </c>
      <c r="E1372" s="2">
        <f>MACD!F1372</f>
        <v>5.3707344096254259E-2</v>
      </c>
      <c r="F1372" s="2">
        <f>'Moving Avg'!D1372</f>
        <v>3.0281600000000002</v>
      </c>
      <c r="G1372" s="2">
        <f>'Moving Avg'!F1372</f>
        <v>3.1003299999999996</v>
      </c>
      <c r="H1372" s="2">
        <f>'Moving Avg'!G1372</f>
        <v>3.0635420000000009</v>
      </c>
      <c r="I1372" s="2">
        <f>'Moving Avg'!H1372</f>
        <v>3.31433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</row>
    <row r="1373" spans="1:12" ht="13.5" x14ac:dyDescent="0.25">
      <c r="A1373" s="3">
        <f>RSI!A1373</f>
        <v>44011</v>
      </c>
      <c r="B1373" s="2">
        <f>RSI!B1373</f>
        <v>3.0777000000000001</v>
      </c>
      <c r="C1373" s="2">
        <f>RSI!I1373</f>
        <v>49.384125400516339</v>
      </c>
      <c r="D1373" s="2">
        <f>MACD!E1373</f>
        <v>7.8431647925838455E-2</v>
      </c>
      <c r="E1373" s="2">
        <f>MACD!F1373</f>
        <v>5.8652204862171098E-2</v>
      </c>
      <c r="F1373" s="2">
        <f>'Moving Avg'!D1373</f>
        <v>3.0409000000000002</v>
      </c>
      <c r="G1373" s="2">
        <f>'Moving Avg'!F1373</f>
        <v>3.0950249999999997</v>
      </c>
      <c r="H1373" s="2">
        <f>'Moving Avg'!G1373</f>
        <v>3.0631180000000007</v>
      </c>
      <c r="I1373" s="2">
        <f>'Moving Avg'!H1373</f>
        <v>3.3118535000000002</v>
      </c>
      <c r="J1373" s="6" t="str">
        <f>OBV!F1373</f>
        <v>BEARISH</v>
      </c>
      <c r="K1373" s="6" t="str">
        <f>OBV!G1373</f>
        <v>NEUTRAL</v>
      </c>
      <c r="L1373" s="6" t="str">
        <f>OBV!H1373</f>
        <v>BEARISH DIVERGENCE</v>
      </c>
    </row>
    <row r="1374" spans="1:12" ht="13.5" x14ac:dyDescent="0.25">
      <c r="A1374" s="3">
        <f>RSI!A1374</f>
        <v>44012</v>
      </c>
      <c r="B1374" s="2">
        <f>RSI!B1374</f>
        <v>3.0777000000000001</v>
      </c>
      <c r="C1374" s="2">
        <f>RSI!I1374</f>
        <v>49.384125400516339</v>
      </c>
      <c r="D1374" s="2">
        <f>MACD!E1374</f>
        <v>5.6075558150139315E-2</v>
      </c>
      <c r="E1374" s="2">
        <f>MACD!F1374</f>
        <v>5.8136875519764743E-2</v>
      </c>
      <c r="F1374" s="2">
        <f>'Moving Avg'!D1374</f>
        <v>3.05646</v>
      </c>
      <c r="G1374" s="2">
        <f>'Moving Avg'!F1374</f>
        <v>3.0897199999999998</v>
      </c>
      <c r="H1374" s="2">
        <f>'Moving Avg'!G1374</f>
        <v>3.0645340000000005</v>
      </c>
      <c r="I1374" s="2">
        <f>'Moving Avg'!H1374</f>
        <v>3.3095185000000011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3.1131000000000002</v>
      </c>
      <c r="C1375" s="2">
        <f>RSI!I1375</f>
        <v>52.723413000264344</v>
      </c>
      <c r="D1375" s="2">
        <f>MACD!E1375</f>
        <v>3.6757532734418952E-2</v>
      </c>
      <c r="E1375" s="2">
        <f>MACD!F1375</f>
        <v>5.3861006962695586E-2</v>
      </c>
      <c r="F1375" s="2">
        <f>'Moving Avg'!D1375</f>
        <v>3.0875999999999997</v>
      </c>
      <c r="G1375" s="2">
        <f>'Moving Avg'!F1375</f>
        <v>3.086185</v>
      </c>
      <c r="H1375" s="2">
        <f>'Moving Avg'!G1375</f>
        <v>3.0683560000000001</v>
      </c>
      <c r="I1375" s="2">
        <f>'Moving Avg'!H1375</f>
        <v>3.3074315000000012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3.1131000000000002</v>
      </c>
      <c r="C1376" s="2">
        <f>RSI!I1376</f>
        <v>52.723413000264344</v>
      </c>
      <c r="D1376" s="2">
        <f>MACD!E1376</f>
        <v>2.0235917007180415E-2</v>
      </c>
      <c r="E1376" s="2">
        <f>MACD!F1376</f>
        <v>4.7135988971592553E-2</v>
      </c>
      <c r="F1376" s="2">
        <f>'Moving Avg'!D1376</f>
        <v>3.1017600000000001</v>
      </c>
      <c r="G1376" s="2">
        <f>'Moving Avg'!F1376</f>
        <v>3.0826500000000001</v>
      </c>
      <c r="H1376" s="2">
        <f>'Moving Avg'!G1376</f>
        <v>3.071186</v>
      </c>
      <c r="I1376" s="2">
        <f>'Moving Avg'!H1376</f>
        <v>3.3053445000000017</v>
      </c>
      <c r="J1376" s="6" t="str">
        <f>OBV!F1376</f>
        <v>BULLISH</v>
      </c>
      <c r="K1376" s="6" t="str">
        <f>OBV!G1376</f>
        <v>NEUTRAL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3.1838000000000002</v>
      </c>
      <c r="C1377" s="2">
        <f>RSI!I1377</f>
        <v>58.990141360771759</v>
      </c>
      <c r="D1377" s="2">
        <f>MACD!E1377</f>
        <v>8.5646403561545625E-4</v>
      </c>
      <c r="E1377" s="2">
        <f>MACD!F1377</f>
        <v>3.7880083984397142E-2</v>
      </c>
      <c r="F1377" s="2">
        <f>'Moving Avg'!D1377</f>
        <v>3.1130799999999996</v>
      </c>
      <c r="G1377" s="2">
        <f>'Moving Avg'!F1377</f>
        <v>3.0840649999999998</v>
      </c>
      <c r="H1377" s="2">
        <f>'Moving Avg'!G1377</f>
        <v>3.0754299999999994</v>
      </c>
      <c r="I1377" s="2">
        <f>'Moving Avg'!H1377</f>
        <v>3.3034340000000015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3.1838000000000002</v>
      </c>
      <c r="C1378" s="2">
        <f>RSI!I1378</f>
        <v>58.990141360771759</v>
      </c>
      <c r="D1378" s="2">
        <f>MACD!E1378</f>
        <v>-1.8294463096358626E-2</v>
      </c>
      <c r="E1378" s="2">
        <f>MACD!F1378</f>
        <v>2.6645174568245989E-2</v>
      </c>
      <c r="F1378" s="2">
        <f>'Moving Avg'!D1378</f>
        <v>3.1343000000000001</v>
      </c>
      <c r="G1378" s="2">
        <f>'Moving Avg'!F1378</f>
        <v>3.087955</v>
      </c>
      <c r="H1378" s="2">
        <f>'Moving Avg'!G1378</f>
        <v>3.0813719999999996</v>
      </c>
      <c r="I1378" s="2">
        <f>'Moving Avg'!H1378</f>
        <v>3.3013115000000015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3.1838000000000002</v>
      </c>
      <c r="C1379" s="2">
        <f>RSI!I1379</f>
        <v>58.990141360771752</v>
      </c>
      <c r="D1379" s="2">
        <f>MACD!E1379</f>
        <v>-3.7194540329712922E-2</v>
      </c>
      <c r="E1379" s="2">
        <f>MACD!F1379</f>
        <v>1.3877231588654206E-2</v>
      </c>
      <c r="F1379" s="2">
        <f>'Moving Avg'!D1379</f>
        <v>3.1555200000000001</v>
      </c>
      <c r="G1379" s="2">
        <f>'Moving Avg'!F1379</f>
        <v>3.0918449999999997</v>
      </c>
      <c r="H1379" s="2">
        <f>'Moving Avg'!G1379</f>
        <v>3.089011999999999</v>
      </c>
      <c r="I1379" s="2">
        <f>'Moving Avg'!H1379</f>
        <v>3.2991180000000018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3.1838000000000002</v>
      </c>
      <c r="C1380" s="2">
        <f>RSI!I1380</f>
        <v>58.990141360771744</v>
      </c>
      <c r="D1380" s="2">
        <f>MACD!E1380</f>
        <v>-6.021261177658932E-2</v>
      </c>
      <c r="E1380" s="2">
        <f>MACD!F1380</f>
        <v>-9.4073708439450059E-4</v>
      </c>
      <c r="F1380" s="2">
        <f>'Moving Avg'!D1380</f>
        <v>3.1696599999999999</v>
      </c>
      <c r="G1380" s="2">
        <f>'Moving Avg'!F1380</f>
        <v>3.0953799999999996</v>
      </c>
      <c r="H1380" s="2">
        <f>'Moving Avg'!G1380</f>
        <v>3.098209999999999</v>
      </c>
      <c r="I1380" s="2">
        <f>'Moving Avg'!H1380</f>
        <v>3.2969955000000026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3.1131000000000002</v>
      </c>
      <c r="C1381" s="2">
        <f>RSI!I1381</f>
        <v>50.064082459808105</v>
      </c>
      <c r="D1381" s="2">
        <f>MACD!E1381</f>
        <v>-6.1842011209024328E-2</v>
      </c>
      <c r="E1381" s="2">
        <f>MACD!F1381</f>
        <v>-1.3120991909320466E-2</v>
      </c>
      <c r="F1381" s="2">
        <f>'Moving Avg'!D1381</f>
        <v>3.1696600000000004</v>
      </c>
      <c r="G1381" s="2">
        <f>'Moving Avg'!F1381</f>
        <v>3.0946750000000001</v>
      </c>
      <c r="H1381" s="2">
        <f>'Moving Avg'!G1381</f>
        <v>3.1059939999999995</v>
      </c>
      <c r="I1381" s="2">
        <f>'Moving Avg'!H1381</f>
        <v>3.2945195000000025</v>
      </c>
      <c r="J1381" s="6" t="str">
        <f>OBV!F1381</f>
        <v>BULLISH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3.1131000000000002</v>
      </c>
      <c r="C1382" s="2">
        <f>RSI!I1382</f>
        <v>50.064082459808105</v>
      </c>
      <c r="D1382" s="2">
        <f>MACD!E1382</f>
        <v>-5.0159153086755115E-2</v>
      </c>
      <c r="E1382" s="2">
        <f>MACD!F1382</f>
        <v>-2.0528624144807398E-2</v>
      </c>
      <c r="F1382" s="2">
        <f>'Moving Avg'!D1382</f>
        <v>3.1555200000000001</v>
      </c>
      <c r="G1382" s="2">
        <f>'Moving Avg'!F1382</f>
        <v>3.0893700000000002</v>
      </c>
      <c r="H1382" s="2">
        <f>'Moving Avg'!G1382</f>
        <v>3.1122199999999993</v>
      </c>
      <c r="I1382" s="2">
        <f>'Moving Avg'!H1382</f>
        <v>3.2922200000000026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3.1059999999999999</v>
      </c>
      <c r="C1383" s="2">
        <f>RSI!I1383</f>
        <v>49.197065070250069</v>
      </c>
      <c r="D1383" s="2">
        <f>MACD!E1383</f>
        <v>-4.7363077314757973E-2</v>
      </c>
      <c r="E1383" s="2">
        <f>MACD!F1383</f>
        <v>-2.5895514778797514E-2</v>
      </c>
      <c r="F1383" s="2">
        <f>'Moving Avg'!D1383</f>
        <v>3.1399600000000003</v>
      </c>
      <c r="G1383" s="2">
        <f>'Moving Avg'!F1383</f>
        <v>3.0844200000000002</v>
      </c>
      <c r="H1383" s="2">
        <f>'Moving Avg'!G1383</f>
        <v>3.116747999999999</v>
      </c>
      <c r="I1383" s="2">
        <f>'Moving Avg'!H1383</f>
        <v>3.2898850000000022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3.1059999999999999</v>
      </c>
      <c r="C1384" s="2">
        <f>RSI!I1384</f>
        <v>49.197065070250069</v>
      </c>
      <c r="D1384" s="2">
        <f>MACD!E1384</f>
        <v>-4.4955176612312631E-2</v>
      </c>
      <c r="E1384" s="2">
        <f>MACD!F1384</f>
        <v>-2.970744714550054E-2</v>
      </c>
      <c r="F1384" s="2">
        <f>'Moving Avg'!D1384</f>
        <v>3.1244000000000001</v>
      </c>
      <c r="G1384" s="2">
        <f>'Moving Avg'!F1384</f>
        <v>3.0890200000000005</v>
      </c>
      <c r="H1384" s="2">
        <f>'Moving Avg'!G1384</f>
        <v>3.1212759999999986</v>
      </c>
      <c r="I1384" s="2">
        <f>'Moving Avg'!H1384</f>
        <v>3.2875500000000022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3.1059999999999999</v>
      </c>
      <c r="C1385" s="2">
        <f>RSI!I1385</f>
        <v>49.197065070250069</v>
      </c>
      <c r="D1385" s="2">
        <f>MACD!E1385</f>
        <v>-3.7432688294301908E-2</v>
      </c>
      <c r="E1385" s="2">
        <f>MACD!F1385</f>
        <v>-3.1252495375260814E-2</v>
      </c>
      <c r="F1385" s="2">
        <f>'Moving Avg'!D1385</f>
        <v>3.1088399999999998</v>
      </c>
      <c r="G1385" s="2">
        <f>'Moving Avg'!F1385</f>
        <v>3.0929100000000003</v>
      </c>
      <c r="H1385" s="2">
        <f>'Moving Avg'!G1385</f>
        <v>3.1258039999999983</v>
      </c>
      <c r="I1385" s="2">
        <f>'Moving Avg'!H1385</f>
        <v>3.2851090000000021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3.1838000000000002</v>
      </c>
      <c r="C1386" s="2">
        <f>RSI!I1386</f>
        <v>58.93104592920858</v>
      </c>
      <c r="D1386" s="2">
        <f>MACD!E1386</f>
        <v>-3.6794468805326996E-2</v>
      </c>
      <c r="E1386" s="2">
        <f>MACD!F1386</f>
        <v>-3.2360890061274052E-2</v>
      </c>
      <c r="F1386" s="2">
        <f>'Moving Avg'!D1386</f>
        <v>3.1229799999999996</v>
      </c>
      <c r="G1386" s="2">
        <f>'Moving Avg'!F1386</f>
        <v>3.1006899999999997</v>
      </c>
      <c r="H1386" s="2">
        <f>'Moving Avg'!G1386</f>
        <v>3.1301899999999976</v>
      </c>
      <c r="I1386" s="2">
        <f>'Moving Avg'!H1386</f>
        <v>3.283021500000002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</row>
    <row r="1387" spans="1:12" ht="13.5" x14ac:dyDescent="0.25">
      <c r="A1387" s="3">
        <f>RSI!A1387</f>
        <v>44029</v>
      </c>
      <c r="B1387" s="2">
        <f>RSI!B1387</f>
        <v>3.1766999999999999</v>
      </c>
      <c r="C1387" s="2">
        <f>RSI!I1387</f>
        <v>57.841846834900487</v>
      </c>
      <c r="D1387" s="2">
        <f>MACD!E1387</f>
        <v>-2.5277978108206867E-2</v>
      </c>
      <c r="E1387" s="2">
        <f>MACD!F1387</f>
        <v>-3.0944307670660615E-2</v>
      </c>
      <c r="F1387" s="2">
        <f>'Moving Avg'!D1387</f>
        <v>3.1356999999999999</v>
      </c>
      <c r="G1387" s="2">
        <f>'Moving Avg'!F1387</f>
        <v>3.1081150000000002</v>
      </c>
      <c r="H1387" s="2">
        <f>'Moving Avg'!G1387</f>
        <v>3.1327359999999986</v>
      </c>
      <c r="I1387" s="2">
        <f>'Moving Avg'!H1387</f>
        <v>3.2810400000000022</v>
      </c>
      <c r="J1387" s="6" t="str">
        <f>OBV!F1387</f>
        <v>BEARISH</v>
      </c>
      <c r="K1387" s="6" t="str">
        <f>OBV!G1387</f>
        <v>NEUTRAL</v>
      </c>
      <c r="L1387" s="6" t="str">
        <f>OBV!H1387</f>
        <v>BEARISH DIVERGENCE</v>
      </c>
    </row>
    <row r="1388" spans="1:12" ht="13.5" x14ac:dyDescent="0.25">
      <c r="A1388" s="3">
        <f>RSI!A1388</f>
        <v>44032</v>
      </c>
      <c r="B1388" s="2">
        <f>RSI!B1388</f>
        <v>3.1766999999999999</v>
      </c>
      <c r="C1388" s="2">
        <f>RSI!I1388</f>
        <v>57.841846834900487</v>
      </c>
      <c r="D1388" s="2">
        <f>MACD!E1388</f>
        <v>-1.5886106728888016E-2</v>
      </c>
      <c r="E1388" s="2">
        <f>MACD!F1388</f>
        <v>-2.7932667482306099E-2</v>
      </c>
      <c r="F1388" s="2">
        <f>'Moving Avg'!D1388</f>
        <v>3.1498400000000002</v>
      </c>
      <c r="G1388" s="2">
        <f>'Moving Avg'!F1388</f>
        <v>3.11625</v>
      </c>
      <c r="H1388" s="2">
        <f>'Moving Avg'!G1388</f>
        <v>3.1354239999999991</v>
      </c>
      <c r="I1388" s="2">
        <f>'Moving Avg'!H1388</f>
        <v>3.2790940000000024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3.1766999999999999</v>
      </c>
      <c r="C1389" s="2">
        <f>RSI!I1389</f>
        <v>57.841846834900487</v>
      </c>
      <c r="D1389" s="2">
        <f>MACD!E1389</f>
        <v>-8.2658530074404268E-3</v>
      </c>
      <c r="E1389" s="2">
        <f>MACD!F1389</f>
        <v>-2.3999304587332966E-2</v>
      </c>
      <c r="F1389" s="2">
        <f>'Moving Avg'!D1389</f>
        <v>3.16398</v>
      </c>
      <c r="G1389" s="2">
        <f>'Moving Avg'!F1389</f>
        <v>3.1250900000000001</v>
      </c>
      <c r="H1389" s="2">
        <f>'Moving Avg'!G1389</f>
        <v>3.1364140000000003</v>
      </c>
      <c r="I1389" s="2">
        <f>'Moving Avg'!H1389</f>
        <v>3.2771480000000026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3.1766999999999999</v>
      </c>
      <c r="C1390" s="2">
        <f>RSI!I1390</f>
        <v>57.841846834900487</v>
      </c>
      <c r="D1390" s="2">
        <f>MACD!E1390</f>
        <v>-2.1204593167625241E-3</v>
      </c>
      <c r="E1390" s="2">
        <f>MACD!F1390</f>
        <v>-1.962353553321888E-2</v>
      </c>
      <c r="F1390" s="2">
        <f>'Moving Avg'!D1390</f>
        <v>3.1781200000000003</v>
      </c>
      <c r="G1390" s="2">
        <f>'Moving Avg'!F1390</f>
        <v>3.1360549999999998</v>
      </c>
      <c r="H1390" s="2">
        <f>'Moving Avg'!G1390</f>
        <v>3.1355640000000005</v>
      </c>
      <c r="I1390" s="2">
        <f>'Moving Avg'!H1390</f>
        <v>3.2751665000000028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3.1766999999999999</v>
      </c>
      <c r="C1391" s="2">
        <f>RSI!I1391</f>
        <v>57.841846834900487</v>
      </c>
      <c r="D1391" s="2">
        <f>MACD!E1391</f>
        <v>-8.0775387976643742E-3</v>
      </c>
      <c r="E1391" s="2">
        <f>MACD!F1391</f>
        <v>-1.7314336186107979E-2</v>
      </c>
      <c r="F1391" s="2">
        <f>'Moving Avg'!D1391</f>
        <v>3.1766999999999999</v>
      </c>
      <c r="G1391" s="2">
        <f>'Moving Avg'!F1391</f>
        <v>3.1427749999999994</v>
      </c>
      <c r="H1391" s="2">
        <f>'Moving Avg'!G1391</f>
        <v>3.1365540000000003</v>
      </c>
      <c r="I1391" s="2">
        <f>'Moving Avg'!H1391</f>
        <v>3.2731850000000025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3.1766999999999999</v>
      </c>
      <c r="C1392" s="2">
        <f>RSI!I1392</f>
        <v>57.84184683490048</v>
      </c>
      <c r="D1392" s="2">
        <f>MACD!E1392</f>
        <v>-1.3377500911787799E-2</v>
      </c>
      <c r="E1392" s="2">
        <f>MACD!F1392</f>
        <v>-1.6526969131243945E-2</v>
      </c>
      <c r="F1392" s="2">
        <f>'Moving Avg'!D1392</f>
        <v>3.1766999999999999</v>
      </c>
      <c r="G1392" s="2">
        <f>'Moving Avg'!F1392</f>
        <v>3.145249999999999</v>
      </c>
      <c r="H1392" s="2">
        <f>'Moving Avg'!G1392</f>
        <v>3.1358460000000008</v>
      </c>
      <c r="I1392" s="2">
        <f>'Moving Avg'!H1392</f>
        <v>3.2712035000000026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3.1766999999999999</v>
      </c>
      <c r="C1393" s="2">
        <f>RSI!I1393</f>
        <v>57.841846834900487</v>
      </c>
      <c r="D1393" s="2">
        <f>MACD!E1393</f>
        <v>-1.9194536745795965E-2</v>
      </c>
      <c r="E1393" s="2">
        <f>MACD!F1393</f>
        <v>-1.7060482654154351E-2</v>
      </c>
      <c r="F1393" s="2">
        <f>'Moving Avg'!D1393</f>
        <v>3.1766999999999999</v>
      </c>
      <c r="G1393" s="2">
        <f>'Moving Avg'!F1393</f>
        <v>3.150199999999999</v>
      </c>
      <c r="H1393" s="2">
        <f>'Moving Avg'!G1393</f>
        <v>3.134996000000001</v>
      </c>
      <c r="I1393" s="2">
        <f>'Moving Avg'!H1393</f>
        <v>3.2692220000000018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3.1697000000000002</v>
      </c>
      <c r="C1394" s="2">
        <f>RSI!I1394</f>
        <v>56.123770571042641</v>
      </c>
      <c r="D1394" s="2">
        <f>MACD!E1394</f>
        <v>-2.3820481781034797E-2</v>
      </c>
      <c r="E1394" s="2">
        <f>MACD!F1394</f>
        <v>-1.8412482479530441E-2</v>
      </c>
      <c r="F1394" s="2">
        <f>'Moving Avg'!D1394</f>
        <v>3.1753</v>
      </c>
      <c r="G1394" s="2">
        <f>'Moving Avg'!F1394</f>
        <v>3.1547999999999989</v>
      </c>
      <c r="H1394" s="2">
        <f>'Moving Avg'!G1394</f>
        <v>3.1341480000000019</v>
      </c>
      <c r="I1394" s="2">
        <f>'Moving Avg'!H1394</f>
        <v>3.2673825000000023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3.1697000000000002</v>
      </c>
      <c r="C1395" s="2">
        <f>RSI!I1395</f>
        <v>56.123770571042641</v>
      </c>
      <c r="D1395" s="2">
        <f>MACD!E1395</f>
        <v>-2.7899265135924889E-2</v>
      </c>
      <c r="E1395" s="2">
        <f>MACD!F1395</f>
        <v>-2.0309839010809332E-2</v>
      </c>
      <c r="F1395" s="2">
        <f>'Moving Avg'!D1395</f>
        <v>3.1739000000000002</v>
      </c>
      <c r="G1395" s="2">
        <f>'Moving Avg'!F1395</f>
        <v>3.1576299999999988</v>
      </c>
      <c r="H1395" s="2">
        <f>'Moving Avg'!G1395</f>
        <v>3.1341480000000019</v>
      </c>
      <c r="I1395" s="2">
        <f>'Moving Avg'!H1395</f>
        <v>3.2654015000000025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3.1697000000000002</v>
      </c>
      <c r="C1396" s="2">
        <f>RSI!I1396</f>
        <v>56.123770571042641</v>
      </c>
      <c r="D1396" s="2">
        <f>MACD!E1396</f>
        <v>-1.9533647933791976E-2</v>
      </c>
      <c r="E1396" s="2">
        <f>MACD!F1396</f>
        <v>-2.0154600795405864E-2</v>
      </c>
      <c r="F1396" s="2">
        <f>'Moving Avg'!D1396</f>
        <v>3.1725000000000003</v>
      </c>
      <c r="G1396" s="2">
        <f>'Moving Avg'!F1396</f>
        <v>3.1604599999999992</v>
      </c>
      <c r="H1396" s="2">
        <f>'Moving Avg'!G1396</f>
        <v>3.1341480000000019</v>
      </c>
      <c r="I1396" s="2">
        <f>'Moving Avg'!H1396</f>
        <v>3.2634205000000018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3.1697000000000002</v>
      </c>
      <c r="C1397" s="2">
        <f>RSI!I1397</f>
        <v>56.123770571042641</v>
      </c>
      <c r="D1397" s="2">
        <f>MACD!E1397</f>
        <v>-1.3688407699256722E-2</v>
      </c>
      <c r="E1397" s="2">
        <f>MACD!F1397</f>
        <v>-1.8861362176176039E-2</v>
      </c>
      <c r="F1397" s="2">
        <f>'Moving Avg'!D1397</f>
        <v>3.1711</v>
      </c>
      <c r="G1397" s="2">
        <f>'Moving Avg'!F1397</f>
        <v>3.1597549999999992</v>
      </c>
      <c r="H1397" s="2">
        <f>'Moving Avg'!G1397</f>
        <v>3.134714000000002</v>
      </c>
      <c r="I1397" s="2">
        <f>'Moving Avg'!H1397</f>
        <v>3.2614395000000025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3.1131000000000002</v>
      </c>
      <c r="C1398" s="2">
        <f>RSI!I1398</f>
        <v>42.42028627465325</v>
      </c>
      <c r="D1398" s="2">
        <f>MACD!E1398</f>
        <v>-4.6804456044013953E-3</v>
      </c>
      <c r="E1398" s="2">
        <f>MACD!F1398</f>
        <v>-1.6025178861821109E-2</v>
      </c>
      <c r="F1398" s="2">
        <f>'Moving Avg'!D1398</f>
        <v>3.1583800000000002</v>
      </c>
      <c r="G1398" s="2">
        <f>'Moving Avg'!F1398</f>
        <v>3.1562199999999994</v>
      </c>
      <c r="H1398" s="2">
        <f>'Moving Avg'!G1398</f>
        <v>3.1333000000000015</v>
      </c>
      <c r="I1398" s="2">
        <f>'Moving Avg'!H1398</f>
        <v>3.2591755000000022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3.1131000000000002</v>
      </c>
      <c r="C1399" s="2">
        <f>RSI!I1399</f>
        <v>42.42028627465325</v>
      </c>
      <c r="D1399" s="2">
        <f>MACD!E1399</f>
        <v>3.1551992916178939E-3</v>
      </c>
      <c r="E1399" s="2">
        <f>MACD!F1399</f>
        <v>-1.2189103231133308E-2</v>
      </c>
      <c r="F1399" s="2">
        <f>'Moving Avg'!D1399</f>
        <v>3.1470599999999997</v>
      </c>
      <c r="G1399" s="2">
        <f>'Moving Avg'!F1399</f>
        <v>3.1526849999999995</v>
      </c>
      <c r="H1399" s="2">
        <f>'Moving Avg'!G1399</f>
        <v>3.1307540000000018</v>
      </c>
      <c r="I1399" s="2">
        <f>'Moving Avg'!H1399</f>
        <v>3.2569115000000024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3.1838000000000002</v>
      </c>
      <c r="C1400" s="2">
        <f>RSI!I1400</f>
        <v>57.465486837546599</v>
      </c>
      <c r="D1400" s="2">
        <f>MACD!E1400</f>
        <v>4.7460299162302988E-3</v>
      </c>
      <c r="E1400" s="2">
        <f>MACD!F1400</f>
        <v>-8.8020766016605884E-3</v>
      </c>
      <c r="F1400" s="2">
        <f>'Moving Avg'!D1400</f>
        <v>3.14988</v>
      </c>
      <c r="G1400" s="2">
        <f>'Moving Avg'!F1400</f>
        <v>3.1526849999999995</v>
      </c>
      <c r="H1400" s="2">
        <f>'Moving Avg'!G1400</f>
        <v>3.1299040000000007</v>
      </c>
      <c r="I1400" s="2">
        <f>'Moving Avg'!H1400</f>
        <v>3.2551425000000025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3.1838000000000002</v>
      </c>
      <c r="C1401" s="2">
        <f>RSI!I1401</f>
        <v>57.465486837546599</v>
      </c>
      <c r="D1401" s="2">
        <f>MACD!E1401</f>
        <v>5.8574096943027065E-3</v>
      </c>
      <c r="E1401" s="2">
        <f>MACD!F1401</f>
        <v>-5.8701793424679296E-3</v>
      </c>
      <c r="F1401" s="2">
        <f>'Moving Avg'!D1401</f>
        <v>3.1527000000000003</v>
      </c>
      <c r="G1401" s="2">
        <f>'Moving Avg'!F1401</f>
        <v>3.1562199999999998</v>
      </c>
      <c r="H1401" s="2">
        <f>'Moving Avg'!G1401</f>
        <v>3.1308940000000005</v>
      </c>
      <c r="I1401" s="2">
        <f>'Moving Avg'!H1401</f>
        <v>3.2533735000000026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3.1697000000000002</v>
      </c>
      <c r="C1402" s="2">
        <f>RSI!I1402</f>
        <v>54.190420744260983</v>
      </c>
      <c r="D1402" s="2">
        <f>MACD!E1402</f>
        <v>7.6249304925726236E-3</v>
      </c>
      <c r="E1402" s="2">
        <f>MACD!F1402</f>
        <v>-3.1711573754598195E-3</v>
      </c>
      <c r="F1402" s="2">
        <f>'Moving Avg'!D1402</f>
        <v>3.1527000000000003</v>
      </c>
      <c r="G1402" s="2">
        <f>'Moving Avg'!F1402</f>
        <v>3.1590499999999997</v>
      </c>
      <c r="H1402" s="2">
        <f>'Moving Avg'!G1402</f>
        <v>3.1306119999999997</v>
      </c>
      <c r="I1402" s="2">
        <f>'Moving Avg'!H1402</f>
        <v>3.2515695000000027</v>
      </c>
      <c r="J1402" s="6" t="str">
        <f>OBV!F1402</f>
        <v>BEARISH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44054</v>
      </c>
      <c r="B1403" s="2">
        <f>RSI!B1403</f>
        <v>3.2404000000000002</v>
      </c>
      <c r="C1403" s="2">
        <f>RSI!I1403</f>
        <v>64.970688814050902</v>
      </c>
      <c r="D1403" s="2">
        <f>MACD!E1403</f>
        <v>3.7655814827544098E-3</v>
      </c>
      <c r="E1403" s="2">
        <f>MACD!F1403</f>
        <v>-1.7838096038169736E-3</v>
      </c>
      <c r="F1403" s="2">
        <f>'Moving Avg'!D1403</f>
        <v>3.1781600000000005</v>
      </c>
      <c r="G1403" s="2">
        <f>'Moving Avg'!F1403</f>
        <v>3.1657699999999998</v>
      </c>
      <c r="H1403" s="2">
        <f>'Moving Avg'!G1403</f>
        <v>3.1317439999999999</v>
      </c>
      <c r="I1403" s="2">
        <f>'Moving Avg'!H1403</f>
        <v>3.2500835000000028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3.2404000000000002</v>
      </c>
      <c r="C1404" s="2">
        <f>RSI!I1404</f>
        <v>64.970688814050902</v>
      </c>
      <c r="D1404" s="2">
        <f>MACD!E1404</f>
        <v>-1.1038866187580432E-3</v>
      </c>
      <c r="E1404" s="2">
        <f>MACD!F1404</f>
        <v>-1.6478250068051874E-3</v>
      </c>
      <c r="F1404" s="2">
        <f>'Moving Avg'!D1404</f>
        <v>3.2036199999999999</v>
      </c>
      <c r="G1404" s="2">
        <f>'Moving Avg'!F1404</f>
        <v>3.1724900000000003</v>
      </c>
      <c r="H1404" s="2">
        <f>'Moving Avg'!G1404</f>
        <v>3.132876</v>
      </c>
      <c r="I1404" s="2">
        <f>'Moving Avg'!H1404</f>
        <v>3.2485975000000025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3.2404000000000002</v>
      </c>
      <c r="C1405" s="2">
        <f>RSI!I1405</f>
        <v>64.970688814050902</v>
      </c>
      <c r="D1405" s="2">
        <f>MACD!E1405</f>
        <v>-5.7121150559118483E-3</v>
      </c>
      <c r="E1405" s="2">
        <f>MACD!F1405</f>
        <v>-2.4606830166265196E-3</v>
      </c>
      <c r="F1405" s="2">
        <f>'Moving Avg'!D1405</f>
        <v>3.2149400000000008</v>
      </c>
      <c r="G1405" s="2">
        <f>'Moving Avg'!F1405</f>
        <v>3.1792100000000003</v>
      </c>
      <c r="H1405" s="2">
        <f>'Moving Avg'!G1405</f>
        <v>3.1340079999999997</v>
      </c>
      <c r="I1405" s="2">
        <f>'Moving Avg'!H1405</f>
        <v>3.2476420000000026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3.2404000000000002</v>
      </c>
      <c r="C1406" s="2">
        <f>RSI!I1406</f>
        <v>64.970688814050902</v>
      </c>
      <c r="D1406" s="2">
        <f>MACD!E1406</f>
        <v>-1.0063153118572199E-2</v>
      </c>
      <c r="E1406" s="2">
        <f>MACD!F1406</f>
        <v>-3.9811770370156551E-3</v>
      </c>
      <c r="F1406" s="2">
        <f>'Moving Avg'!D1406</f>
        <v>3.2262600000000008</v>
      </c>
      <c r="G1406" s="2">
        <f>'Moving Avg'!F1406</f>
        <v>3.1820399999999998</v>
      </c>
      <c r="H1406" s="2">
        <f>'Moving Avg'!G1406</f>
        <v>3.1351399999999994</v>
      </c>
      <c r="I1406" s="2">
        <f>'Moving Avg'!H1406</f>
        <v>3.2462270000000024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3.2404000000000002</v>
      </c>
      <c r="C1407" s="2">
        <f>RSI!I1407</f>
        <v>64.970688814050902</v>
      </c>
      <c r="D1407" s="2">
        <f>MACD!E1407</f>
        <v>-1.416310427172629E-2</v>
      </c>
      <c r="E1407" s="2">
        <f>MACD!F1407</f>
        <v>-6.0175624839577824E-3</v>
      </c>
      <c r="F1407" s="2">
        <f>'Moving Avg'!D1407</f>
        <v>3.2404000000000002</v>
      </c>
      <c r="G1407" s="2">
        <f>'Moving Avg'!F1407</f>
        <v>3.185225</v>
      </c>
      <c r="H1407" s="2">
        <f>'Moving Avg'!G1407</f>
        <v>3.1368379999999991</v>
      </c>
      <c r="I1407" s="2">
        <f>'Moving Avg'!H1407</f>
        <v>3.2448120000000023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3.2404000000000002</v>
      </c>
      <c r="C1408" s="2">
        <f>RSI!I1408</f>
        <v>64.970688814050902</v>
      </c>
      <c r="D1408" s="2">
        <f>MACD!E1408</f>
        <v>-2.6727304129363194E-2</v>
      </c>
      <c r="E1408" s="2">
        <f>MACD!F1408</f>
        <v>-1.0159510813038865E-2</v>
      </c>
      <c r="F1408" s="2">
        <f>'Moving Avg'!D1408</f>
        <v>3.2404000000000002</v>
      </c>
      <c r="G1408" s="2">
        <f>'Moving Avg'!F1408</f>
        <v>3.1884100000000002</v>
      </c>
      <c r="H1408" s="2">
        <f>'Moving Avg'!G1408</f>
        <v>3.1395259999999992</v>
      </c>
      <c r="I1408" s="2">
        <f>'Moving Avg'!H1408</f>
        <v>3.243397000000003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3.2404000000000002</v>
      </c>
      <c r="C1409" s="2">
        <f>RSI!I1409</f>
        <v>64.970688814050902</v>
      </c>
      <c r="D1409" s="2">
        <f>MACD!E1409</f>
        <v>-3.7717178044840871E-2</v>
      </c>
      <c r="E1409" s="2">
        <f>MACD!F1409</f>
        <v>-1.5671044259399268E-2</v>
      </c>
      <c r="F1409" s="2">
        <f>'Moving Avg'!D1409</f>
        <v>3.2404000000000002</v>
      </c>
      <c r="G1409" s="2">
        <f>'Moving Avg'!F1409</f>
        <v>3.191595</v>
      </c>
      <c r="H1409" s="2">
        <f>'Moving Avg'!G1409</f>
        <v>3.1422139999999992</v>
      </c>
      <c r="I1409" s="2">
        <f>'Moving Avg'!H1409</f>
        <v>3.2419820000000033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3.2404000000000002</v>
      </c>
      <c r="C1410" s="2">
        <f>RSI!I1410</f>
        <v>64.970688814050902</v>
      </c>
      <c r="D1410" s="2">
        <f>MACD!E1410</f>
        <v>-3.647144190403484E-2</v>
      </c>
      <c r="E1410" s="2">
        <f>MACD!F1410</f>
        <v>-1.9831123788326382E-2</v>
      </c>
      <c r="F1410" s="2">
        <f>'Moving Avg'!D1410</f>
        <v>3.2404000000000002</v>
      </c>
      <c r="G1410" s="2">
        <f>'Moving Avg'!F1410</f>
        <v>3.1947800000000006</v>
      </c>
      <c r="H1410" s="2">
        <f>'Moving Avg'!G1410</f>
        <v>3.1447599999999989</v>
      </c>
      <c r="I1410" s="2">
        <f>'Moving Avg'!H1410</f>
        <v>3.2405670000000031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3.2404000000000002</v>
      </c>
      <c r="C1411" s="2">
        <f>RSI!I1411</f>
        <v>64.970688814050902</v>
      </c>
      <c r="D1411" s="2">
        <f>MACD!E1411</f>
        <v>-3.5724823082559531E-2</v>
      </c>
      <c r="E1411" s="2">
        <f>MACD!F1411</f>
        <v>-2.3009863647173015E-2</v>
      </c>
      <c r="F1411" s="2">
        <f>'Moving Avg'!D1411</f>
        <v>3.2404000000000002</v>
      </c>
      <c r="G1411" s="2">
        <f>'Moving Avg'!F1411</f>
        <v>3.1979650000000008</v>
      </c>
      <c r="H1411" s="2">
        <f>'Moving Avg'!G1411</f>
        <v>3.1470239999999992</v>
      </c>
      <c r="I1411" s="2">
        <f>'Moving Avg'!H1411</f>
        <v>3.2391520000000029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3.2404000000000002</v>
      </c>
      <c r="C1412" s="2">
        <f>RSI!I1412</f>
        <v>64.970688814050902</v>
      </c>
      <c r="D1412" s="2">
        <f>MACD!E1412</f>
        <v>-3.7546989839722045E-2</v>
      </c>
      <c r="E1412" s="2">
        <f>MACD!F1412</f>
        <v>-2.5917288885682822E-2</v>
      </c>
      <c r="F1412" s="2">
        <f>'Moving Avg'!D1412</f>
        <v>3.2404000000000002</v>
      </c>
      <c r="G1412" s="2">
        <f>'Moving Avg'!F1412</f>
        <v>3.2011500000000006</v>
      </c>
      <c r="H1412" s="2">
        <f>'Moving Avg'!G1412</f>
        <v>3.1474479999999994</v>
      </c>
      <c r="I1412" s="2">
        <f>'Moving Avg'!H1412</f>
        <v>3.2377370000000032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3.2404000000000002</v>
      </c>
      <c r="C1413" s="2">
        <f>RSI!I1413</f>
        <v>64.970688814050902</v>
      </c>
      <c r="D1413" s="2">
        <f>MACD!E1413</f>
        <v>-2.8475502372089068E-2</v>
      </c>
      <c r="E1413" s="2">
        <f>MACD!F1413</f>
        <v>-2.6428931582964076E-2</v>
      </c>
      <c r="F1413" s="2">
        <f>'Moving Avg'!D1413</f>
        <v>3.2404000000000002</v>
      </c>
      <c r="G1413" s="2">
        <f>'Moving Avg'!F1413</f>
        <v>3.2043350000000004</v>
      </c>
      <c r="H1413" s="2">
        <f>'Moving Avg'!G1413</f>
        <v>3.1481559999999988</v>
      </c>
      <c r="I1413" s="2">
        <f>'Moving Avg'!H1413</f>
        <v>3.2361805000000032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3.2404000000000002</v>
      </c>
      <c r="C1414" s="2">
        <f>RSI!I1414</f>
        <v>64.970688814050902</v>
      </c>
      <c r="D1414" s="2">
        <f>MACD!E1414</f>
        <v>-2.1043704471555458E-2</v>
      </c>
      <c r="E1414" s="2">
        <f>MACD!F1414</f>
        <v>-2.5351886160682353E-2</v>
      </c>
      <c r="F1414" s="2">
        <f>'Moving Avg'!D1414</f>
        <v>3.2404000000000002</v>
      </c>
      <c r="G1414" s="2">
        <f>'Moving Avg'!F1414</f>
        <v>3.2078700000000007</v>
      </c>
      <c r="H1414" s="2">
        <f>'Moving Avg'!G1414</f>
        <v>3.1526839999999994</v>
      </c>
      <c r="I1414" s="2">
        <f>'Moving Avg'!H1414</f>
        <v>3.2346240000000033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3.2404000000000002</v>
      </c>
      <c r="C1415" s="2">
        <f>RSI!I1415</f>
        <v>64.970688814050902</v>
      </c>
      <c r="D1415" s="2">
        <f>MACD!E1415</f>
        <v>-1.4981256492828887E-2</v>
      </c>
      <c r="E1415" s="2">
        <f>MACD!F1415</f>
        <v>-2.3277760227111661E-2</v>
      </c>
      <c r="F1415" s="2">
        <f>'Moving Avg'!D1415</f>
        <v>3.2404000000000002</v>
      </c>
      <c r="G1415" s="2">
        <f>'Moving Avg'!F1415</f>
        <v>3.2114050000000005</v>
      </c>
      <c r="H1415" s="2">
        <f>'Moving Avg'!G1415</f>
        <v>3.1569279999999993</v>
      </c>
      <c r="I1415" s="2">
        <f>'Moving Avg'!H1415</f>
        <v>3.2330675000000038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3.2404000000000002</v>
      </c>
      <c r="C1416" s="2">
        <f>RSI!I1416</f>
        <v>64.970688814050902</v>
      </c>
      <c r="D1416" s="2">
        <f>MACD!E1416</f>
        <v>-1.0060748743196068E-2</v>
      </c>
      <c r="E1416" s="2">
        <f>MACD!F1416</f>
        <v>-2.0634357930328542E-2</v>
      </c>
      <c r="F1416" s="2">
        <f>'Moving Avg'!D1416</f>
        <v>3.2404000000000002</v>
      </c>
      <c r="G1416" s="2">
        <f>'Moving Avg'!F1416</f>
        <v>3.2149400000000008</v>
      </c>
      <c r="H1416" s="2">
        <f>'Moving Avg'!G1416</f>
        <v>3.1611719999999992</v>
      </c>
      <c r="I1416" s="2">
        <f>'Moving Avg'!H1416</f>
        <v>3.2313340000000039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3.2404000000000002</v>
      </c>
      <c r="C1417" s="2">
        <f>RSI!I1417</f>
        <v>64.970688814050902</v>
      </c>
      <c r="D1417" s="2">
        <f>MACD!E1417</f>
        <v>-6.09099767162391E-3</v>
      </c>
      <c r="E1417" s="2">
        <f>MACD!F1417</f>
        <v>-1.7725685878587617E-2</v>
      </c>
      <c r="F1417" s="2">
        <f>'Moving Avg'!D1417</f>
        <v>3.2404000000000002</v>
      </c>
      <c r="G1417" s="2">
        <f>'Moving Avg'!F1417</f>
        <v>3.2184750000000006</v>
      </c>
      <c r="H1417" s="2">
        <f>'Moving Avg'!G1417</f>
        <v>3.1654159999999991</v>
      </c>
      <c r="I1417" s="2">
        <f>'Moving Avg'!H1417</f>
        <v>3.2296005000000036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3.2404000000000002</v>
      </c>
      <c r="C1418" s="2">
        <f>RSI!I1418</f>
        <v>64.970688814050902</v>
      </c>
      <c r="D1418" s="2">
        <f>MACD!E1418</f>
        <v>-2.9113807617413556E-3</v>
      </c>
      <c r="E1418" s="2">
        <f>MACD!F1418</f>
        <v>-1.4762824855218366E-2</v>
      </c>
      <c r="F1418" s="2">
        <f>'Moving Avg'!D1418</f>
        <v>3.2404000000000002</v>
      </c>
      <c r="G1418" s="2">
        <f>'Moving Avg'!F1418</f>
        <v>3.2248400000000004</v>
      </c>
      <c r="H1418" s="2">
        <f>'Moving Avg'!G1418</f>
        <v>3.1699439999999988</v>
      </c>
      <c r="I1418" s="2">
        <f>'Moving Avg'!H1418</f>
        <v>3.2278670000000034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3.2404000000000002</v>
      </c>
      <c r="C1419" s="2">
        <f>RSI!I1419</f>
        <v>64.970688814050902</v>
      </c>
      <c r="D1419" s="2">
        <f>MACD!E1419</f>
        <v>-3.8704978377923638E-4</v>
      </c>
      <c r="E1419" s="2">
        <f>MACD!F1419</f>
        <v>-1.188766984093054E-2</v>
      </c>
      <c r="F1419" s="2">
        <f>'Moving Avg'!D1419</f>
        <v>3.2404000000000002</v>
      </c>
      <c r="G1419" s="2">
        <f>'Moving Avg'!F1419</f>
        <v>3.2312050000000005</v>
      </c>
      <c r="H1419" s="2">
        <f>'Moving Avg'!G1419</f>
        <v>3.1747539999999987</v>
      </c>
      <c r="I1419" s="2">
        <f>'Moving Avg'!H1419</f>
        <v>3.2261335000000035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44081</v>
      </c>
      <c r="B1420" s="2">
        <f>RSI!B1420</f>
        <v>3.2404000000000002</v>
      </c>
      <c r="C1420" s="2">
        <f>RSI!I1420</f>
        <v>64.970688814050902</v>
      </c>
      <c r="D1420" s="2">
        <f>MACD!E1420</f>
        <v>1.5951132306786242E-3</v>
      </c>
      <c r="E1420" s="2">
        <f>MACD!F1420</f>
        <v>-9.1911132266087082E-3</v>
      </c>
      <c r="F1420" s="2">
        <f>'Moving Avg'!D1420</f>
        <v>3.2404000000000002</v>
      </c>
      <c r="G1420" s="2">
        <f>'Moving Avg'!F1420</f>
        <v>3.2340350000000009</v>
      </c>
      <c r="H1420" s="2">
        <f>'Moving Avg'!G1420</f>
        <v>3.180413999999999</v>
      </c>
      <c r="I1420" s="2">
        <f>'Moving Avg'!H1420</f>
        <v>3.2244355000000038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3.1838000000000002</v>
      </c>
      <c r="C1421" s="2">
        <f>RSI!I1421</f>
        <v>37.88056377687974</v>
      </c>
      <c r="D1421" s="2">
        <f>MACD!E1421</f>
        <v>7.3225046154452578E-3</v>
      </c>
      <c r="E1421" s="2">
        <f>MACD!F1421</f>
        <v>-5.8883896581979154E-3</v>
      </c>
      <c r="F1421" s="2">
        <f>'Moving Avg'!D1421</f>
        <v>3.2290800000000006</v>
      </c>
      <c r="G1421" s="2">
        <f>'Moving Avg'!F1421</f>
        <v>3.2340350000000009</v>
      </c>
      <c r="H1421" s="2">
        <f>'Moving Avg'!G1421</f>
        <v>3.1832439999999984</v>
      </c>
      <c r="I1421" s="2">
        <f>'Moving Avg'!H1421</f>
        <v>3.222454500000004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3.1838000000000002</v>
      </c>
      <c r="C1422" s="2">
        <f>RSI!I1422</f>
        <v>37.88056377687974</v>
      </c>
      <c r="D1422" s="2">
        <f>MACD!E1422</f>
        <v>1.2371343966867343E-2</v>
      </c>
      <c r="E1422" s="2">
        <f>MACD!F1422</f>
        <v>-2.236442933184864E-3</v>
      </c>
      <c r="F1422" s="2">
        <f>'Moving Avg'!D1422</f>
        <v>3.2177599999999997</v>
      </c>
      <c r="G1422" s="2">
        <f>'Moving Avg'!F1422</f>
        <v>3.2347400000000008</v>
      </c>
      <c r="H1422" s="2">
        <f>'Moving Avg'!G1422</f>
        <v>3.1843759999999981</v>
      </c>
      <c r="I1422" s="2">
        <f>'Moving Avg'!H1422</f>
        <v>3.2204735000000038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3.1414</v>
      </c>
      <c r="C1423" s="2">
        <f>RSI!I1423</f>
        <v>27.807283885870092</v>
      </c>
      <c r="D1423" s="2">
        <f>MACD!E1423</f>
        <v>1.9971758342290702E-2</v>
      </c>
      <c r="E1423" s="2">
        <f>MACD!F1423</f>
        <v>2.2051973219102492E-3</v>
      </c>
      <c r="F1423" s="2">
        <f>'Moving Avg'!D1423</f>
        <v>3.1979599999999997</v>
      </c>
      <c r="G1423" s="2">
        <f>'Moving Avg'!F1423</f>
        <v>3.2297900000000004</v>
      </c>
      <c r="H1423" s="2">
        <f>'Moving Avg'!G1423</f>
        <v>3.1856499999999981</v>
      </c>
      <c r="I1423" s="2">
        <f>'Moving Avg'!H1423</f>
        <v>3.2182805000000037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3.1484000000000001</v>
      </c>
      <c r="C1424" s="2">
        <f>RSI!I1424</f>
        <v>31.066417628864428</v>
      </c>
      <c r="D1424" s="2">
        <f>MACD!E1424</f>
        <v>2.6308587173835551E-2</v>
      </c>
      <c r="E1424" s="2">
        <f>MACD!F1424</f>
        <v>7.0258752922953095E-3</v>
      </c>
      <c r="F1424" s="2">
        <f>'Moving Avg'!D1424</f>
        <v>3.1795600000000004</v>
      </c>
      <c r="G1424" s="2">
        <f>'Moving Avg'!F1424</f>
        <v>3.22519</v>
      </c>
      <c r="H1424" s="2">
        <f>'Moving Avg'!G1424</f>
        <v>3.1870639999999981</v>
      </c>
      <c r="I1424" s="2">
        <f>'Moving Avg'!H1424</f>
        <v>3.2161930000000041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3.1131000000000002</v>
      </c>
      <c r="C1425" s="2">
        <f>RSI!I1425</f>
        <v>24.949507192804674</v>
      </c>
      <c r="D1425" s="2">
        <f>MACD!E1425</f>
        <v>3.4636774011383764E-2</v>
      </c>
      <c r="E1425" s="2">
        <f>MACD!F1425</f>
        <v>1.2548055036113E-2</v>
      </c>
      <c r="F1425" s="2">
        <f>'Moving Avg'!D1425</f>
        <v>3.1541000000000006</v>
      </c>
      <c r="G1425" s="2">
        <f>'Moving Avg'!F1425</f>
        <v>3.2188250000000003</v>
      </c>
      <c r="H1425" s="2">
        <f>'Moving Avg'!G1425</f>
        <v>3.1870639999999981</v>
      </c>
      <c r="I1425" s="2">
        <f>'Moving Avg'!H1425</f>
        <v>3.2139290000000038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3.0777000000000001</v>
      </c>
      <c r="C1426" s="2">
        <f>RSI!I1426</f>
        <v>20.57446092345478</v>
      </c>
      <c r="D1426" s="2">
        <f>MACD!E1426</f>
        <v>4.4839920120444354E-2</v>
      </c>
      <c r="E1426" s="2">
        <f>MACD!F1426</f>
        <v>1.9006428052979273E-2</v>
      </c>
      <c r="F1426" s="2">
        <f>'Moving Avg'!D1426</f>
        <v>3.1328800000000001</v>
      </c>
      <c r="G1426" s="2">
        <f>'Moving Avg'!F1426</f>
        <v>3.2106900000000005</v>
      </c>
      <c r="H1426" s="2">
        <f>'Moving Avg'!G1426</f>
        <v>3.1863559999999977</v>
      </c>
      <c r="I1426" s="2">
        <f>'Moving Avg'!H1426</f>
        <v>3.2114880000000046</v>
      </c>
      <c r="J1426" s="6" t="str">
        <f>OBV!F1426</f>
        <v>BULLISH</v>
      </c>
      <c r="K1426" s="6" t="str">
        <f>OBV!G1426</f>
        <v>NEUTRAL</v>
      </c>
      <c r="L1426" s="6" t="str">
        <f>OBV!H1426</f>
        <v>BULLISH DIVERGENCE</v>
      </c>
    </row>
    <row r="1427" spans="1:12" ht="13.5" x14ac:dyDescent="0.25">
      <c r="A1427" s="3">
        <f>RSI!A1427</f>
        <v>44090</v>
      </c>
      <c r="B1427" s="2">
        <f>RSI!B1427</f>
        <v>3.0423</v>
      </c>
      <c r="C1427" s="2">
        <f>RSI!I1427</f>
        <v>17.306261027823638</v>
      </c>
      <c r="D1427" s="2">
        <f>MACD!E1427</f>
        <v>5.6799195047823492E-2</v>
      </c>
      <c r="E1427" s="2">
        <f>MACD!F1427</f>
        <v>2.6564981451948119E-2</v>
      </c>
      <c r="F1427" s="2">
        <f>'Moving Avg'!D1427</f>
        <v>3.1045799999999999</v>
      </c>
      <c r="G1427" s="2">
        <f>'Moving Avg'!F1427</f>
        <v>3.2007850000000007</v>
      </c>
      <c r="H1427" s="2">
        <f>'Moving Avg'!G1427</f>
        <v>3.1835259999999983</v>
      </c>
      <c r="I1427" s="2">
        <f>'Moving Avg'!H1427</f>
        <v>3.2089055000000042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3.0423</v>
      </c>
      <c r="C1428" s="2">
        <f>RSI!I1428</f>
        <v>17.306261027823638</v>
      </c>
      <c r="D1428" s="2">
        <f>MACD!E1428</f>
        <v>6.7779262924854589E-2</v>
      </c>
      <c r="E1428" s="2">
        <f>MACD!F1428</f>
        <v>3.4807837746529416E-2</v>
      </c>
      <c r="F1428" s="2">
        <f>'Moving Avg'!D1428</f>
        <v>3.0847600000000002</v>
      </c>
      <c r="G1428" s="2">
        <f>'Moving Avg'!F1428</f>
        <v>3.1908799999999999</v>
      </c>
      <c r="H1428" s="2">
        <f>'Moving Avg'!G1428</f>
        <v>3.180695999999998</v>
      </c>
      <c r="I1428" s="2">
        <f>'Moving Avg'!H1428</f>
        <v>3.2063230000000038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3.0423</v>
      </c>
      <c r="C1429" s="2">
        <f>RSI!I1429</f>
        <v>17.306261027823638</v>
      </c>
      <c r="D1429" s="2">
        <f>MACD!E1429</f>
        <v>7.786701681227326E-2</v>
      </c>
      <c r="E1429" s="2">
        <f>MACD!F1429</f>
        <v>4.3419673559678185E-2</v>
      </c>
      <c r="F1429" s="2">
        <f>'Moving Avg'!D1429</f>
        <v>3.0635400000000006</v>
      </c>
      <c r="G1429" s="2">
        <f>'Moving Avg'!F1429</f>
        <v>3.1809749999999997</v>
      </c>
      <c r="H1429" s="2">
        <f>'Moving Avg'!G1429</f>
        <v>3.1778659999999985</v>
      </c>
      <c r="I1429" s="2">
        <f>'Moving Avg'!H1429</f>
        <v>3.2037405000000034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3.0423</v>
      </c>
      <c r="C1430" s="2">
        <f>RSI!I1430</f>
        <v>17.306261027823638</v>
      </c>
      <c r="D1430" s="2">
        <f>MACD!E1430</f>
        <v>8.7140704139313296E-2</v>
      </c>
      <c r="E1430" s="2">
        <f>MACD!F1430</f>
        <v>5.2163879675605207E-2</v>
      </c>
      <c r="F1430" s="2">
        <f>'Moving Avg'!D1430</f>
        <v>3.0493800000000002</v>
      </c>
      <c r="G1430" s="2">
        <f>'Moving Avg'!F1430</f>
        <v>3.1710699999999994</v>
      </c>
      <c r="H1430" s="2">
        <f>'Moving Avg'!G1430</f>
        <v>3.1750359999999991</v>
      </c>
      <c r="I1430" s="2">
        <f>'Moving Avg'!H1430</f>
        <v>3.2012285000000031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3.0423</v>
      </c>
      <c r="C1431" s="2">
        <f>RSI!I1431</f>
        <v>17.306261027823638</v>
      </c>
      <c r="D1431" s="2">
        <f>MACD!E1431</f>
        <v>8.6963214676004874E-2</v>
      </c>
      <c r="E1431" s="2">
        <f>MACD!F1431</f>
        <v>5.9123746675685138E-2</v>
      </c>
      <c r="F1431" s="2">
        <f>'Moving Avg'!D1431</f>
        <v>3.0423</v>
      </c>
      <c r="G1431" s="2">
        <f>'Moving Avg'!F1431</f>
        <v>3.1611649999999996</v>
      </c>
      <c r="H1431" s="2">
        <f>'Moving Avg'!G1431</f>
        <v>3.1736199999999992</v>
      </c>
      <c r="I1431" s="2">
        <f>'Moving Avg'!H1431</f>
        <v>3.1988230000000026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3.0139999999999998</v>
      </c>
      <c r="C1432" s="2">
        <f>RSI!I1432</f>
        <v>14.617460074380801</v>
      </c>
      <c r="D1432" s="2">
        <f>MACD!E1432</f>
        <v>8.9541954103030896E-2</v>
      </c>
      <c r="E1432" s="2">
        <f>MACD!F1432</f>
        <v>6.5207388161154289E-2</v>
      </c>
      <c r="F1432" s="2">
        <f>'Moving Avg'!D1432</f>
        <v>3.0366399999999998</v>
      </c>
      <c r="G1432" s="2">
        <f>'Moving Avg'!F1432</f>
        <v>3.149845</v>
      </c>
      <c r="H1432" s="2">
        <f>'Moving Avg'!G1432</f>
        <v>3.1716379999999993</v>
      </c>
      <c r="I1432" s="2">
        <f>'Moving Avg'!H1432</f>
        <v>3.1962405000000031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3.1025999999999998</v>
      </c>
      <c r="C1433" s="2">
        <f>RSI!I1433</f>
        <v>43.968328324923164</v>
      </c>
      <c r="D1433" s="2">
        <f>MACD!E1433</f>
        <v>7.9390915715623844E-2</v>
      </c>
      <c r="E1433" s="2">
        <f>MACD!F1433</f>
        <v>6.8044093672048209E-2</v>
      </c>
      <c r="F1433" s="2">
        <f>'Moving Avg'!D1433</f>
        <v>3.0486999999999993</v>
      </c>
      <c r="G1433" s="2">
        <f>'Moving Avg'!F1433</f>
        <v>3.1429550000000002</v>
      </c>
      <c r="H1433" s="2">
        <f>'Moving Avg'!G1433</f>
        <v>3.1715699999999991</v>
      </c>
      <c r="I1433" s="2">
        <f>'Moving Avg'!H1433</f>
        <v>3.194101000000003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3.1777000000000002</v>
      </c>
      <c r="C1434" s="2">
        <f>RSI!I1434</f>
        <v>57.351206660445634</v>
      </c>
      <c r="D1434" s="2">
        <f>MACD!E1434</f>
        <v>6.6489208537847677E-2</v>
      </c>
      <c r="E1434" s="2">
        <f>MACD!F1434</f>
        <v>6.7733116645208105E-2</v>
      </c>
      <c r="F1434" s="2">
        <f>'Moving Avg'!D1434</f>
        <v>3.07578</v>
      </c>
      <c r="G1434" s="2">
        <f>'Moving Avg'!F1434</f>
        <v>3.1398200000000003</v>
      </c>
      <c r="H1434" s="2">
        <f>'Moving Avg'!G1434</f>
        <v>3.1730039999999993</v>
      </c>
      <c r="I1434" s="2">
        <f>'Moving Avg'!H1434</f>
        <v>3.1923015000000028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</row>
    <row r="1435" spans="1:12" ht="13.5" x14ac:dyDescent="0.25">
      <c r="A1435" s="3">
        <f>RSI!A1435</f>
        <v>44102</v>
      </c>
      <c r="B1435" s="2">
        <f>RSI!B1435</f>
        <v>3.1777000000000002</v>
      </c>
      <c r="C1435" s="2">
        <f>RSI!I1435</f>
        <v>57.351206660445634</v>
      </c>
      <c r="D1435" s="2">
        <f>MACD!E1435</f>
        <v>4.9858649255682952E-2</v>
      </c>
      <c r="E1435" s="2">
        <f>MACD!F1435</f>
        <v>6.4158223167303075E-2</v>
      </c>
      <c r="F1435" s="2">
        <f>'Moving Avg'!D1435</f>
        <v>3.1028599999999997</v>
      </c>
      <c r="G1435" s="2">
        <f>'Moving Avg'!F1435</f>
        <v>3.1366849999999999</v>
      </c>
      <c r="H1435" s="2">
        <f>'Moving Avg'!G1435</f>
        <v>3.1744379999999994</v>
      </c>
      <c r="I1435" s="2">
        <f>'Moving Avg'!H1435</f>
        <v>3.1905020000000026</v>
      </c>
      <c r="J1435" s="6" t="str">
        <f>OBV!F1435</f>
        <v>BULLISH</v>
      </c>
      <c r="K1435" s="6" t="str">
        <f>OBV!G1435</f>
        <v>NEUTRAL</v>
      </c>
      <c r="L1435" s="6" t="str">
        <f>OBV!H1435</f>
        <v>BULLISH DIVERGENCE</v>
      </c>
    </row>
    <row r="1436" spans="1:12" ht="13.5" x14ac:dyDescent="0.25">
      <c r="A1436" s="3">
        <f>RSI!A1436</f>
        <v>44103</v>
      </c>
      <c r="B1436" s="2">
        <f>RSI!B1436</f>
        <v>3.1777000000000002</v>
      </c>
      <c r="C1436" s="2">
        <f>RSI!I1436</f>
        <v>57.351206660445634</v>
      </c>
      <c r="D1436" s="2">
        <f>MACD!E1436</f>
        <v>3.0078482875004919E-2</v>
      </c>
      <c r="E1436" s="2">
        <f>MACD!F1436</f>
        <v>5.7342275108843446E-2</v>
      </c>
      <c r="F1436" s="2">
        <f>'Moving Avg'!D1436</f>
        <v>3.1299399999999999</v>
      </c>
      <c r="G1436" s="2">
        <f>'Moving Avg'!F1436</f>
        <v>3.1335500000000001</v>
      </c>
      <c r="H1436" s="2">
        <f>'Moving Avg'!G1436</f>
        <v>3.1743159999999988</v>
      </c>
      <c r="I1436" s="2">
        <f>'Moving Avg'!H1436</f>
        <v>3.1887025000000015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3.1777000000000002</v>
      </c>
      <c r="C1437" s="2">
        <f>RSI!I1437</f>
        <v>57.351206660445634</v>
      </c>
      <c r="D1437" s="2">
        <f>MACD!E1437</f>
        <v>7.6526718032479124E-3</v>
      </c>
      <c r="E1437" s="2">
        <f>MACD!F1437</f>
        <v>4.7404354447724339E-2</v>
      </c>
      <c r="F1437" s="2">
        <f>'Moving Avg'!D1437</f>
        <v>3.1626799999999999</v>
      </c>
      <c r="G1437" s="2">
        <f>'Moving Avg'!F1437</f>
        <v>3.1304150000000002</v>
      </c>
      <c r="H1437" s="2">
        <f>'Moving Avg'!G1437</f>
        <v>3.1743359999999985</v>
      </c>
      <c r="I1437" s="2">
        <f>'Moving Avg'!H1437</f>
        <v>3.1869030000000014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</row>
    <row r="1438" spans="1:12" ht="13.5" x14ac:dyDescent="0.25">
      <c r="A1438" s="3">
        <f>RSI!A1438</f>
        <v>44105</v>
      </c>
      <c r="B1438" s="2">
        <f>RSI!B1438</f>
        <v>3.1551999999999998</v>
      </c>
      <c r="C1438" s="2">
        <f>RSI!I1438</f>
        <v>52.315846688716192</v>
      </c>
      <c r="D1438" s="2">
        <f>MACD!E1438</f>
        <v>-9.8809713077097072E-3</v>
      </c>
      <c r="E1438" s="2">
        <f>MACD!F1438</f>
        <v>3.5947289296637534E-2</v>
      </c>
      <c r="F1438" s="2">
        <f>'Moving Avg'!D1438</f>
        <v>3.1732</v>
      </c>
      <c r="G1438" s="2">
        <f>'Moving Avg'!F1438</f>
        <v>3.1261550000000002</v>
      </c>
      <c r="H1438" s="2">
        <f>'Moving Avg'!G1438</f>
        <v>3.1739059999999988</v>
      </c>
      <c r="I1438" s="2">
        <f>'Moving Avg'!H1438</f>
        <v>3.1850265000000011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3.1402000000000001</v>
      </c>
      <c r="C1439" s="2">
        <f>RSI!I1439</f>
        <v>49.213665898140917</v>
      </c>
      <c r="D1439" s="2">
        <f>MACD!E1439</f>
        <v>-2.3681050995124409E-2</v>
      </c>
      <c r="E1439" s="2">
        <f>MACD!F1439</f>
        <v>2.4021621238285149E-2</v>
      </c>
      <c r="F1439" s="2">
        <f>'Moving Avg'!D1439</f>
        <v>3.1657000000000002</v>
      </c>
      <c r="G1439" s="2">
        <f>'Moving Avg'!F1439</f>
        <v>3.1211450000000007</v>
      </c>
      <c r="H1439" s="2">
        <f>'Moving Avg'!G1439</f>
        <v>3.173175999999998</v>
      </c>
      <c r="I1439" s="2">
        <f>'Moving Avg'!H1439</f>
        <v>3.1831455000000011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3.1402000000000001</v>
      </c>
      <c r="C1440" s="2">
        <f>RSI!I1440</f>
        <v>49.213665898140917</v>
      </c>
      <c r="D1440" s="2">
        <f>MACD!E1440</f>
        <v>-3.5338879228909104E-2</v>
      </c>
      <c r="E1440" s="2">
        <f>MACD!F1440</f>
        <v>1.2149521144846298E-2</v>
      </c>
      <c r="F1440" s="2">
        <f>'Moving Avg'!D1440</f>
        <v>3.1581999999999999</v>
      </c>
      <c r="G1440" s="2">
        <f>'Moving Avg'!F1440</f>
        <v>3.1161350000000008</v>
      </c>
      <c r="H1440" s="2">
        <f>'Moving Avg'!G1440</f>
        <v>3.1724459999999981</v>
      </c>
      <c r="I1440" s="2">
        <f>'Moving Avg'!H1440</f>
        <v>3.1817600000000015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3.1402000000000001</v>
      </c>
      <c r="C1441" s="2">
        <f>RSI!I1441</f>
        <v>49.213665898140917</v>
      </c>
      <c r="D1441" s="2">
        <f>MACD!E1441</f>
        <v>-4.518545258325446E-2</v>
      </c>
      <c r="E1441" s="2">
        <f>MACD!F1441</f>
        <v>6.8252639922614794E-4</v>
      </c>
      <c r="F1441" s="2">
        <f>'Moving Avg'!D1441</f>
        <v>3.1507000000000001</v>
      </c>
      <c r="G1441" s="2">
        <f>'Moving Avg'!F1441</f>
        <v>3.1139550000000007</v>
      </c>
      <c r="H1441" s="2">
        <f>'Moving Avg'!G1441</f>
        <v>3.1717159999999978</v>
      </c>
      <c r="I1441" s="2">
        <f>'Moving Avg'!H1441</f>
        <v>3.1799500000000025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3.1402000000000001</v>
      </c>
      <c r="C1442" s="2">
        <f>RSI!I1442</f>
        <v>49.213665898140917</v>
      </c>
      <c r="D1442" s="2">
        <f>MACD!E1442</f>
        <v>-5.7854586093545102E-2</v>
      </c>
      <c r="E1442" s="2">
        <f>MACD!F1442</f>
        <v>-1.1024896099328102E-2</v>
      </c>
      <c r="F1442" s="2">
        <f>'Moving Avg'!D1442</f>
        <v>3.1432000000000002</v>
      </c>
      <c r="G1442" s="2">
        <f>'Moving Avg'!F1442</f>
        <v>3.1117750000000006</v>
      </c>
      <c r="H1442" s="2">
        <f>'Moving Avg'!G1442</f>
        <v>3.1709859999999974</v>
      </c>
      <c r="I1442" s="2">
        <f>'Moving Avg'!H1442</f>
        <v>3.1783170000000025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3.1551999999999998</v>
      </c>
      <c r="C1443" s="2">
        <f>RSI!I1443</f>
        <v>52.965063859448101</v>
      </c>
      <c r="D1443" s="2">
        <f>MACD!E1443</f>
        <v>-5.603975239256398E-2</v>
      </c>
      <c r="E1443" s="2">
        <f>MACD!F1443</f>
        <v>-2.0027867357975279E-2</v>
      </c>
      <c r="F1443" s="2">
        <f>'Moving Avg'!D1443</f>
        <v>3.1432000000000002</v>
      </c>
      <c r="G1443" s="2">
        <f>'Moving Avg'!F1443</f>
        <v>3.1124650000000003</v>
      </c>
      <c r="H1443" s="2">
        <f>'Moving Avg'!G1443</f>
        <v>3.1705559999999982</v>
      </c>
      <c r="I1443" s="2">
        <f>'Moving Avg'!H1443</f>
        <v>3.1770770000000028</v>
      </c>
      <c r="J1443" s="6" t="str">
        <f>OBV!F1443</f>
        <v>BEARISH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44113</v>
      </c>
      <c r="B1444" s="2">
        <f>RSI!B1444</f>
        <v>3.1551999999999998</v>
      </c>
      <c r="C1444" s="2">
        <f>RSI!I1444</f>
        <v>52.965063859448108</v>
      </c>
      <c r="D1444" s="2">
        <f>MACD!E1444</f>
        <v>-4.3024828525498382E-2</v>
      </c>
      <c r="E1444" s="2">
        <f>MACD!F1444</f>
        <v>-2.4627259591479898E-2</v>
      </c>
      <c r="F1444" s="2">
        <f>'Moving Avg'!D1444</f>
        <v>3.1462000000000003</v>
      </c>
      <c r="G1444" s="2">
        <f>'Moving Avg'!F1444</f>
        <v>3.1128050000000007</v>
      </c>
      <c r="H1444" s="2">
        <f>'Moving Avg'!G1444</f>
        <v>3.1702659999999985</v>
      </c>
      <c r="I1444" s="2">
        <f>'Moving Avg'!H1444</f>
        <v>3.1758370000000027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3.1551999999999998</v>
      </c>
      <c r="C1445" s="2">
        <f>RSI!I1445</f>
        <v>52.965063859448101</v>
      </c>
      <c r="D1445" s="2">
        <f>MACD!E1445</f>
        <v>-3.2081229159273139E-2</v>
      </c>
      <c r="E1445" s="2">
        <f>MACD!F1445</f>
        <v>-2.6118053505038548E-2</v>
      </c>
      <c r="F1445" s="2">
        <f>'Moving Avg'!D1445</f>
        <v>3.1492000000000004</v>
      </c>
      <c r="G1445" s="2">
        <f>'Moving Avg'!F1445</f>
        <v>3.1149100000000005</v>
      </c>
      <c r="H1445" s="2">
        <f>'Moving Avg'!G1445</f>
        <v>3.1699759999999992</v>
      </c>
      <c r="I1445" s="2">
        <f>'Moving Avg'!H1445</f>
        <v>3.174597000000003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3.1551999999999998</v>
      </c>
      <c r="C1446" s="2">
        <f>RSI!I1446</f>
        <v>52.965063859448101</v>
      </c>
      <c r="D1446" s="2">
        <f>MACD!E1446</f>
        <v>-2.2885175762267451E-2</v>
      </c>
      <c r="E1446" s="2">
        <f>MACD!F1446</f>
        <v>-2.5471477956484332E-2</v>
      </c>
      <c r="F1446" s="2">
        <f>'Moving Avg'!D1446</f>
        <v>3.1521999999999997</v>
      </c>
      <c r="G1446" s="2">
        <f>'Moving Avg'!F1446</f>
        <v>3.1187850000000004</v>
      </c>
      <c r="H1446" s="2">
        <f>'Moving Avg'!G1446</f>
        <v>3.169686</v>
      </c>
      <c r="I1446" s="2">
        <f>'Moving Avg'!H1446</f>
        <v>3.1730740000000033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3.1551999999999998</v>
      </c>
      <c r="C1447" s="2">
        <f>RSI!I1447</f>
        <v>52.965063859448101</v>
      </c>
      <c r="D1447" s="2">
        <f>MACD!E1447</f>
        <v>-1.5163080641966253E-2</v>
      </c>
      <c r="E1447" s="2">
        <f>MACD!F1447</f>
        <v>-2.340979849358072E-2</v>
      </c>
      <c r="F1447" s="2">
        <f>'Moving Avg'!D1447</f>
        <v>3.1551999999999998</v>
      </c>
      <c r="G1447" s="2">
        <f>'Moving Avg'!F1447</f>
        <v>3.1244300000000003</v>
      </c>
      <c r="H1447" s="2">
        <f>'Moving Avg'!G1447</f>
        <v>3.1693960000000003</v>
      </c>
      <c r="I1447" s="2">
        <f>'Moving Avg'!H1447</f>
        <v>3.1715510000000027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3.1551999999999998</v>
      </c>
      <c r="C1448" s="2">
        <f>RSI!I1448</f>
        <v>52.965063859448094</v>
      </c>
      <c r="D1448" s="2">
        <f>MACD!E1448</f>
        <v>-1.2145335682847591E-2</v>
      </c>
      <c r="E1448" s="2">
        <f>MACD!F1448</f>
        <v>-2.1156905931434097E-2</v>
      </c>
      <c r="F1448" s="2">
        <f>'Moving Avg'!D1448</f>
        <v>3.1551999999999998</v>
      </c>
      <c r="G1448" s="2">
        <f>'Moving Avg'!F1448</f>
        <v>3.1300750000000006</v>
      </c>
      <c r="H1448" s="2">
        <f>'Moving Avg'!G1448</f>
        <v>3.1702380000000003</v>
      </c>
      <c r="I1448" s="2">
        <f>'Moving Avg'!H1448</f>
        <v>3.1703465000000026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3.1402000000000001</v>
      </c>
      <c r="C1449" s="2">
        <f>RSI!I1449</f>
        <v>47.492629189275284</v>
      </c>
      <c r="D1449" s="2">
        <f>MACD!E1449</f>
        <v>-1.0839178399403071E-2</v>
      </c>
      <c r="E1449" s="2">
        <f>MACD!F1449</f>
        <v>-1.9093360425027892E-2</v>
      </c>
      <c r="F1449" s="2">
        <f>'Moving Avg'!D1449</f>
        <v>3.1521999999999997</v>
      </c>
      <c r="G1449" s="2">
        <f>'Moving Avg'!F1449</f>
        <v>3.13497</v>
      </c>
      <c r="H1449" s="2">
        <f>'Moving Avg'!G1449</f>
        <v>3.1707800000000002</v>
      </c>
      <c r="I1449" s="2">
        <f>'Moving Avg'!H1449</f>
        <v>3.1688900000000033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3.1402000000000001</v>
      </c>
      <c r="C1450" s="2">
        <f>RSI!I1450</f>
        <v>47.492629189275284</v>
      </c>
      <c r="D1450" s="2">
        <f>MACD!E1450</f>
        <v>-9.692312397850511E-3</v>
      </c>
      <c r="E1450" s="2">
        <f>MACD!F1450</f>
        <v>-1.7213150819592415E-2</v>
      </c>
      <c r="F1450" s="2">
        <f>'Moving Avg'!D1450</f>
        <v>3.1491999999999996</v>
      </c>
      <c r="G1450" s="2">
        <f>'Moving Avg'!F1450</f>
        <v>3.1398650000000004</v>
      </c>
      <c r="H1450" s="2">
        <f>'Moving Avg'!G1450</f>
        <v>3.1699080000000004</v>
      </c>
      <c r="I1450" s="2">
        <f>'Moving Avg'!H1450</f>
        <v>3.1669385000000032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3.1402000000000001</v>
      </c>
      <c r="C1451" s="2">
        <f>RSI!I1451</f>
        <v>47.492629189275284</v>
      </c>
      <c r="D1451" s="2">
        <f>MACD!E1451</f>
        <v>-8.6833169562030577E-3</v>
      </c>
      <c r="E1451" s="2">
        <f>MACD!F1451</f>
        <v>-1.5507184046914545E-2</v>
      </c>
      <c r="F1451" s="2">
        <f>'Moving Avg'!D1451</f>
        <v>3.1461999999999999</v>
      </c>
      <c r="G1451" s="2">
        <f>'Moving Avg'!F1451</f>
        <v>3.1447600000000007</v>
      </c>
      <c r="H1451" s="2">
        <f>'Moving Avg'!G1451</f>
        <v>3.1690360000000002</v>
      </c>
      <c r="I1451" s="2">
        <f>'Moving Avg'!H1451</f>
        <v>3.1649870000000031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3.1402000000000001</v>
      </c>
      <c r="C1452" s="2">
        <f>RSI!I1452</f>
        <v>47.492629189275284</v>
      </c>
      <c r="D1452" s="2">
        <f>MACD!E1452</f>
        <v>-7.7938382830469166E-3</v>
      </c>
      <c r="E1452" s="2">
        <f>MACD!F1452</f>
        <v>-1.3964514894141021E-2</v>
      </c>
      <c r="F1452" s="2">
        <f>'Moving Avg'!D1452</f>
        <v>3.1432000000000002</v>
      </c>
      <c r="G1452" s="2">
        <f>'Moving Avg'!F1452</f>
        <v>3.1510699999999998</v>
      </c>
      <c r="H1452" s="2">
        <f>'Moving Avg'!G1452</f>
        <v>3.1684460000000003</v>
      </c>
      <c r="I1452" s="2">
        <f>'Moving Avg'!H1452</f>
        <v>3.1630355000000039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3.1402000000000001</v>
      </c>
      <c r="C1453" s="2">
        <f>RSI!I1453</f>
        <v>47.492629189275277</v>
      </c>
      <c r="D1453" s="2">
        <f>MACD!E1453</f>
        <v>-4.700442305126451E-3</v>
      </c>
      <c r="E1453" s="2">
        <f>MACD!F1453</f>
        <v>-1.2111700376338106E-2</v>
      </c>
      <c r="F1453" s="2">
        <f>'Moving Avg'!D1453</f>
        <v>3.1402000000000001</v>
      </c>
      <c r="G1453" s="2">
        <f>'Moving Avg'!F1453</f>
        <v>3.1529500000000001</v>
      </c>
      <c r="H1453" s="2">
        <f>'Moving Avg'!G1453</f>
        <v>3.1664419999999991</v>
      </c>
      <c r="I1453" s="2">
        <f>'Moving Avg'!H1453</f>
        <v>3.1615790000000037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3.1402000000000001</v>
      </c>
      <c r="C1454" s="2">
        <f>RSI!I1454</f>
        <v>47.492629189275277</v>
      </c>
      <c r="D1454" s="2">
        <f>MACD!E1454</f>
        <v>-2.0523350027086273E-3</v>
      </c>
      <c r="E1454" s="2">
        <f>MACD!F1454</f>
        <v>-1.0099827301612211E-2</v>
      </c>
      <c r="F1454" s="2">
        <f>'Moving Avg'!D1454</f>
        <v>3.1402000000000001</v>
      </c>
      <c r="G1454" s="2">
        <f>'Moving Avg'!F1454</f>
        <v>3.1510750000000001</v>
      </c>
      <c r="H1454" s="2">
        <f>'Moving Avg'!G1454</f>
        <v>3.1644379999999988</v>
      </c>
      <c r="I1454" s="2">
        <f>'Moving Avg'!H1454</f>
        <v>3.1596275000000045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3.1175999999999999</v>
      </c>
      <c r="C1455" s="2">
        <f>RSI!I1455</f>
        <v>38.213053678074978</v>
      </c>
      <c r="D1455" s="2">
        <f>MACD!E1455</f>
        <v>1.890795618875174E-3</v>
      </c>
      <c r="E1455" s="2">
        <f>MACD!F1455</f>
        <v>-7.7017027175147346E-3</v>
      </c>
      <c r="F1455" s="2">
        <f>'Moving Avg'!D1455</f>
        <v>3.1356799999999998</v>
      </c>
      <c r="G1455" s="2">
        <f>'Moving Avg'!F1455</f>
        <v>3.1480700000000001</v>
      </c>
      <c r="H1455" s="2">
        <f>'Moving Avg'!G1455</f>
        <v>3.1619819999999987</v>
      </c>
      <c r="I1455" s="2">
        <f>'Moving Avg'!H1455</f>
        <v>3.1576690000000047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3.1175999999999999</v>
      </c>
      <c r="C1456" s="2">
        <f>RSI!I1456</f>
        <v>38.213053678074978</v>
      </c>
      <c r="D1456" s="2">
        <f>MACD!E1456</f>
        <v>5.3870854720372563E-3</v>
      </c>
      <c r="E1456" s="2">
        <f>MACD!F1456</f>
        <v>-5.0839450796043364E-3</v>
      </c>
      <c r="F1456" s="2">
        <f>'Moving Avg'!D1456</f>
        <v>3.1311599999999999</v>
      </c>
      <c r="G1456" s="2">
        <f>'Moving Avg'!F1456</f>
        <v>3.1450650000000007</v>
      </c>
      <c r="H1456" s="2">
        <f>'Moving Avg'!G1456</f>
        <v>3.1595259999999983</v>
      </c>
      <c r="I1456" s="2">
        <f>'Moving Avg'!H1456</f>
        <v>3.1557815000000051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3.1175999999999999</v>
      </c>
      <c r="C1457" s="2">
        <f>RSI!I1457</f>
        <v>38.213053678074978</v>
      </c>
      <c r="D1457" s="2">
        <f>MACD!E1457</f>
        <v>8.4934426450615774E-3</v>
      </c>
      <c r="E1457" s="2">
        <f>MACD!F1457</f>
        <v>-2.3684675346711541E-3</v>
      </c>
      <c r="F1457" s="2">
        <f>'Moving Avg'!D1457</f>
        <v>3.1266399999999996</v>
      </c>
      <c r="G1457" s="2">
        <f>'Moving Avg'!F1457</f>
        <v>3.1420600000000007</v>
      </c>
      <c r="H1457" s="2">
        <f>'Moving Avg'!G1457</f>
        <v>3.1570699999999983</v>
      </c>
      <c r="I1457" s="2">
        <f>'Moving Avg'!H1457</f>
        <v>3.1538585000000046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3.1175999999999999</v>
      </c>
      <c r="C1458" s="2">
        <f>RSI!I1458</f>
        <v>38.213053678074978</v>
      </c>
      <c r="D1458" s="2">
        <f>MACD!E1458</f>
        <v>1.1258896924267958E-2</v>
      </c>
      <c r="E1458" s="2">
        <f>MACD!F1458</f>
        <v>3.5700535711666857E-4</v>
      </c>
      <c r="F1458" s="2">
        <f>'Moving Avg'!D1458</f>
        <v>3.1221199999999998</v>
      </c>
      <c r="G1458" s="2">
        <f>'Moving Avg'!F1458</f>
        <v>3.1401800000000009</v>
      </c>
      <c r="H1458" s="2">
        <f>'Moving Avg'!G1458</f>
        <v>3.1546139999999987</v>
      </c>
      <c r="I1458" s="2">
        <f>'Moving Avg'!H1458</f>
        <v>3.1520415000000046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3.1101000000000001</v>
      </c>
      <c r="C1459" s="2">
        <f>RSI!I1459</f>
        <v>35.147636535424397</v>
      </c>
      <c r="D1459" s="2">
        <f>MACD!E1459</f>
        <v>1.1973610141033486E-2</v>
      </c>
      <c r="E1459" s="2">
        <f>MACD!F1459</f>
        <v>2.6803263139000325E-3</v>
      </c>
      <c r="F1459" s="2">
        <f>'Moving Avg'!D1459</f>
        <v>3.1161000000000003</v>
      </c>
      <c r="G1459" s="2">
        <f>'Moving Avg'!F1459</f>
        <v>3.138675000000001</v>
      </c>
      <c r="H1459" s="2">
        <f>'Moving Avg'!G1459</f>
        <v>3.1520079999999986</v>
      </c>
      <c r="I1459" s="2">
        <f>'Moving Avg'!H1459</f>
        <v>3.1501515000000051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3.1101000000000001</v>
      </c>
      <c r="C1460" s="2">
        <f>RSI!I1460</f>
        <v>35.147636535424397</v>
      </c>
      <c r="D1460" s="2">
        <f>MACD!E1460</f>
        <v>1.2740139183901267E-2</v>
      </c>
      <c r="E1460" s="2">
        <f>MACD!F1460</f>
        <v>4.6922888879002795E-3</v>
      </c>
      <c r="F1460" s="2">
        <f>'Moving Avg'!D1460</f>
        <v>3.1146000000000003</v>
      </c>
      <c r="G1460" s="2">
        <f>'Moving Avg'!F1460</f>
        <v>3.1371700000000011</v>
      </c>
      <c r="H1460" s="2">
        <f>'Moving Avg'!G1460</f>
        <v>3.1494019999999976</v>
      </c>
      <c r="I1460" s="2">
        <f>'Moving Avg'!H1460</f>
        <v>3.1482970000000052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3.1101000000000001</v>
      </c>
      <c r="C1461" s="2">
        <f>RSI!I1461</f>
        <v>35.147636535424397</v>
      </c>
      <c r="D1461" s="2">
        <f>MACD!E1461</f>
        <v>1.3538529298012136E-2</v>
      </c>
      <c r="E1461" s="2">
        <f>MACD!F1461</f>
        <v>6.4615369699226512E-3</v>
      </c>
      <c r="F1461" s="2">
        <f>'Moving Avg'!D1461</f>
        <v>3.1131000000000002</v>
      </c>
      <c r="G1461" s="2">
        <f>'Moving Avg'!F1461</f>
        <v>3.1356650000000008</v>
      </c>
      <c r="H1461" s="2">
        <f>'Moving Avg'!G1461</f>
        <v>3.1467959999999975</v>
      </c>
      <c r="I1461" s="2">
        <f>'Moving Avg'!H1461</f>
        <v>3.1464425000000045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3.0800999999999998</v>
      </c>
      <c r="C1462" s="2">
        <f>RSI!I1462</f>
        <v>25.091709232750418</v>
      </c>
      <c r="D1462" s="2">
        <f>MACD!E1462</f>
        <v>1.6575005549261501E-2</v>
      </c>
      <c r="E1462" s="2">
        <f>MACD!F1462</f>
        <v>8.4842306857904216E-3</v>
      </c>
      <c r="F1462" s="2">
        <f>'Moving Avg'!D1462</f>
        <v>3.1055999999999999</v>
      </c>
      <c r="G1462" s="2">
        <f>'Moving Avg'!F1462</f>
        <v>3.1326600000000009</v>
      </c>
      <c r="H1462" s="2">
        <f>'Moving Avg'!G1462</f>
        <v>3.1435899999999974</v>
      </c>
      <c r="I1462" s="2">
        <f>'Moving Avg'!H1462</f>
        <v>3.1444380000000041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3.1101000000000001</v>
      </c>
      <c r="C1463" s="2">
        <f>RSI!I1463</f>
        <v>42.735632175189139</v>
      </c>
      <c r="D1463" s="2">
        <f>MACD!E1463</f>
        <v>1.7227800269764337E-2</v>
      </c>
      <c r="E1463" s="2">
        <f>MACD!F1463</f>
        <v>1.0232944602585205E-2</v>
      </c>
      <c r="F1463" s="2">
        <f>'Moving Avg'!D1463</f>
        <v>3.1041000000000003</v>
      </c>
      <c r="G1463" s="2">
        <f>'Moving Avg'!F1463</f>
        <v>3.130405000000001</v>
      </c>
      <c r="H1463" s="2">
        <f>'Moving Avg'!G1463</f>
        <v>3.1409839999999973</v>
      </c>
      <c r="I1463" s="2">
        <f>'Moving Avg'!H1463</f>
        <v>3.1425835000000042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3.2002999999999999</v>
      </c>
      <c r="C1464" s="2">
        <f>RSI!I1464</f>
        <v>67.512665698117772</v>
      </c>
      <c r="D1464" s="2">
        <f>MACD!E1464</f>
        <v>1.1204459378194809E-2</v>
      </c>
      <c r="E1464" s="2">
        <f>MACD!F1464</f>
        <v>1.0427247557707126E-2</v>
      </c>
      <c r="F1464" s="2">
        <f>'Moving Avg'!D1464</f>
        <v>3.1221399999999999</v>
      </c>
      <c r="G1464" s="2">
        <f>'Moving Avg'!F1464</f>
        <v>3.1326600000000009</v>
      </c>
      <c r="H1464" s="2">
        <f>'Moving Avg'!G1464</f>
        <v>3.1401819999999976</v>
      </c>
      <c r="I1464" s="2">
        <f>'Moving Avg'!H1464</f>
        <v>3.1418875000000037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3.2904</v>
      </c>
      <c r="C1465" s="2">
        <f>RSI!I1465</f>
        <v>77.831069448805778</v>
      </c>
      <c r="D1465" s="2">
        <f>MACD!E1465</f>
        <v>-4.4782659286268789E-3</v>
      </c>
      <c r="E1465" s="2">
        <f>MACD!F1465</f>
        <v>7.4461448604403249E-3</v>
      </c>
      <c r="F1465" s="2">
        <f>'Moving Avg'!D1465</f>
        <v>3.1581999999999999</v>
      </c>
      <c r="G1465" s="2">
        <f>'Moving Avg'!F1465</f>
        <v>3.1394200000000008</v>
      </c>
      <c r="H1465" s="2">
        <f>'Moving Avg'!G1465</f>
        <v>3.141181999999997</v>
      </c>
      <c r="I1465" s="2">
        <f>'Moving Avg'!H1465</f>
        <v>3.141642000000004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3.3731</v>
      </c>
      <c r="C1466" s="2">
        <f>RSI!I1466</f>
        <v>83.128056899793506</v>
      </c>
      <c r="D1466" s="2">
        <f>MACD!E1466</f>
        <v>-2.4809423751023907E-2</v>
      </c>
      <c r="E1466" s="2">
        <f>MACD!F1466</f>
        <v>9.9503113814747822E-4</v>
      </c>
      <c r="F1466" s="2">
        <f>'Moving Avg'!D1466</f>
        <v>3.2107999999999999</v>
      </c>
      <c r="G1466" s="2">
        <f>'Moving Avg'!F1466</f>
        <v>3.1503150000000009</v>
      </c>
      <c r="H1466" s="2">
        <f>'Moving Avg'!G1466</f>
        <v>3.1438359999999967</v>
      </c>
      <c r="I1466" s="2">
        <f>'Moving Avg'!H1466</f>
        <v>3.1417040000000043</v>
      </c>
      <c r="J1466" s="6" t="str">
        <f>OBV!F1466</f>
        <v>BULLISH</v>
      </c>
      <c r="K1466" s="6" t="str">
        <f>OBV!G1466</f>
        <v>STRONG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3.3580000000000001</v>
      </c>
      <c r="C1467" s="2">
        <f>RSI!I1467</f>
        <v>79.397717560256154</v>
      </c>
      <c r="D1467" s="2">
        <f>MACD!E1467</f>
        <v>-4.2248827472263883E-2</v>
      </c>
      <c r="E1467" s="2">
        <f>MACD!F1467</f>
        <v>-7.6537405839347946E-3</v>
      </c>
      <c r="F1467" s="2">
        <f>'Moving Avg'!D1467</f>
        <v>3.2663800000000003</v>
      </c>
      <c r="G1467" s="2">
        <f>'Moving Avg'!F1467</f>
        <v>3.1604550000000002</v>
      </c>
      <c r="H1467" s="2">
        <f>'Moving Avg'!G1467</f>
        <v>3.1461879999999964</v>
      </c>
      <c r="I1467" s="2">
        <f>'Moving Avg'!H1467</f>
        <v>3.1416905000000046</v>
      </c>
      <c r="J1467" s="6" t="str">
        <f>OBV!F1467</f>
        <v>BULLISH</v>
      </c>
      <c r="K1467" s="6" t="str">
        <f>OBV!G1467</f>
        <v>STRONG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3.3580000000000001</v>
      </c>
      <c r="C1468" s="2">
        <f>RSI!I1468</f>
        <v>79.397717560256154</v>
      </c>
      <c r="D1468" s="2">
        <f>MACD!E1468</f>
        <v>-5.8170310986372264E-2</v>
      </c>
      <c r="E1468" s="2">
        <f>MACD!F1468</f>
        <v>-1.7757054664422289E-2</v>
      </c>
      <c r="F1468" s="2">
        <f>'Moving Avg'!D1468</f>
        <v>3.3159600000000005</v>
      </c>
      <c r="G1468" s="2">
        <f>'Moving Avg'!F1468</f>
        <v>3.1705950000000001</v>
      </c>
      <c r="H1468" s="2">
        <f>'Moving Avg'!G1468</f>
        <v>3.148539999999997</v>
      </c>
      <c r="I1468" s="2">
        <f>'Moving Avg'!H1468</f>
        <v>3.141677000000004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3.3580000000000001</v>
      </c>
      <c r="C1469" s="2">
        <f>RSI!I1469</f>
        <v>79.397717560256154</v>
      </c>
      <c r="D1469" s="2">
        <f>MACD!E1469</f>
        <v>-7.3874945523221935E-2</v>
      </c>
      <c r="E1469" s="2">
        <f>MACD!F1469</f>
        <v>-2.898063283618222E-2</v>
      </c>
      <c r="F1469" s="2">
        <f>'Moving Avg'!D1469</f>
        <v>3.3475000000000001</v>
      </c>
      <c r="G1469" s="2">
        <f>'Moving Avg'!F1469</f>
        <v>3.1814849999999995</v>
      </c>
      <c r="H1469" s="2">
        <f>'Moving Avg'!G1469</f>
        <v>3.1508919999999976</v>
      </c>
      <c r="I1469" s="2">
        <f>'Moving Avg'!H1469</f>
        <v>3.1414865000000045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3.2604000000000002</v>
      </c>
      <c r="C1470" s="2">
        <f>RSI!I1470</f>
        <v>58.28356197968521</v>
      </c>
      <c r="D1470" s="2">
        <f>MACD!E1470</f>
        <v>-8.0932708245560203E-2</v>
      </c>
      <c r="E1470" s="2">
        <f>MACD!F1470</f>
        <v>-3.9371047918057817E-2</v>
      </c>
      <c r="F1470" s="2">
        <f>'Moving Avg'!D1470</f>
        <v>3.3414999999999999</v>
      </c>
      <c r="G1470" s="2">
        <f>'Moving Avg'!F1470</f>
        <v>3.1874949999999993</v>
      </c>
      <c r="H1470" s="2">
        <f>'Moving Avg'!G1470</f>
        <v>3.151291999999998</v>
      </c>
      <c r="I1470" s="2">
        <f>'Moving Avg'!H1470</f>
        <v>3.1409850000000041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</row>
    <row r="1471" spans="1:12" ht="13.5" x14ac:dyDescent="0.25">
      <c r="A1471" s="3">
        <f>RSI!A1471</f>
        <v>44154</v>
      </c>
      <c r="B1471" s="2">
        <f>RSI!B1471</f>
        <v>3.2904</v>
      </c>
      <c r="C1471" s="2">
        <f>RSI!I1471</f>
        <v>61.658679404133444</v>
      </c>
      <c r="D1471" s="2">
        <f>MACD!E1471</f>
        <v>-8.9475027093596449E-2</v>
      </c>
      <c r="E1471" s="2">
        <f>MACD!F1471</f>
        <v>-4.9391843753165549E-2</v>
      </c>
      <c r="F1471" s="2">
        <f>'Moving Avg'!D1471</f>
        <v>3.3249599999999999</v>
      </c>
      <c r="G1471" s="2">
        <f>'Moving Avg'!F1471</f>
        <v>3.1950049999999992</v>
      </c>
      <c r="H1471" s="2">
        <f>'Moving Avg'!G1471</f>
        <v>3.1534239999999989</v>
      </c>
      <c r="I1471" s="2">
        <f>'Moving Avg'!H1471</f>
        <v>3.1411285000000042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3.2904</v>
      </c>
      <c r="C1472" s="2">
        <f>RSI!I1472</f>
        <v>61.658679404133437</v>
      </c>
      <c r="D1472" s="2">
        <f>MACD!E1472</f>
        <v>-0.10181815408743011</v>
      </c>
      <c r="E1472" s="2">
        <f>MACD!F1472</f>
        <v>-5.9877105820018463E-2</v>
      </c>
      <c r="F1472" s="2">
        <f>'Moving Avg'!D1472</f>
        <v>3.3114400000000002</v>
      </c>
      <c r="G1472" s="2">
        <f>'Moving Avg'!F1472</f>
        <v>3.2025149999999991</v>
      </c>
      <c r="H1472" s="2">
        <f>'Moving Avg'!G1472</f>
        <v>3.1555559999999998</v>
      </c>
      <c r="I1472" s="2">
        <f>'Moving Avg'!H1472</f>
        <v>3.1408830000000045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44158</v>
      </c>
      <c r="B1473" s="2">
        <f>RSI!B1473</f>
        <v>3.2904</v>
      </c>
      <c r="C1473" s="2">
        <f>RSI!I1473</f>
        <v>61.658679404133437</v>
      </c>
      <c r="D1473" s="2">
        <f>MACD!E1473</f>
        <v>-0.1081095709163602</v>
      </c>
      <c r="E1473" s="2">
        <f>MACD!F1473</f>
        <v>-6.9523598839286813E-2</v>
      </c>
      <c r="F1473" s="2">
        <f>'Moving Avg'!D1473</f>
        <v>3.29792</v>
      </c>
      <c r="G1473" s="2">
        <f>'Moving Avg'!F1473</f>
        <v>3.210024999999999</v>
      </c>
      <c r="H1473" s="2">
        <f>'Moving Avg'!G1473</f>
        <v>3.1585359999999998</v>
      </c>
      <c r="I1473" s="2">
        <f>'Moving Avg'!H1473</f>
        <v>3.1407085000000046</v>
      </c>
      <c r="J1473" s="6" t="str">
        <f>OBV!F1473</f>
        <v>BULLISH</v>
      </c>
      <c r="K1473" s="6" t="str">
        <f>OBV!G1473</f>
        <v>NEUTRAL</v>
      </c>
      <c r="L1473" s="6" t="str">
        <f>OBV!H1473</f>
        <v>BULLISH DIVERGENCE</v>
      </c>
    </row>
    <row r="1474" spans="1:12" ht="13.5" x14ac:dyDescent="0.25">
      <c r="A1474" s="3">
        <f>RSI!A1474</f>
        <v>44159</v>
      </c>
      <c r="B1474" s="2">
        <f>RSI!B1474</f>
        <v>3.2904</v>
      </c>
      <c r="C1474" s="2">
        <f>RSI!I1474</f>
        <v>61.658679404133444</v>
      </c>
      <c r="D1474" s="2">
        <f>MACD!E1474</f>
        <v>-9.9984503521175938E-2</v>
      </c>
      <c r="E1474" s="2">
        <f>MACD!F1474</f>
        <v>-7.5615779775664638E-2</v>
      </c>
      <c r="F1474" s="2">
        <f>'Moving Avg'!D1474</f>
        <v>3.2844000000000002</v>
      </c>
      <c r="G1474" s="2">
        <f>'Moving Avg'!F1474</f>
        <v>3.2175349999999994</v>
      </c>
      <c r="H1474" s="2">
        <f>'Moving Avg'!G1474</f>
        <v>3.1613759999999997</v>
      </c>
      <c r="I1474" s="2">
        <f>'Moving Avg'!H1474</f>
        <v>3.1405690000000037</v>
      </c>
      <c r="J1474" s="6" t="str">
        <f>OBV!F1474</f>
        <v>BULLISH</v>
      </c>
      <c r="K1474" s="6" t="str">
        <f>OBV!G1474</f>
        <v>NEUTRAL</v>
      </c>
      <c r="L1474" s="6" t="str">
        <f>OBV!H1474</f>
        <v>BULLISH DIVERGENCE</v>
      </c>
    </row>
    <row r="1475" spans="1:12" ht="13.5" x14ac:dyDescent="0.25">
      <c r="A1475" s="3">
        <f>RSI!A1475</f>
        <v>44160</v>
      </c>
      <c r="B1475" s="2">
        <f>RSI!B1475</f>
        <v>3.2904</v>
      </c>
      <c r="C1475" s="2">
        <f>RSI!I1475</f>
        <v>61.658679404133437</v>
      </c>
      <c r="D1475" s="2">
        <f>MACD!E1475</f>
        <v>-7.9644527601630877E-2</v>
      </c>
      <c r="E1475" s="2">
        <f>MACD!F1475</f>
        <v>-7.6421529340857886E-2</v>
      </c>
      <c r="F1475" s="2">
        <f>'Moving Avg'!D1475</f>
        <v>3.2903999999999995</v>
      </c>
      <c r="G1475" s="2">
        <f>'Moving Avg'!F1475</f>
        <v>3.2261749999999991</v>
      </c>
      <c r="H1475" s="2">
        <f>'Moving Avg'!G1475</f>
        <v>3.1649220000000002</v>
      </c>
      <c r="I1475" s="2">
        <f>'Moving Avg'!H1475</f>
        <v>3.1404295000000038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3.1928000000000001</v>
      </c>
      <c r="C1476" s="2">
        <f>RSI!I1476</f>
        <v>44.639092779311781</v>
      </c>
      <c r="D1476" s="2">
        <f>MACD!E1476</f>
        <v>-4.2848312535301858E-2</v>
      </c>
      <c r="E1476" s="2">
        <f>MACD!F1476</f>
        <v>-6.9706885979746683E-2</v>
      </c>
      <c r="F1476" s="2">
        <f>'Moving Avg'!D1476</f>
        <v>3.2708799999999996</v>
      </c>
      <c r="G1476" s="2">
        <f>'Moving Avg'!F1476</f>
        <v>3.2299349999999989</v>
      </c>
      <c r="H1476" s="2">
        <f>'Moving Avg'!G1476</f>
        <v>3.167224</v>
      </c>
      <c r="I1476" s="2">
        <f>'Moving Avg'!H1476</f>
        <v>3.1398730000000032</v>
      </c>
      <c r="J1476" s="6" t="str">
        <f>OBV!F1476</f>
        <v>BEARISH</v>
      </c>
      <c r="K1476" s="6" t="str">
        <f>OBV!G1476</f>
        <v>WEAK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3.2303000000000002</v>
      </c>
      <c r="C1477" s="2">
        <f>RSI!I1477</f>
        <v>50.313955337624385</v>
      </c>
      <c r="D1477" s="2">
        <f>MACD!E1477</f>
        <v>-1.6577223095468163E-2</v>
      </c>
      <c r="E1477" s="2">
        <f>MACD!F1477</f>
        <v>-5.9080953402890983E-2</v>
      </c>
      <c r="F1477" s="2">
        <f>'Moving Avg'!D1477</f>
        <v>3.2588599999999999</v>
      </c>
      <c r="G1477" s="2">
        <f>'Moving Avg'!F1477</f>
        <v>3.2355699999999992</v>
      </c>
      <c r="H1477" s="2">
        <f>'Moving Avg'!G1477</f>
        <v>3.1709839999999998</v>
      </c>
      <c r="I1477" s="2">
        <f>'Moving Avg'!H1477</f>
        <v>3.1395040000000036</v>
      </c>
      <c r="J1477" s="6" t="str">
        <f>OBV!F1477</f>
        <v>BEARISH</v>
      </c>
      <c r="K1477" s="6" t="str">
        <f>OBV!G1477</f>
        <v>WEAK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3.2303000000000002</v>
      </c>
      <c r="C1478" s="2">
        <f>RSI!I1478</f>
        <v>50.313955337624385</v>
      </c>
      <c r="D1478" s="2">
        <f>MACD!E1478</f>
        <v>5.6497241647490704E-3</v>
      </c>
      <c r="E1478" s="2">
        <f>MACD!F1478</f>
        <v>-4.6134817889362974E-2</v>
      </c>
      <c r="F1478" s="2">
        <f>'Moving Avg'!D1478</f>
        <v>3.2468400000000002</v>
      </c>
      <c r="G1478" s="2">
        <f>'Moving Avg'!F1478</f>
        <v>3.2412049999999994</v>
      </c>
      <c r="H1478" s="2">
        <f>'Moving Avg'!G1478</f>
        <v>3.174744</v>
      </c>
      <c r="I1478" s="2">
        <f>'Moving Avg'!H1478</f>
        <v>3.1391705000000036</v>
      </c>
      <c r="J1478" s="6" t="str">
        <f>OBV!F1478</f>
        <v>BEARISH</v>
      </c>
      <c r="K1478" s="6" t="str">
        <f>OBV!G1478</f>
        <v>WEAK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3.2303000000000002</v>
      </c>
      <c r="C1479" s="2">
        <f>RSI!I1479</f>
        <v>50.313955337624385</v>
      </c>
      <c r="D1479" s="2">
        <f>MACD!E1479</f>
        <v>2.4454885418027317E-2</v>
      </c>
      <c r="E1479" s="2">
        <f>MACD!F1479</f>
        <v>-3.2016877227884918E-2</v>
      </c>
      <c r="F1479" s="2">
        <f>'Moving Avg'!D1479</f>
        <v>3.23482</v>
      </c>
      <c r="G1479" s="2">
        <f>'Moving Avg'!F1479</f>
        <v>3.2472149999999993</v>
      </c>
      <c r="H1479" s="2">
        <f>'Moving Avg'!G1479</f>
        <v>3.1785040000000002</v>
      </c>
      <c r="I1479" s="2">
        <f>'Moving Avg'!H1479</f>
        <v>3.1388370000000032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3.2303000000000002</v>
      </c>
      <c r="C1480" s="2">
        <f>RSI!I1480</f>
        <v>50.313955337624385</v>
      </c>
      <c r="D1480" s="2">
        <f>MACD!E1480</f>
        <v>2.5349471751301866E-2</v>
      </c>
      <c r="E1480" s="2">
        <f>MACD!F1480</f>
        <v>-2.0543607432047563E-2</v>
      </c>
      <c r="F1480" s="2">
        <f>'Moving Avg'!D1480</f>
        <v>3.2228000000000003</v>
      </c>
      <c r="G1480" s="2">
        <f>'Moving Avg'!F1480</f>
        <v>3.2532249999999996</v>
      </c>
      <c r="H1480" s="2">
        <f>'Moving Avg'!G1480</f>
        <v>3.182264</v>
      </c>
      <c r="I1480" s="2">
        <f>'Moving Avg'!H1480</f>
        <v>3.1385035000000032</v>
      </c>
      <c r="J1480" s="6" t="str">
        <f>OBV!F1480</f>
        <v>BEARISH</v>
      </c>
      <c r="K1480" s="6" t="str">
        <f>OBV!G1480</f>
        <v>WEAK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3.2303000000000002</v>
      </c>
      <c r="C1481" s="2">
        <f>RSI!I1481</f>
        <v>50.313955337624385</v>
      </c>
      <c r="D1481" s="2">
        <f>MACD!E1481</f>
        <v>3.0719880169094438E-2</v>
      </c>
      <c r="E1481" s="2">
        <f>MACD!F1481</f>
        <v>-1.0290909911819163E-2</v>
      </c>
      <c r="F1481" s="2">
        <f>'Moving Avg'!D1481</f>
        <v>3.2303000000000006</v>
      </c>
      <c r="G1481" s="2">
        <f>'Moving Avg'!F1481</f>
        <v>3.2592349999999994</v>
      </c>
      <c r="H1481" s="2">
        <f>'Moving Avg'!G1481</f>
        <v>3.1860240000000006</v>
      </c>
      <c r="I1481" s="2">
        <f>'Moving Avg'!H1481</f>
        <v>3.138134500000004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3.1551999999999998</v>
      </c>
      <c r="C1482" s="2">
        <f>RSI!I1482</f>
        <v>38.781764918892364</v>
      </c>
      <c r="D1482" s="2">
        <f>MACD!E1482</f>
        <v>4.0825244255181747E-2</v>
      </c>
      <c r="E1482" s="2">
        <f>MACD!F1482</f>
        <v>-6.7679078418980687E-5</v>
      </c>
      <c r="F1482" s="2">
        <f>'Moving Avg'!D1482</f>
        <v>3.2152799999999999</v>
      </c>
      <c r="G1482" s="2">
        <f>'Moving Avg'!F1482</f>
        <v>3.2629899999999994</v>
      </c>
      <c r="H1482" s="2">
        <f>'Moving Avg'!G1482</f>
        <v>3.1888480000000006</v>
      </c>
      <c r="I1482" s="2">
        <f>'Moving Avg'!H1482</f>
        <v>3.1378855000000039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3.1175999999999999</v>
      </c>
      <c r="C1483" s="2">
        <f>RSI!I1483</f>
        <v>34.516179396275049</v>
      </c>
      <c r="D1483" s="2">
        <f>MACD!E1483</f>
        <v>5.2603233276986128E-2</v>
      </c>
      <c r="E1483" s="2">
        <f>MACD!F1483</f>
        <v>1.0466503392662042E-2</v>
      </c>
      <c r="F1483" s="2">
        <f>'Moving Avg'!D1483</f>
        <v>3.1927399999999997</v>
      </c>
      <c r="G1483" s="2">
        <f>'Moving Avg'!F1483</f>
        <v>3.2633649999999994</v>
      </c>
      <c r="H1483" s="2">
        <f>'Moving Avg'!G1483</f>
        <v>3.1891480000000012</v>
      </c>
      <c r="I1483" s="2">
        <f>'Moving Avg'!H1483</f>
        <v>3.1370235000000033</v>
      </c>
      <c r="J1483" s="6" t="str">
        <f>OBV!F1483</f>
        <v>BEARISH</v>
      </c>
      <c r="K1483" s="6" t="str">
        <f>OBV!G1483</f>
        <v>WEAK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3.0800999999999998</v>
      </c>
      <c r="C1484" s="2">
        <f>RSI!I1484</f>
        <v>30.869415873656678</v>
      </c>
      <c r="D1484" s="2">
        <f>MACD!E1484</f>
        <v>6.5978543954730462E-2</v>
      </c>
      <c r="E1484" s="2">
        <f>MACD!F1484</f>
        <v>2.1568911505075727E-2</v>
      </c>
      <c r="F1484" s="2">
        <f>'Moving Avg'!D1484</f>
        <v>3.1627000000000001</v>
      </c>
      <c r="G1484" s="2">
        <f>'Moving Avg'!F1484</f>
        <v>3.2573549999999996</v>
      </c>
      <c r="H1484" s="2">
        <f>'Moving Avg'!G1484</f>
        <v>3.1871960000000006</v>
      </c>
      <c r="I1484" s="2">
        <f>'Moving Avg'!H1484</f>
        <v>3.1359740000000031</v>
      </c>
      <c r="J1484" s="6" t="str">
        <f>OBV!F1484</f>
        <v>BEARISH</v>
      </c>
      <c r="K1484" s="6" t="str">
        <f>OBV!G1484</f>
        <v>WEAK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3.0800999999999998</v>
      </c>
      <c r="C1485" s="2">
        <f>RSI!I1485</f>
        <v>30.869415873656678</v>
      </c>
      <c r="D1485" s="2">
        <f>MACD!E1485</f>
        <v>7.8102464924989068E-2</v>
      </c>
      <c r="E1485" s="2">
        <f>MACD!F1485</f>
        <v>3.2875622189058394E-2</v>
      </c>
      <c r="F1485" s="2">
        <f>'Moving Avg'!D1485</f>
        <v>3.13266</v>
      </c>
      <c r="G1485" s="2">
        <f>'Moving Avg'!F1485</f>
        <v>3.2468399999999997</v>
      </c>
      <c r="H1485" s="2">
        <f>'Moving Avg'!G1485</f>
        <v>3.1852440000000009</v>
      </c>
      <c r="I1485" s="2">
        <f>'Moving Avg'!H1485</f>
        <v>3.1349245000000026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3.0800999999999998</v>
      </c>
      <c r="C1486" s="2">
        <f>RSI!I1486</f>
        <v>30.869415873656678</v>
      </c>
      <c r="D1486" s="2">
        <f>MACD!E1486</f>
        <v>7.4092403406816221E-2</v>
      </c>
      <c r="E1486" s="2">
        <f>MACD!F1486</f>
        <v>4.1118978432609962E-2</v>
      </c>
      <c r="F1486" s="2">
        <f>'Moving Avg'!D1486</f>
        <v>3.1026199999999999</v>
      </c>
      <c r="G1486" s="2">
        <f>'Moving Avg'!F1486</f>
        <v>3.2321900000000001</v>
      </c>
      <c r="H1486" s="2">
        <f>'Moving Avg'!G1486</f>
        <v>3.1832920000000011</v>
      </c>
      <c r="I1486" s="2">
        <f>'Moving Avg'!H1486</f>
        <v>3.133875000000002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3.2153</v>
      </c>
      <c r="C1487" s="2">
        <f>RSI!I1487</f>
        <v>53.155819935015714</v>
      </c>
      <c r="D1487" s="2">
        <f>MACD!E1487</f>
        <v>6.7145005882243591E-2</v>
      </c>
      <c r="E1487" s="2">
        <f>MACD!F1487</f>
        <v>4.6324183922536691E-2</v>
      </c>
      <c r="F1487" s="2">
        <f>'Moving Avg'!D1487</f>
        <v>3.1146400000000001</v>
      </c>
      <c r="G1487" s="2">
        <f>'Moving Avg'!F1487</f>
        <v>3.2250550000000002</v>
      </c>
      <c r="H1487" s="2">
        <f>'Moving Avg'!G1487</f>
        <v>3.1840440000000014</v>
      </c>
      <c r="I1487" s="2">
        <f>'Moving Avg'!H1487</f>
        <v>3.1335015000000017</v>
      </c>
      <c r="J1487" s="6" t="str">
        <f>OBV!F1487</f>
        <v>BEARISH</v>
      </c>
      <c r="K1487" s="6" t="str">
        <f>OBV!G1487</f>
        <v>WEAK</v>
      </c>
      <c r="L1487" s="6" t="str">
        <f>OBV!H1487</f>
        <v>BEARISH DIVERGENCE</v>
      </c>
    </row>
    <row r="1488" spans="1:12" ht="13.5" x14ac:dyDescent="0.25">
      <c r="A1488" s="3">
        <f>RSI!A1488</f>
        <v>44179</v>
      </c>
      <c r="B1488" s="2">
        <f>RSI!B1488</f>
        <v>3.2528999999999999</v>
      </c>
      <c r="C1488" s="2">
        <f>RSI!I1488</f>
        <v>57.280513023131569</v>
      </c>
      <c r="D1488" s="2">
        <f>MACD!E1488</f>
        <v>5.8322457897097557E-2</v>
      </c>
      <c r="E1488" s="2">
        <f>MACD!F1488</f>
        <v>4.8723838717448863E-2</v>
      </c>
      <c r="F1488" s="2">
        <f>'Moving Avg'!D1488</f>
        <v>3.1417000000000002</v>
      </c>
      <c r="G1488" s="2">
        <f>'Moving Avg'!F1488</f>
        <v>3.2198000000000002</v>
      </c>
      <c r="H1488" s="2">
        <f>'Moving Avg'!G1488</f>
        <v>3.1859980000000019</v>
      </c>
      <c r="I1488" s="2">
        <f>'Moving Avg'!H1488</f>
        <v>3.133528500000001</v>
      </c>
      <c r="J1488" s="6" t="str">
        <f>OBV!F1488</f>
        <v>BEARISH</v>
      </c>
      <c r="K1488" s="6" t="str">
        <f>OBV!G1488</f>
        <v>WEAK</v>
      </c>
      <c r="L1488" s="6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3.2679</v>
      </c>
      <c r="C1489" s="2">
        <f>RSI!I1489</f>
        <v>58.837641148763034</v>
      </c>
      <c r="D1489" s="2">
        <f>MACD!E1489</f>
        <v>4.9376900838682847E-2</v>
      </c>
      <c r="E1489" s="2">
        <f>MACD!F1489</f>
        <v>4.8854451141695662E-2</v>
      </c>
      <c r="F1489" s="2">
        <f>'Moving Avg'!D1489</f>
        <v>3.1792600000000002</v>
      </c>
      <c r="G1489" s="2">
        <f>'Moving Avg'!F1489</f>
        <v>3.2152950000000002</v>
      </c>
      <c r="H1489" s="2">
        <f>'Moving Avg'!G1489</f>
        <v>3.1885520000000014</v>
      </c>
      <c r="I1489" s="2">
        <f>'Moving Avg'!H1489</f>
        <v>3.1336660000000012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3.2679</v>
      </c>
      <c r="C1490" s="2">
        <f>RSI!I1490</f>
        <v>58.837641148763034</v>
      </c>
      <c r="D1490" s="2">
        <f>MACD!E1490</f>
        <v>4.1377083760566258E-2</v>
      </c>
      <c r="E1490" s="2">
        <f>MACD!F1490</f>
        <v>4.7358977665469787E-2</v>
      </c>
      <c r="F1490" s="2">
        <f>'Moving Avg'!D1490</f>
        <v>3.2168199999999998</v>
      </c>
      <c r="G1490" s="2">
        <f>'Moving Avg'!F1490</f>
        <v>3.2156700000000003</v>
      </c>
      <c r="H1490" s="2">
        <f>'Moving Avg'!G1490</f>
        <v>3.1911060000000013</v>
      </c>
      <c r="I1490" s="2">
        <f>'Moving Avg'!H1490</f>
        <v>3.1335910000000013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3.2303000000000002</v>
      </c>
      <c r="C1491" s="2">
        <f>RSI!I1491</f>
        <v>53.200252615469843</v>
      </c>
      <c r="D1491" s="2">
        <f>MACD!E1491</f>
        <v>3.6994582246252072E-2</v>
      </c>
      <c r="E1491" s="2">
        <f>MACD!F1491</f>
        <v>4.5286098581626244E-2</v>
      </c>
      <c r="F1491" s="2">
        <f>'Moving Avg'!D1491</f>
        <v>3.2468600000000003</v>
      </c>
      <c r="G1491" s="2">
        <f>'Moving Avg'!F1491</f>
        <v>3.2126649999999999</v>
      </c>
      <c r="H1491" s="2">
        <f>'Moving Avg'!G1491</f>
        <v>3.192908000000001</v>
      </c>
      <c r="I1491" s="2">
        <f>'Moving Avg'!H1491</f>
        <v>3.1334695000000012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3.2303000000000002</v>
      </c>
      <c r="C1492" s="2">
        <f>RSI!I1492</f>
        <v>53.200252615469843</v>
      </c>
      <c r="D1492" s="2">
        <f>MACD!E1492</f>
        <v>2.1585561604025916E-2</v>
      </c>
      <c r="E1492" s="2">
        <f>MACD!F1492</f>
        <v>4.0545991186106183E-2</v>
      </c>
      <c r="F1492" s="2">
        <f>'Moving Avg'!D1492</f>
        <v>3.2498599999999995</v>
      </c>
      <c r="G1492" s="2">
        <f>'Moving Avg'!F1492</f>
        <v>3.2096600000000004</v>
      </c>
      <c r="H1492" s="2">
        <f>'Moving Avg'!G1492</f>
        <v>3.1947100000000006</v>
      </c>
      <c r="I1492" s="2">
        <f>'Moving Avg'!H1492</f>
        <v>3.1335250000000006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3.2303000000000002</v>
      </c>
      <c r="C1493" s="2">
        <f>RSI!I1493</f>
        <v>53.200252615469843</v>
      </c>
      <c r="D1493" s="2">
        <f>MACD!E1493</f>
        <v>2.6265219372780813E-3</v>
      </c>
      <c r="E1493" s="2">
        <f>MACD!F1493</f>
        <v>3.2962097336340562E-2</v>
      </c>
      <c r="F1493" s="2">
        <f>'Moving Avg'!D1493</f>
        <v>3.2453400000000001</v>
      </c>
      <c r="G1493" s="2">
        <f>'Moving Avg'!F1493</f>
        <v>3.206655</v>
      </c>
      <c r="H1493" s="2">
        <f>'Moving Avg'!G1493</f>
        <v>3.1962120000000009</v>
      </c>
      <c r="I1493" s="2">
        <f>'Moving Avg'!H1493</f>
        <v>3.1331205000000013</v>
      </c>
      <c r="J1493" s="6" t="str">
        <f>OBV!F1493</f>
        <v>BULLISH</v>
      </c>
      <c r="K1493" s="6" t="str">
        <f>OBV!G1493</f>
        <v>NEUTRAL</v>
      </c>
      <c r="L1493" s="6" t="str">
        <f>OBV!H1493</f>
        <v>BULLISH DIVERGENCE</v>
      </c>
    </row>
    <row r="1494" spans="1:12" ht="13.5" x14ac:dyDescent="0.25">
      <c r="A1494" s="3">
        <f>RSI!A1494</f>
        <v>44187</v>
      </c>
      <c r="B1494" s="2">
        <f>RSI!B1494</f>
        <v>3.2303000000000002</v>
      </c>
      <c r="C1494" s="2">
        <f>RSI!I1494</f>
        <v>53.20025261546985</v>
      </c>
      <c r="D1494" s="2">
        <f>MACD!E1494</f>
        <v>-1.931091964706555E-2</v>
      </c>
      <c r="E1494" s="2">
        <f>MACD!F1494</f>
        <v>2.250749393965934E-2</v>
      </c>
      <c r="F1494" s="2">
        <f>'Moving Avg'!D1494</f>
        <v>3.2378200000000001</v>
      </c>
      <c r="G1494" s="2">
        <f>'Moving Avg'!F1494</f>
        <v>3.2036499999999997</v>
      </c>
      <c r="H1494" s="2">
        <f>'Moving Avg'!G1494</f>
        <v>3.1977140000000008</v>
      </c>
      <c r="I1494" s="2">
        <f>'Moving Avg'!H1494</f>
        <v>3.1331760000000015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3.2153</v>
      </c>
      <c r="C1495" s="2">
        <f>RSI!I1495</f>
        <v>50.598861758323189</v>
      </c>
      <c r="D1495" s="2">
        <f>MACD!E1495</f>
        <v>-3.6878876220018064E-2</v>
      </c>
      <c r="E1495" s="2">
        <f>MACD!F1495</f>
        <v>1.0630219907723858E-2</v>
      </c>
      <c r="F1495" s="2">
        <f>'Moving Avg'!D1495</f>
        <v>3.2273000000000005</v>
      </c>
      <c r="G1495" s="2">
        <f>'Moving Avg'!F1495</f>
        <v>3.1998949999999997</v>
      </c>
      <c r="H1495" s="2">
        <f>'Moving Avg'!G1495</f>
        <v>3.1989160000000014</v>
      </c>
      <c r="I1495" s="2">
        <f>'Moving Avg'!H1495</f>
        <v>3.133156500000001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3.2078000000000002</v>
      </c>
      <c r="C1496" s="2">
        <f>RSI!I1496</f>
        <v>49.300784816145644</v>
      </c>
      <c r="D1496" s="2">
        <f>MACD!E1496</f>
        <v>-5.1207857851590433E-2</v>
      </c>
      <c r="E1496" s="2">
        <f>MACD!F1496</f>
        <v>-1.7373956441390018E-3</v>
      </c>
      <c r="F1496" s="2">
        <f>'Moving Avg'!D1496</f>
        <v>3.2228000000000003</v>
      </c>
      <c r="G1496" s="2">
        <f>'Moving Avg'!F1496</f>
        <v>3.2006450000000002</v>
      </c>
      <c r="H1496" s="2">
        <f>'Moving Avg'!G1496</f>
        <v>3.199968000000001</v>
      </c>
      <c r="I1496" s="2">
        <f>'Moving Avg'!H1496</f>
        <v>3.1327810000000009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3.2303000000000002</v>
      </c>
      <c r="C1497" s="2">
        <f>RSI!I1497</f>
        <v>53.181263610739876</v>
      </c>
      <c r="D1497" s="2">
        <f>MACD!E1497</f>
        <v>-4.4172639952091419E-2</v>
      </c>
      <c r="E1497" s="2">
        <f>MACD!F1497</f>
        <v>-1.0224444505729485E-2</v>
      </c>
      <c r="F1497" s="2">
        <f>'Moving Avg'!D1497</f>
        <v>3.2228000000000003</v>
      </c>
      <c r="G1497" s="2">
        <f>'Moving Avg'!F1497</f>
        <v>3.2006449999999993</v>
      </c>
      <c r="H1497" s="2">
        <f>'Moving Avg'!G1497</f>
        <v>3.2014700000000009</v>
      </c>
      <c r="I1497" s="2">
        <f>'Moving Avg'!H1497</f>
        <v>3.1324825000000009</v>
      </c>
      <c r="J1497" s="6" t="str">
        <f>OBV!F1497</f>
        <v>BULLISH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3.2303000000000002</v>
      </c>
      <c r="C1498" s="2">
        <f>RSI!I1498</f>
        <v>53.181263610739876</v>
      </c>
      <c r="D1498" s="2">
        <f>MACD!E1498</f>
        <v>-3.2543649974397848E-2</v>
      </c>
      <c r="E1498" s="2">
        <f>MACD!F1498</f>
        <v>-1.4688285599463159E-2</v>
      </c>
      <c r="F1498" s="2">
        <f>'Moving Avg'!D1498</f>
        <v>3.2228000000000003</v>
      </c>
      <c r="G1498" s="2">
        <f>'Moving Avg'!F1498</f>
        <v>3.2006450000000002</v>
      </c>
      <c r="H1498" s="2">
        <f>'Moving Avg'!G1498</f>
        <v>3.2029720000000008</v>
      </c>
      <c r="I1498" s="2">
        <f>'Moving Avg'!H1498</f>
        <v>3.1326440000000013</v>
      </c>
      <c r="J1498" s="6" t="str">
        <f>OBV!F1498</f>
        <v>BULLISH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3.2303000000000002</v>
      </c>
      <c r="C1499" s="2">
        <f>RSI!I1499</f>
        <v>53.181263610739876</v>
      </c>
      <c r="D1499" s="2">
        <f>MACD!E1499</f>
        <v>-2.0496507969373745E-2</v>
      </c>
      <c r="E1499" s="2">
        <f>MACD!F1499</f>
        <v>-1.5849930073445276E-2</v>
      </c>
      <c r="F1499" s="2">
        <f>'Moving Avg'!D1499</f>
        <v>3.2228000000000003</v>
      </c>
      <c r="G1499" s="2">
        <f>'Moving Avg'!F1499</f>
        <v>3.2006450000000002</v>
      </c>
      <c r="H1499" s="2">
        <f>'Moving Avg'!G1499</f>
        <v>3.2047740000000005</v>
      </c>
      <c r="I1499" s="2">
        <f>'Moving Avg'!H1499</f>
        <v>3.1334070000000018</v>
      </c>
      <c r="J1499" s="6" t="str">
        <f>OBV!F1499</f>
        <v>BULLISH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3.2303000000000002</v>
      </c>
      <c r="C1500" s="2">
        <f>RSI!I1500</f>
        <v>53.181263610739876</v>
      </c>
      <c r="D1500" s="2">
        <f>MACD!E1500</f>
        <v>-1.0395795481456194E-2</v>
      </c>
      <c r="E1500" s="2">
        <f>MACD!F1500</f>
        <v>-1.475910315504746E-2</v>
      </c>
      <c r="F1500" s="2">
        <f>'Moving Avg'!D1500</f>
        <v>3.2258000000000004</v>
      </c>
      <c r="G1500" s="2">
        <f>'Moving Avg'!F1500</f>
        <v>3.2006450000000002</v>
      </c>
      <c r="H1500" s="2">
        <f>'Moving Avg'!G1500</f>
        <v>3.2065760000000001</v>
      </c>
      <c r="I1500" s="2">
        <f>'Moving Avg'!H1500</f>
        <v>3.1337100000000024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3.2904</v>
      </c>
      <c r="C1501" s="2">
        <f>RSI!I1501</f>
        <v>63.279095485707252</v>
      </c>
      <c r="D1501" s="2">
        <f>MACD!E1501</f>
        <v>-1.2171638455520828E-2</v>
      </c>
      <c r="E1501" s="2">
        <f>MACD!F1501</f>
        <v>-1.4241610215142133E-2</v>
      </c>
      <c r="F1501" s="2">
        <f>'Moving Avg'!D1501</f>
        <v>3.2423200000000003</v>
      </c>
      <c r="G1501" s="2">
        <f>'Moving Avg'!F1501</f>
        <v>3.2036500000000006</v>
      </c>
      <c r="H1501" s="2">
        <f>'Moving Avg'!G1501</f>
        <v>3.2095800000000003</v>
      </c>
      <c r="I1501" s="2">
        <f>'Moving Avg'!H1501</f>
        <v>3.1343135000000024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3.2904</v>
      </c>
      <c r="C1502" s="2">
        <f>RSI!I1502</f>
        <v>63.279095485707259</v>
      </c>
      <c r="D1502" s="2">
        <f>MACD!E1502</f>
        <v>-1.4109160575309421E-2</v>
      </c>
      <c r="E1502" s="2">
        <f>MACD!F1502</f>
        <v>-1.421512028717559E-2</v>
      </c>
      <c r="F1502" s="2">
        <f>'Moving Avg'!D1502</f>
        <v>3.2543400000000005</v>
      </c>
      <c r="G1502" s="2">
        <f>'Moving Avg'!F1502</f>
        <v>3.2104100000000004</v>
      </c>
      <c r="H1502" s="2">
        <f>'Moving Avg'!G1502</f>
        <v>3.2125840000000001</v>
      </c>
      <c r="I1502" s="2">
        <f>'Moving Avg'!H1502</f>
        <v>3.1353770000000027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3.1928000000000001</v>
      </c>
      <c r="C1503" s="2">
        <f>RSI!I1503</f>
        <v>44.999671591203182</v>
      </c>
      <c r="D1503" s="2">
        <f>MACD!E1503</f>
        <v>-8.9216447366786689E-3</v>
      </c>
      <c r="E1503" s="2">
        <f>MACD!F1503</f>
        <v>-1.3156425177076207E-2</v>
      </c>
      <c r="F1503" s="2">
        <f>'Moving Avg'!D1503</f>
        <v>3.2468400000000002</v>
      </c>
      <c r="G1503" s="2">
        <f>'Moving Avg'!F1503</f>
        <v>3.2141700000000002</v>
      </c>
      <c r="H1503" s="2">
        <f>'Moving Avg'!G1503</f>
        <v>3.2136360000000002</v>
      </c>
      <c r="I1503" s="2">
        <f>'Moving Avg'!H1503</f>
        <v>3.1364125000000032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</row>
    <row r="1504" spans="1:12" ht="13.5" x14ac:dyDescent="0.25">
      <c r="A1504" s="3">
        <f>RSI!A1504</f>
        <v>44202</v>
      </c>
      <c r="B1504" s="2">
        <f>RSI!B1504</f>
        <v>3.2679</v>
      </c>
      <c r="C1504" s="2">
        <f>RSI!I1504</f>
        <v>55.622494285382764</v>
      </c>
      <c r="D1504" s="2">
        <f>MACD!E1504</f>
        <v>-9.8912930712367064E-3</v>
      </c>
      <c r="E1504" s="2">
        <f>MACD!F1504</f>
        <v>-1.2503398755908307E-2</v>
      </c>
      <c r="F1504" s="2">
        <f>'Moving Avg'!D1504</f>
        <v>3.2543599999999997</v>
      </c>
      <c r="G1504" s="2">
        <f>'Moving Avg'!F1504</f>
        <v>3.22356</v>
      </c>
      <c r="H1504" s="2">
        <f>'Moving Avg'!G1504</f>
        <v>3.2161900000000001</v>
      </c>
      <c r="I1504" s="2">
        <f>'Moving Avg'!H1504</f>
        <v>3.1382480000000039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3.2604000000000002</v>
      </c>
      <c r="C1505" s="2">
        <f>RSI!I1505</f>
        <v>54.490609236404239</v>
      </c>
      <c r="D1505" s="2">
        <f>MACD!E1505</f>
        <v>-1.2718894551916105E-2</v>
      </c>
      <c r="E1505" s="2">
        <f>MACD!F1505</f>
        <v>-1.2546497915109867E-2</v>
      </c>
      <c r="F1505" s="2">
        <f>'Moving Avg'!D1505</f>
        <v>3.2603800000000001</v>
      </c>
      <c r="G1505" s="2">
        <f>'Moving Avg'!F1505</f>
        <v>3.2325749999999993</v>
      </c>
      <c r="H1505" s="2">
        <f>'Moving Avg'!G1505</f>
        <v>3.2190459999999996</v>
      </c>
      <c r="I1505" s="2">
        <f>'Moving Avg'!H1505</f>
        <v>3.1403995000000036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3.2303000000000002</v>
      </c>
      <c r="C1506" s="2">
        <f>RSI!I1506</f>
        <v>50.085526942241025</v>
      </c>
      <c r="D1506" s="2">
        <f>MACD!E1506</f>
        <v>-1.4227483808267216E-2</v>
      </c>
      <c r="E1506" s="2">
        <f>MACD!F1506</f>
        <v>-1.2882695093741337E-2</v>
      </c>
      <c r="F1506" s="2">
        <f>'Moving Avg'!D1506</f>
        <v>3.2483600000000004</v>
      </c>
      <c r="G1506" s="2">
        <f>'Moving Avg'!F1506</f>
        <v>3.2400849999999997</v>
      </c>
      <c r="H1506" s="2">
        <f>'Moving Avg'!G1506</f>
        <v>3.2212999999999994</v>
      </c>
      <c r="I1506" s="2">
        <f>'Moving Avg'!H1506</f>
        <v>3.1424005000000039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3.1852999999999998</v>
      </c>
      <c r="C1507" s="2">
        <f>RSI!I1507</f>
        <v>44.317370291314234</v>
      </c>
      <c r="D1507" s="2">
        <f>MACD!E1507</f>
        <v>-8.7088288517529477E-3</v>
      </c>
      <c r="E1507" s="2">
        <f>MACD!F1507</f>
        <v>-1.2047921845343661E-2</v>
      </c>
      <c r="F1507" s="2">
        <f>'Moving Avg'!D1507</f>
        <v>3.2273399999999994</v>
      </c>
      <c r="G1507" s="2">
        <f>'Moving Avg'!F1507</f>
        <v>3.2385849999999992</v>
      </c>
      <c r="H1507" s="2">
        <f>'Moving Avg'!G1507</f>
        <v>3.2226539999999999</v>
      </c>
      <c r="I1507" s="2">
        <f>'Moving Avg'!H1507</f>
        <v>3.1441765000000044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3.1777000000000002</v>
      </c>
      <c r="C1508" s="2">
        <f>RSI!I1508</f>
        <v>43.40812391856808</v>
      </c>
      <c r="D1508" s="2">
        <f>MACD!E1508</f>
        <v>-3.2100669473416055E-3</v>
      </c>
      <c r="E1508" s="2">
        <f>MACD!F1508</f>
        <v>-1.028035086574325E-2</v>
      </c>
      <c r="F1508" s="2">
        <f>'Moving Avg'!D1508</f>
        <v>3.2243200000000001</v>
      </c>
      <c r="G1508" s="2">
        <f>'Moving Avg'!F1508</f>
        <v>3.2348249999999994</v>
      </c>
      <c r="H1508" s="2">
        <f>'Moving Avg'!G1508</f>
        <v>3.2238560000000001</v>
      </c>
      <c r="I1508" s="2">
        <f>'Moving Avg'!H1508</f>
        <v>3.1454900000000041</v>
      </c>
      <c r="J1508" s="6" t="str">
        <f>OBV!F1508</f>
        <v>BEARISH</v>
      </c>
      <c r="K1508" s="6" t="str">
        <f>OBV!G1508</f>
        <v>WEAK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3.1701999999999999</v>
      </c>
      <c r="C1509" s="2">
        <f>RSI!I1509</f>
        <v>42.481841786559094</v>
      </c>
      <c r="D1509" s="2">
        <f>MACD!E1509</f>
        <v>2.2896475583635834E-3</v>
      </c>
      <c r="E1509" s="2">
        <f>MACD!F1509</f>
        <v>-7.7663511809218837E-3</v>
      </c>
      <c r="F1509" s="2">
        <f>'Moving Avg'!D1509</f>
        <v>3.2047800000000004</v>
      </c>
      <c r="G1509" s="2">
        <f>'Moving Avg'!F1509</f>
        <v>3.2299399999999991</v>
      </c>
      <c r="H1509" s="2">
        <f>'Moving Avg'!G1509</f>
        <v>3.2250579999999998</v>
      </c>
      <c r="I1509" s="2">
        <f>'Moving Avg'!H1509</f>
        <v>3.1463415000000041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3.1701999999999999</v>
      </c>
      <c r="C1510" s="2">
        <f>RSI!I1510</f>
        <v>42.481841786559094</v>
      </c>
      <c r="D1510" s="2">
        <f>MACD!E1510</f>
        <v>7.2573481248463523E-3</v>
      </c>
      <c r="E1510" s="2">
        <f>MACD!F1510</f>
        <v>-4.7616113197682369E-3</v>
      </c>
      <c r="F1510" s="2">
        <f>'Moving Avg'!D1510</f>
        <v>3.1867399999999995</v>
      </c>
      <c r="G1510" s="2">
        <f>'Moving Avg'!F1510</f>
        <v>3.2250549999999998</v>
      </c>
      <c r="H1510" s="2">
        <f>'Moving Avg'!G1510</f>
        <v>3.2262599999999999</v>
      </c>
      <c r="I1510" s="2">
        <f>'Moving Avg'!H1510</f>
        <v>3.1467685000000047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3.1777000000000002</v>
      </c>
      <c r="C1511" s="2">
        <f>RSI!I1511</f>
        <v>43.870928930334408</v>
      </c>
      <c r="D1511" s="2">
        <f>MACD!E1511</f>
        <v>2.0442214971807537E-2</v>
      </c>
      <c r="E1511" s="2">
        <f>MACD!F1511</f>
        <v>2.79153938546918E-4</v>
      </c>
      <c r="F1511" s="2">
        <f>'Moving Avg'!D1511</f>
        <v>3.1762199999999998</v>
      </c>
      <c r="G1511" s="2">
        <f>'Moving Avg'!F1511</f>
        <v>3.2224249999999999</v>
      </c>
      <c r="H1511" s="2">
        <f>'Moving Avg'!G1511</f>
        <v>3.2276119999999993</v>
      </c>
      <c r="I1511" s="2">
        <f>'Moving Avg'!H1511</f>
        <v>3.1472330000000053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3.2227999999999999</v>
      </c>
      <c r="C1512" s="2">
        <f>RSI!I1512</f>
        <v>51.462049918861105</v>
      </c>
      <c r="D1512" s="2">
        <f>MACD!E1512</f>
        <v>2.8482868883565882E-2</v>
      </c>
      <c r="E1512" s="2">
        <f>MACD!F1512</f>
        <v>5.9198969275507107E-3</v>
      </c>
      <c r="F1512" s="2">
        <f>'Moving Avg'!D1512</f>
        <v>3.1837200000000001</v>
      </c>
      <c r="G1512" s="2">
        <f>'Moving Avg'!F1512</f>
        <v>3.2220500000000003</v>
      </c>
      <c r="H1512" s="2">
        <f>'Moving Avg'!G1512</f>
        <v>3.2304659999999994</v>
      </c>
      <c r="I1512" s="2">
        <f>'Moving Avg'!H1512</f>
        <v>3.1479230000000045</v>
      </c>
      <c r="J1512" s="6" t="str">
        <f>OBV!F1512</f>
        <v>BULLISH</v>
      </c>
      <c r="K1512" s="6" t="str">
        <f>OBV!G1512</f>
        <v>STRONG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3.1326999999999998</v>
      </c>
      <c r="C1513" s="2">
        <f>RSI!I1513</f>
        <v>39.863029932143299</v>
      </c>
      <c r="D1513" s="2">
        <f>MACD!E1513</f>
        <v>2.6886995237410005E-2</v>
      </c>
      <c r="E1513" s="2">
        <f>MACD!F1513</f>
        <v>1.011331658952257E-2</v>
      </c>
      <c r="F1513" s="2">
        <f>'Moving Avg'!D1513</f>
        <v>3.1747199999999998</v>
      </c>
      <c r="G1513" s="2">
        <f>'Moving Avg'!F1513</f>
        <v>3.2171700000000003</v>
      </c>
      <c r="H1513" s="2">
        <f>'Moving Avg'!G1513</f>
        <v>3.230918</v>
      </c>
      <c r="I1513" s="2">
        <f>'Moving Avg'!H1513</f>
        <v>3.1481625000000046</v>
      </c>
      <c r="J1513" s="6" t="str">
        <f>OBV!F1513</f>
        <v>BULLISH</v>
      </c>
      <c r="K1513" s="6" t="str">
        <f>OBV!G1513</f>
        <v>STRONG</v>
      </c>
      <c r="L1513" s="6" t="str">
        <f>OBV!H1513</f>
        <v>BULLISH DIVERGENCE</v>
      </c>
    </row>
    <row r="1514" spans="1:12" ht="13.5" x14ac:dyDescent="0.25">
      <c r="A1514" s="3">
        <f>RSI!A1514</f>
        <v>44217</v>
      </c>
      <c r="B1514" s="2">
        <f>RSI!B1514</f>
        <v>3.1101000000000001</v>
      </c>
      <c r="C1514" s="2">
        <f>RSI!I1514</f>
        <v>37.575298764476138</v>
      </c>
      <c r="D1514" s="2">
        <f>MACD!E1514</f>
        <v>3.9243082890850545E-2</v>
      </c>
      <c r="E1514" s="2">
        <f>MACD!F1514</f>
        <v>1.5939269849788166E-2</v>
      </c>
      <c r="F1514" s="2">
        <f>'Moving Avg'!D1514</f>
        <v>3.1627000000000001</v>
      </c>
      <c r="G1514" s="2">
        <f>'Moving Avg'!F1514</f>
        <v>3.2111599999999996</v>
      </c>
      <c r="H1514" s="2">
        <f>'Moving Avg'!G1514</f>
        <v>3.2291139999999996</v>
      </c>
      <c r="I1514" s="2">
        <f>'Moving Avg'!H1514</f>
        <v>3.1481830000000048</v>
      </c>
      <c r="J1514" s="6" t="str">
        <f>OBV!F1514</f>
        <v>BULLISH</v>
      </c>
      <c r="K1514" s="6" t="str">
        <f>OBV!G1514</f>
        <v>STRONG</v>
      </c>
      <c r="L1514" s="6" t="str">
        <f>OBV!H1514</f>
        <v>BULLISH DIVERGENCE</v>
      </c>
    </row>
    <row r="1515" spans="1:12" ht="13.5" x14ac:dyDescent="0.25">
      <c r="A1515" s="3">
        <f>RSI!A1515</f>
        <v>44218</v>
      </c>
      <c r="B1515" s="2">
        <f>RSI!B1515</f>
        <v>3.0951</v>
      </c>
      <c r="C1515" s="2">
        <f>RSI!I1515</f>
        <v>36.094673013417243</v>
      </c>
      <c r="D1515" s="2">
        <f>MACD!E1515</f>
        <v>5.0232119281541365E-2</v>
      </c>
      <c r="E1515" s="2">
        <f>MACD!F1515</f>
        <v>2.2797839736138806E-2</v>
      </c>
      <c r="F1515" s="2">
        <f>'Moving Avg'!D1515</f>
        <v>3.1476800000000003</v>
      </c>
      <c r="G1515" s="2">
        <f>'Moving Avg'!F1515</f>
        <v>3.2051500000000006</v>
      </c>
      <c r="H1515" s="2">
        <f>'Moving Avg'!G1515</f>
        <v>3.2252079999999994</v>
      </c>
      <c r="I1515" s="2">
        <f>'Moving Avg'!H1515</f>
        <v>3.1485885000000047</v>
      </c>
      <c r="J1515" s="6" t="str">
        <f>OBV!F1515</f>
        <v>BULLISH</v>
      </c>
      <c r="K1515" s="6" t="str">
        <f>OBV!G1515</f>
        <v>STRONG</v>
      </c>
      <c r="L1515" s="6" t="str">
        <f>OBV!H1515</f>
        <v>BULLISH DIVERGENCE</v>
      </c>
    </row>
    <row r="1516" spans="1:12" ht="13.5" x14ac:dyDescent="0.25">
      <c r="A1516" s="3">
        <f>RSI!A1516</f>
        <v>44221</v>
      </c>
      <c r="B1516" s="2">
        <f>RSI!B1516</f>
        <v>3.0951</v>
      </c>
      <c r="C1516" s="2">
        <f>RSI!I1516</f>
        <v>36.094673013417228</v>
      </c>
      <c r="D1516" s="2">
        <f>MACD!E1516</f>
        <v>5.5522308826595257E-2</v>
      </c>
      <c r="E1516" s="2">
        <f>MACD!F1516</f>
        <v>2.9342733554230095E-2</v>
      </c>
      <c r="F1516" s="2">
        <f>'Moving Avg'!D1516</f>
        <v>3.1311599999999999</v>
      </c>
      <c r="G1516" s="2">
        <f>'Moving Avg'!F1516</f>
        <v>3.1995150000000008</v>
      </c>
      <c r="H1516" s="2">
        <f>'Moving Avg'!G1516</f>
        <v>3.2196479999999998</v>
      </c>
      <c r="I1516" s="2">
        <f>'Moving Avg'!H1516</f>
        <v>3.1485695000000042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3.0951</v>
      </c>
      <c r="C1517" s="2">
        <f>RSI!I1517</f>
        <v>36.094673013417243</v>
      </c>
      <c r="D1517" s="2">
        <f>MACD!E1517</f>
        <v>5.3651975178684808E-2</v>
      </c>
      <c r="E1517" s="2">
        <f>MACD!F1517</f>
        <v>3.4204581879121038E-2</v>
      </c>
      <c r="F1517" s="2">
        <f>'Moving Avg'!D1517</f>
        <v>3.10562</v>
      </c>
      <c r="G1517" s="2">
        <f>'Moving Avg'!F1517</f>
        <v>3.1927550000000009</v>
      </c>
      <c r="H1517" s="2">
        <f>'Moving Avg'!G1517</f>
        <v>3.2143899999999999</v>
      </c>
      <c r="I1517" s="2">
        <f>'Moving Avg'!H1517</f>
        <v>3.1490105000000042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3.0951</v>
      </c>
      <c r="C1518" s="2">
        <f>RSI!I1518</f>
        <v>36.094673013417228</v>
      </c>
      <c r="D1518" s="2">
        <f>MACD!E1518</f>
        <v>5.1433884996662016E-2</v>
      </c>
      <c r="E1518" s="2">
        <f>MACD!F1518</f>
        <v>3.7650442502629236E-2</v>
      </c>
      <c r="F1518" s="2">
        <f>'Moving Avg'!D1518</f>
        <v>3.0981000000000001</v>
      </c>
      <c r="G1518" s="2">
        <f>'Moving Avg'!F1518</f>
        <v>3.185995000000001</v>
      </c>
      <c r="H1518" s="2">
        <f>'Moving Avg'!G1518</f>
        <v>3.2091319999999994</v>
      </c>
      <c r="I1518" s="2">
        <f>'Moving Avg'!H1518</f>
        <v>3.1490270000000038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3.1476999999999999</v>
      </c>
      <c r="C1519" s="2">
        <f>RSI!I1519</f>
        <v>46.110371932506681</v>
      </c>
      <c r="D1519" s="2">
        <f>MACD!E1519</f>
        <v>4.5001092005086729E-2</v>
      </c>
      <c r="E1519" s="2">
        <f>MACD!F1519</f>
        <v>3.9120572403120737E-2</v>
      </c>
      <c r="F1519" s="2">
        <f>'Moving Avg'!D1519</f>
        <v>3.10562</v>
      </c>
      <c r="G1519" s="2">
        <f>'Moving Avg'!F1519</f>
        <v>3.1818650000000011</v>
      </c>
      <c r="H1519" s="2">
        <f>'Moving Avg'!G1519</f>
        <v>3.2049259999999999</v>
      </c>
      <c r="I1519" s="2">
        <f>'Moving Avg'!H1519</f>
        <v>3.1493065000000033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3.1852999999999998</v>
      </c>
      <c r="C1520" s="2">
        <f>RSI!I1520</f>
        <v>51.912212369000912</v>
      </c>
      <c r="D1520" s="2">
        <f>MACD!E1520</f>
        <v>3.6919546589976981E-2</v>
      </c>
      <c r="E1520" s="2">
        <f>MACD!F1520</f>
        <v>3.8680367240491988E-2</v>
      </c>
      <c r="F1520" s="2">
        <f>'Moving Avg'!D1520</f>
        <v>3.1236600000000001</v>
      </c>
      <c r="G1520" s="2">
        <f>'Moving Avg'!F1520</f>
        <v>3.179615000000001</v>
      </c>
      <c r="H1520" s="2">
        <f>'Moving Avg'!G1520</f>
        <v>3.203424</v>
      </c>
      <c r="I1520" s="2">
        <f>'Moving Avg'!H1520</f>
        <v>3.1497740000000025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3.0951</v>
      </c>
      <c r="C1521" s="2">
        <f>RSI!I1521</f>
        <v>40.615424634510219</v>
      </c>
      <c r="D1521" s="2">
        <f>MACD!E1521</f>
        <v>3.7830363753751595E-2</v>
      </c>
      <c r="E1521" s="2">
        <f>MACD!F1521</f>
        <v>3.8510366543143909E-2</v>
      </c>
      <c r="F1521" s="2">
        <f>'Moving Avg'!D1521</f>
        <v>3.1236600000000001</v>
      </c>
      <c r="G1521" s="2">
        <f>'Moving Avg'!F1521</f>
        <v>3.1698500000000012</v>
      </c>
      <c r="H1521" s="2">
        <f>'Moving Avg'!G1521</f>
        <v>3.1995179999999999</v>
      </c>
      <c r="I1521" s="2">
        <f>'Moving Avg'!H1521</f>
        <v>3.149790500000003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3.0350000000000001</v>
      </c>
      <c r="C1522" s="2">
        <f>RSI!I1522</f>
        <v>35.129935043920185</v>
      </c>
      <c r="D1522" s="2">
        <f>MACD!E1522</f>
        <v>5.0444475619914275E-2</v>
      </c>
      <c r="E1522" s="2">
        <f>MACD!F1522</f>
        <v>4.0897188358497982E-2</v>
      </c>
      <c r="F1522" s="2">
        <f>'Moving Avg'!D1522</f>
        <v>3.1116400000000004</v>
      </c>
      <c r="G1522" s="2">
        <f>'Moving Avg'!F1522</f>
        <v>3.1570800000000006</v>
      </c>
      <c r="H1522" s="2">
        <f>'Moving Avg'!G1522</f>
        <v>3.1944100000000004</v>
      </c>
      <c r="I1522" s="2">
        <f>'Moving Avg'!H1522</f>
        <v>3.1494710000000028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3.0800999999999998</v>
      </c>
      <c r="C1523" s="2">
        <f>RSI!I1523</f>
        <v>41.513546398566696</v>
      </c>
      <c r="D1523" s="2">
        <f>MACD!E1523</f>
        <v>4.4690352715968107E-2</v>
      </c>
      <c r="E1523" s="2">
        <f>MACD!F1523</f>
        <v>4.1655821229992007E-2</v>
      </c>
      <c r="F1523" s="2">
        <f>'Moving Avg'!D1523</f>
        <v>3.1086400000000003</v>
      </c>
      <c r="G1523" s="2">
        <f>'Moving Avg'!F1523</f>
        <v>3.1514450000000012</v>
      </c>
      <c r="H1523" s="2">
        <f>'Moving Avg'!G1523</f>
        <v>3.190204</v>
      </c>
      <c r="I1523" s="2">
        <f>'Moving Avg'!H1523</f>
        <v>3.149377000000003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3.1777000000000002</v>
      </c>
      <c r="C1524" s="2">
        <f>RSI!I1524</f>
        <v>52.424514657097696</v>
      </c>
      <c r="D1524" s="2">
        <f>MACD!E1524</f>
        <v>2.9565722489617308E-2</v>
      </c>
      <c r="E1524" s="2">
        <f>MACD!F1524</f>
        <v>3.9237801481917071E-2</v>
      </c>
      <c r="F1524" s="2">
        <f>'Moving Avg'!D1524</f>
        <v>3.1146400000000001</v>
      </c>
      <c r="G1524" s="2">
        <f>'Moving Avg'!F1524</f>
        <v>3.1469350000000005</v>
      </c>
      <c r="H1524" s="2">
        <f>'Moving Avg'!G1524</f>
        <v>3.1879499999999994</v>
      </c>
      <c r="I1524" s="2">
        <f>'Moving Avg'!H1524</f>
        <v>3.1502310000000024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</row>
    <row r="1525" spans="1:12" ht="13.5" x14ac:dyDescent="0.25">
      <c r="A1525" s="3">
        <f>RSI!A1525</f>
        <v>44232</v>
      </c>
      <c r="B1525" s="2">
        <f>RSI!B1525</f>
        <v>3.1777000000000002</v>
      </c>
      <c r="C1525" s="2">
        <f>RSI!I1525</f>
        <v>52.424514657097689</v>
      </c>
      <c r="D1525" s="2">
        <f>MACD!E1525</f>
        <v>1.4300946984759921E-2</v>
      </c>
      <c r="E1525" s="2">
        <f>MACD!F1525</f>
        <v>3.4250430582485641E-2</v>
      </c>
      <c r="F1525" s="2">
        <f>'Moving Avg'!D1525</f>
        <v>3.1131199999999999</v>
      </c>
      <c r="G1525" s="2">
        <f>'Moving Avg'!F1525</f>
        <v>3.1428000000000003</v>
      </c>
      <c r="H1525" s="2">
        <f>'Moving Avg'!G1525</f>
        <v>3.1856959999999992</v>
      </c>
      <c r="I1525" s="2">
        <f>'Moving Avg'!H1525</f>
        <v>3.1515095000000017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3.1777000000000002</v>
      </c>
      <c r="C1526" s="2">
        <f>RSI!I1526</f>
        <v>52.424514657097689</v>
      </c>
      <c r="D1526" s="2">
        <f>MACD!E1526</f>
        <v>1.2370807403874196E-3</v>
      </c>
      <c r="E1526" s="2">
        <f>MACD!F1526</f>
        <v>2.7647760614066E-2</v>
      </c>
      <c r="F1526" s="2">
        <f>'Moving Avg'!D1526</f>
        <v>3.1296399999999998</v>
      </c>
      <c r="G1526" s="2">
        <f>'Moving Avg'!F1526</f>
        <v>3.1401700000000003</v>
      </c>
      <c r="H1526" s="2">
        <f>'Moving Avg'!G1526</f>
        <v>3.1853939999999996</v>
      </c>
      <c r="I1526" s="2">
        <f>'Moving Avg'!H1526</f>
        <v>3.1525400000000019</v>
      </c>
      <c r="J1526" s="6" t="str">
        <f>OBV!F1526</f>
        <v>BEARISH</v>
      </c>
      <c r="K1526" s="6" t="str">
        <f>OBV!G1526</f>
        <v>NEUTRAL</v>
      </c>
      <c r="L1526" s="6" t="str">
        <f>OBV!H1526</f>
        <v>BEARISH DIVERGENCE</v>
      </c>
    </row>
    <row r="1527" spans="1:12" ht="13.5" x14ac:dyDescent="0.25">
      <c r="A1527" s="3">
        <f>RSI!A1527</f>
        <v>44236</v>
      </c>
      <c r="B1527" s="2">
        <f>RSI!B1527</f>
        <v>3.1777000000000002</v>
      </c>
      <c r="C1527" s="2">
        <f>RSI!I1527</f>
        <v>52.424514657097689</v>
      </c>
      <c r="D1527" s="2">
        <f>MACD!E1527</f>
        <v>-9.9535504281709208E-3</v>
      </c>
      <c r="E1527" s="2">
        <f>MACD!F1527</f>
        <v>2.0127498405618619E-2</v>
      </c>
      <c r="F1527" s="2">
        <f>'Moving Avg'!D1527</f>
        <v>3.1581799999999998</v>
      </c>
      <c r="G1527" s="2">
        <f>'Moving Avg'!F1527</f>
        <v>3.1397900000000001</v>
      </c>
      <c r="H1527" s="2">
        <f>'Moving Avg'!G1527</f>
        <v>3.1843419999999987</v>
      </c>
      <c r="I1527" s="2">
        <f>'Moving Avg'!H1527</f>
        <v>3.1535705000000012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3.1777000000000002</v>
      </c>
      <c r="C1528" s="2">
        <f>RSI!I1528</f>
        <v>52.424514657097689</v>
      </c>
      <c r="D1528" s="2">
        <f>MACD!E1528</f>
        <v>-1.9549018717746058E-2</v>
      </c>
      <c r="E1528" s="2">
        <f>MACD!F1528</f>
        <v>1.2192194980945686E-2</v>
      </c>
      <c r="F1528" s="2">
        <f>'Moving Avg'!D1528</f>
        <v>3.1777000000000002</v>
      </c>
      <c r="G1528" s="2">
        <f>'Moving Avg'!F1528</f>
        <v>3.1397900000000001</v>
      </c>
      <c r="H1528" s="2">
        <f>'Moving Avg'!G1528</f>
        <v>3.1832899999999991</v>
      </c>
      <c r="I1528" s="2">
        <f>'Moving Avg'!H1528</f>
        <v>3.1550255000000003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3.1777000000000002</v>
      </c>
      <c r="C1529" s="2">
        <f>RSI!I1529</f>
        <v>52.424514657097696</v>
      </c>
      <c r="D1529" s="2">
        <f>MACD!E1529</f>
        <v>-1.9693057762653066E-2</v>
      </c>
      <c r="E1529" s="2">
        <f>MACD!F1529</f>
        <v>5.8151444322259369E-3</v>
      </c>
      <c r="F1529" s="2">
        <f>'Moving Avg'!D1529</f>
        <v>3.1777000000000002</v>
      </c>
      <c r="G1529" s="2">
        <f>'Moving Avg'!F1529</f>
        <v>3.1401650000000005</v>
      </c>
      <c r="H1529" s="2">
        <f>'Moving Avg'!G1529</f>
        <v>3.1822379999999986</v>
      </c>
      <c r="I1529" s="2">
        <f>'Moving Avg'!H1529</f>
        <v>3.1569050000000001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3.1777000000000002</v>
      </c>
      <c r="C1530" s="2">
        <f>RSI!I1530</f>
        <v>52.424514657097696</v>
      </c>
      <c r="D1530" s="2">
        <f>MACD!E1530</f>
        <v>-1.4138751512791536E-2</v>
      </c>
      <c r="E1530" s="2">
        <f>MACD!F1530</f>
        <v>1.8243652432224423E-3</v>
      </c>
      <c r="F1530" s="2">
        <f>'Moving Avg'!D1530</f>
        <v>3.1777000000000002</v>
      </c>
      <c r="G1530" s="2">
        <f>'Moving Avg'!F1530</f>
        <v>3.1405400000000006</v>
      </c>
      <c r="H1530" s="2">
        <f>'Moving Avg'!G1530</f>
        <v>3.1811859999999985</v>
      </c>
      <c r="I1530" s="2">
        <f>'Moving Avg'!H1530</f>
        <v>3.1591739999999993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3.1777000000000002</v>
      </c>
      <c r="C1531" s="2">
        <f>RSI!I1531</f>
        <v>52.424514657097696</v>
      </c>
      <c r="D1531" s="2">
        <f>MACD!E1531</f>
        <v>-2.3416275088965488E-2</v>
      </c>
      <c r="E1531" s="2">
        <f>MACD!F1531</f>
        <v>-3.2237628232151434E-3</v>
      </c>
      <c r="F1531" s="2">
        <f>'Moving Avg'!D1531</f>
        <v>3.1777000000000002</v>
      </c>
      <c r="G1531" s="2">
        <f>'Moving Avg'!F1531</f>
        <v>3.1405400000000006</v>
      </c>
      <c r="H1531" s="2">
        <f>'Moving Avg'!G1531</f>
        <v>3.180133999999998</v>
      </c>
      <c r="I1531" s="2">
        <f>'Moving Avg'!H1531</f>
        <v>3.1614429999999989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3.1701999999999999</v>
      </c>
      <c r="C1532" s="2">
        <f>RSI!I1532</f>
        <v>51.099223745779653</v>
      </c>
      <c r="D1532" s="2">
        <f>MACD!E1532</f>
        <v>-4.0050046835666375E-2</v>
      </c>
      <c r="E1532" s="2">
        <f>MACD!F1532</f>
        <v>-1.058901962570539E-2</v>
      </c>
      <c r="F1532" s="2">
        <f>'Moving Avg'!D1532</f>
        <v>3.1762000000000001</v>
      </c>
      <c r="G1532" s="2">
        <f>'Moving Avg'!F1532</f>
        <v>3.1379100000000006</v>
      </c>
      <c r="H1532" s="2">
        <f>'Moving Avg'!G1532</f>
        <v>3.1804339999999978</v>
      </c>
      <c r="I1532" s="2">
        <f>'Moving Avg'!H1532</f>
        <v>3.1632849999999983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3.1701999999999999</v>
      </c>
      <c r="C1533" s="2">
        <f>RSI!I1533</f>
        <v>51.099223745779661</v>
      </c>
      <c r="D1533" s="2">
        <f>MACD!E1533</f>
        <v>-4.7228072599199145E-2</v>
      </c>
      <c r="E1533" s="2">
        <f>MACD!F1533</f>
        <v>-1.7916830220404141E-2</v>
      </c>
      <c r="F1533" s="2">
        <f>'Moving Avg'!D1533</f>
        <v>3.1747000000000001</v>
      </c>
      <c r="G1533" s="2">
        <f>'Moving Avg'!F1533</f>
        <v>3.1397850000000007</v>
      </c>
      <c r="H1533" s="2">
        <f>'Moving Avg'!G1533</f>
        <v>3.1814859999999983</v>
      </c>
      <c r="I1533" s="2">
        <f>'Moving Avg'!H1533</f>
        <v>3.1647379999999985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3.1701999999999999</v>
      </c>
      <c r="C1534" s="2">
        <f>RSI!I1534</f>
        <v>51.099223745779661</v>
      </c>
      <c r="D1534" s="2">
        <f>MACD!E1534</f>
        <v>-3.832506631593624E-2</v>
      </c>
      <c r="E1534" s="2">
        <f>MACD!F1534</f>
        <v>-2.1998477439510562E-2</v>
      </c>
      <c r="F1534" s="2">
        <f>'Moving Avg'!D1534</f>
        <v>3.1732</v>
      </c>
      <c r="G1534" s="2">
        <f>'Moving Avg'!F1534</f>
        <v>3.1427900000000006</v>
      </c>
      <c r="H1534" s="2">
        <f>'Moving Avg'!G1534</f>
        <v>3.1832879999999983</v>
      </c>
      <c r="I1534" s="2">
        <f>'Moving Avg'!H1534</f>
        <v>3.1661909999999982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3.1701999999999999</v>
      </c>
      <c r="C1535" s="2">
        <f>RSI!I1535</f>
        <v>51.099223745779675</v>
      </c>
      <c r="D1535" s="2">
        <f>MACD!E1535</f>
        <v>-3.0827553514907624E-2</v>
      </c>
      <c r="E1535" s="2">
        <f>MACD!F1535</f>
        <v>-2.3764292654589975E-2</v>
      </c>
      <c r="F1535" s="2">
        <f>'Moving Avg'!D1535</f>
        <v>3.1717</v>
      </c>
      <c r="G1535" s="2">
        <f>'Moving Avg'!F1535</f>
        <v>3.1465450000000006</v>
      </c>
      <c r="H1535" s="2">
        <f>'Moving Avg'!G1535</f>
        <v>3.185089999999998</v>
      </c>
      <c r="I1535" s="2">
        <f>'Moving Avg'!H1535</f>
        <v>3.1676439999999983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3.1852999999999998</v>
      </c>
      <c r="C1536" s="2">
        <f>RSI!I1536</f>
        <v>54.232430595702802</v>
      </c>
      <c r="D1536" s="2">
        <f>MACD!E1536</f>
        <v>-2.563517108088309E-2</v>
      </c>
      <c r="E1536" s="2">
        <f>MACD!F1536</f>
        <v>-2.41384683398486E-2</v>
      </c>
      <c r="F1536" s="2">
        <f>'Moving Avg'!D1536</f>
        <v>3.1732199999999997</v>
      </c>
      <c r="G1536" s="2">
        <f>'Moving Avg'!F1536</f>
        <v>3.1510550000000008</v>
      </c>
      <c r="H1536" s="2">
        <f>'Moving Avg'!G1536</f>
        <v>3.187193999999999</v>
      </c>
      <c r="I1536" s="2">
        <f>'Moving Avg'!H1536</f>
        <v>3.1687479999999977</v>
      </c>
      <c r="J1536" s="6" t="str">
        <f>OBV!F1536</f>
        <v>BEARISH</v>
      </c>
      <c r="K1536" s="6" t="str">
        <f>OBV!G1536</f>
        <v>NEUTRAL</v>
      </c>
      <c r="L1536" s="6" t="str">
        <f>OBV!H1536</f>
        <v>BEARISH DIVERGENCE</v>
      </c>
    </row>
    <row r="1537" spans="1:12" ht="13.5" x14ac:dyDescent="0.25">
      <c r="A1537" s="3">
        <f>RSI!A1537</f>
        <v>44250</v>
      </c>
      <c r="B1537" s="2">
        <f>RSI!B1537</f>
        <v>3.1852999999999998</v>
      </c>
      <c r="C1537" s="2">
        <f>RSI!I1537</f>
        <v>54.232430595702802</v>
      </c>
      <c r="D1537" s="2">
        <f>MACD!E1537</f>
        <v>-2.1361536170112938E-2</v>
      </c>
      <c r="E1537" s="2">
        <f>MACD!F1537</f>
        <v>-2.3583081905901471E-2</v>
      </c>
      <c r="F1537" s="2">
        <f>'Moving Avg'!D1537</f>
        <v>3.17624</v>
      </c>
      <c r="G1537" s="2">
        <f>'Moving Avg'!F1537</f>
        <v>3.1555650000000006</v>
      </c>
      <c r="H1537" s="2">
        <f>'Moving Avg'!G1537</f>
        <v>3.186593999999999</v>
      </c>
      <c r="I1537" s="2">
        <f>'Moving Avg'!H1537</f>
        <v>3.1694274999999976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3.1852999999999998</v>
      </c>
      <c r="C1538" s="2">
        <f>RSI!I1538</f>
        <v>54.232430595702802</v>
      </c>
      <c r="D1538" s="2">
        <f>MACD!E1538</f>
        <v>-1.7856420087086544E-2</v>
      </c>
      <c r="E1538" s="2">
        <f>MACD!F1538</f>
        <v>-2.2437749542138487E-2</v>
      </c>
      <c r="F1538" s="2">
        <f>'Moving Avg'!D1538</f>
        <v>3.1792600000000002</v>
      </c>
      <c r="G1538" s="2">
        <f>'Moving Avg'!F1538</f>
        <v>3.1600750000000004</v>
      </c>
      <c r="H1538" s="2">
        <f>'Moving Avg'!G1538</f>
        <v>3.1852419999999997</v>
      </c>
      <c r="I1538" s="2">
        <f>'Moving Avg'!H1538</f>
        <v>3.1701424999999972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3.1852999999999998</v>
      </c>
      <c r="C1539" s="2">
        <f>RSI!I1539</f>
        <v>54.232430595702802</v>
      </c>
      <c r="D1539" s="2">
        <f>MACD!E1539</f>
        <v>-1.4993364237569473E-2</v>
      </c>
      <c r="E1539" s="2">
        <f>MACD!F1539</f>
        <v>-2.0948872481224685E-2</v>
      </c>
      <c r="F1539" s="2">
        <f>'Moving Avg'!D1539</f>
        <v>3.1822799999999996</v>
      </c>
      <c r="G1539" s="2">
        <f>'Moving Avg'!F1539</f>
        <v>3.1619550000000003</v>
      </c>
      <c r="H1539" s="2">
        <f>'Moving Avg'!G1539</f>
        <v>3.1835900000000006</v>
      </c>
      <c r="I1539" s="2">
        <f>'Moving Avg'!H1539</f>
        <v>3.1704329999999969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3.1852999999999998</v>
      </c>
      <c r="C1540" s="2">
        <f>RSI!I1540</f>
        <v>54.232430595702795</v>
      </c>
      <c r="D1540" s="2">
        <f>MACD!E1540</f>
        <v>-1.2665974449627804E-2</v>
      </c>
      <c r="E1540" s="2">
        <f>MACD!F1540</f>
        <v>-1.929229287490531E-2</v>
      </c>
      <c r="F1540" s="2">
        <f>'Moving Avg'!D1540</f>
        <v>3.1852999999999998</v>
      </c>
      <c r="G1540" s="2">
        <f>'Moving Avg'!F1540</f>
        <v>3.1619549999999998</v>
      </c>
      <c r="H1540" s="2">
        <f>'Moving Avg'!G1540</f>
        <v>3.181938000000001</v>
      </c>
      <c r="I1540" s="2">
        <f>'Moving Avg'!H1540</f>
        <v>3.1702634999999968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3.1852999999999998</v>
      </c>
      <c r="C1541" s="2">
        <f>RSI!I1541</f>
        <v>54.232430595702802</v>
      </c>
      <c r="D1541" s="2">
        <f>MACD!E1541</f>
        <v>-1.0784789009506746E-2</v>
      </c>
      <c r="E1541" s="2">
        <f>MACD!F1541</f>
        <v>-1.7590792101825597E-2</v>
      </c>
      <c r="F1541" s="2">
        <f>'Moving Avg'!D1541</f>
        <v>3.1852999999999998</v>
      </c>
      <c r="G1541" s="2">
        <f>'Moving Avg'!F1541</f>
        <v>3.1664649999999996</v>
      </c>
      <c r="H1541" s="2">
        <f>'Moving Avg'!G1541</f>
        <v>3.1810380000000014</v>
      </c>
      <c r="I1541" s="2">
        <f>'Moving Avg'!H1541</f>
        <v>3.1705539999999961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3.1852999999999998</v>
      </c>
      <c r="C1542" s="2">
        <f>RSI!I1542</f>
        <v>54.232430595702802</v>
      </c>
      <c r="D1542" s="2">
        <f>MACD!E1542</f>
        <v>-1.0428478034944622E-2</v>
      </c>
      <c r="E1542" s="2">
        <f>MACD!F1542</f>
        <v>-1.6158329288449402E-2</v>
      </c>
      <c r="F1542" s="2">
        <f>'Moving Avg'!D1542</f>
        <v>3.1852999999999998</v>
      </c>
      <c r="G1542" s="2">
        <f>'Moving Avg'!F1542</f>
        <v>3.1739799999999994</v>
      </c>
      <c r="H1542" s="2">
        <f>'Moving Avg'!G1542</f>
        <v>3.1801380000000017</v>
      </c>
      <c r="I1542" s="2">
        <f>'Moving Avg'!H1542</f>
        <v>3.1704199999999965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3.1852999999999998</v>
      </c>
      <c r="C1543" s="2">
        <f>RSI!I1543</f>
        <v>54.232430595702802</v>
      </c>
      <c r="D1543" s="2">
        <f>MACD!E1543</f>
        <v>-1.0202553732538977E-2</v>
      </c>
      <c r="E1543" s="2">
        <f>MACD!F1543</f>
        <v>-1.4967174177267319E-2</v>
      </c>
      <c r="F1543" s="2">
        <f>'Moving Avg'!D1543</f>
        <v>3.1852999999999998</v>
      </c>
      <c r="G1543" s="2">
        <f>'Moving Avg'!F1543</f>
        <v>3.1792399999999996</v>
      </c>
      <c r="H1543" s="2">
        <f>'Moving Avg'!G1543</f>
        <v>3.179238000000002</v>
      </c>
      <c r="I1543" s="2">
        <f>'Moving Avg'!H1543</f>
        <v>3.1702504999999959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3.1852999999999998</v>
      </c>
      <c r="C1544" s="2">
        <f>RSI!I1544</f>
        <v>54.232430595702802</v>
      </c>
      <c r="D1544" s="2">
        <f>MACD!E1544</f>
        <v>-1.0081358866180778E-2</v>
      </c>
      <c r="E1544" s="2">
        <f>MACD!F1544</f>
        <v>-1.3990011115050011E-2</v>
      </c>
      <c r="F1544" s="2">
        <f>'Moving Avg'!D1544</f>
        <v>3.1852999999999998</v>
      </c>
      <c r="G1544" s="2">
        <f>'Moving Avg'!F1544</f>
        <v>3.1796199999999994</v>
      </c>
      <c r="H1544" s="2">
        <f>'Moving Avg'!G1544</f>
        <v>3.1783380000000023</v>
      </c>
      <c r="I1544" s="2">
        <f>'Moving Avg'!H1544</f>
        <v>3.1701164999999962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3.1852999999999998</v>
      </c>
      <c r="C1545" s="2">
        <f>RSI!I1545</f>
        <v>54.232430595702802</v>
      </c>
      <c r="D1545" s="2">
        <f>MACD!E1545</f>
        <v>-1.0043598114861219E-2</v>
      </c>
      <c r="E1545" s="2">
        <f>MACD!F1545</f>
        <v>-1.3200728515012253E-2</v>
      </c>
      <c r="F1545" s="2">
        <f>'Moving Avg'!D1545</f>
        <v>3.1852999999999998</v>
      </c>
      <c r="G1545" s="2">
        <f>'Moving Avg'!F1545</f>
        <v>3.1799999999999993</v>
      </c>
      <c r="H1545" s="2">
        <f>'Moving Avg'!G1545</f>
        <v>3.1777380000000024</v>
      </c>
      <c r="I1545" s="2">
        <f>'Moving Avg'!H1545</f>
        <v>3.170194499999996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44263</v>
      </c>
      <c r="B1546" s="2">
        <f>RSI!B1546</f>
        <v>3.1852999999999998</v>
      </c>
      <c r="C1546" s="2">
        <f>RSI!I1546</f>
        <v>54.232430595702802</v>
      </c>
      <c r="D1546" s="2">
        <f>MACD!E1546</f>
        <v>-7.7485593710648892E-3</v>
      </c>
      <c r="E1546" s="2">
        <f>MACD!F1546</f>
        <v>-1.2110294686222782E-2</v>
      </c>
      <c r="F1546" s="2">
        <f>'Moving Avg'!D1546</f>
        <v>3.1852999999999998</v>
      </c>
      <c r="G1546" s="2">
        <f>'Moving Avg'!F1546</f>
        <v>3.1803799999999991</v>
      </c>
      <c r="H1546" s="2">
        <f>'Moving Avg'!G1546</f>
        <v>3.1772880000000021</v>
      </c>
      <c r="I1546" s="2">
        <f>'Moving Avg'!H1546</f>
        <v>3.1702724999999958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3.1852999999999998</v>
      </c>
      <c r="C1547" s="2">
        <f>RSI!I1547</f>
        <v>54.232430595702802</v>
      </c>
      <c r="D1547" s="2">
        <f>MACD!E1547</f>
        <v>-5.8621494222665937E-3</v>
      </c>
      <c r="E1547" s="2">
        <f>MACD!F1547</f>
        <v>-1.0860665633431545E-2</v>
      </c>
      <c r="F1547" s="2">
        <f>'Moving Avg'!D1547</f>
        <v>3.1852999999999998</v>
      </c>
      <c r="G1547" s="2">
        <f>'Moving Avg'!F1547</f>
        <v>3.1807599999999989</v>
      </c>
      <c r="H1547" s="2">
        <f>'Moving Avg'!G1547</f>
        <v>3.1763880000000024</v>
      </c>
      <c r="I1547" s="2">
        <f>'Moving Avg'!H1547</f>
        <v>3.1704919999999959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3.1852999999999998</v>
      </c>
      <c r="C1548" s="2">
        <f>RSI!I1548</f>
        <v>54.232430595702802</v>
      </c>
      <c r="D1548" s="2">
        <f>MACD!E1548</f>
        <v>-4.3173877880540168E-3</v>
      </c>
      <c r="E1548" s="2">
        <f>MACD!F1548</f>
        <v>-9.5520100643560393E-3</v>
      </c>
      <c r="F1548" s="2">
        <f>'Moving Avg'!D1548</f>
        <v>3.1852999999999998</v>
      </c>
      <c r="G1548" s="2">
        <f>'Moving Avg'!F1548</f>
        <v>3.1811399999999987</v>
      </c>
      <c r="H1548" s="2">
        <f>'Moving Avg'!G1548</f>
        <v>3.1754880000000019</v>
      </c>
      <c r="I1548" s="2">
        <f>'Moving Avg'!H1548</f>
        <v>3.1704994999999956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3.1852999999999998</v>
      </c>
      <c r="C1549" s="2">
        <f>RSI!I1549</f>
        <v>54.232430595702802</v>
      </c>
      <c r="D1549" s="2">
        <f>MACD!E1549</f>
        <v>-3.0579034559723439E-3</v>
      </c>
      <c r="E1549" s="2">
        <f>MACD!F1549</f>
        <v>-8.2531887426792998E-3</v>
      </c>
      <c r="F1549" s="2">
        <f>'Moving Avg'!D1549</f>
        <v>3.1852999999999998</v>
      </c>
      <c r="G1549" s="2">
        <f>'Moving Avg'!F1549</f>
        <v>3.1815199999999986</v>
      </c>
      <c r="H1549" s="2">
        <f>'Moving Avg'!G1549</f>
        <v>3.1745880000000022</v>
      </c>
      <c r="I1549" s="2">
        <f>'Moving Avg'!H1549</f>
        <v>3.1702239999999962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3.1852999999999998</v>
      </c>
      <c r="C1550" s="2">
        <f>RSI!I1550</f>
        <v>54.232430595702795</v>
      </c>
      <c r="D1550" s="2">
        <f>MACD!E1550</f>
        <v>-2.036280079487085E-3</v>
      </c>
      <c r="E1550" s="2">
        <f>MACD!F1550</f>
        <v>-7.0098070100408569E-3</v>
      </c>
      <c r="F1550" s="2">
        <f>'Moving Avg'!D1550</f>
        <v>3.1852999999999998</v>
      </c>
      <c r="G1550" s="2">
        <f>'Moving Avg'!F1550</f>
        <v>3.1818999999999984</v>
      </c>
      <c r="H1550" s="2">
        <f>'Moving Avg'!G1550</f>
        <v>3.1736880000000021</v>
      </c>
      <c r="I1550" s="2">
        <f>'Moving Avg'!H1550</f>
        <v>3.1700189999999959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44270</v>
      </c>
      <c r="B1551" s="2">
        <f>RSI!B1551</f>
        <v>3.1252</v>
      </c>
      <c r="C1551" s="2">
        <f>RSI!I1551</f>
        <v>30.552272168225059</v>
      </c>
      <c r="D1551" s="2">
        <f>MACD!E1551</f>
        <v>3.2391944186649368E-3</v>
      </c>
      <c r="E1551" s="2">
        <f>MACD!F1551</f>
        <v>-4.9600067242996987E-3</v>
      </c>
      <c r="F1551" s="2">
        <f>'Moving Avg'!D1551</f>
        <v>3.1732799999999997</v>
      </c>
      <c r="G1551" s="2">
        <f>'Moving Avg'!F1551</f>
        <v>3.1792749999999987</v>
      </c>
      <c r="H1551" s="2">
        <f>'Moving Avg'!G1551</f>
        <v>3.1703840000000021</v>
      </c>
      <c r="I1551" s="2">
        <f>'Moving Avg'!H1551</f>
        <v>3.1699734999999958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3.0350000000000001</v>
      </c>
      <c r="C1552" s="2">
        <f>RSI!I1552</f>
        <v>17.911489131448619</v>
      </c>
      <c r="D1552" s="2">
        <f>MACD!E1552</f>
        <v>1.4701868804183782E-2</v>
      </c>
      <c r="E1552" s="2">
        <f>MACD!F1552</f>
        <v>-1.0276316186030028E-3</v>
      </c>
      <c r="F1552" s="2">
        <f>'Moving Avg'!D1552</f>
        <v>3.1432199999999999</v>
      </c>
      <c r="G1552" s="2">
        <f>'Moving Avg'!F1552</f>
        <v>3.1725149999999984</v>
      </c>
      <c r="H1552" s="2">
        <f>'Moving Avg'!G1552</f>
        <v>3.1652760000000018</v>
      </c>
      <c r="I1552" s="2">
        <f>'Moving Avg'!H1552</f>
        <v>3.1692294999999948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3.0125000000000002</v>
      </c>
      <c r="C1553" s="2">
        <f>RSI!I1553</f>
        <v>16.11984411938576</v>
      </c>
      <c r="D1553" s="2">
        <f>MACD!E1553</f>
        <v>2.6894541114158343E-2</v>
      </c>
      <c r="E1553" s="2">
        <f>MACD!F1553</f>
        <v>4.5568029279492665E-3</v>
      </c>
      <c r="F1553" s="2">
        <f>'Moving Avg'!D1553</f>
        <v>3.1086599999999995</v>
      </c>
      <c r="G1553" s="2">
        <f>'Moving Avg'!F1553</f>
        <v>3.1646299999999989</v>
      </c>
      <c r="H1553" s="2">
        <f>'Moving Avg'!G1553</f>
        <v>3.1616700000000013</v>
      </c>
      <c r="I1553" s="2">
        <f>'Moving Avg'!H1553</f>
        <v>3.168372999999995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3.0049999999999999</v>
      </c>
      <c r="C1554" s="2">
        <f>RSI!I1554</f>
        <v>15.561086303633189</v>
      </c>
      <c r="D1554" s="2">
        <f>MACD!E1554</f>
        <v>3.8665500432637945E-2</v>
      </c>
      <c r="E1554" s="2">
        <f>MACD!F1554</f>
        <v>1.1378542428887002E-2</v>
      </c>
      <c r="F1554" s="2">
        <f>'Moving Avg'!D1554</f>
        <v>3.0726</v>
      </c>
      <c r="G1554" s="2">
        <f>'Moving Avg'!F1554</f>
        <v>3.1563699999999995</v>
      </c>
      <c r="H1554" s="2">
        <f>'Moving Avg'!G1554</f>
        <v>3.1564120000000009</v>
      </c>
      <c r="I1554" s="2">
        <f>'Moving Avg'!H1554</f>
        <v>3.1674789999999948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2.9899</v>
      </c>
      <c r="C1555" s="2">
        <f>RSI!I1555</f>
        <v>14.473330009160989</v>
      </c>
      <c r="D1555" s="2">
        <f>MACD!E1555</f>
        <v>5.0620348896601719E-2</v>
      </c>
      <c r="E1555" s="2">
        <f>MACD!F1555</f>
        <v>1.9226903722429946E-2</v>
      </c>
      <c r="F1555" s="2">
        <f>'Moving Avg'!D1555</f>
        <v>3.0335199999999998</v>
      </c>
      <c r="G1555" s="2">
        <f>'Moving Avg'!F1555</f>
        <v>3.1473549999999997</v>
      </c>
      <c r="H1555" s="2">
        <f>'Moving Avg'!G1555</f>
        <v>3.1510020000000001</v>
      </c>
      <c r="I1555" s="2">
        <f>'Moving Avg'!H1555</f>
        <v>3.1665094999999952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3.0049999999999999</v>
      </c>
      <c r="C1556" s="2">
        <f>RSI!I1556</f>
        <v>20.460982656421436</v>
      </c>
      <c r="D1556" s="2">
        <f>MACD!E1556</f>
        <v>6.0518075198606525E-2</v>
      </c>
      <c r="E1556" s="2">
        <f>MACD!F1556</f>
        <v>2.7485138017665264E-2</v>
      </c>
      <c r="F1556" s="2">
        <f>'Moving Avg'!D1556</f>
        <v>3.0094799999999999</v>
      </c>
      <c r="G1556" s="2">
        <f>'Moving Avg'!F1556</f>
        <v>3.1383399999999999</v>
      </c>
      <c r="H1556" s="2">
        <f>'Moving Avg'!G1556</f>
        <v>3.1464960000000004</v>
      </c>
      <c r="I1556" s="2">
        <f>'Moving Avg'!H1556</f>
        <v>3.165615499999995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</row>
    <row r="1557" spans="1:12" ht="13.5" x14ac:dyDescent="0.25">
      <c r="A1557" s="3">
        <f>RSI!A1557</f>
        <v>44278</v>
      </c>
      <c r="B1557" s="2">
        <f>RSI!B1557</f>
        <v>3.0049999999999999</v>
      </c>
      <c r="C1557" s="2">
        <f>RSI!I1557</f>
        <v>20.460982656421436</v>
      </c>
      <c r="D1557" s="2">
        <f>MACD!E1557</f>
        <v>6.9637740247771696E-2</v>
      </c>
      <c r="E1557" s="2">
        <f>MACD!F1557</f>
        <v>3.5915658463686551E-2</v>
      </c>
      <c r="F1557" s="2">
        <f>'Moving Avg'!D1557</f>
        <v>3.0034799999999997</v>
      </c>
      <c r="G1557" s="2">
        <f>'Moving Avg'!F1557</f>
        <v>3.1293250000000001</v>
      </c>
      <c r="H1557" s="2">
        <f>'Moving Avg'!G1557</f>
        <v>3.1428899999999995</v>
      </c>
      <c r="I1557" s="2">
        <f>'Moving Avg'!H1557</f>
        <v>3.1648629999999951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</row>
    <row r="1558" spans="1:12" ht="13.5" x14ac:dyDescent="0.25">
      <c r="A1558" s="3">
        <f>RSI!A1558</f>
        <v>44279</v>
      </c>
      <c r="B1558" s="2">
        <f>RSI!B1558</f>
        <v>3.0049999999999999</v>
      </c>
      <c r="C1558" s="2">
        <f>RSI!I1558</f>
        <v>20.460982656421436</v>
      </c>
      <c r="D1558" s="2">
        <f>MACD!E1558</f>
        <v>7.8043885340447705E-2</v>
      </c>
      <c r="E1558" s="2">
        <f>MACD!F1558</f>
        <v>4.4341303839038781E-2</v>
      </c>
      <c r="F1558" s="2">
        <f>'Moving Avg'!D1558</f>
        <v>3.0019799999999996</v>
      </c>
      <c r="G1558" s="2">
        <f>'Moving Avg'!F1558</f>
        <v>3.1203100000000004</v>
      </c>
      <c r="H1558" s="2">
        <f>'Moving Avg'!G1558</f>
        <v>3.139435999999999</v>
      </c>
      <c r="I1558" s="2">
        <f>'Moving Avg'!H1558</f>
        <v>3.1643579999999951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3.0049999999999999</v>
      </c>
      <c r="C1559" s="2">
        <f>RSI!I1559</f>
        <v>20.460982656421436</v>
      </c>
      <c r="D1559" s="2">
        <f>MACD!E1559</f>
        <v>8.5795208300915249E-2</v>
      </c>
      <c r="E1559" s="2">
        <f>MACD!F1559</f>
        <v>5.2632084731414078E-2</v>
      </c>
      <c r="F1559" s="2">
        <f>'Moving Avg'!D1559</f>
        <v>3.0019799999999996</v>
      </c>
      <c r="G1559" s="2">
        <f>'Moving Avg'!F1559</f>
        <v>3.1112950000000006</v>
      </c>
      <c r="H1559" s="2">
        <f>'Moving Avg'!G1559</f>
        <v>3.136131999999999</v>
      </c>
      <c r="I1559" s="2">
        <f>'Moving Avg'!H1559</f>
        <v>3.1638529999999951</v>
      </c>
      <c r="J1559" s="6" t="str">
        <f>OBV!F1559</f>
        <v>BULLISH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3.0049999999999999</v>
      </c>
      <c r="C1560" s="2">
        <f>RSI!I1560</f>
        <v>20.460982656421436</v>
      </c>
      <c r="D1560" s="2">
        <f>MACD!E1560</f>
        <v>9.2945159813521805E-2</v>
      </c>
      <c r="E1560" s="2">
        <f>MACD!F1560</f>
        <v>6.0694699747835631E-2</v>
      </c>
      <c r="F1560" s="2">
        <f>'Moving Avg'!D1560</f>
        <v>3.0049999999999999</v>
      </c>
      <c r="G1560" s="2">
        <f>'Moving Avg'!F1560</f>
        <v>3.1022800000000008</v>
      </c>
      <c r="H1560" s="2">
        <f>'Moving Avg'!G1560</f>
        <v>3.1328279999999982</v>
      </c>
      <c r="I1560" s="2">
        <f>'Moving Avg'!H1560</f>
        <v>3.1633124999999951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3.0049999999999999</v>
      </c>
      <c r="C1561" s="2">
        <f>RSI!I1561</f>
        <v>20.460982656421436</v>
      </c>
      <c r="D1561" s="2">
        <f>MACD!E1561</f>
        <v>9.0296316584783209E-2</v>
      </c>
      <c r="E1561" s="2">
        <f>MACD!F1561</f>
        <v>6.6615023115225158E-2</v>
      </c>
      <c r="F1561" s="2">
        <f>'Moving Avg'!D1561</f>
        <v>3.0049999999999999</v>
      </c>
      <c r="G1561" s="2">
        <f>'Moving Avg'!F1561</f>
        <v>3.093265000000001</v>
      </c>
      <c r="H1561" s="2">
        <f>'Moving Avg'!G1561</f>
        <v>3.1293739999999985</v>
      </c>
      <c r="I1561" s="2">
        <f>'Moving Avg'!H1561</f>
        <v>3.1627014999999954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3.0049999999999999</v>
      </c>
      <c r="C1562" s="2">
        <f>RSI!I1562</f>
        <v>20.460982656421436</v>
      </c>
      <c r="D1562" s="2">
        <f>MACD!E1562</f>
        <v>7.4684871700902544E-2</v>
      </c>
      <c r="E1562" s="2">
        <f>MACD!F1562</f>
        <v>6.8228992832360641E-2</v>
      </c>
      <c r="F1562" s="2">
        <f>'Moving Avg'!D1562</f>
        <v>3.0049999999999999</v>
      </c>
      <c r="G1562" s="2">
        <f>'Moving Avg'!F1562</f>
        <v>3.0842500000000008</v>
      </c>
      <c r="H1562" s="2">
        <f>'Moving Avg'!G1562</f>
        <v>3.125017999999999</v>
      </c>
      <c r="I1562" s="2">
        <f>'Moving Avg'!H1562</f>
        <v>3.1616304999999958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3.0049999999999999</v>
      </c>
      <c r="C1563" s="2">
        <f>RSI!I1563</f>
        <v>20.460982656421436</v>
      </c>
      <c r="D1563" s="2">
        <f>MACD!E1563</f>
        <v>5.8482914920643392E-2</v>
      </c>
      <c r="E1563" s="2">
        <f>MACD!F1563</f>
        <v>6.6279777250017186E-2</v>
      </c>
      <c r="F1563" s="2">
        <f>'Moving Avg'!D1563</f>
        <v>3.0049999999999999</v>
      </c>
      <c r="G1563" s="2">
        <f>'Moving Avg'!F1563</f>
        <v>3.0752350000000011</v>
      </c>
      <c r="H1563" s="2">
        <f>'Moving Avg'!G1563</f>
        <v>3.1224639999999995</v>
      </c>
      <c r="I1563" s="2">
        <f>'Moving Avg'!H1563</f>
        <v>3.1606304999999963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3.0049999999999999</v>
      </c>
      <c r="C1564" s="2">
        <f>RSI!I1564</f>
        <v>20.460982656421436</v>
      </c>
      <c r="D1564" s="2">
        <f>MACD!E1564</f>
        <v>4.4054226105105787E-2</v>
      </c>
      <c r="E1564" s="2">
        <f>MACD!F1564</f>
        <v>6.1834667021034906E-2</v>
      </c>
      <c r="F1564" s="2">
        <f>'Moving Avg'!D1564</f>
        <v>3.0049999999999999</v>
      </c>
      <c r="G1564" s="2">
        <f>'Moving Avg'!F1564</f>
        <v>3.0662200000000008</v>
      </c>
      <c r="H1564" s="2">
        <f>'Moving Avg'!G1564</f>
        <v>3.1203619999999987</v>
      </c>
      <c r="I1564" s="2">
        <f>'Moving Avg'!H1564</f>
        <v>3.1605854999999967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3.0049999999999999</v>
      </c>
      <c r="C1565" s="2">
        <f>RSI!I1565</f>
        <v>20.46098265642145</v>
      </c>
      <c r="D1565" s="2">
        <f>MACD!E1565</f>
        <v>2.9924578445010841E-2</v>
      </c>
      <c r="E1565" s="2">
        <f>MACD!F1565</f>
        <v>5.5452649305830097E-2</v>
      </c>
      <c r="F1565" s="2">
        <f>'Moving Avg'!D1565</f>
        <v>3.0049999999999999</v>
      </c>
      <c r="G1565" s="2">
        <f>'Moving Avg'!F1565</f>
        <v>3.0572050000000011</v>
      </c>
      <c r="H1565" s="2">
        <f>'Moving Avg'!G1565</f>
        <v>3.1185599999999996</v>
      </c>
      <c r="I1565" s="2">
        <f>'Moving Avg'!H1565</f>
        <v>3.1604694999999969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2.9148000000000001</v>
      </c>
      <c r="C1566" s="2">
        <f>RSI!I1566</f>
        <v>10.898177156220157</v>
      </c>
      <c r="D1566" s="2">
        <f>MACD!E1566</f>
        <v>2.7345799469779664E-2</v>
      </c>
      <c r="E1566" s="2">
        <f>MACD!F1566</f>
        <v>4.9831279338620013E-2</v>
      </c>
      <c r="F1566" s="2">
        <f>'Moving Avg'!D1566</f>
        <v>2.9869599999999998</v>
      </c>
      <c r="G1566" s="2">
        <f>'Moving Avg'!F1566</f>
        <v>3.0436800000000011</v>
      </c>
      <c r="H1566" s="2">
        <f>'Moving Avg'!G1566</f>
        <v>3.1149539999999996</v>
      </c>
      <c r="I1566" s="2">
        <f>'Moving Avg'!H1566</f>
        <v>3.1599024999999976</v>
      </c>
      <c r="J1566" s="6" t="str">
        <f>OBV!F1566</f>
        <v>BEARISH</v>
      </c>
      <c r="K1566" s="6" t="str">
        <f>OBV!G1566</f>
        <v>WEAK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2.9222999999999999</v>
      </c>
      <c r="C1567" s="2">
        <f>RSI!I1567</f>
        <v>14.477324073499091</v>
      </c>
      <c r="D1567" s="2">
        <f>MACD!E1567</f>
        <v>2.5486120221723585E-2</v>
      </c>
      <c r="E1567" s="2">
        <f>MACD!F1567</f>
        <v>4.4962247515240736E-2</v>
      </c>
      <c r="F1567" s="2">
        <f>'Moving Avg'!D1567</f>
        <v>2.9704199999999998</v>
      </c>
      <c r="G1567" s="2">
        <f>'Moving Avg'!F1567</f>
        <v>3.0305300000000006</v>
      </c>
      <c r="H1567" s="2">
        <f>'Moving Avg'!G1567</f>
        <v>3.1114979999999997</v>
      </c>
      <c r="I1567" s="2">
        <f>'Moving Avg'!H1567</f>
        <v>3.1593729999999978</v>
      </c>
      <c r="J1567" s="6" t="str">
        <f>OBV!F1567</f>
        <v>BEARISH</v>
      </c>
      <c r="K1567" s="6" t="str">
        <f>OBV!G1567</f>
        <v>WEAK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2.8546999999999998</v>
      </c>
      <c r="C1568" s="2">
        <f>RSI!I1568</f>
        <v>10.416024365685004</v>
      </c>
      <c r="D1568" s="2">
        <f>MACD!E1568</f>
        <v>2.9688523999209515E-2</v>
      </c>
      <c r="E1568" s="2">
        <f>MACD!F1568</f>
        <v>4.1907502812034494E-2</v>
      </c>
      <c r="F1568" s="2">
        <f>'Moving Avg'!D1568</f>
        <v>2.9403599999999996</v>
      </c>
      <c r="G1568" s="2">
        <f>'Moving Avg'!F1568</f>
        <v>3.0140000000000002</v>
      </c>
      <c r="H1568" s="2">
        <f>'Moving Avg'!G1568</f>
        <v>3.10669</v>
      </c>
      <c r="I1568" s="2">
        <f>'Moving Avg'!H1568</f>
        <v>3.1585764999999979</v>
      </c>
      <c r="J1568" s="6" t="str">
        <f>OBV!F1568</f>
        <v>BEARISH</v>
      </c>
      <c r="K1568" s="6" t="str">
        <f>OBV!G1568</f>
        <v>WEAK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2.9148000000000001</v>
      </c>
      <c r="C1569" s="2">
        <f>RSI!I1569</f>
        <v>29.383013099238795</v>
      </c>
      <c r="D1569" s="2">
        <f>MACD!E1569</f>
        <v>2.9903643494399557E-2</v>
      </c>
      <c r="E1569" s="2">
        <f>MACD!F1569</f>
        <v>3.9506730948507505E-2</v>
      </c>
      <c r="F1569" s="2">
        <f>'Moving Avg'!D1569</f>
        <v>2.92232</v>
      </c>
      <c r="G1569" s="2">
        <f>'Moving Avg'!F1569</f>
        <v>3.0004750000000007</v>
      </c>
      <c r="H1569" s="2">
        <f>'Moving Avg'!G1569</f>
        <v>3.1020319999999999</v>
      </c>
      <c r="I1569" s="2">
        <f>'Moving Avg'!H1569</f>
        <v>3.1581509999999979</v>
      </c>
      <c r="J1569" s="6" t="str">
        <f>OBV!F1569</f>
        <v>BEARISH</v>
      </c>
      <c r="K1569" s="6" t="str">
        <f>OBV!G1569</f>
        <v>WEAK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2.8997999999999999</v>
      </c>
      <c r="C1570" s="2">
        <f>RSI!I1570</f>
        <v>27.800931524531123</v>
      </c>
      <c r="D1570" s="2">
        <f>MACD!E1570</f>
        <v>3.1870433486421934E-2</v>
      </c>
      <c r="E1570" s="2">
        <f>MACD!F1570</f>
        <v>3.7979471456090388E-2</v>
      </c>
      <c r="F1570" s="2">
        <f>'Moving Avg'!D1570</f>
        <v>2.9012799999999999</v>
      </c>
      <c r="G1570" s="2">
        <f>'Moving Avg'!F1570</f>
        <v>2.9862000000000002</v>
      </c>
      <c r="H1570" s="2">
        <f>'Moving Avg'!G1570</f>
        <v>3.0963220000000002</v>
      </c>
      <c r="I1570" s="2">
        <f>'Moving Avg'!H1570</f>
        <v>3.1578629999999985</v>
      </c>
      <c r="J1570" s="6" t="str">
        <f>OBV!F1570</f>
        <v>BEARISH</v>
      </c>
      <c r="K1570" s="6" t="str">
        <f>OBV!G1570</f>
        <v>WEAK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3.0726</v>
      </c>
      <c r="C1571" s="2">
        <f>RSI!I1571</f>
        <v>56.714917099585413</v>
      </c>
      <c r="D1571" s="2">
        <f>MACD!E1571</f>
        <v>2.1447030392006905E-2</v>
      </c>
      <c r="E1571" s="2">
        <f>MACD!F1571</f>
        <v>3.467298324327369E-2</v>
      </c>
      <c r="F1571" s="2">
        <f>'Moving Avg'!D1571</f>
        <v>2.9328399999999997</v>
      </c>
      <c r="G1571" s="2">
        <f>'Moving Avg'!F1571</f>
        <v>2.9835700000000003</v>
      </c>
      <c r="H1571" s="2">
        <f>'Moving Avg'!G1571</f>
        <v>3.095872</v>
      </c>
      <c r="I1571" s="2">
        <f>'Moving Avg'!H1571</f>
        <v>3.1580144999999984</v>
      </c>
      <c r="J1571" s="6" t="str">
        <f>OBV!F1571</f>
        <v>BULLISH</v>
      </c>
      <c r="K1571" s="6" t="str">
        <f>OBV!G1571</f>
        <v>STRONG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3.1252</v>
      </c>
      <c r="C1572" s="2">
        <f>RSI!I1572</f>
        <v>61.738003851735371</v>
      </c>
      <c r="D1572" s="2">
        <f>MACD!E1572</f>
        <v>8.3694692167015639E-3</v>
      </c>
      <c r="E1572" s="2">
        <f>MACD!F1572</f>
        <v>2.9412280437959269E-2</v>
      </c>
      <c r="F1572" s="2">
        <f>'Moving Avg'!D1572</f>
        <v>2.97342</v>
      </c>
      <c r="G1572" s="2">
        <f>'Moving Avg'!F1572</f>
        <v>2.9880800000000001</v>
      </c>
      <c r="H1572" s="2">
        <f>'Moving Avg'!G1572</f>
        <v>3.0976759999999994</v>
      </c>
      <c r="I1572" s="2">
        <f>'Moving Avg'!H1572</f>
        <v>3.1580044999999979</v>
      </c>
      <c r="J1572" s="6" t="str">
        <f>OBV!F1572</f>
        <v>BULLISH</v>
      </c>
      <c r="K1572" s="6" t="str">
        <f>OBV!G1572</f>
        <v>STRONG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3.0726</v>
      </c>
      <c r="C1573" s="2">
        <f>RSI!I1573</f>
        <v>54.879529934685422</v>
      </c>
      <c r="D1573" s="2">
        <f>MACD!E1573</f>
        <v>5.5463388885090836E-4</v>
      </c>
      <c r="E1573" s="2">
        <f>MACD!F1573</f>
        <v>2.3640751128137599E-2</v>
      </c>
      <c r="F1573" s="2">
        <f>'Moving Avg'!D1573</f>
        <v>3.0169999999999999</v>
      </c>
      <c r="G1573" s="2">
        <f>'Moving Avg'!F1573</f>
        <v>2.991085</v>
      </c>
      <c r="H1573" s="2">
        <f>'Moving Avg'!G1573</f>
        <v>3.0975259999999998</v>
      </c>
      <c r="I1573" s="2">
        <f>'Moving Avg'!H1573</f>
        <v>3.1579789999999979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3.0651000000000002</v>
      </c>
      <c r="C1574" s="2">
        <f>RSI!I1574</f>
        <v>53.959081092874172</v>
      </c>
      <c r="D1574" s="2">
        <f>MACD!E1574</f>
        <v>-5.7892357713043019E-3</v>
      </c>
      <c r="E1574" s="2">
        <f>MACD!F1574</f>
        <v>1.7754753748249221E-2</v>
      </c>
      <c r="F1574" s="2">
        <f>'Moving Avg'!D1574</f>
        <v>3.0470599999999997</v>
      </c>
      <c r="G1574" s="2">
        <f>'Moving Avg'!F1574</f>
        <v>2.9940899999999999</v>
      </c>
      <c r="H1574" s="2">
        <f>'Moving Avg'!G1574</f>
        <v>3.0952739999999994</v>
      </c>
      <c r="I1574" s="2">
        <f>'Moving Avg'!H1574</f>
        <v>3.1579159999999979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3.2303000000000002</v>
      </c>
      <c r="C1575" s="2">
        <f>RSI!I1575</f>
        <v>67.063120418637141</v>
      </c>
      <c r="D1575" s="2">
        <f>MACD!E1575</f>
        <v>-2.3615467148676128E-2</v>
      </c>
      <c r="E1575" s="2">
        <f>MACD!F1575</f>
        <v>9.4807095688641523E-3</v>
      </c>
      <c r="F1575" s="2">
        <f>'Moving Avg'!D1575</f>
        <v>3.1131599999999997</v>
      </c>
      <c r="G1575" s="2">
        <f>'Moving Avg'!F1575</f>
        <v>3.0061100000000001</v>
      </c>
      <c r="H1575" s="2">
        <f>'Moving Avg'!G1575</f>
        <v>3.096325999999999</v>
      </c>
      <c r="I1575" s="2">
        <f>'Moving Avg'!H1575</f>
        <v>3.1585019999999986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3.1551999999999998</v>
      </c>
      <c r="C1576" s="2">
        <f>RSI!I1576</f>
        <v>58.861376648853323</v>
      </c>
      <c r="D1576" s="2">
        <f>MACD!E1576</f>
        <v>-4.8194247092215647E-2</v>
      </c>
      <c r="E1576" s="2">
        <f>MACD!F1576</f>
        <v>-2.0542817633518087E-3</v>
      </c>
      <c r="F1576" s="2">
        <f>'Moving Avg'!D1576</f>
        <v>3.1296799999999996</v>
      </c>
      <c r="G1576" s="2">
        <f>'Moving Avg'!F1576</f>
        <v>3.01362</v>
      </c>
      <c r="H1576" s="2">
        <f>'Moving Avg'!G1576</f>
        <v>3.0958759999999996</v>
      </c>
      <c r="I1576" s="2">
        <f>'Moving Avg'!H1576</f>
        <v>3.1587124999999987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</row>
    <row r="1577" spans="1:12" ht="13.5" x14ac:dyDescent="0.25">
      <c r="A1577" s="3">
        <f>RSI!A1577</f>
        <v>44307</v>
      </c>
      <c r="B1577" s="2">
        <f>RSI!B1577</f>
        <v>3.2454000000000001</v>
      </c>
      <c r="C1577" s="2">
        <f>RSI!I1577</f>
        <v>64.480187235445328</v>
      </c>
      <c r="D1577" s="2">
        <f>MACD!E1577</f>
        <v>-7.5169140243510846E-2</v>
      </c>
      <c r="E1577" s="2">
        <f>MACD!F1577</f>
        <v>-1.6677253459383617E-2</v>
      </c>
      <c r="F1577" s="2">
        <f>'Moving Avg'!D1577</f>
        <v>3.1537199999999999</v>
      </c>
      <c r="G1577" s="2">
        <f>'Moving Avg'!F1577</f>
        <v>3.0256400000000001</v>
      </c>
      <c r="H1577" s="2">
        <f>'Moving Avg'!G1577</f>
        <v>3.0972299999999984</v>
      </c>
      <c r="I1577" s="2">
        <f>'Moving Avg'!H1577</f>
        <v>3.1590204999999991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</row>
    <row r="1578" spans="1:12" ht="13.5" x14ac:dyDescent="0.25">
      <c r="A1578" s="3">
        <f>RSI!A1578</f>
        <v>44308</v>
      </c>
      <c r="B1578" s="2">
        <f>RSI!B1578</f>
        <v>3.1777000000000002</v>
      </c>
      <c r="C1578" s="2">
        <f>RSI!I1578</f>
        <v>58.069434202020616</v>
      </c>
      <c r="D1578" s="2">
        <f>MACD!E1578</f>
        <v>-0.10451392387779102</v>
      </c>
      <c r="E1578" s="2">
        <f>MACD!F1578</f>
        <v>-3.42445875430651E-2</v>
      </c>
      <c r="F1578" s="2">
        <f>'Moving Avg'!D1578</f>
        <v>3.1747400000000003</v>
      </c>
      <c r="G1578" s="2">
        <f>'Moving Avg'!F1578</f>
        <v>3.0342750000000001</v>
      </c>
      <c r="H1578" s="2">
        <f>'Moving Avg'!G1578</f>
        <v>3.0972299999999984</v>
      </c>
      <c r="I1578" s="2">
        <f>'Moving Avg'!H1578</f>
        <v>3.1589899999999989</v>
      </c>
      <c r="J1578" s="6" t="str">
        <f>OBV!F1578</f>
        <v>BEARISH</v>
      </c>
      <c r="K1578" s="6" t="str">
        <f>OBV!G1578</f>
        <v>WEAK</v>
      </c>
      <c r="L1578" s="6" t="str">
        <f>OBV!H1578</f>
        <v>BEARISH DIVERGENCE</v>
      </c>
    </row>
    <row r="1579" spans="1:12" ht="13.5" x14ac:dyDescent="0.25">
      <c r="A1579" s="3">
        <f>RSI!A1579</f>
        <v>44309</v>
      </c>
      <c r="B1579" s="2">
        <f>RSI!B1579</f>
        <v>3.1701999999999999</v>
      </c>
      <c r="C1579" s="2">
        <f>RSI!I1579</f>
        <v>57.38871727139162</v>
      </c>
      <c r="D1579" s="2">
        <f>MACD!E1579</f>
        <v>-0.12019301163823437</v>
      </c>
      <c r="E1579" s="2">
        <f>MACD!F1579</f>
        <v>-5.1434272362098951E-2</v>
      </c>
      <c r="F1579" s="2">
        <f>'Moving Avg'!D1579</f>
        <v>3.1957599999999999</v>
      </c>
      <c r="G1579" s="2">
        <f>'Moving Avg'!F1579</f>
        <v>3.0425350000000004</v>
      </c>
      <c r="H1579" s="2">
        <f>'Moving Avg'!G1579</f>
        <v>3.0970799999999978</v>
      </c>
      <c r="I1579" s="2">
        <f>'Moving Avg'!H1579</f>
        <v>3.1589219999999987</v>
      </c>
      <c r="J1579" s="6" t="str">
        <f>OBV!F1579</f>
        <v>BEARISH</v>
      </c>
      <c r="K1579" s="6" t="str">
        <f>OBV!G1579</f>
        <v>WEAK</v>
      </c>
      <c r="L1579" s="6" t="str">
        <f>OBV!H1579</f>
        <v>BEARISH DIVERGENCE</v>
      </c>
    </row>
    <row r="1580" spans="1:12" ht="13.5" x14ac:dyDescent="0.25">
      <c r="A1580" s="3">
        <f>RSI!A1580</f>
        <v>44312</v>
      </c>
      <c r="B1580" s="2">
        <f>RSI!B1580</f>
        <v>3.1701999999999999</v>
      </c>
      <c r="C1580" s="2">
        <f>RSI!I1580</f>
        <v>57.388717271391613</v>
      </c>
      <c r="D1580" s="2">
        <f>MACD!E1580</f>
        <v>-0.13632570989341675</v>
      </c>
      <c r="E1580" s="2">
        <f>MACD!F1580</f>
        <v>-6.8412559868362505E-2</v>
      </c>
      <c r="F1580" s="2">
        <f>'Moving Avg'!D1580</f>
        <v>3.1837399999999998</v>
      </c>
      <c r="G1580" s="2">
        <f>'Moving Avg'!F1580</f>
        <v>3.0507949999999999</v>
      </c>
      <c r="H1580" s="2">
        <f>'Moving Avg'!G1580</f>
        <v>3.0969299999999977</v>
      </c>
      <c r="I1580" s="2">
        <f>'Moving Avg'!H1580</f>
        <v>3.1588539999999989</v>
      </c>
      <c r="J1580" s="6" t="str">
        <f>OBV!F1580</f>
        <v>BEARISH</v>
      </c>
      <c r="K1580" s="6" t="str">
        <f>OBV!G1580</f>
        <v>WEAK</v>
      </c>
      <c r="L1580" s="6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3.1476999999999999</v>
      </c>
      <c r="C1581" s="2">
        <f>RSI!I1581</f>
        <v>55.139793601171419</v>
      </c>
      <c r="D1581" s="2">
        <f>MACD!E1581</f>
        <v>-0.12224191838515885</v>
      </c>
      <c r="E1581" s="2">
        <f>MACD!F1581</f>
        <v>-7.9178431571721775E-2</v>
      </c>
      <c r="F1581" s="2">
        <f>'Moving Avg'!D1581</f>
        <v>3.1822399999999997</v>
      </c>
      <c r="G1581" s="2">
        <f>'Moving Avg'!F1581</f>
        <v>3.0579300000000003</v>
      </c>
      <c r="H1581" s="2">
        <f>'Moving Avg'!G1581</f>
        <v>3.0963299999999974</v>
      </c>
      <c r="I1581" s="2">
        <f>'Moving Avg'!H1581</f>
        <v>3.1590269999999991</v>
      </c>
      <c r="J1581" s="6" t="str">
        <f>OBV!F1581</f>
        <v>BEARISH</v>
      </c>
      <c r="K1581" s="6" t="str">
        <f>OBV!G1581</f>
        <v>WEAK</v>
      </c>
      <c r="L1581" s="6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3.2378</v>
      </c>
      <c r="C1582" s="2">
        <f>RSI!I1582</f>
        <v>61.624996678453776</v>
      </c>
      <c r="D1582" s="2">
        <f>MACD!E1582</f>
        <v>-0.10925214534153671</v>
      </c>
      <c r="E1582" s="2">
        <f>MACD!F1582</f>
        <v>-8.5193174325684767E-2</v>
      </c>
      <c r="F1582" s="2">
        <f>'Moving Avg'!D1582</f>
        <v>3.18072</v>
      </c>
      <c r="G1582" s="2">
        <f>'Moving Avg'!F1582</f>
        <v>3.0695700000000006</v>
      </c>
      <c r="H1582" s="2">
        <f>'Moving Avg'!G1582</f>
        <v>3.0976819999999976</v>
      </c>
      <c r="I1582" s="2">
        <f>'Moving Avg'!H1582</f>
        <v>3.1596504999999993</v>
      </c>
      <c r="J1582" s="6" t="str">
        <f>OBV!F1582</f>
        <v>BEARISH</v>
      </c>
      <c r="K1582" s="6" t="str">
        <f>OBV!G1582</f>
        <v>WEAK</v>
      </c>
      <c r="L1582" s="6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3.2679</v>
      </c>
      <c r="C1583" s="2">
        <f>RSI!I1583</f>
        <v>63.522214376910327</v>
      </c>
      <c r="D1583" s="2">
        <f>MACD!E1583</f>
        <v>-0.10943506224078936</v>
      </c>
      <c r="E1583" s="2">
        <f>MACD!F1583</f>
        <v>-9.0041551908705691E-2</v>
      </c>
      <c r="F1583" s="2">
        <f>'Moving Avg'!D1583</f>
        <v>3.19876</v>
      </c>
      <c r="G1583" s="2">
        <f>'Moving Avg'!F1583</f>
        <v>3.0827149999999999</v>
      </c>
      <c r="H1583" s="2">
        <f>'Moving Avg'!G1583</f>
        <v>3.0996359999999976</v>
      </c>
      <c r="I1583" s="2">
        <f>'Moving Avg'!H1583</f>
        <v>3.1604599999999992</v>
      </c>
      <c r="J1583" s="6" t="str">
        <f>OBV!F1583</f>
        <v>BEARISH</v>
      </c>
      <c r="K1583" s="6" t="str">
        <f>OBV!G1583</f>
        <v>WEAK</v>
      </c>
      <c r="L1583" s="6" t="str">
        <f>OBV!H1583</f>
        <v>BEARISH DIVERGENCE</v>
      </c>
    </row>
    <row r="1584" spans="1:12" ht="13.5" x14ac:dyDescent="0.25">
      <c r="A1584" s="3">
        <f>RSI!A1584</f>
        <v>44316</v>
      </c>
      <c r="B1584" s="2">
        <f>RSI!B1584</f>
        <v>3.3654999999999999</v>
      </c>
      <c r="C1584" s="2">
        <f>RSI!I1584</f>
        <v>68.892547156843023</v>
      </c>
      <c r="D1584" s="2">
        <f>MACD!E1584</f>
        <v>-0.11894036679443953</v>
      </c>
      <c r="E1584" s="2">
        <f>MACD!F1584</f>
        <v>-9.5821314885852465E-2</v>
      </c>
      <c r="F1584" s="2">
        <f>'Moving Avg'!D1584</f>
        <v>3.2378200000000001</v>
      </c>
      <c r="G1584" s="2">
        <f>'Moving Avg'!F1584</f>
        <v>3.1007400000000001</v>
      </c>
      <c r="H1584" s="2">
        <f>'Moving Avg'!G1584</f>
        <v>3.1035419999999978</v>
      </c>
      <c r="I1584" s="2">
        <f>'Moving Avg'!H1584</f>
        <v>3.1617574999999993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3.3054000000000001</v>
      </c>
      <c r="C1585" s="2">
        <f>RSI!I1585</f>
        <v>62.764833661837393</v>
      </c>
      <c r="D1585" s="2">
        <f>MACD!E1585</f>
        <v>-9.8588222307476769E-2</v>
      </c>
      <c r="E1585" s="2">
        <f>MACD!F1585</f>
        <v>-9.6374696370177343E-2</v>
      </c>
      <c r="F1585" s="2">
        <f>'Moving Avg'!D1585</f>
        <v>3.2648600000000001</v>
      </c>
      <c r="G1585" s="2">
        <f>'Moving Avg'!F1585</f>
        <v>3.1157600000000003</v>
      </c>
      <c r="H1585" s="2">
        <f>'Moving Avg'!G1585</f>
        <v>3.1062459999999974</v>
      </c>
      <c r="I1585" s="2">
        <f>'Moving Avg'!H1585</f>
        <v>3.1627544999999992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3.4632000000000001</v>
      </c>
      <c r="C1586" s="2">
        <f>RSI!I1586</f>
        <v>70.247644602764481</v>
      </c>
      <c r="D1586" s="2">
        <f>MACD!E1586</f>
        <v>-0.10561787295378844</v>
      </c>
      <c r="E1586" s="2">
        <f>MACD!F1586</f>
        <v>-9.8223331686899562E-2</v>
      </c>
      <c r="F1586" s="2">
        <f>'Moving Avg'!D1586</f>
        <v>3.32796</v>
      </c>
      <c r="G1586" s="2">
        <f>'Moving Avg'!F1586</f>
        <v>3.1431800000000001</v>
      </c>
      <c r="H1586" s="2">
        <f>'Moving Avg'!G1586</f>
        <v>3.111803999999998</v>
      </c>
      <c r="I1586" s="2">
        <f>'Moving Avg'!H1586</f>
        <v>3.1641514999999991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3.4857</v>
      </c>
      <c r="C1587" s="2">
        <f>RSI!I1587</f>
        <v>71.138267933223176</v>
      </c>
      <c r="D1587" s="2">
        <f>MACD!E1587</f>
        <v>-0.10122152661737971</v>
      </c>
      <c r="E1587" s="2">
        <f>MACD!F1587</f>
        <v>-9.88229706729956E-2</v>
      </c>
      <c r="F1587" s="2">
        <f>'Moving Avg'!D1587</f>
        <v>3.3775400000000007</v>
      </c>
      <c r="G1587" s="2">
        <f>'Moving Avg'!F1587</f>
        <v>3.1713499999999999</v>
      </c>
      <c r="H1587" s="2">
        <f>'Moving Avg'!G1587</f>
        <v>3.1178119999999985</v>
      </c>
      <c r="I1587" s="2">
        <f>'Moving Avg'!H1587</f>
        <v>3.1656964999999984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3.5308000000000002</v>
      </c>
      <c r="C1588" s="2">
        <f>RSI!I1588</f>
        <v>72.89005023527001</v>
      </c>
      <c r="D1588" s="2">
        <f>MACD!E1588</f>
        <v>-0.11311816095076477</v>
      </c>
      <c r="E1588" s="2">
        <f>MACD!F1588</f>
        <v>-0.10168200872854943</v>
      </c>
      <c r="F1588" s="2">
        <f>'Moving Avg'!D1588</f>
        <v>3.4301200000000001</v>
      </c>
      <c r="G1588" s="2">
        <f>'Moving Avg'!F1588</f>
        <v>3.205155</v>
      </c>
      <c r="H1588" s="2">
        <f>'Moving Avg'!G1588</f>
        <v>3.1247219999999989</v>
      </c>
      <c r="I1588" s="2">
        <f>'Moving Avg'!H1588</f>
        <v>3.1674669999999985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3.4557000000000002</v>
      </c>
      <c r="C1589" s="2">
        <f>RSI!I1589</f>
        <v>65.735151515385127</v>
      </c>
      <c r="D1589" s="2">
        <f>MACD!E1589</f>
        <v>-0.12076460481936246</v>
      </c>
      <c r="E1589" s="2">
        <f>MACD!F1589</f>
        <v>-0.10549852794671204</v>
      </c>
      <c r="F1589" s="2">
        <f>'Moving Avg'!D1589</f>
        <v>3.4481600000000001</v>
      </c>
      <c r="G1589" s="2">
        <f>'Moving Avg'!F1589</f>
        <v>3.2322000000000002</v>
      </c>
      <c r="H1589" s="2">
        <f>'Moving Avg'!G1589</f>
        <v>3.1301299999999994</v>
      </c>
      <c r="I1589" s="2">
        <f>'Moving Avg'!H1589</f>
        <v>3.1688619999999985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3.4331999999999998</v>
      </c>
      <c r="C1590" s="2">
        <f>RSI!I1590</f>
        <v>63.717161892738041</v>
      </c>
      <c r="D1590" s="2">
        <f>MACD!E1590</f>
        <v>-0.12696606819425371</v>
      </c>
      <c r="E1590" s="2">
        <f>MACD!F1590</f>
        <v>-0.10979203599622038</v>
      </c>
      <c r="F1590" s="2">
        <f>'Moving Avg'!D1590</f>
        <v>3.4737200000000001</v>
      </c>
      <c r="G1590" s="2">
        <f>'Moving Avg'!F1590</f>
        <v>3.2588700000000004</v>
      </c>
      <c r="H1590" s="2">
        <f>'Moving Avg'!G1590</f>
        <v>3.1350879999999997</v>
      </c>
      <c r="I1590" s="2">
        <f>'Moving Avg'!H1590</f>
        <v>3.1701444999999988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3.3654999999999999</v>
      </c>
      <c r="C1591" s="2">
        <f>RSI!I1591</f>
        <v>57.952374084997359</v>
      </c>
      <c r="D1591" s="2">
        <f>MACD!E1591</f>
        <v>-0.1318217324544193</v>
      </c>
      <c r="E1591" s="2">
        <f>MACD!F1591</f>
        <v>-0.11419797528786017</v>
      </c>
      <c r="F1591" s="2">
        <f>'Moving Avg'!D1591</f>
        <v>3.45418</v>
      </c>
      <c r="G1591" s="2">
        <f>'Moving Avg'!F1591</f>
        <v>3.2735149999999997</v>
      </c>
      <c r="H1591" s="2">
        <f>'Moving Avg'!G1591</f>
        <v>3.1386919999999994</v>
      </c>
      <c r="I1591" s="2">
        <f>'Moving Avg'!H1591</f>
        <v>3.1710884999999998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3.2904</v>
      </c>
      <c r="C1592" s="2">
        <f>RSI!I1592</f>
        <v>52.29960477997431</v>
      </c>
      <c r="D1592" s="2">
        <f>MACD!E1592</f>
        <v>-0.11718133570720513</v>
      </c>
      <c r="E1592" s="2">
        <f>MACD!F1592</f>
        <v>-0.11479464737172916</v>
      </c>
      <c r="F1592" s="2">
        <f>'Moving Avg'!D1592</f>
        <v>3.4151200000000004</v>
      </c>
      <c r="G1592" s="2">
        <f>'Moving Avg'!F1592</f>
        <v>3.2817749999999997</v>
      </c>
      <c r="H1592" s="2">
        <f>'Moving Avg'!G1592</f>
        <v>3.1407939999999996</v>
      </c>
      <c r="I1592" s="2">
        <f>'Moving Avg'!H1592</f>
        <v>3.1716569999999997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3.3731</v>
      </c>
      <c r="C1593" s="2">
        <f>RSI!I1593</f>
        <v>57.245267335624483</v>
      </c>
      <c r="D1593" s="2">
        <f>MACD!E1593</f>
        <v>-0.10647012645275256</v>
      </c>
      <c r="E1593" s="2">
        <f>MACD!F1593</f>
        <v>-0.11312974318793384</v>
      </c>
      <c r="F1593" s="2">
        <f>'Moving Avg'!D1593</f>
        <v>3.3835799999999998</v>
      </c>
      <c r="G1593" s="2">
        <f>'Moving Avg'!F1593</f>
        <v>3.2967999999999997</v>
      </c>
      <c r="H1593" s="2">
        <f>'Moving Avg'!G1593</f>
        <v>3.1445499999999997</v>
      </c>
      <c r="I1593" s="2">
        <f>'Moving Avg'!H1593</f>
        <v>3.1726389999999993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3.3731</v>
      </c>
      <c r="C1594" s="2">
        <f>RSI!I1594</f>
        <v>57.245267335624483</v>
      </c>
      <c r="D1594" s="2">
        <f>MACD!E1594</f>
        <v>-8.3048294399233225E-2</v>
      </c>
      <c r="E1594" s="2">
        <f>MACD!F1594</f>
        <v>-0.10711345343019371</v>
      </c>
      <c r="F1594" s="2">
        <f>'Moving Avg'!D1594</f>
        <v>3.3670599999999999</v>
      </c>
      <c r="G1594" s="2">
        <f>'Moving Avg'!F1594</f>
        <v>3.3121999999999998</v>
      </c>
      <c r="H1594" s="2">
        <f>'Moving Avg'!G1594</f>
        <v>3.1483059999999994</v>
      </c>
      <c r="I1594" s="2">
        <f>'Moving Avg'!H1594</f>
        <v>3.1736559999999998</v>
      </c>
      <c r="J1594" s="6" t="str">
        <f>OBV!F1594</f>
        <v>BEARISH</v>
      </c>
      <c r="K1594" s="6" t="str">
        <f>OBV!G1594</f>
        <v>WEAK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3.3805999999999998</v>
      </c>
      <c r="C1595" s="2">
        <f>RSI!I1595</f>
        <v>57.706480243933683</v>
      </c>
      <c r="D1595" s="2">
        <f>MACD!E1595</f>
        <v>-7.3639755959590047E-2</v>
      </c>
      <c r="E1595" s="2">
        <f>MACD!F1595</f>
        <v>-0.10041871393607299</v>
      </c>
      <c r="F1595" s="2">
        <f>'Moving Avg'!D1595</f>
        <v>3.3565400000000003</v>
      </c>
      <c r="G1595" s="2">
        <f>'Moving Avg'!F1595</f>
        <v>3.319715</v>
      </c>
      <c r="H1595" s="2">
        <f>'Moving Avg'!G1595</f>
        <v>3.1522119999999996</v>
      </c>
      <c r="I1595" s="2">
        <f>'Moving Avg'!H1595</f>
        <v>3.1747104999999998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3.4180999999999999</v>
      </c>
      <c r="C1596" s="2">
        <f>RSI!I1596</f>
        <v>60.028280108607632</v>
      </c>
      <c r="D1596" s="2">
        <f>MACD!E1596</f>
        <v>-4.4787029193948502E-2</v>
      </c>
      <c r="E1596" s="2">
        <f>MACD!F1596</f>
        <v>-8.9292376987648109E-2</v>
      </c>
      <c r="F1596" s="2">
        <f>'Moving Avg'!D1596</f>
        <v>3.3670599999999999</v>
      </c>
      <c r="G1596" s="2">
        <f>'Moving Avg'!F1596</f>
        <v>3.3328600000000002</v>
      </c>
      <c r="H1596" s="2">
        <f>'Moving Avg'!G1596</f>
        <v>3.1568679999999993</v>
      </c>
      <c r="I1596" s="2">
        <f>'Moving Avg'!H1596</f>
        <v>3.1759525000000002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3.4030999999999998</v>
      </c>
      <c r="C1597" s="2">
        <f>RSI!I1597</f>
        <v>58.641521543541415</v>
      </c>
      <c r="D1597" s="2">
        <f>MACD!E1597</f>
        <v>-1.6584613304126972E-2</v>
      </c>
      <c r="E1597" s="2">
        <f>MACD!F1597</f>
        <v>-7.4750824250943884E-2</v>
      </c>
      <c r="F1597" s="2">
        <f>'Moving Avg'!D1597</f>
        <v>3.3895999999999993</v>
      </c>
      <c r="G1597" s="2">
        <f>'Moving Avg'!F1597</f>
        <v>3.3407449999999996</v>
      </c>
      <c r="H1597" s="2">
        <f>'Moving Avg'!G1597</f>
        <v>3.1612239999999998</v>
      </c>
      <c r="I1597" s="2">
        <f>'Moving Avg'!H1597</f>
        <v>3.1771194999999999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3.3504999999999998</v>
      </c>
      <c r="C1598" s="2">
        <f>RSI!I1598</f>
        <v>53.936048890011598</v>
      </c>
      <c r="D1598" s="2">
        <f>MACD!E1598</f>
        <v>1.7476363399341555E-2</v>
      </c>
      <c r="E1598" s="2">
        <f>MACD!F1598</f>
        <v>-5.6305386720886801E-2</v>
      </c>
      <c r="F1598" s="2">
        <f>'Moving Avg'!D1598</f>
        <v>3.3850799999999999</v>
      </c>
      <c r="G1598" s="2">
        <f>'Moving Avg'!F1598</f>
        <v>3.3493850000000003</v>
      </c>
      <c r="H1598" s="2">
        <f>'Moving Avg'!G1598</f>
        <v>3.1645279999999998</v>
      </c>
      <c r="I1598" s="2">
        <f>'Moving Avg'!H1598</f>
        <v>3.1783064999999997</v>
      </c>
      <c r="J1598" s="6" t="str">
        <f>OBV!F1598</f>
        <v>BULLISH</v>
      </c>
      <c r="K1598" s="6" t="str">
        <f>OBV!G1598</f>
        <v>STRONG</v>
      </c>
      <c r="L1598" s="6" t="str">
        <f>OBV!H1598</f>
        <v>BULLISH DIVERGENCE</v>
      </c>
    </row>
    <row r="1599" spans="1:12" ht="13.5" x14ac:dyDescent="0.25">
      <c r="A1599" s="3">
        <f>RSI!A1599</f>
        <v>44342</v>
      </c>
      <c r="B1599" s="2">
        <f>RSI!B1599</f>
        <v>3.4256000000000002</v>
      </c>
      <c r="C1599" s="2">
        <f>RSI!I1599</f>
        <v>58.995137226214034</v>
      </c>
      <c r="D1599" s="2">
        <f>MACD!E1599</f>
        <v>2.89010447094733E-2</v>
      </c>
      <c r="E1599" s="2">
        <f>MACD!F1599</f>
        <v>-3.9264100434814785E-2</v>
      </c>
      <c r="F1599" s="2">
        <f>'Moving Avg'!D1599</f>
        <v>3.3955800000000003</v>
      </c>
      <c r="G1599" s="2">
        <f>'Moving Avg'!F1599</f>
        <v>3.362155</v>
      </c>
      <c r="H1599" s="2">
        <f>'Moving Avg'!G1599</f>
        <v>3.1693340000000001</v>
      </c>
      <c r="I1599" s="2">
        <f>'Moving Avg'!H1599</f>
        <v>3.1798690000000005</v>
      </c>
      <c r="J1599" s="6" t="str">
        <f>OBV!F1599</f>
        <v>BULLISH</v>
      </c>
      <c r="K1599" s="6" t="str">
        <f>OBV!G1599</f>
        <v>STRONG</v>
      </c>
      <c r="L1599" s="6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3.3805999999999998</v>
      </c>
      <c r="C1600" s="2">
        <f>RSI!I1600</f>
        <v>55.090799214024386</v>
      </c>
      <c r="D1600" s="2">
        <f>MACD!E1600</f>
        <v>3.7737464029839352E-2</v>
      </c>
      <c r="E1600" s="2">
        <f>MACD!F1600</f>
        <v>-2.3863787541883959E-2</v>
      </c>
      <c r="F1600" s="2">
        <f>'Moving Avg'!D1600</f>
        <v>3.3955800000000003</v>
      </c>
      <c r="G1600" s="2">
        <f>'Moving Avg'!F1600</f>
        <v>3.3726750000000001</v>
      </c>
      <c r="H1600" s="2">
        <f>'Moving Avg'!G1600</f>
        <v>3.1732399999999994</v>
      </c>
      <c r="I1600" s="2">
        <f>'Moving Avg'!H1600</f>
        <v>3.1808530000000004</v>
      </c>
      <c r="J1600" s="6" t="str">
        <f>OBV!F1600</f>
        <v>BULLISH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3.3805999999999998</v>
      </c>
      <c r="C1601" s="2">
        <f>RSI!I1601</f>
        <v>55.090799214024386</v>
      </c>
      <c r="D1601" s="2">
        <f>MACD!E1601</f>
        <v>3.4414573593888775E-2</v>
      </c>
      <c r="E1601" s="2">
        <f>MACD!F1601</f>
        <v>-1.2208115314729411E-2</v>
      </c>
      <c r="F1601" s="2">
        <f>'Moving Avg'!D1601</f>
        <v>3.38808</v>
      </c>
      <c r="G1601" s="2">
        <f>'Moving Avg'!F1601</f>
        <v>3.3843200000000002</v>
      </c>
      <c r="H1601" s="2">
        <f>'Moving Avg'!G1601</f>
        <v>3.1783479999999993</v>
      </c>
      <c r="I1601" s="2">
        <f>'Moving Avg'!H1601</f>
        <v>3.1818369999999998</v>
      </c>
      <c r="J1601" s="6" t="str">
        <f>OBV!F1601</f>
        <v>BEARISH</v>
      </c>
      <c r="K1601" s="6" t="str">
        <f>OBV!G1601</f>
        <v>WEAK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3.4180999999999999</v>
      </c>
      <c r="C1602" s="2">
        <f>RSI!I1602</f>
        <v>57.790581147546973</v>
      </c>
      <c r="D1602" s="2">
        <f>MACD!E1602</f>
        <v>1.6915276829609027E-2</v>
      </c>
      <c r="E1602" s="2">
        <f>MACD!F1602</f>
        <v>-6.3834368858617235E-3</v>
      </c>
      <c r="F1602" s="2">
        <f>'Moving Avg'!D1602</f>
        <v>3.3910799999999997</v>
      </c>
      <c r="G1602" s="2">
        <f>'Moving Avg'!F1602</f>
        <v>3.3933350000000004</v>
      </c>
      <c r="H1602" s="2">
        <f>'Moving Avg'!G1602</f>
        <v>3.1860099999999996</v>
      </c>
      <c r="I1602" s="2">
        <f>'Moving Avg'!H1602</f>
        <v>3.1830790000000002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3.3805999999999998</v>
      </c>
      <c r="C1603" s="2">
        <f>RSI!I1603</f>
        <v>54.276666482416253</v>
      </c>
      <c r="D1603" s="2">
        <f>MACD!E1603</f>
        <v>1.7057818945007241E-2</v>
      </c>
      <c r="E1603" s="2">
        <f>MACD!F1603</f>
        <v>-1.6951857196879309E-3</v>
      </c>
      <c r="F1603" s="2">
        <f>'Moving Avg'!D1603</f>
        <v>3.3971000000000005</v>
      </c>
      <c r="G1603" s="2">
        <f>'Moving Avg'!F1603</f>
        <v>3.3989700000000007</v>
      </c>
      <c r="H1603" s="2">
        <f>'Moving Avg'!G1603</f>
        <v>3.1933719999999992</v>
      </c>
      <c r="I1603" s="2">
        <f>'Moving Avg'!H1603</f>
        <v>3.1837799999999992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3.3504999999999998</v>
      </c>
      <c r="C1604" s="2">
        <f>RSI!I1604</f>
        <v>51.566347357056081</v>
      </c>
      <c r="D1604" s="2">
        <f>MACD!E1604</f>
        <v>1.9119265685618281E-2</v>
      </c>
      <c r="E1604" s="2">
        <f>MACD!F1604</f>
        <v>2.4677045613733118E-3</v>
      </c>
      <c r="F1604" s="2">
        <f>'Moving Avg'!D1604</f>
        <v>3.3820799999999998</v>
      </c>
      <c r="G1604" s="2">
        <f>'Moving Avg'!F1604</f>
        <v>3.3982200000000007</v>
      </c>
      <c r="H1604" s="2">
        <f>'Moving Avg'!G1604</f>
        <v>3.2002819999999992</v>
      </c>
      <c r="I1604" s="2">
        <f>'Moving Avg'!H1604</f>
        <v>3.1843304999999993</v>
      </c>
      <c r="J1604" s="6" t="str">
        <f>OBV!F1604</f>
        <v>BEARISH</v>
      </c>
      <c r="K1604" s="6" t="str">
        <f>OBV!G1604</f>
        <v>WEAK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3.2978999999999998</v>
      </c>
      <c r="C1605" s="2">
        <f>RSI!I1605</f>
        <v>47.136688661918541</v>
      </c>
      <c r="D1605" s="2">
        <f>MACD!E1605</f>
        <v>2.5824168223867794E-2</v>
      </c>
      <c r="E1605" s="2">
        <f>MACD!F1605</f>
        <v>7.1389972938722089E-3</v>
      </c>
      <c r="F1605" s="2">
        <f>'Moving Avg'!D1605</f>
        <v>3.3655400000000002</v>
      </c>
      <c r="G1605" s="2">
        <f>'Moving Avg'!F1605</f>
        <v>3.3978450000000011</v>
      </c>
      <c r="H1605" s="2">
        <f>'Moving Avg'!G1605</f>
        <v>3.2064419999999996</v>
      </c>
      <c r="I1605" s="2">
        <f>'Moving Avg'!H1605</f>
        <v>3.1846179999999991</v>
      </c>
      <c r="J1605" s="6" t="str">
        <f>OBV!F1605</f>
        <v>BEARISH</v>
      </c>
      <c r="K1605" s="6" t="str">
        <f>OBV!G1605</f>
        <v>WEAK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3.2904</v>
      </c>
      <c r="C1606" s="2">
        <f>RSI!I1606</f>
        <v>46.52302271812983</v>
      </c>
      <c r="D1606" s="2">
        <f>MACD!E1606</f>
        <v>3.8050240945016522E-2</v>
      </c>
      <c r="E1606" s="2">
        <f>MACD!F1606</f>
        <v>1.3321246024101072E-2</v>
      </c>
      <c r="F1606" s="2">
        <f>'Moving Avg'!D1606</f>
        <v>3.3475000000000001</v>
      </c>
      <c r="G1606" s="2">
        <f>'Moving Avg'!F1606</f>
        <v>3.3892050000000014</v>
      </c>
      <c r="H1606" s="2">
        <f>'Moving Avg'!G1606</f>
        <v>3.2121499999999994</v>
      </c>
      <c r="I1606" s="2">
        <f>'Moving Avg'!H1606</f>
        <v>3.1848679999999989</v>
      </c>
      <c r="J1606" s="6" t="str">
        <f>OBV!F1606</f>
        <v>BEARISH</v>
      </c>
      <c r="K1606" s="6" t="str">
        <f>OBV!G1606</f>
        <v>WEAK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3.3654999999999999</v>
      </c>
      <c r="C1607" s="2">
        <f>RSI!I1607</f>
        <v>53.106415141932843</v>
      </c>
      <c r="D1607" s="2">
        <f>MACD!E1607</f>
        <v>4.078006725423533E-2</v>
      </c>
      <c r="E1607" s="2">
        <f>MACD!F1607</f>
        <v>1.8813010270127925E-2</v>
      </c>
      <c r="F1607" s="2">
        <f>'Moving Avg'!D1607</f>
        <v>3.3369799999999996</v>
      </c>
      <c r="G1607" s="2">
        <f>'Moving Avg'!F1607</f>
        <v>3.3831949999999997</v>
      </c>
      <c r="H1607" s="2">
        <f>'Moving Avg'!G1607</f>
        <v>3.2193599999999991</v>
      </c>
      <c r="I1607" s="2">
        <f>'Moving Avg'!H1607</f>
        <v>3.1854934999999989</v>
      </c>
      <c r="J1607" s="6" t="str">
        <f>OBV!F1607</f>
        <v>BEARISH</v>
      </c>
      <c r="K1607" s="6" t="str">
        <f>OBV!G1607</f>
        <v>WEAK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3.4632000000000001</v>
      </c>
      <c r="C1608" s="2">
        <f>RSI!I1608</f>
        <v>60.004565024714616</v>
      </c>
      <c r="D1608" s="2">
        <f>MACD!E1608</f>
        <v>2.7553235248589214E-2</v>
      </c>
      <c r="E1608" s="2">
        <f>MACD!F1608</f>
        <v>2.0561055265820184E-2</v>
      </c>
      <c r="F1608" s="2">
        <f>'Moving Avg'!D1608</f>
        <v>3.3535000000000004</v>
      </c>
      <c r="G1608" s="2">
        <f>'Moving Avg'!F1608</f>
        <v>3.3798149999999998</v>
      </c>
      <c r="H1608" s="2">
        <f>'Moving Avg'!G1608</f>
        <v>3.2285239999999993</v>
      </c>
      <c r="I1608" s="2">
        <f>'Moving Avg'!H1608</f>
        <v>3.1866074999999996</v>
      </c>
      <c r="J1608" s="6" t="str">
        <f>OBV!F1608</f>
        <v>BEARISH</v>
      </c>
      <c r="K1608" s="6" t="str">
        <f>OBV!G1608</f>
        <v>WEAK</v>
      </c>
      <c r="L1608" s="6" t="str">
        <f>OBV!H1608</f>
        <v>BEARISH DIVERGENCE</v>
      </c>
    </row>
    <row r="1609" spans="1:12" ht="13.5" x14ac:dyDescent="0.25">
      <c r="A1609" s="3">
        <f>RSI!A1609</f>
        <v>44356</v>
      </c>
      <c r="B1609" s="2">
        <f>RSI!B1609</f>
        <v>3.4632000000000001</v>
      </c>
      <c r="C1609" s="2">
        <f>RSI!I1609</f>
        <v>60.004565024714616</v>
      </c>
      <c r="D1609" s="2">
        <f>MACD!E1609</f>
        <v>2.7145851366688678E-2</v>
      </c>
      <c r="E1609" s="2">
        <f>MACD!F1609</f>
        <v>2.1878014485993882E-2</v>
      </c>
      <c r="F1609" s="2">
        <f>'Moving Avg'!D1609</f>
        <v>3.3760400000000006</v>
      </c>
      <c r="G1609" s="2">
        <f>'Moving Avg'!F1609</f>
        <v>3.3801899999999998</v>
      </c>
      <c r="H1609" s="2">
        <f>'Moving Avg'!G1609</f>
        <v>3.2376879999999995</v>
      </c>
      <c r="I1609" s="2">
        <f>'Moving Avg'!H1609</f>
        <v>3.1877215000000003</v>
      </c>
      <c r="J1609" s="6" t="str">
        <f>OBV!F1609</f>
        <v>BEARISH</v>
      </c>
      <c r="K1609" s="6" t="str">
        <f>OBV!G1609</f>
        <v>WEAK</v>
      </c>
      <c r="L1609" s="6" t="str">
        <f>OBV!H1609</f>
        <v>BEARISH DIVERGENCE</v>
      </c>
    </row>
    <row r="1610" spans="1:12" ht="13.5" x14ac:dyDescent="0.25">
      <c r="A1610" s="3">
        <f>RSI!A1610</f>
        <v>44357</v>
      </c>
      <c r="B1610" s="2">
        <f>RSI!B1610</f>
        <v>3.4632000000000001</v>
      </c>
      <c r="C1610" s="2">
        <f>RSI!I1610</f>
        <v>60.004565024714616</v>
      </c>
      <c r="D1610" s="2">
        <f>MACD!E1610</f>
        <v>1.9165754577544991E-2</v>
      </c>
      <c r="E1610" s="2">
        <f>MACD!F1610</f>
        <v>2.1335562504304104E-2</v>
      </c>
      <c r="F1610" s="2">
        <f>'Moving Avg'!D1610</f>
        <v>3.4091</v>
      </c>
      <c r="G1610" s="2">
        <f>'Moving Avg'!F1610</f>
        <v>3.3816899999999999</v>
      </c>
      <c r="H1610" s="2">
        <f>'Moving Avg'!G1610</f>
        <v>3.2468519999999996</v>
      </c>
      <c r="I1610" s="2">
        <f>'Moving Avg'!H1610</f>
        <v>3.1888355000000002</v>
      </c>
      <c r="J1610" s="6" t="str">
        <f>OBV!F1610</f>
        <v>BEARISH</v>
      </c>
      <c r="K1610" s="6" t="str">
        <f>OBV!G1610</f>
        <v>NEUTRAL</v>
      </c>
      <c r="L1610" s="6" t="str">
        <f>OBV!H1610</f>
        <v>BEARISH DIVERGENCE</v>
      </c>
    </row>
    <row r="1611" spans="1:12" ht="13.5" x14ac:dyDescent="0.25">
      <c r="A1611" s="3">
        <f>RSI!A1611</f>
        <v>44358</v>
      </c>
      <c r="B1611" s="2">
        <f>RSI!B1611</f>
        <v>3.4933000000000001</v>
      </c>
      <c r="C1611" s="2">
        <f>RSI!I1611</f>
        <v>62.147176627321201</v>
      </c>
      <c r="D1611" s="2">
        <f>MACD!E1611</f>
        <v>9.5241886649390928E-3</v>
      </c>
      <c r="E1611" s="2">
        <f>MACD!F1611</f>
        <v>1.8973287736431102E-2</v>
      </c>
      <c r="F1611" s="2">
        <f>'Moving Avg'!D1611</f>
        <v>3.4496799999999999</v>
      </c>
      <c r="G1611" s="2">
        <f>'Moving Avg'!F1611</f>
        <v>3.38808</v>
      </c>
      <c r="H1611" s="2">
        <f>'Moving Avg'!G1611</f>
        <v>3.2566179999999996</v>
      </c>
      <c r="I1611" s="2">
        <f>'Moving Avg'!H1611</f>
        <v>3.1900999999999997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3.4557000000000002</v>
      </c>
      <c r="C1612" s="2">
        <f>RSI!I1612</f>
        <v>57.969465950089408</v>
      </c>
      <c r="D1612" s="2">
        <f>MACD!E1612</f>
        <v>9.1318029651485944E-3</v>
      </c>
      <c r="E1612" s="2">
        <f>MACD!F1612</f>
        <v>1.70049907821746E-2</v>
      </c>
      <c r="F1612" s="2">
        <f>'Moving Avg'!D1612</f>
        <v>3.4677199999999999</v>
      </c>
      <c r="G1612" s="2">
        <f>'Moving Avg'!F1612</f>
        <v>3.3963449999999993</v>
      </c>
      <c r="H1612" s="2">
        <f>'Moving Avg'!G1612</f>
        <v>3.2656320000000001</v>
      </c>
      <c r="I1612" s="2">
        <f>'Moving Avg'!H1612</f>
        <v>3.1911764999999996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3.4933000000000001</v>
      </c>
      <c r="C1613" s="2">
        <f>RSI!I1613</f>
        <v>60.806811538593465</v>
      </c>
      <c r="D1613" s="2">
        <f>MACD!E1613</f>
        <v>-2.625938419820173E-4</v>
      </c>
      <c r="E1613" s="2">
        <f>MACD!F1613</f>
        <v>1.3551473857343278E-2</v>
      </c>
      <c r="F1613" s="2">
        <f>'Moving Avg'!D1613</f>
        <v>3.4737400000000003</v>
      </c>
      <c r="G1613" s="2">
        <f>'Moving Avg'!F1613</f>
        <v>3.402355</v>
      </c>
      <c r="H1613" s="2">
        <f>'Moving Avg'!G1613</f>
        <v>3.275398</v>
      </c>
      <c r="I1613" s="2">
        <f>'Moving Avg'!H1613</f>
        <v>3.1924409999999996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3.4557000000000002</v>
      </c>
      <c r="C1614" s="2">
        <f>RSI!I1614</f>
        <v>56.685778232190948</v>
      </c>
      <c r="D1614" s="2">
        <f>MACD!E1614</f>
        <v>-1.0749798248230302E-2</v>
      </c>
      <c r="E1614" s="2">
        <f>MACD!F1614</f>
        <v>8.691219436228562E-3</v>
      </c>
      <c r="F1614" s="2">
        <f>'Moving Avg'!D1614</f>
        <v>3.4722400000000002</v>
      </c>
      <c r="G1614" s="2">
        <f>'Moving Avg'!F1614</f>
        <v>3.4064849999999991</v>
      </c>
      <c r="H1614" s="2">
        <f>'Moving Avg'!G1614</f>
        <v>3.2844119999999997</v>
      </c>
      <c r="I1614" s="2">
        <f>'Moving Avg'!H1614</f>
        <v>3.1935174999999987</v>
      </c>
      <c r="J1614" s="6" t="str">
        <f>OBV!F1614</f>
        <v>BULLISH</v>
      </c>
      <c r="K1614" s="6" t="str">
        <f>OBV!G1614</f>
        <v>NEUTRAL</v>
      </c>
      <c r="L1614" s="6" t="str">
        <f>OBV!H1614</f>
        <v>BULLISH DIVERGENCE</v>
      </c>
    </row>
    <row r="1615" spans="1:12" ht="13.5" x14ac:dyDescent="0.25">
      <c r="A1615" s="3">
        <f>RSI!A1615</f>
        <v>44364</v>
      </c>
      <c r="B1615" s="2">
        <f>RSI!B1615</f>
        <v>3.4706999999999999</v>
      </c>
      <c r="C1615" s="2">
        <f>RSI!I1615</f>
        <v>57.911262908763746</v>
      </c>
      <c r="D1615" s="2">
        <f>MACD!E1615</f>
        <v>-2.9246043315823478E-2</v>
      </c>
      <c r="E1615" s="2">
        <f>MACD!F1615</f>
        <v>1.103766885818154E-3</v>
      </c>
      <c r="F1615" s="2">
        <f>'Moving Avg'!D1615</f>
        <v>3.4737400000000003</v>
      </c>
      <c r="G1615" s="2">
        <f>'Moving Avg'!F1615</f>
        <v>3.4109899999999995</v>
      </c>
      <c r="H1615" s="2">
        <f>'Moving Avg'!G1615</f>
        <v>3.2937259999999999</v>
      </c>
      <c r="I1615" s="2">
        <f>'Moving Avg'!H1615</f>
        <v>3.1946689999999989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3.4782000000000002</v>
      </c>
      <c r="C1616" s="2">
        <f>RSI!I1616</f>
        <v>58.542847500371664</v>
      </c>
      <c r="D1616" s="2">
        <f>MACD!E1616</f>
        <v>-4.7082747647233081E-2</v>
      </c>
      <c r="E1616" s="2">
        <f>MACD!F1616</f>
        <v>-8.5335360207920933E-3</v>
      </c>
      <c r="F1616" s="2">
        <f>'Moving Avg'!D1616</f>
        <v>3.47072</v>
      </c>
      <c r="G1616" s="2">
        <f>'Moving Avg'!F1616</f>
        <v>3.4139949999999999</v>
      </c>
      <c r="H1616" s="2">
        <f>'Moving Avg'!G1616</f>
        <v>3.3049939999999998</v>
      </c>
      <c r="I1616" s="2">
        <f>'Moving Avg'!H1616</f>
        <v>3.195857999999999</v>
      </c>
      <c r="J1616" s="6" t="str">
        <f>OBV!F1616</f>
        <v>BULLISH</v>
      </c>
      <c r="K1616" s="6" t="str">
        <f>OBV!G1616</f>
        <v>NEUTRAL</v>
      </c>
      <c r="L1616" s="6" t="str">
        <f>OBV!H1616</f>
        <v>BULLISH DIVERGENCE</v>
      </c>
    </row>
    <row r="1617" spans="1:12" ht="13.5" x14ac:dyDescent="0.25">
      <c r="A1617" s="3">
        <f>RSI!A1617</f>
        <v>44368</v>
      </c>
      <c r="B1617" s="2">
        <f>RSI!B1617</f>
        <v>3.4632000000000001</v>
      </c>
      <c r="C1617" s="2">
        <f>RSI!I1617</f>
        <v>56.709944292175891</v>
      </c>
      <c r="D1617" s="2">
        <f>MACD!E1617</f>
        <v>-4.9996031694380605E-2</v>
      </c>
      <c r="E1617" s="2">
        <f>MACD!F1617</f>
        <v>-1.6826035155509796E-2</v>
      </c>
      <c r="F1617" s="2">
        <f>'Moving Avg'!D1617</f>
        <v>3.4722200000000001</v>
      </c>
      <c r="G1617" s="2">
        <f>'Moving Avg'!F1617</f>
        <v>3.4169999999999994</v>
      </c>
      <c r="H1617" s="2">
        <f>'Moving Avg'!G1617</f>
        <v>3.3158119999999998</v>
      </c>
      <c r="I1617" s="2">
        <f>'Moving Avg'!H1617</f>
        <v>3.1969719999999988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3.4632000000000001</v>
      </c>
      <c r="C1618" s="2">
        <f>RSI!I1618</f>
        <v>56.709944292175891</v>
      </c>
      <c r="D1618" s="2">
        <f>MACD!E1618</f>
        <v>-3.7791384931383565E-2</v>
      </c>
      <c r="E1618" s="2">
        <f>MACD!F1618</f>
        <v>-2.1019105110684552E-2</v>
      </c>
      <c r="F1618" s="2">
        <f>'Moving Avg'!D1618</f>
        <v>3.4661999999999997</v>
      </c>
      <c r="G1618" s="2">
        <f>'Moving Avg'!F1618</f>
        <v>3.4226349999999996</v>
      </c>
      <c r="H1618" s="2">
        <f>'Moving Avg'!G1618</f>
        <v>3.3279819999999996</v>
      </c>
      <c r="I1618" s="2">
        <f>'Moving Avg'!H1618</f>
        <v>3.1980859999999995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3.4557000000000002</v>
      </c>
      <c r="C1619" s="2">
        <f>RSI!I1619</f>
        <v>55.698713640351528</v>
      </c>
      <c r="D1619" s="2">
        <f>MACD!E1619</f>
        <v>-2.7243113137794595E-2</v>
      </c>
      <c r="E1619" s="2">
        <f>MACD!F1619</f>
        <v>-2.2263906716106559E-2</v>
      </c>
      <c r="F1619" s="2">
        <f>'Moving Avg'!D1619</f>
        <v>3.4662000000000006</v>
      </c>
      <c r="G1619" s="2">
        <f>'Moving Avg'!F1619</f>
        <v>3.42414</v>
      </c>
      <c r="H1619" s="2">
        <f>'Moving Avg'!G1619</f>
        <v>3.3388</v>
      </c>
      <c r="I1619" s="2">
        <f>'Moving Avg'!H1619</f>
        <v>3.1991624999999995</v>
      </c>
      <c r="J1619" s="6" t="str">
        <f>OBV!F1619</f>
        <v>BEARISH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3.4557000000000002</v>
      </c>
      <c r="C1620" s="2">
        <f>RSI!I1620</f>
        <v>55.698713640351528</v>
      </c>
      <c r="D1620" s="2">
        <f>MACD!E1620</f>
        <v>-1.858286471674564E-2</v>
      </c>
      <c r="E1620" s="2">
        <f>MACD!F1620</f>
        <v>-2.1527698316234377E-2</v>
      </c>
      <c r="F1620" s="2">
        <f>'Moving Avg'!D1620</f>
        <v>3.4632000000000005</v>
      </c>
      <c r="G1620" s="2">
        <f>'Moving Avg'!F1620</f>
        <v>3.4278949999999995</v>
      </c>
      <c r="H1620" s="2">
        <f>'Moving Avg'!G1620</f>
        <v>3.3499180000000002</v>
      </c>
      <c r="I1620" s="2">
        <f>'Moving Avg'!H1620</f>
        <v>3.2002389999999989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3.4407000000000001</v>
      </c>
      <c r="C1621" s="2">
        <f>RSI!I1621</f>
        <v>53.486463406452941</v>
      </c>
      <c r="D1621" s="2">
        <f>MACD!E1621</f>
        <v>-5.7586488345364728E-3</v>
      </c>
      <c r="E1621" s="2">
        <f>MACD!F1621</f>
        <v>-1.8373888419894797E-2</v>
      </c>
      <c r="F1621" s="2">
        <f>'Moving Avg'!D1621</f>
        <v>3.4557000000000002</v>
      </c>
      <c r="G1621" s="2">
        <f>'Moving Avg'!F1621</f>
        <v>3.4309000000000003</v>
      </c>
      <c r="H1621" s="2">
        <f>'Moving Avg'!G1621</f>
        <v>3.3572799999999994</v>
      </c>
      <c r="I1621" s="2">
        <f>'Moving Avg'!H1621</f>
        <v>3.2015234999999995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3.4407000000000001</v>
      </c>
      <c r="C1622" s="2">
        <f>RSI!I1622</f>
        <v>53.486463406452934</v>
      </c>
      <c r="D1622" s="2">
        <f>MACD!E1622</f>
        <v>-8.3074580620090543E-4</v>
      </c>
      <c r="E1622" s="2">
        <f>MACD!F1622</f>
        <v>-1.486525989715602E-2</v>
      </c>
      <c r="F1622" s="2">
        <f>'Moving Avg'!D1622</f>
        <v>3.4512</v>
      </c>
      <c r="G1622" s="2">
        <f>'Moving Avg'!F1622</f>
        <v>3.4320300000000001</v>
      </c>
      <c r="H1622" s="2">
        <f>'Moving Avg'!G1622</f>
        <v>3.3635899999999994</v>
      </c>
      <c r="I1622" s="2">
        <f>'Moving Avg'!H1622</f>
        <v>3.2028080000000001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3.4331999999999998</v>
      </c>
      <c r="C1623" s="2">
        <f>RSI!I1623</f>
        <v>52.282306192760039</v>
      </c>
      <c r="D1623" s="2">
        <f>MACD!E1623</f>
        <v>9.5507251796029813E-3</v>
      </c>
      <c r="E1623" s="2">
        <f>MACD!F1623</f>
        <v>-9.9820628818042198E-3</v>
      </c>
      <c r="F1623" s="2">
        <f>'Moving Avg'!D1623</f>
        <v>3.4451999999999998</v>
      </c>
      <c r="G1623" s="2">
        <f>'Moving Avg'!F1623</f>
        <v>3.43466</v>
      </c>
      <c r="H1623" s="2">
        <f>'Moving Avg'!G1623</f>
        <v>3.3708019999999994</v>
      </c>
      <c r="I1623" s="2">
        <f>'Moving Avg'!H1623</f>
        <v>3.2042670000000002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3.4933000000000001</v>
      </c>
      <c r="C1624" s="2">
        <f>RSI!I1624</f>
        <v>60.044938335922495</v>
      </c>
      <c r="D1624" s="2">
        <f>MACD!E1624</f>
        <v>8.023949169281952E-3</v>
      </c>
      <c r="E1624" s="2">
        <f>MACD!F1624</f>
        <v>-6.3808604715869851E-3</v>
      </c>
      <c r="F1624" s="2">
        <f>'Moving Avg'!D1624</f>
        <v>3.4527200000000002</v>
      </c>
      <c r="G1624" s="2">
        <f>'Moving Avg'!F1624</f>
        <v>3.4418000000000006</v>
      </c>
      <c r="H1624" s="2">
        <f>'Moving Avg'!G1624</f>
        <v>3.3793660000000001</v>
      </c>
      <c r="I1624" s="2">
        <f>'Moving Avg'!H1624</f>
        <v>3.2059915000000001</v>
      </c>
      <c r="J1624" s="6" t="str">
        <f>OBV!F1624</f>
        <v>BULLISH</v>
      </c>
      <c r="K1624" s="6" t="str">
        <f>OBV!G1624</f>
        <v>STRONG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3.4933000000000001</v>
      </c>
      <c r="C1625" s="2">
        <f>RSI!I1625</f>
        <v>60.044938335922495</v>
      </c>
      <c r="D1625" s="2">
        <f>MACD!E1625</f>
        <v>8.6155184014318209E-3</v>
      </c>
      <c r="E1625" s="2">
        <f>MACD!F1625</f>
        <v>-3.3815846969832242E-3</v>
      </c>
      <c r="F1625" s="2">
        <f>'Moving Avg'!D1625</f>
        <v>3.4602400000000002</v>
      </c>
      <c r="G1625" s="2">
        <f>'Moving Avg'!F1625</f>
        <v>3.4515700000000002</v>
      </c>
      <c r="H1625" s="2">
        <f>'Moving Avg'!G1625</f>
        <v>3.3846259999999999</v>
      </c>
      <c r="I1625" s="2">
        <f>'Moving Avg'!H1625</f>
        <v>3.2078925000000003</v>
      </c>
      <c r="J1625" s="6" t="str">
        <f>OBV!F1625</f>
        <v>BULLISH</v>
      </c>
      <c r="K1625" s="6" t="str">
        <f>OBV!G1625</f>
        <v>STRONG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3.5083000000000002</v>
      </c>
      <c r="C1626" s="2">
        <f>RSI!I1626</f>
        <v>61.841756341025217</v>
      </c>
      <c r="D1626" s="2">
        <f>MACD!E1626</f>
        <v>8.7660012083712324E-3</v>
      </c>
      <c r="E1626" s="2">
        <f>MACD!F1626</f>
        <v>-9.5206751591233284E-4</v>
      </c>
      <c r="F1626" s="2">
        <f>'Moving Avg'!D1626</f>
        <v>3.47376</v>
      </c>
      <c r="G1626" s="2">
        <f>'Moving Avg'!F1626</f>
        <v>3.4624650000000003</v>
      </c>
      <c r="H1626" s="2">
        <f>'Moving Avg'!G1626</f>
        <v>3.3916879999999998</v>
      </c>
      <c r="I1626" s="2">
        <f>'Moving Avg'!H1626</f>
        <v>3.2100455000000001</v>
      </c>
      <c r="J1626" s="6" t="str">
        <f>OBV!F1626</f>
        <v>BULLISH</v>
      </c>
      <c r="K1626" s="6" t="str">
        <f>OBV!G1626</f>
        <v>STRONG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3.5083000000000002</v>
      </c>
      <c r="C1627" s="2">
        <f>RSI!I1627</f>
        <v>61.841756341025217</v>
      </c>
      <c r="D1627" s="2">
        <f>MACD!E1627</f>
        <v>6.1332911430569403E-3</v>
      </c>
      <c r="E1627" s="2">
        <f>MACD!F1627</f>
        <v>4.6500421588152184E-4</v>
      </c>
      <c r="F1627" s="2">
        <f>'Moving Avg'!D1627</f>
        <v>3.4872799999999997</v>
      </c>
      <c r="G1627" s="2">
        <f>'Moving Avg'!F1627</f>
        <v>3.4696050000000001</v>
      </c>
      <c r="H1627" s="2">
        <f>'Moving Avg'!G1627</f>
        <v>3.3969459999999998</v>
      </c>
      <c r="I1627" s="2">
        <f>'Moving Avg'!H1627</f>
        <v>3.2123754999999998</v>
      </c>
      <c r="J1627" s="6" t="str">
        <f>OBV!F1627</f>
        <v>BULLISH</v>
      </c>
      <c r="K1627" s="6" t="str">
        <f>OBV!G1627</f>
        <v>STRONG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3.5158</v>
      </c>
      <c r="C1628" s="2">
        <f>RSI!I1628</f>
        <v>62.811550857439983</v>
      </c>
      <c r="D1628" s="2">
        <f>MACD!E1628</f>
        <v>2.9312158366936458E-3</v>
      </c>
      <c r="E1628" s="2">
        <f>MACD!F1628</f>
        <v>9.5824654004394668E-4</v>
      </c>
      <c r="F1628" s="2">
        <f>'Moving Avg'!D1628</f>
        <v>3.5038000000000005</v>
      </c>
      <c r="G1628" s="2">
        <f>'Moving Avg'!F1628</f>
        <v>3.472235</v>
      </c>
      <c r="H1628" s="2">
        <f>'Moving Avg'!G1628</f>
        <v>3.4037080000000004</v>
      </c>
      <c r="I1628" s="2">
        <f>'Moving Avg'!H1628</f>
        <v>3.2147429999999999</v>
      </c>
      <c r="J1628" s="6" t="str">
        <f>OBV!F1628</f>
        <v>BULLISH</v>
      </c>
      <c r="K1628" s="6" t="str">
        <f>OBV!G1628</f>
        <v>STRONG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3.5083000000000002</v>
      </c>
      <c r="C1629" s="2">
        <f>RSI!I1629</f>
        <v>61.138193743039501</v>
      </c>
      <c r="D1629" s="2">
        <f>MACD!E1629</f>
        <v>-8.0865758950787736E-4</v>
      </c>
      <c r="E1629" s="2">
        <f>MACD!F1629</f>
        <v>6.0486571413358192E-4</v>
      </c>
      <c r="F1629" s="2">
        <f>'Moving Avg'!D1629</f>
        <v>3.5067999999999997</v>
      </c>
      <c r="G1629" s="2">
        <f>'Moving Avg'!F1629</f>
        <v>3.4744900000000003</v>
      </c>
      <c r="H1629" s="2">
        <f>'Moving Avg'!G1629</f>
        <v>3.4104699999999997</v>
      </c>
      <c r="I1629" s="2">
        <f>'Moving Avg'!H1629</f>
        <v>3.2170729999999992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3.5158</v>
      </c>
      <c r="C1630" s="2">
        <f>RSI!I1630</f>
        <v>62.222051212316948</v>
      </c>
      <c r="D1630" s="2">
        <f>MACD!E1630</f>
        <v>-4.884528136081645E-3</v>
      </c>
      <c r="E1630" s="2">
        <f>MACD!F1630</f>
        <v>-4.9301305590946352E-4</v>
      </c>
      <c r="F1630" s="2">
        <f>'Moving Avg'!D1630</f>
        <v>3.5112999999999999</v>
      </c>
      <c r="G1630" s="2">
        <f>'Moving Avg'!F1630</f>
        <v>3.4771200000000002</v>
      </c>
      <c r="H1630" s="2">
        <f>'Moving Avg'!G1630</f>
        <v>3.4173819999999999</v>
      </c>
      <c r="I1630" s="2">
        <f>'Moving Avg'!H1630</f>
        <v>3.2194404999999988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3.5158</v>
      </c>
      <c r="C1631" s="2">
        <f>RSI!I1631</f>
        <v>62.222051212316941</v>
      </c>
      <c r="D1631" s="2">
        <f>MACD!E1631</f>
        <v>-1.1014802460193707E-2</v>
      </c>
      <c r="E1631" s="2">
        <f>MACD!F1631</f>
        <v>-2.597370936766312E-3</v>
      </c>
      <c r="F1631" s="2">
        <f>'Moving Avg'!D1631</f>
        <v>3.5127999999999999</v>
      </c>
      <c r="G1631" s="2">
        <f>'Moving Avg'!F1631</f>
        <v>3.4782449999999998</v>
      </c>
      <c r="H1631" s="2">
        <f>'Moving Avg'!G1631</f>
        <v>3.4247440000000005</v>
      </c>
      <c r="I1631" s="2">
        <f>'Moving Avg'!H1631</f>
        <v>3.2218079999999985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3.5158</v>
      </c>
      <c r="C1632" s="2">
        <f>RSI!I1632</f>
        <v>62.222051212316948</v>
      </c>
      <c r="D1632" s="2">
        <f>MACD!E1632</f>
        <v>-1.6548039580678076E-2</v>
      </c>
      <c r="E1632" s="2">
        <f>MACD!F1632</f>
        <v>-5.3875046655486643E-3</v>
      </c>
      <c r="F1632" s="2">
        <f>'Moving Avg'!D1632</f>
        <v>3.5143</v>
      </c>
      <c r="G1632" s="2">
        <f>'Moving Avg'!F1632</f>
        <v>3.4812499999999993</v>
      </c>
      <c r="H1632" s="2">
        <f>'Moving Avg'!G1632</f>
        <v>3.4303040000000009</v>
      </c>
      <c r="I1632" s="2">
        <f>'Moving Avg'!H1632</f>
        <v>3.2243169999999992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3.5007999999999999</v>
      </c>
      <c r="C1633" s="2">
        <f>RSI!I1633</f>
        <v>58.169499499495444</v>
      </c>
      <c r="D1633" s="2">
        <f>MACD!E1633</f>
        <v>-2.1593190719740196E-2</v>
      </c>
      <c r="E1633" s="2">
        <f>MACD!F1633</f>
        <v>-8.6286418763869711E-3</v>
      </c>
      <c r="F1633" s="2">
        <f>'Moving Avg'!D1633</f>
        <v>3.5112999999999999</v>
      </c>
      <c r="G1633" s="2">
        <f>'Moving Avg'!F1633</f>
        <v>3.4816249999999997</v>
      </c>
      <c r="H1633" s="2">
        <f>'Moving Avg'!G1633</f>
        <v>3.434962000000001</v>
      </c>
      <c r="I1633" s="2">
        <f>'Moving Avg'!H1633</f>
        <v>3.2263079999999995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</row>
    <row r="1634" spans="1:12" ht="13.5" x14ac:dyDescent="0.25">
      <c r="A1634" s="3">
        <f>RSI!A1634</f>
        <v>44391</v>
      </c>
      <c r="B1634" s="2">
        <f>RSI!B1634</f>
        <v>3.5158</v>
      </c>
      <c r="C1634" s="2">
        <f>RSI!I1634</f>
        <v>60.911207383270138</v>
      </c>
      <c r="D1634" s="2">
        <f>MACD!E1634</f>
        <v>-1.7935195848979291E-2</v>
      </c>
      <c r="E1634" s="2">
        <f>MACD!F1634</f>
        <v>-1.0489952670905436E-2</v>
      </c>
      <c r="F1634" s="2">
        <f>'Moving Avg'!D1634</f>
        <v>3.5127999999999999</v>
      </c>
      <c r="G1634" s="2">
        <f>'Moving Avg'!F1634</f>
        <v>3.4846299999999992</v>
      </c>
      <c r="H1634" s="2">
        <f>'Moving Avg'!G1634</f>
        <v>3.4379680000000019</v>
      </c>
      <c r="I1634" s="2">
        <f>'Moving Avg'!H1634</f>
        <v>3.2279985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3.5158</v>
      </c>
      <c r="C1635" s="2">
        <f>RSI!I1635</f>
        <v>60.911207383270138</v>
      </c>
      <c r="D1635" s="2">
        <f>MACD!E1635</f>
        <v>-1.5121266011784762E-2</v>
      </c>
      <c r="E1635" s="2">
        <f>MACD!F1635</f>
        <v>-1.1416215339081302E-2</v>
      </c>
      <c r="F1635" s="2">
        <f>'Moving Avg'!D1635</f>
        <v>3.5127999999999999</v>
      </c>
      <c r="G1635" s="2">
        <f>'Moving Avg'!F1635</f>
        <v>3.4868849999999996</v>
      </c>
      <c r="H1635" s="2">
        <f>'Moving Avg'!G1635</f>
        <v>3.4421760000000021</v>
      </c>
      <c r="I1635" s="2">
        <f>'Moving Avg'!H1635</f>
        <v>3.2296889999999996</v>
      </c>
      <c r="J1635" s="6" t="str">
        <f>OBV!F1635</f>
        <v>BULLISH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3.5158</v>
      </c>
      <c r="C1636" s="2">
        <f>RSI!I1636</f>
        <v>60.911207383270138</v>
      </c>
      <c r="D1636" s="2">
        <f>MACD!E1636</f>
        <v>-1.0693015956869001E-2</v>
      </c>
      <c r="E1636" s="2">
        <f>MACD!F1636</f>
        <v>-1.1271575462638841E-2</v>
      </c>
      <c r="F1636" s="2">
        <f>'Moving Avg'!D1636</f>
        <v>3.5127999999999999</v>
      </c>
      <c r="G1636" s="2">
        <f>'Moving Avg'!F1636</f>
        <v>3.4887649999999994</v>
      </c>
      <c r="H1636" s="2">
        <f>'Moving Avg'!G1636</f>
        <v>3.4432280000000026</v>
      </c>
      <c r="I1636" s="2">
        <f>'Moving Avg'!H1636</f>
        <v>3.2313795000000001</v>
      </c>
      <c r="J1636" s="6" t="str">
        <f>OBV!F1636</f>
        <v>BULLISH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3.621</v>
      </c>
      <c r="C1637" s="2">
        <f>RSI!I1637</f>
        <v>75.167927387351568</v>
      </c>
      <c r="D1637" s="2">
        <f>MACD!E1637</f>
        <v>-1.4979794222027554E-2</v>
      </c>
      <c r="E1637" s="2">
        <f>MACD!F1637</f>
        <v>-1.2013219214516584E-2</v>
      </c>
      <c r="F1637" s="2">
        <f>'Moving Avg'!D1637</f>
        <v>3.5338400000000001</v>
      </c>
      <c r="G1637" s="2">
        <f>'Moving Avg'!F1637</f>
        <v>3.4966549999999992</v>
      </c>
      <c r="H1637" s="2">
        <f>'Moving Avg'!G1637</f>
        <v>3.4459340000000021</v>
      </c>
      <c r="I1637" s="2">
        <f>'Moving Avg'!H1637</f>
        <v>3.2335959999999995</v>
      </c>
      <c r="J1637" s="6" t="str">
        <f>OBV!F1637</f>
        <v>BULLISH</v>
      </c>
      <c r="K1637" s="6" t="str">
        <f>OBV!G1637</f>
        <v>STRONG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3.6435</v>
      </c>
      <c r="C1638" s="2">
        <f>RSI!I1638</f>
        <v>77.092345559009601</v>
      </c>
      <c r="D1638" s="2">
        <f>MACD!E1638</f>
        <v>-1.996482227339591E-2</v>
      </c>
      <c r="E1638" s="2">
        <f>MACD!F1638</f>
        <v>-1.3603539826292449E-2</v>
      </c>
      <c r="F1638" s="2">
        <f>'Moving Avg'!D1638</f>
        <v>3.5623800000000001</v>
      </c>
      <c r="G1638" s="2">
        <f>'Moving Avg'!F1638</f>
        <v>3.5056699999999994</v>
      </c>
      <c r="H1638" s="2">
        <f>'Moving Avg'!G1638</f>
        <v>3.4481880000000018</v>
      </c>
      <c r="I1638" s="2">
        <f>'Moving Avg'!H1638</f>
        <v>3.2360375000000001</v>
      </c>
      <c r="J1638" s="6" t="str">
        <f>OBV!F1638</f>
        <v>BULLISH</v>
      </c>
      <c r="K1638" s="6" t="str">
        <f>OBV!G1638</f>
        <v>STRONG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3.6435</v>
      </c>
      <c r="C1639" s="2">
        <f>RSI!I1639</f>
        <v>77.092345559009601</v>
      </c>
      <c r="D1639" s="2">
        <f>MACD!E1639</f>
        <v>-2.6252068498560988E-2</v>
      </c>
      <c r="E1639" s="2">
        <f>MACD!F1639</f>
        <v>-1.6133245560746159E-2</v>
      </c>
      <c r="F1639" s="2">
        <f>'Moving Avg'!D1639</f>
        <v>3.5879199999999996</v>
      </c>
      <c r="G1639" s="2">
        <f>'Moving Avg'!F1639</f>
        <v>3.5150599999999996</v>
      </c>
      <c r="H1639" s="2">
        <f>'Moving Avg'!G1639</f>
        <v>3.4519440000000019</v>
      </c>
      <c r="I1639" s="2">
        <f>'Moving Avg'!H1639</f>
        <v>3.2385539999999997</v>
      </c>
      <c r="J1639" s="6" t="str">
        <f>OBV!F1639</f>
        <v>BULLISH</v>
      </c>
      <c r="K1639" s="6" t="str">
        <f>OBV!G1639</f>
        <v>STRONG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3.6059000000000001</v>
      </c>
      <c r="C1640" s="2">
        <f>RSI!I1640</f>
        <v>67.025342207367558</v>
      </c>
      <c r="D1640" s="2">
        <f>MACD!E1640</f>
        <v>-2.8480514190658113E-2</v>
      </c>
      <c r="E1640" s="2">
        <f>MACD!F1640</f>
        <v>-1.8602699286728551E-2</v>
      </c>
      <c r="F1640" s="2">
        <f>'Moving Avg'!D1640</f>
        <v>3.6059399999999995</v>
      </c>
      <c r="G1640" s="2">
        <f>'Moving Avg'!F1640</f>
        <v>3.5225699999999995</v>
      </c>
      <c r="H1640" s="2">
        <f>'Moving Avg'!G1640</f>
        <v>3.455398000000002</v>
      </c>
      <c r="I1640" s="2">
        <f>'Moving Avg'!H1640</f>
        <v>3.2408825000000001</v>
      </c>
      <c r="J1640" s="6" t="str">
        <f>OBV!F1640</f>
        <v>BEARISH</v>
      </c>
      <c r="K1640" s="6" t="str">
        <f>OBV!G1640</f>
        <v>NEUTRAL</v>
      </c>
      <c r="L1640" s="6" t="str">
        <f>OBV!H1640</f>
        <v>BEARISH DIVERGENCE</v>
      </c>
    </row>
    <row r="1641" spans="1:12" ht="13.5" x14ac:dyDescent="0.25">
      <c r="A1641" s="3">
        <f>RSI!A1641</f>
        <v>44404</v>
      </c>
      <c r="B1641" s="2">
        <f>RSI!B1641</f>
        <v>3.6059000000000001</v>
      </c>
      <c r="C1641" s="2">
        <f>RSI!I1641</f>
        <v>67.025342207367558</v>
      </c>
      <c r="D1641" s="2">
        <f>MACD!E1641</f>
        <v>-3.0928663787707311E-2</v>
      </c>
      <c r="E1641" s="2">
        <f>MACD!F1641</f>
        <v>-2.1067892186924304E-2</v>
      </c>
      <c r="F1641" s="2">
        <f>'Moving Avg'!D1641</f>
        <v>3.6239599999999994</v>
      </c>
      <c r="G1641" s="2">
        <f>'Moving Avg'!F1641</f>
        <v>3.5308300000000004</v>
      </c>
      <c r="H1641" s="2">
        <f>'Moving Avg'!G1641</f>
        <v>3.4602060000000017</v>
      </c>
      <c r="I1641" s="2">
        <f>'Moving Avg'!H1641</f>
        <v>3.2432110000000005</v>
      </c>
      <c r="J1641" s="6" t="str">
        <f>OBV!F1641</f>
        <v>BEARISH</v>
      </c>
      <c r="K1641" s="6" t="str">
        <f>OBV!G1641</f>
        <v>NEUTRAL</v>
      </c>
      <c r="L1641" s="6" t="str">
        <f>OBV!H1641</f>
        <v>BEARISH DIVERGENCE</v>
      </c>
    </row>
    <row r="1642" spans="1:12" ht="13.5" x14ac:dyDescent="0.25">
      <c r="A1642" s="3">
        <f>RSI!A1642</f>
        <v>44405</v>
      </c>
      <c r="B1642" s="2">
        <f>RSI!B1642</f>
        <v>3.5983999999999998</v>
      </c>
      <c r="C1642" s="2">
        <f>RSI!I1642</f>
        <v>65.059966541403952</v>
      </c>
      <c r="D1642" s="2">
        <f>MACD!E1642</f>
        <v>-3.2965491377557665E-2</v>
      </c>
      <c r="E1642" s="2">
        <f>MACD!F1642</f>
        <v>-2.3447412025050976E-2</v>
      </c>
      <c r="F1642" s="2">
        <f>'Moving Avg'!D1642</f>
        <v>3.61944</v>
      </c>
      <c r="G1642" s="2">
        <f>'Moving Avg'!F1642</f>
        <v>3.5387149999999998</v>
      </c>
      <c r="H1642" s="2">
        <f>'Moving Avg'!G1642</f>
        <v>3.4663660000000016</v>
      </c>
      <c r="I1642" s="2">
        <f>'Moving Avg'!H1642</f>
        <v>3.2455020000000001</v>
      </c>
      <c r="J1642" s="6" t="str">
        <f>OBV!F1642</f>
        <v>BEARISH</v>
      </c>
      <c r="K1642" s="6" t="str">
        <f>OBV!G1642</f>
        <v>WEAK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3.5684</v>
      </c>
      <c r="C1643" s="2">
        <f>RSI!I1643</f>
        <v>57.763617630261223</v>
      </c>
      <c r="D1643" s="2">
        <f>MACD!E1643</f>
        <v>-3.5212401980687869E-2</v>
      </c>
      <c r="E1643" s="2">
        <f>MACD!F1643</f>
        <v>-2.5800410016178357E-2</v>
      </c>
      <c r="F1643" s="2">
        <f>'Moving Avg'!D1643</f>
        <v>3.6044199999999997</v>
      </c>
      <c r="G1643" s="2">
        <f>'Moving Avg'!F1643</f>
        <v>3.5454749999999997</v>
      </c>
      <c r="H1643" s="2">
        <f>'Moving Avg'!G1643</f>
        <v>3.4702720000000009</v>
      </c>
      <c r="I1643" s="2">
        <f>'Moving Avg'!H1643</f>
        <v>3.2475679999999998</v>
      </c>
      <c r="J1643" s="6" t="str">
        <f>OBV!F1643</f>
        <v>BEARISH</v>
      </c>
      <c r="K1643" s="6" t="str">
        <f>OBV!G1643</f>
        <v>WEAK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3.5983999999999998</v>
      </c>
      <c r="C1644" s="2">
        <f>RSI!I1644</f>
        <v>62.315015318697704</v>
      </c>
      <c r="D1644" s="2">
        <f>MACD!E1644</f>
        <v>-3.7256421376522297E-2</v>
      </c>
      <c r="E1644" s="2">
        <f>MACD!F1644</f>
        <v>-2.8091612288247147E-2</v>
      </c>
      <c r="F1644" s="2">
        <f>'Moving Avg'!D1644</f>
        <v>3.5954000000000002</v>
      </c>
      <c r="G1644" s="2">
        <f>'Moving Avg'!F1644</f>
        <v>3.5507299999999993</v>
      </c>
      <c r="H1644" s="2">
        <f>'Moving Avg'!G1644</f>
        <v>3.4747780000000006</v>
      </c>
      <c r="I1644" s="2">
        <f>'Moving Avg'!H1644</f>
        <v>3.2497839999999996</v>
      </c>
      <c r="J1644" s="6" t="str">
        <f>OBV!F1644</f>
        <v>BEARISH</v>
      </c>
      <c r="K1644" s="6" t="str">
        <f>OBV!G1644</f>
        <v>WEAK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3.6960999999999999</v>
      </c>
      <c r="C1645" s="2">
        <f>RSI!I1645</f>
        <v>72.65109772979811</v>
      </c>
      <c r="D1645" s="2">
        <f>MACD!E1645</f>
        <v>-4.6611634049879669E-2</v>
      </c>
      <c r="E1645" s="2">
        <f>MACD!F1645</f>
        <v>-3.1795616640573655E-2</v>
      </c>
      <c r="F1645" s="2">
        <f>'Moving Avg'!D1645</f>
        <v>3.6134399999999998</v>
      </c>
      <c r="G1645" s="2">
        <f>'Moving Avg'!F1645</f>
        <v>3.56087</v>
      </c>
      <c r="H1645" s="2">
        <f>'Moving Avg'!G1645</f>
        <v>3.4810880000000011</v>
      </c>
      <c r="I1645" s="2">
        <f>'Moving Avg'!H1645</f>
        <v>3.2524885000000001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3.8012999999999999</v>
      </c>
      <c r="C1646" s="2">
        <f>RSI!I1646</f>
        <v>79.250459809459571</v>
      </c>
      <c r="D1646" s="2">
        <f>MACD!E1646</f>
        <v>-6.3257323363195006E-2</v>
      </c>
      <c r="E1646" s="2">
        <f>MACD!F1646</f>
        <v>-3.8087957985097926E-2</v>
      </c>
      <c r="F1646" s="2">
        <f>'Moving Avg'!D1646</f>
        <v>3.65252</v>
      </c>
      <c r="G1646" s="2">
        <f>'Moving Avg'!F1646</f>
        <v>3.5755199999999996</v>
      </c>
      <c r="H1646" s="2">
        <f>'Moving Avg'!G1646</f>
        <v>3.4887520000000007</v>
      </c>
      <c r="I1646" s="2">
        <f>'Moving Avg'!H1646</f>
        <v>3.2557189999999996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3.7562000000000002</v>
      </c>
      <c r="C1647" s="2">
        <f>RSI!I1647</f>
        <v>71.306506173467852</v>
      </c>
      <c r="D1647" s="2">
        <f>MACD!E1647</f>
        <v>-5.9306141789716271E-2</v>
      </c>
      <c r="E1647" s="2">
        <f>MACD!F1647</f>
        <v>-4.2331594746021599E-2</v>
      </c>
      <c r="F1647" s="2">
        <f>'Moving Avg'!D1647</f>
        <v>3.6840800000000002</v>
      </c>
      <c r="G1647" s="2">
        <f>'Moving Avg'!F1647</f>
        <v>3.5879149999999997</v>
      </c>
      <c r="H1647" s="2">
        <f>'Moving Avg'!G1647</f>
        <v>3.4958140000000002</v>
      </c>
      <c r="I1647" s="2">
        <f>'Moving Avg'!H1647</f>
        <v>3.2587239999999995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3.7711999999999999</v>
      </c>
      <c r="C1648" s="2">
        <f>RSI!I1648</f>
        <v>72.300991841870925</v>
      </c>
      <c r="D1648" s="2">
        <f>MACD!E1648</f>
        <v>-5.472494663340477E-2</v>
      </c>
      <c r="E1648" s="2">
        <f>MACD!F1648</f>
        <v>-4.4810265123498234E-2</v>
      </c>
      <c r="F1648" s="2">
        <f>'Moving Avg'!D1648</f>
        <v>3.7246399999999995</v>
      </c>
      <c r="G1648" s="2">
        <f>'Moving Avg'!F1648</f>
        <v>3.6006849999999995</v>
      </c>
      <c r="H1648" s="2">
        <f>'Moving Avg'!G1648</f>
        <v>3.5042279999999999</v>
      </c>
      <c r="I1648" s="2">
        <f>'Moving Avg'!H1648</f>
        <v>3.2618039999999993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3.9365000000000001</v>
      </c>
      <c r="C1649" s="2">
        <f>RSI!I1649</f>
        <v>80.373707305649077</v>
      </c>
      <c r="D1649" s="2">
        <f>MACD!E1649</f>
        <v>-6.4211760153292552E-2</v>
      </c>
      <c r="E1649" s="2">
        <f>MACD!F1649</f>
        <v>-4.8690564129457103E-2</v>
      </c>
      <c r="F1649" s="2">
        <f>'Moving Avg'!D1649</f>
        <v>3.7922600000000002</v>
      </c>
      <c r="G1649" s="2">
        <f>'Moving Avg'!F1649</f>
        <v>3.622094999999999</v>
      </c>
      <c r="H1649" s="2">
        <f>'Moving Avg'!G1649</f>
        <v>3.514446</v>
      </c>
      <c r="I1649" s="2">
        <f>'Moving Avg'!H1649</f>
        <v>3.2657854999999989</v>
      </c>
      <c r="J1649" s="6" t="str">
        <f>OBV!F1649</f>
        <v>BULLISH</v>
      </c>
      <c r="K1649" s="6" t="str">
        <f>OBV!G1649</f>
        <v>STRONG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3.944</v>
      </c>
      <c r="C1650" s="2">
        <f>RSI!I1650</f>
        <v>80.649273410237981</v>
      </c>
      <c r="D1650" s="2">
        <f>MACD!E1650</f>
        <v>-8.0591893137212267E-2</v>
      </c>
      <c r="E1650" s="2">
        <f>MACD!F1650</f>
        <v>-5.507082993100814E-2</v>
      </c>
      <c r="F1650" s="2">
        <f>'Moving Avg'!D1650</f>
        <v>3.8418399999999999</v>
      </c>
      <c r="G1650" s="2">
        <f>'Moving Avg'!F1650</f>
        <v>3.6435049999999989</v>
      </c>
      <c r="H1650" s="2">
        <f>'Moving Avg'!G1650</f>
        <v>3.5257139999999993</v>
      </c>
      <c r="I1650" s="2">
        <f>'Moving Avg'!H1650</f>
        <v>3.2698044999999984</v>
      </c>
      <c r="J1650" s="6" t="str">
        <f>OBV!F1650</f>
        <v>BULLISH</v>
      </c>
      <c r="K1650" s="6" t="str">
        <f>OBV!G1650</f>
        <v>STRONG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3.944</v>
      </c>
      <c r="C1651" s="2">
        <f>RSI!I1651</f>
        <v>80.649273410237981</v>
      </c>
      <c r="D1651" s="2">
        <f>MACD!E1651</f>
        <v>-9.6359895980600463E-2</v>
      </c>
      <c r="E1651" s="2">
        <f>MACD!F1651</f>
        <v>-6.3328643140926608E-2</v>
      </c>
      <c r="F1651" s="2">
        <f>'Moving Avg'!D1651</f>
        <v>3.8703799999999999</v>
      </c>
      <c r="G1651" s="2">
        <f>'Moving Avg'!F1651</f>
        <v>3.6649149999999997</v>
      </c>
      <c r="H1651" s="2">
        <f>'Moving Avg'!G1651</f>
        <v>3.5369819999999992</v>
      </c>
      <c r="I1651" s="2">
        <f>'Moving Avg'!H1651</f>
        <v>3.273823499999998</v>
      </c>
      <c r="J1651" s="6" t="str">
        <f>OBV!F1651</f>
        <v>BULLISH</v>
      </c>
      <c r="K1651" s="6" t="str">
        <f>OBV!G1651</f>
        <v>STRONG</v>
      </c>
      <c r="L1651" s="6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3.944</v>
      </c>
      <c r="C1652" s="2">
        <f>RSI!I1652</f>
        <v>80.649273410237981</v>
      </c>
      <c r="D1652" s="2">
        <f>MACD!E1652</f>
        <v>-0.11262246349629645</v>
      </c>
      <c r="E1652" s="2">
        <f>MACD!F1652</f>
        <v>-7.318740721200058E-2</v>
      </c>
      <c r="F1652" s="2">
        <f>'Moving Avg'!D1652</f>
        <v>3.90794</v>
      </c>
      <c r="G1652" s="2">
        <f>'Moving Avg'!F1652</f>
        <v>3.6863250000000001</v>
      </c>
      <c r="H1652" s="2">
        <f>'Moving Avg'!G1652</f>
        <v>3.547499999999999</v>
      </c>
      <c r="I1652" s="2">
        <f>'Moving Avg'!H1652</f>
        <v>3.2778424999999975</v>
      </c>
      <c r="J1652" s="6" t="str">
        <f>OBV!F1652</f>
        <v>BULLISH</v>
      </c>
      <c r="K1652" s="6" t="str">
        <f>OBV!G1652</f>
        <v>STRONG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3.944</v>
      </c>
      <c r="C1653" s="2">
        <f>RSI!I1653</f>
        <v>80.649273410237981</v>
      </c>
      <c r="D1653" s="2">
        <f>MACD!E1653</f>
        <v>-0.13263419059838011</v>
      </c>
      <c r="E1653" s="2">
        <f>MACD!F1653</f>
        <v>-8.5076763889276485E-2</v>
      </c>
      <c r="F1653" s="2">
        <f>'Moving Avg'!D1653</f>
        <v>3.9424999999999999</v>
      </c>
      <c r="G1653" s="2">
        <f>'Moving Avg'!F1653</f>
        <v>3.7084850000000005</v>
      </c>
      <c r="H1653" s="2">
        <f>'Moving Avg'!G1653</f>
        <v>3.5587679999999988</v>
      </c>
      <c r="I1653" s="2">
        <f>'Moving Avg'!H1653</f>
        <v>3.2818614999999971</v>
      </c>
      <c r="J1653" s="6" t="str">
        <f>OBV!F1653</f>
        <v>BULLISH</v>
      </c>
      <c r="K1653" s="6" t="str">
        <f>OBV!G1653</f>
        <v>STRONG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3.9215</v>
      </c>
      <c r="C1654" s="2">
        <f>RSI!I1654</f>
        <v>76.324988865015101</v>
      </c>
      <c r="D1654" s="2">
        <f>MACD!E1654</f>
        <v>-0.14479968401911947</v>
      </c>
      <c r="E1654" s="2">
        <f>MACD!F1654</f>
        <v>-9.7021347915245082E-2</v>
      </c>
      <c r="F1654" s="2">
        <f>'Moving Avg'!D1654</f>
        <v>3.9394999999999998</v>
      </c>
      <c r="G1654" s="2">
        <f>'Moving Avg'!F1654</f>
        <v>3.7287699999999995</v>
      </c>
      <c r="H1654" s="2">
        <f>'Moving Avg'!G1654</f>
        <v>3.5701879999999995</v>
      </c>
      <c r="I1654" s="2">
        <f>'Moving Avg'!H1654</f>
        <v>3.2857679999999969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3.9365000000000001</v>
      </c>
      <c r="C1655" s="2">
        <f>RSI!I1655</f>
        <v>77.202581365181359</v>
      </c>
      <c r="D1655" s="2">
        <f>MACD!E1655</f>
        <v>-0.14244330782147507</v>
      </c>
      <c r="E1655" s="2">
        <f>MACD!F1655</f>
        <v>-0.10610573989649108</v>
      </c>
      <c r="F1655" s="2">
        <f>'Moving Avg'!D1655</f>
        <v>3.9380000000000002</v>
      </c>
      <c r="G1655" s="2">
        <f>'Moving Avg'!F1655</f>
        <v>3.7498049999999998</v>
      </c>
      <c r="H1655" s="2">
        <f>'Moving Avg'!G1655</f>
        <v>3.5829599999999995</v>
      </c>
      <c r="I1655" s="2">
        <f>'Moving Avg'!H1655</f>
        <v>3.2898624999999968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4.0491999999999999</v>
      </c>
      <c r="C1656" s="2">
        <f>RSI!I1656</f>
        <v>82.462581146542618</v>
      </c>
      <c r="D1656" s="2">
        <f>MACD!E1656</f>
        <v>-0.13387699247777629</v>
      </c>
      <c r="E1656" s="2">
        <f>MACD!F1656</f>
        <v>-0.11165999041274813</v>
      </c>
      <c r="F1656" s="2">
        <f>'Moving Avg'!D1656</f>
        <v>3.9590400000000003</v>
      </c>
      <c r="G1656" s="2">
        <f>'Moving Avg'!F1656</f>
        <v>3.776475</v>
      </c>
      <c r="H1656" s="2">
        <f>'Moving Avg'!G1656</f>
        <v>3.5981359999999993</v>
      </c>
      <c r="I1656" s="2">
        <f>'Moving Avg'!H1656</f>
        <v>3.2945204999999977</v>
      </c>
      <c r="J1656" s="6" t="str">
        <f>OBV!F1656</f>
        <v>BULLISH</v>
      </c>
      <c r="K1656" s="6" t="str">
        <f>OBV!G1656</f>
        <v>STRONG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4.2220000000000004</v>
      </c>
      <c r="C1657" s="2">
        <f>RSI!I1657</f>
        <v>87.300762978134856</v>
      </c>
      <c r="D1657" s="2">
        <f>MACD!E1657</f>
        <v>-0.14820336088396369</v>
      </c>
      <c r="E1657" s="2">
        <f>MACD!F1657</f>
        <v>-0.11896866450699124</v>
      </c>
      <c r="F1657" s="2">
        <f>'Moving Avg'!D1657</f>
        <v>4.01464</v>
      </c>
      <c r="G1657" s="2">
        <f>'Moving Avg'!F1657</f>
        <v>3.8065250000000006</v>
      </c>
      <c r="H1657" s="2">
        <f>'Moving Avg'!G1657</f>
        <v>3.6152659999999996</v>
      </c>
      <c r="I1657" s="2">
        <f>'Moving Avg'!H1657</f>
        <v>3.3000424999999978</v>
      </c>
      <c r="J1657" s="6" t="str">
        <f>OBV!F1657</f>
        <v>BULLISH</v>
      </c>
      <c r="K1657" s="6" t="str">
        <f>OBV!G1657</f>
        <v>STRONG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4.4759000000000002</v>
      </c>
      <c r="C1658" s="2">
        <f>RSI!I1658</f>
        <v>91.15982043326899</v>
      </c>
      <c r="D1658" s="2">
        <f>MACD!E1658</f>
        <v>-0.17954677361378035</v>
      </c>
      <c r="E1658" s="2">
        <f>MACD!F1658</f>
        <v>-0.13108428632834906</v>
      </c>
      <c r="F1658" s="2">
        <f>'Moving Avg'!D1658</f>
        <v>4.1210199999999997</v>
      </c>
      <c r="G1658" s="2">
        <f>'Moving Avg'!F1658</f>
        <v>3.8481450000000001</v>
      </c>
      <c r="H1658" s="2">
        <f>'Moving Avg'!G1658</f>
        <v>3.6355199999999992</v>
      </c>
      <c r="I1658" s="2">
        <f>'Moving Avg'!H1658</f>
        <v>3.3068339999999976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4.6852</v>
      </c>
      <c r="C1659" s="2">
        <f>RSI!I1659</f>
        <v>93.037971846955088</v>
      </c>
      <c r="D1659" s="2">
        <f>MACD!E1659</f>
        <v>-0.20016116508456205</v>
      </c>
      <c r="E1659" s="2">
        <f>MACD!F1659</f>
        <v>-0.14489966207959168</v>
      </c>
      <c r="F1659" s="2">
        <f>'Moving Avg'!D1659</f>
        <v>4.2737600000000002</v>
      </c>
      <c r="G1659" s="2">
        <f>'Moving Avg'!F1659</f>
        <v>3.9002300000000005</v>
      </c>
      <c r="H1659" s="2">
        <f>'Moving Avg'!G1659</f>
        <v>3.6599599999999999</v>
      </c>
      <c r="I1659" s="2">
        <f>'Moving Avg'!H1659</f>
        <v>3.314709499999998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4.6691000000000003</v>
      </c>
      <c r="C1660" s="2">
        <f>RSI!I1660</f>
        <v>91.428831169202496</v>
      </c>
      <c r="D1660" s="2">
        <f>MACD!E1660</f>
        <v>-0.22021675766042215</v>
      </c>
      <c r="E1660" s="2">
        <f>MACD!F1660</f>
        <v>-0.15996308119575778</v>
      </c>
      <c r="F1660" s="2">
        <f>'Moving Avg'!D1660</f>
        <v>4.42028</v>
      </c>
      <c r="G1660" s="2">
        <f>'Moving Avg'!F1660</f>
        <v>3.9533900000000002</v>
      </c>
      <c r="H1660" s="2">
        <f>'Moving Avg'!G1660</f>
        <v>3.6840779999999995</v>
      </c>
      <c r="I1660" s="2">
        <f>'Moving Avg'!H1660</f>
        <v>3.3225044999999978</v>
      </c>
      <c r="J1660" s="6" t="str">
        <f>OBV!F1660</f>
        <v>BULLISH</v>
      </c>
      <c r="K1660" s="6" t="str">
        <f>OBV!G1660</f>
        <v>STRONG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4.7335000000000003</v>
      </c>
      <c r="C1661" s="2">
        <f>RSI!I1661</f>
        <v>92.023137758774936</v>
      </c>
      <c r="D1661" s="2">
        <f>MACD!E1661</f>
        <v>-0.24645385432059275</v>
      </c>
      <c r="E1661" s="2">
        <f>MACD!F1661</f>
        <v>-0.17726123582072478</v>
      </c>
      <c r="F1661" s="2">
        <f>'Moving Avg'!D1661</f>
        <v>4.5571399999999995</v>
      </c>
      <c r="G1661" s="2">
        <f>'Moving Avg'!F1661</f>
        <v>4.0097700000000005</v>
      </c>
      <c r="H1661" s="2">
        <f>'Moving Avg'!G1661</f>
        <v>3.708882</v>
      </c>
      <c r="I1661" s="2">
        <f>'Moving Avg'!H1661</f>
        <v>3.3306214999999981</v>
      </c>
      <c r="J1661" s="6" t="str">
        <f>OBV!F1661</f>
        <v>BULLISH</v>
      </c>
      <c r="K1661" s="6" t="str">
        <f>OBV!G1661</f>
        <v>STRONG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4.6609999999999996</v>
      </c>
      <c r="C1662" s="2">
        <f>RSI!I1662</f>
        <v>84.887223132440226</v>
      </c>
      <c r="D1662" s="2">
        <f>MACD!E1662</f>
        <v>-0.2678281738769015</v>
      </c>
      <c r="E1662" s="2">
        <f>MACD!F1662</f>
        <v>-0.19537462343196016</v>
      </c>
      <c r="F1662" s="2">
        <f>'Moving Avg'!D1662</f>
        <v>4.6449400000000001</v>
      </c>
      <c r="G1662" s="2">
        <f>'Moving Avg'!F1662</f>
        <v>4.0629000000000008</v>
      </c>
      <c r="H1662" s="2">
        <f>'Moving Avg'!G1662</f>
        <v>3.7329879999999993</v>
      </c>
      <c r="I1662" s="2">
        <f>'Moving Avg'!H1662</f>
        <v>3.3385259999999977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4.6691000000000003</v>
      </c>
      <c r="C1663" s="2">
        <f>RSI!I1663</f>
        <v>85.026922798346916</v>
      </c>
      <c r="D1663" s="2">
        <f>MACD!E1663</f>
        <v>-0.29029320288680838</v>
      </c>
      <c r="E1663" s="2">
        <f>MACD!F1663</f>
        <v>-0.21435833932292983</v>
      </c>
      <c r="F1663" s="2">
        <f>'Moving Avg'!D1663</f>
        <v>4.683580000000001</v>
      </c>
      <c r="G1663" s="2">
        <f>'Moving Avg'!F1663</f>
        <v>4.117935000000001</v>
      </c>
      <c r="H1663" s="2">
        <f>'Moving Avg'!G1663</f>
        <v>3.7565040000000001</v>
      </c>
      <c r="I1663" s="2">
        <f>'Moving Avg'!H1663</f>
        <v>3.3463209999999979</v>
      </c>
      <c r="J1663" s="6" t="str">
        <f>OBV!F1663</f>
        <v>BULLISH</v>
      </c>
      <c r="K1663" s="6" t="str">
        <f>OBV!G1663</f>
        <v>STRONG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4.5885999999999996</v>
      </c>
      <c r="C1664" s="2">
        <f>RSI!I1664</f>
        <v>77.372166002245962</v>
      </c>
      <c r="D1664" s="2">
        <f>MACD!E1664</f>
        <v>-0.31034764780469271</v>
      </c>
      <c r="E1664" s="2">
        <f>MACD!F1664</f>
        <v>-0.23355620101928243</v>
      </c>
      <c r="F1664" s="2">
        <f>'Moving Avg'!D1664</f>
        <v>4.6642600000000005</v>
      </c>
      <c r="G1664" s="2">
        <f>'Moving Avg'!F1664</f>
        <v>4.1674450000000007</v>
      </c>
      <c r="H1664" s="2">
        <f>'Moving Avg'!G1664</f>
        <v>3.779161999999999</v>
      </c>
      <c r="I1664" s="2">
        <f>'Moving Avg'!H1664</f>
        <v>3.3532624999999978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4.3792999999999997</v>
      </c>
      <c r="C1665" s="2">
        <f>RSI!I1665</f>
        <v>61.795061447238318</v>
      </c>
      <c r="D1665" s="2">
        <f>MACD!E1665</f>
        <v>-0.31231397760867896</v>
      </c>
      <c r="E1665" s="2">
        <f>MACD!F1665</f>
        <v>-0.24930775633716173</v>
      </c>
      <c r="F1665" s="2">
        <f>'Moving Avg'!D1665</f>
        <v>4.6063000000000001</v>
      </c>
      <c r="G1665" s="2">
        <f>'Moving Avg'!F1665</f>
        <v>4.2016050000000007</v>
      </c>
      <c r="H1665" s="2">
        <f>'Moving Avg'!G1665</f>
        <v>3.7973339999999998</v>
      </c>
      <c r="I1665" s="2">
        <f>'Moving Avg'!H1665</f>
        <v>3.3587069999999977</v>
      </c>
      <c r="J1665" s="6" t="str">
        <f>OBV!F1665</f>
        <v>BULLISH</v>
      </c>
      <c r="K1665" s="6" t="str">
        <f>OBV!G1665</f>
        <v>NEUTRAL</v>
      </c>
      <c r="L1665" s="6" t="str">
        <f>OBV!H1665</f>
        <v>BULLISH DIVERGENCE</v>
      </c>
    </row>
    <row r="1666" spans="1:12" ht="13.5" x14ac:dyDescent="0.25">
      <c r="A1666" s="3">
        <f>RSI!A1666</f>
        <v>44441</v>
      </c>
      <c r="B1666" s="2">
        <f>RSI!B1666</f>
        <v>4.3471000000000002</v>
      </c>
      <c r="C1666" s="2">
        <f>RSI!I1666</f>
        <v>59.800363544944886</v>
      </c>
      <c r="D1666" s="2">
        <f>MACD!E1666</f>
        <v>-0.29561792286697397</v>
      </c>
      <c r="E1666" s="2">
        <f>MACD!F1666</f>
        <v>-0.25856978964312421</v>
      </c>
      <c r="F1666" s="2">
        <f>'Moving Avg'!D1666</f>
        <v>4.52902</v>
      </c>
      <c r="G1666" s="2">
        <f>'Moving Avg'!F1666</f>
        <v>4.2288949999999996</v>
      </c>
      <c r="H1666" s="2">
        <f>'Moving Avg'!G1666</f>
        <v>3.8147120000000005</v>
      </c>
      <c r="I1666" s="2">
        <f>'Moving Avg'!H1666</f>
        <v>3.363576999999998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4.3310000000000004</v>
      </c>
      <c r="C1667" s="2">
        <f>RSI!I1667</f>
        <v>58.778722822587582</v>
      </c>
      <c r="D1667" s="2">
        <f>MACD!E1667</f>
        <v>-0.25478576689706944</v>
      </c>
      <c r="E1667" s="2">
        <f>MACD!F1667</f>
        <v>-0.25781298509391326</v>
      </c>
      <c r="F1667" s="2">
        <f>'Moving Avg'!D1667</f>
        <v>4.4630200000000002</v>
      </c>
      <c r="G1667" s="2">
        <f>'Moving Avg'!F1667</f>
        <v>4.2576350000000005</v>
      </c>
      <c r="H1667" s="2">
        <f>'Moving Avg'!G1667</f>
        <v>3.832068</v>
      </c>
      <c r="I1667" s="2">
        <f>'Moving Avg'!H1667</f>
        <v>3.3684419999999982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4.3310000000000004</v>
      </c>
      <c r="C1668" s="2">
        <f>RSI!I1668</f>
        <v>58.778722822587589</v>
      </c>
      <c r="D1668" s="2">
        <f>MACD!E1668</f>
        <v>-0.18207184678506838</v>
      </c>
      <c r="E1668" s="2">
        <f>MACD!F1668</f>
        <v>-0.2426647574321443</v>
      </c>
      <c r="F1668" s="2">
        <f>'Moving Avg'!D1668</f>
        <v>4.3954000000000004</v>
      </c>
      <c r="G1668" s="2">
        <f>'Moving Avg'!F1668</f>
        <v>4.2856250000000005</v>
      </c>
      <c r="H1668" s="2">
        <f>'Moving Avg'!G1668</f>
        <v>3.8494240000000004</v>
      </c>
      <c r="I1668" s="2">
        <f>'Moving Avg'!H1668</f>
        <v>3.3733069999999987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4.3310000000000004</v>
      </c>
      <c r="C1669" s="2">
        <f>RSI!I1669</f>
        <v>58.778722822587589</v>
      </c>
      <c r="D1669" s="2">
        <f>MACD!E1669</f>
        <v>-8.9176076363585821E-2</v>
      </c>
      <c r="E1669" s="2">
        <f>MACD!F1669</f>
        <v>-0.21196702121843261</v>
      </c>
      <c r="F1669" s="2">
        <f>'Moving Avg'!D1669</f>
        <v>4.3438800000000004</v>
      </c>
      <c r="G1669" s="2">
        <f>'Moving Avg'!F1669</f>
        <v>4.3053499999999998</v>
      </c>
      <c r="H1669" s="2">
        <f>'Moving Avg'!G1669</f>
        <v>3.8669300000000004</v>
      </c>
      <c r="I1669" s="2">
        <f>'Moving Avg'!H1669</f>
        <v>3.3781719999999988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4.2263000000000002</v>
      </c>
      <c r="C1670" s="2">
        <f>RSI!I1670</f>
        <v>51.616355879249966</v>
      </c>
      <c r="D1670" s="2">
        <f>MACD!E1670</f>
        <v>-6.0631385534373194E-3</v>
      </c>
      <c r="E1670" s="2">
        <f>MACD!F1670</f>
        <v>-0.17078624468543357</v>
      </c>
      <c r="F1670" s="2">
        <f>'Moving Avg'!D1670</f>
        <v>4.3132800000000007</v>
      </c>
      <c r="G1670" s="2">
        <f>'Moving Avg'!F1670</f>
        <v>4.3194650000000001</v>
      </c>
      <c r="H1670" s="2">
        <f>'Moving Avg'!G1670</f>
        <v>3.882342</v>
      </c>
      <c r="I1670" s="2">
        <f>'Moving Avg'!H1670</f>
        <v>3.3830014999999993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4.3068</v>
      </c>
      <c r="C1671" s="2">
        <f>RSI!I1671</f>
        <v>56.050633902560854</v>
      </c>
      <c r="D1671" s="2">
        <f>MACD!E1671</f>
        <v>6.8113814301277387E-2</v>
      </c>
      <c r="E1671" s="2">
        <f>MACD!F1671</f>
        <v>-0.12300623288809139</v>
      </c>
      <c r="F1671" s="2">
        <f>'Moving Avg'!D1671</f>
        <v>4.3052200000000003</v>
      </c>
      <c r="G1671" s="2">
        <f>'Moving Avg'!F1671</f>
        <v>4.3376049999999999</v>
      </c>
      <c r="H1671" s="2">
        <f>'Moving Avg'!G1671</f>
        <v>3.899664</v>
      </c>
      <c r="I1671" s="2">
        <f>'Moving Avg'!H1671</f>
        <v>3.3880834999999991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4.2263000000000002</v>
      </c>
      <c r="C1672" s="2">
        <f>RSI!I1672</f>
        <v>51.015498411107963</v>
      </c>
      <c r="D1672" s="2">
        <f>MACD!E1672</f>
        <v>0.12512522962276229</v>
      </c>
      <c r="E1672" s="2">
        <f>MACD!F1672</f>
        <v>-7.3379940385920661E-2</v>
      </c>
      <c r="F1672" s="2">
        <f>'Moving Avg'!D1672</f>
        <v>4.2842799999999999</v>
      </c>
      <c r="G1672" s="2">
        <f>'Moving Avg'!F1672</f>
        <v>4.3517199999999994</v>
      </c>
      <c r="H1672" s="2">
        <f>'Moving Avg'!G1672</f>
        <v>3.9153759999999993</v>
      </c>
      <c r="I1672" s="2">
        <f>'Moving Avg'!H1672</f>
        <v>3.3927629999999995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4.2183000000000002</v>
      </c>
      <c r="C1673" s="2">
        <f>RSI!I1673</f>
        <v>50.52969994158407</v>
      </c>
      <c r="D1673" s="2">
        <f>MACD!E1673</f>
        <v>0.17515895695870842</v>
      </c>
      <c r="E1673" s="2">
        <f>MACD!F1673</f>
        <v>-2.3672160916994846E-2</v>
      </c>
      <c r="F1673" s="2">
        <f>'Moving Avg'!D1673</f>
        <v>4.2617400000000005</v>
      </c>
      <c r="G1673" s="2">
        <f>'Moving Avg'!F1673</f>
        <v>4.3654349999999997</v>
      </c>
      <c r="H1673" s="2">
        <f>'Moving Avg'!G1673</f>
        <v>3.9310779999999994</v>
      </c>
      <c r="I1673" s="2">
        <f>'Moving Avg'!H1673</f>
        <v>3.3974024999999997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4.1860999999999997</v>
      </c>
      <c r="C1674" s="2">
        <f>RSI!I1674</f>
        <v>48.526680518413961</v>
      </c>
      <c r="D1674" s="2">
        <f>MACD!E1674</f>
        <v>0.2075009489517301</v>
      </c>
      <c r="E1674" s="2">
        <f>MACD!F1674</f>
        <v>2.2562461056750145E-2</v>
      </c>
      <c r="F1674" s="2">
        <f>'Moving Avg'!D1674</f>
        <v>4.2327600000000007</v>
      </c>
      <c r="G1674" s="2">
        <f>'Moving Avg'!F1674</f>
        <v>4.3786649999999998</v>
      </c>
      <c r="H1674" s="2">
        <f>'Moving Avg'!G1674</f>
        <v>3.9449339999999999</v>
      </c>
      <c r="I1674" s="2">
        <f>'Moving Avg'!H1674</f>
        <v>3.4018809999999995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4.1055999999999999</v>
      </c>
      <c r="C1675" s="2">
        <f>RSI!I1675</f>
        <v>43.847128390395874</v>
      </c>
      <c r="D1675" s="2">
        <f>MACD!E1675</f>
        <v>0.20882529083855061</v>
      </c>
      <c r="E1675" s="2">
        <f>MACD!F1675</f>
        <v>5.9815027013110242E-2</v>
      </c>
      <c r="F1675" s="2">
        <f>'Moving Avg'!D1675</f>
        <v>4.2086199999999998</v>
      </c>
      <c r="G1675" s="2">
        <f>'Moving Avg'!F1675</f>
        <v>4.3871199999999995</v>
      </c>
      <c r="H1675" s="2">
        <f>'Moving Avg'!G1675</f>
        <v>3.9571799999999997</v>
      </c>
      <c r="I1675" s="2">
        <f>'Moving Avg'!H1675</f>
        <v>3.4059569999999995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4.0975000000000001</v>
      </c>
      <c r="C1676" s="2">
        <f>RSI!I1676</f>
        <v>43.393683983926373</v>
      </c>
      <c r="D1676" s="2">
        <f>MACD!E1676</f>
        <v>0.20624834740698716</v>
      </c>
      <c r="E1676" s="2">
        <f>MACD!F1676</f>
        <v>8.9101691091885635E-2</v>
      </c>
      <c r="F1676" s="2">
        <f>'Moving Avg'!D1676</f>
        <v>4.16676</v>
      </c>
      <c r="G1676" s="2">
        <f>'Moving Avg'!F1676</f>
        <v>4.3895349999999995</v>
      </c>
      <c r="H1676" s="2">
        <f>'Moving Avg'!G1676</f>
        <v>3.9689639999999993</v>
      </c>
      <c r="I1676" s="2">
        <f>'Moving Avg'!H1676</f>
        <v>3.4104804999999994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4.3228999999999997</v>
      </c>
      <c r="C1677" s="2">
        <f>RSI!I1677</f>
        <v>56.786123543892735</v>
      </c>
      <c r="D1677" s="2">
        <f>MACD!E1677</f>
        <v>0.18555019118673766</v>
      </c>
      <c r="E1677" s="2">
        <f>MACD!F1677</f>
        <v>0.10839139111085605</v>
      </c>
      <c r="F1677" s="2">
        <f>'Moving Avg'!D1677</f>
        <v>4.1860799999999996</v>
      </c>
      <c r="G1677" s="2">
        <f>'Moving Avg'!F1677</f>
        <v>4.3945799999999995</v>
      </c>
      <c r="H1677" s="2">
        <f>'Moving Avg'!G1677</f>
        <v>3.9852560000000001</v>
      </c>
      <c r="I1677" s="2">
        <f>'Moving Avg'!H1677</f>
        <v>3.4159434999999991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44459</v>
      </c>
      <c r="B1678" s="2">
        <f>RSI!B1678</f>
        <v>4.1860999999999997</v>
      </c>
      <c r="C1678" s="2">
        <f>RSI!I1678</f>
        <v>49.180958230751827</v>
      </c>
      <c r="D1678" s="2">
        <f>MACD!E1678</f>
        <v>0.17744479595791862</v>
      </c>
      <c r="E1678" s="2">
        <f>MACD!F1678</f>
        <v>0.12220207208026856</v>
      </c>
      <c r="F1678" s="2">
        <f>'Moving Avg'!D1678</f>
        <v>4.17964</v>
      </c>
      <c r="G1678" s="2">
        <f>'Moving Avg'!F1678</f>
        <v>4.3800900000000009</v>
      </c>
      <c r="H1678" s="2">
        <f>'Moving Avg'!G1678</f>
        <v>3.9986619999999999</v>
      </c>
      <c r="I1678" s="2">
        <f>'Moving Avg'!H1678</f>
        <v>3.4207224999999992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4.3390000000000004</v>
      </c>
      <c r="C1679" s="2">
        <f>RSI!I1679</f>
        <v>56.235859086674836</v>
      </c>
      <c r="D1679" s="2">
        <f>MACD!E1679</f>
        <v>0.15939760828909488</v>
      </c>
      <c r="E1679" s="2">
        <f>MACD!F1679</f>
        <v>0.12964117932203384</v>
      </c>
      <c r="F1679" s="2">
        <f>'Moving Avg'!D1679</f>
        <v>4.2102199999999996</v>
      </c>
      <c r="G1679" s="2">
        <f>'Moving Avg'!F1679</f>
        <v>4.3627799999999999</v>
      </c>
      <c r="H1679" s="2">
        <f>'Moving Avg'!G1679</f>
        <v>4.0152759999999992</v>
      </c>
      <c r="I1679" s="2">
        <f>'Moving Avg'!H1679</f>
        <v>3.426266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</row>
    <row r="1680" spans="1:12" ht="13.5" x14ac:dyDescent="0.25">
      <c r="A1680" s="3">
        <f>RSI!A1680</f>
        <v>44461</v>
      </c>
      <c r="B1680" s="2">
        <f>RSI!B1680</f>
        <v>4.3390000000000004</v>
      </c>
      <c r="C1680" s="2">
        <f>RSI!I1680</f>
        <v>56.235859086674829</v>
      </c>
      <c r="D1680" s="2">
        <f>MACD!E1680</f>
        <v>0.1272427164313088</v>
      </c>
      <c r="E1680" s="2">
        <f>MACD!F1680</f>
        <v>0.12916148674388883</v>
      </c>
      <c r="F1680" s="2">
        <f>'Moving Avg'!D1680</f>
        <v>4.2568999999999999</v>
      </c>
      <c r="G1680" s="2">
        <f>'Moving Avg'!F1680</f>
        <v>4.3462750000000003</v>
      </c>
      <c r="H1680" s="2">
        <f>'Moving Avg'!G1680</f>
        <v>4.0317400000000001</v>
      </c>
      <c r="I1680" s="2">
        <f>'Moving Avg'!H1680</f>
        <v>3.4318095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4.3390000000000004</v>
      </c>
      <c r="C1681" s="2">
        <f>RSI!I1681</f>
        <v>56.235859086674829</v>
      </c>
      <c r="D1681" s="2">
        <f>MACD!E1681</f>
        <v>0.11170036279422479</v>
      </c>
      <c r="E1681" s="2">
        <f>MACD!F1681</f>
        <v>0.12566926195395603</v>
      </c>
      <c r="F1681" s="2">
        <f>'Moving Avg'!D1681</f>
        <v>4.305200000000001</v>
      </c>
      <c r="G1681" s="2">
        <f>'Moving Avg'!F1681</f>
        <v>4.3265500000000001</v>
      </c>
      <c r="H1681" s="2">
        <f>'Moving Avg'!G1681</f>
        <v>4.0482040000000001</v>
      </c>
      <c r="I1681" s="2">
        <f>'Moving Avg'!H1681</f>
        <v>3.4373530000000003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</row>
    <row r="1682" spans="1:12" ht="13.5" x14ac:dyDescent="0.25">
      <c r="A1682" s="3">
        <f>RSI!A1682</f>
        <v>44463</v>
      </c>
      <c r="B1682" s="2">
        <f>RSI!B1682</f>
        <v>4.3390000000000004</v>
      </c>
      <c r="C1682" s="2">
        <f>RSI!I1682</f>
        <v>56.235859086674822</v>
      </c>
      <c r="D1682" s="2">
        <f>MACD!E1682</f>
        <v>8.5498799542444992E-2</v>
      </c>
      <c r="E1682" s="2">
        <f>MACD!F1682</f>
        <v>0.11763516947165382</v>
      </c>
      <c r="F1682" s="2">
        <f>'Moving Avg'!D1682</f>
        <v>4.3084199999999999</v>
      </c>
      <c r="G1682" s="2">
        <f>'Moving Avg'!F1682</f>
        <v>4.3104500000000003</v>
      </c>
      <c r="H1682" s="2">
        <f>'Moving Avg'!G1682</f>
        <v>4.0646680000000002</v>
      </c>
      <c r="I1682" s="2">
        <f>'Moving Avg'!H1682</f>
        <v>3.4432720000000008</v>
      </c>
      <c r="J1682" s="6" t="str">
        <f>OBV!F1682</f>
        <v>BEARISH</v>
      </c>
      <c r="K1682" s="6" t="str">
        <f>OBV!G1682</f>
        <v>NEUTRAL</v>
      </c>
      <c r="L1682" s="6" t="str">
        <f>OBV!H1682</f>
        <v>BEARISH DIVERGENCE</v>
      </c>
    </row>
    <row r="1683" spans="1:12" ht="13.5" x14ac:dyDescent="0.25">
      <c r="A1683" s="3">
        <f>RSI!A1683</f>
        <v>44466</v>
      </c>
      <c r="B1683" s="2">
        <f>RSI!B1683</f>
        <v>4.3872999999999998</v>
      </c>
      <c r="C1683" s="2">
        <f>RSI!I1683</f>
        <v>58.673509101751222</v>
      </c>
      <c r="D1683" s="2">
        <f>MACD!E1683</f>
        <v>5.7903286458657277E-2</v>
      </c>
      <c r="E1683" s="2">
        <f>MACD!F1683</f>
        <v>0.10568879286905451</v>
      </c>
      <c r="F1683" s="2">
        <f>'Moving Avg'!D1683</f>
        <v>4.3486600000000006</v>
      </c>
      <c r="G1683" s="2">
        <f>'Moving Avg'!F1683</f>
        <v>4.29636</v>
      </c>
      <c r="H1683" s="2">
        <f>'Moving Avg'!G1683</f>
        <v>4.0823980000000004</v>
      </c>
      <c r="I1683" s="2">
        <f>'Moving Avg'!H1683</f>
        <v>3.4496205000000004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4.3390000000000004</v>
      </c>
      <c r="C1684" s="2">
        <f>RSI!I1684</f>
        <v>55.353186695970379</v>
      </c>
      <c r="D1684" s="2">
        <f>MACD!E1684</f>
        <v>3.2321009410576806E-2</v>
      </c>
      <c r="E1684" s="2">
        <f>MACD!F1684</f>
        <v>9.1015236177358974E-2</v>
      </c>
      <c r="F1684" s="2">
        <f>'Moving Avg'!D1684</f>
        <v>4.3486599999999997</v>
      </c>
      <c r="G1684" s="2">
        <f>'Moving Avg'!F1684</f>
        <v>4.2838799999999999</v>
      </c>
      <c r="H1684" s="2">
        <f>'Moving Avg'!G1684</f>
        <v>4.0988620000000004</v>
      </c>
      <c r="I1684" s="2">
        <f>'Moving Avg'!H1684</f>
        <v>3.455915000000001</v>
      </c>
      <c r="J1684" s="6" t="str">
        <f>OBV!F1684</f>
        <v>BEARISH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4.2666000000000004</v>
      </c>
      <c r="C1685" s="2">
        <f>RSI!I1685</f>
        <v>50.719865526698534</v>
      </c>
      <c r="D1685" s="2">
        <f>MACD!E1685</f>
        <v>3.1454817015612591E-3</v>
      </c>
      <c r="E1685" s="2">
        <f>MACD!F1685</f>
        <v>7.3441285282199426E-2</v>
      </c>
      <c r="F1685" s="2">
        <f>'Moving Avg'!D1685</f>
        <v>4.3341799999999999</v>
      </c>
      <c r="G1685" s="2">
        <f>'Moving Avg'!F1685</f>
        <v>4.2782450000000001</v>
      </c>
      <c r="H1685" s="2">
        <f>'Moving Avg'!G1685</f>
        <v>4.1138780000000006</v>
      </c>
      <c r="I1685" s="2">
        <f>'Moving Avg'!H1685</f>
        <v>3.4618475000000011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4.2666000000000004</v>
      </c>
      <c r="C1686" s="2">
        <f>RSI!I1686</f>
        <v>50.719865526698534</v>
      </c>
      <c r="D1686" s="2">
        <f>MACD!E1686</f>
        <v>-2.2829595354807886E-2</v>
      </c>
      <c r="E1686" s="2">
        <f>MACD!F1686</f>
        <v>5.4187109154797963E-2</v>
      </c>
      <c r="F1686" s="2">
        <f>'Moving Avg'!D1686</f>
        <v>4.3197000000000001</v>
      </c>
      <c r="G1686" s="2">
        <f>'Moving Avg'!F1686</f>
        <v>4.2742199999999997</v>
      </c>
      <c r="H1686" s="2">
        <f>'Moving Avg'!G1686</f>
        <v>4.1288940000000016</v>
      </c>
      <c r="I1686" s="2">
        <f>'Moving Avg'!H1686</f>
        <v>3.4677800000000021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4.2746000000000004</v>
      </c>
      <c r="C1687" s="2">
        <f>RSI!I1687</f>
        <v>51.242873925747077</v>
      </c>
      <c r="D1687" s="2">
        <f>MACD!E1687</f>
        <v>-1.0763007916295919E-2</v>
      </c>
      <c r="E1687" s="2">
        <f>MACD!F1687</f>
        <v>4.119708574057919E-2</v>
      </c>
      <c r="F1687" s="2">
        <f>'Moving Avg'!D1687</f>
        <v>4.3068200000000001</v>
      </c>
      <c r="G1687" s="2">
        <f>'Moving Avg'!F1687</f>
        <v>4.271399999999999</v>
      </c>
      <c r="H1687" s="2">
        <f>'Moving Avg'!G1687</f>
        <v>4.1419660000000018</v>
      </c>
      <c r="I1687" s="2">
        <f>'Moving Avg'!H1687</f>
        <v>3.4730765000000021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4.3792999999999997</v>
      </c>
      <c r="C1688" s="2">
        <f>RSI!I1688</f>
        <v>57.58706791599905</v>
      </c>
      <c r="D1688" s="2">
        <f>MACD!E1688</f>
        <v>-2.9437755559441392E-2</v>
      </c>
      <c r="E1688" s="2">
        <f>MACD!F1688</f>
        <v>2.7070117480575074E-2</v>
      </c>
      <c r="F1688" s="2">
        <f>'Moving Avg'!D1688</f>
        <v>4.3052200000000003</v>
      </c>
      <c r="G1688" s="2">
        <f>'Moving Avg'!F1688</f>
        <v>4.2738149999999999</v>
      </c>
      <c r="H1688" s="2">
        <f>'Moving Avg'!G1688</f>
        <v>4.1566820000000018</v>
      </c>
      <c r="I1688" s="2">
        <f>'Moving Avg'!H1688</f>
        <v>3.4787085000000015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4.3471000000000002</v>
      </c>
      <c r="C1689" s="2">
        <f>RSI!I1689</f>
        <v>55.20785608332487</v>
      </c>
      <c r="D1689" s="2">
        <f>MACD!E1689</f>
        <v>-2.0026942395985792E-2</v>
      </c>
      <c r="E1689" s="2">
        <f>MACD!F1689</f>
        <v>1.76507055052629E-2</v>
      </c>
      <c r="F1689" s="2">
        <f>'Moving Avg'!D1689</f>
        <v>4.3068400000000002</v>
      </c>
      <c r="G1689" s="2">
        <f>'Moving Avg'!F1689</f>
        <v>4.2746199999999996</v>
      </c>
      <c r="H1689" s="2">
        <f>'Moving Avg'!G1689</f>
        <v>4.1707540000000014</v>
      </c>
      <c r="I1689" s="2">
        <f>'Moving Avg'!H1689</f>
        <v>3.4841045000000013</v>
      </c>
      <c r="J1689" s="6" t="str">
        <f>OBV!F1689</f>
        <v>BEARISH</v>
      </c>
      <c r="K1689" s="6" t="str">
        <f>OBV!G1689</f>
        <v>WEAK</v>
      </c>
      <c r="L1689" s="6" t="str">
        <f>OBV!H1689</f>
        <v>BEARISH DIVERGENCE</v>
      </c>
    </row>
    <row r="1690" spans="1:12" ht="13.5" x14ac:dyDescent="0.25">
      <c r="A1690" s="3">
        <f>RSI!A1690</f>
        <v>44475</v>
      </c>
      <c r="B1690" s="2">
        <f>RSI!B1690</f>
        <v>4.2022000000000004</v>
      </c>
      <c r="C1690" s="2">
        <f>RSI!I1690</f>
        <v>45.998151126558547</v>
      </c>
      <c r="D1690" s="2">
        <f>MACD!E1690</f>
        <v>-1.7845452748055379E-3</v>
      </c>
      <c r="E1690" s="2">
        <f>MACD!F1690</f>
        <v>1.3763655349249213E-2</v>
      </c>
      <c r="F1690" s="2">
        <f>'Moving Avg'!D1690</f>
        <v>4.2939600000000002</v>
      </c>
      <c r="G1690" s="2">
        <f>'Moving Avg'!F1690</f>
        <v>4.273415</v>
      </c>
      <c r="H1690" s="2">
        <f>'Moving Avg'!G1690</f>
        <v>4.1826800000000013</v>
      </c>
      <c r="I1690" s="2">
        <f>'Moving Avg'!H1690</f>
        <v>3.4887760000000014</v>
      </c>
      <c r="J1690" s="6" t="str">
        <f>OBV!F1690</f>
        <v>BEARISH</v>
      </c>
      <c r="K1690" s="6" t="str">
        <f>OBV!G1690</f>
        <v>WEAK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4.2666000000000004</v>
      </c>
      <c r="C1691" s="2">
        <f>RSI!I1691</f>
        <v>49.991104706164435</v>
      </c>
      <c r="D1691" s="2">
        <f>MACD!E1691</f>
        <v>9.3168717890801389E-3</v>
      </c>
      <c r="E1691" s="2">
        <f>MACD!F1691</f>
        <v>1.2874298637215398E-2</v>
      </c>
      <c r="F1691" s="2">
        <f>'Moving Avg'!D1691</f>
        <v>4.2939600000000002</v>
      </c>
      <c r="G1691" s="2">
        <f>'Moving Avg'!F1691</f>
        <v>4.2714049999999997</v>
      </c>
      <c r="H1691" s="2">
        <f>'Moving Avg'!G1691</f>
        <v>4.1958940000000018</v>
      </c>
      <c r="I1691" s="2">
        <f>'Moving Avg'!H1691</f>
        <v>3.4939575000000014</v>
      </c>
      <c r="J1691" s="6" t="str">
        <f>OBV!F1691</f>
        <v>BEARISH</v>
      </c>
      <c r="K1691" s="6" t="str">
        <f>OBV!G1691</f>
        <v>WEAK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4.3471000000000002</v>
      </c>
      <c r="C1692" s="2">
        <f>RSI!I1692</f>
        <v>54.518184227806167</v>
      </c>
      <c r="D1692" s="2">
        <f>MACD!E1692</f>
        <v>1.2770496305924084E-2</v>
      </c>
      <c r="E1692" s="2">
        <f>MACD!F1692</f>
        <v>1.2853538170957137E-2</v>
      </c>
      <c r="F1692" s="2">
        <f>'Moving Avg'!D1692</f>
        <v>4.3084600000000002</v>
      </c>
      <c r="G1692" s="2">
        <f>'Moving Avg'!F1692</f>
        <v>4.2774449999999993</v>
      </c>
      <c r="H1692" s="2">
        <f>'Moving Avg'!G1692</f>
        <v>4.2108680000000023</v>
      </c>
      <c r="I1692" s="2">
        <f>'Moving Avg'!H1692</f>
        <v>3.4995415000000007</v>
      </c>
      <c r="J1692" s="6" t="str">
        <f>OBV!F1692</f>
        <v>BEARISH</v>
      </c>
      <c r="K1692" s="6" t="str">
        <f>OBV!G1692</f>
        <v>WEAK</v>
      </c>
      <c r="L1692" s="6" t="str">
        <f>OBV!H1692</f>
        <v>BEARISH DIVERGENCE</v>
      </c>
    </row>
    <row r="1693" spans="1:12" ht="13.5" x14ac:dyDescent="0.25">
      <c r="A1693" s="3">
        <f>RSI!A1693</f>
        <v>44480</v>
      </c>
      <c r="B1693" s="2">
        <f>RSI!B1693</f>
        <v>4.3471000000000002</v>
      </c>
      <c r="C1693" s="2">
        <f>RSI!I1693</f>
        <v>54.518184227806167</v>
      </c>
      <c r="D1693" s="2">
        <f>MACD!E1693</f>
        <v>2.2669256297115581E-2</v>
      </c>
      <c r="E1693" s="2">
        <f>MACD!F1693</f>
        <v>1.4816681796188825E-2</v>
      </c>
      <c r="F1693" s="2">
        <f>'Moving Avg'!D1693</f>
        <v>4.3020200000000006</v>
      </c>
      <c r="G1693" s="2">
        <f>'Moving Avg'!F1693</f>
        <v>4.2838849999999988</v>
      </c>
      <c r="H1693" s="2">
        <f>'Moving Avg'!G1693</f>
        <v>4.2264420000000023</v>
      </c>
      <c r="I1693" s="2">
        <f>'Moving Avg'!H1693</f>
        <v>3.505125500000001</v>
      </c>
      <c r="J1693" s="6" t="str">
        <f>OBV!F1693</f>
        <v>BEARISH</v>
      </c>
      <c r="K1693" s="6" t="str">
        <f>OBV!G1693</f>
        <v>WEAK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4.3471000000000002</v>
      </c>
      <c r="C1694" s="2">
        <f>RSI!I1694</f>
        <v>54.518184227806167</v>
      </c>
      <c r="D1694" s="2">
        <f>MACD!E1694</f>
        <v>2.3193706360902233E-2</v>
      </c>
      <c r="E1694" s="2">
        <f>MACD!F1694</f>
        <v>1.6492086709131507E-2</v>
      </c>
      <c r="F1694" s="2">
        <f>'Moving Avg'!D1694</f>
        <v>4.3020200000000006</v>
      </c>
      <c r="G1694" s="2">
        <f>'Moving Avg'!F1694</f>
        <v>4.2919349999999996</v>
      </c>
      <c r="H1694" s="2">
        <f>'Moving Avg'!G1694</f>
        <v>4.2414160000000019</v>
      </c>
      <c r="I1694" s="2">
        <f>'Moving Avg'!H1694</f>
        <v>3.5107095000000008</v>
      </c>
      <c r="J1694" s="6" t="str">
        <f>OBV!F1694</f>
        <v>BULLISH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4.3632</v>
      </c>
      <c r="C1695" s="2">
        <f>RSI!I1695</f>
        <v>55.523914368717037</v>
      </c>
      <c r="D1695" s="2">
        <f>MACD!E1695</f>
        <v>1.091692272015532E-2</v>
      </c>
      <c r="E1695" s="2">
        <f>MACD!F1695</f>
        <v>1.5377053911336269E-2</v>
      </c>
      <c r="F1695" s="2">
        <f>'Moving Avg'!D1695</f>
        <v>4.3342200000000002</v>
      </c>
      <c r="G1695" s="2">
        <f>'Moving Avg'!F1695</f>
        <v>4.3048149999999996</v>
      </c>
      <c r="H1695" s="2">
        <f>'Moving Avg'!G1695</f>
        <v>4.2547580000000025</v>
      </c>
      <c r="I1695" s="2">
        <f>'Moving Avg'!H1695</f>
        <v>3.516449000000001</v>
      </c>
      <c r="J1695" s="6" t="str">
        <f>OBV!F1695</f>
        <v>BULLISH</v>
      </c>
      <c r="K1695" s="6" t="str">
        <f>OBV!G1695</f>
        <v>STRONG</v>
      </c>
      <c r="L1695" s="6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4.4195000000000002</v>
      </c>
      <c r="C1696" s="2">
        <f>RSI!I1696</f>
        <v>58.94291357593444</v>
      </c>
      <c r="D1696" s="2">
        <f>MACD!E1696</f>
        <v>-4.097274408294993E-3</v>
      </c>
      <c r="E1696" s="2">
        <f>MACD!F1696</f>
        <v>1.1482188247410017E-2</v>
      </c>
      <c r="F1696" s="2">
        <f>'Moving Avg'!D1696</f>
        <v>4.3647999999999998</v>
      </c>
      <c r="G1696" s="2">
        <f>'Moving Avg'!F1696</f>
        <v>4.3209149999999994</v>
      </c>
      <c r="H1696" s="2">
        <f>'Moving Avg'!G1696</f>
        <v>4.2671220000000014</v>
      </c>
      <c r="I1696" s="2">
        <f>'Moving Avg'!H1696</f>
        <v>3.522507500000001</v>
      </c>
      <c r="J1696" s="6" t="str">
        <f>OBV!F1696</f>
        <v>BULLISH</v>
      </c>
      <c r="K1696" s="6" t="str">
        <f>OBV!G1696</f>
        <v>STRONG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4.4195000000000002</v>
      </c>
      <c r="C1697" s="2">
        <f>RSI!I1697</f>
        <v>58.94291357593444</v>
      </c>
      <c r="D1697" s="2">
        <f>MACD!E1697</f>
        <v>-1.6325522592598674E-2</v>
      </c>
      <c r="E1697" s="2">
        <f>MACD!F1697</f>
        <v>5.9206460794082785E-3</v>
      </c>
      <c r="F1697" s="2">
        <f>'Moving Avg'!D1697</f>
        <v>4.3792799999999996</v>
      </c>
      <c r="G1697" s="2">
        <f>'Moving Avg'!F1697</f>
        <v>4.3257449999999995</v>
      </c>
      <c r="H1697" s="2">
        <f>'Moving Avg'!G1697</f>
        <v>4.2803880000000012</v>
      </c>
      <c r="I1697" s="2">
        <f>'Moving Avg'!H1697</f>
        <v>3.5284535000000012</v>
      </c>
      <c r="J1697" s="6" t="str">
        <f>OBV!F1697</f>
        <v>BULLISH</v>
      </c>
      <c r="K1697" s="6" t="str">
        <f>OBV!G1697</f>
        <v>STRONG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4.1619000000000002</v>
      </c>
      <c r="C1698" s="2">
        <f>RSI!I1698</f>
        <v>41.865124091042141</v>
      </c>
      <c r="D1698" s="2">
        <f>MACD!E1698</f>
        <v>7.817878660070221E-3</v>
      </c>
      <c r="E1698" s="2">
        <f>MACD!F1698</f>
        <v>6.3000925955406673E-3</v>
      </c>
      <c r="F1698" s="2">
        <f>'Moving Avg'!D1698</f>
        <v>4.3422399999999994</v>
      </c>
      <c r="G1698" s="2">
        <f>'Moving Avg'!F1698</f>
        <v>4.324535</v>
      </c>
      <c r="H1698" s="2">
        <f>'Moving Avg'!G1698</f>
        <v>4.2882020000000018</v>
      </c>
      <c r="I1698" s="2">
        <f>'Moving Avg'!H1698</f>
        <v>3.5331115000000004</v>
      </c>
      <c r="J1698" s="6" t="str">
        <f>OBV!F1698</f>
        <v>BULLISH</v>
      </c>
      <c r="K1698" s="6" t="str">
        <f>OBV!G1698</f>
        <v>NEUTRAL</v>
      </c>
      <c r="L1698" s="6" t="str">
        <f>OBV!H1698</f>
        <v>BULLISH DIVERGENCE</v>
      </c>
    </row>
    <row r="1699" spans="1:12" ht="13.5" x14ac:dyDescent="0.25">
      <c r="A1699" s="3">
        <f>RSI!A1699</f>
        <v>44490</v>
      </c>
      <c r="B1699" s="2">
        <f>RSI!B1699</f>
        <v>4.3792999999999997</v>
      </c>
      <c r="C1699" s="2">
        <f>RSI!I1699</f>
        <v>53.982784043109767</v>
      </c>
      <c r="D1699" s="2">
        <f>MACD!E1699</f>
        <v>8.0644992579159691E-3</v>
      </c>
      <c r="E1699" s="2">
        <f>MACD!F1699</f>
        <v>6.652973928015728E-3</v>
      </c>
      <c r="F1699" s="2">
        <f>'Moving Avg'!D1699</f>
        <v>4.3486799999999999</v>
      </c>
      <c r="G1699" s="2">
        <f>'Moving Avg'!F1699</f>
        <v>4.3265499999999992</v>
      </c>
      <c r="H1699" s="2">
        <f>'Moving Avg'!G1699</f>
        <v>4.2970580000000016</v>
      </c>
      <c r="I1699" s="2">
        <f>'Moving Avg'!H1699</f>
        <v>3.5388565000000005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</row>
    <row r="1700" spans="1:12" ht="13.5" x14ac:dyDescent="0.25">
      <c r="A1700" s="3">
        <f>RSI!A1700</f>
        <v>44491</v>
      </c>
      <c r="B1700" s="2">
        <f>RSI!B1700</f>
        <v>4.3471000000000002</v>
      </c>
      <c r="C1700" s="2">
        <f>RSI!I1700</f>
        <v>52.245728072532245</v>
      </c>
      <c r="D1700" s="2">
        <f>MACD!E1700</f>
        <v>-1.2108256675486651E-2</v>
      </c>
      <c r="E1700" s="2">
        <f>MACD!F1700</f>
        <v>2.9007278073152525E-3</v>
      </c>
      <c r="F1700" s="2">
        <f>'Moving Avg'!D1700</f>
        <v>4.345460000000001</v>
      </c>
      <c r="G1700" s="2">
        <f>'Moving Avg'!F1700</f>
        <v>4.3269549999999999</v>
      </c>
      <c r="H1700" s="2">
        <f>'Moving Avg'!G1700</f>
        <v>4.3051200000000014</v>
      </c>
      <c r="I1700" s="2">
        <f>'Moving Avg'!H1700</f>
        <v>3.5444404999999994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4.3471000000000002</v>
      </c>
      <c r="C1701" s="2">
        <f>RSI!I1701</f>
        <v>52.245728072532245</v>
      </c>
      <c r="D1701" s="2">
        <f>MACD!E1701</f>
        <v>-1.9518726347804716E-2</v>
      </c>
      <c r="E1701" s="2">
        <f>MACD!F1701</f>
        <v>-1.583163023708741E-3</v>
      </c>
      <c r="F1701" s="2">
        <f>'Moving Avg'!D1701</f>
        <v>4.3309800000000003</v>
      </c>
      <c r="G1701" s="2">
        <f>'Moving Avg'!F1701</f>
        <v>4.3273599999999997</v>
      </c>
      <c r="H1701" s="2">
        <f>'Moving Avg'!G1701</f>
        <v>4.3131820000000021</v>
      </c>
      <c r="I1701" s="2">
        <f>'Moving Avg'!H1701</f>
        <v>3.5497239999999994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4.3471000000000002</v>
      </c>
      <c r="C1702" s="2">
        <f>RSI!I1702</f>
        <v>52.245728072532238</v>
      </c>
      <c r="D1702" s="2">
        <f>MACD!E1702</f>
        <v>-1.3634977785116575E-2</v>
      </c>
      <c r="E1702" s="2">
        <f>MACD!F1702</f>
        <v>-3.993525975990308E-3</v>
      </c>
      <c r="F1702" s="2">
        <f>'Moving Avg'!D1702</f>
        <v>4.3165000000000004</v>
      </c>
      <c r="G1702" s="2">
        <f>'Moving Avg'!F1702</f>
        <v>4.3277650000000003</v>
      </c>
      <c r="H1702" s="2">
        <f>'Moving Avg'!G1702</f>
        <v>4.3212440000000019</v>
      </c>
      <c r="I1702" s="2">
        <f>'Moving Avg'!H1702</f>
        <v>3.5550074999999994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4.3390000000000004</v>
      </c>
      <c r="C1703" s="2">
        <f>RSI!I1703</f>
        <v>51.722821692870262</v>
      </c>
      <c r="D1703" s="2">
        <f>MACD!E1703</f>
        <v>-8.2698189079666307E-3</v>
      </c>
      <c r="E1703" s="2">
        <f>MACD!F1703</f>
        <v>-4.8487845623855722E-3</v>
      </c>
      <c r="F1703" s="2">
        <f>'Moving Avg'!D1703</f>
        <v>4.3519199999999998</v>
      </c>
      <c r="G1703" s="2">
        <f>'Moving Avg'!F1703</f>
        <v>4.3253499999999994</v>
      </c>
      <c r="H1703" s="2">
        <f>'Moving Avg'!G1703</f>
        <v>4.3291440000000021</v>
      </c>
      <c r="I1703" s="2">
        <f>'Moving Avg'!H1703</f>
        <v>3.5607384999999989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</row>
    <row r="1704" spans="1:12" ht="13.5" x14ac:dyDescent="0.25">
      <c r="A1704" s="3">
        <f>RSI!A1704</f>
        <v>44497</v>
      </c>
      <c r="B1704" s="2">
        <f>RSI!B1704</f>
        <v>4.3390000000000004</v>
      </c>
      <c r="C1704" s="2">
        <f>RSI!I1704</f>
        <v>51.722821692870262</v>
      </c>
      <c r="D1704" s="2">
        <f>MACD!E1704</f>
        <v>-3.8797962103931383E-3</v>
      </c>
      <c r="E1704" s="2">
        <f>MACD!F1704</f>
        <v>-4.6549868919870856E-3</v>
      </c>
      <c r="F1704" s="2">
        <f>'Moving Avg'!D1704</f>
        <v>4.3438599999999994</v>
      </c>
      <c r="G1704" s="2">
        <f>'Moving Avg'!F1704</f>
        <v>4.3253499999999994</v>
      </c>
      <c r="H1704" s="2">
        <f>'Moving Avg'!G1704</f>
        <v>4.3374940000000022</v>
      </c>
      <c r="I1704" s="2">
        <f>'Moving Avg'!H1704</f>
        <v>3.5660939999999992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4.3471000000000002</v>
      </c>
      <c r="C1705" s="2">
        <f>RSI!I1705</f>
        <v>52.276773923687216</v>
      </c>
      <c r="D1705" s="2">
        <f>MACD!E1705</f>
        <v>1.5731252331230294E-3</v>
      </c>
      <c r="E1705" s="2">
        <f>MACD!F1705</f>
        <v>-3.4093644669650628E-3</v>
      </c>
      <c r="F1705" s="2">
        <f>'Moving Avg'!D1705</f>
        <v>4.3438600000000003</v>
      </c>
      <c r="G1705" s="2">
        <f>'Moving Avg'!F1705</f>
        <v>4.3293749999999998</v>
      </c>
      <c r="H1705" s="2">
        <f>'Moving Avg'!G1705</f>
        <v>4.3457060000000016</v>
      </c>
      <c r="I1705" s="2">
        <f>'Moving Avg'!H1705</f>
        <v>3.5715274999999984</v>
      </c>
      <c r="J1705" s="6" t="str">
        <f>OBV!F1705</f>
        <v>BEARISH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4.3390000000000004</v>
      </c>
      <c r="C1706" s="2">
        <f>RSI!I1706</f>
        <v>51.638671809260579</v>
      </c>
      <c r="D1706" s="2">
        <f>MACD!E1706</f>
        <v>1.5272444025244525E-2</v>
      </c>
      <c r="E1706" s="2">
        <f>MACD!F1706</f>
        <v>3.2699723147685492E-4</v>
      </c>
      <c r="F1706" s="2">
        <f>'Moving Avg'!D1706</f>
        <v>4.3422399999999994</v>
      </c>
      <c r="G1706" s="2">
        <f>'Moving Avg'!F1706</f>
        <v>4.3329949999999995</v>
      </c>
      <c r="H1706" s="2">
        <f>'Moving Avg'!G1706</f>
        <v>4.3515020000000018</v>
      </c>
      <c r="I1706" s="2">
        <f>'Moving Avg'!H1706</f>
        <v>3.5770709999999997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4.5</v>
      </c>
      <c r="C1707" s="2">
        <f>RSI!I1707</f>
        <v>61.656959404265827</v>
      </c>
      <c r="D1707" s="2">
        <f>MACD!E1707</f>
        <v>1.4822936594282687E-2</v>
      </c>
      <c r="E1707" s="2">
        <f>MACD!F1707</f>
        <v>3.2261851040380216E-3</v>
      </c>
      <c r="F1707" s="2">
        <f>'Moving Avg'!D1707</f>
        <v>4.3728199999999999</v>
      </c>
      <c r="G1707" s="2">
        <f>'Moving Avg'!F1707</f>
        <v>4.344265</v>
      </c>
      <c r="H1707" s="2">
        <f>'Moving Avg'!G1707</f>
        <v>4.3570620000000018</v>
      </c>
      <c r="I1707" s="2">
        <f>'Moving Avg'!H1707</f>
        <v>3.5836444999999992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4.5</v>
      </c>
      <c r="C1708" s="2">
        <f>RSI!I1708</f>
        <v>61.65695940426582</v>
      </c>
      <c r="D1708" s="2">
        <f>MACD!E1708</f>
        <v>-2.6246312094867719E-2</v>
      </c>
      <c r="E1708" s="2">
        <f>MACD!F1708</f>
        <v>-2.6683143357431271E-3</v>
      </c>
      <c r="F1708" s="2">
        <f>'Moving Avg'!D1708</f>
        <v>4.4050200000000004</v>
      </c>
      <c r="G1708" s="2">
        <f>'Moving Avg'!F1708</f>
        <v>4.3502999999999998</v>
      </c>
      <c r="H1708" s="2">
        <f>'Moving Avg'!G1708</f>
        <v>4.3575440000000016</v>
      </c>
      <c r="I1708" s="2">
        <f>'Moving Avg'!H1708</f>
        <v>3.5902559999999992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4.4115000000000002</v>
      </c>
      <c r="C1709" s="2">
        <f>RSI!I1709</f>
        <v>54.464234646328904</v>
      </c>
      <c r="D1709" s="2">
        <f>MACD!E1709</f>
        <v>-2.1975252667907341E-2</v>
      </c>
      <c r="E1709" s="2">
        <f>MACD!F1709</f>
        <v>-6.5297020021759695E-3</v>
      </c>
      <c r="F1709" s="2">
        <f>'Moving Avg'!D1709</f>
        <v>4.4195200000000003</v>
      </c>
      <c r="G1709" s="2">
        <f>'Moving Avg'!F1709</f>
        <v>4.3535200000000005</v>
      </c>
      <c r="H1709" s="2">
        <f>'Moving Avg'!G1709</f>
        <v>4.3520700000000012</v>
      </c>
      <c r="I1709" s="2">
        <f>'Moving Avg'!H1709</f>
        <v>3.5964624999999995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4.4034000000000004</v>
      </c>
      <c r="C1710" s="2">
        <f>RSI!I1710</f>
        <v>53.845101621242833</v>
      </c>
      <c r="D1710" s="2">
        <f>MACD!E1710</f>
        <v>-2.3099348528061725E-2</v>
      </c>
      <c r="E1710" s="2">
        <f>MACD!F1710</f>
        <v>-9.8436313073531206E-3</v>
      </c>
      <c r="F1710" s="2">
        <f>'Moving Avg'!D1710</f>
        <v>4.4307800000000004</v>
      </c>
      <c r="G1710" s="2">
        <f>'Moving Avg'!F1710</f>
        <v>4.3635800000000007</v>
      </c>
      <c r="H1710" s="2">
        <f>'Moving Avg'!G1710</f>
        <v>4.3467560000000018</v>
      </c>
      <c r="I1710" s="2">
        <f>'Moving Avg'!H1710</f>
        <v>3.6026284999999998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4.4034000000000004</v>
      </c>
      <c r="C1711" s="2">
        <f>RSI!I1711</f>
        <v>53.845101621242833</v>
      </c>
      <c r="D1711" s="2">
        <f>MACD!E1711</f>
        <v>-2.4358405415327411E-2</v>
      </c>
      <c r="E1711" s="2">
        <f>MACD!F1711</f>
        <v>-1.274658612894798E-2</v>
      </c>
      <c r="F1711" s="2">
        <f>'Moving Avg'!D1711</f>
        <v>4.4436600000000004</v>
      </c>
      <c r="G1711" s="2">
        <f>'Moving Avg'!F1711</f>
        <v>4.3704200000000002</v>
      </c>
      <c r="H1711" s="2">
        <f>'Moving Avg'!G1711</f>
        <v>4.3401540000000018</v>
      </c>
      <c r="I1711" s="2">
        <f>'Moving Avg'!H1711</f>
        <v>3.6087569999999998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4.3390000000000004</v>
      </c>
      <c r="C1712" s="2">
        <f>RSI!I1712</f>
        <v>48.736552375241487</v>
      </c>
      <c r="D1712" s="2">
        <f>MACD!E1712</f>
        <v>-2.0938482402041103E-2</v>
      </c>
      <c r="E1712" s="2">
        <f>MACD!F1712</f>
        <v>-1.4384965383566605E-2</v>
      </c>
      <c r="F1712" s="2">
        <f>'Moving Avg'!D1712</f>
        <v>4.4114600000000008</v>
      </c>
      <c r="G1712" s="2">
        <f>'Moving Avg'!F1712</f>
        <v>4.3700150000000004</v>
      </c>
      <c r="H1712" s="2">
        <f>'Moving Avg'!G1712</f>
        <v>4.3337140000000014</v>
      </c>
      <c r="I1712" s="2">
        <f>'Moving Avg'!H1712</f>
        <v>3.6143380000000001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4.3390000000000004</v>
      </c>
      <c r="C1713" s="2">
        <f>RSI!I1713</f>
        <v>48.736552375241494</v>
      </c>
      <c r="D1713" s="2">
        <f>MACD!E1713</f>
        <v>-1.9174286509557881E-2</v>
      </c>
      <c r="E1713" s="2">
        <f>MACD!F1713</f>
        <v>-1.534282960876486E-2</v>
      </c>
      <c r="F1713" s="2">
        <f>'Moving Avg'!D1713</f>
        <v>4.3792600000000004</v>
      </c>
      <c r="G1713" s="2">
        <f>'Moving Avg'!F1713</f>
        <v>4.3696099999999998</v>
      </c>
      <c r="H1713" s="2">
        <f>'Moving Avg'!G1713</f>
        <v>4.3271120000000014</v>
      </c>
      <c r="I1713" s="2">
        <f>'Moving Avg'!H1713</f>
        <v>3.6203695000000007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4.3471000000000002</v>
      </c>
      <c r="C1714" s="2">
        <f>RSI!I1714</f>
        <v>49.436327517522763</v>
      </c>
      <c r="D1714" s="2">
        <f>MACD!E1714</f>
        <v>-1.8173571362916086E-2</v>
      </c>
      <c r="E1714" s="2">
        <f>MACD!F1714</f>
        <v>-1.5908977959595106E-2</v>
      </c>
      <c r="F1714" s="2">
        <f>'Moving Avg'!D1714</f>
        <v>4.3663800000000004</v>
      </c>
      <c r="G1714" s="2">
        <f>'Moving Avg'!F1714</f>
        <v>4.3696099999999998</v>
      </c>
      <c r="H1714" s="2">
        <f>'Moving Avg'!G1714</f>
        <v>4.3222820000000013</v>
      </c>
      <c r="I1714" s="2">
        <f>'Moving Avg'!H1714</f>
        <v>3.6265545000000001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</row>
    <row r="1715" spans="1:12" ht="13.5" x14ac:dyDescent="0.25">
      <c r="A1715" s="3">
        <f>RSI!A1715</f>
        <v>44512</v>
      </c>
      <c r="B1715" s="2">
        <f>RSI!B1715</f>
        <v>4.4034000000000004</v>
      </c>
      <c r="C1715" s="2">
        <f>RSI!I1715</f>
        <v>54.123873115428708</v>
      </c>
      <c r="D1715" s="2">
        <f>MACD!E1715</f>
        <v>-2.0198953269531472E-2</v>
      </c>
      <c r="E1715" s="2">
        <f>MACD!F1715</f>
        <v>-1.6766973021582379E-2</v>
      </c>
      <c r="F1715" s="2">
        <f>'Moving Avg'!D1715</f>
        <v>4.3663800000000004</v>
      </c>
      <c r="G1715" s="2">
        <f>'Moving Avg'!F1715</f>
        <v>4.3716200000000009</v>
      </c>
      <c r="H1715" s="2">
        <f>'Moving Avg'!G1715</f>
        <v>4.3227640000000012</v>
      </c>
      <c r="I1715" s="2">
        <f>'Moving Avg'!H1715</f>
        <v>3.633096000000001</v>
      </c>
      <c r="J1715" s="6" t="str">
        <f>OBV!F1715</f>
        <v>BULLISH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4.3872999999999998</v>
      </c>
      <c r="C1716" s="2">
        <f>RSI!I1716</f>
        <v>52.621518563462089</v>
      </c>
      <c r="D1716" s="2">
        <f>MACD!E1716</f>
        <v>-2.2250760139164605E-2</v>
      </c>
      <c r="E1716" s="2">
        <f>MACD!F1716</f>
        <v>-1.7863730445098827E-2</v>
      </c>
      <c r="F1716" s="2">
        <f>'Moving Avg'!D1716</f>
        <v>4.3631600000000006</v>
      </c>
      <c r="G1716" s="2">
        <f>'Moving Avg'!F1716</f>
        <v>4.3700099999999988</v>
      </c>
      <c r="H1716" s="2">
        <f>'Moving Avg'!G1716</f>
        <v>4.3235680000000016</v>
      </c>
      <c r="I1716" s="2">
        <f>'Moving Avg'!H1716</f>
        <v>3.6395570000000008</v>
      </c>
      <c r="J1716" s="6" t="str">
        <f>OBV!F1716</f>
        <v>BEARISH</v>
      </c>
      <c r="K1716" s="6" t="str">
        <f>OBV!G1716</f>
        <v>WEAK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4.3872999999999998</v>
      </c>
      <c r="C1717" s="2">
        <f>RSI!I1717</f>
        <v>52.621518563462104</v>
      </c>
      <c r="D1717" s="2">
        <f>MACD!E1717</f>
        <v>6.1407220102793758E-4</v>
      </c>
      <c r="E1717" s="2">
        <f>MACD!F1717</f>
        <v>-1.4168169915873474E-2</v>
      </c>
      <c r="F1717" s="2">
        <f>'Moving Avg'!D1717</f>
        <v>4.3728199999999999</v>
      </c>
      <c r="G1717" s="2">
        <f>'Moving Avg'!F1717</f>
        <v>4.3683999999999994</v>
      </c>
      <c r="H1717" s="2">
        <f>'Moving Avg'!G1717</f>
        <v>4.3246940000000009</v>
      </c>
      <c r="I1717" s="2">
        <f>'Moving Avg'!H1717</f>
        <v>3.6460180000000006</v>
      </c>
      <c r="J1717" s="6" t="str">
        <f>OBV!F1717</f>
        <v>BEARISH</v>
      </c>
      <c r="K1717" s="6" t="str">
        <f>OBV!G1717</f>
        <v>WEAK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4.3792999999999997</v>
      </c>
      <c r="C1718" s="2">
        <f>RSI!I1718</f>
        <v>51.793026528644063</v>
      </c>
      <c r="D1718" s="2">
        <f>MACD!E1718</f>
        <v>2.0398039735925799E-2</v>
      </c>
      <c r="E1718" s="2">
        <f>MACD!F1718</f>
        <v>-7.2549279855136191E-3</v>
      </c>
      <c r="F1718" s="2">
        <f>'Moving Avg'!D1718</f>
        <v>4.3808800000000003</v>
      </c>
      <c r="G1718" s="2">
        <f>'Moving Avg'!F1718</f>
        <v>4.37927</v>
      </c>
      <c r="H1718" s="2">
        <f>'Moving Avg'!G1718</f>
        <v>4.3256600000000018</v>
      </c>
      <c r="I1718" s="2">
        <f>'Moving Avg'!H1718</f>
        <v>3.6524390000000007</v>
      </c>
      <c r="J1718" s="6" t="str">
        <f>OBV!F1718</f>
        <v>BEARISH</v>
      </c>
      <c r="K1718" s="6" t="str">
        <f>OBV!G1718</f>
        <v>WEAK</v>
      </c>
      <c r="L1718" s="6" t="str">
        <f>OBV!H1718</f>
        <v>BEARISH DIVERGENCE</v>
      </c>
    </row>
    <row r="1719" spans="1:12" ht="13.5" x14ac:dyDescent="0.25">
      <c r="A1719" s="3">
        <f>RSI!A1719</f>
        <v>44518</v>
      </c>
      <c r="B1719" s="2">
        <f>RSI!B1719</f>
        <v>4.3872999999999998</v>
      </c>
      <c r="C1719" s="2">
        <f>RSI!I1719</f>
        <v>52.596770219552852</v>
      </c>
      <c r="D1719" s="2">
        <f>MACD!E1719</f>
        <v>2.2833364274823076E-2</v>
      </c>
      <c r="E1719" s="2">
        <f>MACD!F1719</f>
        <v>-1.2372695334462802E-3</v>
      </c>
      <c r="F1719" s="2">
        <f>'Moving Avg'!D1719</f>
        <v>4.3889200000000006</v>
      </c>
      <c r="G1719" s="2">
        <f>'Moving Avg'!F1719</f>
        <v>4.3796699999999991</v>
      </c>
      <c r="H1719" s="2">
        <f>'Moving Avg'!G1719</f>
        <v>4.3267860000000011</v>
      </c>
      <c r="I1719" s="2">
        <f>'Moving Avg'!H1719</f>
        <v>3.6586370000000006</v>
      </c>
      <c r="J1719" s="6" t="str">
        <f>OBV!F1719</f>
        <v>BEARISH</v>
      </c>
      <c r="K1719" s="6" t="str">
        <f>OBV!G1719</f>
        <v>WEAK</v>
      </c>
      <c r="L1719" s="6" t="str">
        <f>OBV!H1719</f>
        <v>BEARISH DIVERGENCE</v>
      </c>
    </row>
    <row r="1720" spans="1:12" ht="13.5" x14ac:dyDescent="0.25">
      <c r="A1720" s="3">
        <f>RSI!A1720</f>
        <v>44519</v>
      </c>
      <c r="B1720" s="2">
        <f>RSI!B1720</f>
        <v>4.3954000000000004</v>
      </c>
      <c r="C1720" s="2">
        <f>RSI!I1720</f>
        <v>53.443160976333729</v>
      </c>
      <c r="D1720" s="2">
        <f>MACD!E1720</f>
        <v>2.2910802426098442E-2</v>
      </c>
      <c r="E1720" s="2">
        <f>MACD!F1720</f>
        <v>3.5923448584626637E-3</v>
      </c>
      <c r="F1720" s="2">
        <f>'Moving Avg'!D1720</f>
        <v>4.3873199999999999</v>
      </c>
      <c r="G1720" s="2">
        <f>'Moving Avg'!F1720</f>
        <v>4.3820849999999991</v>
      </c>
      <c r="H1720" s="2">
        <f>'Moving Avg'!G1720</f>
        <v>4.3301680000000013</v>
      </c>
      <c r="I1720" s="2">
        <f>'Moving Avg'!H1720</f>
        <v>3.6646875000000008</v>
      </c>
      <c r="J1720" s="6" t="str">
        <f>OBV!F1720</f>
        <v>BEARISH</v>
      </c>
      <c r="K1720" s="6" t="str">
        <f>OBV!G1720</f>
        <v>WEAK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4.3792999999999997</v>
      </c>
      <c r="C1721" s="2">
        <f>RSI!I1721</f>
        <v>51.475766962895797</v>
      </c>
      <c r="D1721" s="2">
        <f>MACD!E1721</f>
        <v>2.3994142260560736E-2</v>
      </c>
      <c r="E1721" s="2">
        <f>MACD!F1721</f>
        <v>7.6727043388822788E-3</v>
      </c>
      <c r="F1721" s="2">
        <f>'Moving Avg'!D1721</f>
        <v>4.385720000000001</v>
      </c>
      <c r="G1721" s="2">
        <f>'Moving Avg'!F1721</f>
        <v>4.3836949999999986</v>
      </c>
      <c r="H1721" s="2">
        <f>'Moving Avg'!G1721</f>
        <v>4.3316180000000015</v>
      </c>
      <c r="I1721" s="2">
        <f>'Moving Avg'!H1721</f>
        <v>3.6711085000000003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4.4034000000000004</v>
      </c>
      <c r="C1722" s="2">
        <f>RSI!I1722</f>
        <v>54.194063458988197</v>
      </c>
      <c r="D1722" s="2">
        <f>MACD!E1722</f>
        <v>1.3151241649263845E-2</v>
      </c>
      <c r="E1722" s="2">
        <f>MACD!F1722</f>
        <v>8.7684118009585914E-3</v>
      </c>
      <c r="F1722" s="2">
        <f>'Moving Avg'!D1722</f>
        <v>4.3889399999999998</v>
      </c>
      <c r="G1722" s="2">
        <f>'Moving Avg'!F1722</f>
        <v>4.3865099999999995</v>
      </c>
      <c r="H1722" s="2">
        <f>'Moving Avg'!G1722</f>
        <v>4.335160000000001</v>
      </c>
      <c r="I1722" s="2">
        <f>'Moving Avg'!H1722</f>
        <v>3.6779505000000001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</row>
    <row r="1723" spans="1:12" ht="13.5" x14ac:dyDescent="0.25">
      <c r="A1723" s="3">
        <f>RSI!A1723</f>
        <v>44524</v>
      </c>
      <c r="B1723" s="2">
        <f>RSI!B1723</f>
        <v>4.4034000000000004</v>
      </c>
      <c r="C1723" s="2">
        <f>RSI!I1723</f>
        <v>54.194063458988204</v>
      </c>
      <c r="D1723" s="2">
        <f>MACD!E1723</f>
        <v>3.7723167640688615E-3</v>
      </c>
      <c r="E1723" s="2">
        <f>MACD!F1723</f>
        <v>7.7691927935806459E-3</v>
      </c>
      <c r="F1723" s="2">
        <f>'Moving Avg'!D1723</f>
        <v>4.3937600000000003</v>
      </c>
      <c r="G1723" s="2">
        <f>'Moving Avg'!F1723</f>
        <v>4.3897299999999992</v>
      </c>
      <c r="H1723" s="2">
        <f>'Moving Avg'!G1723</f>
        <v>4.3388620000000007</v>
      </c>
      <c r="I1723" s="2">
        <f>'Moving Avg'!H1723</f>
        <v>3.6845669999999999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</row>
    <row r="1724" spans="1:12" ht="13.5" x14ac:dyDescent="0.25">
      <c r="A1724" s="3">
        <f>RSI!A1724</f>
        <v>44525</v>
      </c>
      <c r="B1724" s="2">
        <f>RSI!B1724</f>
        <v>4.4034000000000004</v>
      </c>
      <c r="C1724" s="2">
        <f>RSI!I1724</f>
        <v>54.194063458988197</v>
      </c>
      <c r="D1724" s="2">
        <f>MACD!E1724</f>
        <v>-3.1065824111022877E-3</v>
      </c>
      <c r="E1724" s="2">
        <f>MACD!F1724</f>
        <v>5.5940377526440595E-3</v>
      </c>
      <c r="F1724" s="2">
        <f>'Moving Avg'!D1724</f>
        <v>4.396980000000001</v>
      </c>
      <c r="G1724" s="2">
        <f>'Moving Avg'!F1724</f>
        <v>4.3929499999999999</v>
      </c>
      <c r="H1724" s="2">
        <f>'Moving Avg'!G1724</f>
        <v>4.3432080000000015</v>
      </c>
      <c r="I1724" s="2">
        <f>'Moving Avg'!H1724</f>
        <v>3.6906955000000004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</row>
    <row r="1725" spans="1:12" ht="13.5" x14ac:dyDescent="0.25">
      <c r="A1725" s="3">
        <f>RSI!A1725</f>
        <v>44526</v>
      </c>
      <c r="B1725" s="2">
        <f>RSI!B1725</f>
        <v>4.4034000000000004</v>
      </c>
      <c r="C1725" s="2">
        <f>RSI!I1725</f>
        <v>54.194063458988204</v>
      </c>
      <c r="D1725" s="2">
        <f>MACD!E1725</f>
        <v>-4.4068766331761822E-4</v>
      </c>
      <c r="E1725" s="2">
        <f>MACD!F1725</f>
        <v>4.3870926694517236E-3</v>
      </c>
      <c r="F1725" s="2">
        <f>'Moving Avg'!D1725</f>
        <v>4.3985800000000008</v>
      </c>
      <c r="G1725" s="2">
        <f>'Moving Avg'!F1725</f>
        <v>4.3957649999999999</v>
      </c>
      <c r="H1725" s="2">
        <f>'Moving Avg'!G1725</f>
        <v>4.3491640000000009</v>
      </c>
      <c r="I1725" s="2">
        <f>'Moving Avg'!H1725</f>
        <v>3.6968240000000003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</row>
    <row r="1726" spans="1:12" ht="13.5" x14ac:dyDescent="0.25">
      <c r="A1726" s="3">
        <f>RSI!A1726</f>
        <v>44529</v>
      </c>
      <c r="B1726" s="2">
        <f>RSI!B1726</f>
        <v>4.4034000000000004</v>
      </c>
      <c r="C1726" s="2">
        <f>RSI!I1726</f>
        <v>54.194063458988204</v>
      </c>
      <c r="D1726" s="2">
        <f>MACD!E1726</f>
        <v>-8.23924682423538E-4</v>
      </c>
      <c r="E1726" s="2">
        <f>MACD!F1726</f>
        <v>3.3448891990766711E-3</v>
      </c>
      <c r="F1726" s="2">
        <f>'Moving Avg'!D1726</f>
        <v>4.4034000000000004</v>
      </c>
      <c r="G1726" s="2">
        <f>'Moving Avg'!F1726</f>
        <v>4.3989850000000006</v>
      </c>
      <c r="H1726" s="2">
        <f>'Moving Avg'!G1726</f>
        <v>4.3552820000000008</v>
      </c>
      <c r="I1726" s="2">
        <f>'Moving Avg'!H1726</f>
        <v>3.7029525000000008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4.4034000000000004</v>
      </c>
      <c r="C1727" s="2">
        <f>RSI!I1727</f>
        <v>54.194063458988197</v>
      </c>
      <c r="D1727" s="2">
        <f>MACD!E1727</f>
        <v>-1.2982679346293935E-3</v>
      </c>
      <c r="E1727" s="2">
        <f>MACD!F1727</f>
        <v>2.4162577723354584E-3</v>
      </c>
      <c r="F1727" s="2">
        <f>'Moving Avg'!D1727</f>
        <v>4.4034000000000004</v>
      </c>
      <c r="G1727" s="2">
        <f>'Moving Avg'!F1727</f>
        <v>4.3941550000000014</v>
      </c>
      <c r="H1727" s="2">
        <f>'Moving Avg'!G1727</f>
        <v>4.3568920000000011</v>
      </c>
      <c r="I1727" s="2">
        <f>'Moving Avg'!H1727</f>
        <v>3.7090810000000003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4.3954000000000004</v>
      </c>
      <c r="C1728" s="2">
        <f>RSI!I1728</f>
        <v>52.666314083043169</v>
      </c>
      <c r="D1728" s="2">
        <f>MACD!E1728</f>
        <v>-2.4767617312626555E-3</v>
      </c>
      <c r="E1728" s="2">
        <f>MACD!F1728</f>
        <v>1.4376538716158356E-3</v>
      </c>
      <c r="F1728" s="2">
        <f>'Moving Avg'!D1728</f>
        <v>4.4017999999999997</v>
      </c>
      <c r="G1728" s="2">
        <f>'Moving Avg'!F1728</f>
        <v>4.3889250000000013</v>
      </c>
      <c r="H1728" s="2">
        <f>'Moving Avg'!G1728</f>
        <v>4.3610780000000009</v>
      </c>
      <c r="I1728" s="2">
        <f>'Moving Avg'!H1728</f>
        <v>3.7151695000000005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4.4034000000000004</v>
      </c>
      <c r="C1729" s="2">
        <f>RSI!I1729</f>
        <v>54.060969470080067</v>
      </c>
      <c r="D1729" s="2">
        <f>MACD!E1729</f>
        <v>-2.9171570222850107E-3</v>
      </c>
      <c r="E1729" s="2">
        <f>MACD!F1729</f>
        <v>5.6669169283566636E-4</v>
      </c>
      <c r="F1729" s="2">
        <f>'Moving Avg'!D1729</f>
        <v>4.4018000000000006</v>
      </c>
      <c r="G1729" s="2">
        <f>'Moving Avg'!F1729</f>
        <v>4.3885200000000006</v>
      </c>
      <c r="H1729" s="2">
        <f>'Moving Avg'!G1729</f>
        <v>4.3623660000000015</v>
      </c>
      <c r="I1729" s="2">
        <f>'Moving Avg'!H1729</f>
        <v>3.7212980000000009</v>
      </c>
      <c r="J1729" s="6" t="str">
        <f>OBV!F1729</f>
        <v>BULLISH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4.3872999999999998</v>
      </c>
      <c r="C1730" s="2">
        <f>RSI!I1730</f>
        <v>50.815950712224996</v>
      </c>
      <c r="D1730" s="2">
        <f>MACD!E1730</f>
        <v>-9.7368145801812744E-4</v>
      </c>
      <c r="E1730" s="2">
        <f>MACD!F1730</f>
        <v>2.586170626649076E-4</v>
      </c>
      <c r="F1730" s="2">
        <f>'Moving Avg'!D1730</f>
        <v>4.3985800000000008</v>
      </c>
      <c r="G1730" s="2">
        <f>'Moving Avg'!F1730</f>
        <v>4.387715</v>
      </c>
      <c r="H1730" s="2">
        <f>'Moving Avg'!G1730</f>
        <v>4.3633320000000015</v>
      </c>
      <c r="I1730" s="2">
        <f>'Moving Avg'!H1730</f>
        <v>3.7273460000000012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4.3471000000000002</v>
      </c>
      <c r="C1731" s="2">
        <f>RSI!I1731</f>
        <v>43.753841469225996</v>
      </c>
      <c r="D1731" s="2">
        <f>MACD!E1731</f>
        <v>1.1532430605170063E-3</v>
      </c>
      <c r="E1731" s="2">
        <f>MACD!F1731</f>
        <v>4.3754226223532739E-4</v>
      </c>
      <c r="F1731" s="2">
        <f>'Moving Avg'!D1731</f>
        <v>4.3873200000000008</v>
      </c>
      <c r="G1731" s="2">
        <f>'Moving Avg'!F1731</f>
        <v>4.3849</v>
      </c>
      <c r="H1731" s="2">
        <f>'Moving Avg'!G1731</f>
        <v>4.363494000000002</v>
      </c>
      <c r="I1731" s="2">
        <f>'Moving Avg'!H1731</f>
        <v>3.7331930000000013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4.3872999999999998</v>
      </c>
      <c r="C1732" s="2">
        <f>RSI!I1732</f>
        <v>51.076027710353344</v>
      </c>
      <c r="D1732" s="2">
        <f>MACD!E1732</f>
        <v>3.9033606398755083E-3</v>
      </c>
      <c r="E1732" s="2">
        <f>MACD!F1732</f>
        <v>1.1307059377633636E-3</v>
      </c>
      <c r="F1732" s="2">
        <f>'Moving Avg'!D1732</f>
        <v>4.3841000000000001</v>
      </c>
      <c r="G1732" s="2">
        <f>'Moving Avg'!F1732</f>
        <v>4.3873149999999992</v>
      </c>
      <c r="H1732" s="2">
        <f>'Moving Avg'!G1732</f>
        <v>4.3644600000000029</v>
      </c>
      <c r="I1732" s="2">
        <f>'Moving Avg'!H1732</f>
        <v>3.7392785000000011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4.3712</v>
      </c>
      <c r="C1733" s="2">
        <f>RSI!I1733</f>
        <v>48.360683793977671</v>
      </c>
      <c r="D1733" s="2">
        <f>MACD!E1733</f>
        <v>7.3895967987471778E-3</v>
      </c>
      <c r="E1733" s="2">
        <f>MACD!F1733</f>
        <v>2.3824841099601268E-3</v>
      </c>
      <c r="F1733" s="2">
        <f>'Moving Avg'!D1733</f>
        <v>4.3792600000000004</v>
      </c>
      <c r="G1733" s="2">
        <f>'Moving Avg'!F1733</f>
        <v>4.3889249999999986</v>
      </c>
      <c r="H1733" s="2">
        <f>'Moving Avg'!G1733</f>
        <v>4.3641380000000023</v>
      </c>
      <c r="I1733" s="2">
        <f>'Moving Avg'!H1733</f>
        <v>3.7452835000000015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4.3712</v>
      </c>
      <c r="C1734" s="2">
        <f>RSI!I1734</f>
        <v>48.360683793977671</v>
      </c>
      <c r="D1734" s="2">
        <f>MACD!E1734</f>
        <v>1.0403718042322652E-2</v>
      </c>
      <c r="E1734" s="2">
        <f>MACD!F1734</f>
        <v>3.9867308964326321E-3</v>
      </c>
      <c r="F1734" s="2">
        <f>'Moving Avg'!D1734</f>
        <v>4.3728199999999999</v>
      </c>
      <c r="G1734" s="2">
        <f>'Moving Avg'!F1734</f>
        <v>4.3901299999999992</v>
      </c>
      <c r="H1734" s="2">
        <f>'Moving Avg'!G1734</f>
        <v>4.3647820000000017</v>
      </c>
      <c r="I1734" s="2">
        <f>'Moving Avg'!H1734</f>
        <v>3.7512885000000016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4.3632</v>
      </c>
      <c r="C1735" s="2">
        <f>RSI!I1735</f>
        <v>46.923116908243955</v>
      </c>
      <c r="D1735" s="2">
        <f>MACD!E1735</f>
        <v>1.3606192315296362E-2</v>
      </c>
      <c r="E1735" s="2">
        <f>MACD!F1735</f>
        <v>5.9106231802053787E-3</v>
      </c>
      <c r="F1735" s="2">
        <f>'Moving Avg'!D1735</f>
        <v>4.3680000000000003</v>
      </c>
      <c r="G1735" s="2">
        <f>'Moving Avg'!F1735</f>
        <v>4.3881199999999998</v>
      </c>
      <c r="H1735" s="2">
        <f>'Moving Avg'!G1735</f>
        <v>4.3667140000000009</v>
      </c>
      <c r="I1735" s="2">
        <f>'Moving Avg'!H1735</f>
        <v>3.7572535000000009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4.3792999999999997</v>
      </c>
      <c r="C1736" s="2">
        <f>RSI!I1736</f>
        <v>50.135641327344928</v>
      </c>
      <c r="D1736" s="2">
        <f>MACD!E1736</f>
        <v>1.5225724098221427E-2</v>
      </c>
      <c r="E1736" s="2">
        <f>MACD!F1736</f>
        <v>7.7736433638085894E-3</v>
      </c>
      <c r="F1736" s="2">
        <f>'Moving Avg'!D1736</f>
        <v>4.3744399999999999</v>
      </c>
      <c r="G1736" s="2">
        <f>'Moving Avg'!F1736</f>
        <v>4.3877199999999998</v>
      </c>
      <c r="H1736" s="2">
        <f>'Moving Avg'!G1736</f>
        <v>4.3689680000000015</v>
      </c>
      <c r="I1736" s="2">
        <f>'Moving Avg'!H1736</f>
        <v>3.7632235000000009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4.3068</v>
      </c>
      <c r="C1737" s="2">
        <f>RSI!I1737</f>
        <v>38.759074171759146</v>
      </c>
      <c r="D1737" s="2">
        <f>MACD!E1737</f>
        <v>2.1966089750391049E-2</v>
      </c>
      <c r="E1737" s="2">
        <f>MACD!F1737</f>
        <v>1.0612132641125082E-2</v>
      </c>
      <c r="F1737" s="2">
        <f>'Moving Avg'!D1737</f>
        <v>4.3583400000000001</v>
      </c>
      <c r="G1737" s="2">
        <f>'Moving Avg'!F1737</f>
        <v>4.3836950000000003</v>
      </c>
      <c r="H1737" s="2">
        <f>'Moving Avg'!G1737</f>
        <v>4.3696120000000009</v>
      </c>
      <c r="I1737" s="2">
        <f>'Moving Avg'!H1737</f>
        <v>3.7688310000000005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4.3068</v>
      </c>
      <c r="C1738" s="2">
        <f>RSI!I1738</f>
        <v>38.759074171759138</v>
      </c>
      <c r="D1738" s="2">
        <f>MACD!E1738</f>
        <v>2.6866762671601485E-2</v>
      </c>
      <c r="E1738" s="2">
        <f>MACD!F1738</f>
        <v>1.3863058647220363E-2</v>
      </c>
      <c r="F1738" s="2">
        <f>'Moving Avg'!D1738</f>
        <v>4.3454600000000001</v>
      </c>
      <c r="G1738" s="2">
        <f>'Moving Avg'!F1738</f>
        <v>4.3800699999999999</v>
      </c>
      <c r="H1738" s="2">
        <f>'Moving Avg'!G1738</f>
        <v>4.3681620000000017</v>
      </c>
      <c r="I1738" s="2">
        <f>'Moving Avg'!H1738</f>
        <v>3.7744385000000005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4.3068</v>
      </c>
      <c r="C1739" s="2">
        <f>RSI!I1739</f>
        <v>38.759074171759146</v>
      </c>
      <c r="D1739" s="2">
        <f>MACD!E1739</f>
        <v>3.2640603134981738E-2</v>
      </c>
      <c r="E1739" s="2">
        <f>MACD!F1739</f>
        <v>1.7618567544772638E-2</v>
      </c>
      <c r="F1739" s="2">
        <f>'Moving Avg'!D1739</f>
        <v>4.3325799999999992</v>
      </c>
      <c r="G1739" s="2">
        <f>'Moving Avg'!F1739</f>
        <v>4.3760449999999995</v>
      </c>
      <c r="H1739" s="2">
        <f>'Moving Avg'!G1739</f>
        <v>4.3673560000000018</v>
      </c>
      <c r="I1739" s="2">
        <f>'Moving Avg'!H1739</f>
        <v>3.7800460000000005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4.2988</v>
      </c>
      <c r="C1740" s="2">
        <f>RSI!I1740</f>
        <v>37.583715535051773</v>
      </c>
      <c r="D1740" s="2">
        <f>MACD!E1740</f>
        <v>3.6008818846918977E-2</v>
      </c>
      <c r="E1740" s="2">
        <f>MACD!F1740</f>
        <v>2.1296617805201909E-2</v>
      </c>
      <c r="F1740" s="2">
        <f>'Moving Avg'!D1740</f>
        <v>4.3196999999999992</v>
      </c>
      <c r="G1740" s="2">
        <f>'Moving Avg'!F1740</f>
        <v>4.3712149999999994</v>
      </c>
      <c r="H1740" s="2">
        <f>'Moving Avg'!G1740</f>
        <v>4.3692880000000009</v>
      </c>
      <c r="I1740" s="2">
        <f>'Moving Avg'!H1740</f>
        <v>3.7856135000000006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4.2907000000000002</v>
      </c>
      <c r="C1741" s="2">
        <f>RSI!I1741</f>
        <v>36.380762906203451</v>
      </c>
      <c r="D1741" s="2">
        <f>MACD!E1741</f>
        <v>3.3661309004738627E-2</v>
      </c>
      <c r="E1741" s="2">
        <f>MACD!F1741</f>
        <v>2.3769556045109254E-2</v>
      </c>
      <c r="F1741" s="2">
        <f>'Moving Avg'!D1741</f>
        <v>4.3019800000000004</v>
      </c>
      <c r="G1741" s="2">
        <f>'Moving Avg'!F1741</f>
        <v>4.3667849999999984</v>
      </c>
      <c r="H1741" s="2">
        <f>'Moving Avg'!G1741</f>
        <v>4.3697700000000008</v>
      </c>
      <c r="I1741" s="2">
        <f>'Moving Avg'!H1741</f>
        <v>3.7911405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4.2907000000000002</v>
      </c>
      <c r="C1742" s="2">
        <f>RSI!I1742</f>
        <v>36.380762906203451</v>
      </c>
      <c r="D1742" s="2">
        <f>MACD!E1742</f>
        <v>3.826583765824676E-2</v>
      </c>
      <c r="E1742" s="2">
        <f>MACD!F1742</f>
        <v>2.6668812367736758E-2</v>
      </c>
      <c r="F1742" s="2">
        <f>'Moving Avg'!D1742</f>
        <v>4.2987599999999997</v>
      </c>
      <c r="G1742" s="2">
        <f>'Moving Avg'!F1742</f>
        <v>4.3611500000000003</v>
      </c>
      <c r="H1742" s="2">
        <f>'Moving Avg'!G1742</f>
        <v>4.3686420000000004</v>
      </c>
      <c r="I1742" s="2">
        <f>'Moving Avg'!H1742</f>
        <v>3.7966675000000003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4.2827000000000002</v>
      </c>
      <c r="C1743" s="2">
        <f>RSI!I1743</f>
        <v>35.094121500518966</v>
      </c>
      <c r="D1743" s="2">
        <f>MACD!E1743</f>
        <v>4.0653820647084338E-2</v>
      </c>
      <c r="E1743" s="2">
        <f>MACD!F1743</f>
        <v>2.9465814023606277E-2</v>
      </c>
      <c r="F1743" s="2">
        <f>'Moving Avg'!D1743</f>
        <v>4.293940000000001</v>
      </c>
      <c r="G1743" s="2">
        <f>'Moving Avg'!F1743</f>
        <v>4.3551149999999996</v>
      </c>
      <c r="H1743" s="2">
        <f>'Moving Avg'!G1743</f>
        <v>4.3673540000000006</v>
      </c>
      <c r="I1743" s="2">
        <f>'Moving Avg'!H1743</f>
        <v>3.8021545000000003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4.2827000000000002</v>
      </c>
      <c r="C1744" s="2">
        <f>RSI!I1744</f>
        <v>35.094121500518966</v>
      </c>
      <c r="D1744" s="2">
        <f>MACD!E1744</f>
        <v>4.3070003095352583E-2</v>
      </c>
      <c r="E1744" s="2">
        <f>MACD!F1744</f>
        <v>3.2186651837955535E-2</v>
      </c>
      <c r="F1744" s="2">
        <f>'Moving Avg'!D1744</f>
        <v>4.2891199999999996</v>
      </c>
      <c r="G1744" s="2">
        <f>'Moving Avg'!F1744</f>
        <v>4.3490800000000016</v>
      </c>
      <c r="H1744" s="2">
        <f>'Moving Avg'!G1744</f>
        <v>4.3660660000000009</v>
      </c>
      <c r="I1744" s="2">
        <f>'Moving Avg'!H1744</f>
        <v>3.8076415000000003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4.2988</v>
      </c>
      <c r="C1745" s="2">
        <f>RSI!I1745</f>
        <v>40.043253481786863</v>
      </c>
      <c r="D1745" s="2">
        <f>MACD!E1745</f>
        <v>4.305738247111357E-2</v>
      </c>
      <c r="E1745" s="2">
        <f>MACD!F1745</f>
        <v>3.4360797964587145E-2</v>
      </c>
      <c r="F1745" s="2">
        <f>'Moving Avg'!D1745</f>
        <v>4.2891199999999996</v>
      </c>
      <c r="G1745" s="2">
        <f>'Moving Avg'!F1745</f>
        <v>4.3438500000000015</v>
      </c>
      <c r="H1745" s="2">
        <f>'Moving Avg'!G1745</f>
        <v>4.3647780000000012</v>
      </c>
      <c r="I1745" s="2">
        <f>'Moving Avg'!H1745</f>
        <v>3.8132090000000005</v>
      </c>
      <c r="J1745" s="6" t="str">
        <f>OBV!F1745</f>
        <v>BULLISH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4.3712</v>
      </c>
      <c r="C1746" s="2">
        <f>RSI!I1746</f>
        <v>56.212574625863617</v>
      </c>
      <c r="D1746" s="2">
        <f>MACD!E1746</f>
        <v>4.0404675344190011E-2</v>
      </c>
      <c r="E1746" s="2">
        <f>MACD!F1746</f>
        <v>3.5569573440507721E-2</v>
      </c>
      <c r="F1746" s="2">
        <f>'Moving Avg'!D1746</f>
        <v>4.3052200000000003</v>
      </c>
      <c r="G1746" s="2">
        <f>'Moving Avg'!F1746</f>
        <v>4.3422400000000012</v>
      </c>
      <c r="H1746" s="2">
        <f>'Moving Avg'!G1746</f>
        <v>4.3638120000000002</v>
      </c>
      <c r="I1746" s="2">
        <f>'Moving Avg'!H1746</f>
        <v>3.8191385000000015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4.4115000000000002</v>
      </c>
      <c r="C1747" s="2">
        <f>RSI!I1747</f>
        <v>62.306188678211534</v>
      </c>
      <c r="D1747" s="2">
        <f>MACD!E1747</f>
        <v>2.3819167762193061E-2</v>
      </c>
      <c r="E1747" s="2">
        <f>MACD!F1747</f>
        <v>3.3219492304844792E-2</v>
      </c>
      <c r="F1747" s="2">
        <f>'Moving Avg'!D1747</f>
        <v>4.3293799999999996</v>
      </c>
      <c r="G1747" s="2">
        <f>'Moving Avg'!F1747</f>
        <v>4.342645000000001</v>
      </c>
      <c r="H1747" s="2">
        <f>'Moving Avg'!G1747</f>
        <v>4.3636520000000001</v>
      </c>
      <c r="I1747" s="2">
        <f>'Moving Avg'!H1747</f>
        <v>3.8252695000000019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4.4034000000000004</v>
      </c>
      <c r="C1748" s="2">
        <f>RSI!I1748</f>
        <v>60.48425515495704</v>
      </c>
      <c r="D1748" s="2">
        <f>MACD!E1748</f>
        <v>9.9602183146219048E-3</v>
      </c>
      <c r="E1748" s="2">
        <f>MACD!F1748</f>
        <v>2.8567637506800216E-2</v>
      </c>
      <c r="F1748" s="2">
        <f>'Moving Avg'!D1748</f>
        <v>4.3535200000000005</v>
      </c>
      <c r="G1748" s="2">
        <f>'Moving Avg'!F1748</f>
        <v>4.3430450000000018</v>
      </c>
      <c r="H1748" s="2">
        <f>'Moving Avg'!G1748</f>
        <v>4.3684820000000011</v>
      </c>
      <c r="I1748" s="2">
        <f>'Moving Avg'!H1748</f>
        <v>3.8313600000000019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4.4115000000000002</v>
      </c>
      <c r="C1749" s="2">
        <f>RSI!I1749</f>
        <v>61.690653594791648</v>
      </c>
      <c r="D1749" s="2">
        <f>MACD!E1749</f>
        <v>-2.7122944242412572E-3</v>
      </c>
      <c r="E1749" s="2">
        <f>MACD!F1749</f>
        <v>2.231165112059192E-2</v>
      </c>
      <c r="F1749" s="2">
        <f>'Moving Avg'!D1749</f>
        <v>4.3792799999999996</v>
      </c>
      <c r="G1749" s="2">
        <f>'Moving Avg'!F1749</f>
        <v>4.3434500000000016</v>
      </c>
      <c r="H1749" s="2">
        <f>'Moving Avg'!G1749</f>
        <v>4.3691259999999996</v>
      </c>
      <c r="I1749" s="2">
        <f>'Moving Avg'!H1749</f>
        <v>3.8374910000000018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4.6691000000000003</v>
      </c>
      <c r="C1750" s="2">
        <f>RSI!I1750</f>
        <v>81.272329916293515</v>
      </c>
      <c r="D1750" s="2">
        <f>MACD!E1750</f>
        <v>-3.4115405038174451E-2</v>
      </c>
      <c r="E1750" s="2">
        <f>MACD!F1750</f>
        <v>1.1026239888838645E-2</v>
      </c>
      <c r="F1750" s="2">
        <f>'Moving Avg'!D1750</f>
        <v>4.4533399999999999</v>
      </c>
      <c r="G1750" s="2">
        <f>'Moving Avg'!F1750</f>
        <v>4.3575400000000011</v>
      </c>
      <c r="H1750" s="2">
        <f>'Moving Avg'!G1750</f>
        <v>4.3755660000000001</v>
      </c>
      <c r="I1750" s="2">
        <f>'Moving Avg'!H1750</f>
        <v>3.8449100000000014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4.7817999999999996</v>
      </c>
      <c r="C1751" s="2">
        <f>RSI!I1751</f>
        <v>84.907124385937024</v>
      </c>
      <c r="D1751" s="2">
        <f>MACD!E1751</f>
        <v>-7.2144447199651296E-2</v>
      </c>
      <c r="E1751" s="2">
        <f>MACD!F1751</f>
        <v>-5.6078975288593423E-3</v>
      </c>
      <c r="F1751" s="2">
        <f>'Moving Avg'!D1751</f>
        <v>4.5354600000000005</v>
      </c>
      <c r="G1751" s="2">
        <f>'Moving Avg'!F1751</f>
        <v>4.3792750000000007</v>
      </c>
      <c r="H1751" s="2">
        <f>'Moving Avg'!G1751</f>
        <v>4.3842600000000003</v>
      </c>
      <c r="I1751" s="2">
        <f>'Moving Avg'!H1751</f>
        <v>3.853193000000001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4.6852</v>
      </c>
      <c r="C1752" s="2">
        <f>RSI!I1752</f>
        <v>72.00662662137961</v>
      </c>
      <c r="D1752" s="2">
        <f>MACD!E1752</f>
        <v>-9.9558147500527383E-2</v>
      </c>
      <c r="E1752" s="2">
        <f>MACD!F1752</f>
        <v>-2.439794752319295E-2</v>
      </c>
      <c r="F1752" s="2">
        <f>'Moving Avg'!D1752</f>
        <v>4.5902000000000003</v>
      </c>
      <c r="G1752" s="2">
        <f>'Moving Avg'!F1752</f>
        <v>4.3941700000000008</v>
      </c>
      <c r="H1752" s="2">
        <f>'Moving Avg'!G1752</f>
        <v>4.3910219999999995</v>
      </c>
      <c r="I1752" s="2">
        <f>'Moving Avg'!H1752</f>
        <v>3.8614440000000019</v>
      </c>
      <c r="J1752" s="6" t="str">
        <f>OBV!F1752</f>
        <v>BULLISH</v>
      </c>
      <c r="K1752" s="6" t="str">
        <f>OBV!G1752</f>
        <v>STRONG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4.7496</v>
      </c>
      <c r="C1753" s="2">
        <f>RSI!I1753</f>
        <v>74.759885682511253</v>
      </c>
      <c r="D1753" s="2">
        <f>MACD!E1753</f>
        <v>-0.13039841813511188</v>
      </c>
      <c r="E1753" s="2">
        <f>MACD!F1753</f>
        <v>-4.5598041645576737E-2</v>
      </c>
      <c r="F1753" s="2">
        <f>'Moving Avg'!D1753</f>
        <v>4.6594400000000009</v>
      </c>
      <c r="G1753" s="2">
        <f>'Moving Avg'!F1753</f>
        <v>4.4130900000000004</v>
      </c>
      <c r="H1753" s="2">
        <f>'Moving Avg'!G1753</f>
        <v>4.3992339999999999</v>
      </c>
      <c r="I1753" s="2">
        <f>'Moving Avg'!H1753</f>
        <v>3.8701295000000022</v>
      </c>
      <c r="J1753" s="6" t="str">
        <f>OBV!F1753</f>
        <v>BULLISH</v>
      </c>
      <c r="K1753" s="6" t="str">
        <f>OBV!G1753</f>
        <v>STRONG</v>
      </c>
      <c r="L1753" s="6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4.6691000000000003</v>
      </c>
      <c r="C1754" s="2">
        <f>RSI!I1754</f>
        <v>66.018999323385643</v>
      </c>
      <c r="D1754" s="2">
        <f>MACD!E1754</f>
        <v>-0.15243283623189363</v>
      </c>
      <c r="E1754" s="2">
        <f>MACD!F1754</f>
        <v>-6.6965000562840118E-2</v>
      </c>
      <c r="F1754" s="2">
        <f>'Moving Avg'!D1754</f>
        <v>4.71096</v>
      </c>
      <c r="G1754" s="2">
        <f>'Moving Avg'!F1754</f>
        <v>4.4279849999999996</v>
      </c>
      <c r="H1754" s="2">
        <f>'Moving Avg'!G1754</f>
        <v>4.405835999999999</v>
      </c>
      <c r="I1754" s="2">
        <f>'Moving Avg'!H1754</f>
        <v>3.8784500000000013</v>
      </c>
      <c r="J1754" s="6" t="str">
        <f>OBV!F1754</f>
        <v>BULLISH</v>
      </c>
      <c r="K1754" s="6" t="str">
        <f>OBV!G1754</f>
        <v>STRONG</v>
      </c>
      <c r="L1754" s="6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4.6448999999999998</v>
      </c>
      <c r="C1755" s="2">
        <f>RSI!I1755</f>
        <v>63.611176950839784</v>
      </c>
      <c r="D1755" s="2">
        <f>MACD!E1755</f>
        <v>-0.16809304600877972</v>
      </c>
      <c r="E1755" s="2">
        <f>MACD!F1755</f>
        <v>-8.7190609652028045E-2</v>
      </c>
      <c r="F1755" s="2">
        <f>'Moving Avg'!D1755</f>
        <v>4.7061200000000003</v>
      </c>
      <c r="G1755" s="2">
        <f>'Moving Avg'!F1755</f>
        <v>4.4420699999999993</v>
      </c>
      <c r="H1755" s="2">
        <f>'Moving Avg'!G1755</f>
        <v>4.4117919999999993</v>
      </c>
      <c r="I1755" s="2">
        <f>'Moving Avg'!H1755</f>
        <v>3.886725000000002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4.6691000000000003</v>
      </c>
      <c r="C1756" s="2">
        <f>RSI!I1756</f>
        <v>64.986411623606074</v>
      </c>
      <c r="D1756" s="2">
        <f>MACD!E1756</f>
        <v>-0.17304514146350591</v>
      </c>
      <c r="E1756" s="2">
        <f>MACD!F1756</f>
        <v>-0.10436151601432363</v>
      </c>
      <c r="F1756" s="2">
        <f>'Moving Avg'!D1756</f>
        <v>4.6835800000000001</v>
      </c>
      <c r="G1756" s="2">
        <f>'Moving Avg'!F1756</f>
        <v>4.4565599999999996</v>
      </c>
      <c r="H1756" s="2">
        <f>'Moving Avg'!G1756</f>
        <v>4.4183939999999993</v>
      </c>
      <c r="I1756" s="2">
        <f>'Moving Avg'!H1756</f>
        <v>3.8950455000000015</v>
      </c>
      <c r="J1756" s="6" t="str">
        <f>OBV!F1756</f>
        <v>BEARISH</v>
      </c>
      <c r="K1756" s="6" t="str">
        <f>OBV!G1756</f>
        <v>WEAK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4.6529999999999996</v>
      </c>
      <c r="C1757" s="2">
        <f>RSI!I1757</f>
        <v>63.273150896116135</v>
      </c>
      <c r="D1757" s="2">
        <f>MACD!E1757</f>
        <v>-0.17095524312788157</v>
      </c>
      <c r="E1757" s="2">
        <f>MACD!F1757</f>
        <v>-0.11768026143703522</v>
      </c>
      <c r="F1757" s="2">
        <f>'Moving Avg'!D1757</f>
        <v>4.6771399999999996</v>
      </c>
      <c r="G1757" s="2">
        <f>'Moving Avg'!F1757</f>
        <v>4.4738699999999998</v>
      </c>
      <c r="H1757" s="2">
        <f>'Moving Avg'!G1757</f>
        <v>4.4214540000000007</v>
      </c>
      <c r="I1757" s="2">
        <f>'Moving Avg'!H1757</f>
        <v>3.9032855000000017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4.6448999999999998</v>
      </c>
      <c r="C1758" s="2">
        <f>RSI!I1758</f>
        <v>62.382095533135775</v>
      </c>
      <c r="D1758" s="2">
        <f>MACD!E1758</f>
        <v>-0.17076794109139026</v>
      </c>
      <c r="E1758" s="2">
        <f>MACD!F1758</f>
        <v>-0.12829779736790622</v>
      </c>
      <c r="F1758" s="2">
        <f>'Moving Avg'!D1758</f>
        <v>4.6562000000000001</v>
      </c>
      <c r="G1758" s="2">
        <f>'Moving Avg'!F1758</f>
        <v>4.4907750000000011</v>
      </c>
      <c r="H1758" s="2">
        <f>'Moving Avg'!G1758</f>
        <v>4.4243519999999998</v>
      </c>
      <c r="I1758" s="2">
        <f>'Moving Avg'!H1758</f>
        <v>3.9114850000000017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4.6529999999999996</v>
      </c>
      <c r="C1759" s="2">
        <f>RSI!I1759</f>
        <v>62.944084076275729</v>
      </c>
      <c r="D1759" s="2">
        <f>MACD!E1759</f>
        <v>-0.1707811039848357</v>
      </c>
      <c r="E1759" s="2">
        <f>MACD!F1759</f>
        <v>-0.13679445869129211</v>
      </c>
      <c r="F1759" s="2">
        <f>'Moving Avg'!D1759</f>
        <v>4.6529799999999994</v>
      </c>
      <c r="G1759" s="2">
        <f>'Moving Avg'!F1759</f>
        <v>4.5080850000000003</v>
      </c>
      <c r="H1759" s="2">
        <f>'Moving Avg'!G1759</f>
        <v>4.429182</v>
      </c>
      <c r="I1759" s="2">
        <f>'Moving Avg'!H1759</f>
        <v>3.9197250000000023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4.6609999999999996</v>
      </c>
      <c r="C1760" s="2">
        <f>RSI!I1760</f>
        <v>63.523690784091784</v>
      </c>
      <c r="D1760" s="2">
        <f>MACD!E1760</f>
        <v>-0.13255915349981606</v>
      </c>
      <c r="E1760" s="2">
        <f>MACD!F1760</f>
        <v>-0.1359473976529969</v>
      </c>
      <c r="F1760" s="2">
        <f>'Moving Avg'!D1760</f>
        <v>4.6562000000000001</v>
      </c>
      <c r="G1760" s="2">
        <f>'Moving Avg'!F1760</f>
        <v>4.5261950000000004</v>
      </c>
      <c r="H1760" s="2">
        <f>'Moving Avg'!G1760</f>
        <v>4.4343339999999989</v>
      </c>
      <c r="I1760" s="2">
        <f>'Moving Avg'!H1760</f>
        <v>3.9280050000000029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4.6368999999999998</v>
      </c>
      <c r="C1761" s="2">
        <f>RSI!I1761</f>
        <v>60.455896356669662</v>
      </c>
      <c r="D1761" s="2">
        <f>MACD!E1761</f>
        <v>-8.188658085770939E-2</v>
      </c>
      <c r="E1761" s="2">
        <f>MACD!F1761</f>
        <v>-0.12513523429393941</v>
      </c>
      <c r="F1761" s="2">
        <f>'Moving Avg'!D1761</f>
        <v>4.6497599999999997</v>
      </c>
      <c r="G1761" s="2">
        <f>'Moving Avg'!F1761</f>
        <v>4.5435049999999997</v>
      </c>
      <c r="H1761" s="2">
        <f>'Moving Avg'!G1761</f>
        <v>4.4390039999999997</v>
      </c>
      <c r="I1761" s="2">
        <f>'Moving Avg'!H1761</f>
        <v>3.9361645000000025</v>
      </c>
      <c r="J1761" s="6" t="str">
        <f>OBV!F1761</f>
        <v>BULLISH</v>
      </c>
      <c r="K1761" s="6" t="str">
        <f>OBV!G1761</f>
        <v>STRONG</v>
      </c>
      <c r="L1761" s="6" t="str">
        <f>OBV!H1761</f>
        <v>BULLISH DIVERGENCE</v>
      </c>
    </row>
    <row r="1762" spans="1:12" ht="13.5" x14ac:dyDescent="0.25">
      <c r="A1762" s="3">
        <f>RSI!A1762</f>
        <v>44580</v>
      </c>
      <c r="B1762" s="2">
        <f>RSI!B1762</f>
        <v>4.6368999999999998</v>
      </c>
      <c r="C1762" s="2">
        <f>RSI!I1762</f>
        <v>60.455896356669662</v>
      </c>
      <c r="D1762" s="2">
        <f>MACD!E1762</f>
        <v>-5.4462923307823097E-2</v>
      </c>
      <c r="E1762" s="2">
        <f>MACD!F1762</f>
        <v>-0.11100077209671616</v>
      </c>
      <c r="F1762" s="2">
        <f>'Moving Avg'!D1762</f>
        <v>4.6465399999999999</v>
      </c>
      <c r="G1762" s="2">
        <f>'Moving Avg'!F1762</f>
        <v>4.5608149999999998</v>
      </c>
      <c r="H1762" s="2">
        <f>'Moving Avg'!G1762</f>
        <v>4.4449619999999994</v>
      </c>
      <c r="I1762" s="2">
        <f>'Moving Avg'!H1762</f>
        <v>3.9443240000000026</v>
      </c>
      <c r="J1762" s="6" t="str">
        <f>OBV!F1762</f>
        <v>BULLISH</v>
      </c>
      <c r="K1762" s="6" t="str">
        <f>OBV!G1762</f>
        <v>STRONG</v>
      </c>
      <c r="L1762" s="6" t="str">
        <f>OBV!H1762</f>
        <v>BULLISH DIVERGENCE</v>
      </c>
    </row>
    <row r="1763" spans="1:12" ht="13.5" x14ac:dyDescent="0.25">
      <c r="A1763" s="3">
        <f>RSI!A1763</f>
        <v>44581</v>
      </c>
      <c r="B1763" s="2">
        <f>RSI!B1763</f>
        <v>4.5242000000000004</v>
      </c>
      <c r="C1763" s="2">
        <f>RSI!I1763</f>
        <v>47.907910948369363</v>
      </c>
      <c r="D1763" s="2">
        <f>MACD!E1763</f>
        <v>-1.3550223822209162E-2</v>
      </c>
      <c r="E1763" s="2">
        <f>MACD!F1763</f>
        <v>-9.1510662441814772E-2</v>
      </c>
      <c r="F1763" s="2">
        <f>'Moving Avg'!D1763</f>
        <v>4.6224000000000007</v>
      </c>
      <c r="G1763" s="2">
        <f>'Moving Avg'!F1763</f>
        <v>4.5728899999999992</v>
      </c>
      <c r="H1763" s="2">
        <f>'Moving Avg'!G1763</f>
        <v>4.4486659999999993</v>
      </c>
      <c r="I1763" s="2">
        <f>'Moving Avg'!H1763</f>
        <v>3.9519200000000025</v>
      </c>
      <c r="J1763" s="6" t="str">
        <f>OBV!F1763</f>
        <v>BULLISH</v>
      </c>
      <c r="K1763" s="6" t="str">
        <f>OBV!G1763</f>
        <v>STRONG</v>
      </c>
      <c r="L1763" s="6" t="str">
        <f>OBV!H1763</f>
        <v>BULLISH DIVERGENCE</v>
      </c>
    </row>
    <row r="1764" spans="1:12" ht="13.5" x14ac:dyDescent="0.25">
      <c r="A1764" s="3">
        <f>RSI!A1764</f>
        <v>44582</v>
      </c>
      <c r="B1764" s="2">
        <f>RSI!B1764</f>
        <v>4.5644</v>
      </c>
      <c r="C1764" s="2">
        <f>RSI!I1764</f>
        <v>51.754526095860896</v>
      </c>
      <c r="D1764" s="2">
        <f>MACD!E1764</f>
        <v>5.8645717727552338E-3</v>
      </c>
      <c r="E1764" s="2">
        <f>MACD!F1764</f>
        <v>-7.2035615598900773E-2</v>
      </c>
      <c r="F1764" s="2">
        <f>'Moving Avg'!D1764</f>
        <v>4.6046800000000001</v>
      </c>
      <c r="G1764" s="2">
        <f>'Moving Avg'!F1764</f>
        <v>4.5869749999999998</v>
      </c>
      <c r="H1764" s="2">
        <f>'Moving Avg'!G1764</f>
        <v>4.4530119999999993</v>
      </c>
      <c r="I1764" s="2">
        <f>'Moving Avg'!H1764</f>
        <v>3.9597170000000022</v>
      </c>
      <c r="J1764" s="6" t="str">
        <f>OBV!F1764</f>
        <v>BULLISH</v>
      </c>
      <c r="K1764" s="6" t="str">
        <f>OBV!G1764</f>
        <v>STRONG</v>
      </c>
      <c r="L1764" s="6" t="str">
        <f>OBV!H1764</f>
        <v>BULLISH DIVERGENCE</v>
      </c>
    </row>
    <row r="1765" spans="1:12" ht="13.5" x14ac:dyDescent="0.25">
      <c r="A1765" s="3">
        <f>RSI!A1765</f>
        <v>44585</v>
      </c>
      <c r="B1765" s="2">
        <f>RSI!B1765</f>
        <v>4.4276</v>
      </c>
      <c r="C1765" s="2">
        <f>RSI!I1765</f>
        <v>40.731874352937695</v>
      </c>
      <c r="D1765" s="2">
        <f>MACD!E1765</f>
        <v>2.8612180039205626E-2</v>
      </c>
      <c r="E1765" s="2">
        <f>MACD!F1765</f>
        <v>-5.1906056471279494E-2</v>
      </c>
      <c r="F1765" s="2">
        <f>'Moving Avg'!D1765</f>
        <v>4.5579999999999998</v>
      </c>
      <c r="G1765" s="2">
        <f>'Moving Avg'!F1765</f>
        <v>4.5934149999999994</v>
      </c>
      <c r="H1765" s="2">
        <f>'Moving Avg'!G1765</f>
        <v>4.4534960000000003</v>
      </c>
      <c r="I1765" s="2">
        <f>'Moving Avg'!H1765</f>
        <v>3.9668300000000021</v>
      </c>
      <c r="J1765" s="6" t="str">
        <f>OBV!F1765</f>
        <v>BULLISH</v>
      </c>
      <c r="K1765" s="6" t="str">
        <f>OBV!G1765</f>
        <v>STRONG</v>
      </c>
      <c r="L1765" s="6" t="str">
        <f>OBV!H1765</f>
        <v>BULLISH DIVERGENCE</v>
      </c>
    </row>
    <row r="1766" spans="1:12" ht="13.5" x14ac:dyDescent="0.25">
      <c r="A1766" s="3">
        <f>RSI!A1766</f>
        <v>44586</v>
      </c>
      <c r="B1766" s="2">
        <f>RSI!B1766</f>
        <v>4.5080999999999998</v>
      </c>
      <c r="C1766" s="2">
        <f>RSI!I1766</f>
        <v>47.779934885938857</v>
      </c>
      <c r="D1766" s="2">
        <f>MACD!E1766</f>
        <v>4.6344782754639269E-2</v>
      </c>
      <c r="E1766" s="2">
        <f>MACD!F1766</f>
        <v>-3.2255888626095741E-2</v>
      </c>
      <c r="F1766" s="2">
        <f>'Moving Avg'!D1766</f>
        <v>4.5322399999999998</v>
      </c>
      <c r="G1766" s="2">
        <f>'Moving Avg'!F1766</f>
        <v>4.6002600000000005</v>
      </c>
      <c r="H1766" s="2">
        <f>'Moving Avg'!G1766</f>
        <v>4.4559120000000005</v>
      </c>
      <c r="I1766" s="2">
        <f>'Moving Avg'!H1766</f>
        <v>3.9747965000000023</v>
      </c>
      <c r="J1766" s="6" t="str">
        <f>OBV!F1766</f>
        <v>BULLISH</v>
      </c>
      <c r="K1766" s="6" t="str">
        <f>OBV!G1766</f>
        <v>STRONG</v>
      </c>
      <c r="L1766" s="6" t="str">
        <f>OBV!H1766</f>
        <v>BULLISH DIVERGENCE</v>
      </c>
    </row>
    <row r="1767" spans="1:12" ht="13.5" x14ac:dyDescent="0.25">
      <c r="A1767" s="3">
        <f>RSI!A1767</f>
        <v>44587</v>
      </c>
      <c r="B1767" s="2">
        <f>RSI!B1767</f>
        <v>4.5483000000000002</v>
      </c>
      <c r="C1767" s="2">
        <f>RSI!I1767</f>
        <v>50.91883945250914</v>
      </c>
      <c r="D1767" s="2">
        <f>MACD!E1767</f>
        <v>5.608975886781753E-2</v>
      </c>
      <c r="E1767" s="2">
        <f>MACD!F1767</f>
        <v>-1.4586759127313087E-2</v>
      </c>
      <c r="F1767" s="2">
        <f>'Moving Avg'!D1767</f>
        <v>4.5145200000000001</v>
      </c>
      <c r="G1767" s="2">
        <f>'Moving Avg'!F1767</f>
        <v>4.6071000000000009</v>
      </c>
      <c r="H1767" s="2">
        <f>'Moving Avg'!G1767</f>
        <v>4.4591320000000012</v>
      </c>
      <c r="I1767" s="2">
        <f>'Moving Avg'!H1767</f>
        <v>3.9829265000000027</v>
      </c>
      <c r="J1767" s="6" t="str">
        <f>OBV!F1767</f>
        <v>BULLISH</v>
      </c>
      <c r="K1767" s="6" t="str">
        <f>OBV!G1767</f>
        <v>STRONG</v>
      </c>
      <c r="L1767" s="6" t="str">
        <f>OBV!H1767</f>
        <v>BULLISH DIVERGENCE</v>
      </c>
    </row>
    <row r="1768" spans="1:12" ht="13.5" x14ac:dyDescent="0.25">
      <c r="A1768" s="3">
        <f>RSI!A1768</f>
        <v>44588</v>
      </c>
      <c r="B1768" s="2">
        <f>RSI!B1768</f>
        <v>4.7496</v>
      </c>
      <c r="C1768" s="2">
        <f>RSI!I1768</f>
        <v>62.933775423399801</v>
      </c>
      <c r="D1768" s="2">
        <f>MACD!E1768</f>
        <v>4.812140956768296E-2</v>
      </c>
      <c r="E1768" s="2">
        <f>MACD!F1768</f>
        <v>-2.0451253883138776E-3</v>
      </c>
      <c r="F1768" s="2">
        <f>'Moving Avg'!D1768</f>
        <v>4.5596000000000005</v>
      </c>
      <c r="G1768" s="2">
        <f>'Moving Avg'!F1768</f>
        <v>4.6244100000000001</v>
      </c>
      <c r="H1768" s="2">
        <f>'Moving Avg'!G1768</f>
        <v>4.4665380000000008</v>
      </c>
      <c r="I1768" s="2">
        <f>'Moving Avg'!H1768</f>
        <v>3.9924010000000023</v>
      </c>
      <c r="J1768" s="6" t="str">
        <f>OBV!F1768</f>
        <v>BULLISH</v>
      </c>
      <c r="K1768" s="6" t="str">
        <f>OBV!G1768</f>
        <v>STRONG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4.7576000000000001</v>
      </c>
      <c r="C1769" s="2">
        <f>RSI!I1769</f>
        <v>63.31809229169891</v>
      </c>
      <c r="D1769" s="2">
        <f>MACD!E1769</f>
        <v>4.0790407585324928E-2</v>
      </c>
      <c r="E1769" s="2">
        <f>MACD!F1769</f>
        <v>6.5219812064138839E-3</v>
      </c>
      <c r="F1769" s="2">
        <f>'Moving Avg'!D1769</f>
        <v>4.5982400000000005</v>
      </c>
      <c r="G1769" s="2">
        <f>'Moving Avg'!F1769</f>
        <v>4.6417149999999996</v>
      </c>
      <c r="H1769" s="2">
        <f>'Moving Avg'!G1769</f>
        <v>4.4739440000000013</v>
      </c>
      <c r="I1769" s="2">
        <f>'Moving Avg'!H1769</f>
        <v>4.0016150000000019</v>
      </c>
      <c r="J1769" s="6" t="str">
        <f>OBV!F1769</f>
        <v>BULLISH</v>
      </c>
      <c r="K1769" s="6" t="str">
        <f>OBV!G1769</f>
        <v>STRONG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4.7817999999999996</v>
      </c>
      <c r="C1770" s="2">
        <f>RSI!I1770</f>
        <v>64.516614820782394</v>
      </c>
      <c r="D1770" s="2">
        <f>MACD!E1770</f>
        <v>3.2828050959998301E-2</v>
      </c>
      <c r="E1770" s="2">
        <f>MACD!F1770</f>
        <v>1.1783195157130768E-2</v>
      </c>
      <c r="F1770" s="2">
        <f>'Moving Avg'!D1770</f>
        <v>4.6690800000000001</v>
      </c>
      <c r="G1770" s="2">
        <f>'Moving Avg'!F1770</f>
        <v>4.6473499999999994</v>
      </c>
      <c r="H1770" s="2">
        <f>'Moving Avg'!G1770</f>
        <v>4.4816720000000014</v>
      </c>
      <c r="I1770" s="2">
        <f>'Moving Avg'!H1770</f>
        <v>4.0110250000000018</v>
      </c>
      <c r="J1770" s="6" t="str">
        <f>OBV!F1770</f>
        <v>BULLISH</v>
      </c>
      <c r="K1770" s="6" t="str">
        <f>OBV!G1770</f>
        <v>STRONG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4.8944999999999999</v>
      </c>
      <c r="C1771" s="2">
        <f>RSI!I1771</f>
        <v>69.512469227394206</v>
      </c>
      <c r="D1771" s="2">
        <f>MACD!E1771</f>
        <v>1.278314988932916E-2</v>
      </c>
      <c r="E1771" s="2">
        <f>MACD!F1771</f>
        <v>1.1983186103570447E-2</v>
      </c>
      <c r="F1771" s="2">
        <f>'Moving Avg'!D1771</f>
        <v>4.7463600000000001</v>
      </c>
      <c r="G1771" s="2">
        <f>'Moving Avg'!F1771</f>
        <v>4.6529849999999993</v>
      </c>
      <c r="H1771" s="2">
        <f>'Moving Avg'!G1771</f>
        <v>4.4919760000000002</v>
      </c>
      <c r="I1771" s="2">
        <f>'Moving Avg'!H1771</f>
        <v>4.0201345000000011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5.0312999999999999</v>
      </c>
      <c r="C1772" s="2">
        <f>RSI!I1772</f>
        <v>74.251444682778697</v>
      </c>
      <c r="D1772" s="2">
        <f>MACD!E1772</f>
        <v>-1.6136167472469154E-2</v>
      </c>
      <c r="E1772" s="2">
        <f>MACD!F1772</f>
        <v>6.359315388362527E-3</v>
      </c>
      <c r="F1772" s="2">
        <f>'Moving Avg'!D1772</f>
        <v>4.8429600000000006</v>
      </c>
      <c r="G1772" s="2">
        <f>'Moving Avg'!F1772</f>
        <v>4.6702899999999996</v>
      </c>
      <c r="H1772" s="2">
        <f>'Moving Avg'!G1772</f>
        <v>4.5045340000000005</v>
      </c>
      <c r="I1772" s="2">
        <f>'Moving Avg'!H1772</f>
        <v>4.0296650000000014</v>
      </c>
      <c r="J1772" s="6" t="str">
        <f>OBV!F1772</f>
        <v>BULLISH</v>
      </c>
      <c r="K1772" s="6" t="str">
        <f>OBV!G1772</f>
        <v>STRONG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5.0716000000000001</v>
      </c>
      <c r="C1773" s="2">
        <f>RSI!I1773</f>
        <v>75.461522907330462</v>
      </c>
      <c r="D1773" s="2">
        <f>MACD!E1773</f>
        <v>-6.342809796991844E-2</v>
      </c>
      <c r="E1773" s="2">
        <f>MACD!F1773</f>
        <v>-7.5981672832936675E-3</v>
      </c>
      <c r="F1773" s="2">
        <f>'Moving Avg'!D1773</f>
        <v>4.9073600000000006</v>
      </c>
      <c r="G1773" s="2">
        <f>'Moving Avg'!F1773</f>
        <v>4.6863899999999994</v>
      </c>
      <c r="H1773" s="2">
        <f>'Moving Avg'!G1773</f>
        <v>4.5178980000000006</v>
      </c>
      <c r="I1773" s="2">
        <f>'Moving Avg'!H1773</f>
        <v>4.0396600000000014</v>
      </c>
      <c r="J1773" s="6" t="str">
        <f>OBV!F1773</f>
        <v>BULLISH</v>
      </c>
      <c r="K1773" s="6" t="str">
        <f>OBV!G1773</f>
        <v>STRONG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5.1923000000000004</v>
      </c>
      <c r="C1774" s="2">
        <f>RSI!I1774</f>
        <v>78.691505959825776</v>
      </c>
      <c r="D1774" s="2">
        <f>MACD!E1774</f>
        <v>-0.10875165493549943</v>
      </c>
      <c r="E1774" s="2">
        <f>MACD!F1774</f>
        <v>-2.7828864813734821E-2</v>
      </c>
      <c r="F1774" s="2">
        <f>'Moving Avg'!D1774</f>
        <v>4.9943</v>
      </c>
      <c r="G1774" s="2">
        <f>'Moving Avg'!F1774</f>
        <v>4.7125499999999994</v>
      </c>
      <c r="H1774" s="2">
        <f>'Moving Avg'!G1774</f>
        <v>4.5336760000000007</v>
      </c>
      <c r="I1774" s="2">
        <f>'Moving Avg'!H1774</f>
        <v>4.0502960000000021</v>
      </c>
      <c r="J1774" s="6" t="str">
        <f>OBV!F1774</f>
        <v>BULLISH</v>
      </c>
      <c r="K1774" s="6" t="str">
        <f>OBV!G1774</f>
        <v>STRONG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5.1520999999999999</v>
      </c>
      <c r="C1775" s="2">
        <f>RSI!I1775</f>
        <v>75.143787208383458</v>
      </c>
      <c r="D1775" s="2">
        <f>MACD!E1775</f>
        <v>-0.16824616076396914</v>
      </c>
      <c r="E1775" s="2">
        <f>MACD!F1775</f>
        <v>-5.5912324003781683E-2</v>
      </c>
      <c r="F1775" s="2">
        <f>'Moving Avg'!D1775</f>
        <v>5.0683600000000002</v>
      </c>
      <c r="G1775" s="2">
        <f>'Moving Avg'!F1775</f>
        <v>4.7379100000000003</v>
      </c>
      <c r="H1775" s="2">
        <f>'Moving Avg'!G1775</f>
        <v>4.5486500000000003</v>
      </c>
      <c r="I1775" s="2">
        <f>'Moving Avg'!H1775</f>
        <v>4.0599050000000014</v>
      </c>
      <c r="J1775" s="6" t="str">
        <f>OBV!F1775</f>
        <v>BULLISH</v>
      </c>
      <c r="K1775" s="6" t="str">
        <f>OBV!G1775</f>
        <v>STRONG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5.3372000000000002</v>
      </c>
      <c r="C1776" s="2">
        <f>RSI!I1776</f>
        <v>79.685267926758442</v>
      </c>
      <c r="D1776" s="2">
        <f>MACD!E1776</f>
        <v>-0.22252423614793848</v>
      </c>
      <c r="E1776" s="2">
        <f>MACD!F1776</f>
        <v>-8.9234706432613053E-2</v>
      </c>
      <c r="F1776" s="2">
        <f>'Moving Avg'!D1776</f>
        <v>5.1569000000000003</v>
      </c>
      <c r="G1776" s="2">
        <f>'Moving Avg'!F1776</f>
        <v>4.7713149999999995</v>
      </c>
      <c r="H1776" s="2">
        <f>'Moving Avg'!G1776</f>
        <v>4.5673260000000004</v>
      </c>
      <c r="I1776" s="2">
        <f>'Moving Avg'!H1776</f>
        <v>4.0708150000000014</v>
      </c>
      <c r="J1776" s="6" t="str">
        <f>OBV!F1776</f>
        <v>BULLISH</v>
      </c>
      <c r="K1776" s="6" t="str">
        <f>OBV!G1776</f>
        <v>STRONG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5.3693999999999997</v>
      </c>
      <c r="C1777" s="2">
        <f>RSI!I1777</f>
        <v>80.357611038037064</v>
      </c>
      <c r="D1777" s="2">
        <f>MACD!E1777</f>
        <v>-0.26816290790292374</v>
      </c>
      <c r="E1777" s="2">
        <f>MACD!F1777</f>
        <v>-0.1250203467266752</v>
      </c>
      <c r="F1777" s="2">
        <f>'Moving Avg'!D1777</f>
        <v>5.2245200000000001</v>
      </c>
      <c r="G1777" s="2">
        <f>'Moving Avg'!F1777</f>
        <v>4.8071350000000006</v>
      </c>
      <c r="H1777" s="2">
        <f>'Moving Avg'!G1777</f>
        <v>4.586646</v>
      </c>
      <c r="I1777" s="2">
        <f>'Moving Avg'!H1777</f>
        <v>4.0814350000000017</v>
      </c>
      <c r="J1777" s="6" t="str">
        <f>OBV!F1777</f>
        <v>BULLISH</v>
      </c>
      <c r="K1777" s="6" t="str">
        <f>OBV!G1777</f>
        <v>STRONG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5.3452999999999999</v>
      </c>
      <c r="C1778" s="2">
        <f>RSI!I1778</f>
        <v>78.269665376681957</v>
      </c>
      <c r="D1778" s="2">
        <f>MACD!E1778</f>
        <v>-0.27746656346135445</v>
      </c>
      <c r="E1778" s="2">
        <f>MACD!F1778</f>
        <v>-0.15550959007361106</v>
      </c>
      <c r="F1778" s="2">
        <f>'Moving Avg'!D1778</f>
        <v>5.279259999999999</v>
      </c>
      <c r="G1778" s="2">
        <f>'Moving Avg'!F1778</f>
        <v>4.842155</v>
      </c>
      <c r="H1778" s="2">
        <f>'Moving Avg'!G1778</f>
        <v>4.6056440000000007</v>
      </c>
      <c r="I1778" s="2">
        <f>'Moving Avg'!H1778</f>
        <v>4.0922730000000005</v>
      </c>
      <c r="J1778" s="6" t="str">
        <f>OBV!F1778</f>
        <v>BULLISH</v>
      </c>
      <c r="K1778" s="6" t="str">
        <f>OBV!G1778</f>
        <v>STRONG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5.3292000000000002</v>
      </c>
      <c r="C1779" s="2">
        <f>RSI!I1779</f>
        <v>76.833396583773236</v>
      </c>
      <c r="D1779" s="2">
        <f>MACD!E1779</f>
        <v>-0.28595898233520956</v>
      </c>
      <c r="E1779" s="2">
        <f>MACD!F1779</f>
        <v>-0.18159946852593079</v>
      </c>
      <c r="F1779" s="2">
        <f>'Moving Avg'!D1779</f>
        <v>5.3066399999999998</v>
      </c>
      <c r="G1779" s="2">
        <f>'Moving Avg'!F1779</f>
        <v>4.8759649999999999</v>
      </c>
      <c r="H1779" s="2">
        <f>'Moving Avg'!G1779</f>
        <v>4.6241600000000007</v>
      </c>
      <c r="I1779" s="2">
        <f>'Moving Avg'!H1779</f>
        <v>4.1030680000000004</v>
      </c>
      <c r="J1779" s="6" t="str">
        <f>OBV!F1779</f>
        <v>BULLISH</v>
      </c>
      <c r="K1779" s="6" t="str">
        <f>OBV!G1779</f>
        <v>STRONG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5.3131000000000004</v>
      </c>
      <c r="C1780" s="2">
        <f>RSI!I1780</f>
        <v>75.344453093473618</v>
      </c>
      <c r="D1780" s="2">
        <f>MACD!E1780</f>
        <v>-0.29095208564281361</v>
      </c>
      <c r="E1780" s="2">
        <f>MACD!F1780</f>
        <v>-0.20346999194930737</v>
      </c>
      <c r="F1780" s="2">
        <f>'Moving Avg'!D1780</f>
        <v>5.3388400000000003</v>
      </c>
      <c r="G1780" s="2">
        <f>'Moving Avg'!F1780</f>
        <v>4.9085700000000001</v>
      </c>
      <c r="H1780" s="2">
        <f>'Moving Avg'!G1780</f>
        <v>4.6426760000000007</v>
      </c>
      <c r="I1780" s="2">
        <f>'Moving Avg'!H1780</f>
        <v>4.1137825000000001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5.3131000000000004</v>
      </c>
      <c r="C1781" s="2">
        <f>RSI!I1781</f>
        <v>75.344453093473618</v>
      </c>
      <c r="D1781" s="2">
        <f>MACD!E1781</f>
        <v>-0.28026460720127577</v>
      </c>
      <c r="E1781" s="2">
        <f>MACD!F1781</f>
        <v>-0.21882891499970109</v>
      </c>
      <c r="F1781" s="2">
        <f>'Moving Avg'!D1781</f>
        <v>5.3340199999999998</v>
      </c>
      <c r="G1781" s="2">
        <f>'Moving Avg'!F1781</f>
        <v>4.9423800000000009</v>
      </c>
      <c r="H1781" s="2">
        <f>'Moving Avg'!G1781</f>
        <v>4.6619960000000003</v>
      </c>
      <c r="I1781" s="2">
        <f>'Moving Avg'!H1781</f>
        <v>4.1246095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</row>
    <row r="1782" spans="1:12" ht="13.5" x14ac:dyDescent="0.25">
      <c r="A1782" s="3">
        <f>RSI!A1782</f>
        <v>44608</v>
      </c>
      <c r="B1782" s="2">
        <f>RSI!B1782</f>
        <v>5.3131000000000004</v>
      </c>
      <c r="C1782" s="2">
        <f>RSI!I1782</f>
        <v>75.344453093473618</v>
      </c>
      <c r="D1782" s="2">
        <f>MACD!E1782</f>
        <v>-0.25242154452256216</v>
      </c>
      <c r="E1782" s="2">
        <f>MACD!F1782</f>
        <v>-0.22554744090427331</v>
      </c>
      <c r="F1782" s="2">
        <f>'Moving Avg'!D1782</f>
        <v>5.3227599999999997</v>
      </c>
      <c r="G1782" s="2">
        <f>'Moving Avg'!F1782</f>
        <v>4.9761900000000008</v>
      </c>
      <c r="H1782" s="2">
        <f>'Moving Avg'!G1782</f>
        <v>4.6805120000000002</v>
      </c>
      <c r="I1782" s="2">
        <f>'Moving Avg'!H1782</f>
        <v>4.1349859999999996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5.4660000000000002</v>
      </c>
      <c r="C1783" s="2">
        <f>RSI!I1783</f>
        <v>79.952561886302078</v>
      </c>
      <c r="D1783" s="2">
        <f>MACD!E1783</f>
        <v>-0.23606790231533648</v>
      </c>
      <c r="E1783" s="2">
        <f>MACD!F1783</f>
        <v>-0.22765153318648595</v>
      </c>
      <c r="F1783" s="2">
        <f>'Moving Avg'!D1783</f>
        <v>5.3469000000000007</v>
      </c>
      <c r="G1783" s="2">
        <f>'Moving Avg'!F1783</f>
        <v>5.0232800000000006</v>
      </c>
      <c r="H1783" s="2">
        <f>'Moving Avg'!G1783</f>
        <v>4.702408000000001</v>
      </c>
      <c r="I1783" s="2">
        <f>'Moving Avg'!H1783</f>
        <v>4.1459764999999997</v>
      </c>
      <c r="J1783" s="6" t="str">
        <f>OBV!F1783</f>
        <v>BEARISH</v>
      </c>
      <c r="K1783" s="6" t="str">
        <f>OBV!G1783</f>
        <v>NEUTRAL</v>
      </c>
      <c r="L1783" s="6" t="str">
        <f>OBV!H1783</f>
        <v>BEARISH DIVERGENCE</v>
      </c>
    </row>
    <row r="1784" spans="1:12" ht="13.5" x14ac:dyDescent="0.25">
      <c r="A1784" s="3">
        <f>RSI!A1784</f>
        <v>44610</v>
      </c>
      <c r="B1784" s="2">
        <f>RSI!B1784</f>
        <v>5.7156000000000002</v>
      </c>
      <c r="C1784" s="2">
        <f>RSI!I1784</f>
        <v>84.910531021886683</v>
      </c>
      <c r="D1784" s="2">
        <f>MACD!E1784</f>
        <v>-0.22497923218357396</v>
      </c>
      <c r="E1784" s="2">
        <f>MACD!F1784</f>
        <v>-0.22711707298590356</v>
      </c>
      <c r="F1784" s="2">
        <f>'Moving Avg'!D1784</f>
        <v>5.4241799999999998</v>
      </c>
      <c r="G1784" s="2">
        <f>'Moving Avg'!F1784</f>
        <v>5.0808400000000002</v>
      </c>
      <c r="H1784" s="2">
        <f>'Moving Avg'!G1784</f>
        <v>4.7292959999999997</v>
      </c>
      <c r="I1784" s="2">
        <f>'Moving Avg'!H1784</f>
        <v>4.1577269999999995</v>
      </c>
      <c r="J1784" s="6" t="str">
        <f>OBV!F1784</f>
        <v>BULLISH</v>
      </c>
      <c r="K1784" s="6" t="str">
        <f>OBV!G1784</f>
        <v>STRONG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5.7557999999999998</v>
      </c>
      <c r="C1785" s="2">
        <f>RSI!I1785</f>
        <v>85.531177481321834</v>
      </c>
      <c r="D1785" s="2">
        <f>MACD!E1785</f>
        <v>-0.22885358769648256</v>
      </c>
      <c r="E1785" s="2">
        <f>MACD!F1785</f>
        <v>-0.22746437592801938</v>
      </c>
      <c r="F1785" s="2">
        <f>'Moving Avg'!D1785</f>
        <v>5.5127199999999998</v>
      </c>
      <c r="G1785" s="2">
        <f>'Moving Avg'!F1785</f>
        <v>5.1472499999999997</v>
      </c>
      <c r="H1785" s="2">
        <f>'Moving Avg'!G1785</f>
        <v>4.7571479999999999</v>
      </c>
      <c r="I1785" s="2">
        <f>'Moving Avg'!H1785</f>
        <v>4.1699790000000005</v>
      </c>
      <c r="J1785" s="6" t="str">
        <f>OBV!F1785</f>
        <v>BULLISH</v>
      </c>
      <c r="K1785" s="6" t="str">
        <f>OBV!G1785</f>
        <v>STRONG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5.9006999999999996</v>
      </c>
      <c r="C1786" s="2">
        <f>RSI!I1786</f>
        <v>87.523224963612179</v>
      </c>
      <c r="D1786" s="2">
        <f>MACD!E1786</f>
        <v>-0.21841721566019778</v>
      </c>
      <c r="E1786" s="2">
        <f>MACD!F1786</f>
        <v>-0.22565494387445509</v>
      </c>
      <c r="F1786" s="2">
        <f>'Moving Avg'!D1786</f>
        <v>5.6302400000000006</v>
      </c>
      <c r="G1786" s="2">
        <f>'Moving Avg'!F1786</f>
        <v>5.2168800000000006</v>
      </c>
      <c r="H1786" s="2">
        <f>'Moving Avg'!G1786</f>
        <v>4.7875759999999996</v>
      </c>
      <c r="I1786" s="2">
        <f>'Moving Avg'!H1786</f>
        <v>4.1821665000000001</v>
      </c>
      <c r="J1786" s="6" t="str">
        <f>OBV!F1786</f>
        <v>BULLISH</v>
      </c>
      <c r="K1786" s="6" t="str">
        <f>OBV!G1786</f>
        <v>STRONG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5.9168000000000003</v>
      </c>
      <c r="C1787" s="2">
        <f>RSI!I1787</f>
        <v>87.725440530343079</v>
      </c>
      <c r="D1787" s="2">
        <f>MACD!E1787</f>
        <v>-0.21041188468407501</v>
      </c>
      <c r="E1787" s="2">
        <f>MACD!F1787</f>
        <v>-0.22260633203637908</v>
      </c>
      <c r="F1787" s="2">
        <f>'Moving Avg'!D1787</f>
        <v>5.7509800000000002</v>
      </c>
      <c r="G1787" s="2">
        <f>'Moving Avg'!F1787</f>
        <v>5.2853049999999993</v>
      </c>
      <c r="H1787" s="2">
        <f>'Moving Avg'!G1787</f>
        <v>4.8197759999999983</v>
      </c>
      <c r="I1787" s="2">
        <f>'Moving Avg'!H1787</f>
        <v>4.1943219999999997</v>
      </c>
      <c r="J1787" s="6" t="str">
        <f>OBV!F1787</f>
        <v>BULLISH</v>
      </c>
      <c r="K1787" s="6" t="str">
        <f>OBV!G1787</f>
        <v>STRONG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5.6994999999999996</v>
      </c>
      <c r="C1788" s="2">
        <f>RSI!I1788</f>
        <v>70.999639765730066</v>
      </c>
      <c r="D1788" s="2">
        <f>MACD!E1788</f>
        <v>-0.19559161813943149</v>
      </c>
      <c r="E1788" s="2">
        <f>MACD!F1788</f>
        <v>-0.21720338925698959</v>
      </c>
      <c r="F1788" s="2">
        <f>'Moving Avg'!D1788</f>
        <v>5.7976799999999997</v>
      </c>
      <c r="G1788" s="2">
        <f>'Moving Avg'!F1788</f>
        <v>5.3327999999999998</v>
      </c>
      <c r="H1788" s="2">
        <f>'Moving Avg'!G1788</f>
        <v>4.8476299999999988</v>
      </c>
      <c r="I1788" s="2">
        <f>'Moving Avg'!H1788</f>
        <v>4.2051654999999997</v>
      </c>
      <c r="J1788" s="6" t="str">
        <f>OBV!F1788</f>
        <v>BULLISH</v>
      </c>
      <c r="K1788" s="6" t="str">
        <f>OBV!G1788</f>
        <v>STRONG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5.6351000000000004</v>
      </c>
      <c r="C1789" s="2">
        <f>RSI!I1789</f>
        <v>66.92702168716319</v>
      </c>
      <c r="D1789" s="2">
        <f>MACD!E1789</f>
        <v>-0.18349435383078472</v>
      </c>
      <c r="E1789" s="2">
        <f>MACD!F1789</f>
        <v>-0.21046158217174862</v>
      </c>
      <c r="F1789" s="2">
        <f>'Moving Avg'!D1789</f>
        <v>5.7815799999999999</v>
      </c>
      <c r="G1789" s="2">
        <f>'Moving Avg'!F1789</f>
        <v>5.3766749999999988</v>
      </c>
      <c r="H1789" s="2">
        <f>'Moving Avg'!G1789</f>
        <v>4.8741959999999986</v>
      </c>
      <c r="I1789" s="2">
        <f>'Moving Avg'!H1789</f>
        <v>4.2160624999999996</v>
      </c>
      <c r="J1789" s="6" t="str">
        <f>OBV!F1789</f>
        <v>BULLISH</v>
      </c>
      <c r="K1789" s="6" t="str">
        <f>OBV!G1789</f>
        <v>STRONG</v>
      </c>
      <c r="L1789" s="6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5.5143000000000004</v>
      </c>
      <c r="C1790" s="2">
        <f>RSI!I1790</f>
        <v>59.977260015905024</v>
      </c>
      <c r="D1790" s="2">
        <f>MACD!E1790</f>
        <v>-0.16894015126610995</v>
      </c>
      <c r="E1790" s="2">
        <f>MACD!F1790</f>
        <v>-0.20215729599062091</v>
      </c>
      <c r="F1790" s="2">
        <f>'Moving Avg'!D1790</f>
        <v>5.7332800000000006</v>
      </c>
      <c r="G1790" s="2">
        <f>'Moving Avg'!F1790</f>
        <v>5.4132999999999987</v>
      </c>
      <c r="H1790" s="2">
        <f>'Moving Avg'!G1790</f>
        <v>4.8985059999999985</v>
      </c>
      <c r="I1790" s="2">
        <f>'Moving Avg'!H1790</f>
        <v>4.2264679999999997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5.6351000000000004</v>
      </c>
      <c r="C1791" s="2">
        <f>RSI!I1791</f>
        <v>64.002780594388639</v>
      </c>
      <c r="D1791" s="2">
        <f>MACD!E1791</f>
        <v>-0.1668530677608393</v>
      </c>
      <c r="E1791" s="2">
        <f>MACD!F1791</f>
        <v>-0.19509645034466461</v>
      </c>
      <c r="F1791" s="2">
        <f>'Moving Avg'!D1791</f>
        <v>5.6801600000000008</v>
      </c>
      <c r="G1791" s="2">
        <f>'Moving Avg'!F1791</f>
        <v>5.4503299999999992</v>
      </c>
      <c r="H1791" s="2">
        <f>'Moving Avg'!G1791</f>
        <v>4.9253939999999981</v>
      </c>
      <c r="I1791" s="2">
        <f>'Moving Avg'!H1791</f>
        <v>4.2378159999999996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5.3855000000000004</v>
      </c>
      <c r="C1792" s="2">
        <f>RSI!I1792</f>
        <v>52.298013935025132</v>
      </c>
      <c r="D1792" s="2">
        <f>MACD!E1792</f>
        <v>-0.14849705569533356</v>
      </c>
      <c r="E1792" s="2">
        <f>MACD!F1792</f>
        <v>-0.18577657141479842</v>
      </c>
      <c r="F1792" s="2">
        <f>'Moving Avg'!D1792</f>
        <v>5.5739000000000001</v>
      </c>
      <c r="G1792" s="2">
        <f>'Moving Avg'!F1792</f>
        <v>5.4680399999999993</v>
      </c>
      <c r="H1792" s="2">
        <f>'Moving Avg'!G1792</f>
        <v>4.9472899999999989</v>
      </c>
      <c r="I1792" s="2">
        <f>'Moving Avg'!H1792</f>
        <v>4.2482914999999997</v>
      </c>
      <c r="J1792" s="6" t="str">
        <f>OBV!F1792</f>
        <v>BEARISH</v>
      </c>
      <c r="K1792" s="6" t="str">
        <f>OBV!G1792</f>
        <v>WEAK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5.3131000000000004</v>
      </c>
      <c r="C1793" s="2">
        <f>RSI!I1793</f>
        <v>49.471829146392011</v>
      </c>
      <c r="D1793" s="2">
        <f>MACD!E1793</f>
        <v>-0.10436232196087314</v>
      </c>
      <c r="E1793" s="2">
        <f>MACD!F1793</f>
        <v>-0.16949372152401337</v>
      </c>
      <c r="F1793" s="2">
        <f>'Moving Avg'!D1793</f>
        <v>5.4966200000000001</v>
      </c>
      <c r="G1793" s="2">
        <f>'Moving Avg'!F1793</f>
        <v>5.4801149999999996</v>
      </c>
      <c r="H1793" s="2">
        <f>'Moving Avg'!G1793</f>
        <v>4.9678979999999981</v>
      </c>
      <c r="I1793" s="2">
        <f>'Moving Avg'!H1793</f>
        <v>4.2579914999999993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5.2325999999999997</v>
      </c>
      <c r="C1794" s="2">
        <f>RSI!I1794</f>
        <v>46.465165516554421</v>
      </c>
      <c r="D1794" s="2">
        <f>MACD!E1794</f>
        <v>-2.2489099553978598E-2</v>
      </c>
      <c r="E1794" s="2">
        <f>MACD!F1794</f>
        <v>-0.14009279713000644</v>
      </c>
      <c r="F1794" s="2">
        <f>'Moving Avg'!D1794</f>
        <v>5.4161199999999994</v>
      </c>
      <c r="G1794" s="2">
        <f>'Moving Avg'!F1794</f>
        <v>5.4821299999999997</v>
      </c>
      <c r="H1794" s="2">
        <f>'Moving Avg'!G1794</f>
        <v>4.986895999999998</v>
      </c>
      <c r="I1794" s="2">
        <f>'Moving Avg'!H1794</f>
        <v>4.2672889999999999</v>
      </c>
      <c r="J1794" s="6" t="str">
        <f>OBV!F1794</f>
        <v>BEARISH</v>
      </c>
      <c r="K1794" s="6" t="str">
        <f>OBV!G1794</f>
        <v>WEAK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5.2004000000000001</v>
      </c>
      <c r="C1795" s="2">
        <f>RSI!I1795</f>
        <v>45.279736797558854</v>
      </c>
      <c r="D1795" s="2">
        <f>MACD!E1795</f>
        <v>5.5986947625827455E-2</v>
      </c>
      <c r="E1795" s="2">
        <f>MACD!F1795</f>
        <v>-0.10087684817883966</v>
      </c>
      <c r="F1795" s="2">
        <f>'Moving Avg'!D1795</f>
        <v>5.3533400000000002</v>
      </c>
      <c r="G1795" s="2">
        <f>'Moving Avg'!F1795</f>
        <v>5.4845449999999998</v>
      </c>
      <c r="H1795" s="2">
        <f>'Moving Avg'!G1795</f>
        <v>5.0049279999999987</v>
      </c>
      <c r="I1795" s="2">
        <f>'Moving Avg'!H1795</f>
        <v>4.276387999999999</v>
      </c>
      <c r="J1795" s="6" t="str">
        <f>OBV!F1795</f>
        <v>BEARISH</v>
      </c>
      <c r="K1795" s="6" t="str">
        <f>OBV!G1795</f>
        <v>WEAK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5.1520999999999999</v>
      </c>
      <c r="C1796" s="2">
        <f>RSI!I1796</f>
        <v>43.487527940612139</v>
      </c>
      <c r="D1796" s="2">
        <f>MACD!E1796</f>
        <v>0.14903243248036713</v>
      </c>
      <c r="E1796" s="2">
        <f>MACD!F1796</f>
        <v>-5.0894992046998308E-2</v>
      </c>
      <c r="F1796" s="2">
        <f>'Moving Avg'!D1796</f>
        <v>5.2567399999999997</v>
      </c>
      <c r="G1796" s="2">
        <f>'Moving Avg'!F1796</f>
        <v>5.4752900000000002</v>
      </c>
      <c r="H1796" s="2">
        <f>'Moving Avg'!G1796</f>
        <v>5.0205459999999986</v>
      </c>
      <c r="I1796" s="2">
        <f>'Moving Avg'!H1796</f>
        <v>4.2850579999999985</v>
      </c>
      <c r="J1796" s="6" t="str">
        <f>OBV!F1796</f>
        <v>BEARISH</v>
      </c>
      <c r="K1796" s="6" t="str">
        <f>OBV!G1796</f>
        <v>WEAK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5.0716000000000001</v>
      </c>
      <c r="C1797" s="2">
        <f>RSI!I1797</f>
        <v>40.602990502203539</v>
      </c>
      <c r="D1797" s="2">
        <f>MACD!E1797</f>
        <v>0.23720388149768024</v>
      </c>
      <c r="E1797" s="2">
        <f>MACD!F1797</f>
        <v>6.7247826619374063E-3</v>
      </c>
      <c r="F1797" s="2">
        <f>'Moving Avg'!D1797</f>
        <v>5.1939599999999997</v>
      </c>
      <c r="G1797" s="2">
        <f>'Moving Avg'!F1797</f>
        <v>5.4604000000000017</v>
      </c>
      <c r="H1797" s="2">
        <f>'Moving Avg'!G1797</f>
        <v>5.0337479999999992</v>
      </c>
      <c r="I1797" s="2">
        <f>'Moving Avg'!H1797</f>
        <v>4.293400499999998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4.9911000000000003</v>
      </c>
      <c r="C1798" s="2">
        <f>RSI!I1798</f>
        <v>37.895983813632569</v>
      </c>
      <c r="D1798" s="2">
        <f>MACD!E1798</f>
        <v>0.28574500102409228</v>
      </c>
      <c r="E1798" s="2">
        <f>MACD!F1798</f>
        <v>6.252882633436839E-2</v>
      </c>
      <c r="F1798" s="2">
        <f>'Moving Avg'!D1798</f>
        <v>5.1295599999999997</v>
      </c>
      <c r="G1798" s="2">
        <f>'Moving Avg'!F1798</f>
        <v>5.4426900000000007</v>
      </c>
      <c r="H1798" s="2">
        <f>'Moving Avg'!G1798</f>
        <v>5.045501999999999</v>
      </c>
      <c r="I1798" s="2">
        <f>'Moving Avg'!H1798</f>
        <v>4.3016034999999979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4.9508000000000001</v>
      </c>
      <c r="C1799" s="2">
        <f>RSI!I1799</f>
        <v>36.581115963298444</v>
      </c>
      <c r="D1799" s="2">
        <f>MACD!E1799</f>
        <v>0.32166986673824294</v>
      </c>
      <c r="E1799" s="2">
        <f>MACD!F1799</f>
        <v>0.1143570344151433</v>
      </c>
      <c r="F1799" s="2">
        <f>'Moving Avg'!D1799</f>
        <v>5.0731999999999999</v>
      </c>
      <c r="G1799" s="2">
        <f>'Moving Avg'!F1799</f>
        <v>5.423770000000002</v>
      </c>
      <c r="H1799" s="2">
        <f>'Moving Avg'!G1799</f>
        <v>5.0562879999999977</v>
      </c>
      <c r="I1799" s="2">
        <f>'Moving Avg'!H1799</f>
        <v>4.3092294999999972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5.2244999999999999</v>
      </c>
      <c r="C1800" s="2">
        <f>RSI!I1800</f>
        <v>49.417522241929809</v>
      </c>
      <c r="D1800" s="2">
        <f>MACD!E1800</f>
        <v>0.31508997672239847</v>
      </c>
      <c r="E1800" s="2">
        <f>MACD!F1800</f>
        <v>0.15450362287659436</v>
      </c>
      <c r="F1800" s="2">
        <f>'Moving Avg'!D1800</f>
        <v>5.0780200000000004</v>
      </c>
      <c r="G1800" s="2">
        <f>'Moving Avg'!F1800</f>
        <v>5.4193400000000018</v>
      </c>
      <c r="H1800" s="2">
        <f>'Moving Avg'!G1800</f>
        <v>5.0673959999999978</v>
      </c>
      <c r="I1800" s="2">
        <f>'Moving Avg'!H1800</f>
        <v>4.3184489999999975</v>
      </c>
      <c r="J1800" s="6" t="str">
        <f>OBV!F1800</f>
        <v>BEARISH</v>
      </c>
      <c r="K1800" s="6" t="str">
        <f>OBV!G1800</f>
        <v>NEUTRAL</v>
      </c>
      <c r="L1800" s="6" t="str">
        <f>OBV!H1800</f>
        <v>BEARISH DIVERGENCE</v>
      </c>
    </row>
    <row r="1801" spans="1:12" ht="13.5" x14ac:dyDescent="0.25">
      <c r="A1801" s="3">
        <f>RSI!A1801</f>
        <v>44635</v>
      </c>
      <c r="B1801" s="2">
        <f>RSI!B1801</f>
        <v>5.2728000000000002</v>
      </c>
      <c r="C1801" s="2">
        <f>RSI!I1801</f>
        <v>51.291176752815566</v>
      </c>
      <c r="D1801" s="2">
        <f>MACD!E1801</f>
        <v>0.32465342498095406</v>
      </c>
      <c r="E1801" s="2">
        <f>MACD!F1801</f>
        <v>0.18853358329746631</v>
      </c>
      <c r="F1801" s="2">
        <f>'Moving Avg'!D1801</f>
        <v>5.1021599999999996</v>
      </c>
      <c r="G1801" s="2">
        <f>'Moving Avg'!F1801</f>
        <v>5.4173250000000017</v>
      </c>
      <c r="H1801" s="2">
        <f>'Moving Avg'!G1801</f>
        <v>5.0772159999999982</v>
      </c>
      <c r="I1801" s="2">
        <f>'Moving Avg'!H1801</f>
        <v>4.3279099999999966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</row>
    <row r="1802" spans="1:12" ht="13.5" x14ac:dyDescent="0.25">
      <c r="A1802" s="3">
        <f>RSI!A1802</f>
        <v>44636</v>
      </c>
      <c r="B1802" s="2">
        <f>RSI!B1802</f>
        <v>5.2004000000000001</v>
      </c>
      <c r="C1802" s="2">
        <f>RSI!I1802</f>
        <v>48.3972582803516</v>
      </c>
      <c r="D1802" s="2">
        <f>MACD!E1802</f>
        <v>0.29953813885895642</v>
      </c>
      <c r="E1802" s="2">
        <f>MACD!F1802</f>
        <v>0.21073449440976436</v>
      </c>
      <c r="F1802" s="2">
        <f>'Moving Avg'!D1802</f>
        <v>5.1279200000000005</v>
      </c>
      <c r="G1802" s="2">
        <f>'Moving Avg'!F1802</f>
        <v>5.4116900000000019</v>
      </c>
      <c r="H1802" s="2">
        <f>'Moving Avg'!G1802</f>
        <v>5.0875199999999978</v>
      </c>
      <c r="I1802" s="2">
        <f>'Moving Avg'!H1802</f>
        <v>4.3368214999999966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5.2004000000000001</v>
      </c>
      <c r="C1803" s="2">
        <f>RSI!I1803</f>
        <v>48.397258280351608</v>
      </c>
      <c r="D1803" s="2">
        <f>MACD!E1803</f>
        <v>0.2674183205142695</v>
      </c>
      <c r="E1803" s="2">
        <f>MACD!F1803</f>
        <v>0.2220712596306654</v>
      </c>
      <c r="F1803" s="2">
        <f>'Moving Avg'!D1803</f>
        <v>5.1697800000000003</v>
      </c>
      <c r="G1803" s="2">
        <f>'Moving Avg'!F1803</f>
        <v>5.398410000000001</v>
      </c>
      <c r="H1803" s="2">
        <f>'Moving Avg'!G1803</f>
        <v>5.0965359999999977</v>
      </c>
      <c r="I1803" s="2">
        <f>'Moving Avg'!H1803</f>
        <v>4.3459204999999965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5.0635000000000003</v>
      </c>
      <c r="C1804" s="2">
        <f>RSI!I1804</f>
        <v>43.068373301064483</v>
      </c>
      <c r="D1804" s="2">
        <f>MACD!E1804</f>
        <v>0.23824617428394035</v>
      </c>
      <c r="E1804" s="2">
        <f>MACD!F1804</f>
        <v>0.2253062425613204</v>
      </c>
      <c r="F1804" s="2">
        <f>'Moving Avg'!D1804</f>
        <v>5.1923200000000005</v>
      </c>
      <c r="G1804" s="2">
        <f>'Moving Avg'!F1804</f>
        <v>5.3658050000000017</v>
      </c>
      <c r="H1804" s="2">
        <f>'Moving Avg'!G1804</f>
        <v>5.1044239999999981</v>
      </c>
      <c r="I1804" s="2">
        <f>'Moving Avg'!H1804</f>
        <v>4.3544854999999965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5.1117999999999997</v>
      </c>
      <c r="C1805" s="2">
        <f>RSI!I1805</f>
        <v>45.354490204599628</v>
      </c>
      <c r="D1805" s="2">
        <f>MACD!E1805</f>
        <v>0.20607088963870801</v>
      </c>
      <c r="E1805" s="2">
        <f>MACD!F1805</f>
        <v>0.22145917197679793</v>
      </c>
      <c r="F1805" s="2">
        <f>'Moving Avg'!D1805</f>
        <v>5.1697800000000003</v>
      </c>
      <c r="G1805" s="2">
        <f>'Moving Avg'!F1805</f>
        <v>5.3336050000000013</v>
      </c>
      <c r="H1805" s="2">
        <f>'Moving Avg'!G1805</f>
        <v>5.1137619999999977</v>
      </c>
      <c r="I1805" s="2">
        <f>'Moving Avg'!H1805</f>
        <v>4.3635549999999963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5.0312999999999999</v>
      </c>
      <c r="C1806" s="2">
        <f>RSI!I1806</f>
        <v>42.305375063927123</v>
      </c>
      <c r="D1806" s="2">
        <f>MACD!E1806</f>
        <v>0.17805582742789916</v>
      </c>
      <c r="E1806" s="2">
        <f>MACD!F1806</f>
        <v>0.21277850306701818</v>
      </c>
      <c r="F1806" s="2">
        <f>'Moving Avg'!D1806</f>
        <v>5.12148</v>
      </c>
      <c r="G1806" s="2">
        <f>'Moving Avg'!F1806</f>
        <v>5.2901350000000011</v>
      </c>
      <c r="H1806" s="2">
        <f>'Moving Avg'!G1806</f>
        <v>5.1210059999999986</v>
      </c>
      <c r="I1806" s="2">
        <f>'Moving Avg'!H1806</f>
        <v>4.3722594999999957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5.1843000000000004</v>
      </c>
      <c r="C1807" s="2">
        <f>RSI!I1807</f>
        <v>49.284125769415887</v>
      </c>
      <c r="D1807" s="2">
        <f>MACD!E1807</f>
        <v>0.13173626783335823</v>
      </c>
      <c r="E1807" s="2">
        <f>MACD!F1807</f>
        <v>0.19657005602028618</v>
      </c>
      <c r="F1807" s="2">
        <f>'Moving Avg'!D1807</f>
        <v>5.1182599999999994</v>
      </c>
      <c r="G1807" s="2">
        <f>'Moving Avg'!F1807</f>
        <v>5.2535100000000012</v>
      </c>
      <c r="H1807" s="2">
        <f>'Moving Avg'!G1807</f>
        <v>5.1316319999999989</v>
      </c>
      <c r="I1807" s="2">
        <f>'Moving Avg'!H1807</f>
        <v>4.3813534999999959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5.1843000000000004</v>
      </c>
      <c r="C1808" s="2">
        <f>RSI!I1808</f>
        <v>49.284125769415887</v>
      </c>
      <c r="D1808" s="2">
        <f>MACD!E1808</f>
        <v>8.0275800711329559E-2</v>
      </c>
      <c r="E1808" s="2">
        <f>MACD!F1808</f>
        <v>0.17331120495849486</v>
      </c>
      <c r="F1808" s="2">
        <f>'Moving Avg'!D1808</f>
        <v>5.1150400000000005</v>
      </c>
      <c r="G1808" s="2">
        <f>'Moving Avg'!F1808</f>
        <v>5.2277500000000003</v>
      </c>
      <c r="H1808" s="2">
        <f>'Moving Avg'!G1808</f>
        <v>5.1424199999999987</v>
      </c>
      <c r="I1808" s="2">
        <f>'Moving Avg'!H1808</f>
        <v>4.3899589999999957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5.1843000000000004</v>
      </c>
      <c r="C1809" s="2">
        <f>RSI!I1809</f>
        <v>49.284125769415887</v>
      </c>
      <c r="D1809" s="2">
        <f>MACD!E1809</f>
        <v>3.0641237573428626E-2</v>
      </c>
      <c r="E1809" s="2">
        <f>MACD!F1809</f>
        <v>0.14477721148148162</v>
      </c>
      <c r="F1809" s="2">
        <f>'Moving Avg'!D1809</f>
        <v>5.1392000000000007</v>
      </c>
      <c r="G1809" s="2">
        <f>'Moving Avg'!F1809</f>
        <v>5.205210000000001</v>
      </c>
      <c r="H1809" s="2">
        <f>'Moving Avg'!G1809</f>
        <v>5.153045999999998</v>
      </c>
      <c r="I1809" s="2">
        <f>'Moving Avg'!H1809</f>
        <v>4.3985644999999955</v>
      </c>
      <c r="J1809" s="6" t="str">
        <f>OBV!F1809</f>
        <v>BEARISH</v>
      </c>
      <c r="K1809" s="6" t="str">
        <f>OBV!G1809</f>
        <v>NEUTRAL</v>
      </c>
      <c r="L1809" s="6" t="str">
        <f>OBV!H1809</f>
        <v>BEARISH DIVERGENCE</v>
      </c>
    </row>
    <row r="1810" spans="1:12" ht="13.5" x14ac:dyDescent="0.25">
      <c r="A1810" s="3">
        <f>RSI!A1810</f>
        <v>44648</v>
      </c>
      <c r="B1810" s="2">
        <f>RSI!B1810</f>
        <v>5.1843000000000004</v>
      </c>
      <c r="C1810" s="2">
        <f>RSI!I1810</f>
        <v>49.284125769415887</v>
      </c>
      <c r="D1810" s="2">
        <f>MACD!E1810</f>
        <v>3.0851295085632557E-2</v>
      </c>
      <c r="E1810" s="2">
        <f>MACD!F1810</f>
        <v>0.12199202820231181</v>
      </c>
      <c r="F1810" s="2">
        <f>'Moving Avg'!D1810</f>
        <v>5.1537000000000006</v>
      </c>
      <c r="G1810" s="2">
        <f>'Moving Avg'!F1810</f>
        <v>5.1887100000000022</v>
      </c>
      <c r="H1810" s="2">
        <f>'Moving Avg'!G1810</f>
        <v>5.1635119999999981</v>
      </c>
      <c r="I1810" s="2">
        <f>'Moving Avg'!H1810</f>
        <v>4.4071699999999963</v>
      </c>
      <c r="J1810" s="6" t="str">
        <f>OBV!F1810</f>
        <v>BEARISH</v>
      </c>
      <c r="K1810" s="6" t="str">
        <f>OBV!G1810</f>
        <v>NEUTRAL</v>
      </c>
      <c r="L1810" s="6" t="str">
        <f>OBV!H1810</f>
        <v>BEARISH DIVERGENCE</v>
      </c>
    </row>
    <row r="1811" spans="1:12" ht="13.5" x14ac:dyDescent="0.25">
      <c r="A1811" s="3">
        <f>RSI!A1811</f>
        <v>44649</v>
      </c>
      <c r="B1811" s="2">
        <f>RSI!B1811</f>
        <v>5.1520999999999999</v>
      </c>
      <c r="C1811" s="2">
        <f>RSI!I1811</f>
        <v>47.652461352862197</v>
      </c>
      <c r="D1811" s="2">
        <f>MACD!E1811</f>
        <v>4.0938362423277752E-2</v>
      </c>
      <c r="E1811" s="2">
        <f>MACD!F1811</f>
        <v>0.10578129504650499</v>
      </c>
      <c r="F1811" s="2">
        <f>'Moving Avg'!D1811</f>
        <v>5.1778600000000008</v>
      </c>
      <c r="G1811" s="2">
        <f>'Moving Avg'!F1811</f>
        <v>5.1645600000000025</v>
      </c>
      <c r="H1811" s="2">
        <f>'Moving Avg'!G1811</f>
        <v>5.1738159999999995</v>
      </c>
      <c r="I1811" s="2">
        <f>'Moving Avg'!H1811</f>
        <v>4.4154639999999965</v>
      </c>
      <c r="J1811" s="6" t="str">
        <f>OBV!F1811</f>
        <v>BEARISH</v>
      </c>
      <c r="K1811" s="6" t="str">
        <f>OBV!G1811</f>
        <v>NEUTRAL</v>
      </c>
      <c r="L1811" s="6" t="str">
        <f>OBV!H1811</f>
        <v>BEARISH DIVERGENCE</v>
      </c>
    </row>
    <row r="1812" spans="1:12" ht="13.5" x14ac:dyDescent="0.25">
      <c r="A1812" s="3">
        <f>RSI!A1812</f>
        <v>44650</v>
      </c>
      <c r="B1812" s="2">
        <f>RSI!B1812</f>
        <v>5.1681999999999997</v>
      </c>
      <c r="C1812" s="2">
        <f>RSI!I1812</f>
        <v>48.569316586352045</v>
      </c>
      <c r="D1812" s="2">
        <f>MACD!E1812</f>
        <v>3.7419245808347767E-2</v>
      </c>
      <c r="E1812" s="2">
        <f>MACD!F1812</f>
        <v>9.2108885198873558E-2</v>
      </c>
      <c r="F1812" s="2">
        <f>'Moving Avg'!D1812</f>
        <v>5.1746400000000001</v>
      </c>
      <c r="G1812" s="2">
        <f>'Moving Avg'!F1812</f>
        <v>5.1536950000000008</v>
      </c>
      <c r="H1812" s="2">
        <f>'Moving Avg'!G1812</f>
        <v>5.1844419999999989</v>
      </c>
      <c r="I1812" s="2">
        <f>'Moving Avg'!H1812</f>
        <v>4.4240264999999965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4.9105999999999996</v>
      </c>
      <c r="C1813" s="2">
        <f>RSI!I1813</f>
        <v>37.309554155587819</v>
      </c>
      <c r="D1813" s="2">
        <f>MACD!E1813</f>
        <v>5.3684106058092596E-2</v>
      </c>
      <c r="E1813" s="2">
        <f>MACD!F1813</f>
        <v>8.4423929370717368E-2</v>
      </c>
      <c r="F1813" s="2">
        <f>'Moving Avg'!D1813</f>
        <v>5.1198999999999995</v>
      </c>
      <c r="G1813" s="2">
        <f>'Moving Avg'!F1813</f>
        <v>5.1335700000000006</v>
      </c>
      <c r="H1813" s="2">
        <f>'Moving Avg'!G1813</f>
        <v>5.1921699999999991</v>
      </c>
      <c r="I1813" s="2">
        <f>'Moving Avg'!H1813</f>
        <v>4.4311129999999972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5.0716000000000001</v>
      </c>
      <c r="C1814" s="2">
        <f>RSI!I1814</f>
        <v>45.771319418943762</v>
      </c>
      <c r="D1814" s="2">
        <f>MACD!E1814</f>
        <v>3.6130545216062515E-2</v>
      </c>
      <c r="E1814" s="2">
        <f>MACD!F1814</f>
        <v>7.47652525397864E-2</v>
      </c>
      <c r="F1814" s="2">
        <f>'Moving Avg'!D1814</f>
        <v>5.0973600000000001</v>
      </c>
      <c r="G1814" s="2">
        <f>'Moving Avg'!F1814</f>
        <v>5.1255200000000016</v>
      </c>
      <c r="H1814" s="2">
        <f>'Moving Avg'!G1814</f>
        <v>5.2023139999999986</v>
      </c>
      <c r="I1814" s="2">
        <f>'Moving Avg'!H1814</f>
        <v>4.4391924999999972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5.0716000000000001</v>
      </c>
      <c r="C1815" s="2">
        <f>RSI!I1815</f>
        <v>45.771319418943762</v>
      </c>
      <c r="D1815" s="2">
        <f>MACD!E1815</f>
        <v>2.9304472815998572E-2</v>
      </c>
      <c r="E1815" s="2">
        <f>MACD!F1815</f>
        <v>6.5673096595028846E-2</v>
      </c>
      <c r="F1815" s="2">
        <f>'Moving Avg'!D1815</f>
        <v>5.0748199999999999</v>
      </c>
      <c r="G1815" s="2">
        <f>'Moving Avg'!F1815</f>
        <v>5.1190800000000021</v>
      </c>
      <c r="H1815" s="2">
        <f>'Moving Avg'!G1815</f>
        <v>5.2151939999999977</v>
      </c>
      <c r="I1815" s="2">
        <f>'Moving Avg'!H1815</f>
        <v>4.4471969999999974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5.0716000000000001</v>
      </c>
      <c r="C1816" s="2">
        <f>RSI!I1816</f>
        <v>45.771319418943769</v>
      </c>
      <c r="D1816" s="2">
        <f>MACD!E1816</f>
        <v>1.1695960561635133E-2</v>
      </c>
      <c r="E1816" s="2">
        <f>MACD!F1816</f>
        <v>5.4877669388350106E-2</v>
      </c>
      <c r="F1816" s="2">
        <f>'Moving Avg'!D1816</f>
        <v>5.0587200000000001</v>
      </c>
      <c r="G1816" s="2">
        <f>'Moving Avg'!F1816</f>
        <v>5.1150550000000008</v>
      </c>
      <c r="H1816" s="2">
        <f>'Moving Avg'!G1816</f>
        <v>5.2264639999999982</v>
      </c>
      <c r="I1816" s="2">
        <f>'Moving Avg'!H1816</f>
        <v>4.4551639999999972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5.0716000000000001</v>
      </c>
      <c r="C1817" s="2">
        <f>RSI!I1817</f>
        <v>45.771319418943769</v>
      </c>
      <c r="D1817" s="2">
        <f>MACD!E1817</f>
        <v>2.0846032606659293E-2</v>
      </c>
      <c r="E1817" s="2">
        <f>MACD!F1817</f>
        <v>4.8071342032011952E-2</v>
      </c>
      <c r="F1817" s="2">
        <f>'Moving Avg'!D1817</f>
        <v>5.0393999999999997</v>
      </c>
      <c r="G1817" s="2">
        <f>'Moving Avg'!F1817</f>
        <v>5.1150550000000017</v>
      </c>
      <c r="H1817" s="2">
        <f>'Moving Avg'!G1817</f>
        <v>5.2369299999999983</v>
      </c>
      <c r="I1817" s="2">
        <f>'Moving Avg'!H1817</f>
        <v>4.4632059999999969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4.9911000000000003</v>
      </c>
      <c r="C1818" s="2">
        <f>RSI!I1818</f>
        <v>41.962183807074815</v>
      </c>
      <c r="D1818" s="2">
        <f>MACD!E1818</f>
        <v>3.5024624293141571E-2</v>
      </c>
      <c r="E1818" s="2">
        <f>MACD!F1818</f>
        <v>4.5461998484237882E-2</v>
      </c>
      <c r="F1818" s="2">
        <f>'Moving Avg'!D1818</f>
        <v>5.0555000000000003</v>
      </c>
      <c r="G1818" s="2">
        <f>'Moving Avg'!F1818</f>
        <v>5.1150550000000008</v>
      </c>
      <c r="H1818" s="2">
        <f>'Moving Avg'!G1818</f>
        <v>5.2417599999999984</v>
      </c>
      <c r="I1818" s="2">
        <f>'Moving Avg'!H1818</f>
        <v>4.4708454999999967</v>
      </c>
      <c r="J1818" s="6" t="str">
        <f>OBV!F1818</f>
        <v>BEARISH</v>
      </c>
      <c r="K1818" s="6" t="str">
        <f>OBV!G1818</f>
        <v>NEUTRAL</v>
      </c>
      <c r="L1818" s="6" t="str">
        <f>OBV!H1818</f>
        <v>BEARISH DIVERGENCE</v>
      </c>
    </row>
    <row r="1819" spans="1:12" ht="13.5" x14ac:dyDescent="0.25">
      <c r="A1819" s="3">
        <f>RSI!A1819</f>
        <v>44659</v>
      </c>
      <c r="B1819" s="2">
        <f>RSI!B1819</f>
        <v>5.1843000000000004</v>
      </c>
      <c r="C1819" s="2">
        <f>RSI!I1819</f>
        <v>52.2359576758491</v>
      </c>
      <c r="D1819" s="2">
        <f>MACD!E1819</f>
        <v>3.3624664796303882E-2</v>
      </c>
      <c r="E1819" s="2">
        <f>MACD!F1819</f>
        <v>4.3094531746651087E-2</v>
      </c>
      <c r="F1819" s="2">
        <f>'Moving Avg'!D1819</f>
        <v>5.0780399999999997</v>
      </c>
      <c r="G1819" s="2">
        <f>'Moving Avg'!F1819</f>
        <v>5.1267300000000002</v>
      </c>
      <c r="H1819" s="2">
        <f>'Moving Avg'!G1819</f>
        <v>5.2502939999999976</v>
      </c>
      <c r="I1819" s="2">
        <f>'Moving Avg'!H1819</f>
        <v>4.4794884999999969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5.1600999999999999</v>
      </c>
      <c r="C1820" s="2">
        <f>RSI!I1820</f>
        <v>51.01771757177184</v>
      </c>
      <c r="D1820" s="2">
        <f>MACD!E1820</f>
        <v>3.3937235962071099E-2</v>
      </c>
      <c r="E1820" s="2">
        <f>MACD!F1820</f>
        <v>4.1263072589735092E-2</v>
      </c>
      <c r="F1820" s="2">
        <f>'Moving Avg'!D1820</f>
        <v>5.0957400000000002</v>
      </c>
      <c r="G1820" s="2">
        <f>'Moving Avg'!F1820</f>
        <v>5.1235100000000005</v>
      </c>
      <c r="H1820" s="2">
        <f>'Moving Avg'!G1820</f>
        <v>5.2578599999999973</v>
      </c>
      <c r="I1820" s="2">
        <f>'Moving Avg'!H1820</f>
        <v>4.488010499999997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44663</v>
      </c>
      <c r="B1821" s="2">
        <f>RSI!B1821</f>
        <v>5.1843000000000004</v>
      </c>
      <c r="C1821" s="2">
        <f>RSI!I1821</f>
        <v>52.217808300467304</v>
      </c>
      <c r="D1821" s="2">
        <f>MACD!E1821</f>
        <v>2.7324723502634818E-2</v>
      </c>
      <c r="E1821" s="2">
        <f>MACD!F1821</f>
        <v>3.8475402772315037E-2</v>
      </c>
      <c r="F1821" s="2">
        <f>'Moving Avg'!D1821</f>
        <v>5.1182800000000004</v>
      </c>
      <c r="G1821" s="2">
        <f>'Moving Avg'!F1821</f>
        <v>5.119085000000001</v>
      </c>
      <c r="H1821" s="2">
        <f>'Moving Avg'!G1821</f>
        <v>5.2636559999999983</v>
      </c>
      <c r="I1821" s="2">
        <f>'Moving Avg'!H1821</f>
        <v>4.4967284999999979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</row>
    <row r="1822" spans="1:12" ht="13.5" x14ac:dyDescent="0.25">
      <c r="A1822" s="3">
        <f>RSI!A1822</f>
        <v>44664</v>
      </c>
      <c r="B1822" s="2">
        <f>RSI!B1822</f>
        <v>5.2244999999999999</v>
      </c>
      <c r="C1822" s="2">
        <f>RSI!I1822</f>
        <v>54.224158633815208</v>
      </c>
      <c r="D1822" s="2">
        <f>MACD!E1822</f>
        <v>2.0964780994498611E-2</v>
      </c>
      <c r="E1822" s="2">
        <f>MACD!F1822</f>
        <v>3.4973278416751755E-2</v>
      </c>
      <c r="F1822" s="2">
        <f>'Moving Avg'!D1822</f>
        <v>5.14886</v>
      </c>
      <c r="G1822" s="2">
        <f>'Moving Avg'!F1822</f>
        <v>5.1202900000000016</v>
      </c>
      <c r="H1822" s="2">
        <f>'Moving Avg'!G1822</f>
        <v>5.2675199999999975</v>
      </c>
      <c r="I1822" s="2">
        <f>'Moving Avg'!H1822</f>
        <v>4.5056474999999976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</row>
    <row r="1823" spans="1:12" ht="13.5" x14ac:dyDescent="0.25">
      <c r="A1823" s="3">
        <f>RSI!A1823</f>
        <v>44665</v>
      </c>
      <c r="B1823" s="2">
        <f>RSI!B1823</f>
        <v>5.3936000000000002</v>
      </c>
      <c r="C1823" s="2">
        <f>RSI!I1823</f>
        <v>61.539829315657649</v>
      </c>
      <c r="D1823" s="2">
        <f>MACD!E1823</f>
        <v>-3.7055285426342621E-2</v>
      </c>
      <c r="E1823" s="2">
        <f>MACD!F1823</f>
        <v>2.056756564813288E-2</v>
      </c>
      <c r="F1823" s="2">
        <f>'Moving Avg'!D1823</f>
        <v>5.2293599999999998</v>
      </c>
      <c r="G1823" s="2">
        <f>'Moving Avg'!F1823</f>
        <v>5.1299500000000018</v>
      </c>
      <c r="H1823" s="2">
        <f>'Moving Avg'!G1823</f>
        <v>5.2739599999999989</v>
      </c>
      <c r="I1823" s="2">
        <f>'Moving Avg'!H1823</f>
        <v>4.5154494999999972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5.3936000000000002</v>
      </c>
      <c r="C1824" s="2">
        <f>RSI!I1824</f>
        <v>61.539829315657641</v>
      </c>
      <c r="D1824" s="2">
        <f>MACD!E1824</f>
        <v>-6.2825362702770171E-2</v>
      </c>
      <c r="E1824" s="2">
        <f>MACD!F1824</f>
        <v>3.8889799779522685E-3</v>
      </c>
      <c r="F1824" s="2">
        <f>'Moving Avg'!D1824</f>
        <v>5.2712199999999996</v>
      </c>
      <c r="G1824" s="2">
        <f>'Moving Avg'!F1824</f>
        <v>5.1464550000000013</v>
      </c>
      <c r="H1824" s="2">
        <f>'Moving Avg'!G1824</f>
        <v>5.2779859999999985</v>
      </c>
      <c r="I1824" s="2">
        <f>'Moving Avg'!H1824</f>
        <v>4.5249509999999971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</row>
    <row r="1825" spans="1:12" ht="13.5" x14ac:dyDescent="0.25">
      <c r="A1825" s="3">
        <f>RSI!A1825</f>
        <v>44669</v>
      </c>
      <c r="B1825" s="2">
        <f>RSI!B1825</f>
        <v>5.3936000000000002</v>
      </c>
      <c r="C1825" s="2">
        <f>RSI!I1825</f>
        <v>61.539829315657649</v>
      </c>
      <c r="D1825" s="2">
        <f>MACD!E1825</f>
        <v>-8.5969151307347502E-2</v>
      </c>
      <c r="E1825" s="2">
        <f>MACD!F1825</f>
        <v>-1.4082646279107687E-2</v>
      </c>
      <c r="F1825" s="2">
        <f>'Moving Avg'!D1825</f>
        <v>5.3179199999999991</v>
      </c>
      <c r="G1825" s="2">
        <f>'Moving Avg'!F1825</f>
        <v>5.1605450000000026</v>
      </c>
      <c r="H1825" s="2">
        <f>'Moving Avg'!G1825</f>
        <v>5.2828159999999995</v>
      </c>
      <c r="I1825" s="2">
        <f>'Moving Avg'!H1825</f>
        <v>4.5344524999999969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5.2888999999999999</v>
      </c>
      <c r="C1826" s="2">
        <f>RSI!I1826</f>
        <v>54.770832938716303</v>
      </c>
      <c r="D1826" s="2">
        <f>MACD!E1826</f>
        <v>-9.9036003902872594E-2</v>
      </c>
      <c r="E1826" s="2">
        <f>MACD!F1826</f>
        <v>-3.1073317803860669E-2</v>
      </c>
      <c r="F1826" s="2">
        <f>'Moving Avg'!D1826</f>
        <v>5.3388400000000003</v>
      </c>
      <c r="G1826" s="2">
        <f>'Moving Avg'!F1826</f>
        <v>5.1734250000000017</v>
      </c>
      <c r="H1826" s="2">
        <f>'Moving Avg'!G1826</f>
        <v>5.2818499999999995</v>
      </c>
      <c r="I1826" s="2">
        <f>'Moving Avg'!H1826</f>
        <v>4.5433554999999952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5.3693999999999997</v>
      </c>
      <c r="C1827" s="2">
        <f>RSI!I1827</f>
        <v>58.546256104522108</v>
      </c>
      <c r="D1827" s="2">
        <f>MACD!E1827</f>
        <v>-0.11658426728793714</v>
      </c>
      <c r="E1827" s="2">
        <f>MACD!F1827</f>
        <v>-4.8175507700675968E-2</v>
      </c>
      <c r="F1827" s="2">
        <f>'Moving Avg'!D1827</f>
        <v>5.36782</v>
      </c>
      <c r="G1827" s="2">
        <f>'Moving Avg'!F1827</f>
        <v>5.1826800000000031</v>
      </c>
      <c r="H1827" s="2">
        <f>'Moving Avg'!G1827</f>
        <v>5.2818499999999995</v>
      </c>
      <c r="I1827" s="2">
        <f>'Moving Avg'!H1827</f>
        <v>4.5526609999999961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5.3613999999999997</v>
      </c>
      <c r="C1828" s="2">
        <f>RSI!I1828</f>
        <v>58.027859217227707</v>
      </c>
      <c r="D1828" s="2">
        <f>MACD!E1828</f>
        <v>-0.14419006603933671</v>
      </c>
      <c r="E1828" s="2">
        <f>MACD!F1828</f>
        <v>-6.7378419368408118E-2</v>
      </c>
      <c r="F1828" s="2">
        <f>'Moving Avg'!D1828</f>
        <v>5.3613799999999996</v>
      </c>
      <c r="G1828" s="2">
        <f>'Moving Avg'!F1828</f>
        <v>5.1915350000000018</v>
      </c>
      <c r="H1828" s="2">
        <f>'Moving Avg'!G1828</f>
        <v>5.2821719999999992</v>
      </c>
      <c r="I1828" s="2">
        <f>'Moving Avg'!H1828</f>
        <v>4.5618889999999963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5.3131000000000004</v>
      </c>
      <c r="C1829" s="2">
        <f>RSI!I1829</f>
        <v>54.868987218788511</v>
      </c>
      <c r="D1829" s="2">
        <f>MACD!E1829</f>
        <v>-0.13509443752787664</v>
      </c>
      <c r="E1829" s="2">
        <f>MACD!F1829</f>
        <v>-8.0921623000301826E-2</v>
      </c>
      <c r="F1829" s="2">
        <f>'Moving Avg'!D1829</f>
        <v>5.3452799999999998</v>
      </c>
      <c r="G1829" s="2">
        <f>'Moving Avg'!F1829</f>
        <v>5.1979750000000013</v>
      </c>
      <c r="H1829" s="2">
        <f>'Moving Avg'!G1829</f>
        <v>5.2818500000000004</v>
      </c>
      <c r="I1829" s="2">
        <f>'Moving Avg'!H1829</f>
        <v>4.5709129999999965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5.2325999999999997</v>
      </c>
      <c r="C1830" s="2">
        <f>RSI!I1830</f>
        <v>49.985060545800351</v>
      </c>
      <c r="D1830" s="2">
        <f>MACD!E1830</f>
        <v>-0.12565661533197137</v>
      </c>
      <c r="E1830" s="2">
        <f>MACD!F1830</f>
        <v>-8.986862146663574E-2</v>
      </c>
      <c r="F1830" s="2">
        <f>'Moving Avg'!D1830</f>
        <v>5.3130799999999994</v>
      </c>
      <c r="G1830" s="2">
        <f>'Moving Avg'!F1830</f>
        <v>5.2003900000000014</v>
      </c>
      <c r="H1830" s="2">
        <f>'Moving Avg'!G1830</f>
        <v>5.28024</v>
      </c>
      <c r="I1830" s="2">
        <f>'Moving Avg'!H1830</f>
        <v>4.5794969999999964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5.1117999999999997</v>
      </c>
      <c r="C1831" s="2">
        <f>RSI!I1831</f>
        <v>43.69911556497248</v>
      </c>
      <c r="D1831" s="2">
        <f>MACD!E1831</f>
        <v>-0.10498531172740666</v>
      </c>
      <c r="E1831" s="2">
        <f>MACD!F1831</f>
        <v>-9.2891959518789924E-2</v>
      </c>
      <c r="F1831" s="2">
        <f>'Moving Avg'!D1831</f>
        <v>5.2776599999999991</v>
      </c>
      <c r="G1831" s="2">
        <f>'Moving Avg'!F1831</f>
        <v>5.1983750000000013</v>
      </c>
      <c r="H1831" s="2">
        <f>'Moving Avg'!G1831</f>
        <v>5.2762140000000013</v>
      </c>
      <c r="I1831" s="2">
        <f>'Moving Avg'!H1831</f>
        <v>4.5874769999999963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5.0635000000000003</v>
      </c>
      <c r="C1832" s="2">
        <f>RSI!I1832</f>
        <v>41.454377698187585</v>
      </c>
      <c r="D1832" s="2">
        <f>MACD!E1832</f>
        <v>-7.700482814289078E-2</v>
      </c>
      <c r="E1832" s="2">
        <f>MACD!F1832</f>
        <v>-8.971453324361009E-2</v>
      </c>
      <c r="F1832" s="2">
        <f>'Moving Avg'!D1832</f>
        <v>5.2164799999999998</v>
      </c>
      <c r="G1832" s="2">
        <f>'Moving Avg'!F1832</f>
        <v>5.1931400000000014</v>
      </c>
      <c r="H1832" s="2">
        <f>'Moving Avg'!G1832</f>
        <v>5.2712219999999999</v>
      </c>
      <c r="I1832" s="2">
        <f>'Moving Avg'!H1832</f>
        <v>4.5952154999999975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4.9024999999999999</v>
      </c>
      <c r="C1833" s="2">
        <f>RSI!I1833</f>
        <v>35.000375388818227</v>
      </c>
      <c r="D1833" s="2">
        <f>MACD!E1833</f>
        <v>-1.442918056934861E-2</v>
      </c>
      <c r="E1833" s="2">
        <f>MACD!F1833</f>
        <v>-7.4657462708757796E-2</v>
      </c>
      <c r="F1833" s="2">
        <f>'Moving Avg'!D1833</f>
        <v>5.1246999999999998</v>
      </c>
      <c r="G1833" s="2">
        <f>'Moving Avg'!F1833</f>
        <v>5.1927350000000008</v>
      </c>
      <c r="H1833" s="2">
        <f>'Moving Avg'!G1833</f>
        <v>5.2599519999999993</v>
      </c>
      <c r="I1833" s="2">
        <f>'Moving Avg'!H1833</f>
        <v>4.602223999999997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4.9911000000000003</v>
      </c>
      <c r="C1834" s="2">
        <f>RSI!I1834</f>
        <v>40.491140583336872</v>
      </c>
      <c r="D1834" s="2">
        <f>MACD!E1834</f>
        <v>3.3795377279658645E-2</v>
      </c>
      <c r="E1834" s="2">
        <f>MACD!F1834</f>
        <v>-5.2966894711074505E-2</v>
      </c>
      <c r="F1834" s="2">
        <f>'Moving Avg'!D1834</f>
        <v>5.0602999999999998</v>
      </c>
      <c r="G1834" s="2">
        <f>'Moving Avg'!F1834</f>
        <v>5.1887100000000013</v>
      </c>
      <c r="H1834" s="2">
        <f>'Moving Avg'!G1834</f>
        <v>5.2454619999999998</v>
      </c>
      <c r="I1834" s="2">
        <f>'Moving Avg'!H1834</f>
        <v>4.6096004999999973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5.0876999999999999</v>
      </c>
      <c r="C1835" s="2">
        <f>RSI!I1835</f>
        <v>45.860971036063702</v>
      </c>
      <c r="D1835" s="2">
        <f>MACD!E1835</f>
        <v>6.8624357049910323E-2</v>
      </c>
      <c r="E1835" s="2">
        <f>MACD!F1835</f>
        <v>-2.8648644358877543E-2</v>
      </c>
      <c r="F1835" s="2">
        <f>'Moving Avg'!D1835</f>
        <v>5.0313199999999991</v>
      </c>
      <c r="G1835" s="2">
        <f>'Moving Avg'!F1835</f>
        <v>5.189515000000001</v>
      </c>
      <c r="H1835" s="2">
        <f>'Moving Avg'!G1835</f>
        <v>5.2320999999999991</v>
      </c>
      <c r="I1835" s="2">
        <f>'Moving Avg'!H1835</f>
        <v>4.6174599999999968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5.2728000000000002</v>
      </c>
      <c r="C1836" s="2">
        <f>RSI!I1836</f>
        <v>54.35949269973635</v>
      </c>
      <c r="D1836" s="2">
        <f>MACD!E1836</f>
        <v>6.8797211775322609E-2</v>
      </c>
      <c r="E1836" s="2">
        <f>MACD!F1836</f>
        <v>-9.1594731320375142E-3</v>
      </c>
      <c r="F1836" s="2">
        <f>'Moving Avg'!D1836</f>
        <v>5.0635200000000005</v>
      </c>
      <c r="G1836" s="2">
        <f>'Moving Avg'!F1836</f>
        <v>5.1995750000000012</v>
      </c>
      <c r="H1836" s="2">
        <f>'Moving Avg'!G1836</f>
        <v>5.2195420000000006</v>
      </c>
      <c r="I1836" s="2">
        <f>'Moving Avg'!H1836</f>
        <v>4.6262449999999973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</row>
    <row r="1837" spans="1:12" ht="13.5" x14ac:dyDescent="0.25">
      <c r="A1837" s="3">
        <f>RSI!A1837</f>
        <v>44687</v>
      </c>
      <c r="B1837" s="2">
        <f>RSI!B1837</f>
        <v>4.9911000000000003</v>
      </c>
      <c r="C1837" s="2">
        <f>RSI!I1837</f>
        <v>43.235951730099167</v>
      </c>
      <c r="D1837" s="2">
        <f>MACD!E1837</f>
        <v>0.10158338329209382</v>
      </c>
      <c r="E1837" s="2">
        <f>MACD!F1837</f>
        <v>1.2989098152788755E-2</v>
      </c>
      <c r="F1837" s="2">
        <f>'Moving Avg'!D1837</f>
        <v>5.0490399999999998</v>
      </c>
      <c r="G1837" s="2">
        <f>'Moving Avg'!F1837</f>
        <v>5.1955500000000008</v>
      </c>
      <c r="H1837" s="2">
        <f>'Moving Avg'!G1837</f>
        <v>5.201028</v>
      </c>
      <c r="I1837" s="2">
        <f>'Moving Avg'!H1837</f>
        <v>4.6330954999999969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4.7335000000000003</v>
      </c>
      <c r="C1838" s="2">
        <f>RSI!I1838</f>
        <v>35.984474000818054</v>
      </c>
      <c r="D1838" s="2">
        <f>MACD!E1838</f>
        <v>0.14827473267654856</v>
      </c>
      <c r="E1838" s="2">
        <f>MACD!F1838</f>
        <v>4.004622505754072E-2</v>
      </c>
      <c r="F1838" s="2">
        <f>'Moving Avg'!D1838</f>
        <v>5.0152400000000004</v>
      </c>
      <c r="G1838" s="2">
        <f>'Moving Avg'!F1838</f>
        <v>5.1826700000000008</v>
      </c>
      <c r="H1838" s="2">
        <f>'Moving Avg'!G1838</f>
        <v>5.1817079999999986</v>
      </c>
      <c r="I1838" s="2">
        <f>'Moving Avg'!H1838</f>
        <v>4.6385454999999975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4.9185999999999996</v>
      </c>
      <c r="C1839" s="2">
        <f>RSI!I1839</f>
        <v>43.338344787532044</v>
      </c>
      <c r="D1839" s="2">
        <f>MACD!E1839</f>
        <v>0.16918020888742902</v>
      </c>
      <c r="E1839" s="2">
        <f>MACD!F1839</f>
        <v>6.5873021823518382E-2</v>
      </c>
      <c r="F1839" s="2">
        <f>'Moving Avg'!D1839</f>
        <v>5.0007400000000004</v>
      </c>
      <c r="G1839" s="2">
        <f>'Moving Avg'!F1839</f>
        <v>5.1693850000000001</v>
      </c>
      <c r="H1839" s="2">
        <f>'Moving Avg'!G1839</f>
        <v>5.1673780000000002</v>
      </c>
      <c r="I1839" s="2">
        <f>'Moving Avg'!H1839</f>
        <v>4.6449209999999965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4.7335000000000003</v>
      </c>
      <c r="C1840" s="2">
        <f>RSI!I1840</f>
        <v>38.567093692416712</v>
      </c>
      <c r="D1840" s="2">
        <f>MACD!E1840</f>
        <v>0.18945338587444382</v>
      </c>
      <c r="E1840" s="2">
        <f>MACD!F1840</f>
        <v>9.0589094633703474E-2</v>
      </c>
      <c r="F1840" s="2">
        <f>'Moving Avg'!D1840</f>
        <v>4.9298999999999991</v>
      </c>
      <c r="G1840" s="2">
        <f>'Moving Avg'!F1840</f>
        <v>5.1480550000000003</v>
      </c>
      <c r="H1840" s="2">
        <f>'Moving Avg'!G1840</f>
        <v>5.1517619999999997</v>
      </c>
      <c r="I1840" s="2">
        <f>'Moving Avg'!H1840</f>
        <v>4.6505589999999968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4.9105999999999996</v>
      </c>
      <c r="C1841" s="2">
        <f>RSI!I1841</f>
        <v>44.825906784487707</v>
      </c>
      <c r="D1841" s="2">
        <f>MACD!E1841</f>
        <v>0.17716253153806605</v>
      </c>
      <c r="E1841" s="2">
        <f>MACD!F1841</f>
        <v>0.10790378201457598</v>
      </c>
      <c r="F1841" s="2">
        <f>'Moving Avg'!D1841</f>
        <v>4.8574599999999997</v>
      </c>
      <c r="G1841" s="2">
        <f>'Moving Avg'!F1841</f>
        <v>5.1343700000000005</v>
      </c>
      <c r="H1841" s="2">
        <f>'Moving Avg'!G1841</f>
        <v>5.1372720000000003</v>
      </c>
      <c r="I1841" s="2">
        <f>'Moving Avg'!H1841</f>
        <v>4.6570824999999978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4.9508000000000001</v>
      </c>
      <c r="C1842" s="2">
        <f>RSI!I1842</f>
        <v>46.166616548356465</v>
      </c>
      <c r="D1842" s="2">
        <f>MACD!E1842</f>
        <v>0.15739832906326168</v>
      </c>
      <c r="E1842" s="2">
        <f>MACD!F1842</f>
        <v>0.11780269142431313</v>
      </c>
      <c r="F1842" s="2">
        <f>'Moving Avg'!D1842</f>
        <v>4.8494000000000002</v>
      </c>
      <c r="G1842" s="2">
        <f>'Moving Avg'!F1842</f>
        <v>5.1206850000000008</v>
      </c>
      <c r="H1842" s="2">
        <f>'Moving Avg'!G1842</f>
        <v>5.1285779999999992</v>
      </c>
      <c r="I1842" s="2">
        <f>'Moving Avg'!H1842</f>
        <v>4.6638444999999971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4.8703000000000003</v>
      </c>
      <c r="C1843" s="2">
        <f>RSI!I1843</f>
        <v>43.867822037049628</v>
      </c>
      <c r="D1843" s="2">
        <f>MACD!E1843</f>
        <v>0.12259790457088648</v>
      </c>
      <c r="E1843" s="2">
        <f>MACD!F1843</f>
        <v>0.1187617340536278</v>
      </c>
      <c r="F1843" s="2">
        <f>'Moving Avg'!D1843</f>
        <v>4.87676</v>
      </c>
      <c r="G1843" s="2">
        <f>'Moving Avg'!F1843</f>
        <v>5.094520000000001</v>
      </c>
      <c r="H1843" s="2">
        <f>'Moving Avg'!G1843</f>
        <v>5.1197219999999994</v>
      </c>
      <c r="I1843" s="2">
        <f>'Moving Avg'!H1843</f>
        <v>4.6703539999999979</v>
      </c>
      <c r="J1843" s="6" t="str">
        <f>OBV!F1843</f>
        <v>BEARISH</v>
      </c>
      <c r="K1843" s="6" t="str">
        <f>OBV!G1843</f>
        <v>NEUTRAL</v>
      </c>
      <c r="L1843" s="6" t="str">
        <f>OBV!H1843</f>
        <v>BEARISH DIVERGENCE</v>
      </c>
    </row>
    <row r="1844" spans="1:12" ht="13.5" x14ac:dyDescent="0.25">
      <c r="A1844" s="3">
        <f>RSI!A1844</f>
        <v>44698</v>
      </c>
      <c r="B1844" s="2">
        <f>RSI!B1844</f>
        <v>4.9267000000000003</v>
      </c>
      <c r="C1844" s="2">
        <f>RSI!I1844</f>
        <v>45.900340696980763</v>
      </c>
      <c r="D1844" s="2">
        <f>MACD!E1844</f>
        <v>0.10375543062875803</v>
      </c>
      <c r="E1844" s="2">
        <f>MACD!F1844</f>
        <v>0.11576047336865386</v>
      </c>
      <c r="F1844" s="2">
        <f>'Moving Avg'!D1844</f>
        <v>4.8783799999999999</v>
      </c>
      <c r="G1844" s="2">
        <f>'Moving Avg'!F1844</f>
        <v>5.0711750000000011</v>
      </c>
      <c r="H1844" s="2">
        <f>'Moving Avg'!G1844</f>
        <v>5.1136039999999996</v>
      </c>
      <c r="I1844" s="2">
        <f>'Moving Avg'!H1844</f>
        <v>4.6769954999999976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4.8300999999999998</v>
      </c>
      <c r="C1845" s="2">
        <f>RSI!I1845</f>
        <v>43.026632226113655</v>
      </c>
      <c r="D1845" s="2">
        <f>MACD!E1845</f>
        <v>0.11056140767548062</v>
      </c>
      <c r="E1845" s="2">
        <f>MACD!F1845</f>
        <v>0.11472066023001923</v>
      </c>
      <c r="F1845" s="2">
        <f>'Moving Avg'!D1845</f>
        <v>4.8977000000000004</v>
      </c>
      <c r="G1845" s="2">
        <f>'Moving Avg'!F1845</f>
        <v>5.043000000000001</v>
      </c>
      <c r="H1845" s="2">
        <f>'Moving Avg'!G1845</f>
        <v>5.1061979999999991</v>
      </c>
      <c r="I1845" s="2">
        <f>'Moving Avg'!H1845</f>
        <v>4.6826654999999979</v>
      </c>
      <c r="J1845" s="6" t="str">
        <f>OBV!F1845</f>
        <v>BEARISH</v>
      </c>
      <c r="K1845" s="6" t="str">
        <f>OBV!G1845</f>
        <v>NEUTRAL</v>
      </c>
      <c r="L1845" s="6" t="str">
        <f>OBV!H1845</f>
        <v>BEARISH DIVERGENCE</v>
      </c>
    </row>
    <row r="1846" spans="1:12" ht="13.5" x14ac:dyDescent="0.25">
      <c r="A1846" s="3">
        <f>RSI!A1846</f>
        <v>44700</v>
      </c>
      <c r="B1846" s="2">
        <f>RSI!B1846</f>
        <v>4.9105999999999996</v>
      </c>
      <c r="C1846" s="2">
        <f>RSI!I1846</f>
        <v>46.057462446530387</v>
      </c>
      <c r="D1846" s="2">
        <f>MACD!E1846</f>
        <v>0.14008333946222429</v>
      </c>
      <c r="E1846" s="2">
        <f>MACD!F1846</f>
        <v>0.11979319607646025</v>
      </c>
      <c r="F1846" s="2">
        <f>'Moving Avg'!D1846</f>
        <v>4.8976999999999995</v>
      </c>
      <c r="G1846" s="2">
        <f>'Moving Avg'!F1846</f>
        <v>5.0240850000000012</v>
      </c>
      <c r="H1846" s="2">
        <f>'Moving Avg'!G1846</f>
        <v>5.101367999999999</v>
      </c>
      <c r="I1846" s="2">
        <f>'Moving Avg'!H1846</f>
        <v>4.6882119999999992</v>
      </c>
      <c r="J1846" s="6" t="str">
        <f>OBV!F1846</f>
        <v>BULLISH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5.0555000000000003</v>
      </c>
      <c r="C1847" s="2">
        <f>RSI!I1847</f>
        <v>51.100069714513829</v>
      </c>
      <c r="D1847" s="2">
        <f>MACD!E1847</f>
        <v>0.11167250722149813</v>
      </c>
      <c r="E1847" s="2">
        <f>MACD!F1847</f>
        <v>0.11816905830546784</v>
      </c>
      <c r="F1847" s="2">
        <f>'Moving Avg'!D1847</f>
        <v>4.9186400000000008</v>
      </c>
      <c r="G1847" s="2">
        <f>'Moving Avg'!F1847</f>
        <v>5.0083900000000003</v>
      </c>
      <c r="H1847" s="2">
        <f>'Moving Avg'!G1847</f>
        <v>5.1010459999999993</v>
      </c>
      <c r="I1847" s="2">
        <f>'Moving Avg'!H1847</f>
        <v>4.6947084999999991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5.1520999999999999</v>
      </c>
      <c r="C1848" s="2">
        <f>RSI!I1848</f>
        <v>54.175560026228148</v>
      </c>
      <c r="D1848" s="2">
        <f>MACD!E1848</f>
        <v>4.062045908735179E-2</v>
      </c>
      <c r="E1848" s="2">
        <f>MACD!F1848</f>
        <v>0.10265933846184463</v>
      </c>
      <c r="F1848" s="2">
        <f>'Moving Avg'!D1848</f>
        <v>4.9750000000000005</v>
      </c>
      <c r="G1848" s="2">
        <f>'Moving Avg'!F1848</f>
        <v>4.9979250000000004</v>
      </c>
      <c r="H1848" s="2">
        <f>'Moving Avg'!G1848</f>
        <v>5.1042659999999982</v>
      </c>
      <c r="I1848" s="2">
        <f>'Moving Avg'!H1848</f>
        <v>4.7016129999999983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5.1520999999999999</v>
      </c>
      <c r="C1849" s="2">
        <f>RSI!I1849</f>
        <v>54.175560026228148</v>
      </c>
      <c r="D1849" s="2">
        <f>MACD!E1849</f>
        <v>8.1965414997746677E-3</v>
      </c>
      <c r="E1849" s="2">
        <f>MACD!F1849</f>
        <v>8.3766779069430641E-2</v>
      </c>
      <c r="F1849" s="2">
        <f>'Moving Avg'!D1849</f>
        <v>5.0200800000000001</v>
      </c>
      <c r="G1849" s="2">
        <f>'Moving Avg'!F1849</f>
        <v>4.9898750000000005</v>
      </c>
      <c r="H1849" s="2">
        <f>'Moving Avg'!G1849</f>
        <v>5.1082919999999987</v>
      </c>
      <c r="I1849" s="2">
        <f>'Moving Avg'!H1849</f>
        <v>4.7076909999999987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5.0876999999999999</v>
      </c>
      <c r="C1850" s="2">
        <f>RSI!I1850</f>
        <v>51.66329014658276</v>
      </c>
      <c r="D1850" s="2">
        <f>MACD!E1850</f>
        <v>-4.3667741983367314E-2</v>
      </c>
      <c r="E1850" s="2">
        <f>MACD!F1850</f>
        <v>5.8279874858871053E-2</v>
      </c>
      <c r="F1850" s="2">
        <f>'Moving Avg'!D1850</f>
        <v>5.071600000000001</v>
      </c>
      <c r="G1850" s="2">
        <f>'Moving Avg'!F1850</f>
        <v>4.9826300000000003</v>
      </c>
      <c r="H1850" s="2">
        <f>'Moving Avg'!G1850</f>
        <v>5.1055559999999982</v>
      </c>
      <c r="I1850" s="2">
        <f>'Moving Avg'!H1850</f>
        <v>4.7134094999999991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5.1520999999999999</v>
      </c>
      <c r="C1851" s="2">
        <f>RSI!I1851</f>
        <v>53.962402611436332</v>
      </c>
      <c r="D1851" s="2">
        <f>MACD!E1851</f>
        <v>-6.5365197795135721E-2</v>
      </c>
      <c r="E1851" s="2">
        <f>MACD!F1851</f>
        <v>3.3550860328069698E-2</v>
      </c>
      <c r="F1851" s="2">
        <f>'Moving Avg'!D1851</f>
        <v>5.1199000000000003</v>
      </c>
      <c r="G1851" s="2">
        <f>'Moving Avg'!F1851</f>
        <v>4.9846450000000004</v>
      </c>
      <c r="H1851" s="2">
        <f>'Moving Avg'!G1851</f>
        <v>5.1031419999999992</v>
      </c>
      <c r="I1851" s="2">
        <f>'Moving Avg'!H1851</f>
        <v>4.7194499999999993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5.0635000000000003</v>
      </c>
      <c r="C1852" s="2">
        <f>RSI!I1852</f>
        <v>50.409922174383944</v>
      </c>
      <c r="D1852" s="2">
        <f>MACD!E1852</f>
        <v>-7.1624284852274123E-2</v>
      </c>
      <c r="E1852" s="2">
        <f>MACD!F1852</f>
        <v>1.2515831292000935E-2</v>
      </c>
      <c r="F1852" s="2">
        <f>'Moving Avg'!D1852</f>
        <v>5.1215000000000002</v>
      </c>
      <c r="G1852" s="2">
        <f>'Moving Avg'!F1852</f>
        <v>4.9846450000000013</v>
      </c>
      <c r="H1852" s="2">
        <f>'Moving Avg'!G1852</f>
        <v>5.1004039999999993</v>
      </c>
      <c r="I1852" s="2">
        <f>'Moving Avg'!H1852</f>
        <v>4.7250474999999996</v>
      </c>
      <c r="J1852" s="6" t="str">
        <f>OBV!F1852</f>
        <v>BEARISH</v>
      </c>
      <c r="K1852" s="6" t="str">
        <f>OBV!G1852</f>
        <v>NEUTRAL</v>
      </c>
      <c r="L1852" s="6" t="str">
        <f>OBV!H1852</f>
        <v>BEARISH DIVERGENCE</v>
      </c>
    </row>
    <row r="1853" spans="1:12" ht="13.5" x14ac:dyDescent="0.25">
      <c r="A1853" s="3">
        <f>RSI!A1853</f>
        <v>44711</v>
      </c>
      <c r="B1853" s="2">
        <f>RSI!B1853</f>
        <v>5.1117999999999997</v>
      </c>
      <c r="C1853" s="2">
        <f>RSI!I1853</f>
        <v>52.255211556119853</v>
      </c>
      <c r="D1853" s="2">
        <f>MACD!E1853</f>
        <v>-9.2958620468524877E-2</v>
      </c>
      <c r="E1853" s="2">
        <f>MACD!F1853</f>
        <v>-8.5790590601042254E-3</v>
      </c>
      <c r="F1853" s="2">
        <f>'Moving Avg'!D1853</f>
        <v>5.1134399999999998</v>
      </c>
      <c r="G1853" s="2">
        <f>'Moving Avg'!F1853</f>
        <v>4.9951100000000013</v>
      </c>
      <c r="H1853" s="2">
        <f>'Moving Avg'!G1853</f>
        <v>5.0986319999999976</v>
      </c>
      <c r="I1853" s="2">
        <f>'Moving Avg'!H1853</f>
        <v>4.7308864999999996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5.1199000000000003</v>
      </c>
      <c r="C1854" s="2">
        <f>RSI!I1854</f>
        <v>52.573931608115785</v>
      </c>
      <c r="D1854" s="2">
        <f>MACD!E1854</f>
        <v>-0.10328941195739993</v>
      </c>
      <c r="E1854" s="2">
        <f>MACD!F1854</f>
        <v>-2.7521129639563369E-2</v>
      </c>
      <c r="F1854" s="2">
        <f>'Moving Avg'!D1854</f>
        <v>5.1070000000000002</v>
      </c>
      <c r="G1854" s="2">
        <f>'Moving Avg'!F1854</f>
        <v>5.0015500000000008</v>
      </c>
      <c r="H1854" s="2">
        <f>'Moving Avg'!G1854</f>
        <v>5.0997599999999981</v>
      </c>
      <c r="I1854" s="2">
        <f>'Moving Avg'!H1854</f>
        <v>4.7368784999999995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</row>
    <row r="1855" spans="1:12" ht="13.5" x14ac:dyDescent="0.25">
      <c r="A1855" s="3">
        <f>RSI!A1855</f>
        <v>44713</v>
      </c>
      <c r="B1855" s="2">
        <f>RSI!B1855</f>
        <v>5.0555000000000003</v>
      </c>
      <c r="C1855" s="2">
        <f>RSI!I1855</f>
        <v>49.731435111664481</v>
      </c>
      <c r="D1855" s="2">
        <f>MACD!E1855</f>
        <v>-0.12249912709019384</v>
      </c>
      <c r="E1855" s="2">
        <f>MACD!F1855</f>
        <v>-4.6516729129689467E-2</v>
      </c>
      <c r="F1855" s="2">
        <f>'Moving Avg'!D1855</f>
        <v>5.1005599999999998</v>
      </c>
      <c r="G1855" s="2">
        <f>'Moving Avg'!F1855</f>
        <v>4.9999400000000005</v>
      </c>
      <c r="H1855" s="2">
        <f>'Moving Avg'!G1855</f>
        <v>5.0986339999999988</v>
      </c>
      <c r="I1855" s="2">
        <f>'Moving Avg'!H1855</f>
        <v>4.7424734999999991</v>
      </c>
      <c r="J1855" s="6" t="str">
        <f>OBV!F1855</f>
        <v>BULLISH</v>
      </c>
      <c r="K1855" s="6" t="str">
        <f>OBV!G1855</f>
        <v>NEUTRAL</v>
      </c>
      <c r="L1855" s="6" t="str">
        <f>OBV!H1855</f>
        <v>BULLISH DIVERGENCE</v>
      </c>
    </row>
    <row r="1856" spans="1:12" ht="13.5" x14ac:dyDescent="0.25">
      <c r="A1856" s="3">
        <f>RSI!A1856</f>
        <v>44714</v>
      </c>
      <c r="B1856" s="2">
        <f>RSI!B1856</f>
        <v>5.0312999999999999</v>
      </c>
      <c r="C1856" s="2">
        <f>RSI!I1856</f>
        <v>48.666618457488021</v>
      </c>
      <c r="D1856" s="2">
        <f>MACD!E1856</f>
        <v>-0.12454492524733851</v>
      </c>
      <c r="E1856" s="2">
        <f>MACD!F1856</f>
        <v>-6.2122368353219277E-2</v>
      </c>
      <c r="F1856" s="2">
        <f>'Moving Avg'!D1856</f>
        <v>5.0764000000000014</v>
      </c>
      <c r="G1856" s="2">
        <f>'Moving Avg'!F1856</f>
        <v>4.9878650000000011</v>
      </c>
      <c r="H1856" s="2">
        <f>'Moving Avg'!G1856</f>
        <v>5.0986339999999988</v>
      </c>
      <c r="I1856" s="2">
        <f>'Moving Avg'!H1856</f>
        <v>4.7473839999999994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4.9911000000000003</v>
      </c>
      <c r="C1857" s="2">
        <f>RSI!I1857</f>
        <v>46.871281220492016</v>
      </c>
      <c r="D1857" s="2">
        <f>MACD!E1857</f>
        <v>-0.10083385627931918</v>
      </c>
      <c r="E1857" s="2">
        <f>MACD!F1857</f>
        <v>-6.9864665938439263E-2</v>
      </c>
      <c r="F1857" s="2">
        <f>'Moving Avg'!D1857</f>
        <v>5.0619199999999998</v>
      </c>
      <c r="G1857" s="2">
        <f>'Moving Avg'!F1857</f>
        <v>4.9878650000000011</v>
      </c>
      <c r="H1857" s="2">
        <f>'Moving Avg'!G1857</f>
        <v>5.0947699999999987</v>
      </c>
      <c r="I1857" s="2">
        <f>'Moving Avg'!H1857</f>
        <v>4.7512294999999991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5.0635000000000003</v>
      </c>
      <c r="C1858" s="2">
        <f>RSI!I1858</f>
        <v>50.418833501842784</v>
      </c>
      <c r="D1858" s="2">
        <f>MACD!E1858</f>
        <v>-7.0875225534811293E-2</v>
      </c>
      <c r="E1858" s="2">
        <f>MACD!F1858</f>
        <v>-7.0066777857713675E-2</v>
      </c>
      <c r="F1858" s="2">
        <f>'Moving Avg'!D1858</f>
        <v>5.0522600000000004</v>
      </c>
      <c r="G1858" s="2">
        <f>'Moving Avg'!F1858</f>
        <v>5.0043650000000008</v>
      </c>
      <c r="H1858" s="2">
        <f>'Moving Avg'!G1858</f>
        <v>5.0923539999999985</v>
      </c>
      <c r="I1858" s="2">
        <f>'Moving Avg'!H1858</f>
        <v>4.7541674999999994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4.9911000000000003</v>
      </c>
      <c r="C1859" s="2">
        <f>RSI!I1859</f>
        <v>47.036480266269649</v>
      </c>
      <c r="D1859" s="2">
        <f>MACD!E1859</f>
        <v>-4.0223019389856951E-2</v>
      </c>
      <c r="E1859" s="2">
        <f>MACD!F1859</f>
        <v>-6.4098026164142327E-2</v>
      </c>
      <c r="F1859" s="2">
        <f>'Moving Avg'!D1859</f>
        <v>5.0265000000000004</v>
      </c>
      <c r="G1859" s="2">
        <f>'Moving Avg'!F1859</f>
        <v>5.0079900000000004</v>
      </c>
      <c r="H1859" s="2">
        <f>'Moving Avg'!G1859</f>
        <v>5.0884899999999984</v>
      </c>
      <c r="I1859" s="2">
        <f>'Moving Avg'!H1859</f>
        <v>4.7556969999999987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5.0232999999999999</v>
      </c>
      <c r="C1860" s="2">
        <f>RSI!I1860</f>
        <v>48.685288133891802</v>
      </c>
      <c r="D1860" s="2">
        <f>MACD!E1860</f>
        <v>-2.6207495835948613E-2</v>
      </c>
      <c r="E1860" s="2">
        <f>MACD!F1860</f>
        <v>-5.6519920098503589E-2</v>
      </c>
      <c r="F1860" s="2">
        <f>'Moving Avg'!D1860</f>
        <v>5.02006</v>
      </c>
      <c r="G1860" s="2">
        <f>'Moving Avg'!F1860</f>
        <v>5.0224799999999998</v>
      </c>
      <c r="H1860" s="2">
        <f>'Moving Avg'!G1860</f>
        <v>5.0852699999999977</v>
      </c>
      <c r="I1860" s="2">
        <f>'Moving Avg'!H1860</f>
        <v>4.7574679999999985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4.9749999999999996</v>
      </c>
      <c r="C1861" s="2">
        <f>RSI!I1861</f>
        <v>46.354202292940784</v>
      </c>
      <c r="D1861" s="2">
        <f>MACD!E1861</f>
        <v>-7.0863839814627738E-4</v>
      </c>
      <c r="E1861" s="2">
        <f>MACD!F1861</f>
        <v>-4.5357663758432129E-2</v>
      </c>
      <c r="F1861" s="2">
        <f>'Moving Avg'!D1861</f>
        <v>5.008799999999999</v>
      </c>
      <c r="G1861" s="2">
        <f>'Moving Avg'!F1861</f>
        <v>5.0256999999999996</v>
      </c>
      <c r="H1861" s="2">
        <f>'Moving Avg'!G1861</f>
        <v>5.0817279999999974</v>
      </c>
      <c r="I1861" s="2">
        <f>'Moving Avg'!H1861</f>
        <v>4.7586754999999989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</row>
    <row r="1862" spans="1:12" ht="13.5" x14ac:dyDescent="0.25">
      <c r="A1862" s="3">
        <f>RSI!A1862</f>
        <v>44722</v>
      </c>
      <c r="B1862" s="2">
        <f>RSI!B1862</f>
        <v>4.9185999999999996</v>
      </c>
      <c r="C1862" s="2">
        <f>RSI!I1862</f>
        <v>43.721668781673721</v>
      </c>
      <c r="D1862" s="2">
        <f>MACD!E1862</f>
        <v>1.1842416727176008E-2</v>
      </c>
      <c r="E1862" s="2">
        <f>MACD!F1862</f>
        <v>-3.3917647661310509E-2</v>
      </c>
      <c r="F1862" s="2">
        <f>'Moving Avg'!D1862</f>
        <v>4.9943</v>
      </c>
      <c r="G1862" s="2">
        <f>'Moving Avg'!F1862</f>
        <v>5.0240900000000002</v>
      </c>
      <c r="H1862" s="2">
        <f>'Moving Avg'!G1862</f>
        <v>5.0767359999999986</v>
      </c>
      <c r="I1862" s="2">
        <f>'Moving Avg'!H1862</f>
        <v>4.7599634999999987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4.8300999999999998</v>
      </c>
      <c r="C1863" s="2">
        <f>RSI!I1863</f>
        <v>39.893140390615478</v>
      </c>
      <c r="D1863" s="2">
        <f>MACD!E1863</f>
        <v>3.717851499656355E-2</v>
      </c>
      <c r="E1863" s="2">
        <f>MACD!F1863</f>
        <v>-1.9698415129735698E-2</v>
      </c>
      <c r="F1863" s="2">
        <f>'Moving Avg'!D1863</f>
        <v>4.9476200000000006</v>
      </c>
      <c r="G1863" s="2">
        <f>'Moving Avg'!F1863</f>
        <v>5.0220800000000008</v>
      </c>
      <c r="H1863" s="2">
        <f>'Moving Avg'!G1863</f>
        <v>5.0751259999999982</v>
      </c>
      <c r="I1863" s="2">
        <f>'Moving Avg'!H1863</f>
        <v>4.7607684999999984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4.9267000000000003</v>
      </c>
      <c r="C1864" s="2">
        <f>RSI!I1864</f>
        <v>45.502698830139344</v>
      </c>
      <c r="D1864" s="2">
        <f>MACD!E1864</f>
        <v>5.3905902358659219E-2</v>
      </c>
      <c r="E1864" s="2">
        <f>MACD!F1864</f>
        <v>-4.9775516320567145E-3</v>
      </c>
      <c r="F1864" s="2">
        <f>'Moving Avg'!D1864</f>
        <v>4.9347399999999997</v>
      </c>
      <c r="G1864" s="2">
        <f>'Moving Avg'!F1864</f>
        <v>5.0220800000000008</v>
      </c>
      <c r="H1864" s="2">
        <f>'Moving Avg'!G1864</f>
        <v>5.0722279999999991</v>
      </c>
      <c r="I1864" s="2">
        <f>'Moving Avg'!H1864</f>
        <v>4.762458999999998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4.9105999999999996</v>
      </c>
      <c r="C1865" s="2">
        <f>RSI!I1865</f>
        <v>44.753045173912923</v>
      </c>
      <c r="D1865" s="2">
        <f>MACD!E1865</f>
        <v>5.9883702686697404E-2</v>
      </c>
      <c r="E1865" s="2">
        <f>MACD!F1865</f>
        <v>7.9946992316941093E-3</v>
      </c>
      <c r="F1865" s="2">
        <f>'Moving Avg'!D1865</f>
        <v>4.9121999999999995</v>
      </c>
      <c r="G1865" s="2">
        <f>'Moving Avg'!F1865</f>
        <v>5.0261050000000012</v>
      </c>
      <c r="H1865" s="2">
        <f>'Moving Avg'!G1865</f>
        <v>5.0690079999999975</v>
      </c>
      <c r="I1865" s="2">
        <f>'Moving Avg'!H1865</f>
        <v>4.7651154999999994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4.8300999999999998</v>
      </c>
      <c r="C1866" s="2">
        <f>RSI!I1866</f>
        <v>41.106445260658781</v>
      </c>
      <c r="D1866" s="2">
        <f>MACD!E1866</f>
        <v>6.7775897215083702E-2</v>
      </c>
      <c r="E1866" s="2">
        <f>MACD!F1866</f>
        <v>1.9950938828372029E-2</v>
      </c>
      <c r="F1866" s="2">
        <f>'Moving Avg'!D1866</f>
        <v>4.8832199999999997</v>
      </c>
      <c r="G1866" s="2">
        <f>'Moving Avg'!F1866</f>
        <v>5.0220800000000008</v>
      </c>
      <c r="H1866" s="2">
        <f>'Moving Avg'!G1866</f>
        <v>5.0641779999999974</v>
      </c>
      <c r="I1866" s="2">
        <f>'Moving Avg'!H1866</f>
        <v>4.7675304999999994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4.8300999999999998</v>
      </c>
      <c r="C1867" s="2">
        <f>RSI!I1867</f>
        <v>41.106445260658774</v>
      </c>
      <c r="D1867" s="2">
        <f>MACD!E1867</f>
        <v>6.9295127717778904E-2</v>
      </c>
      <c r="E1867" s="2">
        <f>MACD!F1867</f>
        <v>2.9819776606253404E-2</v>
      </c>
      <c r="F1867" s="2">
        <f>'Moving Avg'!D1867</f>
        <v>4.865520000000001</v>
      </c>
      <c r="G1867" s="2">
        <f>'Moving Avg'!F1867</f>
        <v>5.0108100000000002</v>
      </c>
      <c r="H1867" s="2">
        <f>'Moving Avg'!G1867</f>
        <v>5.0593479999999973</v>
      </c>
      <c r="I1867" s="2">
        <f>'Moving Avg'!H1867</f>
        <v>4.7700260000000005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4.8300999999999998</v>
      </c>
      <c r="C1868" s="2">
        <f>RSI!I1868</f>
        <v>41.106445260658774</v>
      </c>
      <c r="D1868" s="2">
        <f>MACD!E1868</f>
        <v>8.2668939334217484E-2</v>
      </c>
      <c r="E1868" s="2">
        <f>MACD!F1868</f>
        <v>4.0389609151846223E-2</v>
      </c>
      <c r="F1868" s="2">
        <f>'Moving Avg'!D1868</f>
        <v>4.8655199999999992</v>
      </c>
      <c r="G1868" s="2">
        <f>'Moving Avg'!F1868</f>
        <v>4.9947100000000004</v>
      </c>
      <c r="H1868" s="2">
        <f>'Moving Avg'!G1868</f>
        <v>5.0561279999999984</v>
      </c>
      <c r="I1868" s="2">
        <f>'Moving Avg'!H1868</f>
        <v>4.7725215000000007</v>
      </c>
      <c r="J1868" s="6" t="str">
        <f>OBV!F1868</f>
        <v>BEARISH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4.7576000000000001</v>
      </c>
      <c r="C1869" s="2">
        <f>RSI!I1869</f>
        <v>37.65512110870398</v>
      </c>
      <c r="D1869" s="2">
        <f>MACD!E1869</f>
        <v>8.9096638585452581E-2</v>
      </c>
      <c r="E1869" s="2">
        <f>MACD!F1869</f>
        <v>5.0131015038567497E-2</v>
      </c>
      <c r="F1869" s="2">
        <f>'Moving Avg'!D1869</f>
        <v>4.8316999999999997</v>
      </c>
      <c r="G1869" s="2">
        <f>'Moving Avg'!F1869</f>
        <v>4.9749850000000002</v>
      </c>
      <c r="H1869" s="2">
        <f>'Moving Avg'!G1869</f>
        <v>5.0475939999999975</v>
      </c>
      <c r="I1869" s="2">
        <f>'Moving Avg'!H1869</f>
        <v>4.7746545000000005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4.8300999999999998</v>
      </c>
      <c r="C1870" s="2">
        <f>RSI!I1870</f>
        <v>42.824850609814547</v>
      </c>
      <c r="D1870" s="2">
        <f>MACD!E1870</f>
        <v>9.5361683428039967E-2</v>
      </c>
      <c r="E1870" s="2">
        <f>MACD!F1870</f>
        <v>5.9177148716462E-2</v>
      </c>
      <c r="F1870" s="2">
        <f>'Moving Avg'!D1870</f>
        <v>4.8156000000000008</v>
      </c>
      <c r="G1870" s="2">
        <f>'Moving Avg'!F1870</f>
        <v>4.9621050000000002</v>
      </c>
      <c r="H1870" s="2">
        <f>'Moving Avg'!G1870</f>
        <v>5.0409939999999969</v>
      </c>
      <c r="I1870" s="2">
        <f>'Moving Avg'!H1870</f>
        <v>4.7776735000000015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4.7897999999999996</v>
      </c>
      <c r="C1871" s="2">
        <f>RSI!I1871</f>
        <v>40.799618256126784</v>
      </c>
      <c r="D1871" s="2">
        <f>MACD!E1871</f>
        <v>9.6939576869633726E-2</v>
      </c>
      <c r="E1871" s="2">
        <f>MACD!F1871</f>
        <v>6.6729634347096348E-2</v>
      </c>
      <c r="F1871" s="2">
        <f>'Moving Avg'!D1871</f>
        <v>4.8075400000000004</v>
      </c>
      <c r="G1871" s="2">
        <f>'Moving Avg'!F1871</f>
        <v>4.9439900000000012</v>
      </c>
      <c r="H1871" s="2">
        <f>'Moving Avg'!G1871</f>
        <v>5.0331039999999971</v>
      </c>
      <c r="I1871" s="2">
        <f>'Moving Avg'!H1871</f>
        <v>4.7800885000000015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4.8300999999999998</v>
      </c>
      <c r="C1872" s="2">
        <f>RSI!I1872</f>
        <v>43.66851478672573</v>
      </c>
      <c r="D1872" s="2">
        <f>MACD!E1872</f>
        <v>8.7519526695730043E-2</v>
      </c>
      <c r="E1872" s="2">
        <f>MACD!F1872</f>
        <v>7.0887612816823098E-2</v>
      </c>
      <c r="F1872" s="2">
        <f>'Moving Avg'!D1872</f>
        <v>4.8075400000000004</v>
      </c>
      <c r="G1872" s="2">
        <f>'Moving Avg'!F1872</f>
        <v>4.9323200000000007</v>
      </c>
      <c r="H1872" s="2">
        <f>'Moving Avg'!G1872</f>
        <v>5.0252159999999977</v>
      </c>
      <c r="I1872" s="2">
        <f>'Moving Avg'!H1872</f>
        <v>4.7831075000000007</v>
      </c>
      <c r="J1872" s="6" t="str">
        <f>OBV!F1872</f>
        <v>BULLISH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4.9024999999999999</v>
      </c>
      <c r="C1873" s="2">
        <f>RSI!I1873</f>
        <v>48.497307020342831</v>
      </c>
      <c r="D1873" s="2">
        <f>MACD!E1873</f>
        <v>6.1171971411950743E-2</v>
      </c>
      <c r="E1873" s="2">
        <f>MACD!F1873</f>
        <v>6.894448453584863E-2</v>
      </c>
      <c r="F1873" s="2">
        <f>'Moving Avg'!D1873</f>
        <v>4.8220200000000002</v>
      </c>
      <c r="G1873" s="2">
        <f>'Moving Avg'!F1873</f>
        <v>4.9218550000000008</v>
      </c>
      <c r="H1873" s="2">
        <f>'Moving Avg'!G1873</f>
        <v>5.0153939999999979</v>
      </c>
      <c r="I1873" s="2">
        <f>'Moving Avg'!H1873</f>
        <v>4.7865285000000011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4.7253999999999996</v>
      </c>
      <c r="C1874" s="2">
        <f>RSI!I1874</f>
        <v>39.563329939354595</v>
      </c>
      <c r="D1874" s="2">
        <f>MACD!E1874</f>
        <v>6.6987169164979044E-2</v>
      </c>
      <c r="E1874" s="2">
        <f>MACD!F1874</f>
        <v>6.8553021461674718E-2</v>
      </c>
      <c r="F1874" s="2">
        <f>'Moving Avg'!D1874</f>
        <v>4.8155799999999997</v>
      </c>
      <c r="G1874" s="2">
        <f>'Moving Avg'!F1874</f>
        <v>4.9021300000000005</v>
      </c>
      <c r="H1874" s="2">
        <f>'Moving Avg'!G1874</f>
        <v>5.0020299999999978</v>
      </c>
      <c r="I1874" s="2">
        <f>'Moving Avg'!H1874</f>
        <v>4.7892250000000018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4.7979000000000003</v>
      </c>
      <c r="C1875" s="2">
        <f>RSI!I1875</f>
        <v>44.102956970682513</v>
      </c>
      <c r="D1875" s="2">
        <f>MACD!E1875</f>
        <v>6.5226572884132139E-2</v>
      </c>
      <c r="E1875" s="2">
        <f>MACD!F1875</f>
        <v>6.7887731746166205E-2</v>
      </c>
      <c r="F1875" s="2">
        <f>'Moving Avg'!D1875</f>
        <v>4.8091399999999993</v>
      </c>
      <c r="G1875" s="2">
        <f>'Moving Avg'!F1875</f>
        <v>4.8892499999999997</v>
      </c>
      <c r="H1875" s="2">
        <f>'Moving Avg'!G1875</f>
        <v>4.9901159999999978</v>
      </c>
      <c r="I1875" s="2">
        <f>'Moving Avg'!H1875</f>
        <v>4.7926865000000012</v>
      </c>
      <c r="J1875" s="6" t="str">
        <f>OBV!F1875</f>
        <v>BULLISH</v>
      </c>
      <c r="K1875" s="6" t="str">
        <f>OBV!G1875</f>
        <v>STRONG</v>
      </c>
      <c r="L1875" s="6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4.8623000000000003</v>
      </c>
      <c r="C1876" s="2">
        <f>RSI!I1876</f>
        <v>47.850143463926415</v>
      </c>
      <c r="D1876" s="2">
        <f>MACD!E1876</f>
        <v>4.723321029504568E-2</v>
      </c>
      <c r="E1876" s="2">
        <f>MACD!F1876</f>
        <v>6.3756827455942106E-2</v>
      </c>
      <c r="F1876" s="2">
        <f>'Moving Avg'!D1876</f>
        <v>4.8236399999999993</v>
      </c>
      <c r="G1876" s="2">
        <f>'Moving Avg'!F1876</f>
        <v>4.8807999999999998</v>
      </c>
      <c r="H1876" s="2">
        <f>'Moving Avg'!G1876</f>
        <v>4.981583999999998</v>
      </c>
      <c r="I1876" s="2">
        <f>'Moving Avg'!H1876</f>
        <v>4.7965105000000019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4.7496</v>
      </c>
      <c r="C1877" s="2">
        <f>RSI!I1877</f>
        <v>42.482877339074506</v>
      </c>
      <c r="D1877" s="2">
        <f>MACD!E1877</f>
        <v>4.0578772821601383E-2</v>
      </c>
      <c r="E1877" s="2">
        <f>MACD!F1877</f>
        <v>5.9121216529073969E-2</v>
      </c>
      <c r="F1877" s="2">
        <f>'Moving Avg'!D1877</f>
        <v>4.8075400000000004</v>
      </c>
      <c r="G1877" s="2">
        <f>'Moving Avg'!F1877</f>
        <v>4.8687250000000004</v>
      </c>
      <c r="H1877" s="2">
        <f>'Moving Avg'!G1877</f>
        <v>4.9691879999999982</v>
      </c>
      <c r="I1877" s="2">
        <f>'Moving Avg'!H1877</f>
        <v>4.7986440000000012</v>
      </c>
      <c r="J1877" s="6" t="str">
        <f>OBV!F1877</f>
        <v>BULLISH</v>
      </c>
      <c r="K1877" s="6" t="str">
        <f>OBV!G1877</f>
        <v>STRONG</v>
      </c>
      <c r="L1877" s="6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4.8140000000000001</v>
      </c>
      <c r="C1878" s="2">
        <f>RSI!I1878</f>
        <v>46.196734170948282</v>
      </c>
      <c r="D1878" s="2">
        <f>MACD!E1878</f>
        <v>3.1049754598002188E-2</v>
      </c>
      <c r="E1878" s="2">
        <f>MACD!F1878</f>
        <v>5.3506924142859617E-2</v>
      </c>
      <c r="F1878" s="2">
        <f>'Moving Avg'!D1878</f>
        <v>4.7898399999999999</v>
      </c>
      <c r="G1878" s="2">
        <f>'Moving Avg'!F1878</f>
        <v>4.8562500000000002</v>
      </c>
      <c r="H1878" s="2">
        <f>'Moving Avg'!G1878</f>
        <v>4.9582399999999982</v>
      </c>
      <c r="I1878" s="2">
        <f>'Moving Avg'!H1878</f>
        <v>4.8017835000000018</v>
      </c>
      <c r="J1878" s="6" t="str">
        <f>OBV!F1878</f>
        <v>BULLISH</v>
      </c>
      <c r="K1878" s="6" t="str">
        <f>OBV!G1878</f>
        <v>STRONG</v>
      </c>
      <c r="L1878" s="6" t="str">
        <f>OBV!H1878</f>
        <v>BULLISH DIVERGENCE</v>
      </c>
    </row>
    <row r="1879" spans="1:12" ht="13.5" x14ac:dyDescent="0.25">
      <c r="A1879" s="3">
        <f>RSI!A1879</f>
        <v>44747</v>
      </c>
      <c r="B1879" s="2">
        <f>RSI!B1879</f>
        <v>4.5885999999999996</v>
      </c>
      <c r="C1879" s="2">
        <f>RSI!I1879</f>
        <v>37.154225294515619</v>
      </c>
      <c r="D1879" s="2">
        <f>MACD!E1879</f>
        <v>2.8956082148195783E-2</v>
      </c>
      <c r="E1879" s="2">
        <f>MACD!F1879</f>
        <v>4.8596755743926856E-2</v>
      </c>
      <c r="F1879" s="2">
        <f>'Moving Avg'!D1879</f>
        <v>4.76248</v>
      </c>
      <c r="G1879" s="2">
        <f>'Moving Avg'!F1879</f>
        <v>4.8361250000000009</v>
      </c>
      <c r="H1879" s="2">
        <f>'Moving Avg'!G1879</f>
        <v>4.9437499999999988</v>
      </c>
      <c r="I1879" s="2">
        <f>'Moving Avg'!H1879</f>
        <v>4.8030315000000012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4.5885999999999996</v>
      </c>
      <c r="C1880" s="2">
        <f>RSI!I1880</f>
        <v>37.154225294515619</v>
      </c>
      <c r="D1880" s="2">
        <f>MACD!E1880</f>
        <v>4.0065528722869281E-2</v>
      </c>
      <c r="E1880" s="2">
        <f>MACD!F1880</f>
        <v>4.6890510339715349E-2</v>
      </c>
      <c r="F1880" s="2">
        <f>'Moving Avg'!D1880</f>
        <v>4.7206199999999994</v>
      </c>
      <c r="G1880" s="2">
        <f>'Moving Avg'!F1880</f>
        <v>4.8143900000000004</v>
      </c>
      <c r="H1880" s="2">
        <f>'Moving Avg'!G1880</f>
        <v>4.9308699999999979</v>
      </c>
      <c r="I1880" s="2">
        <f>'Moving Avg'!H1880</f>
        <v>4.8042795000000016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4.5885999999999996</v>
      </c>
      <c r="C1881" s="2">
        <f>RSI!I1881</f>
        <v>37.154225294515619</v>
      </c>
      <c r="D1881" s="2">
        <f>MACD!E1881</f>
        <v>4.4865060612166552E-2</v>
      </c>
      <c r="E1881" s="2">
        <f>MACD!F1881</f>
        <v>4.6485420394205591E-2</v>
      </c>
      <c r="F1881" s="2">
        <f>'Moving Avg'!D1881</f>
        <v>4.6658799999999996</v>
      </c>
      <c r="G1881" s="2">
        <f>'Moving Avg'!F1881</f>
        <v>4.7950700000000008</v>
      </c>
      <c r="H1881" s="2">
        <f>'Moving Avg'!G1881</f>
        <v>4.9204059999999981</v>
      </c>
      <c r="I1881" s="2">
        <f>'Moving Avg'!H1881</f>
        <v>4.805527500000002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4.5885999999999996</v>
      </c>
      <c r="C1882" s="2">
        <f>RSI!I1882</f>
        <v>37.154225294515619</v>
      </c>
      <c r="D1882" s="2">
        <f>MACD!E1882</f>
        <v>5.6606972370309983E-2</v>
      </c>
      <c r="E1882" s="2">
        <f>MACD!F1882</f>
        <v>4.850973078942647E-2</v>
      </c>
      <c r="F1882" s="2">
        <f>'Moving Avg'!D1882</f>
        <v>4.63368</v>
      </c>
      <c r="G1882" s="2">
        <f>'Moving Avg'!F1882</f>
        <v>4.7785700000000002</v>
      </c>
      <c r="H1882" s="2">
        <f>'Moving Avg'!G1882</f>
        <v>4.9109079999999983</v>
      </c>
      <c r="I1882" s="2">
        <f>'Moving Avg'!H1882</f>
        <v>4.8067755000000032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4.5080999999999998</v>
      </c>
      <c r="C1883" s="2">
        <f>RSI!I1883</f>
        <v>33.960937629275605</v>
      </c>
      <c r="D1883" s="2">
        <f>MACD!E1883</f>
        <v>8.5014943435861134E-2</v>
      </c>
      <c r="E1883" s="2">
        <f>MACD!F1883</f>
        <v>5.5810773318713411E-2</v>
      </c>
      <c r="F1883" s="2">
        <f>'Moving Avg'!D1883</f>
        <v>4.5724999999999998</v>
      </c>
      <c r="G1883" s="2">
        <f>'Moving Avg'!F1883</f>
        <v>4.7624699999999995</v>
      </c>
      <c r="H1883" s="2">
        <f>'Moving Avg'!G1883</f>
        <v>4.9030199999999979</v>
      </c>
      <c r="I1883" s="2">
        <f>'Moving Avg'!H1883</f>
        <v>4.8073795000000024</v>
      </c>
      <c r="J1883" s="6" t="str">
        <f>OBV!F1883</f>
        <v>BEARISH</v>
      </c>
      <c r="K1883" s="6" t="str">
        <f>OBV!G1883</f>
        <v>WEAK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4.4276</v>
      </c>
      <c r="C1884" s="2">
        <f>RSI!I1884</f>
        <v>31.083872850592115</v>
      </c>
      <c r="D1884" s="2">
        <f>MACD!E1884</f>
        <v>8.9514465570569968E-2</v>
      </c>
      <c r="E1884" s="2">
        <f>MACD!F1884</f>
        <v>6.2551511769084731E-2</v>
      </c>
      <c r="F1884" s="2">
        <f>'Moving Avg'!D1884</f>
        <v>4.5402999999999993</v>
      </c>
      <c r="G1884" s="2">
        <f>'Moving Avg'!F1884</f>
        <v>4.7375149999999993</v>
      </c>
      <c r="H1884" s="2">
        <f>'Moving Avg'!G1884</f>
        <v>4.8917499999999992</v>
      </c>
      <c r="I1884" s="2">
        <f>'Moving Avg'!H1884</f>
        <v>4.807822500000003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4.3471000000000002</v>
      </c>
      <c r="C1885" s="2">
        <f>RSI!I1885</f>
        <v>28.485077632550016</v>
      </c>
      <c r="D1885" s="2">
        <f>MACD!E1885</f>
        <v>0.11253016564111995</v>
      </c>
      <c r="E1885" s="2">
        <f>MACD!F1885</f>
        <v>7.2547242543491777E-2</v>
      </c>
      <c r="F1885" s="2">
        <f>'Moving Avg'!D1885</f>
        <v>4.4919999999999991</v>
      </c>
      <c r="G1885" s="2">
        <f>'Moving Avg'!F1885</f>
        <v>4.7093400000000001</v>
      </c>
      <c r="H1885" s="2">
        <f>'Moving Avg'!G1885</f>
        <v>4.8769379999999982</v>
      </c>
      <c r="I1885" s="2">
        <f>'Moving Avg'!H1885</f>
        <v>4.8082250000000029</v>
      </c>
      <c r="J1885" s="6" t="str">
        <f>OBV!F1885</f>
        <v>BEARISH</v>
      </c>
      <c r="K1885" s="6" t="str">
        <f>OBV!G1885</f>
        <v>WEAK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4.4276</v>
      </c>
      <c r="C1886" s="2">
        <f>RSI!I1886</f>
        <v>34.392214051044633</v>
      </c>
      <c r="D1886" s="2">
        <f>MACD!E1886</f>
        <v>0.13836206551814723</v>
      </c>
      <c r="E1886" s="2">
        <f>MACD!F1886</f>
        <v>8.5710207138422867E-2</v>
      </c>
      <c r="F1886" s="2">
        <f>'Moving Avg'!D1886</f>
        <v>4.4597999999999995</v>
      </c>
      <c r="G1886" s="2">
        <f>'Moving Avg'!F1886</f>
        <v>4.6892149999999999</v>
      </c>
      <c r="H1886" s="2">
        <f>'Moving Avg'!G1886</f>
        <v>4.8600339999999997</v>
      </c>
      <c r="I1886" s="2">
        <f>'Moving Avg'!H1886</f>
        <v>4.8090300000000035</v>
      </c>
      <c r="J1886" s="6" t="str">
        <f>OBV!F1886</f>
        <v>BEARISH</v>
      </c>
      <c r="K1886" s="6" t="str">
        <f>OBV!G1886</f>
        <v>WEAK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4.2343999999999999</v>
      </c>
      <c r="C1887" s="2">
        <f>RSI!I1887</f>
        <v>28.341586604144979</v>
      </c>
      <c r="D1887" s="2">
        <f>MACD!E1887</f>
        <v>0.15895045356404491</v>
      </c>
      <c r="E1887" s="2">
        <f>MACD!F1887</f>
        <v>0.10035825642354729</v>
      </c>
      <c r="F1887" s="2">
        <f>'Moving Avg'!D1887</f>
        <v>4.38896</v>
      </c>
      <c r="G1887" s="2">
        <f>'Moving Avg'!F1887</f>
        <v>4.6594299999999986</v>
      </c>
      <c r="H1887" s="2">
        <f>'Moving Avg'!G1887</f>
        <v>4.8448999999999991</v>
      </c>
      <c r="I1887" s="2">
        <f>'Moving Avg'!H1887</f>
        <v>4.8088290000000038</v>
      </c>
      <c r="J1887" s="6" t="str">
        <f>OBV!F1887</f>
        <v>BEARISH</v>
      </c>
      <c r="K1887" s="6" t="str">
        <f>OBV!G1887</f>
        <v>WEAK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4.4276</v>
      </c>
      <c r="C1888" s="2">
        <f>RSI!I1888</f>
        <v>39.755672183394587</v>
      </c>
      <c r="D1888" s="2">
        <f>MACD!E1888</f>
        <v>0.17473736210639679</v>
      </c>
      <c r="E1888" s="2">
        <f>MACD!F1888</f>
        <v>0.11523407756011719</v>
      </c>
      <c r="F1888" s="2">
        <f>'Moving Avg'!D1888</f>
        <v>4.3728600000000002</v>
      </c>
      <c r="G1888" s="2">
        <f>'Moving Avg'!F1888</f>
        <v>4.6393049999999993</v>
      </c>
      <c r="H1888" s="2">
        <f>'Moving Avg'!G1888</f>
        <v>4.8387819999999993</v>
      </c>
      <c r="I1888" s="2">
        <f>'Moving Avg'!H1888</f>
        <v>4.8090705000000034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4.3872999999999998</v>
      </c>
      <c r="C1889" s="2">
        <f>RSI!I1889</f>
        <v>38.382302160061641</v>
      </c>
      <c r="D1889" s="2">
        <f>MACD!E1889</f>
        <v>0.15782639458708303</v>
      </c>
      <c r="E1889" s="2">
        <f>MACD!F1889</f>
        <v>0.12375254096551036</v>
      </c>
      <c r="F1889" s="2">
        <f>'Moving Avg'!D1889</f>
        <v>4.3648000000000007</v>
      </c>
      <c r="G1889" s="2">
        <f>'Moving Avg'!F1889</f>
        <v>4.6207899999999986</v>
      </c>
      <c r="H1889" s="2">
        <f>'Moving Avg'!G1889</f>
        <v>4.828155999999999</v>
      </c>
      <c r="I1889" s="2">
        <f>'Moving Avg'!H1889</f>
        <v>4.809271500000003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4.1296999999999997</v>
      </c>
      <c r="C1890" s="2">
        <f>RSI!I1890</f>
        <v>31.008455613979578</v>
      </c>
      <c r="D1890" s="2">
        <f>MACD!E1890</f>
        <v>0.16415396824474815</v>
      </c>
      <c r="E1890" s="2">
        <f>MACD!F1890</f>
        <v>0.13183282642135793</v>
      </c>
      <c r="F1890" s="2">
        <f>'Moving Avg'!D1890</f>
        <v>4.3213200000000001</v>
      </c>
      <c r="G1890" s="2">
        <f>'Moving Avg'!F1890</f>
        <v>4.5857699999999983</v>
      </c>
      <c r="H1890" s="2">
        <f>'Moving Avg'!G1890</f>
        <v>4.8160799999999995</v>
      </c>
      <c r="I1890" s="2">
        <f>'Moving Avg'!H1890</f>
        <v>4.8089090000000034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4.1860999999999997</v>
      </c>
      <c r="C1891" s="2">
        <f>RSI!I1891</f>
        <v>33.998217944967038</v>
      </c>
      <c r="D1891" s="2">
        <f>MACD!E1891</f>
        <v>0.16829262033272219</v>
      </c>
      <c r="E1891" s="2">
        <f>MACD!F1891</f>
        <v>0.13912478520363078</v>
      </c>
      <c r="F1891" s="2">
        <f>'Moving Avg'!D1891</f>
        <v>4.2730199999999998</v>
      </c>
      <c r="G1891" s="2">
        <f>'Moving Avg'!F1891</f>
        <v>4.5555849999999989</v>
      </c>
      <c r="H1891" s="2">
        <f>'Moving Avg'!G1891</f>
        <v>4.80159</v>
      </c>
      <c r="I1891" s="2">
        <f>'Moving Avg'!H1891</f>
        <v>4.8085065000000027</v>
      </c>
      <c r="J1891" s="6" t="str">
        <f>OBV!F1891</f>
        <v>BULLISH</v>
      </c>
      <c r="K1891" s="6" t="str">
        <f>OBV!G1891</f>
        <v>NEUTRAL</v>
      </c>
      <c r="L1891" s="6" t="str">
        <f>OBV!H1891</f>
        <v>BULLISH DIVERGENCE</v>
      </c>
    </row>
    <row r="1892" spans="1:12" ht="13.5" x14ac:dyDescent="0.25">
      <c r="A1892" s="3">
        <f>RSI!A1892</f>
        <v>44764</v>
      </c>
      <c r="B1892" s="2">
        <f>RSI!B1892</f>
        <v>4.2263000000000002</v>
      </c>
      <c r="C1892" s="2">
        <f>RSI!I1892</f>
        <v>36.123012087441992</v>
      </c>
      <c r="D1892" s="2">
        <f>MACD!E1892</f>
        <v>0.1712264062098221</v>
      </c>
      <c r="E1892" s="2">
        <f>MACD!F1892</f>
        <v>0.14554510940486903</v>
      </c>
      <c r="F1892" s="2">
        <f>'Moving Avg'!D1892</f>
        <v>4.2713999999999999</v>
      </c>
      <c r="G1892" s="2">
        <f>'Moving Avg'!F1892</f>
        <v>4.5253949999999987</v>
      </c>
      <c r="H1892" s="2">
        <f>'Moving Avg'!G1892</f>
        <v>4.7871000000000006</v>
      </c>
      <c r="I1892" s="2">
        <f>'Moving Avg'!H1892</f>
        <v>4.8079025000000026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</row>
    <row r="1893" spans="1:12" ht="13.5" x14ac:dyDescent="0.25">
      <c r="A1893" s="3">
        <f>RSI!A1893</f>
        <v>44768</v>
      </c>
      <c r="B1893" s="2">
        <f>RSI!B1893</f>
        <v>4.3068</v>
      </c>
      <c r="C1893" s="2">
        <f>RSI!I1893</f>
        <v>40.269780843114987</v>
      </c>
      <c r="D1893" s="2">
        <f>MACD!E1893</f>
        <v>0.15735485490316492</v>
      </c>
      <c r="E1893" s="2">
        <f>MACD!F1893</f>
        <v>0.1479070585045282</v>
      </c>
      <c r="F1893" s="2">
        <f>'Moving Avg'!D1893</f>
        <v>4.2472399999999997</v>
      </c>
      <c r="G1893" s="2">
        <f>'Moving Avg'!F1893</f>
        <v>4.4956099999999983</v>
      </c>
      <c r="H1893" s="2">
        <f>'Moving Avg'!G1893</f>
        <v>4.7758300000000018</v>
      </c>
      <c r="I1893" s="2">
        <f>'Moving Avg'!H1893</f>
        <v>4.8077010000000033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</row>
    <row r="1894" spans="1:12" ht="13.5" x14ac:dyDescent="0.25">
      <c r="A1894" s="3">
        <f>RSI!A1894</f>
        <v>44769</v>
      </c>
      <c r="B1894" s="2">
        <f>RSI!B1894</f>
        <v>4.2183000000000002</v>
      </c>
      <c r="C1894" s="2">
        <f>RSI!I1894</f>
        <v>37.395576169147802</v>
      </c>
      <c r="D1894" s="2">
        <f>MACD!E1894</f>
        <v>0.14115856992042008</v>
      </c>
      <c r="E1894" s="2">
        <f>MACD!F1894</f>
        <v>0.14655736078770659</v>
      </c>
      <c r="F1894" s="2">
        <f>'Moving Avg'!D1894</f>
        <v>4.2134400000000003</v>
      </c>
      <c r="G1894" s="2">
        <f>'Moving Avg'!F1894</f>
        <v>4.470254999999999</v>
      </c>
      <c r="H1894" s="2">
        <f>'Moving Avg'!G1894</f>
        <v>4.7616620000000021</v>
      </c>
      <c r="I1894" s="2">
        <f>'Moving Avg'!H1894</f>
        <v>4.807057000000003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</row>
    <row r="1895" spans="1:12" ht="13.5" x14ac:dyDescent="0.25">
      <c r="A1895" s="3">
        <f>RSI!A1895</f>
        <v>44770</v>
      </c>
      <c r="B1895" s="2">
        <f>RSI!B1895</f>
        <v>4.2183000000000002</v>
      </c>
      <c r="C1895" s="2">
        <f>RSI!I1895</f>
        <v>37.395576169147802</v>
      </c>
      <c r="D1895" s="2">
        <f>MACD!E1895</f>
        <v>0.11686109798327937</v>
      </c>
      <c r="E1895" s="2">
        <f>MACD!F1895</f>
        <v>0.14061810822682114</v>
      </c>
      <c r="F1895" s="2">
        <f>'Moving Avg'!D1895</f>
        <v>4.23116</v>
      </c>
      <c r="G1895" s="2">
        <f>'Moving Avg'!F1895</f>
        <v>4.4412749999999992</v>
      </c>
      <c r="H1895" s="2">
        <f>'Moving Avg'!G1895</f>
        <v>4.7494260000000015</v>
      </c>
      <c r="I1895" s="2">
        <f>'Moving Avg'!H1895</f>
        <v>4.8063325000000034</v>
      </c>
      <c r="J1895" s="6" t="str">
        <f>OBV!F1895</f>
        <v>BULLISH</v>
      </c>
      <c r="K1895" s="6" t="str">
        <f>OBV!G1895</f>
        <v>STRONG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4.1296999999999997</v>
      </c>
      <c r="C1896" s="2">
        <f>RSI!I1896</f>
        <v>34.533757708932114</v>
      </c>
      <c r="D1896" s="2">
        <f>MACD!E1896</f>
        <v>0.11690825133186244</v>
      </c>
      <c r="E1896" s="2">
        <f>MACD!F1896</f>
        <v>0.1358761368478294</v>
      </c>
      <c r="F1896" s="2">
        <f>'Moving Avg'!D1896</f>
        <v>4.2198799999999999</v>
      </c>
      <c r="G1896" s="2">
        <f>'Moving Avg'!F1896</f>
        <v>4.4046449999999986</v>
      </c>
      <c r="H1896" s="2">
        <f>'Moving Avg'!G1896</f>
        <v>4.7338080000000016</v>
      </c>
      <c r="I1896" s="2">
        <f>'Moving Avg'!H1896</f>
        <v>4.8048835000000034</v>
      </c>
      <c r="J1896" s="6" t="str">
        <f>OBV!F1896</f>
        <v>BEARISH</v>
      </c>
      <c r="K1896" s="6" t="str">
        <f>OBV!G1896</f>
        <v>WEAK</v>
      </c>
      <c r="L1896" s="6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4.0895000000000001</v>
      </c>
      <c r="C1897" s="2">
        <f>RSI!I1897</f>
        <v>33.288959134157949</v>
      </c>
      <c r="D1897" s="2">
        <f>MACD!E1897</f>
        <v>9.2262479723695279E-2</v>
      </c>
      <c r="E1897" s="2">
        <f>MACD!F1897</f>
        <v>0.12715340542300257</v>
      </c>
      <c r="F1897" s="2">
        <f>'Moving Avg'!D1897</f>
        <v>4.19252</v>
      </c>
      <c r="G1897" s="2">
        <f>'Moving Avg'!F1897</f>
        <v>4.3716399999999984</v>
      </c>
      <c r="H1897" s="2">
        <f>'Moving Avg'!G1897</f>
        <v>4.7144880000000002</v>
      </c>
      <c r="I1897" s="2">
        <f>'Moving Avg'!H1897</f>
        <v>4.8032335000000037</v>
      </c>
      <c r="J1897" s="6" t="str">
        <f>OBV!F1897</f>
        <v>BEARISH</v>
      </c>
      <c r="K1897" s="6" t="str">
        <f>OBV!G1897</f>
        <v>WEAK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4.1458000000000004</v>
      </c>
      <c r="C1898" s="2">
        <f>RSI!I1898</f>
        <v>36.728724801301098</v>
      </c>
      <c r="D1898" s="2">
        <f>MACD!E1898</f>
        <v>9.9105678837254629E-2</v>
      </c>
      <c r="E1898" s="2">
        <f>MACD!F1898</f>
        <v>0.121543860105853</v>
      </c>
      <c r="F1898" s="2">
        <f>'Moving Avg'!D1898</f>
        <v>4.1603200000000005</v>
      </c>
      <c r="G1898" s="2">
        <f>'Moving Avg'!F1898</f>
        <v>4.3382299999999994</v>
      </c>
      <c r="H1898" s="2">
        <f>'Moving Avg'!G1898</f>
        <v>4.6943620000000008</v>
      </c>
      <c r="I1898" s="2">
        <f>'Moving Avg'!H1898</f>
        <v>4.8031530000000036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4.1860999999999997</v>
      </c>
      <c r="C1899" s="2">
        <f>RSI!I1899</f>
        <v>39.147475324916201</v>
      </c>
      <c r="D1899" s="2">
        <f>MACD!E1899</f>
        <v>9.7363961005003219E-2</v>
      </c>
      <c r="E1899" s="2">
        <f>MACD!F1899</f>
        <v>0.11670788028568305</v>
      </c>
      <c r="F1899" s="2">
        <f>'Moving Avg'!D1899</f>
        <v>4.15388</v>
      </c>
      <c r="G1899" s="2">
        <f>'Moving Avg'!F1899</f>
        <v>4.3181049999999992</v>
      </c>
      <c r="H1899" s="2">
        <f>'Moving Avg'!G1899</f>
        <v>4.6750420000000013</v>
      </c>
      <c r="I1899" s="2">
        <f>'Moving Avg'!H1899</f>
        <v>4.8021870000000026</v>
      </c>
      <c r="J1899" s="6" t="str">
        <f>OBV!F1899</f>
        <v>BEARISH</v>
      </c>
      <c r="K1899" s="6" t="str">
        <f>OBV!G1899</f>
        <v>WEAK</v>
      </c>
      <c r="L1899" s="6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4.2183000000000002</v>
      </c>
      <c r="C1900" s="2">
        <f>RSI!I1900</f>
        <v>41.085426087983542</v>
      </c>
      <c r="D1900" s="2">
        <f>MACD!E1900</f>
        <v>5.5166729529535274E-2</v>
      </c>
      <c r="E1900" s="2">
        <f>MACD!F1900</f>
        <v>0.1043996501344535</v>
      </c>
      <c r="F1900" s="2">
        <f>'Moving Avg'!D1900</f>
        <v>4.15388</v>
      </c>
      <c r="G1900" s="2">
        <f>'Moving Avg'!F1900</f>
        <v>4.2995899999999994</v>
      </c>
      <c r="H1900" s="2">
        <f>'Moving Avg'!G1900</f>
        <v>4.6576540000000008</v>
      </c>
      <c r="I1900" s="2">
        <f>'Moving Avg'!H1900</f>
        <v>4.8015430000000032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4.2183000000000002</v>
      </c>
      <c r="C1901" s="2">
        <f>RSI!I1901</f>
        <v>41.085426087983535</v>
      </c>
      <c r="D1901" s="2">
        <f>MACD!E1901</f>
        <v>2.9144776327621358E-2</v>
      </c>
      <c r="E1901" s="2">
        <f>MACD!F1901</f>
        <v>8.9348675373087078E-2</v>
      </c>
      <c r="F1901" s="2">
        <f>'Moving Avg'!D1901</f>
        <v>4.1715999999999998</v>
      </c>
      <c r="G1901" s="2">
        <f>'Moving Avg'!F1901</f>
        <v>4.2810749999999995</v>
      </c>
      <c r="H1901" s="2">
        <f>'Moving Avg'!G1901</f>
        <v>4.6389780000000016</v>
      </c>
      <c r="I1901" s="2">
        <f>'Moving Avg'!H1901</f>
        <v>4.8008990000000038</v>
      </c>
      <c r="J1901" s="6" t="str">
        <f>OBV!F1901</f>
        <v>BULLISH</v>
      </c>
      <c r="K1901" s="6" t="str">
        <f>OBV!G1901</f>
        <v>STRONG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4.2102000000000004</v>
      </c>
      <c r="C1902" s="2">
        <f>RSI!I1902</f>
        <v>40.707215184858491</v>
      </c>
      <c r="D1902" s="2">
        <f>MACD!E1902</f>
        <v>1.4842735769681425E-2</v>
      </c>
      <c r="E1902" s="2">
        <f>MACD!F1902</f>
        <v>7.4447487452405953E-2</v>
      </c>
      <c r="F1902" s="2">
        <f>'Moving Avg'!D1902</f>
        <v>4.1957399999999998</v>
      </c>
      <c r="G1902" s="2">
        <f>'Moving Avg'!F1902</f>
        <v>4.262154999999999</v>
      </c>
      <c r="H1902" s="2">
        <f>'Moving Avg'!G1902</f>
        <v>4.6219120000000009</v>
      </c>
      <c r="I1902" s="2">
        <f>'Moving Avg'!H1902</f>
        <v>4.8002145000000027</v>
      </c>
      <c r="J1902" s="6" t="str">
        <f>OBV!F1902</f>
        <v>BULLISH</v>
      </c>
      <c r="K1902" s="6" t="str">
        <f>OBV!G1902</f>
        <v>STRONG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4.3068</v>
      </c>
      <c r="C1903" s="2">
        <f>RSI!I1903</f>
        <v>46.976157026485041</v>
      </c>
      <c r="D1903" s="2">
        <f>MACD!E1903</f>
        <v>8.8808209648032488E-3</v>
      </c>
      <c r="E1903" s="2">
        <f>MACD!F1903</f>
        <v>6.1334154154885419E-2</v>
      </c>
      <c r="F1903" s="2">
        <f>'Moving Avg'!D1903</f>
        <v>4.2279399999999994</v>
      </c>
      <c r="G1903" s="2">
        <f>'Moving Avg'!F1903</f>
        <v>4.2520899999999999</v>
      </c>
      <c r="H1903" s="2">
        <f>'Moving Avg'!G1903</f>
        <v>4.605812000000002</v>
      </c>
      <c r="I1903" s="2">
        <f>'Moving Avg'!H1903</f>
        <v>4.8000535000000024</v>
      </c>
      <c r="J1903" s="6" t="str">
        <f>OBV!F1903</f>
        <v>BULLISH</v>
      </c>
      <c r="K1903" s="6" t="str">
        <f>OBV!G1903</f>
        <v>STRONG</v>
      </c>
      <c r="L1903" s="6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4.3471000000000002</v>
      </c>
      <c r="C1904" s="2">
        <f>RSI!I1904</f>
        <v>49.38063967906745</v>
      </c>
      <c r="D1904" s="2">
        <f>MACD!E1904</f>
        <v>-1.2491970645454487E-2</v>
      </c>
      <c r="E1904" s="2">
        <f>MACD!F1904</f>
        <v>4.6568929194817442E-2</v>
      </c>
      <c r="F1904" s="2">
        <f>'Moving Avg'!D1904</f>
        <v>4.2601400000000007</v>
      </c>
      <c r="G1904" s="2">
        <f>'Moving Avg'!F1904</f>
        <v>4.2480649999999995</v>
      </c>
      <c r="H1904" s="2">
        <f>'Moving Avg'!G1904</f>
        <v>4.5903560000000017</v>
      </c>
      <c r="I1904" s="2">
        <f>'Moving Avg'!H1904</f>
        <v>4.8000940000000023</v>
      </c>
      <c r="J1904" s="6" t="str">
        <f>OBV!F1904</f>
        <v>BULLISH</v>
      </c>
      <c r="K1904" s="6" t="str">
        <f>OBV!G1904</f>
        <v>STRONG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4.4115000000000002</v>
      </c>
      <c r="C1905" s="2">
        <f>RSI!I1905</f>
        <v>53.044997066767387</v>
      </c>
      <c r="D1905" s="2">
        <f>MACD!E1905</f>
        <v>-3.5332853295709121E-2</v>
      </c>
      <c r="E1905" s="2">
        <f>MACD!F1905</f>
        <v>3.0188572696712129E-2</v>
      </c>
      <c r="F1905" s="2">
        <f>'Moving Avg'!D1905</f>
        <v>4.2987799999999998</v>
      </c>
      <c r="G1905" s="2">
        <f>'Moving Avg'!F1905</f>
        <v>4.2512850000000002</v>
      </c>
      <c r="H1905" s="2">
        <f>'Moving Avg'!G1905</f>
        <v>4.5774760000000017</v>
      </c>
      <c r="I1905" s="2">
        <f>'Moving Avg'!H1905</f>
        <v>4.8004160000000029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4.4115000000000002</v>
      </c>
      <c r="C1906" s="2">
        <f>RSI!I1906</f>
        <v>53.044997066767387</v>
      </c>
      <c r="D1906" s="2">
        <f>MACD!E1906</f>
        <v>-6.8657956759063055E-2</v>
      </c>
      <c r="E1906" s="2">
        <f>MACD!F1906</f>
        <v>1.0419266805557093E-2</v>
      </c>
      <c r="F1906" s="2">
        <f>'Moving Avg'!D1906</f>
        <v>4.3374199999999998</v>
      </c>
      <c r="G1906" s="2">
        <f>'Moving Avg'!F1906</f>
        <v>4.2504800000000005</v>
      </c>
      <c r="H1906" s="2">
        <f>'Moving Avg'!G1906</f>
        <v>4.5650800000000018</v>
      </c>
      <c r="I1906" s="2">
        <f>'Moving Avg'!H1906</f>
        <v>4.8007785000000025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4.4195000000000002</v>
      </c>
      <c r="C1907" s="2">
        <f>RSI!I1907</f>
        <v>53.529649730288483</v>
      </c>
      <c r="D1907" s="2">
        <f>MACD!E1907</f>
        <v>-0.10397354543537585</v>
      </c>
      <c r="E1907" s="2">
        <f>MACD!F1907</f>
        <v>-1.2459295642629497E-2</v>
      </c>
      <c r="F1907" s="2">
        <f>'Moving Avg'!D1907</f>
        <v>4.3792799999999996</v>
      </c>
      <c r="G1907" s="2">
        <f>'Moving Avg'!F1907</f>
        <v>4.259735</v>
      </c>
      <c r="H1907" s="2">
        <f>'Moving Avg'!G1907</f>
        <v>4.5536480000000008</v>
      </c>
      <c r="I1907" s="2">
        <f>'Moving Avg'!H1907</f>
        <v>4.8003760000000035</v>
      </c>
      <c r="J1907" s="6" t="str">
        <f>OBV!F1907</f>
        <v>BULLISH</v>
      </c>
      <c r="K1907" s="6" t="str">
        <f>OBV!G1907</f>
        <v>STRONG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4.4195000000000002</v>
      </c>
      <c r="C1908" s="2">
        <f>RSI!I1908</f>
        <v>53.529649730288483</v>
      </c>
      <c r="D1908" s="2">
        <f>MACD!E1908</f>
        <v>-0.12555671553293912</v>
      </c>
      <c r="E1908" s="2">
        <f>MACD!F1908</f>
        <v>-3.5078779620691426E-2</v>
      </c>
      <c r="F1908" s="2">
        <f>'Moving Avg'!D1908</f>
        <v>4.4018199999999998</v>
      </c>
      <c r="G1908" s="2">
        <f>'Moving Avg'!F1908</f>
        <v>4.2593300000000003</v>
      </c>
      <c r="H1908" s="2">
        <f>'Moving Avg'!G1908</f>
        <v>4.5407680000000008</v>
      </c>
      <c r="I1908" s="2">
        <f>'Moving Avg'!H1908</f>
        <v>4.7999735000000037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4.5080999999999998</v>
      </c>
      <c r="C1909" s="2">
        <f>RSI!I1909</f>
        <v>58.969297579658821</v>
      </c>
      <c r="D1909" s="2">
        <f>MACD!E1909</f>
        <v>-0.14451781215601045</v>
      </c>
      <c r="E1909" s="2">
        <f>MACD!F1909</f>
        <v>-5.6966586127755237E-2</v>
      </c>
      <c r="F1909" s="2">
        <f>'Moving Avg'!D1909</f>
        <v>4.4340199999999994</v>
      </c>
      <c r="G1909" s="2">
        <f>'Moving Avg'!F1909</f>
        <v>4.2653699999999999</v>
      </c>
      <c r="H1909" s="2">
        <f>'Moving Avg'!G1909</f>
        <v>4.5311080000000006</v>
      </c>
      <c r="I1909" s="2">
        <f>'Moving Avg'!H1909</f>
        <v>4.8004565000000028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4.5080999999999998</v>
      </c>
      <c r="C1910" s="2">
        <f>RSI!I1910</f>
        <v>58.969297579658821</v>
      </c>
      <c r="D1910" s="2">
        <f>MACD!E1910</f>
        <v>-0.15644211506974415</v>
      </c>
      <c r="E1910" s="2">
        <f>MACD!F1910</f>
        <v>-7.6861691916153024E-2</v>
      </c>
      <c r="F1910" s="2">
        <f>'Moving Avg'!D1910</f>
        <v>4.453339999999999</v>
      </c>
      <c r="G1910" s="2">
        <f>'Moving Avg'!F1910</f>
        <v>4.2842900000000004</v>
      </c>
      <c r="H1910" s="2">
        <f>'Moving Avg'!G1910</f>
        <v>4.5208040000000009</v>
      </c>
      <c r="I1910" s="2">
        <f>'Moving Avg'!H1910</f>
        <v>4.8009800000000027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4.5080999999999998</v>
      </c>
      <c r="C1911" s="2">
        <f>RSI!I1911</f>
        <v>58.969297579658821</v>
      </c>
      <c r="D1911" s="2">
        <f>MACD!E1911</f>
        <v>-0.16730426561389766</v>
      </c>
      <c r="E1911" s="2">
        <f>MACD!F1911</f>
        <v>-9.495020665570196E-2</v>
      </c>
      <c r="F1911" s="2">
        <f>'Moving Avg'!D1911</f>
        <v>4.4726599999999994</v>
      </c>
      <c r="G1911" s="2">
        <f>'Moving Avg'!F1911</f>
        <v>4.3003900000000002</v>
      </c>
      <c r="H1911" s="2">
        <f>'Moving Avg'!G1911</f>
        <v>4.5114660000000004</v>
      </c>
      <c r="I1911" s="2">
        <f>'Moving Avg'!H1911</f>
        <v>4.8015035000000035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4.5080999999999998</v>
      </c>
      <c r="C1912" s="2">
        <f>RSI!I1912</f>
        <v>58.969297579658814</v>
      </c>
      <c r="D1912" s="2">
        <f>MACD!E1912</f>
        <v>-0.17845661415289005</v>
      </c>
      <c r="E1912" s="2">
        <f>MACD!F1912</f>
        <v>-0.11165148815513959</v>
      </c>
      <c r="F1912" s="2">
        <f>'Moving Avg'!D1912</f>
        <v>4.49038</v>
      </c>
      <c r="G1912" s="2">
        <f>'Moving Avg'!F1912</f>
        <v>4.3144800000000005</v>
      </c>
      <c r="H1912" s="2">
        <f>'Moving Avg'!G1912</f>
        <v>4.5032560000000013</v>
      </c>
      <c r="I1912" s="2">
        <f>'Moving Avg'!H1912</f>
        <v>4.8023490000000031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4.4678000000000004</v>
      </c>
      <c r="C1913" s="2">
        <f>RSI!I1913</f>
        <v>55.028428498243258</v>
      </c>
      <c r="D1913" s="2">
        <f>MACD!E1913</f>
        <v>-0.17070866370164151</v>
      </c>
      <c r="E1913" s="2">
        <f>MACD!F1913</f>
        <v>-0.12346292326443997</v>
      </c>
      <c r="F1913" s="2">
        <f>'Moving Avg'!D1913</f>
        <v>4.5000400000000003</v>
      </c>
      <c r="G1913" s="2">
        <f>'Moving Avg'!F1913</f>
        <v>4.3225299999999995</v>
      </c>
      <c r="H1913" s="2">
        <f>'Moving Avg'!G1913</f>
        <v>4.496010000000001</v>
      </c>
      <c r="I1913" s="2">
        <f>'Moving Avg'!H1913</f>
        <v>4.8029930000000034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4.4276</v>
      </c>
      <c r="C1914" s="2">
        <f>RSI!I1914</f>
        <v>51.342485360796907</v>
      </c>
      <c r="D1914" s="2">
        <f>MACD!E1914</f>
        <v>-0.15534991433155554</v>
      </c>
      <c r="E1914" s="2">
        <f>MACD!F1914</f>
        <v>-0.12984032147786309</v>
      </c>
      <c r="F1914" s="2">
        <f>'Moving Avg'!D1914</f>
        <v>4.4839399999999996</v>
      </c>
      <c r="G1914" s="2">
        <f>'Moving Avg'!F1914</f>
        <v>4.3329949999999995</v>
      </c>
      <c r="H1914" s="2">
        <f>'Moving Avg'!G1914</f>
        <v>4.486028000000001</v>
      </c>
      <c r="I1914" s="2">
        <f>'Moving Avg'!H1914</f>
        <v>4.8033955000000033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4.4195000000000002</v>
      </c>
      <c r="C1915" s="2">
        <f>RSI!I1915</f>
        <v>50.606930338707734</v>
      </c>
      <c r="D1915" s="2">
        <f>MACD!E1915</f>
        <v>-0.13195602335121404</v>
      </c>
      <c r="E1915" s="2">
        <f>MACD!F1915</f>
        <v>-0.13026346185253329</v>
      </c>
      <c r="F1915" s="2">
        <f>'Moving Avg'!D1915</f>
        <v>4.4662199999999999</v>
      </c>
      <c r="G1915" s="2">
        <f>'Moving Avg'!F1915</f>
        <v>4.3430549999999997</v>
      </c>
      <c r="H1915" s="2">
        <f>'Moving Avg'!G1915</f>
        <v>4.4762060000000012</v>
      </c>
      <c r="I1915" s="2">
        <f>'Moving Avg'!H1915</f>
        <v>4.8034760000000034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4.4115000000000002</v>
      </c>
      <c r="C1916" s="2">
        <f>RSI!I1916</f>
        <v>49.84735639313179</v>
      </c>
      <c r="D1916" s="2">
        <f>MACD!E1916</f>
        <v>-0.11162227943953695</v>
      </c>
      <c r="E1916" s="2">
        <f>MACD!F1916</f>
        <v>-0.12653522536993403</v>
      </c>
      <c r="F1916" s="2">
        <f>'Moving Avg'!D1916</f>
        <v>4.4469000000000003</v>
      </c>
      <c r="G1916" s="2">
        <f>'Moving Avg'!F1916</f>
        <v>4.357145</v>
      </c>
      <c r="H1916" s="2">
        <f>'Moving Avg'!G1916</f>
        <v>4.4678339999999999</v>
      </c>
      <c r="I1916" s="2">
        <f>'Moving Avg'!H1916</f>
        <v>4.8035970000000034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4.4516999999999998</v>
      </c>
      <c r="C1917" s="2">
        <f>RSI!I1917</f>
        <v>53.614908210176125</v>
      </c>
      <c r="D1917" s="2">
        <f>MACD!E1917</f>
        <v>-9.6166243275806806E-2</v>
      </c>
      <c r="E1917" s="2">
        <f>MACD!F1917</f>
        <v>-0.12046142895110859</v>
      </c>
      <c r="F1917" s="2">
        <f>'Moving Avg'!D1917</f>
        <v>4.4356200000000001</v>
      </c>
      <c r="G1917" s="2">
        <f>'Moving Avg'!F1917</f>
        <v>4.3752550000000001</v>
      </c>
      <c r="H1917" s="2">
        <f>'Moving Avg'!G1917</f>
        <v>4.4602659999999998</v>
      </c>
      <c r="I1917" s="2">
        <f>'Moving Avg'!H1917</f>
        <v>4.803919000000004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4.3551000000000002</v>
      </c>
      <c r="C1918" s="2">
        <f>RSI!I1918</f>
        <v>44.888487736276581</v>
      </c>
      <c r="D1918" s="2">
        <f>MACD!E1918</f>
        <v>-7.6172297640111353E-2</v>
      </c>
      <c r="E1918" s="2">
        <f>MACD!F1918</f>
        <v>-0.11160360268890915</v>
      </c>
      <c r="F1918" s="2">
        <f>'Moving Avg'!D1918</f>
        <v>4.4130799999999999</v>
      </c>
      <c r="G1918" s="2">
        <f>'Moving Avg'!F1918</f>
        <v>4.3857199999999992</v>
      </c>
      <c r="H1918" s="2">
        <f>'Moving Avg'!G1918</f>
        <v>4.4507660000000007</v>
      </c>
      <c r="I1918" s="2">
        <f>'Moving Avg'!H1918</f>
        <v>4.8037980000000031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4.4276</v>
      </c>
      <c r="C1919" s="2">
        <f>RSI!I1919</f>
        <v>51.295626021145061</v>
      </c>
      <c r="D1919" s="2">
        <f>MACD!E1919</f>
        <v>-5.0645163052144504E-2</v>
      </c>
      <c r="E1919" s="2">
        <f>MACD!F1919</f>
        <v>-9.9411914761556225E-2</v>
      </c>
      <c r="F1919" s="2">
        <f>'Moving Avg'!D1919</f>
        <v>4.413079999999999</v>
      </c>
      <c r="G1919" s="2">
        <f>'Moving Avg'!F1919</f>
        <v>4.3977950000000003</v>
      </c>
      <c r="H1919" s="2">
        <f>'Moving Avg'!G1919</f>
        <v>4.4441660000000001</v>
      </c>
      <c r="I1919" s="2">
        <f>'Moving Avg'!H1919</f>
        <v>4.8039995000000033</v>
      </c>
      <c r="J1919" s="6" t="str">
        <f>OBV!F1919</f>
        <v>BULLISH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4.4195000000000002</v>
      </c>
      <c r="C1920" s="2">
        <f>RSI!I1920</f>
        <v>50.588004531188687</v>
      </c>
      <c r="D1920" s="2">
        <f>MACD!E1920</f>
        <v>-2.8550739508270695E-2</v>
      </c>
      <c r="E1920" s="2">
        <f>MACD!F1920</f>
        <v>-8.523967971089913E-2</v>
      </c>
      <c r="F1920" s="2">
        <f>'Moving Avg'!D1920</f>
        <v>4.413079999999999</v>
      </c>
      <c r="G1920" s="2">
        <f>'Moving Avg'!F1920</f>
        <v>4.4078549999999996</v>
      </c>
      <c r="H1920" s="2">
        <f>'Moving Avg'!G1920</f>
        <v>4.4359539999999997</v>
      </c>
      <c r="I1920" s="2">
        <f>'Moving Avg'!H1920</f>
        <v>4.8041200000000028</v>
      </c>
      <c r="J1920" s="6" t="str">
        <f>OBV!F1920</f>
        <v>BULLISH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4.4115000000000002</v>
      </c>
      <c r="C1921" s="2">
        <f>RSI!I1921</f>
        <v>49.856474938247068</v>
      </c>
      <c r="D1921" s="2">
        <f>MACD!E1921</f>
        <v>-9.3126499567084409E-3</v>
      </c>
      <c r="E1921" s="2">
        <f>MACD!F1921</f>
        <v>-7.0054273760061E-2</v>
      </c>
      <c r="F1921" s="2">
        <f>'Moving Avg'!D1921</f>
        <v>4.4130799999999999</v>
      </c>
      <c r="G1921" s="2">
        <f>'Moving Avg'!F1921</f>
        <v>4.4175149999999999</v>
      </c>
      <c r="H1921" s="2">
        <f>'Moving Avg'!G1921</f>
        <v>4.4283880000000009</v>
      </c>
      <c r="I1921" s="2">
        <f>'Moving Avg'!H1921</f>
        <v>4.8042810000000022</v>
      </c>
      <c r="J1921" s="6" t="str">
        <f>OBV!F1921</f>
        <v>BEARISH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4.2988</v>
      </c>
      <c r="C1922" s="2">
        <f>RSI!I1922</f>
        <v>40.886641113025526</v>
      </c>
      <c r="D1922" s="2">
        <f>MACD!E1922</f>
        <v>1.5315057241315877E-2</v>
      </c>
      <c r="E1922" s="2">
        <f>MACD!F1922</f>
        <v>-5.2980407559785628E-2</v>
      </c>
      <c r="F1922" s="2">
        <f>'Moving Avg'!D1922</f>
        <v>4.3825000000000003</v>
      </c>
      <c r="G1922" s="2">
        <f>'Moving Avg'!F1922</f>
        <v>4.4219449999999991</v>
      </c>
      <c r="H1922" s="2">
        <f>'Moving Avg'!G1922</f>
        <v>4.4177619999999997</v>
      </c>
      <c r="I1922" s="2">
        <f>'Moving Avg'!H1922</f>
        <v>4.8037580000000029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4.2343999999999999</v>
      </c>
      <c r="C1923" s="2">
        <f>RSI!I1923</f>
        <v>36.811074821681522</v>
      </c>
      <c r="D1923" s="2">
        <f>MACD!E1923</f>
        <v>3.5391294422203678E-2</v>
      </c>
      <c r="E1923" s="2">
        <f>MACD!F1923</f>
        <v>-3.5306067163387772E-2</v>
      </c>
      <c r="F1923" s="2">
        <f>'Moving Avg'!D1923</f>
        <v>4.3583600000000002</v>
      </c>
      <c r="G1923" s="2">
        <f>'Moving Avg'!F1923</f>
        <v>4.4183250000000003</v>
      </c>
      <c r="H1923" s="2">
        <f>'Moving Avg'!G1923</f>
        <v>4.4043999999999999</v>
      </c>
      <c r="I1923" s="2">
        <f>'Moving Avg'!H1923</f>
        <v>4.8029130000000029</v>
      </c>
      <c r="J1923" s="6" t="str">
        <f>OBV!F1923</f>
        <v>BEARISH</v>
      </c>
      <c r="K1923" s="6" t="str">
        <f>OBV!G1923</f>
        <v>WEAK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4.1539000000000001</v>
      </c>
      <c r="C1924" s="2">
        <f>RSI!I1924</f>
        <v>32.455994715341902</v>
      </c>
      <c r="D1924" s="2">
        <f>MACD!E1924</f>
        <v>5.315539712036621E-2</v>
      </c>
      <c r="E1924" s="2">
        <f>MACD!F1924</f>
        <v>-1.7613774306636975E-2</v>
      </c>
      <c r="F1924" s="2">
        <f>'Moving Avg'!D1924</f>
        <v>4.3036200000000004</v>
      </c>
      <c r="G1924" s="2">
        <f>'Moving Avg'!F1924</f>
        <v>4.4086650000000009</v>
      </c>
      <c r="H1924" s="2">
        <f>'Moving Avg'!G1924</f>
        <v>4.39297</v>
      </c>
      <c r="I1924" s="2">
        <f>'Moving Avg'!H1924</f>
        <v>4.8016655000000039</v>
      </c>
      <c r="J1924" s="6" t="str">
        <f>OBV!F1924</f>
        <v>BEARISH</v>
      </c>
      <c r="K1924" s="6" t="str">
        <f>OBV!G1924</f>
        <v>WEAK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4.1296999999999997</v>
      </c>
      <c r="C1925" s="2">
        <f>RSI!I1925</f>
        <v>31.258722130021596</v>
      </c>
      <c r="D1925" s="2">
        <f>MACD!E1925</f>
        <v>7.013290895373725E-2</v>
      </c>
      <c r="E1925" s="2">
        <f>MACD!F1925</f>
        <v>-6.4437654562130714E-5</v>
      </c>
      <c r="F1925" s="2">
        <f>'Moving Avg'!D1925</f>
        <v>4.24566</v>
      </c>
      <c r="G1925" s="2">
        <f>'Moving Avg'!F1925</f>
        <v>4.3945749999999997</v>
      </c>
      <c r="H1925" s="2">
        <f>'Moving Avg'!G1925</f>
        <v>4.3796059999999999</v>
      </c>
      <c r="I1925" s="2">
        <f>'Moving Avg'!H1925</f>
        <v>4.8002970000000031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4.1860999999999997</v>
      </c>
      <c r="C1926" s="2">
        <f>RSI!I1926</f>
        <v>37.083889427567243</v>
      </c>
      <c r="D1926" s="2">
        <f>MACD!E1926</f>
        <v>8.0529160003201206E-2</v>
      </c>
      <c r="E1926" s="2">
        <f>MACD!F1926</f>
        <v>1.6054281876990536E-2</v>
      </c>
      <c r="F1926" s="2">
        <f>'Moving Avg'!D1926</f>
        <v>4.2005800000000004</v>
      </c>
      <c r="G1926" s="2">
        <f>'Moving Avg'!F1926</f>
        <v>4.3833049999999982</v>
      </c>
      <c r="H1926" s="2">
        <f>'Moving Avg'!G1926</f>
        <v>4.3660820000000005</v>
      </c>
      <c r="I1926" s="2">
        <f>'Moving Avg'!H1926</f>
        <v>4.7992105000000036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4.1779999999999999</v>
      </c>
      <c r="C1927" s="2">
        <f>RSI!I1927</f>
        <v>36.604143115963055</v>
      </c>
      <c r="D1927" s="2">
        <f>MACD!E1927</f>
        <v>9.7109936067560909E-2</v>
      </c>
      <c r="E1927" s="2">
        <f>MACD!F1927</f>
        <v>3.2265412715104608E-2</v>
      </c>
      <c r="F1927" s="2">
        <f>'Moving Avg'!D1927</f>
        <v>4.1764200000000002</v>
      </c>
      <c r="G1927" s="2">
        <f>'Moving Avg'!F1927</f>
        <v>4.3712299999999988</v>
      </c>
      <c r="H1927" s="2">
        <f>'Moving Avg'!G1927</f>
        <v>4.3546500000000004</v>
      </c>
      <c r="I1927" s="2">
        <f>'Moving Avg'!H1927</f>
        <v>4.7980835000000024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4.1860999999999997</v>
      </c>
      <c r="C1928" s="2">
        <f>RSI!I1928</f>
        <v>37.475233320568186</v>
      </c>
      <c r="D1928" s="2">
        <f>MACD!E1928</f>
        <v>9.6651456504679878E-2</v>
      </c>
      <c r="E1928" s="2">
        <f>MACD!F1928</f>
        <v>4.5142621473019666E-2</v>
      </c>
      <c r="F1928" s="2">
        <f>'Moving Avg'!D1928</f>
        <v>4.16676</v>
      </c>
      <c r="G1928" s="2">
        <f>'Moving Avg'!F1928</f>
        <v>4.3595599999999983</v>
      </c>
      <c r="H1928" s="2">
        <f>'Moving Avg'!G1928</f>
        <v>4.342092000000001</v>
      </c>
      <c r="I1928" s="2">
        <f>'Moving Avg'!H1928</f>
        <v>4.7970370000000031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4.2263000000000002</v>
      </c>
      <c r="C1929" s="2">
        <f>RSI!I1929</f>
        <v>41.75285722419936</v>
      </c>
      <c r="D1929" s="2">
        <f>MACD!E1929</f>
        <v>0.10529280207216907</v>
      </c>
      <c r="E1929" s="2">
        <f>MACD!F1929</f>
        <v>5.7172657592849549E-2</v>
      </c>
      <c r="F1929" s="2">
        <f>'Moving Avg'!D1929</f>
        <v>4.1812399999999998</v>
      </c>
      <c r="G1929" s="2">
        <f>'Moving Avg'!F1929</f>
        <v>4.3454699999999988</v>
      </c>
      <c r="H1929" s="2">
        <f>'Moving Avg'!G1929</f>
        <v>4.3348460000000006</v>
      </c>
      <c r="I1929" s="2">
        <f>'Moving Avg'!H1929</f>
        <v>4.7961515000000032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4.1779999999999999</v>
      </c>
      <c r="C1930" s="2">
        <f>RSI!I1930</f>
        <v>38.357348449986013</v>
      </c>
      <c r="D1930" s="2">
        <f>MACD!E1930</f>
        <v>0.11548881011425127</v>
      </c>
      <c r="E1930" s="2">
        <f>MACD!F1930</f>
        <v>6.8835888097129899E-2</v>
      </c>
      <c r="F1930" s="2">
        <f>'Moving Avg'!D1930</f>
        <v>4.1909000000000001</v>
      </c>
      <c r="G1930" s="2">
        <f>'Moving Avg'!F1930</f>
        <v>4.3289649999999984</v>
      </c>
      <c r="H1930" s="2">
        <f>'Moving Avg'!G1930</f>
        <v>4.3266340000000012</v>
      </c>
      <c r="I1930" s="2">
        <f>'Moving Avg'!H1930</f>
        <v>4.7951050000000031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4.1779999999999999</v>
      </c>
      <c r="C1931" s="2">
        <f>RSI!I1931</f>
        <v>38.357348449985999</v>
      </c>
      <c r="D1931" s="2">
        <f>MACD!E1931</f>
        <v>0.12368239122854074</v>
      </c>
      <c r="E1931" s="2">
        <f>MACD!F1931</f>
        <v>7.9805188723412079E-2</v>
      </c>
      <c r="F1931" s="2">
        <f>'Moving Avg'!D1931</f>
        <v>4.1892800000000001</v>
      </c>
      <c r="G1931" s="2">
        <f>'Moving Avg'!F1931</f>
        <v>4.3124599999999988</v>
      </c>
      <c r="H1931" s="2">
        <f>'Moving Avg'!G1931</f>
        <v>4.318422</v>
      </c>
      <c r="I1931" s="2">
        <f>'Moving Avg'!H1931</f>
        <v>4.7942595000000026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</row>
    <row r="1932" spans="1:12" ht="13.5" x14ac:dyDescent="0.25">
      <c r="A1932" s="3">
        <f>RSI!A1932</f>
        <v>44823</v>
      </c>
      <c r="B1932" s="2">
        <f>RSI!B1932</f>
        <v>4.1779999999999999</v>
      </c>
      <c r="C1932" s="2">
        <f>RSI!I1932</f>
        <v>38.357348449985999</v>
      </c>
      <c r="D1932" s="2">
        <f>MACD!E1932</f>
        <v>0.11401488479411181</v>
      </c>
      <c r="E1932" s="2">
        <f>MACD!F1932</f>
        <v>8.6647127937552026E-2</v>
      </c>
      <c r="F1932" s="2">
        <f>'Moving Avg'!D1932</f>
        <v>4.1892800000000001</v>
      </c>
      <c r="G1932" s="2">
        <f>'Moving Avg'!F1932</f>
        <v>4.2959549999999984</v>
      </c>
      <c r="H1932" s="2">
        <f>'Moving Avg'!G1932</f>
        <v>4.3102100000000005</v>
      </c>
      <c r="I1932" s="2">
        <f>'Moving Avg'!H1932</f>
        <v>4.7932130000000033</v>
      </c>
      <c r="J1932" s="6" t="str">
        <f>OBV!F1932</f>
        <v>BULLISH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4.1779999999999999</v>
      </c>
      <c r="C1933" s="2">
        <f>RSI!I1933</f>
        <v>38.357348449985999</v>
      </c>
      <c r="D1933" s="2">
        <f>MACD!E1933</f>
        <v>9.6610258558657236E-2</v>
      </c>
      <c r="E1933" s="2">
        <f>MACD!F1933</f>
        <v>8.8639754061773074E-2</v>
      </c>
      <c r="F1933" s="2">
        <f>'Moving Avg'!D1933</f>
        <v>4.1876600000000002</v>
      </c>
      <c r="G1933" s="2">
        <f>'Moving Avg'!F1933</f>
        <v>4.281464999999999</v>
      </c>
      <c r="H1933" s="2">
        <f>'Moving Avg'!G1933</f>
        <v>4.3036079999999997</v>
      </c>
      <c r="I1933" s="2">
        <f>'Moving Avg'!H1933</f>
        <v>4.7922470000000024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</row>
    <row r="1934" spans="1:12" ht="13.5" x14ac:dyDescent="0.25">
      <c r="A1934" s="3">
        <f>RSI!A1934</f>
        <v>44825</v>
      </c>
      <c r="B1934" s="2">
        <f>RSI!B1934</f>
        <v>4.3792999999999997</v>
      </c>
      <c r="C1934" s="2">
        <f>RSI!I1934</f>
        <v>57.659631130623325</v>
      </c>
      <c r="D1934" s="2">
        <f>MACD!E1934</f>
        <v>5.5220192322233963E-2</v>
      </c>
      <c r="E1934" s="2">
        <f>MACD!F1934</f>
        <v>8.195584171386526E-2</v>
      </c>
      <c r="F1934" s="2">
        <f>'Moving Avg'!D1934</f>
        <v>4.2182599999999999</v>
      </c>
      <c r="G1934" s="2">
        <f>'Moving Avg'!F1934</f>
        <v>4.2790499999999989</v>
      </c>
      <c r="H1934" s="2">
        <f>'Moving Avg'!G1934</f>
        <v>4.3026419999999987</v>
      </c>
      <c r="I1934" s="2">
        <f>'Moving Avg'!H1934</f>
        <v>4.7922875000000031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4.4678000000000004</v>
      </c>
      <c r="C1935" s="2">
        <f>RSI!I1935</f>
        <v>63.12636017040353</v>
      </c>
      <c r="D1935" s="2">
        <f>MACD!E1935</f>
        <v>9.3154943612505647E-3</v>
      </c>
      <c r="E1935" s="2">
        <f>MACD!F1935</f>
        <v>6.7427772243342329E-2</v>
      </c>
      <c r="F1935" s="2">
        <f>'Moving Avg'!D1935</f>
        <v>4.2762200000000004</v>
      </c>
      <c r="G1935" s="2">
        <f>'Moving Avg'!F1935</f>
        <v>4.281464999999999</v>
      </c>
      <c r="H1935" s="2">
        <f>'Moving Avg'!G1935</f>
        <v>4.3050560000000004</v>
      </c>
      <c r="I1935" s="2">
        <f>'Moving Avg'!H1935</f>
        <v>4.7928105000000025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4.4516999999999998</v>
      </c>
      <c r="C1936" s="2">
        <f>RSI!I1936</f>
        <v>61.568953705258075</v>
      </c>
      <c r="D1936" s="2">
        <f>MACD!E1936</f>
        <v>-2.0739360102326465E-2</v>
      </c>
      <c r="E1936" s="2">
        <f>MACD!F1936</f>
        <v>4.9794345774208576E-2</v>
      </c>
      <c r="F1936" s="2">
        <f>'Moving Avg'!D1936</f>
        <v>4.3309599999999993</v>
      </c>
      <c r="G1936" s="2">
        <f>'Moving Avg'!F1936</f>
        <v>4.2834749999999993</v>
      </c>
      <c r="H1936" s="2">
        <f>'Moving Avg'!G1936</f>
        <v>4.3055379999999994</v>
      </c>
      <c r="I1936" s="2">
        <f>'Moving Avg'!H1936</f>
        <v>4.7931725000000025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4.5209999999999999</v>
      </c>
      <c r="C1937" s="2">
        <f>RSI!I1937</f>
        <v>65.512972938301886</v>
      </c>
      <c r="D1937" s="2">
        <f>MACD!E1937</f>
        <v>-5.3456532572623061E-2</v>
      </c>
      <c r="E1937" s="2">
        <f>MACD!F1937</f>
        <v>2.914417010484225E-2</v>
      </c>
      <c r="F1937" s="2">
        <f>'Moving Avg'!D1937</f>
        <v>4.3995600000000001</v>
      </c>
      <c r="G1937" s="2">
        <f>'Moving Avg'!F1937</f>
        <v>4.2869399999999995</v>
      </c>
      <c r="H1937" s="2">
        <f>'Moving Avg'!G1937</f>
        <v>4.3112699999999986</v>
      </c>
      <c r="I1937" s="2">
        <f>'Moving Avg'!H1937</f>
        <v>4.7942435000000021</v>
      </c>
      <c r="J1937" s="6" t="str">
        <f>OBV!F1937</f>
        <v>BULLISH</v>
      </c>
      <c r="K1937" s="6" t="str">
        <f>OBV!G1937</f>
        <v>STRONG</v>
      </c>
      <c r="L1937" s="6" t="str">
        <f>OBV!H1937</f>
        <v>BULLISH DIVERGENCE</v>
      </c>
    </row>
    <row r="1938" spans="1:12" ht="13.5" x14ac:dyDescent="0.25">
      <c r="A1938" s="3">
        <f>RSI!A1938</f>
        <v>44831</v>
      </c>
      <c r="B1938" s="2">
        <f>RSI!B1938</f>
        <v>4.4943999999999997</v>
      </c>
      <c r="C1938" s="2">
        <f>RSI!I1938</f>
        <v>62.846889783079391</v>
      </c>
      <c r="D1938" s="2">
        <f>MACD!E1938</f>
        <v>-7.9172761344819875E-2</v>
      </c>
      <c r="E1938" s="2">
        <f>MACD!F1938</f>
        <v>7.4807838149098284E-3</v>
      </c>
      <c r="F1938" s="2">
        <f>'Moving Avg'!D1938</f>
        <v>4.4628399999999999</v>
      </c>
      <c r="G1938" s="2">
        <f>'Moving Avg'!F1938</f>
        <v>4.2939049999999988</v>
      </c>
      <c r="H1938" s="2">
        <f>'Moving Avg'!G1938</f>
        <v>4.3126060000000006</v>
      </c>
      <c r="I1938" s="2">
        <f>'Moving Avg'!H1938</f>
        <v>4.7951815000000018</v>
      </c>
      <c r="J1938" s="6" t="str">
        <f>OBV!F1938</f>
        <v>BULLISH</v>
      </c>
      <c r="K1938" s="6" t="str">
        <f>OBV!G1938</f>
        <v>STRONG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4.4147999999999996</v>
      </c>
      <c r="C1939" s="2">
        <f>RSI!I1939</f>
        <v>55.560259075209601</v>
      </c>
      <c r="D1939" s="2">
        <f>MACD!E1939</f>
        <v>-8.9851028772098829E-2</v>
      </c>
      <c r="E1939" s="2">
        <f>MACD!F1939</f>
        <v>-1.1985578702491902E-2</v>
      </c>
      <c r="F1939" s="2">
        <f>'Moving Avg'!D1939</f>
        <v>4.4699399999999994</v>
      </c>
      <c r="G1939" s="2">
        <f>'Moving Avg'!F1939</f>
        <v>4.2932649999999999</v>
      </c>
      <c r="H1939" s="2">
        <f>'Moving Avg'!G1939</f>
        <v>4.3131560000000002</v>
      </c>
      <c r="I1939" s="2">
        <f>'Moving Avg'!H1939</f>
        <v>4.7957215000000017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4.3174999999999999</v>
      </c>
      <c r="C1940" s="2">
        <f>RSI!I1940</f>
        <v>48.203213924832944</v>
      </c>
      <c r="D1940" s="2">
        <f>MACD!E1940</f>
        <v>-9.9564759334530351E-2</v>
      </c>
      <c r="E1940" s="2">
        <f>MACD!F1940</f>
        <v>-2.9501414828899595E-2</v>
      </c>
      <c r="F1940" s="2">
        <f>'Moving Avg'!D1940</f>
        <v>4.4398799999999996</v>
      </c>
      <c r="G1940" s="2">
        <f>'Moving Avg'!F1940</f>
        <v>4.2881649999999993</v>
      </c>
      <c r="H1940" s="2">
        <f>'Moving Avg'!G1940</f>
        <v>4.3169119999999994</v>
      </c>
      <c r="I1940" s="2">
        <f>'Moving Avg'!H1940</f>
        <v>4.7958150000000019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4.2466999999999997</v>
      </c>
      <c r="C1941" s="2">
        <f>RSI!I1941</f>
        <v>43.671690177710367</v>
      </c>
      <c r="D1941" s="2">
        <f>MACD!E1941</f>
        <v>-0.10238589001068643</v>
      </c>
      <c r="E1941" s="2">
        <f>MACD!F1941</f>
        <v>-4.4078309865256966E-2</v>
      </c>
      <c r="F1941" s="2">
        <f>'Moving Avg'!D1941</f>
        <v>4.3988800000000001</v>
      </c>
      <c r="G1941" s="2">
        <f>'Moving Avg'!F1941</f>
        <v>4.2799249999999995</v>
      </c>
      <c r="H1941" s="2">
        <f>'Moving Avg'!G1941</f>
        <v>4.318124000000001</v>
      </c>
      <c r="I1941" s="2">
        <f>'Moving Avg'!H1941</f>
        <v>4.7955950000000023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4.3440000000000003</v>
      </c>
      <c r="C1942" s="2">
        <f>RSI!I1942</f>
        <v>50.55162820996609</v>
      </c>
      <c r="D1942" s="2">
        <f>MACD!E1942</f>
        <v>-0.11141970019843672</v>
      </c>
      <c r="E1942" s="2">
        <f>MACD!F1942</f>
        <v>-5.754658793189292E-2</v>
      </c>
      <c r="F1942" s="2">
        <f>'Moving Avg'!D1942</f>
        <v>4.36348</v>
      </c>
      <c r="G1942" s="2">
        <f>'Moving Avg'!F1942</f>
        <v>4.2821849999999992</v>
      </c>
      <c r="H1942" s="2">
        <f>'Moving Avg'!G1942</f>
        <v>4.3204779999999996</v>
      </c>
      <c r="I1942" s="2">
        <f>'Moving Avg'!H1942</f>
        <v>4.7958615000000018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4.3440000000000003</v>
      </c>
      <c r="C1943" s="2">
        <f>RSI!I1943</f>
        <v>50.55162820996609</v>
      </c>
      <c r="D1943" s="2">
        <f>MACD!E1943</f>
        <v>-0.11911946943159268</v>
      </c>
      <c r="E1943" s="2">
        <f>MACD!F1943</f>
        <v>-6.9861164231832876E-2</v>
      </c>
      <c r="F1943" s="2">
        <f>'Moving Avg'!D1943</f>
        <v>4.3334000000000001</v>
      </c>
      <c r="G1943" s="2">
        <f>'Moving Avg'!F1943</f>
        <v>4.2876649999999987</v>
      </c>
      <c r="H1943" s="2">
        <f>'Moving Avg'!G1943</f>
        <v>4.3212219999999997</v>
      </c>
      <c r="I1943" s="2">
        <f>'Moving Avg'!H1943</f>
        <v>4.7961680000000015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4.2112999999999996</v>
      </c>
      <c r="C1944" s="2">
        <f>RSI!I1944</f>
        <v>42.366778677961221</v>
      </c>
      <c r="D1944" s="2">
        <f>MACD!E1944</f>
        <v>-8.4887442825869464E-2</v>
      </c>
      <c r="E1944" s="2">
        <f>MACD!F1944</f>
        <v>-7.2866419950640193E-2</v>
      </c>
      <c r="F1944" s="2">
        <f>'Moving Avg'!D1944</f>
        <v>4.2927000000000008</v>
      </c>
      <c r="G1944" s="2">
        <f>'Moving Avg'!F1944</f>
        <v>4.2905349999999993</v>
      </c>
      <c r="H1944" s="2">
        <f>'Moving Avg'!G1944</f>
        <v>4.3210819999999996</v>
      </c>
      <c r="I1944" s="2">
        <f>'Moving Avg'!H1944</f>
        <v>4.7958110000000023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4.3174999999999999</v>
      </c>
      <c r="C1945" s="2">
        <f>RSI!I1945</f>
        <v>49.42435037334436</v>
      </c>
      <c r="D1945" s="2">
        <f>MACD!E1945</f>
        <v>-4.9436852831916234E-2</v>
      </c>
      <c r="E1945" s="2">
        <f>MACD!F1945</f>
        <v>-6.8180506526895404E-2</v>
      </c>
      <c r="F1945" s="2">
        <f>'Moving Avg'!D1945</f>
        <v>4.2927</v>
      </c>
      <c r="G1945" s="2">
        <f>'Moving Avg'!F1945</f>
        <v>4.2999249999999991</v>
      </c>
      <c r="H1945" s="2">
        <f>'Moving Avg'!G1945</f>
        <v>4.3230659999999999</v>
      </c>
      <c r="I1945" s="2">
        <f>'Moving Avg'!H1945</f>
        <v>4.7959045000000025</v>
      </c>
      <c r="J1945" s="6" t="str">
        <f>OBV!F1945</f>
        <v>BEARISH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4.3086000000000002</v>
      </c>
      <c r="C1946" s="2">
        <f>RSI!I1946</f>
        <v>48.884093693520128</v>
      </c>
      <c r="D1946" s="2">
        <f>MACD!E1946</f>
        <v>-2.12036344283133E-2</v>
      </c>
      <c r="E1946" s="2">
        <f>MACD!F1946</f>
        <v>-5.8785132107178985E-2</v>
      </c>
      <c r="F1946" s="2">
        <f>'Moving Avg'!D1946</f>
        <v>4.3050799999999994</v>
      </c>
      <c r="G1946" s="2">
        <f>'Moving Avg'!F1946</f>
        <v>4.306049999999999</v>
      </c>
      <c r="H1946" s="2">
        <f>'Moving Avg'!G1946</f>
        <v>4.326643999999999</v>
      </c>
      <c r="I1946" s="2">
        <f>'Moving Avg'!H1946</f>
        <v>4.7955915000000013</v>
      </c>
      <c r="J1946" s="6" t="str">
        <f>OBV!F1946</f>
        <v>BEARISH</v>
      </c>
      <c r="K1946" s="6" t="str">
        <f>OBV!G1946</f>
        <v>NEUTRAL</v>
      </c>
      <c r="L1946" s="6" t="str">
        <f>OBV!H1946</f>
        <v>BEARISH DIVERGENCE</v>
      </c>
    </row>
    <row r="1947" spans="1:12" ht="13.5" x14ac:dyDescent="0.25">
      <c r="A1947" s="3">
        <f>RSI!A1947</f>
        <v>44844</v>
      </c>
      <c r="B1947" s="2">
        <f>RSI!B1947</f>
        <v>4.3440000000000003</v>
      </c>
      <c r="C1947" s="2">
        <f>RSI!I1947</f>
        <v>51.170429503440282</v>
      </c>
      <c r="D1947" s="2">
        <f>MACD!E1947</f>
        <v>1.0828130810159209E-2</v>
      </c>
      <c r="E1947" s="2">
        <f>MACD!F1947</f>
        <v>-4.4862479523711349E-2</v>
      </c>
      <c r="F1947" s="2">
        <f>'Moving Avg'!D1947</f>
        <v>4.3050799999999994</v>
      </c>
      <c r="G1947" s="2">
        <f>'Moving Avg'!F1947</f>
        <v>4.3143499999999992</v>
      </c>
      <c r="H1947" s="2">
        <f>'Moving Avg'!G1947</f>
        <v>4.331734</v>
      </c>
      <c r="I1947" s="2">
        <f>'Moving Avg'!H1947</f>
        <v>4.7952540000000017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4.3352000000000004</v>
      </c>
      <c r="C1948" s="2">
        <f>RSI!I1948</f>
        <v>50.56495250364523</v>
      </c>
      <c r="D1948" s="2">
        <f>MACD!E1948</f>
        <v>3.4377483851012691E-2</v>
      </c>
      <c r="E1948" s="2">
        <f>MACD!F1948</f>
        <v>-2.9014486848766539E-2</v>
      </c>
      <c r="F1948" s="2">
        <f>'Moving Avg'!D1948</f>
        <v>4.3033200000000003</v>
      </c>
      <c r="G1948" s="2">
        <f>'Moving Avg'!F1948</f>
        <v>4.3218049999999995</v>
      </c>
      <c r="H1948" s="2">
        <f>'Moving Avg'!G1948</f>
        <v>4.3355220000000001</v>
      </c>
      <c r="I1948" s="2">
        <f>'Moving Avg'!H1948</f>
        <v>4.794913000000002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4.3262999999999998</v>
      </c>
      <c r="C1949" s="2">
        <f>RSI!I1949</f>
        <v>49.921585218610822</v>
      </c>
      <c r="D1949" s="2">
        <f>MACD!E1949</f>
        <v>4.2663415904661051E-2</v>
      </c>
      <c r="E1949" s="2">
        <f>MACD!F1949</f>
        <v>-1.4678906298081022E-2</v>
      </c>
      <c r="F1949" s="2">
        <f>'Moving Avg'!D1949</f>
        <v>4.3263200000000008</v>
      </c>
      <c r="G1949" s="2">
        <f>'Moving Avg'!F1949</f>
        <v>4.3268049999999993</v>
      </c>
      <c r="H1949" s="2">
        <f>'Moving Avg'!G1949</f>
        <v>4.3383259999999995</v>
      </c>
      <c r="I1949" s="2">
        <f>'Moving Avg'!H1949</f>
        <v>4.7944870000000011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4.3262999999999998</v>
      </c>
      <c r="C1950" s="2">
        <f>RSI!I1950</f>
        <v>49.921585218610822</v>
      </c>
      <c r="D1950" s="2">
        <f>MACD!E1950</f>
        <v>3.4708366477694597E-2</v>
      </c>
      <c r="E1950" s="2">
        <f>MACD!F1950</f>
        <v>-4.8014517429258987E-3</v>
      </c>
      <c r="F1950" s="2">
        <f>'Moving Avg'!D1950</f>
        <v>4.3280799999999999</v>
      </c>
      <c r="G1950" s="2">
        <f>'Moving Avg'!F1950</f>
        <v>4.3342200000000002</v>
      </c>
      <c r="H1950" s="2">
        <f>'Moving Avg'!G1950</f>
        <v>4.3404859999999994</v>
      </c>
      <c r="I1950" s="2">
        <f>'Moving Avg'!H1950</f>
        <v>4.7927730000000004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</row>
    <row r="1951" spans="1:12" ht="13.5" x14ac:dyDescent="0.25">
      <c r="A1951" s="3">
        <f>RSI!A1951</f>
        <v>44848</v>
      </c>
      <c r="B1951" s="2">
        <f>RSI!B1951</f>
        <v>4.4147999999999996</v>
      </c>
      <c r="C1951" s="2">
        <f>RSI!I1951</f>
        <v>56.329544229552077</v>
      </c>
      <c r="D1951" s="2">
        <f>MACD!E1951</f>
        <v>1.0532092807248539E-2</v>
      </c>
      <c r="E1951" s="2">
        <f>MACD!F1951</f>
        <v>-1.734742832891011E-3</v>
      </c>
      <c r="F1951" s="2">
        <f>'Moving Avg'!D1951</f>
        <v>4.3493200000000005</v>
      </c>
      <c r="G1951" s="2">
        <f>'Moving Avg'!F1951</f>
        <v>4.3460599999999996</v>
      </c>
      <c r="H1951" s="2">
        <f>'Moving Avg'!G1951</f>
        <v>4.3444159999999998</v>
      </c>
      <c r="I1951" s="2">
        <f>'Moving Avg'!H1951</f>
        <v>4.7909380000000006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4.3352000000000004</v>
      </c>
      <c r="C1952" s="2">
        <f>RSI!I1952</f>
        <v>50.117773708090255</v>
      </c>
      <c r="D1952" s="2">
        <f>MACD!E1952</f>
        <v>1.0420401551973768E-2</v>
      </c>
      <c r="E1952" s="2">
        <f>MACD!F1952</f>
        <v>6.9628604408194465E-4</v>
      </c>
      <c r="F1952" s="2">
        <f>'Moving Avg'!D1952</f>
        <v>4.3475599999999996</v>
      </c>
      <c r="G1952" s="2">
        <f>'Moving Avg'!F1952</f>
        <v>4.3539200000000005</v>
      </c>
      <c r="H1952" s="2">
        <f>'Moving Avg'!G1952</f>
        <v>4.3469159999999984</v>
      </c>
      <c r="I1952" s="2">
        <f>'Moving Avg'!H1952</f>
        <v>4.7891880000000002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4.3529</v>
      </c>
      <c r="C1953" s="2">
        <f>RSI!I1953</f>
        <v>51.401138565920704</v>
      </c>
      <c r="D1953" s="2">
        <f>MACD!E1953</f>
        <v>9.0033169325760554E-3</v>
      </c>
      <c r="E1953" s="2">
        <f>MACD!F1953</f>
        <v>2.3576922217807671E-3</v>
      </c>
      <c r="F1953" s="2">
        <f>'Moving Avg'!D1953</f>
        <v>4.3510999999999997</v>
      </c>
      <c r="G1953" s="2">
        <f>'Moving Avg'!F1953</f>
        <v>4.3626650000000016</v>
      </c>
      <c r="H1953" s="2">
        <f>'Moving Avg'!G1953</f>
        <v>4.3478379999999994</v>
      </c>
      <c r="I1953" s="2">
        <f>'Moving Avg'!H1953</f>
        <v>4.7872045000000005</v>
      </c>
      <c r="J1953" s="6" t="str">
        <f>OBV!F1953</f>
        <v>BEARISH</v>
      </c>
      <c r="K1953" s="6" t="str">
        <f>OBV!G1953</f>
        <v>WEAK</v>
      </c>
      <c r="L1953" s="6" t="str">
        <f>OBV!H1953</f>
        <v>BEARISH DIVERGENCE</v>
      </c>
    </row>
    <row r="1954" spans="1:12" ht="13.5" x14ac:dyDescent="0.25">
      <c r="A1954" s="3">
        <f>RSI!A1954</f>
        <v>44853</v>
      </c>
      <c r="B1954" s="2">
        <f>RSI!B1954</f>
        <v>4.3352000000000004</v>
      </c>
      <c r="C1954" s="2">
        <f>RSI!I1954</f>
        <v>50.015364478965694</v>
      </c>
      <c r="D1954" s="2">
        <f>MACD!E1954</f>
        <v>-1.1415234457921031E-2</v>
      </c>
      <c r="E1954" s="2">
        <f>MACD!F1954</f>
        <v>-3.9689311415959231E-4</v>
      </c>
      <c r="F1954" s="2">
        <f>'Moving Avg'!D1954</f>
        <v>4.3528800000000007</v>
      </c>
      <c r="G1954" s="2">
        <f>'Moving Avg'!F1954</f>
        <v>4.3604600000000007</v>
      </c>
      <c r="H1954" s="2">
        <f>'Moving Avg'!G1954</f>
        <v>4.3475999999999999</v>
      </c>
      <c r="I1954" s="2">
        <f>'Moving Avg'!H1954</f>
        <v>4.7855350000000003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4.2378</v>
      </c>
      <c r="C1955" s="2">
        <f>RSI!I1955</f>
        <v>43.125314855180456</v>
      </c>
      <c r="D1955" s="2">
        <f>MACD!E1955</f>
        <v>-5.1412763227514091E-3</v>
      </c>
      <c r="E1955" s="2">
        <f>MACD!F1955</f>
        <v>-1.3457697558779558E-3</v>
      </c>
      <c r="F1955" s="2">
        <f>'Moving Avg'!D1955</f>
        <v>4.3351799999999994</v>
      </c>
      <c r="G1955" s="2">
        <f>'Moving Avg'!F1955</f>
        <v>4.3489600000000008</v>
      </c>
      <c r="H1955" s="2">
        <f>'Moving Avg'!G1955</f>
        <v>4.3441260000000002</v>
      </c>
      <c r="I1955" s="2">
        <f>'Moving Avg'!H1955</f>
        <v>4.7834995000000005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4.2024999999999997</v>
      </c>
      <c r="C1956" s="2">
        <f>RSI!I1956</f>
        <v>40.924888449275187</v>
      </c>
      <c r="D1956" s="2">
        <f>MACD!E1956</f>
        <v>1.9866541401061255E-3</v>
      </c>
      <c r="E1956" s="2">
        <f>MACD!F1956</f>
        <v>-6.7928497668113966E-4</v>
      </c>
      <c r="F1956" s="2">
        <f>'Moving Avg'!D1956</f>
        <v>4.2927200000000001</v>
      </c>
      <c r="G1956" s="2">
        <f>'Moving Avg'!F1956</f>
        <v>4.3365</v>
      </c>
      <c r="H1956" s="2">
        <f>'Moving Avg'!G1956</f>
        <v>4.3399459999999985</v>
      </c>
      <c r="I1956" s="2">
        <f>'Moving Avg'!H1956</f>
        <v>4.7811665000000003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4.2024999999999997</v>
      </c>
      <c r="C1957" s="2">
        <f>RSI!I1957</f>
        <v>40.92488844927518</v>
      </c>
      <c r="D1957" s="2">
        <f>MACD!E1957</f>
        <v>1.420384576610445E-2</v>
      </c>
      <c r="E1957" s="2">
        <f>MACD!F1957</f>
        <v>2.2973411718759783E-3</v>
      </c>
      <c r="F1957" s="2">
        <f>'Moving Avg'!D1957</f>
        <v>4.2661800000000003</v>
      </c>
      <c r="G1957" s="2">
        <f>'Moving Avg'!F1957</f>
        <v>4.3205750000000007</v>
      </c>
      <c r="H1957" s="2">
        <f>'Moving Avg'!G1957</f>
        <v>4.3356059999999994</v>
      </c>
      <c r="I1957" s="2">
        <f>'Moving Avg'!H1957</f>
        <v>4.7789140000000003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4.2466999999999997</v>
      </c>
      <c r="C1958" s="2">
        <f>RSI!I1958</f>
        <v>45.000128315384906</v>
      </c>
      <c r="D1958" s="2">
        <f>MACD!E1958</f>
        <v>2.0598467743554671E-2</v>
      </c>
      <c r="E1958" s="2">
        <f>MACD!F1958</f>
        <v>5.9575664862117168E-3</v>
      </c>
      <c r="F1958" s="2">
        <f>'Moving Avg'!D1958</f>
        <v>4.2449400000000006</v>
      </c>
      <c r="G1958" s="2">
        <f>'Moving Avg'!F1958</f>
        <v>4.3081900000000006</v>
      </c>
      <c r="H1958" s="2">
        <f>'Moving Avg'!G1958</f>
        <v>4.3321499999999986</v>
      </c>
      <c r="I1958" s="2">
        <f>'Moving Avg'!H1958</f>
        <v>4.776923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4.4679000000000002</v>
      </c>
      <c r="C1959" s="2">
        <f>RSI!I1959</f>
        <v>59.906454624211513</v>
      </c>
      <c r="D1959" s="2">
        <f>MACD!E1959</f>
        <v>8.6278898883538346E-3</v>
      </c>
      <c r="E1959" s="2">
        <f>MACD!F1959</f>
        <v>6.4916311666401412E-3</v>
      </c>
      <c r="F1959" s="2">
        <f>'Moving Avg'!D1959</f>
        <v>4.2714800000000004</v>
      </c>
      <c r="G1959" s="2">
        <f>'Moving Avg'!F1959</f>
        <v>4.3108449999999996</v>
      </c>
      <c r="H1959" s="2">
        <f>'Moving Avg'!G1959</f>
        <v>4.3313459999999999</v>
      </c>
      <c r="I1959" s="2">
        <f>'Moving Avg'!H1959</f>
        <v>4.7759974999999999</v>
      </c>
      <c r="J1959" s="6" t="str">
        <f>OBV!F1959</f>
        <v>BULLISH</v>
      </c>
      <c r="K1959" s="6" t="str">
        <f>OBV!G1959</f>
        <v>STRONG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4.4943999999999997</v>
      </c>
      <c r="C1960" s="2">
        <f>RSI!I1960</f>
        <v>61.261027815992776</v>
      </c>
      <c r="D1960" s="2">
        <f>MACD!E1960</f>
        <v>-4.4257296835361615E-3</v>
      </c>
      <c r="E1960" s="2">
        <f>MACD!F1960</f>
        <v>4.3081589966048814E-3</v>
      </c>
      <c r="F1960" s="2">
        <f>'Moving Avg'!D1960</f>
        <v>4.3227999999999991</v>
      </c>
      <c r="G1960" s="2">
        <f>'Moving Avg'!F1960</f>
        <v>4.3196900000000005</v>
      </c>
      <c r="H1960" s="2">
        <f>'Moving Avg'!G1960</f>
        <v>4.3310719999999998</v>
      </c>
      <c r="I1960" s="2">
        <f>'Moving Avg'!H1960</f>
        <v>4.7751645000000007</v>
      </c>
      <c r="J1960" s="6" t="str">
        <f>OBV!F1960</f>
        <v>BULLISH</v>
      </c>
      <c r="K1960" s="6" t="str">
        <f>OBV!G1960</f>
        <v>STRONG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4.4855999999999998</v>
      </c>
      <c r="C1961" s="2">
        <f>RSI!I1961</f>
        <v>60.529690140585579</v>
      </c>
      <c r="D1961" s="2">
        <f>MACD!E1961</f>
        <v>-2.2509218873416614E-3</v>
      </c>
      <c r="E1961" s="2">
        <f>MACD!F1961</f>
        <v>2.996342819815573E-3</v>
      </c>
      <c r="F1961" s="2">
        <f>'Moving Avg'!D1961</f>
        <v>4.3794200000000005</v>
      </c>
      <c r="G1961" s="2">
        <f>'Moving Avg'!F1961</f>
        <v>4.3316350000000003</v>
      </c>
      <c r="H1961" s="2">
        <f>'Moving Avg'!G1961</f>
        <v>4.330622</v>
      </c>
      <c r="I1961" s="2">
        <f>'Moving Avg'!H1961</f>
        <v>4.7744080000000011</v>
      </c>
      <c r="J1961" s="6" t="str">
        <f>OBV!F1961</f>
        <v>BULLISH</v>
      </c>
      <c r="K1961" s="6" t="str">
        <f>OBV!G1961</f>
        <v>STRONG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4.4589999999999996</v>
      </c>
      <c r="C1962" s="2">
        <f>RSI!I1962</f>
        <v>58.265420211839448</v>
      </c>
      <c r="D1962" s="2">
        <f>MACD!E1962</f>
        <v>-1.1603982196451312E-2</v>
      </c>
      <c r="E1962" s="2">
        <f>MACD!F1962</f>
        <v>7.6277816562195927E-5</v>
      </c>
      <c r="F1962" s="2">
        <f>'Moving Avg'!D1962</f>
        <v>4.43072</v>
      </c>
      <c r="G1962" s="2">
        <f>'Moving Avg'!F1962</f>
        <v>4.3373850000000003</v>
      </c>
      <c r="H1962" s="2">
        <f>'Moving Avg'!G1962</f>
        <v>4.3296399999999995</v>
      </c>
      <c r="I1962" s="2">
        <f>'Moving Avg'!H1962</f>
        <v>4.7735185000000007</v>
      </c>
      <c r="J1962" s="6" t="str">
        <f>OBV!F1962</f>
        <v>BULLISH</v>
      </c>
      <c r="K1962" s="6" t="str">
        <f>OBV!G1962</f>
        <v>STRONG</v>
      </c>
      <c r="L1962" s="6" t="str">
        <f>OBV!H1962</f>
        <v>CONFIRMED BULLISH</v>
      </c>
    </row>
    <row r="1963" spans="1:12" ht="13.5" x14ac:dyDescent="0.25">
      <c r="A1963" s="3">
        <f>RSI!A1963</f>
        <v>44866</v>
      </c>
      <c r="B1963" s="2">
        <f>RSI!B1963</f>
        <v>4.4236000000000004</v>
      </c>
      <c r="C1963" s="2">
        <f>RSI!I1963</f>
        <v>55.300615955044861</v>
      </c>
      <c r="D1963" s="2">
        <f>MACD!E1963</f>
        <v>-1.4865166402203478E-2</v>
      </c>
      <c r="E1963" s="2">
        <f>MACD!F1963</f>
        <v>-2.9120110271909391E-3</v>
      </c>
      <c r="F1963" s="2">
        <f>'Moving Avg'!D1963</f>
        <v>4.4661</v>
      </c>
      <c r="G1963" s="2">
        <f>'Moving Avg'!F1963</f>
        <v>4.3413650000000006</v>
      </c>
      <c r="H1963" s="2">
        <f>'Moving Avg'!G1963</f>
        <v>4.3287560000000003</v>
      </c>
      <c r="I1963" s="2">
        <f>'Moving Avg'!H1963</f>
        <v>4.7730155000000005</v>
      </c>
      <c r="J1963" s="6" t="str">
        <f>OBV!F1963</f>
        <v>BULLISH</v>
      </c>
      <c r="K1963" s="6" t="str">
        <f>OBV!G1963</f>
        <v>STRONG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4.4501999999999997</v>
      </c>
      <c r="C1964" s="2">
        <f>RSI!I1964</f>
        <v>57.068384616210565</v>
      </c>
      <c r="D1964" s="2">
        <f>MACD!E1964</f>
        <v>-2.2749966946285838E-2</v>
      </c>
      <c r="E1964" s="2">
        <f>MACD!F1964</f>
        <v>-6.879602211009919E-3</v>
      </c>
      <c r="F1964" s="2">
        <f>'Moving Avg'!D1964</f>
        <v>4.4625599999999999</v>
      </c>
      <c r="G1964" s="2">
        <f>'Moving Avg'!F1964</f>
        <v>4.3533100000000005</v>
      </c>
      <c r="H1964" s="2">
        <f>'Moving Avg'!G1964</f>
        <v>4.3292079999999995</v>
      </c>
      <c r="I1964" s="2">
        <f>'Moving Avg'!H1964</f>
        <v>4.7724445000000006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4.3352000000000004</v>
      </c>
      <c r="C1965" s="2">
        <f>RSI!I1965</f>
        <v>48.194353662242953</v>
      </c>
      <c r="D1965" s="2">
        <f>MACD!E1965</f>
        <v>-3.6444896524170822E-2</v>
      </c>
      <c r="E1965" s="2">
        <f>MACD!F1965</f>
        <v>-1.27926610736421E-2</v>
      </c>
      <c r="F1965" s="2">
        <f>'Moving Avg'!D1965</f>
        <v>4.43072</v>
      </c>
      <c r="G1965" s="2">
        <f>'Moving Avg'!F1965</f>
        <v>4.3541950000000007</v>
      </c>
      <c r="H1965" s="2">
        <f>'Moving Avg'!G1965</f>
        <v>4.3275220000000001</v>
      </c>
      <c r="I1965" s="2">
        <f>'Moving Avg'!H1965</f>
        <v>4.7719825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4.3352000000000004</v>
      </c>
      <c r="C1966" s="2">
        <f>RSI!I1966</f>
        <v>48.194353662242953</v>
      </c>
      <c r="D1966" s="2">
        <f>MACD!E1966</f>
        <v>-5.3299956489474276E-2</v>
      </c>
      <c r="E1966" s="2">
        <f>MACD!F1966</f>
        <v>-2.0894120156808534E-2</v>
      </c>
      <c r="F1966" s="2">
        <f>'Moving Avg'!D1966</f>
        <v>4.4006400000000001</v>
      </c>
      <c r="G1966" s="2">
        <f>'Moving Avg'!F1966</f>
        <v>4.3555250000000001</v>
      </c>
      <c r="H1966" s="2">
        <f>'Moving Avg'!G1966</f>
        <v>4.325996</v>
      </c>
      <c r="I1966" s="2">
        <f>'Moving Avg'!H1966</f>
        <v>4.7711180000000004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4.3794000000000004</v>
      </c>
      <c r="C1967" s="2">
        <f>RSI!I1967</f>
        <v>51.552434264925587</v>
      </c>
      <c r="D1967" s="2">
        <f>MACD!E1967</f>
        <v>-7.068440567608647E-2</v>
      </c>
      <c r="E1967" s="2">
        <f>MACD!F1967</f>
        <v>-3.0852177260664124E-2</v>
      </c>
      <c r="F1967" s="2">
        <f>'Moving Avg'!D1967</f>
        <v>4.3847199999999997</v>
      </c>
      <c r="G1967" s="2">
        <f>'Moving Avg'!F1967</f>
        <v>4.3572949999999988</v>
      </c>
      <c r="H1967" s="2">
        <f>'Moving Avg'!G1967</f>
        <v>4.3245499999999995</v>
      </c>
      <c r="I1967" s="2">
        <f>'Moving Avg'!H1967</f>
        <v>4.7702735000000009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4.3794000000000004</v>
      </c>
      <c r="C1968" s="2">
        <f>RSI!I1968</f>
        <v>51.552434264925587</v>
      </c>
      <c r="D1968" s="2">
        <f>MACD!E1968</f>
        <v>-7.871513474621139E-2</v>
      </c>
      <c r="E1968" s="2">
        <f>MACD!F1968</f>
        <v>-4.042476875777358E-2</v>
      </c>
      <c r="F1968" s="2">
        <f>'Moving Avg'!D1968</f>
        <v>4.3758800000000004</v>
      </c>
      <c r="G1968" s="2">
        <f>'Moving Avg'!F1968</f>
        <v>4.3595050000000004</v>
      </c>
      <c r="H1968" s="2">
        <f>'Moving Avg'!G1968</f>
        <v>4.325035999999999</v>
      </c>
      <c r="I1968" s="2">
        <f>'Moving Avg'!H1968</f>
        <v>4.7684225000000007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4.4236000000000004</v>
      </c>
      <c r="C1969" s="2">
        <f>RSI!I1969</f>
        <v>54.939904546617733</v>
      </c>
      <c r="D1969" s="2">
        <f>MACD!E1969</f>
        <v>-5.4865533479258488E-2</v>
      </c>
      <c r="E1969" s="2">
        <f>MACD!F1969</f>
        <v>-4.3312921702070566E-2</v>
      </c>
      <c r="F1969" s="2">
        <f>'Moving Avg'!D1969</f>
        <v>4.3705600000000002</v>
      </c>
      <c r="G1969" s="2">
        <f>'Moving Avg'!F1969</f>
        <v>4.364370000000001</v>
      </c>
      <c r="H1969" s="2">
        <f>'Moving Avg'!G1969</f>
        <v>4.3249559999999994</v>
      </c>
      <c r="I1969" s="2">
        <f>'Moving Avg'!H1969</f>
        <v>4.7667524999999999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4.4413</v>
      </c>
      <c r="C1970" s="2">
        <f>RSI!I1970</f>
        <v>56.258857592312445</v>
      </c>
      <c r="D1970" s="2">
        <f>MACD!E1970</f>
        <v>-3.2284044925614097E-2</v>
      </c>
      <c r="E1970" s="2">
        <f>MACD!F1970</f>
        <v>-4.1107146346779269E-2</v>
      </c>
      <c r="F1970" s="2">
        <f>'Moving Avg'!D1970</f>
        <v>4.3917799999999998</v>
      </c>
      <c r="G1970" s="2">
        <f>'Moving Avg'!F1970</f>
        <v>4.3701200000000009</v>
      </c>
      <c r="H1970" s="2">
        <f>'Moving Avg'!G1970</f>
        <v>4.3253919999999999</v>
      </c>
      <c r="I1970" s="2">
        <f>'Moving Avg'!H1970</f>
        <v>4.7650499999999996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4.4236000000000004</v>
      </c>
      <c r="C1971" s="2">
        <f>RSI!I1971</f>
        <v>54.539627214729904</v>
      </c>
      <c r="D1971" s="2">
        <f>MACD!E1971</f>
        <v>-1.3661692982723572E-2</v>
      </c>
      <c r="E1971" s="2">
        <f>MACD!F1971</f>
        <v>-3.5618055673968134E-2</v>
      </c>
      <c r="F1971" s="2">
        <f>'Moving Avg'!D1971</f>
        <v>4.4094600000000002</v>
      </c>
      <c r="G1971" s="2">
        <f>'Moving Avg'!F1971</f>
        <v>4.3705600000000002</v>
      </c>
      <c r="H1971" s="2">
        <f>'Moving Avg'!G1971</f>
        <v>4.325634</v>
      </c>
      <c r="I1971" s="2">
        <f>'Moving Avg'!H1971</f>
        <v>4.7626954999999995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</row>
    <row r="1972" spans="1:12" ht="13.5" x14ac:dyDescent="0.25">
      <c r="A1972" s="3">
        <f>RSI!A1972</f>
        <v>44879</v>
      </c>
      <c r="B1972" s="2">
        <f>RSI!B1972</f>
        <v>4.4236000000000004</v>
      </c>
      <c r="C1972" s="2">
        <f>RSI!I1972</f>
        <v>54.539627214729904</v>
      </c>
      <c r="D1972" s="2">
        <f>MACD!E1972</f>
        <v>-2.3015973809403789E-3</v>
      </c>
      <c r="E1972" s="2">
        <f>MACD!F1972</f>
        <v>-2.8954764015362584E-2</v>
      </c>
      <c r="F1972" s="2">
        <f>'Moving Avg'!D1972</f>
        <v>4.4183000000000003</v>
      </c>
      <c r="G1972" s="2">
        <f>'Moving Avg'!F1972</f>
        <v>4.3749800000000008</v>
      </c>
      <c r="H1972" s="2">
        <f>'Moving Avg'!G1972</f>
        <v>4.3281299999999989</v>
      </c>
      <c r="I1972" s="2">
        <f>'Moving Avg'!H1972</f>
        <v>4.7596569999999998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</row>
    <row r="1973" spans="1:12" ht="13.5" x14ac:dyDescent="0.25">
      <c r="A1973" s="3">
        <f>RSI!A1973</f>
        <v>44880</v>
      </c>
      <c r="B1973" s="2">
        <f>RSI!B1973</f>
        <v>4.4236000000000004</v>
      </c>
      <c r="C1973" s="2">
        <f>RSI!I1973</f>
        <v>54.539627214729919</v>
      </c>
      <c r="D1973" s="2">
        <f>MACD!E1973</f>
        <v>1.5822564082732526E-3</v>
      </c>
      <c r="E1973" s="2">
        <f>MACD!F1973</f>
        <v>-2.2847359930635417E-2</v>
      </c>
      <c r="F1973" s="2">
        <f>'Moving Avg'!D1973</f>
        <v>4.4271399999999996</v>
      </c>
      <c r="G1973" s="2">
        <f>'Moving Avg'!F1973</f>
        <v>4.3785150000000002</v>
      </c>
      <c r="H1973" s="2">
        <f>'Moving Avg'!G1973</f>
        <v>4.3319139999999994</v>
      </c>
      <c r="I1973" s="2">
        <f>'Moving Avg'!H1973</f>
        <v>4.7564169999999999</v>
      </c>
      <c r="J1973" s="6" t="str">
        <f>OBV!F1973</f>
        <v>BEARISH</v>
      </c>
      <c r="K1973" s="6" t="str">
        <f>OBV!G1973</f>
        <v>NEUTRAL</v>
      </c>
      <c r="L1973" s="6" t="str">
        <f>OBV!H1973</f>
        <v>BEARISH DIVERGENCE</v>
      </c>
    </row>
    <row r="1974" spans="1:12" ht="13.5" x14ac:dyDescent="0.25">
      <c r="A1974" s="3">
        <f>RSI!A1974</f>
        <v>44881</v>
      </c>
      <c r="B1974" s="2">
        <f>RSI!B1974</f>
        <v>4.4236000000000004</v>
      </c>
      <c r="C1974" s="2">
        <f>RSI!I1974</f>
        <v>54.539627214729919</v>
      </c>
      <c r="D1974" s="2">
        <f>MACD!E1974</f>
        <v>8.699438078930477E-3</v>
      </c>
      <c r="E1974" s="2">
        <f>MACD!F1974</f>
        <v>-1.6538000328722241E-2</v>
      </c>
      <c r="F1974" s="2">
        <f>'Moving Avg'!D1974</f>
        <v>4.4271399999999996</v>
      </c>
      <c r="G1974" s="2">
        <f>'Moving Avg'!F1974</f>
        <v>4.3829350000000007</v>
      </c>
      <c r="H1974" s="2">
        <f>'Moving Avg'!G1974</f>
        <v>4.3373079999999984</v>
      </c>
      <c r="I1974" s="2">
        <f>'Moving Avg'!H1974</f>
        <v>4.7525734999999996</v>
      </c>
      <c r="J1974" s="6" t="str">
        <f>OBV!F1974</f>
        <v>BEARISH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4.3794000000000004</v>
      </c>
      <c r="C1975" s="2">
        <f>RSI!I1975</f>
        <v>49.462617455241144</v>
      </c>
      <c r="D1975" s="2">
        <f>MACD!E1975</f>
        <v>6.1338953902811966E-5</v>
      </c>
      <c r="E1975" s="2">
        <f>MACD!F1975</f>
        <v>-1.3218132472197231E-2</v>
      </c>
      <c r="F1975" s="2">
        <f>'Moving Avg'!D1975</f>
        <v>4.4147600000000002</v>
      </c>
      <c r="G1975" s="2">
        <f>'Moving Avg'!F1975</f>
        <v>4.390015</v>
      </c>
      <c r="H1975" s="2">
        <f>'Moving Avg'!G1975</f>
        <v>4.3423020000000001</v>
      </c>
      <c r="I1975" s="2">
        <f>'Moving Avg'!H1975</f>
        <v>4.7487099999999991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4.4236000000000004</v>
      </c>
      <c r="C1976" s="2">
        <f>RSI!I1976</f>
        <v>54.06732695047176</v>
      </c>
      <c r="D1976" s="2">
        <f>MACD!E1976</f>
        <v>-1.0484879323015228E-2</v>
      </c>
      <c r="E1976" s="2">
        <f>MACD!F1976</f>
        <v>-1.2671481842360832E-2</v>
      </c>
      <c r="F1976" s="2">
        <f>'Moving Avg'!D1976</f>
        <v>4.4147600000000002</v>
      </c>
      <c r="G1976" s="2">
        <f>'Moving Avg'!F1976</f>
        <v>4.4010699999999998</v>
      </c>
      <c r="H1976" s="2">
        <f>'Moving Avg'!G1976</f>
        <v>4.3470519999999997</v>
      </c>
      <c r="I1976" s="2">
        <f>'Moving Avg'!H1976</f>
        <v>4.7441419999999992</v>
      </c>
      <c r="J1976" s="6" t="str">
        <f>OBV!F1976</f>
        <v>BULLISH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4.4413</v>
      </c>
      <c r="C1977" s="2">
        <f>RSI!I1977</f>
        <v>55.803961800576403</v>
      </c>
      <c r="D1977" s="2">
        <f>MACD!E1977</f>
        <v>-1.4146618664497623E-2</v>
      </c>
      <c r="E1977" s="2">
        <f>MACD!F1977</f>
        <v>-1.2966509206788192E-2</v>
      </c>
      <c r="F1977" s="2">
        <f>'Moving Avg'!D1977</f>
        <v>4.4183000000000003</v>
      </c>
      <c r="G1977" s="2">
        <f>'Moving Avg'!F1977</f>
        <v>4.413009999999999</v>
      </c>
      <c r="H1977" s="2">
        <f>'Moving Avg'!G1977</f>
        <v>4.3523179999999995</v>
      </c>
      <c r="I1977" s="2">
        <f>'Moving Avg'!H1977</f>
        <v>4.7395014999999994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4.4325000000000001</v>
      </c>
      <c r="C1978" s="2">
        <f>RSI!I1978</f>
        <v>54.696720769300725</v>
      </c>
      <c r="D1978" s="2">
        <f>MACD!E1978</f>
        <v>-1.6907848989995422E-2</v>
      </c>
      <c r="E1978" s="2">
        <f>MACD!F1978</f>
        <v>-1.3754777163429639E-2</v>
      </c>
      <c r="F1978" s="2">
        <f>'Moving Avg'!D1978</f>
        <v>4.4200800000000005</v>
      </c>
      <c r="G1978" s="2">
        <f>'Moving Avg'!F1978</f>
        <v>4.4223000000000008</v>
      </c>
      <c r="H1978" s="2">
        <f>'Moving Avg'!G1978</f>
        <v>4.3572460000000008</v>
      </c>
      <c r="I1978" s="2">
        <f>'Moving Avg'!H1978</f>
        <v>4.7349374999999991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4.4325000000000001</v>
      </c>
      <c r="C1979" s="2">
        <f>RSI!I1979</f>
        <v>54.696720769300725</v>
      </c>
      <c r="D1979" s="2">
        <f>MACD!E1979</f>
        <v>-1.2683652247978294E-2</v>
      </c>
      <c r="E1979" s="2">
        <f>MACD!F1979</f>
        <v>-1.3540552180339371E-2</v>
      </c>
      <c r="F1979" s="2">
        <f>'Moving Avg'!D1979</f>
        <v>4.4218600000000006</v>
      </c>
      <c r="G1979" s="2">
        <f>'Moving Avg'!F1979</f>
        <v>4.4205300000000003</v>
      </c>
      <c r="H1979" s="2">
        <f>'Moving Avg'!G1979</f>
        <v>4.36137</v>
      </c>
      <c r="I1979" s="2">
        <f>'Moving Avg'!H1979</f>
        <v>4.730453999999999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</row>
    <row r="1980" spans="1:12" ht="13.5" x14ac:dyDescent="0.25">
      <c r="A1980" s="3">
        <f>RSI!A1980</f>
        <v>44889</v>
      </c>
      <c r="B1980" s="2">
        <f>RSI!B1980</f>
        <v>4.4325000000000001</v>
      </c>
      <c r="C1980" s="2">
        <f>RSI!I1980</f>
        <v>54.696720769300725</v>
      </c>
      <c r="D1980" s="2">
        <f>MACD!E1980</f>
        <v>-6.6079009287571822E-3</v>
      </c>
      <c r="E1980" s="2">
        <f>MACD!F1980</f>
        <v>-1.2154021930022933E-2</v>
      </c>
      <c r="F1980" s="2">
        <f>'Moving Avg'!D1980</f>
        <v>4.43248</v>
      </c>
      <c r="G1980" s="2">
        <f>'Moving Avg'!F1980</f>
        <v>4.4174350000000011</v>
      </c>
      <c r="H1980" s="2">
        <f>'Moving Avg'!G1980</f>
        <v>4.36646</v>
      </c>
      <c r="I1980" s="2">
        <f>'Moving Avg'!H1980</f>
        <v>4.7260509999999991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4.4325000000000001</v>
      </c>
      <c r="C1981" s="2">
        <f>RSI!I1981</f>
        <v>54.696720769300725</v>
      </c>
      <c r="D1981" s="2">
        <f>MACD!E1981</f>
        <v>-4.3951852122310342E-3</v>
      </c>
      <c r="E1981" s="2">
        <f>MACD!F1981</f>
        <v>-1.0602254586464554E-2</v>
      </c>
      <c r="F1981" s="2">
        <f>'Moving Avg'!D1981</f>
        <v>4.4342600000000001</v>
      </c>
      <c r="G1981" s="2">
        <f>'Moving Avg'!F1981</f>
        <v>4.4147800000000013</v>
      </c>
      <c r="H1981" s="2">
        <f>'Moving Avg'!G1981</f>
        <v>4.37155</v>
      </c>
      <c r="I1981" s="2">
        <f>'Moving Avg'!H1981</f>
        <v>4.7216479999999992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4.4501999999999997</v>
      </c>
      <c r="C1982" s="2">
        <f>RSI!I1982</f>
        <v>57.0046775731361</v>
      </c>
      <c r="D1982" s="2">
        <f>MACD!E1982</f>
        <v>-4.0240240643854008E-3</v>
      </c>
      <c r="E1982" s="2">
        <f>MACD!F1982</f>
        <v>-9.2866084820487239E-3</v>
      </c>
      <c r="F1982" s="2">
        <f>'Moving Avg'!D1982</f>
        <v>4.4360400000000002</v>
      </c>
      <c r="G1982" s="2">
        <f>'Moving Avg'!F1982</f>
        <v>4.414340000000001</v>
      </c>
      <c r="H1982" s="2">
        <f>'Moving Avg'!G1982</f>
        <v>4.3769939999999998</v>
      </c>
      <c r="I1982" s="2">
        <f>'Moving Avg'!H1982</f>
        <v>4.7173334999999987</v>
      </c>
      <c r="J1982" s="6" t="str">
        <f>OBV!F1982</f>
        <v>BEARISH</v>
      </c>
      <c r="K1982" s="6" t="str">
        <f>OBV!G1982</f>
        <v>NEUTRAL</v>
      </c>
      <c r="L1982" s="6" t="str">
        <f>OBV!H1982</f>
        <v>BEARISH DIVERGENCE</v>
      </c>
    </row>
    <row r="1983" spans="1:12" ht="13.5" x14ac:dyDescent="0.25">
      <c r="A1983" s="3">
        <f>RSI!A1983</f>
        <v>44894</v>
      </c>
      <c r="B1983" s="2">
        <f>RSI!B1983</f>
        <v>4.4501999999999997</v>
      </c>
      <c r="C1983" s="2">
        <f>RSI!I1983</f>
        <v>57.0046775731361</v>
      </c>
      <c r="D1983" s="2">
        <f>MACD!E1983</f>
        <v>-3.9905043723189593E-3</v>
      </c>
      <c r="E1983" s="2">
        <f>MACD!F1983</f>
        <v>-8.227387660102772E-3</v>
      </c>
      <c r="F1983" s="2">
        <f>'Moving Avg'!D1983</f>
        <v>4.4395799999999994</v>
      </c>
      <c r="G1983" s="2">
        <f>'Moving Avg'!F1983</f>
        <v>4.4156700000000004</v>
      </c>
      <c r="H1983" s="2">
        <f>'Moving Avg'!G1983</f>
        <v>4.3824380000000005</v>
      </c>
      <c r="I1983" s="2">
        <f>'Moving Avg'!H1983</f>
        <v>4.7122544999999985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4.4413</v>
      </c>
      <c r="C1984" s="2">
        <f>RSI!I1984</f>
        <v>55.360002003715252</v>
      </c>
      <c r="D1984" s="2">
        <f>MACD!E1984</f>
        <v>-3.5626413158880155E-3</v>
      </c>
      <c r="E1984" s="2">
        <f>MACD!F1984</f>
        <v>-7.2944383912598217E-3</v>
      </c>
      <c r="F1984" s="2">
        <f>'Moving Avg'!D1984</f>
        <v>4.4413399999999994</v>
      </c>
      <c r="G1984" s="2">
        <f>'Moving Avg'!F1984</f>
        <v>4.4152250000000004</v>
      </c>
      <c r="H1984" s="2">
        <f>'Moving Avg'!G1984</f>
        <v>4.3836780000000006</v>
      </c>
      <c r="I1984" s="2">
        <f>'Moving Avg'!H1984</f>
        <v>4.7058829999999992</v>
      </c>
      <c r="J1984" s="6" t="str">
        <f>OBV!F1984</f>
        <v>BEARISH</v>
      </c>
      <c r="K1984" s="6" t="str">
        <f>OBV!G1984</f>
        <v>NEUTRAL</v>
      </c>
      <c r="L1984" s="6" t="str">
        <f>OBV!H1984</f>
        <v>BEARISH DIVERGENCE</v>
      </c>
    </row>
    <row r="1985" spans="1:12" ht="13.5" x14ac:dyDescent="0.25">
      <c r="A1985" s="3">
        <f>RSI!A1985</f>
        <v>44896</v>
      </c>
      <c r="B1985" s="2">
        <f>RSI!B1985</f>
        <v>4.4943999999999997</v>
      </c>
      <c r="C1985" s="2">
        <f>RSI!I1985</f>
        <v>62.341138532152591</v>
      </c>
      <c r="D1985" s="2">
        <f>MACD!E1985</f>
        <v>-1.4121863806536794E-2</v>
      </c>
      <c r="E1985" s="2">
        <f>MACD!F1985</f>
        <v>-8.6599234743152172E-3</v>
      </c>
      <c r="F1985" s="2">
        <f>'Moving Avg'!D1985</f>
        <v>4.4537199999999997</v>
      </c>
      <c r="G1985" s="2">
        <f>'Moving Avg'!F1985</f>
        <v>4.4231849999999993</v>
      </c>
      <c r="H1985" s="2">
        <f>'Moving Avg'!G1985</f>
        <v>4.3842100000000004</v>
      </c>
      <c r="I1985" s="2">
        <f>'Moving Avg'!H1985</f>
        <v>4.6995759999999986</v>
      </c>
      <c r="J1985" s="6" t="str">
        <f>OBV!F1985</f>
        <v>BEARISH</v>
      </c>
      <c r="K1985" s="6" t="str">
        <f>OBV!G1985</f>
        <v>NEUTRAL</v>
      </c>
      <c r="L1985" s="6" t="str">
        <f>OBV!H1985</f>
        <v>BEARISH DIVERGENCE</v>
      </c>
    </row>
    <row r="1986" spans="1:12" ht="13.5" x14ac:dyDescent="0.25">
      <c r="A1986" s="3">
        <f>RSI!A1986</f>
        <v>44897</v>
      </c>
      <c r="B1986" s="2">
        <f>RSI!B1986</f>
        <v>4.4236000000000004</v>
      </c>
      <c r="C1986" s="2">
        <f>RSI!I1986</f>
        <v>50.909161804741238</v>
      </c>
      <c r="D1986" s="2">
        <f>MACD!E1986</f>
        <v>-1.1499922865518819E-2</v>
      </c>
      <c r="E1986" s="2">
        <f>MACD!F1986</f>
        <v>-9.2279233525559383E-3</v>
      </c>
      <c r="F1986" s="2">
        <f>'Moving Avg'!D1986</f>
        <v>4.4519399999999996</v>
      </c>
      <c r="G1986" s="2">
        <f>'Moving Avg'!F1986</f>
        <v>4.4276049999999998</v>
      </c>
      <c r="H1986" s="2">
        <f>'Moving Avg'!G1986</f>
        <v>4.3836480000000009</v>
      </c>
      <c r="I1986" s="2">
        <f>'Moving Avg'!H1986</f>
        <v>4.6921904999999988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4.4236000000000004</v>
      </c>
      <c r="C1987" s="2">
        <f>RSI!I1987</f>
        <v>50.909161804741238</v>
      </c>
      <c r="D1987" s="2">
        <f>MACD!E1987</f>
        <v>-6.5915654574215665E-3</v>
      </c>
      <c r="E1987" s="2">
        <f>MACD!F1987</f>
        <v>-8.7006517735290639E-3</v>
      </c>
      <c r="F1987" s="2">
        <f>'Moving Avg'!D1987</f>
        <v>4.4466200000000002</v>
      </c>
      <c r="G1987" s="2">
        <f>'Moving Avg'!F1987</f>
        <v>4.4298149999999996</v>
      </c>
      <c r="H1987" s="2">
        <f>'Moving Avg'!G1987</f>
        <v>4.3817000000000004</v>
      </c>
      <c r="I1987" s="2">
        <f>'Moving Avg'!H1987</f>
        <v>4.684724499999998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4.4236000000000004</v>
      </c>
      <c r="C1988" s="2">
        <f>RSI!I1988</f>
        <v>50.909161804741238</v>
      </c>
      <c r="D1988" s="2">
        <f>MACD!E1988</f>
        <v>-3.8230054885994846E-3</v>
      </c>
      <c r="E1988" s="2">
        <f>MACD!F1988</f>
        <v>-7.7251225165431477E-3</v>
      </c>
      <c r="F1988" s="2">
        <f>'Moving Avg'!D1988</f>
        <v>4.4413</v>
      </c>
      <c r="G1988" s="2">
        <f>'Moving Avg'!F1988</f>
        <v>4.4320249999999985</v>
      </c>
      <c r="H1988" s="2">
        <f>'Moving Avg'!G1988</f>
        <v>4.3802840000000005</v>
      </c>
      <c r="I1988" s="2">
        <f>'Moving Avg'!H1988</f>
        <v>4.6783449999999975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4.4236000000000004</v>
      </c>
      <c r="C1989" s="2">
        <f>RSI!I1989</f>
        <v>50.909161804741238</v>
      </c>
      <c r="D1989" s="2">
        <f>MACD!E1989</f>
        <v>-1.508914282386975E-3</v>
      </c>
      <c r="E1989" s="2">
        <f>MACD!F1989</f>
        <v>-6.4818808697119134E-3</v>
      </c>
      <c r="F1989" s="2">
        <f>'Moving Avg'!D1989</f>
        <v>4.4377599999999999</v>
      </c>
      <c r="G1989" s="2">
        <f>'Moving Avg'!F1989</f>
        <v>4.4320249999999985</v>
      </c>
      <c r="H1989" s="2">
        <f>'Moving Avg'!G1989</f>
        <v>4.3804600000000002</v>
      </c>
      <c r="I1989" s="2">
        <f>'Moving Avg'!H1989</f>
        <v>4.6722874999999977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4.4236000000000004</v>
      </c>
      <c r="C1990" s="2">
        <f>RSI!I1990</f>
        <v>50.909161804741245</v>
      </c>
      <c r="D1990" s="2">
        <f>MACD!E1990</f>
        <v>4.2274024421651291E-4</v>
      </c>
      <c r="E1990" s="2">
        <f>MACD!F1990</f>
        <v>-5.1009566469262281E-3</v>
      </c>
      <c r="F1990" s="2">
        <f>'Moving Avg'!D1990</f>
        <v>4.4236000000000004</v>
      </c>
      <c r="G1990" s="2">
        <f>'Moving Avg'!F1990</f>
        <v>4.4311399999999992</v>
      </c>
      <c r="H1990" s="2">
        <f>'Moving Avg'!G1990</f>
        <v>4.3825820000000002</v>
      </c>
      <c r="I1990" s="2">
        <f>'Moving Avg'!H1990</f>
        <v>4.6668339999999979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4.4236000000000004</v>
      </c>
      <c r="C1991" s="2">
        <f>RSI!I1991</f>
        <v>50.909161804741238</v>
      </c>
      <c r="D1991" s="2">
        <f>MACD!E1991</f>
        <v>2.0327517366363068E-3</v>
      </c>
      <c r="E1991" s="2">
        <f>MACD!F1991</f>
        <v>-3.6742149702137209E-3</v>
      </c>
      <c r="F1991" s="2">
        <f>'Moving Avg'!D1991</f>
        <v>4.4236000000000004</v>
      </c>
      <c r="G1991" s="2">
        <f>'Moving Avg'!F1991</f>
        <v>4.4311399999999992</v>
      </c>
      <c r="H1991" s="2">
        <f>'Moving Avg'!G1991</f>
        <v>4.38612</v>
      </c>
      <c r="I1991" s="2">
        <f>'Moving Avg'!H1991</f>
        <v>4.6607764999999981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4.4147999999999996</v>
      </c>
      <c r="C1992" s="2">
        <f>RSI!I1992</f>
        <v>49.161220779369735</v>
      </c>
      <c r="D1992" s="2">
        <f>MACD!E1992</f>
        <v>6.7473447664614383E-3</v>
      </c>
      <c r="E1992" s="2">
        <f>MACD!F1992</f>
        <v>-1.5899030228786893E-3</v>
      </c>
      <c r="F1992" s="2">
        <f>'Moving Avg'!D1992</f>
        <v>4.4218400000000004</v>
      </c>
      <c r="G1992" s="2">
        <f>'Moving Avg'!F1992</f>
        <v>4.4306999999999999</v>
      </c>
      <c r="H1992" s="2">
        <f>'Moving Avg'!G1992</f>
        <v>4.3875359999999999</v>
      </c>
      <c r="I1992" s="2">
        <f>'Moving Avg'!H1992</f>
        <v>4.6559229999999978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4.4147999999999996</v>
      </c>
      <c r="C1993" s="2">
        <f>RSI!I1993</f>
        <v>49.161220779369735</v>
      </c>
      <c r="D1993" s="2">
        <f>MACD!E1993</f>
        <v>1.0767640219840224E-2</v>
      </c>
      <c r="E1993" s="2">
        <f>MACD!F1993</f>
        <v>8.8160562566509345E-4</v>
      </c>
      <c r="F1993" s="2">
        <f>'Moving Avg'!D1993</f>
        <v>4.4200800000000005</v>
      </c>
      <c r="G1993" s="2">
        <f>'Moving Avg'!F1993</f>
        <v>4.4302599999999996</v>
      </c>
      <c r="H1993" s="2">
        <f>'Moving Avg'!G1993</f>
        <v>4.3889520000000006</v>
      </c>
      <c r="I1993" s="2">
        <f>'Moving Avg'!H1993</f>
        <v>4.6514314999999975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4.4147999999999996</v>
      </c>
      <c r="C1994" s="2">
        <f>RSI!I1994</f>
        <v>49.161220779369735</v>
      </c>
      <c r="D1994" s="2">
        <f>MACD!E1994</f>
        <v>1.2828924233515338E-2</v>
      </c>
      <c r="E1994" s="2">
        <f>MACD!F1994</f>
        <v>3.2710693472351423E-3</v>
      </c>
      <c r="F1994" s="2">
        <f>'Moving Avg'!D1994</f>
        <v>4.4183199999999996</v>
      </c>
      <c r="G1994" s="2">
        <f>'Moving Avg'!F1994</f>
        <v>4.4298200000000003</v>
      </c>
      <c r="H1994" s="2">
        <f>'Moving Avg'!G1994</f>
        <v>4.3930220000000011</v>
      </c>
      <c r="I1994" s="2">
        <f>'Moving Avg'!H1994</f>
        <v>4.647342499999997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4.4147999999999996</v>
      </c>
      <c r="C1995" s="2">
        <f>RSI!I1995</f>
        <v>49.161220779369735</v>
      </c>
      <c r="D1995" s="2">
        <f>MACD!E1995</f>
        <v>2.276891684555693E-2</v>
      </c>
      <c r="E1995" s="2">
        <f>MACD!F1995</f>
        <v>7.1706388468995002E-3</v>
      </c>
      <c r="F1995" s="2">
        <f>'Moving Avg'!D1995</f>
        <v>4.4165599999999996</v>
      </c>
      <c r="G1995" s="2">
        <f>'Moving Avg'!F1995</f>
        <v>4.4315899999999999</v>
      </c>
      <c r="H1995" s="2">
        <f>'Moving Avg'!G1995</f>
        <v>4.3949680000000013</v>
      </c>
      <c r="I1995" s="2">
        <f>'Moving Avg'!H1995</f>
        <v>4.6434144999999978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4.3794000000000004</v>
      </c>
      <c r="C1996" s="2">
        <f>RSI!I1996</f>
        <v>41.459104518614737</v>
      </c>
      <c r="D1996" s="2">
        <f>MACD!E1996</f>
        <v>2.2934222546210137E-2</v>
      </c>
      <c r="E1996" s="2">
        <f>MACD!F1996</f>
        <v>1.0323355586761628E-2</v>
      </c>
      <c r="F1996" s="2">
        <f>'Moving Avg'!D1996</f>
        <v>4.4077199999999994</v>
      </c>
      <c r="G1996" s="2">
        <f>'Moving Avg'!F1996</f>
        <v>4.4293800000000001</v>
      </c>
      <c r="H1996" s="2">
        <f>'Moving Avg'!G1996</f>
        <v>4.3963840000000012</v>
      </c>
      <c r="I1996" s="2">
        <f>'Moving Avg'!H1996</f>
        <v>4.6395509999999982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4.3794000000000004</v>
      </c>
      <c r="C1997" s="2">
        <f>RSI!I1997</f>
        <v>41.459104518614737</v>
      </c>
      <c r="D1997" s="2">
        <f>MACD!E1997</f>
        <v>2.3306080601750878E-2</v>
      </c>
      <c r="E1997" s="2">
        <f>MACD!F1997</f>
        <v>1.2919900589759479E-2</v>
      </c>
      <c r="F1997" s="2">
        <f>'Moving Avg'!D1997</f>
        <v>4.4006400000000001</v>
      </c>
      <c r="G1997" s="2">
        <f>'Moving Avg'!F1997</f>
        <v>4.4262850000000009</v>
      </c>
      <c r="H1997" s="2">
        <f>'Moving Avg'!G1997</f>
        <v>4.3970919999999998</v>
      </c>
      <c r="I1997" s="2">
        <f>'Moving Avg'!H1997</f>
        <v>4.6360899999999985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4.3705999999999996</v>
      </c>
      <c r="C1998" s="2">
        <f>RSI!I1998</f>
        <v>39.667386048299058</v>
      </c>
      <c r="D1998" s="2">
        <f>MACD!E1998</f>
        <v>2.4487381578579104E-2</v>
      </c>
      <c r="E1998" s="2">
        <f>MACD!F1998</f>
        <v>1.5233396787523406E-2</v>
      </c>
      <c r="F1998" s="2">
        <f>'Moving Avg'!D1998</f>
        <v>4.3917999999999999</v>
      </c>
      <c r="G1998" s="2">
        <f>'Moving Avg'!F1998</f>
        <v>4.42319</v>
      </c>
      <c r="H1998" s="2">
        <f>'Moving Avg'!G1998</f>
        <v>4.3978000000000002</v>
      </c>
      <c r="I1998" s="2">
        <f>'Moving Avg'!H1998</f>
        <v>4.6329874999999978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4.3705999999999996</v>
      </c>
      <c r="C1999" s="2">
        <f>RSI!I1999</f>
        <v>39.667386048299058</v>
      </c>
      <c r="D1999" s="2">
        <f>MACD!E1999</f>
        <v>2.5737832411381056E-2</v>
      </c>
      <c r="E1999" s="2">
        <f>MACD!F1999</f>
        <v>1.7334283912294936E-2</v>
      </c>
      <c r="F1999" s="2">
        <f>'Moving Avg'!D1999</f>
        <v>4.3829599999999997</v>
      </c>
      <c r="G1999" s="2">
        <f>'Moving Avg'!F1999</f>
        <v>4.4200949999999999</v>
      </c>
      <c r="H1999" s="2">
        <f>'Moving Avg'!G1999</f>
        <v>4.3986860000000005</v>
      </c>
      <c r="I1999" s="2">
        <f>'Moving Avg'!H1999</f>
        <v>4.6300864999999982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4.3352000000000004</v>
      </c>
      <c r="C2000" s="2">
        <f>RSI!I2000</f>
        <v>33.011510325686075</v>
      </c>
      <c r="D2000" s="2">
        <f>MACD!E2000</f>
        <v>2.9650432552050354E-2</v>
      </c>
      <c r="E2000" s="2">
        <f>MACD!F2000</f>
        <v>1.9797513640246019E-2</v>
      </c>
      <c r="F2000" s="2">
        <f>'Moving Avg'!D2000</f>
        <v>4.3670400000000003</v>
      </c>
      <c r="G2000" s="2">
        <f>'Moving Avg'!F2000</f>
        <v>4.4152300000000002</v>
      </c>
      <c r="H2000" s="2">
        <f>'Moving Avg'!G2000</f>
        <v>4.3988639999999997</v>
      </c>
      <c r="I2000" s="2">
        <f>'Moving Avg'!H2000</f>
        <v>4.6256399999999971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4.3705999999999996</v>
      </c>
      <c r="C2001" s="2">
        <f>RSI!I2001</f>
        <v>43.263713650441417</v>
      </c>
      <c r="D2001" s="2">
        <f>MACD!E2001</f>
        <v>3.0763148530613904E-2</v>
      </c>
      <c r="E2001" s="2">
        <f>MACD!F2001</f>
        <v>2.1990640618319596E-2</v>
      </c>
      <c r="F2001" s="2">
        <f>'Moving Avg'!D2001</f>
        <v>4.3652800000000003</v>
      </c>
      <c r="G2001" s="2">
        <f>'Moving Avg'!F2001</f>
        <v>4.4121350000000001</v>
      </c>
      <c r="H2001" s="2">
        <f>'Moving Avg'!G2001</f>
        <v>4.3979799999999996</v>
      </c>
      <c r="I2001" s="2">
        <f>'Moving Avg'!H2001</f>
        <v>4.6211289999999972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4.3705999999999996</v>
      </c>
      <c r="C2002" s="2">
        <f>RSI!I2002</f>
        <v>43.263713650441424</v>
      </c>
      <c r="D2002" s="2">
        <f>MACD!E2002</f>
        <v>3.0534499812615579E-2</v>
      </c>
      <c r="E2002" s="2">
        <f>MACD!F2002</f>
        <v>2.3699412457178794E-2</v>
      </c>
      <c r="F2002" s="2">
        <f>'Moving Avg'!D2002</f>
        <v>4.3635199999999994</v>
      </c>
      <c r="G2002" s="2">
        <f>'Moving Avg'!F2002</f>
        <v>4.4081549999999989</v>
      </c>
      <c r="H2002" s="2">
        <f>'Moving Avg'!G2002</f>
        <v>4.3986880000000008</v>
      </c>
      <c r="I2002" s="2">
        <f>'Moving Avg'!H2002</f>
        <v>4.6169799999999972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4.4058999999999999</v>
      </c>
      <c r="C2003" s="2">
        <f>RSI!I2003</f>
        <v>51.795590892125446</v>
      </c>
      <c r="D2003" s="2">
        <f>MACD!E2003</f>
        <v>2.7896276460193548E-2</v>
      </c>
      <c r="E2003" s="2">
        <f>MACD!F2003</f>
        <v>2.4538785257781748E-2</v>
      </c>
      <c r="F2003" s="2">
        <f>'Moving Avg'!D2003</f>
        <v>4.3705799999999995</v>
      </c>
      <c r="G2003" s="2">
        <f>'Moving Avg'!F2003</f>
        <v>4.4059399999999993</v>
      </c>
      <c r="H2003" s="2">
        <f>'Moving Avg'!G2003</f>
        <v>4.3997479999999998</v>
      </c>
      <c r="I2003" s="2">
        <f>'Moving Avg'!H2003</f>
        <v>4.6130074999999975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</row>
    <row r="2004" spans="1:12" ht="13.5" x14ac:dyDescent="0.25">
      <c r="A2004" s="3">
        <f>RSI!A2004</f>
        <v>44923</v>
      </c>
      <c r="B2004" s="2">
        <f>RSI!B2004</f>
        <v>4.3971</v>
      </c>
      <c r="C2004" s="2">
        <f>RSI!I2004</f>
        <v>49.785662286272157</v>
      </c>
      <c r="D2004" s="2">
        <f>MACD!E2004</f>
        <v>2.6264662421000118E-2</v>
      </c>
      <c r="E2004" s="2">
        <f>MACD!F2004</f>
        <v>2.4883960690425422E-2</v>
      </c>
      <c r="F2004" s="2">
        <f>'Moving Avg'!D2004</f>
        <v>4.3758799999999995</v>
      </c>
      <c r="G2004" s="2">
        <f>'Moving Avg'!F2004</f>
        <v>4.4037299999999995</v>
      </c>
      <c r="H2004" s="2">
        <f>'Moving Avg'!G2004</f>
        <v>4.4009860000000005</v>
      </c>
      <c r="I2004" s="2">
        <f>'Moving Avg'!H2004</f>
        <v>4.609675499999998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</row>
    <row r="2005" spans="1:12" ht="13.5" x14ac:dyDescent="0.25">
      <c r="A2005" s="3">
        <f>RSI!A2005</f>
        <v>44924</v>
      </c>
      <c r="B2005" s="2">
        <f>RSI!B2005</f>
        <v>4.4058999999999999</v>
      </c>
      <c r="C2005" s="2">
        <f>RSI!I2005</f>
        <v>51.799943356218755</v>
      </c>
      <c r="D2005" s="2">
        <f>MACD!E2005</f>
        <v>2.4236877490908526E-2</v>
      </c>
      <c r="E2005" s="2">
        <f>MACD!F2005</f>
        <v>2.4754544050522045E-2</v>
      </c>
      <c r="F2005" s="2">
        <f>'Moving Avg'!D2005</f>
        <v>4.3900199999999989</v>
      </c>
      <c r="G2005" s="2">
        <f>'Moving Avg'!F2005</f>
        <v>4.399305</v>
      </c>
      <c r="H2005" s="2">
        <f>'Moving Avg'!G2005</f>
        <v>4.4043479999999997</v>
      </c>
      <c r="I2005" s="2">
        <f>'Moving Avg'!H2005</f>
        <v>4.6061459999999981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</row>
    <row r="2006" spans="1:12" ht="13.5" x14ac:dyDescent="0.25">
      <c r="A2006" s="3">
        <f>RSI!A2006</f>
        <v>44925</v>
      </c>
      <c r="B2006" s="2">
        <f>RSI!B2006</f>
        <v>4.4058999999999999</v>
      </c>
      <c r="C2006" s="2">
        <f>RSI!I2006</f>
        <v>51.799943356218755</v>
      </c>
      <c r="D2006" s="2">
        <f>MACD!E2006</f>
        <v>1.7027224027264865E-2</v>
      </c>
      <c r="E2006" s="2">
        <f>MACD!F2006</f>
        <v>2.3209080045870609E-2</v>
      </c>
      <c r="F2006" s="2">
        <f>'Moving Avg'!D2006</f>
        <v>4.3970799999999999</v>
      </c>
      <c r="G2006" s="2">
        <f>'Moving Avg'!F2006</f>
        <v>4.3984199999999998</v>
      </c>
      <c r="H2006" s="2">
        <f>'Moving Avg'!G2006</f>
        <v>4.4084159999999999</v>
      </c>
      <c r="I2006" s="2">
        <f>'Moving Avg'!H2006</f>
        <v>4.603018999999998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4.4058999999999999</v>
      </c>
      <c r="C2007" s="2">
        <f>RSI!I2007</f>
        <v>51.799943356218755</v>
      </c>
      <c r="D2007" s="2">
        <f>MACD!E2007</f>
        <v>1.0882598390196563E-2</v>
      </c>
      <c r="E2007" s="2">
        <f>MACD!F2007</f>
        <v>2.0743783714735804E-2</v>
      </c>
      <c r="F2007" s="2">
        <f>'Moving Avg'!D2007</f>
        <v>4.4041399999999999</v>
      </c>
      <c r="G2007" s="2">
        <f>'Moving Avg'!F2007</f>
        <v>4.3975349999999995</v>
      </c>
      <c r="H2007" s="2">
        <f>'Moving Avg'!G2007</f>
        <v>4.4124840000000001</v>
      </c>
      <c r="I2007" s="2">
        <f>'Moving Avg'!H2007</f>
        <v>4.5991269999999975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</row>
    <row r="2008" spans="1:12" ht="13.5" x14ac:dyDescent="0.25">
      <c r="A2008" s="3">
        <f>RSI!A2008</f>
        <v>44929</v>
      </c>
      <c r="B2008" s="2">
        <f>RSI!B2008</f>
        <v>4.4147999999999996</v>
      </c>
      <c r="C2008" s="2">
        <f>RSI!I2008</f>
        <v>54.124471442053427</v>
      </c>
      <c r="D2008" s="2">
        <f>MACD!E2008</f>
        <v>3.6293150746562475E-3</v>
      </c>
      <c r="E2008" s="2">
        <f>MACD!F2008</f>
        <v>1.7320889986719896E-2</v>
      </c>
      <c r="F2008" s="2">
        <f>'Moving Avg'!D2008</f>
        <v>4.4059200000000001</v>
      </c>
      <c r="G2008" s="2">
        <f>'Moving Avg'!F2008</f>
        <v>4.3970949999999993</v>
      </c>
      <c r="H2008" s="2">
        <f>'Moving Avg'!G2008</f>
        <v>4.4158460000000002</v>
      </c>
      <c r="I2008" s="2">
        <f>'Moving Avg'!H2008</f>
        <v>4.5952794999999975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</row>
    <row r="2009" spans="1:12" ht="13.5" x14ac:dyDescent="0.25">
      <c r="A2009" s="3">
        <f>RSI!A2009</f>
        <v>44930</v>
      </c>
      <c r="B2009" s="2">
        <f>RSI!B2009</f>
        <v>4.4147999999999996</v>
      </c>
      <c r="C2009" s="2">
        <f>RSI!I2009</f>
        <v>54.124471442053427</v>
      </c>
      <c r="D2009" s="2">
        <f>MACD!E2009</f>
        <v>-2.5985201734126662E-3</v>
      </c>
      <c r="E2009" s="2">
        <f>MACD!F2009</f>
        <v>1.3337007954693383E-2</v>
      </c>
      <c r="F2009" s="2">
        <f>'Moving Avg'!D2009</f>
        <v>4.4094600000000002</v>
      </c>
      <c r="G2009" s="2">
        <f>'Moving Avg'!F2009</f>
        <v>4.396655</v>
      </c>
      <c r="H2009" s="2">
        <f>'Moving Avg'!G2009</f>
        <v>4.414784</v>
      </c>
      <c r="I2009" s="2">
        <f>'Moving Avg'!H2009</f>
        <v>4.5914319999999975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4.4147999999999996</v>
      </c>
      <c r="C2010" s="2">
        <f>RSI!I2010</f>
        <v>54.124471442053427</v>
      </c>
      <c r="D2010" s="2">
        <f>MACD!E2010</f>
        <v>-1.3398123058100175E-2</v>
      </c>
      <c r="E2010" s="2">
        <f>MACD!F2010</f>
        <v>7.9899817521346707E-3</v>
      </c>
      <c r="F2010" s="2">
        <f>'Moving Avg'!D2010</f>
        <v>4.4112399999999994</v>
      </c>
      <c r="G2010" s="2">
        <f>'Moving Avg'!F2010</f>
        <v>4.3962149999999998</v>
      </c>
      <c r="H2010" s="2">
        <f>'Moving Avg'!G2010</f>
        <v>4.4131920000000004</v>
      </c>
      <c r="I2010" s="2">
        <f>'Moving Avg'!H2010</f>
        <v>4.5875844999999984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4.4147999999999996</v>
      </c>
      <c r="C2011" s="2">
        <f>RSI!I2011</f>
        <v>54.124471442053427</v>
      </c>
      <c r="D2011" s="2">
        <f>MACD!E2011</f>
        <v>-1.716763388732101E-2</v>
      </c>
      <c r="E2011" s="2">
        <f>MACD!F2011</f>
        <v>2.9584586242435346E-3</v>
      </c>
      <c r="F2011" s="2">
        <f>'Moving Avg'!D2011</f>
        <v>4.4130199999999995</v>
      </c>
      <c r="G2011" s="2">
        <f>'Moving Avg'!F2011</f>
        <v>4.3957749999999995</v>
      </c>
      <c r="H2011" s="2">
        <f>'Moving Avg'!G2011</f>
        <v>4.4117760000000006</v>
      </c>
      <c r="I2011" s="2">
        <f>'Moving Avg'!H2011</f>
        <v>4.5838979999999978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4.4147999999999996</v>
      </c>
      <c r="C2012" s="2">
        <f>RSI!I2012</f>
        <v>54.124471442053427</v>
      </c>
      <c r="D2012" s="2">
        <f>MACD!E2012</f>
        <v>-2.0429015489846769E-2</v>
      </c>
      <c r="E2012" s="2">
        <f>MACD!F2012</f>
        <v>-1.7190361985745259E-3</v>
      </c>
      <c r="F2012" s="2">
        <f>'Moving Avg'!D2012</f>
        <v>4.4147999999999996</v>
      </c>
      <c r="G2012" s="2">
        <f>'Moving Avg'!F2012</f>
        <v>4.3957749999999995</v>
      </c>
      <c r="H2012" s="2">
        <f>'Moving Avg'!G2012</f>
        <v>4.4108920000000014</v>
      </c>
      <c r="I2012" s="2">
        <f>'Moving Avg'!H2012</f>
        <v>4.580130999999998</v>
      </c>
      <c r="J2012" s="6" t="str">
        <f>OBV!F2012</f>
        <v>BULLISH</v>
      </c>
      <c r="K2012" s="6" t="str">
        <f>OBV!G2012</f>
        <v>NEUTRAL</v>
      </c>
      <c r="L2012" s="6" t="str">
        <f>OBV!H2012</f>
        <v>CONFIRMED BULLISH</v>
      </c>
    </row>
    <row r="2013" spans="1:12" ht="13.5" x14ac:dyDescent="0.25">
      <c r="A2013" s="3">
        <f>RSI!A2013</f>
        <v>44936</v>
      </c>
      <c r="B2013" s="2">
        <f>RSI!B2013</f>
        <v>4.3971</v>
      </c>
      <c r="C2013" s="2">
        <f>RSI!I2013</f>
        <v>47.522238870800891</v>
      </c>
      <c r="D2013" s="2">
        <f>MACD!E2013</f>
        <v>-1.6513243064591343E-2</v>
      </c>
      <c r="E2013" s="2">
        <f>MACD!F2013</f>
        <v>-4.6778775717778893E-3</v>
      </c>
      <c r="F2013" s="2">
        <f>'Moving Avg'!D2013</f>
        <v>4.4112600000000004</v>
      </c>
      <c r="G2013" s="2">
        <f>'Moving Avg'!F2013</f>
        <v>4.3948899999999993</v>
      </c>
      <c r="H2013" s="2">
        <f>'Moving Avg'!G2013</f>
        <v>4.410362000000001</v>
      </c>
      <c r="I2013" s="2">
        <f>'Moving Avg'!H2013</f>
        <v>4.5775634999999983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4.3705999999999996</v>
      </c>
      <c r="C2014" s="2">
        <f>RSI!I2014</f>
        <v>39.711821394514715</v>
      </c>
      <c r="D2014" s="2">
        <f>MACD!E2014</f>
        <v>-1.2547743380249443E-2</v>
      </c>
      <c r="E2014" s="2">
        <f>MACD!F2014</f>
        <v>-6.2518507334722003E-3</v>
      </c>
      <c r="F2014" s="2">
        <f>'Moving Avg'!D2014</f>
        <v>4.4024200000000002</v>
      </c>
      <c r="G2014" s="2">
        <f>'Moving Avg'!F2014</f>
        <v>4.3926800000000004</v>
      </c>
      <c r="H2014" s="2">
        <f>'Moving Avg'!G2014</f>
        <v>4.4087699999999996</v>
      </c>
      <c r="I2014" s="2">
        <f>'Moving Avg'!H2014</f>
        <v>4.5740584999999978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4.3705999999999996</v>
      </c>
      <c r="C2015" s="2">
        <f>RSI!I2015</f>
        <v>39.711821394514715</v>
      </c>
      <c r="D2015" s="2">
        <f>MACD!E2015</f>
        <v>-7.642035725791807E-3</v>
      </c>
      <c r="E2015" s="2">
        <f>MACD!F2015</f>
        <v>-6.5298877319361227E-3</v>
      </c>
      <c r="F2015" s="2">
        <f>'Moving Avg'!D2015</f>
        <v>4.3935799999999992</v>
      </c>
      <c r="G2015" s="2">
        <f>'Moving Avg'!F2015</f>
        <v>4.3904699999999997</v>
      </c>
      <c r="H2015" s="2">
        <f>'Moving Avg'!G2015</f>
        <v>4.409478</v>
      </c>
      <c r="I2015" s="2">
        <f>'Moving Avg'!H2015</f>
        <v>4.5705534999999973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4.3352000000000004</v>
      </c>
      <c r="C2016" s="2">
        <f>RSI!I2016</f>
        <v>31.652298065957709</v>
      </c>
      <c r="D2016" s="2">
        <f>MACD!E2016</f>
        <v>-6.8694242698974506E-4</v>
      </c>
      <c r="E2016" s="2">
        <f>MACD!F2016</f>
        <v>-5.3612986709468471E-3</v>
      </c>
      <c r="F2016" s="2">
        <f>'Moving Avg'!D2016</f>
        <v>4.3776600000000006</v>
      </c>
      <c r="G2016" s="2">
        <f>'Moving Avg'!F2016</f>
        <v>4.3882599999999998</v>
      </c>
      <c r="H2016" s="2">
        <f>'Moving Avg'!G2016</f>
        <v>4.409478</v>
      </c>
      <c r="I2016" s="2">
        <f>'Moving Avg'!H2016</f>
        <v>4.5668714999999969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4.3794000000000004</v>
      </c>
      <c r="C2017" s="2">
        <f>RSI!I2017</f>
        <v>46.305248422918694</v>
      </c>
      <c r="D2017" s="2">
        <f>MACD!E2017</f>
        <v>2.3016570797853575E-3</v>
      </c>
      <c r="E2017" s="2">
        <f>MACD!F2017</f>
        <v>-3.8287075208004069E-3</v>
      </c>
      <c r="F2017" s="2">
        <f>'Moving Avg'!D2017</f>
        <v>4.3705800000000004</v>
      </c>
      <c r="G2017" s="2">
        <f>'Moving Avg'!F2017</f>
        <v>4.3882599999999998</v>
      </c>
      <c r="H2017" s="2">
        <f>'Moving Avg'!G2017</f>
        <v>4.409478</v>
      </c>
      <c r="I2017" s="2">
        <f>'Moving Avg'!H2017</f>
        <v>4.5634104999999971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4.3352000000000004</v>
      </c>
      <c r="C2018" s="2">
        <f>RSI!I2018</f>
        <v>37.619636196022455</v>
      </c>
      <c r="D2018" s="2">
        <f>MACD!E2018</f>
        <v>9.562221854840125E-3</v>
      </c>
      <c r="E2018" s="2">
        <f>MACD!F2018</f>
        <v>-1.1505216456723006E-3</v>
      </c>
      <c r="F2018" s="2">
        <f>'Moving Avg'!D2018</f>
        <v>4.3582000000000001</v>
      </c>
      <c r="G2018" s="2">
        <f>'Moving Avg'!F2018</f>
        <v>4.3864900000000002</v>
      </c>
      <c r="H2018" s="2">
        <f>'Moving Avg'!G2018</f>
        <v>4.4085940000000008</v>
      </c>
      <c r="I2018" s="2">
        <f>'Moving Avg'!H2018</f>
        <v>4.5601309999999975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4.3352000000000004</v>
      </c>
      <c r="C2019" s="2">
        <f>RSI!I2019</f>
        <v>37.619636196022455</v>
      </c>
      <c r="D2019" s="2">
        <f>MACD!E2019</f>
        <v>1.6048849848345981E-2</v>
      </c>
      <c r="E2019" s="2">
        <f>MACD!F2019</f>
        <v>2.289352653131356E-3</v>
      </c>
      <c r="F2019" s="2">
        <f>'Moving Avg'!D2019</f>
        <v>4.3511199999999999</v>
      </c>
      <c r="G2019" s="2">
        <f>'Moving Avg'!F2019</f>
        <v>4.3847199999999997</v>
      </c>
      <c r="H2019" s="2">
        <f>'Moving Avg'!G2019</f>
        <v>4.4068259999999997</v>
      </c>
      <c r="I2019" s="2">
        <f>'Moving Avg'!H2019</f>
        <v>4.5558854999999969</v>
      </c>
      <c r="J2019" s="6" t="str">
        <f>OBV!F2019</f>
        <v>BULLISH</v>
      </c>
      <c r="K2019" s="6" t="str">
        <f>OBV!G2019</f>
        <v>NEUTRAL</v>
      </c>
      <c r="L2019" s="6" t="str">
        <f>OBV!H2019</f>
        <v>BULLISH DIVERGENCE</v>
      </c>
    </row>
    <row r="2020" spans="1:12" ht="13.5" x14ac:dyDescent="0.25">
      <c r="A2020" s="3">
        <f>RSI!A2020</f>
        <v>44945</v>
      </c>
      <c r="B2020" s="2">
        <f>RSI!B2020</f>
        <v>4.3352000000000004</v>
      </c>
      <c r="C2020" s="2">
        <f>RSI!I2020</f>
        <v>37.619636196022455</v>
      </c>
      <c r="D2020" s="2">
        <f>MACD!E2020</f>
        <v>2.185519542903247E-2</v>
      </c>
      <c r="E2020" s="2">
        <f>MACD!F2020</f>
        <v>6.2025212083115788E-3</v>
      </c>
      <c r="F2020" s="2">
        <f>'Moving Avg'!D2020</f>
        <v>4.3440400000000006</v>
      </c>
      <c r="G2020" s="2">
        <f>'Moving Avg'!F2020</f>
        <v>4.3847199999999997</v>
      </c>
      <c r="H2020" s="2">
        <f>'Moving Avg'!G2020</f>
        <v>4.4047040000000006</v>
      </c>
      <c r="I2020" s="2">
        <f>'Moving Avg'!H2020</f>
        <v>4.5517609999999964</v>
      </c>
      <c r="J2020" s="6" t="str">
        <f>OBV!F2020</f>
        <v>BULLISH</v>
      </c>
      <c r="K2020" s="6" t="str">
        <f>OBV!G2020</f>
        <v>NEUTRAL</v>
      </c>
      <c r="L2020" s="6" t="str">
        <f>OBV!H2020</f>
        <v>BULLISH DIVERGENCE</v>
      </c>
    </row>
    <row r="2021" spans="1:12" ht="13.5" x14ac:dyDescent="0.25">
      <c r="A2021" s="3">
        <f>RSI!A2021</f>
        <v>44946</v>
      </c>
      <c r="B2021" s="2">
        <f>RSI!B2021</f>
        <v>4.3352000000000004</v>
      </c>
      <c r="C2021" s="2">
        <f>RSI!I2021</f>
        <v>37.619636196022448</v>
      </c>
      <c r="D2021" s="2">
        <f>MACD!E2021</f>
        <v>2.7062387032943391E-2</v>
      </c>
      <c r="E2021" s="2">
        <f>MACD!F2021</f>
        <v>1.0374494373237942E-2</v>
      </c>
      <c r="F2021" s="2">
        <f>'Moving Avg'!D2021</f>
        <v>4.3440400000000006</v>
      </c>
      <c r="G2021" s="2">
        <f>'Moving Avg'!F2021</f>
        <v>4.3829500000000001</v>
      </c>
      <c r="H2021" s="2">
        <f>'Moving Avg'!G2021</f>
        <v>4.4029359999999995</v>
      </c>
      <c r="I2021" s="2">
        <f>'Moving Avg'!H2021</f>
        <v>4.5475154999999967</v>
      </c>
      <c r="J2021" s="6" t="str">
        <f>OBV!F2021</f>
        <v>BULLISH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4.2998000000000003</v>
      </c>
      <c r="C2022" s="2">
        <f>RSI!I2022</f>
        <v>31.295855848619141</v>
      </c>
      <c r="D2022" s="2">
        <f>MACD!E2022</f>
        <v>3.4363037012838937E-2</v>
      </c>
      <c r="E2022" s="2">
        <f>MACD!F2022</f>
        <v>1.5172202901158142E-2</v>
      </c>
      <c r="F2022" s="2">
        <f>'Moving Avg'!D2022</f>
        <v>4.3281200000000002</v>
      </c>
      <c r="G2022" s="2">
        <f>'Moving Avg'!F2022</f>
        <v>4.37941</v>
      </c>
      <c r="H2022" s="2">
        <f>'Moving Avg'!G2022</f>
        <v>4.4004600000000007</v>
      </c>
      <c r="I2022" s="2">
        <f>'Moving Avg'!H2022</f>
        <v>4.5428919999999966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4.1581999999999999</v>
      </c>
      <c r="C2023" s="2">
        <f>RSI!I2023</f>
        <v>18.151849819304687</v>
      </c>
      <c r="D2023" s="2">
        <f>MACD!E2023</f>
        <v>4.8767671190674378E-2</v>
      </c>
      <c r="E2023" s="2">
        <f>MACD!F2023</f>
        <v>2.1891296559061392E-2</v>
      </c>
      <c r="F2023" s="2">
        <f>'Moving Avg'!D2023</f>
        <v>4.292720000000001</v>
      </c>
      <c r="G2023" s="2">
        <f>'Moving Avg'!F2023</f>
        <v>4.3670249999999999</v>
      </c>
      <c r="H2023" s="2">
        <f>'Moving Avg'!G2023</f>
        <v>4.3951520000000013</v>
      </c>
      <c r="I2023" s="2">
        <f>'Moving Avg'!H2023</f>
        <v>4.5367149999999965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4.2024999999999997</v>
      </c>
      <c r="C2024" s="2">
        <f>RSI!I2024</f>
        <v>28.297919292146446</v>
      </c>
      <c r="D2024" s="2">
        <f>MACD!E2024</f>
        <v>5.4861698866292663E-2</v>
      </c>
      <c r="E2024" s="2">
        <f>MACD!F2024</f>
        <v>2.848537702050765E-2</v>
      </c>
      <c r="F2024" s="2">
        <f>'Moving Avg'!D2024</f>
        <v>4.2661800000000003</v>
      </c>
      <c r="G2024" s="2">
        <f>'Moving Avg'!F2024</f>
        <v>4.3572949999999997</v>
      </c>
      <c r="H2024" s="2">
        <f>'Moving Avg'!G2024</f>
        <v>4.3907300000000005</v>
      </c>
      <c r="I2024" s="2">
        <f>'Moving Avg'!H2024</f>
        <v>4.5307594999999967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4.1848000000000001</v>
      </c>
      <c r="C2025" s="2">
        <f>RSI!I2025</f>
        <v>26.864973995812505</v>
      </c>
      <c r="D2025" s="2">
        <f>MACD!E2025</f>
        <v>6.2237798055265969E-2</v>
      </c>
      <c r="E2025" s="2">
        <f>MACD!F2025</f>
        <v>3.5235861227459316E-2</v>
      </c>
      <c r="F2025" s="2">
        <f>'Moving Avg'!D2025</f>
        <v>4.2361000000000004</v>
      </c>
      <c r="G2025" s="2">
        <f>'Moving Avg'!F2025</f>
        <v>4.3462399999999999</v>
      </c>
      <c r="H2025" s="2">
        <f>'Moving Avg'!G2025</f>
        <v>4.3868380000000009</v>
      </c>
      <c r="I2025" s="2">
        <f>'Moving Avg'!H2025</f>
        <v>4.5247154999999966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4.2908999999999997</v>
      </c>
      <c r="C2026" s="2">
        <f>RSI!I2026</f>
        <v>44.882383119740098</v>
      </c>
      <c r="D2026" s="2">
        <f>MACD!E2026</f>
        <v>5.6119496302407867E-2</v>
      </c>
      <c r="E2026" s="2">
        <f>MACD!F2026</f>
        <v>3.9412588242449031E-2</v>
      </c>
      <c r="F2026" s="2">
        <f>'Moving Avg'!D2026</f>
        <v>4.2272400000000001</v>
      </c>
      <c r="G2026" s="2">
        <f>'Moving Avg'!F2026</f>
        <v>4.3404899999999991</v>
      </c>
      <c r="H2026" s="2">
        <f>'Moving Avg'!G2026</f>
        <v>4.3841840000000003</v>
      </c>
      <c r="I2026" s="2">
        <f>'Moving Avg'!H2026</f>
        <v>4.5197254999999963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4.2908999999999997</v>
      </c>
      <c r="C2027" s="2">
        <f>RSI!I2027</f>
        <v>44.882383119740098</v>
      </c>
      <c r="D2027" s="2">
        <f>MACD!E2027</f>
        <v>5.7991259928488859E-2</v>
      </c>
      <c r="E2027" s="2">
        <f>MACD!F2027</f>
        <v>4.3128322579657E-2</v>
      </c>
      <c r="F2027" s="2">
        <f>'Moving Avg'!D2027</f>
        <v>4.22546</v>
      </c>
      <c r="G2027" s="2">
        <f>'Moving Avg'!F2027</f>
        <v>4.3347399999999991</v>
      </c>
      <c r="H2027" s="2">
        <f>'Moving Avg'!G2027</f>
        <v>4.381176</v>
      </c>
      <c r="I2027" s="2">
        <f>'Moving Avg'!H2027</f>
        <v>4.514332999999997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4.2908999999999997</v>
      </c>
      <c r="C2028" s="2">
        <f>RSI!I2028</f>
        <v>44.882383119740098</v>
      </c>
      <c r="D2028" s="2">
        <f>MACD!E2028</f>
        <v>5.3005419351446648E-2</v>
      </c>
      <c r="E2028" s="2">
        <f>MACD!F2028</f>
        <v>4.5103741934014931E-2</v>
      </c>
      <c r="F2028" s="2">
        <f>'Moving Avg'!D2028</f>
        <v>4.2520000000000007</v>
      </c>
      <c r="G2028" s="2">
        <f>'Moving Avg'!F2028</f>
        <v>4.3285449999999992</v>
      </c>
      <c r="H2028" s="2">
        <f>'Moving Avg'!G2028</f>
        <v>4.3783439999999993</v>
      </c>
      <c r="I2028" s="2">
        <f>'Moving Avg'!H2028</f>
        <v>4.5089804999999963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4.2908999999999997</v>
      </c>
      <c r="C2029" s="2">
        <f>RSI!I2029</f>
        <v>44.882383119740098</v>
      </c>
      <c r="D2029" s="2">
        <f>MACD!E2029</f>
        <v>4.8999926940926031E-2</v>
      </c>
      <c r="E2029" s="2">
        <f>MACD!F2029</f>
        <v>4.5882978935397153E-2</v>
      </c>
      <c r="F2029" s="2">
        <f>'Moving Avg'!D2029</f>
        <v>4.2696800000000001</v>
      </c>
      <c r="G2029" s="2">
        <f>'Moving Avg'!F2029</f>
        <v>4.3223499999999984</v>
      </c>
      <c r="H2029" s="2">
        <f>'Moving Avg'!G2029</f>
        <v>4.3755119999999996</v>
      </c>
      <c r="I2029" s="2">
        <f>'Moving Avg'!H2029</f>
        <v>4.503869499999996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4.2908999999999997</v>
      </c>
      <c r="C2030" s="2">
        <f>RSI!I2030</f>
        <v>44.882383119740098</v>
      </c>
      <c r="D2030" s="2">
        <f>MACD!E2030</f>
        <v>4.5808160215409011E-2</v>
      </c>
      <c r="E2030" s="2">
        <f>MACD!F2030</f>
        <v>4.5868015191399526E-2</v>
      </c>
      <c r="F2030" s="2">
        <f>'Moving Avg'!D2030</f>
        <v>4.2908999999999997</v>
      </c>
      <c r="G2030" s="2">
        <f>'Moving Avg'!F2030</f>
        <v>4.3161549999999984</v>
      </c>
      <c r="H2030" s="2">
        <f>'Moving Avg'!G2030</f>
        <v>4.372679999999999</v>
      </c>
      <c r="I2030" s="2">
        <f>'Moving Avg'!H2030</f>
        <v>4.4991609999999955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4.2908999999999997</v>
      </c>
      <c r="C2031" s="2">
        <f>RSI!I2031</f>
        <v>44.882383119740105</v>
      </c>
      <c r="D2031" s="2">
        <f>MACD!E2031</f>
        <v>4.3290301268459785E-2</v>
      </c>
      <c r="E2031" s="2">
        <f>MACD!F2031</f>
        <v>4.5352472406811582E-2</v>
      </c>
      <c r="F2031" s="2">
        <f>'Moving Avg'!D2031</f>
        <v>4.2908999999999997</v>
      </c>
      <c r="G2031" s="2">
        <f>'Moving Avg'!F2031</f>
        <v>4.3099599999999985</v>
      </c>
      <c r="H2031" s="2">
        <f>'Moving Avg'!G2031</f>
        <v>4.3698479999999993</v>
      </c>
      <c r="I2031" s="2">
        <f>'Moving Avg'!H2031</f>
        <v>4.4950564999999951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4.2732000000000001</v>
      </c>
      <c r="C2032" s="2">
        <f>RSI!I2032</f>
        <v>42.178288665012005</v>
      </c>
      <c r="D2032" s="2">
        <f>MACD!E2032</f>
        <v>3.7194083560526003E-2</v>
      </c>
      <c r="E2032" s="2">
        <f>MACD!F2032</f>
        <v>4.3720794637554468E-2</v>
      </c>
      <c r="F2032" s="2">
        <f>'Moving Avg'!D2032</f>
        <v>4.2873599999999996</v>
      </c>
      <c r="G2032" s="2">
        <f>'Moving Avg'!F2032</f>
        <v>4.3028799999999991</v>
      </c>
      <c r="H2032" s="2">
        <f>'Moving Avg'!G2032</f>
        <v>4.3663079999999983</v>
      </c>
      <c r="I2032" s="2">
        <f>'Moving Avg'!H2032</f>
        <v>4.4911049999999948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4.2732000000000001</v>
      </c>
      <c r="C2033" s="2">
        <f>RSI!I2033</f>
        <v>42.178288665011998</v>
      </c>
      <c r="D2033" s="2">
        <f>MACD!E2033</f>
        <v>1.0512498933962888E-2</v>
      </c>
      <c r="E2033" s="2">
        <f>MACD!F2033</f>
        <v>3.7079135496836155E-2</v>
      </c>
      <c r="F2033" s="2">
        <f>'Moving Avg'!D2033</f>
        <v>4.2838199999999995</v>
      </c>
      <c r="G2033" s="2">
        <f>'Moving Avg'!F2033</f>
        <v>4.2966849999999992</v>
      </c>
      <c r="H2033" s="2">
        <f>'Moving Avg'!G2033</f>
        <v>4.3627679999999982</v>
      </c>
      <c r="I2033" s="2">
        <f>'Moving Avg'!H2033</f>
        <v>4.4879584999999951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4.2466999999999997</v>
      </c>
      <c r="C2034" s="2">
        <f>RSI!I2034</f>
        <v>38.183751066304133</v>
      </c>
      <c r="D2034" s="2">
        <f>MACD!E2034</f>
        <v>-3.0438707755546801E-3</v>
      </c>
      <c r="E2034" s="2">
        <f>MACD!F2034</f>
        <v>2.9054534242357988E-2</v>
      </c>
      <c r="F2034" s="2">
        <f>'Moving Avg'!D2034</f>
        <v>4.2749800000000002</v>
      </c>
      <c r="G2034" s="2">
        <f>'Moving Avg'!F2034</f>
        <v>4.2904900000000001</v>
      </c>
      <c r="H2034" s="2">
        <f>'Moving Avg'!G2034</f>
        <v>4.3588759999999978</v>
      </c>
      <c r="I2034" s="2">
        <f>'Moving Avg'!H2034</f>
        <v>4.4842364999999953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4.1936</v>
      </c>
      <c r="C2035" s="2">
        <f>RSI!I2035</f>
        <v>31.704413427414039</v>
      </c>
      <c r="D2035" s="2">
        <f>MACD!E2035</f>
        <v>-1.2923717462207662E-2</v>
      </c>
      <c r="E2035" s="2">
        <f>MACD!F2035</f>
        <v>2.0658883901444859E-2</v>
      </c>
      <c r="F2035" s="2">
        <f>'Moving Avg'!D2035</f>
        <v>4.2555199999999997</v>
      </c>
      <c r="G2035" s="2">
        <f>'Moving Avg'!F2035</f>
        <v>4.2816400000000012</v>
      </c>
      <c r="H2035" s="2">
        <f>'Moving Avg'!G2035</f>
        <v>4.352859999999998</v>
      </c>
      <c r="I2035" s="2">
        <f>'Moving Avg'!H2035</f>
        <v>4.4797659999999953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4.1051000000000002</v>
      </c>
      <c r="C2036" s="2">
        <f>RSI!I2036</f>
        <v>24.302599222487117</v>
      </c>
      <c r="D2036" s="2">
        <f>MACD!E2036</f>
        <v>2.2612883241714954E-3</v>
      </c>
      <c r="E2036" s="2">
        <f>MACD!F2036</f>
        <v>1.6979364785990186E-2</v>
      </c>
      <c r="F2036" s="2">
        <f>'Moving Avg'!D2036</f>
        <v>4.2183599999999997</v>
      </c>
      <c r="G2036" s="2">
        <f>'Moving Avg'!F2036</f>
        <v>4.2701350000000007</v>
      </c>
      <c r="H2036" s="2">
        <f>'Moving Avg'!G2036</f>
        <v>4.3464899999999975</v>
      </c>
      <c r="I2036" s="2">
        <f>'Moving Avg'!H2036</f>
        <v>4.473927499999995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4.1848000000000001</v>
      </c>
      <c r="C2037" s="2">
        <f>RSI!I2037</f>
        <v>38.277840210627133</v>
      </c>
      <c r="D2037" s="2">
        <f>MACD!E2037</f>
        <v>1.0346278175902945E-2</v>
      </c>
      <c r="E2037" s="2">
        <f>MACD!F2037</f>
        <v>1.5652747463972737E-2</v>
      </c>
      <c r="F2037" s="2">
        <f>'Moving Avg'!D2037</f>
        <v>4.2006800000000002</v>
      </c>
      <c r="G2037" s="2">
        <f>'Moving Avg'!F2037</f>
        <v>4.2604050000000004</v>
      </c>
      <c r="H2037" s="2">
        <f>'Moving Avg'!G2037</f>
        <v>4.341713999999997</v>
      </c>
      <c r="I2037" s="2">
        <f>'Moving Avg'!H2037</f>
        <v>4.469895999999995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4.1848000000000001</v>
      </c>
      <c r="C2038" s="2">
        <f>RSI!I2038</f>
        <v>38.277840210627133</v>
      </c>
      <c r="D2038" s="2">
        <f>MACD!E2038</f>
        <v>1.7771882439499009E-2</v>
      </c>
      <c r="E2038" s="2">
        <f>MACD!F2038</f>
        <v>1.6076574459077994E-2</v>
      </c>
      <c r="F2038" s="2">
        <f>'Moving Avg'!D2038</f>
        <v>4.1829999999999998</v>
      </c>
      <c r="G2038" s="2">
        <f>'Moving Avg'!F2038</f>
        <v>4.2528850000000009</v>
      </c>
      <c r="H2038" s="2">
        <f>'Moving Avg'!G2038</f>
        <v>4.3369379999999982</v>
      </c>
      <c r="I2038" s="2">
        <f>'Moving Avg'!H2038</f>
        <v>4.4671524999999948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4.1759000000000004</v>
      </c>
      <c r="C2039" s="2">
        <f>RSI!I2039</f>
        <v>37.383989406605245</v>
      </c>
      <c r="D2039" s="2">
        <f>MACD!E2039</f>
        <v>2.525551105126933E-2</v>
      </c>
      <c r="E2039" s="2">
        <f>MACD!F2039</f>
        <v>1.7912361777516261E-2</v>
      </c>
      <c r="F2039" s="2">
        <f>'Moving Avg'!D2039</f>
        <v>4.1688400000000003</v>
      </c>
      <c r="G2039" s="2">
        <f>'Moving Avg'!F2039</f>
        <v>4.2449199999999996</v>
      </c>
      <c r="H2039" s="2">
        <f>'Moving Avg'!G2039</f>
        <v>4.3319839999999985</v>
      </c>
      <c r="I2039" s="2">
        <f>'Moving Avg'!H2039</f>
        <v>4.4634389999999957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4.1581999999999999</v>
      </c>
      <c r="C2040" s="2">
        <f>RSI!I2040</f>
        <v>35.603348296076504</v>
      </c>
      <c r="D2040" s="2">
        <f>MACD!E2040</f>
        <v>3.3452593171016787E-2</v>
      </c>
      <c r="E2040" s="2">
        <f>MACD!F2040</f>
        <v>2.1020408056216369E-2</v>
      </c>
      <c r="F2040" s="2">
        <f>'Moving Avg'!D2040</f>
        <v>4.1617599999999992</v>
      </c>
      <c r="G2040" s="2">
        <f>'Moving Avg'!F2040</f>
        <v>4.2360699999999998</v>
      </c>
      <c r="H2040" s="2">
        <f>'Moving Avg'!G2040</f>
        <v>4.3266759999999982</v>
      </c>
      <c r="I2040" s="2">
        <f>'Moving Avg'!H2040</f>
        <v>4.4605624999999955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4.1581999999999999</v>
      </c>
      <c r="C2041" s="2">
        <f>RSI!I2041</f>
        <v>35.603348296076504</v>
      </c>
      <c r="D2041" s="2">
        <f>MACD!E2041</f>
        <v>4.1005833086249055E-2</v>
      </c>
      <c r="E2041" s="2">
        <f>MACD!F2041</f>
        <v>2.5017493062222909E-2</v>
      </c>
      <c r="F2041" s="2">
        <f>'Moving Avg'!D2041</f>
        <v>4.1723800000000004</v>
      </c>
      <c r="G2041" s="2">
        <f>'Moving Avg'!F2041</f>
        <v>4.2272199999999991</v>
      </c>
      <c r="H2041" s="2">
        <f>'Moving Avg'!G2041</f>
        <v>4.3213679999999988</v>
      </c>
      <c r="I2041" s="2">
        <f>'Moving Avg'!H2041</f>
        <v>4.4568004999999955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44977</v>
      </c>
      <c r="B2042" s="2">
        <f>RSI!B2042</f>
        <v>4.1494</v>
      </c>
      <c r="C2042" s="2">
        <f>RSI!I2042</f>
        <v>34.651662474823794</v>
      </c>
      <c r="D2042" s="2">
        <f>MACD!E2042</f>
        <v>4.5897336346488515E-2</v>
      </c>
      <c r="E2042" s="2">
        <f>MACD!F2042</f>
        <v>2.9193461719076032E-2</v>
      </c>
      <c r="F2042" s="2">
        <f>'Moving Avg'!D2042</f>
        <v>4.1653000000000002</v>
      </c>
      <c r="G2042" s="2">
        <f>'Moving Avg'!F2042</f>
        <v>4.2196999999999996</v>
      </c>
      <c r="H2042" s="2">
        <f>'Moving Avg'!G2042</f>
        <v>4.3160599999999985</v>
      </c>
      <c r="I2042" s="2">
        <f>'Moving Avg'!H2042</f>
        <v>4.4527934999999959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4.1494</v>
      </c>
      <c r="C2043" s="2">
        <f>RSI!I2043</f>
        <v>34.651662474823794</v>
      </c>
      <c r="D2043" s="2">
        <f>MACD!E2043</f>
        <v>5.0617490338454196E-2</v>
      </c>
      <c r="E2043" s="2">
        <f>MACD!F2043</f>
        <v>3.3478267442951667E-2</v>
      </c>
      <c r="F2043" s="2">
        <f>'Moving Avg'!D2043</f>
        <v>4.15822</v>
      </c>
      <c r="G2043" s="2">
        <f>'Moving Avg'!F2043</f>
        <v>4.2192600000000002</v>
      </c>
      <c r="H2043" s="2">
        <f>'Moving Avg'!G2043</f>
        <v>4.310751999999999</v>
      </c>
      <c r="I2043" s="2">
        <f>'Moving Avg'!H2043</f>
        <v>4.4491889999999952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4.1405000000000003</v>
      </c>
      <c r="C2044" s="2">
        <f>RSI!I2044</f>
        <v>33.598255508990363</v>
      </c>
      <c r="D2044" s="2">
        <f>MACD!E2044</f>
        <v>5.1731941581863339E-2</v>
      </c>
      <c r="E2044" s="2">
        <f>MACD!F2044</f>
        <v>3.7129002270734006E-2</v>
      </c>
      <c r="F2044" s="2">
        <f>'Moving Avg'!D2044</f>
        <v>4.1511399999999998</v>
      </c>
      <c r="G2044" s="2">
        <f>'Moving Avg'!F2044</f>
        <v>4.2161600000000004</v>
      </c>
      <c r="H2044" s="2">
        <f>'Moving Avg'!G2044</f>
        <v>4.3052659999999996</v>
      </c>
      <c r="I2044" s="2">
        <f>'Moving Avg'!H2044</f>
        <v>4.4452579999999946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4.1494</v>
      </c>
      <c r="C2045" s="2">
        <f>RSI!I2045</f>
        <v>35.703225836442627</v>
      </c>
      <c r="D2045" s="2">
        <f>MACD!E2045</f>
        <v>4.4397315728900821E-2</v>
      </c>
      <c r="E2045" s="2">
        <f>MACD!F2045</f>
        <v>3.8582664962367369E-2</v>
      </c>
      <c r="F2045" s="2">
        <f>'Moving Avg'!D2045</f>
        <v>4.1493799999999998</v>
      </c>
      <c r="G2045" s="2">
        <f>'Moving Avg'!F2045</f>
        <v>4.2143899999999999</v>
      </c>
      <c r="H2045" s="2">
        <f>'Moving Avg'!G2045</f>
        <v>4.2999579999999993</v>
      </c>
      <c r="I2045" s="2">
        <f>'Moving Avg'!H2045</f>
        <v>4.4418544999999945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4.1494</v>
      </c>
      <c r="C2046" s="2">
        <f>RSI!I2046</f>
        <v>35.703225836442613</v>
      </c>
      <c r="D2046" s="2">
        <f>MACD!E2046</f>
        <v>2.5033180764569174E-2</v>
      </c>
      <c r="E2046" s="2">
        <f>MACD!F2046</f>
        <v>3.5872768122807729E-2</v>
      </c>
      <c r="F2046" s="2">
        <f>'Moving Avg'!D2046</f>
        <v>4.1476199999999999</v>
      </c>
      <c r="G2046" s="2">
        <f>'Moving Avg'!F2046</f>
        <v>4.2073150000000004</v>
      </c>
      <c r="H2046" s="2">
        <f>'Moving Avg'!G2046</f>
        <v>4.2953580000000002</v>
      </c>
      <c r="I2046" s="2">
        <f>'Moving Avg'!H2046</f>
        <v>4.4380484999999954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4.1494</v>
      </c>
      <c r="C2047" s="2">
        <f>RSI!I2047</f>
        <v>35.703225836442627</v>
      </c>
      <c r="D2047" s="2">
        <f>MACD!E2047</f>
        <v>2.1333266695482855E-2</v>
      </c>
      <c r="E2047" s="2">
        <f>MACD!F2047</f>
        <v>3.2964867837342753E-2</v>
      </c>
      <c r="F2047" s="2">
        <f>'Moving Avg'!D2047</f>
        <v>4.1476199999999999</v>
      </c>
      <c r="G2047" s="2">
        <f>'Moving Avg'!F2047</f>
        <v>4.20024</v>
      </c>
      <c r="H2047" s="2">
        <f>'Moving Avg'!G2047</f>
        <v>4.2907579999999994</v>
      </c>
      <c r="I2047" s="2">
        <f>'Moving Avg'!H2047</f>
        <v>4.433517999999995</v>
      </c>
      <c r="J2047" s="6" t="str">
        <f>OBV!F2047</f>
        <v>BEARISH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4.1494</v>
      </c>
      <c r="C2048" s="2">
        <f>RSI!I2048</f>
        <v>35.703225836442627</v>
      </c>
      <c r="D2048" s="2">
        <f>MACD!E2048</f>
        <v>1.8594778274454882E-2</v>
      </c>
      <c r="E2048" s="2">
        <f>MACD!F2048</f>
        <v>3.009084992476518E-2</v>
      </c>
      <c r="F2048" s="2">
        <f>'Moving Avg'!D2048</f>
        <v>4.1476199999999999</v>
      </c>
      <c r="G2048" s="2">
        <f>'Moving Avg'!F2048</f>
        <v>4.1931650000000005</v>
      </c>
      <c r="H2048" s="2">
        <f>'Moving Avg'!G2048</f>
        <v>4.2863340000000001</v>
      </c>
      <c r="I2048" s="2">
        <f>'Moving Avg'!H2048</f>
        <v>4.4285044999999954</v>
      </c>
      <c r="J2048" s="6" t="str">
        <f>OBV!F2048</f>
        <v>BEARISH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4.1317000000000004</v>
      </c>
      <c r="C2049" s="2">
        <f>RSI!I2049</f>
        <v>32.91230936493713</v>
      </c>
      <c r="D2049" s="2">
        <f>MACD!E2049</f>
        <v>1.6582631753427002E-2</v>
      </c>
      <c r="E2049" s="2">
        <f>MACD!F2049</f>
        <v>2.7389206290497545E-2</v>
      </c>
      <c r="F2049" s="2">
        <f>'Moving Avg'!D2049</f>
        <v>4.1458600000000008</v>
      </c>
      <c r="G2049" s="2">
        <f>'Moving Avg'!F2049</f>
        <v>4.1852049999999998</v>
      </c>
      <c r="H2049" s="2">
        <f>'Moving Avg'!G2049</f>
        <v>4.2815560000000001</v>
      </c>
      <c r="I2049" s="2">
        <f>'Moving Avg'!H2049</f>
        <v>4.4234024999999955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4.1317000000000004</v>
      </c>
      <c r="C2050" s="2">
        <f>RSI!I2050</f>
        <v>32.91230936493713</v>
      </c>
      <c r="D2050" s="2">
        <f>MACD!E2050</f>
        <v>1.2597814601586599E-2</v>
      </c>
      <c r="E2050" s="2">
        <f>MACD!F2050</f>
        <v>2.4430927952715356E-2</v>
      </c>
      <c r="F2050" s="2">
        <f>'Moving Avg'!D2050</f>
        <v>4.1423200000000007</v>
      </c>
      <c r="G2050" s="2">
        <f>'Moving Avg'!F2050</f>
        <v>4.1772449999999992</v>
      </c>
      <c r="H2050" s="2">
        <f>'Moving Avg'!G2050</f>
        <v>4.2774859999999997</v>
      </c>
      <c r="I2050" s="2">
        <f>'Moving Avg'!H2050</f>
        <v>4.4186224999999961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4.1051000000000002</v>
      </c>
      <c r="C2051" s="2">
        <f>RSI!I2051</f>
        <v>28.965883902922826</v>
      </c>
      <c r="D2051" s="2">
        <f>MACD!E2051</f>
        <v>1.1604606695140518E-2</v>
      </c>
      <c r="E2051" s="2">
        <f>MACD!F2051</f>
        <v>2.186566370120039E-2</v>
      </c>
      <c r="F2051" s="2">
        <f>'Moving Avg'!D2051</f>
        <v>4.1334600000000004</v>
      </c>
      <c r="G2051" s="2">
        <f>'Moving Avg'!F2051</f>
        <v>4.1679549999999992</v>
      </c>
      <c r="H2051" s="2">
        <f>'Moving Avg'!G2051</f>
        <v>4.2721759999999991</v>
      </c>
      <c r="I2051" s="2">
        <f>'Moving Avg'!H2051</f>
        <v>4.4133874999999962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4.0963000000000003</v>
      </c>
      <c r="C2052" s="2">
        <f>RSI!I2052</f>
        <v>27.779158202301304</v>
      </c>
      <c r="D2052" s="2">
        <f>MACD!E2052</f>
        <v>1.0597340025473301E-2</v>
      </c>
      <c r="E2052" s="2">
        <f>MACD!F2052</f>
        <v>1.9611998966054974E-2</v>
      </c>
      <c r="F2052" s="2">
        <f>'Moving Avg'!D2052</f>
        <v>4.1228400000000001</v>
      </c>
      <c r="G2052" s="2">
        <f>'Moving Avg'!F2052</f>
        <v>4.1591099999999992</v>
      </c>
      <c r="H2052" s="2">
        <f>'Moving Avg'!G2052</f>
        <v>4.2666899999999996</v>
      </c>
      <c r="I2052" s="2">
        <f>'Moving Avg'!H2052</f>
        <v>4.4085514999999953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4.0963000000000003</v>
      </c>
      <c r="C2053" s="2">
        <f>RSI!I2053</f>
        <v>27.779158202301304</v>
      </c>
      <c r="D2053" s="2">
        <f>MACD!E2053</f>
        <v>1.0292531779717784E-2</v>
      </c>
      <c r="E2053" s="2">
        <f>MACD!F2053</f>
        <v>1.7748105528787538E-2</v>
      </c>
      <c r="F2053" s="2">
        <f>'Moving Avg'!D2053</f>
        <v>4.1122199999999998</v>
      </c>
      <c r="G2053" s="2">
        <f>'Moving Avg'!F2053</f>
        <v>4.1502650000000001</v>
      </c>
      <c r="H2053" s="2">
        <f>'Moving Avg'!G2053</f>
        <v>4.2604980000000001</v>
      </c>
      <c r="I2053" s="2">
        <f>'Moving Avg'!H2053</f>
        <v>4.4034739999999957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4.0963000000000003</v>
      </c>
      <c r="C2054" s="2">
        <f>RSI!I2054</f>
        <v>27.779158202301304</v>
      </c>
      <c r="D2054" s="2">
        <f>MACD!E2054</f>
        <v>9.1723255270066417E-3</v>
      </c>
      <c r="E2054" s="2">
        <f>MACD!F2054</f>
        <v>1.6032949528431359E-2</v>
      </c>
      <c r="F2054" s="2">
        <f>'Moving Avg'!D2054</f>
        <v>4.1051400000000005</v>
      </c>
      <c r="G2054" s="2">
        <f>'Moving Avg'!F2054</f>
        <v>4.1427449999999997</v>
      </c>
      <c r="H2054" s="2">
        <f>'Moving Avg'!G2054</f>
        <v>4.2544819999999994</v>
      </c>
      <c r="I2054" s="2">
        <f>'Moving Avg'!H2054</f>
        <v>4.3983559999999962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4.1139999999999999</v>
      </c>
      <c r="C2055" s="2">
        <f>RSI!I2055</f>
        <v>34.51863145461769</v>
      </c>
      <c r="D2055" s="2">
        <f>MACD!E2055</f>
        <v>8.7519664910979955E-3</v>
      </c>
      <c r="E2055" s="2">
        <f>MACD!F2055</f>
        <v>1.4576752920964687E-2</v>
      </c>
      <c r="F2055" s="2">
        <f>'Moving Avg'!D2055</f>
        <v>4.1015999999999995</v>
      </c>
      <c r="G2055" s="2">
        <f>'Moving Avg'!F2055</f>
        <v>4.1387650000000002</v>
      </c>
      <c r="H2055" s="2">
        <f>'Moving Avg'!G2055</f>
        <v>4.2486440000000005</v>
      </c>
      <c r="I2055" s="2">
        <f>'Moving Avg'!H2055</f>
        <v>4.3936484999999967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</row>
    <row r="2056" spans="1:12" ht="13.5" x14ac:dyDescent="0.25">
      <c r="A2056" s="3">
        <f>RSI!A2056</f>
        <v>44995</v>
      </c>
      <c r="B2056" s="2">
        <f>RSI!B2056</f>
        <v>4.1139999999999999</v>
      </c>
      <c r="C2056" s="2">
        <f>RSI!I2056</f>
        <v>34.51863145461769</v>
      </c>
      <c r="D2056" s="2">
        <f>MACD!E2056</f>
        <v>8.7263066596472427E-3</v>
      </c>
      <c r="E2056" s="2">
        <f>MACD!F2056</f>
        <v>1.34066636687012E-2</v>
      </c>
      <c r="F2056" s="2">
        <f>'Moving Avg'!D2056</f>
        <v>4.1033800000000005</v>
      </c>
      <c r="G2056" s="2">
        <f>'Moving Avg'!F2056</f>
        <v>4.1392100000000003</v>
      </c>
      <c r="H2056" s="2">
        <f>'Moving Avg'!G2056</f>
        <v>4.2428060000000007</v>
      </c>
      <c r="I2056" s="2">
        <f>'Moving Avg'!H2056</f>
        <v>4.3890619999999965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4.1227999999999998</v>
      </c>
      <c r="C2057" s="2">
        <f>RSI!I2057</f>
        <v>37.86211103410799</v>
      </c>
      <c r="D2057" s="2">
        <f>MACD!E2057</f>
        <v>8.3583246645257958E-3</v>
      </c>
      <c r="E2057" s="2">
        <f>MACD!F2057</f>
        <v>1.239699586786612E-2</v>
      </c>
      <c r="F2057" s="2">
        <f>'Moving Avg'!D2057</f>
        <v>4.1086799999999997</v>
      </c>
      <c r="G2057" s="2">
        <f>'Moving Avg'!F2057</f>
        <v>4.1361100000000004</v>
      </c>
      <c r="H2057" s="2">
        <f>'Moving Avg'!G2057</f>
        <v>4.2371440000000007</v>
      </c>
      <c r="I2057" s="2">
        <f>'Moving Avg'!H2057</f>
        <v>4.3847204999999976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4.1494</v>
      </c>
      <c r="C2058" s="2">
        <f>RSI!I2058</f>
        <v>46.71822610170566</v>
      </c>
      <c r="D2058" s="2">
        <f>MACD!E2058</f>
        <v>6.3075316522276381E-3</v>
      </c>
      <c r="E2058" s="2">
        <f>MACD!F2058</f>
        <v>1.1179103024738424E-2</v>
      </c>
      <c r="F2058" s="2">
        <f>'Moving Avg'!D2058</f>
        <v>4.1193</v>
      </c>
      <c r="G2058" s="2">
        <f>'Moving Avg'!F2058</f>
        <v>4.1343400000000008</v>
      </c>
      <c r="H2058" s="2">
        <f>'Moving Avg'!G2058</f>
        <v>4.2318360000000022</v>
      </c>
      <c r="I2058" s="2">
        <f>'Moving Avg'!H2058</f>
        <v>4.3801499999999969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4.1494</v>
      </c>
      <c r="C2059" s="2">
        <f>RSI!I2059</f>
        <v>46.71822610170566</v>
      </c>
      <c r="D2059" s="2">
        <f>MACD!E2059</f>
        <v>1.905827364505619E-3</v>
      </c>
      <c r="E2059" s="2">
        <f>MACD!F2059</f>
        <v>9.3244478926918627E-3</v>
      </c>
      <c r="F2059" s="2">
        <f>'Moving Avg'!D2059</f>
        <v>4.1299200000000003</v>
      </c>
      <c r="G2059" s="2">
        <f>'Moving Avg'!F2059</f>
        <v>4.1330150000000003</v>
      </c>
      <c r="H2059" s="2">
        <f>'Moving Avg'!G2059</f>
        <v>4.2265280000000018</v>
      </c>
      <c r="I2059" s="2">
        <f>'Moving Avg'!H2059</f>
        <v>4.375941499999997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4.1405000000000003</v>
      </c>
      <c r="C2060" s="2">
        <f>RSI!I2060</f>
        <v>44.269879854705572</v>
      </c>
      <c r="D2060" s="2">
        <f>MACD!E2060</f>
        <v>-1.1069703237618356E-3</v>
      </c>
      <c r="E2060" s="2">
        <f>MACD!F2060</f>
        <v>7.2381642494011231E-3</v>
      </c>
      <c r="F2060" s="2">
        <f>'Moving Avg'!D2060</f>
        <v>4.1352199999999995</v>
      </c>
      <c r="G2060" s="2">
        <f>'Moving Avg'!F2060</f>
        <v>4.1321300000000001</v>
      </c>
      <c r="H2060" s="2">
        <f>'Moving Avg'!G2060</f>
        <v>4.2210420000000015</v>
      </c>
      <c r="I2060" s="2">
        <f>'Moving Avg'!H2060</f>
        <v>4.3715274999999965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4.1405000000000003</v>
      </c>
      <c r="C2061" s="2">
        <f>RSI!I2061</f>
        <v>44.269879854705572</v>
      </c>
      <c r="D2061" s="2">
        <f>MACD!E2061</f>
        <v>-7.6474018991987691E-3</v>
      </c>
      <c r="E2061" s="2">
        <f>MACD!F2061</f>
        <v>4.2610510196811448E-3</v>
      </c>
      <c r="F2061" s="2">
        <f>'Moving Avg'!D2061</f>
        <v>4.1405200000000004</v>
      </c>
      <c r="G2061" s="2">
        <f>'Moving Avg'!F2061</f>
        <v>4.1312449999999998</v>
      </c>
      <c r="H2061" s="2">
        <f>'Moving Avg'!G2061</f>
        <v>4.215556000000003</v>
      </c>
      <c r="I2061" s="2">
        <f>'Moving Avg'!H2061</f>
        <v>4.3673549999999972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4.1405000000000003</v>
      </c>
      <c r="C2062" s="2">
        <f>RSI!I2062</f>
        <v>44.269879854705572</v>
      </c>
      <c r="D2062" s="2">
        <f>MACD!E2062</f>
        <v>-1.4441786730105655E-2</v>
      </c>
      <c r="E2062" s="2">
        <f>MACD!F2062</f>
        <v>5.2048346972378458E-4</v>
      </c>
      <c r="F2062" s="2">
        <f>'Moving Avg'!D2062</f>
        <v>4.1440599999999996</v>
      </c>
      <c r="G2062" s="2">
        <f>'Moving Avg'!F2062</f>
        <v>4.1307999999999998</v>
      </c>
      <c r="H2062" s="2">
        <f>'Moving Avg'!G2062</f>
        <v>4.2100700000000009</v>
      </c>
      <c r="I2062" s="2">
        <f>'Moving Avg'!H2062</f>
        <v>4.3634644999999974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4.1405000000000003</v>
      </c>
      <c r="C2063" s="2">
        <f>RSI!I2063</f>
        <v>44.269879854705572</v>
      </c>
      <c r="D2063" s="2">
        <f>MACD!E2063</f>
        <v>-2.010414764628532E-2</v>
      </c>
      <c r="E2063" s="2">
        <f>MACD!F2063</f>
        <v>-3.6044427534780367E-3</v>
      </c>
      <c r="F2063" s="2">
        <f>'Moving Avg'!D2063</f>
        <v>4.1422799999999995</v>
      </c>
      <c r="G2063" s="2">
        <f>'Moving Avg'!F2063</f>
        <v>4.1303549999999998</v>
      </c>
      <c r="H2063" s="2">
        <f>'Moving Avg'!G2063</f>
        <v>4.2049380000000021</v>
      </c>
      <c r="I2063" s="2">
        <f>'Moving Avg'!H2063</f>
        <v>4.3600164999999969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4.1405000000000003</v>
      </c>
      <c r="C2064" s="2">
        <f>RSI!I2064</f>
        <v>44.269879854705565</v>
      </c>
      <c r="D2064" s="2">
        <f>MACD!E2064</f>
        <v>-2.4815066909431138E-2</v>
      </c>
      <c r="E2064" s="2">
        <f>MACD!F2064</f>
        <v>-7.8465675846686577E-3</v>
      </c>
      <c r="F2064" s="2">
        <f>'Moving Avg'!D2064</f>
        <v>4.1405000000000003</v>
      </c>
      <c r="G2064" s="2">
        <f>'Moving Avg'!F2064</f>
        <v>4.1303549999999998</v>
      </c>
      <c r="H2064" s="2">
        <f>'Moving Avg'!G2064</f>
        <v>4.2003360000000018</v>
      </c>
      <c r="I2064" s="2">
        <f>'Moving Avg'!H2064</f>
        <v>4.3560854999999963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4.1405000000000003</v>
      </c>
      <c r="C2065" s="2">
        <f>RSI!I2065</f>
        <v>44.269879854705572</v>
      </c>
      <c r="D2065" s="2">
        <f>MACD!E2065</f>
        <v>-2.6003792065349529E-2</v>
      </c>
      <c r="E2065" s="2">
        <f>MACD!F2065</f>
        <v>-1.1478012480804833E-2</v>
      </c>
      <c r="F2065" s="2">
        <f>'Moving Avg'!D2065</f>
        <v>4.1405000000000003</v>
      </c>
      <c r="G2065" s="2">
        <f>'Moving Avg'!F2065</f>
        <v>4.1299100000000006</v>
      </c>
      <c r="H2065" s="2">
        <f>'Moving Avg'!G2065</f>
        <v>4.1957340000000025</v>
      </c>
      <c r="I2065" s="2">
        <f>'Moving Avg'!H2065</f>
        <v>4.3522349999999967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4.1405000000000003</v>
      </c>
      <c r="C2066" s="2">
        <f>RSI!I2066</f>
        <v>44.269879854705572</v>
      </c>
      <c r="D2066" s="2">
        <f>MACD!E2066</f>
        <v>-2.6940784229497972E-2</v>
      </c>
      <c r="E2066" s="2">
        <f>MACD!F2066</f>
        <v>-1.4570566830543462E-2</v>
      </c>
      <c r="F2066" s="2">
        <f>'Moving Avg'!D2066</f>
        <v>4.1405000000000003</v>
      </c>
      <c r="G2066" s="2">
        <f>'Moving Avg'!F2066</f>
        <v>4.1294650000000006</v>
      </c>
      <c r="H2066" s="2">
        <f>'Moving Avg'!G2066</f>
        <v>4.1918400000000018</v>
      </c>
      <c r="I2066" s="2">
        <f>'Moving Avg'!H2066</f>
        <v>4.3487869999999962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4.1405000000000003</v>
      </c>
      <c r="C2067" s="2">
        <f>RSI!I2067</f>
        <v>44.269879854705572</v>
      </c>
      <c r="D2067" s="2">
        <f>MACD!E2067</f>
        <v>-2.6316025563467349E-2</v>
      </c>
      <c r="E2067" s="2">
        <f>MACD!F2067</f>
        <v>-1.6919658577128242E-2</v>
      </c>
      <c r="F2067" s="2">
        <f>'Moving Avg'!D2067</f>
        <v>4.1405000000000003</v>
      </c>
      <c r="G2067" s="2">
        <f>'Moving Avg'!F2067</f>
        <v>4.1290200000000006</v>
      </c>
      <c r="H2067" s="2">
        <f>'Moving Avg'!G2067</f>
        <v>4.1870620000000018</v>
      </c>
      <c r="I2067" s="2">
        <f>'Moving Avg'!H2067</f>
        <v>4.3453389999999965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4.1494</v>
      </c>
      <c r="C2068" s="2">
        <f>RSI!I2068</f>
        <v>49.096180065062768</v>
      </c>
      <c r="D2068" s="2">
        <f>MACD!E2068</f>
        <v>-2.2295305519556052E-2</v>
      </c>
      <c r="E2068" s="2">
        <f>MACD!F2068</f>
        <v>-1.7994787965613806E-2</v>
      </c>
      <c r="F2068" s="2">
        <f>'Moving Avg'!D2068</f>
        <v>4.1422800000000004</v>
      </c>
      <c r="G2068" s="2">
        <f>'Moving Avg'!F2068</f>
        <v>4.1290200000000006</v>
      </c>
      <c r="H2068" s="2">
        <f>'Moving Avg'!G2068</f>
        <v>4.1833460000000029</v>
      </c>
      <c r="I2068" s="2">
        <f>'Moving Avg'!H2068</f>
        <v>4.3419354999999964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4.3086000000000002</v>
      </c>
      <c r="C2069" s="2">
        <f>RSI!I2069</f>
        <v>80.922421221573273</v>
      </c>
      <c r="D2069" s="2">
        <f>MACD!E2069</f>
        <v>-3.0683683769829884E-2</v>
      </c>
      <c r="E2069" s="2">
        <f>MACD!F2069</f>
        <v>-2.053256712645702E-2</v>
      </c>
      <c r="F2069" s="2">
        <f>'Moving Avg'!D2069</f>
        <v>4.1759000000000004</v>
      </c>
      <c r="G2069" s="2">
        <f>'Moving Avg'!F2069</f>
        <v>4.1378650000000006</v>
      </c>
      <c r="H2069" s="2">
        <f>'Moving Avg'!G2069</f>
        <v>4.1828140000000023</v>
      </c>
      <c r="I2069" s="2">
        <f>'Moving Avg'!H2069</f>
        <v>4.3396904999999961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4.3086000000000002</v>
      </c>
      <c r="C2070" s="2">
        <f>RSI!I2070</f>
        <v>80.922421221573273</v>
      </c>
      <c r="D2070" s="2">
        <f>MACD!E2070</f>
        <v>-4.0089579165117684E-2</v>
      </c>
      <c r="E2070" s="2">
        <f>MACD!F2070</f>
        <v>-2.4443969534189154E-2</v>
      </c>
      <c r="F2070" s="2">
        <f>'Moving Avg'!D2070</f>
        <v>4.2095200000000004</v>
      </c>
      <c r="G2070" s="2">
        <f>'Moving Avg'!F2070</f>
        <v>4.1467100000000006</v>
      </c>
      <c r="H2070" s="2">
        <f>'Moving Avg'!G2070</f>
        <v>4.1822820000000025</v>
      </c>
      <c r="I2070" s="2">
        <f>'Moving Avg'!H2070</f>
        <v>4.3370829999999962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4.3086000000000002</v>
      </c>
      <c r="C2071" s="2">
        <f>RSI!I2071</f>
        <v>80.922421221573273</v>
      </c>
      <c r="D2071" s="2">
        <f>MACD!E2071</f>
        <v>-4.8917678643874751E-2</v>
      </c>
      <c r="E2071" s="2">
        <f>MACD!F2071</f>
        <v>-2.9338711356126278E-2</v>
      </c>
      <c r="F2071" s="2">
        <f>'Moving Avg'!D2071</f>
        <v>4.2431399999999995</v>
      </c>
      <c r="G2071" s="2">
        <f>'Moving Avg'!F2071</f>
        <v>4.1568850000000008</v>
      </c>
      <c r="H2071" s="2">
        <f>'Moving Avg'!G2071</f>
        <v>4.1817500000000027</v>
      </c>
      <c r="I2071" s="2">
        <f>'Moving Avg'!H2071</f>
        <v>4.3346769999999966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4.5475000000000003</v>
      </c>
      <c r="C2072" s="2">
        <f>RSI!I2072</f>
        <v>91.215869546205639</v>
      </c>
      <c r="D2072" s="2">
        <f>MACD!E2072</f>
        <v>-7.4888780188270054E-2</v>
      </c>
      <c r="E2072" s="2">
        <f>MACD!F2072</f>
        <v>-3.8448725122555039E-2</v>
      </c>
      <c r="F2072" s="2">
        <f>'Moving Avg'!D2072</f>
        <v>4.3245400000000007</v>
      </c>
      <c r="G2072" s="2">
        <f>'Moving Avg'!F2072</f>
        <v>4.1794450000000012</v>
      </c>
      <c r="H2072" s="2">
        <f>'Moving Avg'!G2072</f>
        <v>4.1867040000000024</v>
      </c>
      <c r="I2072" s="2">
        <f>'Moving Avg'!H2072</f>
        <v>4.3332639999999971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4.5475000000000003</v>
      </c>
      <c r="C2073" s="2">
        <f>RSI!I2073</f>
        <v>91.215869546205639</v>
      </c>
      <c r="D2073" s="2">
        <f>MACD!E2073</f>
        <v>-9.9021252564211792E-2</v>
      </c>
      <c r="E2073" s="2">
        <f>MACD!F2073</f>
        <v>-5.0563230610886398E-2</v>
      </c>
      <c r="F2073" s="2">
        <f>'Moving Avg'!D2073</f>
        <v>4.4041600000000001</v>
      </c>
      <c r="G2073" s="2">
        <f>'Moving Avg'!F2073</f>
        <v>4.2020050000000007</v>
      </c>
      <c r="H2073" s="2">
        <f>'Moving Avg'!G2073</f>
        <v>4.1944900000000027</v>
      </c>
      <c r="I2073" s="2">
        <f>'Moving Avg'!H2073</f>
        <v>4.3314889999999977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4.5917000000000003</v>
      </c>
      <c r="C2074" s="2">
        <f>RSI!I2074</f>
        <v>92.127324989999181</v>
      </c>
      <c r="D2074" s="2">
        <f>MACD!E2074</f>
        <v>-0.12471226365574228</v>
      </c>
      <c r="E2074" s="2">
        <f>MACD!F2074</f>
        <v>-6.5393037219857578E-2</v>
      </c>
      <c r="F2074" s="2">
        <f>'Moving Avg'!D2074</f>
        <v>4.4607799999999997</v>
      </c>
      <c r="G2074" s="2">
        <f>'Moving Avg'!F2074</f>
        <v>4.2267750000000008</v>
      </c>
      <c r="H2074" s="2">
        <f>'Moving Avg'!G2074</f>
        <v>4.2022740000000018</v>
      </c>
      <c r="I2074" s="2">
        <f>'Moving Avg'!H2074</f>
        <v>4.3308204999999971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4.5121000000000002</v>
      </c>
      <c r="C2075" s="2">
        <f>RSI!I2075</f>
        <v>76.69358477355506</v>
      </c>
      <c r="D2075" s="2">
        <f>MACD!E2075</f>
        <v>-0.14266491036670548</v>
      </c>
      <c r="E2075" s="2">
        <f>MACD!F2075</f>
        <v>-8.0847411849227169E-2</v>
      </c>
      <c r="F2075" s="2">
        <f>'Moving Avg'!D2075</f>
        <v>4.5014799999999999</v>
      </c>
      <c r="G2075" s="2">
        <f>'Moving Avg'!F2075</f>
        <v>4.2466800000000005</v>
      </c>
      <c r="H2075" s="2">
        <f>'Moving Avg'!G2075</f>
        <v>4.208820000000002</v>
      </c>
      <c r="I2075" s="2">
        <f>'Moving Avg'!H2075</f>
        <v>4.3293914999999972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4.4943999999999997</v>
      </c>
      <c r="C2076" s="2">
        <f>RSI!I2076</f>
        <v>73.735541777636485</v>
      </c>
      <c r="D2076" s="2">
        <f>MACD!E2076</f>
        <v>-0.15802821009333812</v>
      </c>
      <c r="E2076" s="2">
        <f>MACD!F2076</f>
        <v>-9.6283571498049364E-2</v>
      </c>
      <c r="F2076" s="2">
        <f>'Moving Avg'!D2076</f>
        <v>4.53864</v>
      </c>
      <c r="G2076" s="2">
        <f>'Moving Avg'!F2076</f>
        <v>4.2657000000000007</v>
      </c>
      <c r="H2076" s="2">
        <f>'Moving Avg'!G2076</f>
        <v>4.2128900000000034</v>
      </c>
      <c r="I2076" s="2">
        <f>'Moving Avg'!H2076</f>
        <v>4.3275519999999972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4.4943999999999997</v>
      </c>
      <c r="C2077" s="2">
        <f>RSI!I2077</f>
        <v>73.735541777636485</v>
      </c>
      <c r="D2077" s="2">
        <f>MACD!E2077</f>
        <v>-0.17229714053336842</v>
      </c>
      <c r="E2077" s="2">
        <f>MACD!F2077</f>
        <v>-0.11148628530511318</v>
      </c>
      <c r="F2077" s="2">
        <f>'Moving Avg'!D2077</f>
        <v>4.5280199999999997</v>
      </c>
      <c r="G2077" s="2">
        <f>'Moving Avg'!F2077</f>
        <v>4.2842800000000008</v>
      </c>
      <c r="H2077" s="2">
        <f>'Moving Avg'!G2077</f>
        <v>4.2169600000000029</v>
      </c>
      <c r="I2077" s="2">
        <f>'Moving Avg'!H2077</f>
        <v>4.3262759999999973</v>
      </c>
      <c r="J2077" s="6" t="str">
        <f>OBV!F2077</f>
        <v>BULLISH</v>
      </c>
      <c r="K2077" s="6" t="str">
        <f>OBV!G2077</f>
        <v>NEUTRAL</v>
      </c>
      <c r="L2077" s="6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4.4943999999999997</v>
      </c>
      <c r="C2078" s="2">
        <f>RSI!I2078</f>
        <v>73.735541777636485</v>
      </c>
      <c r="D2078" s="2">
        <f>MACD!E2078</f>
        <v>-0.18417681947603182</v>
      </c>
      <c r="E2078" s="2">
        <f>MACD!F2078</f>
        <v>-0.12602439213929689</v>
      </c>
      <c r="F2078" s="2">
        <f>'Moving Avg'!D2078</f>
        <v>4.5173999999999994</v>
      </c>
      <c r="G2078" s="2">
        <f>'Moving Avg'!F2078</f>
        <v>4.3015299999999996</v>
      </c>
      <c r="H2078" s="2">
        <f>'Moving Avg'!G2078</f>
        <v>4.2210300000000025</v>
      </c>
      <c r="I2078" s="2">
        <f>'Moving Avg'!H2078</f>
        <v>4.3246779999999978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4.4943999999999997</v>
      </c>
      <c r="C2079" s="2">
        <f>RSI!I2079</f>
        <v>73.735541777636485</v>
      </c>
      <c r="D2079" s="2">
        <f>MACD!E2079</f>
        <v>-0.17082469534876132</v>
      </c>
      <c r="E2079" s="2">
        <f>MACD!F2079</f>
        <v>-0.13498445278118978</v>
      </c>
      <c r="F2079" s="2">
        <f>'Moving Avg'!D2079</f>
        <v>4.4979399999999989</v>
      </c>
      <c r="G2079" s="2">
        <f>'Moving Avg'!F2079</f>
        <v>4.3187799999999994</v>
      </c>
      <c r="H2079" s="2">
        <f>'Moving Avg'!G2079</f>
        <v>4.225100000000003</v>
      </c>
      <c r="I2079" s="2">
        <f>'Moving Avg'!H2079</f>
        <v>4.3242069999999977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4.2290000000000001</v>
      </c>
      <c r="C2080" s="2">
        <f>RSI!I2080</f>
        <v>41.473889902031821</v>
      </c>
      <c r="D2080" s="2">
        <f>MACD!E2080</f>
        <v>-0.14087502892028692</v>
      </c>
      <c r="E2080" s="2">
        <f>MACD!F2080</f>
        <v>-0.13616256800900922</v>
      </c>
      <c r="F2080" s="2">
        <f>'Moving Avg'!D2080</f>
        <v>4.4413199999999993</v>
      </c>
      <c r="G2080" s="2">
        <f>'Moving Avg'!F2080</f>
        <v>4.3232049999999997</v>
      </c>
      <c r="H2080" s="2">
        <f>'Moving Avg'!G2080</f>
        <v>4.2238620000000022</v>
      </c>
      <c r="I2080" s="2">
        <f>'Moving Avg'!H2080</f>
        <v>4.3224089999999977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4.3971</v>
      </c>
      <c r="C2081" s="2">
        <f>RSI!I2081</f>
        <v>54.925925822018968</v>
      </c>
      <c r="D2081" s="2">
        <f>MACD!E2081</f>
        <v>-0.12734950646014109</v>
      </c>
      <c r="E2081" s="2">
        <f>MACD!F2081</f>
        <v>-0.1343999556992356</v>
      </c>
      <c r="F2081" s="2">
        <f>'Moving Avg'!D2081</f>
        <v>4.4218599999999997</v>
      </c>
      <c r="G2081" s="2">
        <f>'Moving Avg'!F2081</f>
        <v>4.3360349999999999</v>
      </c>
      <c r="H2081" s="2">
        <f>'Moving Avg'!G2081</f>
        <v>4.2259860000000034</v>
      </c>
      <c r="I2081" s="2">
        <f>'Moving Avg'!H2081</f>
        <v>4.3214514999999984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4.3705999999999996</v>
      </c>
      <c r="C2082" s="2">
        <f>RSI!I2082</f>
        <v>52.863139906048481</v>
      </c>
      <c r="D2082" s="2">
        <f>MACD!E2082</f>
        <v>-7.7593048618600058E-2</v>
      </c>
      <c r="E2082" s="2">
        <f>MACD!F2082</f>
        <v>-0.12303857428310851</v>
      </c>
      <c r="F2082" s="2">
        <f>'Moving Avg'!D2082</f>
        <v>4.3971</v>
      </c>
      <c r="G2082" s="2">
        <f>'Moving Avg'!F2082</f>
        <v>4.3475399999999995</v>
      </c>
      <c r="H2082" s="2">
        <f>'Moving Avg'!G2082</f>
        <v>4.2279340000000021</v>
      </c>
      <c r="I2082" s="2">
        <f>'Moving Avg'!H2082</f>
        <v>4.3203614999999989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4.3705999999999996</v>
      </c>
      <c r="C2083" s="2">
        <f>RSI!I2083</f>
        <v>52.863139906048481</v>
      </c>
      <c r="D2083" s="2">
        <f>MACD!E2083</f>
        <v>-3.5709863145955367E-2</v>
      </c>
      <c r="E2083" s="2">
        <f>MACD!F2083</f>
        <v>-0.10557283205567788</v>
      </c>
      <c r="F2083" s="2">
        <f>'Moving Avg'!D2083</f>
        <v>4.3723399999999994</v>
      </c>
      <c r="G2083" s="2">
        <f>'Moving Avg'!F2083</f>
        <v>4.3590449999999992</v>
      </c>
      <c r="H2083" s="2">
        <f>'Moving Avg'!G2083</f>
        <v>4.2298820000000026</v>
      </c>
      <c r="I2083" s="2">
        <f>'Moving Avg'!H2083</f>
        <v>4.3196739999999982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4.3616999999999999</v>
      </c>
      <c r="C2084" s="2">
        <f>RSI!I2084</f>
        <v>52.100997184527778</v>
      </c>
      <c r="D2084" s="2">
        <f>MACD!E2084</f>
        <v>6.9867620892614113E-3</v>
      </c>
      <c r="E2084" s="2">
        <f>MACD!F2084</f>
        <v>-8.3060913226690028E-2</v>
      </c>
      <c r="F2084" s="2">
        <f>'Moving Avg'!D2084</f>
        <v>4.3457999999999997</v>
      </c>
      <c r="G2084" s="2">
        <f>'Moving Avg'!F2084</f>
        <v>4.3701049999999988</v>
      </c>
      <c r="H2084" s="2">
        <f>'Moving Avg'!G2084</f>
        <v>4.2321820000000034</v>
      </c>
      <c r="I2084" s="2">
        <f>'Moving Avg'!H2084</f>
        <v>4.3193444999999988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4.3616999999999999</v>
      </c>
      <c r="C2085" s="2">
        <f>RSI!I2085</f>
        <v>52.100997184527792</v>
      </c>
      <c r="D2085" s="2">
        <f>MACD!E2085</f>
        <v>3.0733841551733754E-2</v>
      </c>
      <c r="E2085" s="2">
        <f>MACD!F2085</f>
        <v>-6.0301962271005267E-2</v>
      </c>
      <c r="F2085" s="2">
        <f>'Moving Avg'!D2085</f>
        <v>4.3723399999999994</v>
      </c>
      <c r="G2085" s="2">
        <f>'Moving Avg'!F2085</f>
        <v>4.3811649999999993</v>
      </c>
      <c r="H2085" s="2">
        <f>'Moving Avg'!G2085</f>
        <v>4.2355440000000035</v>
      </c>
      <c r="I2085" s="2">
        <f>'Moving Avg'!H2085</f>
        <v>4.3194174999999992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4.2378</v>
      </c>
      <c r="C2086" s="2">
        <f>RSI!I2086</f>
        <v>42.263227016749205</v>
      </c>
      <c r="D2086" s="2">
        <f>MACD!E2086</f>
        <v>5.7157520998948996E-2</v>
      </c>
      <c r="E2086" s="2">
        <f>MACD!F2086</f>
        <v>-3.6810065617014422E-2</v>
      </c>
      <c r="F2086" s="2">
        <f>'Moving Avg'!D2086</f>
        <v>4.3404799999999994</v>
      </c>
      <c r="G2086" s="2">
        <f>'Moving Avg'!F2086</f>
        <v>4.3860299999999999</v>
      </c>
      <c r="H2086" s="2">
        <f>'Moving Avg'!G2086</f>
        <v>4.2381980000000041</v>
      </c>
      <c r="I2086" s="2">
        <f>'Moving Avg'!H2086</f>
        <v>4.318468499999998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4.2378</v>
      </c>
      <c r="C2087" s="2">
        <f>RSI!I2087</f>
        <v>42.263227016749205</v>
      </c>
      <c r="D2087" s="2">
        <f>MACD!E2087</f>
        <v>8.0132682719713522E-2</v>
      </c>
      <c r="E2087" s="2">
        <f>MACD!F2087</f>
        <v>-1.3421515949668835E-2</v>
      </c>
      <c r="F2087" s="2">
        <f>'Moving Avg'!D2087</f>
        <v>4.3139199999999995</v>
      </c>
      <c r="G2087" s="2">
        <f>'Moving Avg'!F2087</f>
        <v>4.3908949999999987</v>
      </c>
      <c r="H2087" s="2">
        <f>'Moving Avg'!G2087</f>
        <v>4.239258000000004</v>
      </c>
      <c r="I2087" s="2">
        <f>'Moving Avg'!H2087</f>
        <v>4.3184854999999995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4.2290000000000001</v>
      </c>
      <c r="C2088" s="2">
        <f>RSI!I2088</f>
        <v>41.615948538636871</v>
      </c>
      <c r="D2088" s="2">
        <f>MACD!E2088</f>
        <v>0.10079604095997485</v>
      </c>
      <c r="E2088" s="2">
        <f>MACD!F2088</f>
        <v>9.4219954322599039E-3</v>
      </c>
      <c r="F2088" s="2">
        <f>'Moving Avg'!D2088</f>
        <v>4.2855999999999996</v>
      </c>
      <c r="G2088" s="2">
        <f>'Moving Avg'!F2088</f>
        <v>4.3948749999999999</v>
      </c>
      <c r="H2088" s="2">
        <f>'Moving Avg'!G2088</f>
        <v>4.2401420000000032</v>
      </c>
      <c r="I2088" s="2">
        <f>'Moving Avg'!H2088</f>
        <v>4.3174924999999993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4.2290000000000001</v>
      </c>
      <c r="C2089" s="2">
        <f>RSI!I2089</f>
        <v>41.615948538636871</v>
      </c>
      <c r="D2089" s="2">
        <f>MACD!E2089</f>
        <v>0.11886111033955338</v>
      </c>
      <c r="E2089" s="2">
        <f>MACD!F2089</f>
        <v>3.1309818413718597E-2</v>
      </c>
      <c r="F2089" s="2">
        <f>'Moving Avg'!D2089</f>
        <v>4.2590599999999998</v>
      </c>
      <c r="G2089" s="2">
        <f>'Moving Avg'!F2089</f>
        <v>4.3908949999999987</v>
      </c>
      <c r="H2089" s="2">
        <f>'Moving Avg'!G2089</f>
        <v>4.2412040000000033</v>
      </c>
      <c r="I2089" s="2">
        <f>'Moving Avg'!H2089</f>
        <v>4.3167010000000001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4.2290000000000001</v>
      </c>
      <c r="C2090" s="2">
        <f>RSI!I2090</f>
        <v>41.615948538636864</v>
      </c>
      <c r="D2090" s="2">
        <f>MACD!E2090</f>
        <v>9.3853844351022175E-2</v>
      </c>
      <c r="E2090" s="2">
        <f>MACD!F2090</f>
        <v>4.3818623601179316E-2</v>
      </c>
      <c r="F2090" s="2">
        <f>'Moving Avg'!D2090</f>
        <v>4.2325199999999992</v>
      </c>
      <c r="G2090" s="2">
        <f>'Moving Avg'!F2090</f>
        <v>4.3869150000000001</v>
      </c>
      <c r="H2090" s="2">
        <f>'Moving Avg'!G2090</f>
        <v>4.2426200000000032</v>
      </c>
      <c r="I2090" s="2">
        <f>'Moving Avg'!H2090</f>
        <v>4.3171974999999998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4.2378</v>
      </c>
      <c r="C2091" s="2">
        <f>RSI!I2091</f>
        <v>42.711790215961116</v>
      </c>
      <c r="D2091" s="2">
        <f>MACD!E2091</f>
        <v>9.8401384167973838E-2</v>
      </c>
      <c r="E2091" s="2">
        <f>MACD!F2091</f>
        <v>5.4735175714538217E-2</v>
      </c>
      <c r="F2091" s="2">
        <f>'Moving Avg'!D2091</f>
        <v>4.2325199999999992</v>
      </c>
      <c r="G2091" s="2">
        <f>'Moving Avg'!F2091</f>
        <v>4.3833749999999991</v>
      </c>
      <c r="H2091" s="2">
        <f>'Moving Avg'!G2091</f>
        <v>4.2442120000000028</v>
      </c>
      <c r="I2091" s="2">
        <f>'Moving Avg'!H2091</f>
        <v>4.317456</v>
      </c>
      <c r="J2091" s="6" t="str">
        <f>OBV!F2091</f>
        <v>BEARISH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4.2024999999999997</v>
      </c>
      <c r="C2092" s="2">
        <f>RSI!I2092</f>
        <v>39.50833246170361</v>
      </c>
      <c r="D2092" s="2">
        <f>MACD!E2092</f>
        <v>0.1011961645468622</v>
      </c>
      <c r="E2092" s="2">
        <f>MACD!F2092</f>
        <v>6.4027373481003014E-2</v>
      </c>
      <c r="F2092" s="2">
        <f>'Moving Avg'!D2092</f>
        <v>4.22546</v>
      </c>
      <c r="G2092" s="2">
        <f>'Moving Avg'!F2092</f>
        <v>4.3661250000000003</v>
      </c>
      <c r="H2092" s="2">
        <f>'Moving Avg'!G2092</f>
        <v>4.245274000000002</v>
      </c>
      <c r="I2092" s="2">
        <f>'Moving Avg'!H2092</f>
        <v>4.3173369999999993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4.1848000000000001</v>
      </c>
      <c r="C2093" s="2">
        <f>RSI!I2093</f>
        <v>37.970528032902386</v>
      </c>
      <c r="D2093" s="2">
        <f>MACD!E2093</f>
        <v>0.10545935527622596</v>
      </c>
      <c r="E2093" s="2">
        <f>MACD!F2093</f>
        <v>7.2313769840047615E-2</v>
      </c>
      <c r="F2093" s="2">
        <f>'Moving Avg'!D2093</f>
        <v>4.2166199999999998</v>
      </c>
      <c r="G2093" s="2">
        <f>'Moving Avg'!F2093</f>
        <v>4.3479899999999994</v>
      </c>
      <c r="H2093" s="2">
        <f>'Moving Avg'!G2093</f>
        <v>4.2459820000000015</v>
      </c>
      <c r="I2093" s="2">
        <f>'Moving Avg'!H2093</f>
        <v>4.3167269999999993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4.1759000000000004</v>
      </c>
      <c r="C2094" s="2">
        <f>RSI!I2094</f>
        <v>37.186734149008771</v>
      </c>
      <c r="D2094" s="2">
        <f>MACD!E2094</f>
        <v>0.10900505336588484</v>
      </c>
      <c r="E2094" s="2">
        <f>MACD!F2094</f>
        <v>7.9652026545215054E-2</v>
      </c>
      <c r="F2094" s="2">
        <f>'Moving Avg'!D2094</f>
        <v>4.2060000000000004</v>
      </c>
      <c r="G2094" s="2">
        <f>'Moving Avg'!F2094</f>
        <v>4.3271999999999995</v>
      </c>
      <c r="H2094" s="2">
        <f>'Moving Avg'!G2094</f>
        <v>4.2466900000000019</v>
      </c>
      <c r="I2094" s="2">
        <f>'Moving Avg'!H2094</f>
        <v>4.316514999999999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4.1670999999999996</v>
      </c>
      <c r="C2095" s="2">
        <f>RSI!I2095</f>
        <v>36.386940190174172</v>
      </c>
      <c r="D2095" s="2">
        <f>MACD!E2095</f>
        <v>0.11331002989349859</v>
      </c>
      <c r="E2095" s="2">
        <f>MACD!F2095</f>
        <v>8.6383627214871764E-2</v>
      </c>
      <c r="F2095" s="2">
        <f>'Moving Avg'!D2095</f>
        <v>4.1936200000000001</v>
      </c>
      <c r="G2095" s="2">
        <f>'Moving Avg'!F2095</f>
        <v>4.3099499999999988</v>
      </c>
      <c r="H2095" s="2">
        <f>'Moving Avg'!G2095</f>
        <v>4.2470440000000016</v>
      </c>
      <c r="I2095" s="2">
        <f>'Moving Avg'!H2095</f>
        <v>4.3162589999999996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4.1494</v>
      </c>
      <c r="C2096" s="2">
        <f>RSI!I2096</f>
        <v>34.767236648980571</v>
      </c>
      <c r="D2096" s="2">
        <f>MACD!E2096</f>
        <v>9.9858828826604018E-2</v>
      </c>
      <c r="E2096" s="2">
        <f>MACD!F2096</f>
        <v>8.9078667537218229E-2</v>
      </c>
      <c r="F2096" s="2">
        <f>'Moving Avg'!D2096</f>
        <v>4.1759399999999998</v>
      </c>
      <c r="G2096" s="2">
        <f>'Moving Avg'!F2096</f>
        <v>4.2927</v>
      </c>
      <c r="H2096" s="2">
        <f>'Moving Avg'!G2096</f>
        <v>4.2470440000000016</v>
      </c>
      <c r="I2096" s="2">
        <f>'Moving Avg'!H2096</f>
        <v>4.3163574999999996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4.1581999999999999</v>
      </c>
      <c r="C2097" s="2">
        <f>RSI!I2097</f>
        <v>36.285756982359466</v>
      </c>
      <c r="D2097" s="2">
        <f>MACD!E2097</f>
        <v>8.8537701736282948E-2</v>
      </c>
      <c r="E2097" s="2">
        <f>MACD!F2097</f>
        <v>8.8970474377031178E-2</v>
      </c>
      <c r="F2097" s="2">
        <f>'Moving Avg'!D2097</f>
        <v>4.1670800000000003</v>
      </c>
      <c r="G2097" s="2">
        <f>'Moving Avg'!F2097</f>
        <v>4.2758899999999986</v>
      </c>
      <c r="H2097" s="2">
        <f>'Moving Avg'!G2097</f>
        <v>4.2472200000000013</v>
      </c>
      <c r="I2097" s="2">
        <f>'Moving Avg'!H2097</f>
        <v>4.3167010000000001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4.1494</v>
      </c>
      <c r="C2098" s="2">
        <f>RSI!I2098</f>
        <v>35.398350605542305</v>
      </c>
      <c r="D2098" s="2">
        <f>MACD!E2098</f>
        <v>7.8864024366530394E-2</v>
      </c>
      <c r="E2098" s="2">
        <f>MACD!F2098</f>
        <v>8.6949184374931029E-2</v>
      </c>
      <c r="F2098" s="2">
        <f>'Moving Avg'!D2098</f>
        <v>4.16</v>
      </c>
      <c r="G2098" s="2">
        <f>'Moving Avg'!F2098</f>
        <v>4.2586399999999998</v>
      </c>
      <c r="H2098" s="2">
        <f>'Moving Avg'!G2098</f>
        <v>4.2472200000000013</v>
      </c>
      <c r="I2098" s="2">
        <f>'Moving Avg'!H2098</f>
        <v>4.3167190000000009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4.1139999999999999</v>
      </c>
      <c r="C2099" s="2">
        <f>RSI!I2099</f>
        <v>32.007254812165641</v>
      </c>
      <c r="D2099" s="2">
        <f>MACD!E2099</f>
        <v>7.3915541819099317E-2</v>
      </c>
      <c r="E2099" s="2">
        <f>MACD!F2099</f>
        <v>8.4342455863764695E-2</v>
      </c>
      <c r="F2099" s="2">
        <f>'Moving Avg'!D2099</f>
        <v>4.1476199999999999</v>
      </c>
      <c r="G2099" s="2">
        <f>'Moving Avg'!F2099</f>
        <v>4.2396200000000004</v>
      </c>
      <c r="H2099" s="2">
        <f>'Moving Avg'!G2099</f>
        <v>4.2468660000000007</v>
      </c>
      <c r="I2099" s="2">
        <f>'Moving Avg'!H2099</f>
        <v>4.3163585000000007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4.1139999999999999</v>
      </c>
      <c r="C2100" s="2">
        <f>RSI!I2100</f>
        <v>32.007254812165641</v>
      </c>
      <c r="D2100" s="2">
        <f>MACD!E2100</f>
        <v>7.0506724531863796E-2</v>
      </c>
      <c r="E2100" s="2">
        <f>MACD!F2100</f>
        <v>8.1575309597384515E-2</v>
      </c>
      <c r="F2100" s="2">
        <f>'Moving Avg'!D2100</f>
        <v>4.1370000000000005</v>
      </c>
      <c r="G2100" s="2">
        <f>'Moving Avg'!F2100</f>
        <v>4.2338699999999996</v>
      </c>
      <c r="H2100" s="2">
        <f>'Moving Avg'!G2100</f>
        <v>4.246512000000001</v>
      </c>
      <c r="I2100" s="2">
        <f>'Moving Avg'!H2100</f>
        <v>4.315837000000001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4.1139999999999999</v>
      </c>
      <c r="C2101" s="2">
        <f>RSI!I2101</f>
        <v>32.007254812165641</v>
      </c>
      <c r="D2101" s="2">
        <f>MACD!E2101</f>
        <v>6.9696890765148289E-2</v>
      </c>
      <c r="E2101" s="2">
        <f>MACD!F2101</f>
        <v>7.9199625830937273E-2</v>
      </c>
      <c r="F2101" s="2">
        <f>'Moving Avg'!D2101</f>
        <v>4.1299200000000003</v>
      </c>
      <c r="G2101" s="2">
        <f>'Moving Avg'!F2101</f>
        <v>4.2197149999999999</v>
      </c>
      <c r="H2101" s="2">
        <f>'Moving Avg'!G2101</f>
        <v>4.2466900000000019</v>
      </c>
      <c r="I2101" s="2">
        <f>'Moving Avg'!H2101</f>
        <v>4.3153155000000005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4.1494</v>
      </c>
      <c r="C2102" s="2">
        <f>RSI!I2102</f>
        <v>39.273190451852628</v>
      </c>
      <c r="D2102" s="2">
        <f>MACD!E2102</f>
        <v>6.1625973816694213E-2</v>
      </c>
      <c r="E2102" s="2">
        <f>MACD!F2102</f>
        <v>7.5684895428088664E-2</v>
      </c>
      <c r="F2102" s="2">
        <f>'Moving Avg'!D2102</f>
        <v>4.1281600000000003</v>
      </c>
      <c r="G2102" s="2">
        <f>'Moving Avg'!F2102</f>
        <v>4.2086550000000011</v>
      </c>
      <c r="H2102" s="2">
        <f>'Moving Avg'!G2102</f>
        <v>4.2477520000000002</v>
      </c>
      <c r="I2102" s="2">
        <f>'Moving Avg'!H2102</f>
        <v>4.3150115000000007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4.1494</v>
      </c>
      <c r="C2103" s="2">
        <f>RSI!I2103</f>
        <v>39.273190451852628</v>
      </c>
      <c r="D2103" s="2">
        <f>MACD!E2103</f>
        <v>5.2482366819281978E-2</v>
      </c>
      <c r="E2103" s="2">
        <f>MACD!F2103</f>
        <v>7.1044389706327329E-2</v>
      </c>
      <c r="F2103" s="2">
        <f>'Moving Avg'!D2103</f>
        <v>4.1281599999999994</v>
      </c>
      <c r="G2103" s="2">
        <f>'Moving Avg'!F2103</f>
        <v>4.1975950000000006</v>
      </c>
      <c r="H2103" s="2">
        <f>'Moving Avg'!G2103</f>
        <v>4.2488140000000012</v>
      </c>
      <c r="I2103" s="2">
        <f>'Moving Avg'!H2103</f>
        <v>4.3142245000000017</v>
      </c>
      <c r="J2103" s="6" t="str">
        <f>OBV!F2103</f>
        <v>BEARISH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4.1494</v>
      </c>
      <c r="C2104" s="2">
        <f>RSI!I2104</f>
        <v>39.273190451852628</v>
      </c>
      <c r="D2104" s="2">
        <f>MACD!E2104</f>
        <v>4.3754670547015984E-2</v>
      </c>
      <c r="E2104" s="2">
        <f>MACD!F2104</f>
        <v>6.5586445874465063E-2</v>
      </c>
      <c r="F2104" s="2">
        <f>'Moving Avg'!D2104</f>
        <v>4.1352400000000005</v>
      </c>
      <c r="G2104" s="2">
        <f>'Moving Avg'!F2104</f>
        <v>4.1869800000000001</v>
      </c>
      <c r="H2104" s="2">
        <f>'Moving Avg'!G2104</f>
        <v>4.2498760000000004</v>
      </c>
      <c r="I2104" s="2">
        <f>'Moving Avg'!H2104</f>
        <v>4.3132360000000007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4.1405000000000003</v>
      </c>
      <c r="C2105" s="2">
        <f>RSI!I2105</f>
        <v>37.998126551538121</v>
      </c>
      <c r="D2105" s="2">
        <f>MACD!E2105</f>
        <v>3.6025510555387719E-2</v>
      </c>
      <c r="E2105" s="2">
        <f>MACD!F2105</f>
        <v>5.9674258810649597E-2</v>
      </c>
      <c r="F2105" s="2">
        <f>'Moving Avg'!D2105</f>
        <v>4.1405399999999997</v>
      </c>
      <c r="G2105" s="2">
        <f>'Moving Avg'!F2105</f>
        <v>4.1759199999999996</v>
      </c>
      <c r="H2105" s="2">
        <f>'Moving Avg'!G2105</f>
        <v>4.2504060000000008</v>
      </c>
      <c r="I2105" s="2">
        <f>'Moving Avg'!H2105</f>
        <v>4.3118810000000014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4.1494</v>
      </c>
      <c r="C2106" s="2">
        <f>RSI!I2106</f>
        <v>40.092721447472812</v>
      </c>
      <c r="D2106" s="2">
        <f>MACD!E2106</f>
        <v>2.6480151467298541E-2</v>
      </c>
      <c r="E2106" s="2">
        <f>MACD!F2106</f>
        <v>5.3035437341979387E-2</v>
      </c>
      <c r="F2106" s="2">
        <f>'Moving Avg'!D2106</f>
        <v>4.1476199999999999</v>
      </c>
      <c r="G2106" s="2">
        <f>'Moving Avg'!F2106</f>
        <v>4.1715</v>
      </c>
      <c r="H2106" s="2">
        <f>'Moving Avg'!G2106</f>
        <v>4.2511140000000003</v>
      </c>
      <c r="I2106" s="2">
        <f>'Moving Avg'!H2106</f>
        <v>4.3105705000000007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4.2024999999999997</v>
      </c>
      <c r="C2107" s="2">
        <f>RSI!I2107</f>
        <v>50.777147632002524</v>
      </c>
      <c r="D2107" s="2">
        <f>MACD!E2107</f>
        <v>1.6120338489823638E-2</v>
      </c>
      <c r="E2107" s="2">
        <f>MACD!F2107</f>
        <v>4.565241757154824E-2</v>
      </c>
      <c r="F2107" s="2">
        <f>'Moving Avg'!D2107</f>
        <v>4.1582400000000002</v>
      </c>
      <c r="G2107" s="2">
        <f>'Moving Avg'!F2107</f>
        <v>4.1697349999999993</v>
      </c>
      <c r="H2107" s="2">
        <f>'Moving Avg'!G2107</f>
        <v>4.2527080000000002</v>
      </c>
      <c r="I2107" s="2">
        <f>'Moving Avg'!H2107</f>
        <v>4.309485500000001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4.0431999999999997</v>
      </c>
      <c r="C2108" s="2">
        <f>RSI!I2108</f>
        <v>32.214797622119619</v>
      </c>
      <c r="D2108" s="2">
        <f>MACD!E2108</f>
        <v>1.7761278880806586E-2</v>
      </c>
      <c r="E2108" s="2">
        <f>MACD!F2108</f>
        <v>4.0074189833399915E-2</v>
      </c>
      <c r="F2108" s="2">
        <f>'Moving Avg'!D2108</f>
        <v>4.1369999999999996</v>
      </c>
      <c r="G2108" s="2">
        <f>'Moving Avg'!F2108</f>
        <v>4.1604449999999993</v>
      </c>
      <c r="H2108" s="2">
        <f>'Moving Avg'!G2108</f>
        <v>4.2505839999999999</v>
      </c>
      <c r="I2108" s="2">
        <f>'Moving Avg'!H2108</f>
        <v>4.3076040000000013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4.2024999999999997</v>
      </c>
      <c r="C2109" s="2">
        <f>RSI!I2109</f>
        <v>51.362623856038951</v>
      </c>
      <c r="D2109" s="2">
        <f>MACD!E2109</f>
        <v>2.8086107668388038E-3</v>
      </c>
      <c r="E2109" s="2">
        <f>MACD!F2109</f>
        <v>3.2621074020087695E-2</v>
      </c>
      <c r="F2109" s="2">
        <f>'Moving Avg'!D2109</f>
        <v>4.1476199999999999</v>
      </c>
      <c r="G2109" s="2">
        <f>'Moving Avg'!F2109</f>
        <v>4.1591199999999997</v>
      </c>
      <c r="H2109" s="2">
        <f>'Moving Avg'!G2109</f>
        <v>4.2516459999999991</v>
      </c>
      <c r="I2109" s="2">
        <f>'Moving Avg'!H2109</f>
        <v>4.3060760000000018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</row>
    <row r="2110" spans="1:12" ht="13.5" x14ac:dyDescent="0.25">
      <c r="A2110" s="3">
        <f>RSI!A2110</f>
        <v>45076</v>
      </c>
      <c r="B2110" s="2">
        <f>RSI!B2110</f>
        <v>4.2024999999999997</v>
      </c>
      <c r="C2110" s="2">
        <f>RSI!I2110</f>
        <v>51.362623856038951</v>
      </c>
      <c r="D2110" s="2">
        <f>MACD!E2110</f>
        <v>-9.9469965676588501E-3</v>
      </c>
      <c r="E2110" s="2">
        <f>MACD!F2110</f>
        <v>2.4107459902538389E-2</v>
      </c>
      <c r="F2110" s="2">
        <f>'Moving Avg'!D2110</f>
        <v>4.1600200000000003</v>
      </c>
      <c r="G2110" s="2">
        <f>'Moving Avg'!F2110</f>
        <v>4.1577950000000001</v>
      </c>
      <c r="H2110" s="2">
        <f>'Moving Avg'!G2110</f>
        <v>4.2528859999999984</v>
      </c>
      <c r="I2110" s="2">
        <f>'Moving Avg'!H2110</f>
        <v>4.3045480000000023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4.1936</v>
      </c>
      <c r="C2111" s="2">
        <f>RSI!I2111</f>
        <v>50.439418638043556</v>
      </c>
      <c r="D2111" s="2">
        <f>MACD!E2111</f>
        <v>-2.0176637680809684E-2</v>
      </c>
      <c r="E2111" s="2">
        <f>MACD!F2111</f>
        <v>1.5250640385868777E-2</v>
      </c>
      <c r="F2111" s="2">
        <f>'Moving Avg'!D2111</f>
        <v>4.1688600000000005</v>
      </c>
      <c r="G2111" s="2">
        <f>'Moving Avg'!F2111</f>
        <v>4.1555850000000003</v>
      </c>
      <c r="H2111" s="2">
        <f>'Moving Avg'!G2111</f>
        <v>4.2539479999999994</v>
      </c>
      <c r="I2111" s="2">
        <f>'Moving Avg'!H2111</f>
        <v>4.3029755000000014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</row>
    <row r="2112" spans="1:12" ht="13.5" x14ac:dyDescent="0.25">
      <c r="A2112" s="3">
        <f>RSI!A2112</f>
        <v>45078</v>
      </c>
      <c r="B2112" s="2">
        <f>RSI!B2112</f>
        <v>4.1936</v>
      </c>
      <c r="C2112" s="2">
        <f>RSI!I2112</f>
        <v>50.439418638043556</v>
      </c>
      <c r="D2112" s="2">
        <f>MACD!E2112</f>
        <v>-2.3422349234636819E-2</v>
      </c>
      <c r="E2112" s="2">
        <f>MACD!F2112</f>
        <v>7.5160424617676585E-3</v>
      </c>
      <c r="F2112" s="2">
        <f>'Moving Avg'!D2112</f>
        <v>4.1670800000000003</v>
      </c>
      <c r="G2112" s="2">
        <f>'Moving Avg'!F2112</f>
        <v>4.1551400000000012</v>
      </c>
      <c r="H2112" s="2">
        <f>'Moving Avg'!G2112</f>
        <v>4.2550099999999986</v>
      </c>
      <c r="I2112" s="2">
        <f>'Moving Avg'!H2112</f>
        <v>4.3014030000000014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4.1936</v>
      </c>
      <c r="C2113" s="2">
        <f>RSI!I2113</f>
        <v>50.439418638043556</v>
      </c>
      <c r="D2113" s="2">
        <f>MACD!E2113</f>
        <v>-2.6202067982111998E-2</v>
      </c>
      <c r="E2113" s="2">
        <f>MACD!F2113</f>
        <v>7.7242037299172714E-4</v>
      </c>
      <c r="F2113" s="2">
        <f>'Moving Avg'!D2113</f>
        <v>4.1971600000000002</v>
      </c>
      <c r="G2113" s="2">
        <f>'Moving Avg'!F2113</f>
        <v>4.1555800000000005</v>
      </c>
      <c r="H2113" s="2">
        <f>'Moving Avg'!G2113</f>
        <v>4.2560719999999996</v>
      </c>
      <c r="I2113" s="2">
        <f>'Moving Avg'!H2113</f>
        <v>4.3000320000000016</v>
      </c>
      <c r="J2113" s="6" t="str">
        <f>OBV!F2113</f>
        <v>BEARISH</v>
      </c>
      <c r="K2113" s="6" t="str">
        <f>OBV!G2113</f>
        <v>NEUTRAL</v>
      </c>
      <c r="L2113" s="6" t="str">
        <f>OBV!H2113</f>
        <v>BEARISH DIVERGENCE</v>
      </c>
    </row>
    <row r="2114" spans="1:12" ht="13.5" x14ac:dyDescent="0.25">
      <c r="A2114" s="3">
        <f>RSI!A2114</f>
        <v>45082</v>
      </c>
      <c r="B2114" s="2">
        <f>RSI!B2114</f>
        <v>4.1936</v>
      </c>
      <c r="C2114" s="2">
        <f>RSI!I2114</f>
        <v>50.439418638043556</v>
      </c>
      <c r="D2114" s="2">
        <f>MACD!E2114</f>
        <v>-2.8585014944013665E-2</v>
      </c>
      <c r="E2114" s="2">
        <f>MACD!F2114</f>
        <v>-5.0990666904093514E-3</v>
      </c>
      <c r="F2114" s="2">
        <f>'Moving Avg'!D2114</f>
        <v>4.1953800000000001</v>
      </c>
      <c r="G2114" s="2">
        <f>'Moving Avg'!F2114</f>
        <v>4.1564650000000007</v>
      </c>
      <c r="H2114" s="2">
        <f>'Moving Avg'!G2114</f>
        <v>4.2571339999999989</v>
      </c>
      <c r="I2114" s="2">
        <f>'Moving Avg'!H2114</f>
        <v>4.2988620000000015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4.1936</v>
      </c>
      <c r="C2115" s="2">
        <f>RSI!I2115</f>
        <v>50.439418638043556</v>
      </c>
      <c r="D2115" s="2">
        <f>MACD!E2115</f>
        <v>-3.1999175498847343E-2</v>
      </c>
      <c r="E2115" s="2">
        <f>MACD!F2115</f>
        <v>-1.0479088452096951E-2</v>
      </c>
      <c r="F2115" s="2">
        <f>'Moving Avg'!D2115</f>
        <v>4.1936</v>
      </c>
      <c r="G2115" s="2">
        <f>'Moving Avg'!F2115</f>
        <v>4.1577900000000012</v>
      </c>
      <c r="H2115" s="2">
        <f>'Moving Avg'!G2115</f>
        <v>4.258195999999999</v>
      </c>
      <c r="I2115" s="2">
        <f>'Moving Avg'!H2115</f>
        <v>4.2977325000000013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4.1936</v>
      </c>
      <c r="C2116" s="2">
        <f>RSI!I2116</f>
        <v>50.439418638043556</v>
      </c>
      <c r="D2116" s="2">
        <f>MACD!E2116</f>
        <v>-3.3545322081708129E-2</v>
      </c>
      <c r="E2116" s="2">
        <f>MACD!F2116</f>
        <v>-1.5092335178019188E-2</v>
      </c>
      <c r="F2116" s="2">
        <f>'Moving Avg'!D2116</f>
        <v>4.1936</v>
      </c>
      <c r="G2116" s="2">
        <f>'Moving Avg'!F2116</f>
        <v>4.1600000000000019</v>
      </c>
      <c r="H2116" s="2">
        <f>'Moving Avg'!G2116</f>
        <v>4.259258</v>
      </c>
      <c r="I2116" s="2">
        <f>'Moving Avg'!H2116</f>
        <v>4.2966430000000004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4.2024999999999997</v>
      </c>
      <c r="C2117" s="2">
        <f>RSI!I2117</f>
        <v>51.791136469061371</v>
      </c>
      <c r="D2117" s="2">
        <f>MACD!E2117</f>
        <v>-2.7368139808089609E-2</v>
      </c>
      <c r="E2117" s="2">
        <f>MACD!F2117</f>
        <v>-1.7547496104033274E-2</v>
      </c>
      <c r="F2117" s="2">
        <f>'Moving Avg'!D2117</f>
        <v>4.1953800000000001</v>
      </c>
      <c r="G2117" s="2">
        <f>'Moving Avg'!F2117</f>
        <v>4.1622150000000016</v>
      </c>
      <c r="H2117" s="2">
        <f>'Moving Avg'!G2117</f>
        <v>4.2604980000000001</v>
      </c>
      <c r="I2117" s="2">
        <f>'Moving Avg'!H2117</f>
        <v>4.2953970000000004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4.2024999999999997</v>
      </c>
      <c r="C2118" s="2">
        <f>RSI!I2118</f>
        <v>51.791136469061371</v>
      </c>
      <c r="D2118" s="2">
        <f>MACD!E2118</f>
        <v>-4.6724271761145353E-2</v>
      </c>
      <c r="E2118" s="2">
        <f>MACD!F2118</f>
        <v>-2.3382851235455693E-2</v>
      </c>
      <c r="F2118" s="2">
        <f>'Moving Avg'!D2118</f>
        <v>4.1971600000000002</v>
      </c>
      <c r="G2118" s="2">
        <f>'Moving Avg'!F2118</f>
        <v>4.1648700000000014</v>
      </c>
      <c r="H2118" s="2">
        <f>'Moving Avg'!G2118</f>
        <v>4.2615599999999993</v>
      </c>
      <c r="I2118" s="2">
        <f>'Moving Avg'!H2118</f>
        <v>4.2946340000000003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4.2024999999999997</v>
      </c>
      <c r="C2119" s="2">
        <f>RSI!I2119</f>
        <v>51.791136469061371</v>
      </c>
      <c r="D2119" s="2">
        <f>MACD!E2119</f>
        <v>-3.8664554382357608E-2</v>
      </c>
      <c r="E2119" s="2">
        <f>MACD!F2119</f>
        <v>-2.6439191864836079E-2</v>
      </c>
      <c r="F2119" s="2">
        <f>'Moving Avg'!D2119</f>
        <v>4.1989400000000003</v>
      </c>
      <c r="G2119" s="2">
        <f>'Moving Avg'!F2119</f>
        <v>4.1692950000000009</v>
      </c>
      <c r="H2119" s="2">
        <f>'Moving Avg'!G2119</f>
        <v>4.2594379999999994</v>
      </c>
      <c r="I2119" s="2">
        <f>'Moving Avg'!H2119</f>
        <v>4.2935085000000006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4.2378</v>
      </c>
      <c r="C2120" s="2">
        <f>RSI!I2120</f>
        <v>57.529357007818582</v>
      </c>
      <c r="D2120" s="2">
        <f>MACD!E2120</f>
        <v>-3.4524154106871485E-2</v>
      </c>
      <c r="E2120" s="2">
        <f>MACD!F2120</f>
        <v>-2.8056184313243158E-2</v>
      </c>
      <c r="F2120" s="2">
        <f>'Moving Avg'!D2120</f>
        <v>4.2077800000000005</v>
      </c>
      <c r="G2120" s="2">
        <f>'Moving Avg'!F2120</f>
        <v>4.1754850000000001</v>
      </c>
      <c r="H2120" s="2">
        <f>'Moving Avg'!G2120</f>
        <v>4.2580219999999995</v>
      </c>
      <c r="I2120" s="2">
        <f>'Moving Avg'!H2120</f>
        <v>4.2926000000000002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4.4236000000000004</v>
      </c>
      <c r="C2121" s="2">
        <f>RSI!I2121</f>
        <v>74.639740015061975</v>
      </c>
      <c r="D2121" s="2">
        <f>MACD!E2121</f>
        <v>-4.6421286037965359E-2</v>
      </c>
      <c r="E2121" s="2">
        <f>MACD!F2121</f>
        <v>-3.1729204658187599E-2</v>
      </c>
      <c r="F2121" s="2">
        <f>'Moving Avg'!D2121</f>
        <v>4.2537799999999999</v>
      </c>
      <c r="G2121" s="2">
        <f>'Moving Avg'!F2121</f>
        <v>4.1909650000000003</v>
      </c>
      <c r="H2121" s="2">
        <f>'Moving Avg'!G2121</f>
        <v>4.2603219999999995</v>
      </c>
      <c r="I2121" s="2">
        <f>'Moving Avg'!H2121</f>
        <v>4.2926605000000002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4.4236000000000004</v>
      </c>
      <c r="C2122" s="2">
        <f>RSI!I2122</f>
        <v>74.639740015061975</v>
      </c>
      <c r="D2122" s="2">
        <f>MACD!E2122</f>
        <v>-5.7834465915169275E-2</v>
      </c>
      <c r="E2122" s="2">
        <f>MACD!F2122</f>
        <v>-3.6950256909583937E-2</v>
      </c>
      <c r="F2122" s="2">
        <f>'Moving Avg'!D2122</f>
        <v>4.298</v>
      </c>
      <c r="G2122" s="2">
        <f>'Moving Avg'!F2122</f>
        <v>4.2046749999999999</v>
      </c>
      <c r="H2122" s="2">
        <f>'Moving Avg'!G2122</f>
        <v>4.2578439999999986</v>
      </c>
      <c r="I2122" s="2">
        <f>'Moving Avg'!H2122</f>
        <v>4.2932845000000004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4.3794000000000004</v>
      </c>
      <c r="C2123" s="2">
        <f>RSI!I2123</f>
        <v>67.173301155263488</v>
      </c>
      <c r="D2123" s="2">
        <f>MACD!E2123</f>
        <v>-6.5464342275768139E-2</v>
      </c>
      <c r="E2123" s="2">
        <f>MACD!F2123</f>
        <v>-4.2653073982820783E-2</v>
      </c>
      <c r="F2123" s="2">
        <f>'Moving Avg'!D2123</f>
        <v>4.33338</v>
      </c>
      <c r="G2123" s="2">
        <f>'Moving Avg'!F2123</f>
        <v>4.2161749999999998</v>
      </c>
      <c r="H2123" s="2">
        <f>'Moving Avg'!G2123</f>
        <v>4.2544819999999985</v>
      </c>
      <c r="I2123" s="2">
        <f>'Moving Avg'!H2123</f>
        <v>4.2940095000000005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4.1670999999999996</v>
      </c>
      <c r="C2124" s="2">
        <f>RSI!I2124</f>
        <v>44.267662908645462</v>
      </c>
      <c r="D2124" s="2">
        <f>MACD!E2124</f>
        <v>-5.708758623605803E-2</v>
      </c>
      <c r="E2124" s="2">
        <f>MACD!F2124</f>
        <v>-4.5539976433468236E-2</v>
      </c>
      <c r="F2124" s="2">
        <f>'Moving Avg'!D2124</f>
        <v>4.3263000000000007</v>
      </c>
      <c r="G2124" s="2">
        <f>'Moving Avg'!F2124</f>
        <v>4.2170600000000009</v>
      </c>
      <c r="H2124" s="2">
        <f>'Moving Avg'!G2124</f>
        <v>4.245989999999999</v>
      </c>
      <c r="I2124" s="2">
        <f>'Moving Avg'!H2124</f>
        <v>4.2940755000000008</v>
      </c>
      <c r="J2124" s="6" t="str">
        <f>OBV!F2124</f>
        <v>BULLISH</v>
      </c>
      <c r="K2124" s="6" t="str">
        <f>OBV!G2124</f>
        <v>NEUTRAL</v>
      </c>
      <c r="L2124" s="6" t="str">
        <f>OBV!H2124</f>
        <v>BULLISH DIVERGENCE</v>
      </c>
    </row>
    <row r="2125" spans="1:12" ht="13.5" x14ac:dyDescent="0.25">
      <c r="A2125" s="3">
        <f>RSI!A2125</f>
        <v>45097</v>
      </c>
      <c r="B2125" s="2">
        <f>RSI!B2125</f>
        <v>4.3794000000000004</v>
      </c>
      <c r="C2125" s="2">
        <f>RSI!I2125</f>
        <v>59.236847725762367</v>
      </c>
      <c r="D2125" s="2">
        <f>MACD!E2125</f>
        <v>-6.5297961575476293E-2</v>
      </c>
      <c r="E2125" s="2">
        <f>MACD!F2125</f>
        <v>-4.9491573461869845E-2</v>
      </c>
      <c r="F2125" s="2">
        <f>'Moving Avg'!D2125</f>
        <v>4.3546200000000006</v>
      </c>
      <c r="G2125" s="2">
        <f>'Moving Avg'!F2125</f>
        <v>4.2290050000000008</v>
      </c>
      <c r="H2125" s="2">
        <f>'Moving Avg'!G2125</f>
        <v>4.2433359999999984</v>
      </c>
      <c r="I2125" s="2">
        <f>'Moving Avg'!H2125</f>
        <v>4.2953240000000008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4.2201000000000004</v>
      </c>
      <c r="C2126" s="2">
        <f>RSI!I2126</f>
        <v>48.67285323924213</v>
      </c>
      <c r="D2126" s="2">
        <f>MACD!E2126</f>
        <v>-6.130383443028542E-2</v>
      </c>
      <c r="E2126" s="2">
        <f>MACD!F2126</f>
        <v>-5.1854025655552957E-2</v>
      </c>
      <c r="F2126" s="2">
        <f>'Moving Avg'!D2126</f>
        <v>4.3139200000000004</v>
      </c>
      <c r="G2126" s="2">
        <f>'Moving Avg'!F2126</f>
        <v>4.232540000000002</v>
      </c>
      <c r="H2126" s="2">
        <f>'Moving Avg'!G2126</f>
        <v>4.237849999999999</v>
      </c>
      <c r="I2126" s="2">
        <f>'Moving Avg'!H2126</f>
        <v>4.2954940000000015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4.4058999999999999</v>
      </c>
      <c r="C2127" s="2">
        <f>RSI!I2127</f>
        <v>58.066106490262669</v>
      </c>
      <c r="D2127" s="2">
        <f>MACD!E2127</f>
        <v>-7.0171639835844069E-2</v>
      </c>
      <c r="E2127" s="2">
        <f>MACD!F2127</f>
        <v>-5.5517548491611182E-2</v>
      </c>
      <c r="F2127" s="2">
        <f>'Moving Avg'!D2127</f>
        <v>4.3103800000000003</v>
      </c>
      <c r="G2127" s="2">
        <f>'Moving Avg'!F2127</f>
        <v>4.2427100000000006</v>
      </c>
      <c r="H2127" s="2">
        <f>'Moving Avg'!G2127</f>
        <v>4.2360799999999985</v>
      </c>
      <c r="I2127" s="2">
        <f>'Moving Avg'!H2127</f>
        <v>4.2966335000000013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4.4147999999999996</v>
      </c>
      <c r="C2128" s="2">
        <f>RSI!I2128</f>
        <v>58.458283675168524</v>
      </c>
      <c r="D2128" s="2">
        <f>MACD!E2128</f>
        <v>-7.9296881793636587E-2</v>
      </c>
      <c r="E2128" s="2">
        <f>MACD!F2128</f>
        <v>-6.0273415152016271E-2</v>
      </c>
      <c r="F2128" s="2">
        <f>'Moving Avg'!D2128</f>
        <v>4.3174599999999996</v>
      </c>
      <c r="G2128" s="2">
        <f>'Moving Avg'!F2128</f>
        <v>4.2612900000000007</v>
      </c>
      <c r="H2128" s="2">
        <f>'Moving Avg'!G2128</f>
        <v>4.2344879999999989</v>
      </c>
      <c r="I2128" s="2">
        <f>'Moving Avg'!H2128</f>
        <v>4.2977770000000008</v>
      </c>
      <c r="J2128" s="6" t="str">
        <f>OBV!F2128</f>
        <v>BEARISH</v>
      </c>
      <c r="K2128" s="6" t="str">
        <f>OBV!G2128</f>
        <v>NEUTRAL</v>
      </c>
      <c r="L2128" s="6" t="str">
        <f>OBV!H2128</f>
        <v>BEARISH DIVERGENCE</v>
      </c>
    </row>
    <row r="2129" spans="1:12" ht="13.5" x14ac:dyDescent="0.25">
      <c r="A2129" s="3">
        <f>RSI!A2129</f>
        <v>45103</v>
      </c>
      <c r="B2129" s="2">
        <f>RSI!B2129</f>
        <v>4.5033000000000003</v>
      </c>
      <c r="C2129" s="2">
        <f>RSI!I2129</f>
        <v>62.239985131981172</v>
      </c>
      <c r="D2129" s="2">
        <f>MACD!E2129</f>
        <v>-9.4517548492265568E-2</v>
      </c>
      <c r="E2129" s="2">
        <f>MACD!F2129</f>
        <v>-6.7122241820066125E-2</v>
      </c>
      <c r="F2129" s="2">
        <f>'Moving Avg'!D2129</f>
        <v>4.3847000000000005</v>
      </c>
      <c r="G2129" s="2">
        <f>'Moving Avg'!F2129</f>
        <v>4.2763299999999997</v>
      </c>
      <c r="H2129" s="2">
        <f>'Moving Avg'!G2129</f>
        <v>4.2346659999999989</v>
      </c>
      <c r="I2129" s="2">
        <f>'Moving Avg'!H2129</f>
        <v>4.2991620000000008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4.4236000000000004</v>
      </c>
      <c r="C2130" s="2">
        <f>RSI!I2130</f>
        <v>57.190720773284987</v>
      </c>
      <c r="D2130" s="2">
        <f>MACD!E2130</f>
        <v>-9.7458896492703673E-2</v>
      </c>
      <c r="E2130" s="2">
        <f>MACD!F2130</f>
        <v>-7.3189572754593646E-2</v>
      </c>
      <c r="F2130" s="2">
        <f>'Moving Avg'!D2130</f>
        <v>4.3935399999999998</v>
      </c>
      <c r="G2130" s="2">
        <f>'Moving Avg'!F2130</f>
        <v>4.2873850000000004</v>
      </c>
      <c r="H2130" s="2">
        <f>'Moving Avg'!G2130</f>
        <v>4.2385579999999994</v>
      </c>
      <c r="I2130" s="2">
        <f>'Moving Avg'!H2130</f>
        <v>4.3003900000000002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4.5121000000000002</v>
      </c>
      <c r="C2131" s="2">
        <f>RSI!I2131</f>
        <v>60.976493613125534</v>
      </c>
      <c r="D2131" s="2">
        <f>MACD!E2131</f>
        <v>-7.8741047815066523E-2</v>
      </c>
      <c r="E2131" s="2">
        <f>MACD!F2131</f>
        <v>-7.4299867766688218E-2</v>
      </c>
      <c r="F2131" s="2">
        <f>'Moving Avg'!D2131</f>
        <v>4.4519399999999996</v>
      </c>
      <c r="G2131" s="2">
        <f>'Moving Avg'!F2131</f>
        <v>4.3033100000000006</v>
      </c>
      <c r="H2131" s="2">
        <f>'Moving Avg'!G2131</f>
        <v>4.2408579999999994</v>
      </c>
      <c r="I2131" s="2">
        <f>'Moving Avg'!H2131</f>
        <v>4.3020605000000005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4.5121000000000002</v>
      </c>
      <c r="C2132" s="2">
        <f>RSI!I2132</f>
        <v>60.976493613125534</v>
      </c>
      <c r="D2132" s="2">
        <f>MACD!E2132</f>
        <v>-6.4187279787686791E-2</v>
      </c>
      <c r="E2132" s="2">
        <f>MACD!F2132</f>
        <v>-7.2277350170887933E-2</v>
      </c>
      <c r="F2132" s="2">
        <f>'Moving Avg'!D2132</f>
        <v>4.4731800000000002</v>
      </c>
      <c r="G2132" s="2">
        <f>'Moving Avg'!F2132</f>
        <v>4.3192350000000008</v>
      </c>
      <c r="H2132" s="2">
        <f>'Moving Avg'!G2132</f>
        <v>4.2436879999999997</v>
      </c>
      <c r="I2132" s="2">
        <f>'Moving Avg'!H2132</f>
        <v>4.303731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4.4679000000000002</v>
      </c>
      <c r="C2133" s="2">
        <f>RSI!I2133</f>
        <v>58.005288771947107</v>
      </c>
      <c r="D2133" s="2">
        <f>MACD!E2133</f>
        <v>-5.6587748942444449E-2</v>
      </c>
      <c r="E2133" s="2">
        <f>MACD!F2133</f>
        <v>-6.9139429925199239E-2</v>
      </c>
      <c r="F2133" s="2">
        <f>'Moving Avg'!D2133</f>
        <v>4.4838000000000005</v>
      </c>
      <c r="G2133" s="2">
        <f>'Moving Avg'!F2133</f>
        <v>4.3329500000000003</v>
      </c>
      <c r="H2133" s="2">
        <f>'Moving Avg'!G2133</f>
        <v>4.245633999999999</v>
      </c>
      <c r="I2133" s="2">
        <f>'Moving Avg'!H2133</f>
        <v>4.3051805000000005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4.5121000000000002</v>
      </c>
      <c r="C2134" s="2">
        <f>RSI!I2134</f>
        <v>60.099099988967069</v>
      </c>
      <c r="D2134" s="2">
        <f>MACD!E2134</f>
        <v>-8.693298547175754E-2</v>
      </c>
      <c r="E2134" s="2">
        <f>MACD!F2134</f>
        <v>-7.2698141034510902E-2</v>
      </c>
      <c r="F2134" s="2">
        <f>'Moving Avg'!D2134</f>
        <v>4.4855600000000004</v>
      </c>
      <c r="G2134" s="2">
        <f>'Moving Avg'!F2134</f>
        <v>4.3488750000000005</v>
      </c>
      <c r="H2134" s="2">
        <f>'Moving Avg'!G2134</f>
        <v>4.2486419999999994</v>
      </c>
      <c r="I2134" s="2">
        <f>'Moving Avg'!H2134</f>
        <v>4.3058445000000001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4.5121000000000002</v>
      </c>
      <c r="C2135" s="2">
        <f>RSI!I2135</f>
        <v>60.099099988967069</v>
      </c>
      <c r="D2135" s="2">
        <f>MACD!E2135</f>
        <v>-8.0987139613277748E-2</v>
      </c>
      <c r="E2135" s="2">
        <f>MACD!F2135</f>
        <v>-7.4355940750264277E-2</v>
      </c>
      <c r="F2135" s="2">
        <f>'Moving Avg'!D2135</f>
        <v>4.50326</v>
      </c>
      <c r="G2135" s="2">
        <f>'Moving Avg'!F2135</f>
        <v>4.3648000000000007</v>
      </c>
      <c r="H2135" s="2">
        <f>'Moving Avg'!G2135</f>
        <v>4.2516499999999997</v>
      </c>
      <c r="I2135" s="2">
        <f>'Moving Avg'!H2135</f>
        <v>4.3060660000000004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4.4501999999999997</v>
      </c>
      <c r="C2136" s="2">
        <f>RSI!I2136</f>
        <v>55.596838015481346</v>
      </c>
      <c r="D2136" s="2">
        <f>MACD!E2136</f>
        <v>-9.6840540839674638E-2</v>
      </c>
      <c r="E2136" s="2">
        <f>MACD!F2136</f>
        <v>-7.8852860768146349E-2</v>
      </c>
      <c r="F2136" s="2">
        <f>'Moving Avg'!D2136</f>
        <v>4.4908799999999998</v>
      </c>
      <c r="G2136" s="2">
        <f>'Moving Avg'!F2136</f>
        <v>4.3776300000000008</v>
      </c>
      <c r="H2136" s="2">
        <f>'Moving Avg'!G2136</f>
        <v>4.2558979999999993</v>
      </c>
      <c r="I2136" s="2">
        <f>'Moving Avg'!H2136</f>
        <v>4.3060584999999998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4.5121000000000002</v>
      </c>
      <c r="C2137" s="2">
        <f>RSI!I2137</f>
        <v>58.911701403364496</v>
      </c>
      <c r="D2137" s="2">
        <f>MACD!E2137</f>
        <v>-8.6780492902069462E-2</v>
      </c>
      <c r="E2137" s="2">
        <f>MACD!F2137</f>
        <v>-8.0438387194930974E-2</v>
      </c>
      <c r="F2137" s="2">
        <f>'Moving Avg'!D2137</f>
        <v>4.4908799999999998</v>
      </c>
      <c r="G2137" s="2">
        <f>'Moving Avg'!F2137</f>
        <v>4.3931100000000018</v>
      </c>
      <c r="H2137" s="2">
        <f>'Moving Avg'!G2137</f>
        <v>4.2613839999999996</v>
      </c>
      <c r="I2137" s="2">
        <f>'Moving Avg'!H2137</f>
        <v>4.3060139999999993</v>
      </c>
      <c r="J2137" s="6" t="str">
        <f>OBV!F2137</f>
        <v>BULLISH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4.5121000000000002</v>
      </c>
      <c r="C2138" s="2">
        <f>RSI!I2138</f>
        <v>58.911701403364496</v>
      </c>
      <c r="D2138" s="2">
        <f>MACD!E2138</f>
        <v>-7.7750763117312438E-2</v>
      </c>
      <c r="E2138" s="2">
        <f>MACD!F2138</f>
        <v>-7.9900862379407273E-2</v>
      </c>
      <c r="F2138" s="2">
        <f>'Moving Avg'!D2138</f>
        <v>4.4997199999999999</v>
      </c>
      <c r="G2138" s="2">
        <f>'Moving Avg'!F2138</f>
        <v>4.4085900000000011</v>
      </c>
      <c r="H2138" s="2">
        <f>'Moving Avg'!G2138</f>
        <v>4.2670460000000006</v>
      </c>
      <c r="I2138" s="2">
        <f>'Moving Avg'!H2138</f>
        <v>4.3061024999999997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4.5121000000000002</v>
      </c>
      <c r="C2139" s="2">
        <f>RSI!I2139</f>
        <v>58.911701403364496</v>
      </c>
      <c r="D2139" s="2">
        <f>MACD!E2139</f>
        <v>-5.7283587210538833E-2</v>
      </c>
      <c r="E2139" s="2">
        <f>MACD!F2139</f>
        <v>-7.5377407345633599E-2</v>
      </c>
      <c r="F2139" s="2">
        <f>'Moving Avg'!D2139</f>
        <v>4.4997199999999999</v>
      </c>
      <c r="G2139" s="2">
        <f>'Moving Avg'!F2139</f>
        <v>4.4240700000000013</v>
      </c>
      <c r="H2139" s="2">
        <f>'Moving Avg'!G2139</f>
        <v>4.2727080000000006</v>
      </c>
      <c r="I2139" s="2">
        <f>'Moving Avg'!H2139</f>
        <v>4.3065889999999998</v>
      </c>
      <c r="J2139" s="6" t="str">
        <f>OBV!F2139</f>
        <v>BEARISH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4.5121000000000002</v>
      </c>
      <c r="C2140" s="2">
        <f>RSI!I2140</f>
        <v>58.911701403364496</v>
      </c>
      <c r="D2140" s="2">
        <f>MACD!E2140</f>
        <v>-5.2957069480609853E-2</v>
      </c>
      <c r="E2140" s="2">
        <f>MACD!F2140</f>
        <v>-7.0893339772628849E-2</v>
      </c>
      <c r="F2140" s="2">
        <f>'Moving Avg'!D2140</f>
        <v>4.4997199999999999</v>
      </c>
      <c r="G2140" s="2">
        <f>'Moving Avg'!F2140</f>
        <v>4.4377850000000016</v>
      </c>
      <c r="H2140" s="2">
        <f>'Moving Avg'!G2140</f>
        <v>4.2783700000000007</v>
      </c>
      <c r="I2140" s="2">
        <f>'Moving Avg'!H2140</f>
        <v>4.3075619999999999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4.5121000000000002</v>
      </c>
      <c r="C2141" s="2">
        <f>RSI!I2141</f>
        <v>58.911701403364503</v>
      </c>
      <c r="D2141" s="2">
        <f>MACD!E2141</f>
        <v>-3.6357010638293552E-2</v>
      </c>
      <c r="E2141" s="2">
        <f>MACD!F2141</f>
        <v>-6.3986073945761793E-2</v>
      </c>
      <c r="F2141" s="2">
        <f>'Moving Avg'!D2141</f>
        <v>4.5121000000000002</v>
      </c>
      <c r="G2141" s="2">
        <f>'Moving Avg'!F2141</f>
        <v>4.4422100000000011</v>
      </c>
      <c r="H2141" s="2">
        <f>'Moving Avg'!G2141</f>
        <v>4.2838560000000001</v>
      </c>
      <c r="I2141" s="2">
        <f>'Moving Avg'!H2141</f>
        <v>4.3088890000000006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</row>
    <row r="2142" spans="1:12" ht="13.5" x14ac:dyDescent="0.25">
      <c r="A2142" s="3">
        <f>RSI!A2142</f>
        <v>45124</v>
      </c>
      <c r="B2142" s="2">
        <f>RSI!B2142</f>
        <v>4.4943999999999997</v>
      </c>
      <c r="C2142" s="2">
        <f>RSI!I2142</f>
        <v>57.14471249439157</v>
      </c>
      <c r="D2142" s="2">
        <f>MACD!E2142</f>
        <v>-2.1625830512395972E-2</v>
      </c>
      <c r="E2142" s="2">
        <f>MACD!F2142</f>
        <v>-5.5514025259088634E-2</v>
      </c>
      <c r="F2142" s="2">
        <f>'Moving Avg'!D2142</f>
        <v>4.5085600000000001</v>
      </c>
      <c r="G2142" s="2">
        <f>'Moving Avg'!F2142</f>
        <v>4.4457500000000012</v>
      </c>
      <c r="H2142" s="2">
        <f>'Moving Avg'!G2142</f>
        <v>4.2896940000000008</v>
      </c>
      <c r="I2142" s="2">
        <f>'Moving Avg'!H2142</f>
        <v>4.3096410000000001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4.4147999999999996</v>
      </c>
      <c r="C2143" s="2">
        <f>RSI!I2143</f>
        <v>49.896559620642812</v>
      </c>
      <c r="D2143" s="2">
        <f>MACD!E2143</f>
        <v>-1.0539853712762337E-2</v>
      </c>
      <c r="E2143" s="2">
        <f>MACD!F2143</f>
        <v>-4.6519190949823375E-2</v>
      </c>
      <c r="F2143" s="2">
        <f>'Moving Avg'!D2143</f>
        <v>4.4890999999999996</v>
      </c>
      <c r="G2143" s="2">
        <f>'Moving Avg'!F2143</f>
        <v>4.4475200000000008</v>
      </c>
      <c r="H2143" s="2">
        <f>'Moving Avg'!G2143</f>
        <v>4.2942940000000007</v>
      </c>
      <c r="I2143" s="2">
        <f>'Moving Avg'!H2143</f>
        <v>4.3099949999999998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4.3794000000000004</v>
      </c>
      <c r="C2144" s="2">
        <f>RSI!I2144</f>
        <v>47.039068539223372</v>
      </c>
      <c r="D2144" s="2">
        <f>MACD!E2144</f>
        <v>8.2932033662990179E-3</v>
      </c>
      <c r="E2144" s="2">
        <f>MACD!F2144</f>
        <v>-3.5556712086598899E-2</v>
      </c>
      <c r="F2144" s="2">
        <f>'Moving Avg'!D2144</f>
        <v>4.4625599999999999</v>
      </c>
      <c r="G2144" s="2">
        <f>'Moving Avg'!F2144</f>
        <v>4.4581350000000013</v>
      </c>
      <c r="H2144" s="2">
        <f>'Moving Avg'!G2144</f>
        <v>4.2983640000000012</v>
      </c>
      <c r="I2144" s="2">
        <f>'Moving Avg'!H2144</f>
        <v>4.3108355000000005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4.4236000000000004</v>
      </c>
      <c r="C2145" s="2">
        <f>RSI!I2145</f>
        <v>50.825725257585738</v>
      </c>
      <c r="D2145" s="2">
        <f>MACD!E2145</f>
        <v>2.1192114714664534E-2</v>
      </c>
      <c r="E2145" s="2">
        <f>MACD!F2145</f>
        <v>-2.4206946726346212E-2</v>
      </c>
      <c r="F2145" s="2">
        <f>'Moving Avg'!D2145</f>
        <v>4.4448600000000003</v>
      </c>
      <c r="G2145" s="2">
        <f>'Moving Avg'!F2145</f>
        <v>4.4603450000000011</v>
      </c>
      <c r="H2145" s="2">
        <f>'Moving Avg'!G2145</f>
        <v>4.3034940000000015</v>
      </c>
      <c r="I2145" s="2">
        <f>'Moving Avg'!H2145</f>
        <v>4.3113660000000005</v>
      </c>
      <c r="J2145" s="6" t="str">
        <f>OBV!F2145</f>
        <v>BULLISH</v>
      </c>
      <c r="K2145" s="6" t="str">
        <f>OBV!G2145</f>
        <v>NEUTRAL</v>
      </c>
      <c r="L2145" s="6" t="str">
        <f>OBV!H2145</f>
        <v>BULLISH DIVERGENCE</v>
      </c>
    </row>
    <row r="2146" spans="1:12" ht="13.5" x14ac:dyDescent="0.25">
      <c r="A2146" s="3">
        <f>RSI!A2146</f>
        <v>45131</v>
      </c>
      <c r="B2146" s="2">
        <f>RSI!B2146</f>
        <v>4.4589999999999996</v>
      </c>
      <c r="C2146" s="2">
        <f>RSI!I2146</f>
        <v>53.682097977875266</v>
      </c>
      <c r="D2146" s="2">
        <f>MACD!E2146</f>
        <v>1.9919841671763194E-2</v>
      </c>
      <c r="E2146" s="2">
        <f>MACD!F2146</f>
        <v>-1.538158904672433E-2</v>
      </c>
      <c r="F2146" s="2">
        <f>'Moving Avg'!D2146</f>
        <v>4.43424</v>
      </c>
      <c r="G2146" s="2">
        <f>'Moving Avg'!F2146</f>
        <v>4.472290000000001</v>
      </c>
      <c r="H2146" s="2">
        <f>'Moving Avg'!G2146</f>
        <v>4.3096860000000019</v>
      </c>
      <c r="I2146" s="2">
        <f>'Moving Avg'!H2146</f>
        <v>4.3121179999999999</v>
      </c>
      <c r="J2146" s="6" t="str">
        <f>OBV!F2146</f>
        <v>BULLISH</v>
      </c>
      <c r="K2146" s="6" t="str">
        <f>OBV!G2146</f>
        <v>NEUTRAL</v>
      </c>
      <c r="L2146" s="6" t="str">
        <f>OBV!H2146</f>
        <v>BULLISH DIVERGENCE</v>
      </c>
    </row>
    <row r="2147" spans="1:12" ht="13.5" x14ac:dyDescent="0.25">
      <c r="A2147" s="3">
        <f>RSI!A2147</f>
        <v>45133</v>
      </c>
      <c r="B2147" s="2">
        <f>RSI!B2147</f>
        <v>4.4767000000000001</v>
      </c>
      <c r="C2147" s="2">
        <f>RSI!I2147</f>
        <v>55.086867095896693</v>
      </c>
      <c r="D2147" s="2">
        <f>MACD!E2147</f>
        <v>2.6807720721664374E-2</v>
      </c>
      <c r="E2147" s="2">
        <f>MACD!F2147</f>
        <v>-6.9437270930465898E-3</v>
      </c>
      <c r="F2147" s="2">
        <f>'Moving Avg'!D2147</f>
        <v>4.4306999999999999</v>
      </c>
      <c r="G2147" s="2">
        <f>'Moving Avg'!F2147</f>
        <v>4.4758300000000002</v>
      </c>
      <c r="H2147" s="2">
        <f>'Moving Avg'!G2147</f>
        <v>4.3160560000000006</v>
      </c>
      <c r="I2147" s="2">
        <f>'Moving Avg'!H2147</f>
        <v>4.3127815000000007</v>
      </c>
      <c r="J2147" s="6" t="str">
        <f>OBV!F2147</f>
        <v>BULLISH</v>
      </c>
      <c r="K2147" s="6" t="str">
        <f>OBV!G2147</f>
        <v>NEUTRAL</v>
      </c>
      <c r="L2147" s="6" t="str">
        <f>OBV!H2147</f>
        <v>BULLISH DIVERGENCE</v>
      </c>
    </row>
    <row r="2148" spans="1:12" ht="13.5" x14ac:dyDescent="0.25">
      <c r="A2148" s="3">
        <f>RSI!A2148</f>
        <v>45134</v>
      </c>
      <c r="B2148" s="2">
        <f>RSI!B2148</f>
        <v>4.4767000000000001</v>
      </c>
      <c r="C2148" s="2">
        <f>RSI!I2148</f>
        <v>55.086867095896693</v>
      </c>
      <c r="D2148" s="2">
        <f>MACD!E2148</f>
        <v>3.2302124869346471E-2</v>
      </c>
      <c r="E2148" s="2">
        <f>MACD!F2148</f>
        <v>9.0544329943202228E-4</v>
      </c>
      <c r="F2148" s="2">
        <f>'Moving Avg'!D2148</f>
        <v>4.4430800000000001</v>
      </c>
      <c r="G2148" s="2">
        <f>'Moving Avg'!F2148</f>
        <v>4.4789250000000012</v>
      </c>
      <c r="H2148" s="2">
        <f>'Moving Avg'!G2148</f>
        <v>4.3226020000000016</v>
      </c>
      <c r="I2148" s="2">
        <f>'Moving Avg'!H2148</f>
        <v>4.3134890000000006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4.4679000000000002</v>
      </c>
      <c r="C2149" s="2">
        <f>RSI!I2149</f>
        <v>54.140076985106937</v>
      </c>
      <c r="D2149" s="2">
        <f>MACD!E2149</f>
        <v>3.7294012735828552E-2</v>
      </c>
      <c r="E2149" s="2">
        <f>MACD!F2149</f>
        <v>8.1831571867113286E-3</v>
      </c>
      <c r="F2149" s="2">
        <f>'Moving Avg'!D2149</f>
        <v>4.4607800000000006</v>
      </c>
      <c r="G2149" s="2">
        <f>'Moving Avg'!F2149</f>
        <v>4.4771549999999998</v>
      </c>
      <c r="H2149" s="2">
        <f>'Moving Avg'!G2149</f>
        <v>4.3296800000000006</v>
      </c>
      <c r="I2149" s="2">
        <f>'Moving Avg'!H2149</f>
        <v>4.3141970000000001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4.4943999999999997</v>
      </c>
      <c r="C2150" s="2">
        <f>RSI!I2150</f>
        <v>56.561276503467091</v>
      </c>
      <c r="D2150" s="2">
        <f>MACD!E2150</f>
        <v>3.9320773739644821E-2</v>
      </c>
      <c r="E2150" s="2">
        <f>MACD!F2150</f>
        <v>1.4410680497298028E-2</v>
      </c>
      <c r="F2150" s="2">
        <f>'Moving Avg'!D2150</f>
        <v>4.4749400000000001</v>
      </c>
      <c r="G2150" s="2">
        <f>'Moving Avg'!F2150</f>
        <v>4.4806949999999999</v>
      </c>
      <c r="H2150" s="2">
        <f>'Moving Avg'!G2150</f>
        <v>4.3372880000000018</v>
      </c>
      <c r="I2150" s="2">
        <f>'Moving Avg'!H2150</f>
        <v>4.3150375000000007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4.4855999999999998</v>
      </c>
      <c r="C2151" s="2">
        <f>RSI!I2151</f>
        <v>55.513147850397665</v>
      </c>
      <c r="D2151" s="2">
        <f>MACD!E2151</f>
        <v>4.1314153172952395E-2</v>
      </c>
      <c r="E2151" s="2">
        <f>MACD!F2151</f>
        <v>1.9791375032428903E-2</v>
      </c>
      <c r="F2151" s="2">
        <f>'Moving Avg'!D2151</f>
        <v>4.4802599999999995</v>
      </c>
      <c r="G2151" s="2">
        <f>'Moving Avg'!F2151</f>
        <v>4.4793700000000003</v>
      </c>
      <c r="H2151" s="2">
        <f>'Moving Avg'!G2151</f>
        <v>4.3447200000000006</v>
      </c>
      <c r="I2151" s="2">
        <f>'Moving Avg'!H2151</f>
        <v>4.3153915000000005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4.4679000000000002</v>
      </c>
      <c r="C2152" s="2">
        <f>RSI!I2152</f>
        <v>53.370874013519547</v>
      </c>
      <c r="D2152" s="2">
        <f>MACD!E2152</f>
        <v>4.1295129615878778E-2</v>
      </c>
      <c r="E2152" s="2">
        <f>MACD!F2152</f>
        <v>2.409212594911888E-2</v>
      </c>
      <c r="F2152" s="2">
        <f>'Moving Avg'!D2152</f>
        <v>4.4784999999999995</v>
      </c>
      <c r="G2152" s="2">
        <f>'Moving Avg'!F2152</f>
        <v>4.4771599999999996</v>
      </c>
      <c r="H2152" s="2">
        <f>'Moving Avg'!G2152</f>
        <v>4.3510900000000019</v>
      </c>
      <c r="I2152" s="2">
        <f>'Moving Avg'!H2152</f>
        <v>4.3160550000000013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4.5563000000000002</v>
      </c>
      <c r="C2153" s="2">
        <f>RSI!I2153</f>
        <v>61.38565231973535</v>
      </c>
      <c r="D2153" s="2">
        <f>MACD!E2153</f>
        <v>2.2317317659586777E-2</v>
      </c>
      <c r="E2153" s="2">
        <f>MACD!F2153</f>
        <v>2.3737164291212458E-2</v>
      </c>
      <c r="F2153" s="2">
        <f>'Moving Avg'!D2153</f>
        <v>4.4944199999999999</v>
      </c>
      <c r="G2153" s="2">
        <f>'Moving Avg'!F2153</f>
        <v>4.4815799999999992</v>
      </c>
      <c r="H2153" s="2">
        <f>'Moving Avg'!G2153</f>
        <v>4.3592280000000008</v>
      </c>
      <c r="I2153" s="2">
        <f>'Moving Avg'!H2153</f>
        <v>4.3170720000000014</v>
      </c>
      <c r="J2153" s="6" t="str">
        <f>OBV!F2153</f>
        <v>BEARISH</v>
      </c>
      <c r="K2153" s="6" t="str">
        <f>OBV!G2153</f>
        <v>NEUTRAL</v>
      </c>
      <c r="L2153" s="6" t="str">
        <f>OBV!H2153</f>
        <v>BEARISH DIVERGENCE</v>
      </c>
    </row>
    <row r="2154" spans="1:12" ht="13.5" x14ac:dyDescent="0.25">
      <c r="A2154" s="3">
        <f>RSI!A2154</f>
        <v>45142</v>
      </c>
      <c r="B2154" s="2">
        <f>RSI!B2154</f>
        <v>4.5563000000000002</v>
      </c>
      <c r="C2154" s="2">
        <f>RSI!I2154</f>
        <v>61.385652319735343</v>
      </c>
      <c r="D2154" s="2">
        <f>MACD!E2154</f>
        <v>1.3564370340812815E-4</v>
      </c>
      <c r="E2154" s="2">
        <f>MACD!F2154</f>
        <v>1.9016860173651593E-2</v>
      </c>
      <c r="F2154" s="2">
        <f>'Moving Avg'!D2154</f>
        <v>4.5121000000000002</v>
      </c>
      <c r="G2154" s="2">
        <f>'Moving Avg'!F2154</f>
        <v>4.4837900000000008</v>
      </c>
      <c r="H2154" s="2">
        <f>'Moving Avg'!G2154</f>
        <v>4.3673660000000005</v>
      </c>
      <c r="I2154" s="2">
        <f>'Moving Avg'!H2154</f>
        <v>4.3181775000000009</v>
      </c>
      <c r="J2154" s="6" t="str">
        <f>OBV!F2154</f>
        <v>BEARISH</v>
      </c>
      <c r="K2154" s="6" t="str">
        <f>OBV!G2154</f>
        <v>NEUTRAL</v>
      </c>
      <c r="L2154" s="6" t="str">
        <f>OBV!H2154</f>
        <v>BEARISH DIVERGENCE</v>
      </c>
    </row>
    <row r="2155" spans="1:12" ht="13.5" x14ac:dyDescent="0.25">
      <c r="A2155" s="3">
        <f>RSI!A2155</f>
        <v>45145</v>
      </c>
      <c r="B2155" s="2">
        <f>RSI!B2155</f>
        <v>4.5917000000000003</v>
      </c>
      <c r="C2155" s="2">
        <f>RSI!I2155</f>
        <v>64.240275370998305</v>
      </c>
      <c r="D2155" s="2">
        <f>MACD!E2155</f>
        <v>-1.5082883113579193E-2</v>
      </c>
      <c r="E2155" s="2">
        <f>MACD!F2155</f>
        <v>1.2196911516205436E-2</v>
      </c>
      <c r="F2155" s="2">
        <f>'Moving Avg'!D2155</f>
        <v>4.5315599999999998</v>
      </c>
      <c r="G2155" s="2">
        <f>'Moving Avg'!F2155</f>
        <v>4.4877700000000003</v>
      </c>
      <c r="H2155" s="2">
        <f>'Moving Avg'!G2155</f>
        <v>4.3763899999999998</v>
      </c>
      <c r="I2155" s="2">
        <f>'Moving Avg'!H2155</f>
        <v>4.319947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</row>
    <row r="2156" spans="1:12" ht="13.5" x14ac:dyDescent="0.25">
      <c r="A2156" s="3">
        <f>RSI!A2156</f>
        <v>45146</v>
      </c>
      <c r="B2156" s="2">
        <f>RSI!B2156</f>
        <v>4.6006</v>
      </c>
      <c r="C2156" s="2">
        <f>RSI!I2156</f>
        <v>64.941987186403082</v>
      </c>
      <c r="D2156" s="2">
        <f>MACD!E2156</f>
        <v>-2.3963120555793971E-2</v>
      </c>
      <c r="E2156" s="2">
        <f>MACD!F2156</f>
        <v>4.9649051018055539E-3</v>
      </c>
      <c r="F2156" s="2">
        <f>'Moving Avg'!D2156</f>
        <v>4.5545600000000004</v>
      </c>
      <c r="G2156" s="2">
        <f>'Moving Avg'!F2156</f>
        <v>4.4952900000000007</v>
      </c>
      <c r="H2156" s="2">
        <f>'Moving Avg'!G2156</f>
        <v>4.3854140000000008</v>
      </c>
      <c r="I2156" s="2">
        <f>'Moving Avg'!H2156</f>
        <v>4.3219375000000007</v>
      </c>
      <c r="J2156" s="6" t="str">
        <f>OBV!F2156</f>
        <v>BEARISH</v>
      </c>
      <c r="K2156" s="6" t="str">
        <f>OBV!G2156</f>
        <v>NEUTRAL</v>
      </c>
      <c r="L2156" s="6" t="str">
        <f>OBV!H2156</f>
        <v>BEARISH DIVERGENCE</v>
      </c>
    </row>
    <row r="2157" spans="1:12" ht="13.5" x14ac:dyDescent="0.25">
      <c r="A2157" s="3">
        <f>RSI!A2157</f>
        <v>45147</v>
      </c>
      <c r="B2157" s="2">
        <f>RSI!B2157</f>
        <v>4.5917000000000003</v>
      </c>
      <c r="C2157" s="2">
        <f>RSI!I2157</f>
        <v>63.598007161302945</v>
      </c>
      <c r="D2157" s="2">
        <f>MACD!E2157</f>
        <v>-2.8878826579685324E-2</v>
      </c>
      <c r="E2157" s="2">
        <f>MACD!F2157</f>
        <v>-1.803841234492622E-3</v>
      </c>
      <c r="F2157" s="2">
        <f>'Moving Avg'!D2157</f>
        <v>4.5793200000000001</v>
      </c>
      <c r="G2157" s="2">
        <f>'Moving Avg'!F2157</f>
        <v>4.4992699999999992</v>
      </c>
      <c r="H2157" s="2">
        <f>'Moving Avg'!G2157</f>
        <v>4.3931979999999999</v>
      </c>
      <c r="I2157" s="2">
        <f>'Moving Avg'!H2157</f>
        <v>4.3238835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4.5917000000000003</v>
      </c>
      <c r="C2158" s="2">
        <f>RSI!I2158</f>
        <v>63.598007161302945</v>
      </c>
      <c r="D2158" s="2">
        <f>MACD!E2158</f>
        <v>-3.3711601081825471E-2</v>
      </c>
      <c r="E2158" s="2">
        <f>MACD!F2158</f>
        <v>-8.1853932039591924E-3</v>
      </c>
      <c r="F2158" s="2">
        <f>'Moving Avg'!D2158</f>
        <v>4.5863999999999994</v>
      </c>
      <c r="G2158" s="2">
        <f>'Moving Avg'!F2158</f>
        <v>4.5032500000000004</v>
      </c>
      <c r="H2158" s="2">
        <f>'Moving Avg'!G2158</f>
        <v>4.4041679999999994</v>
      </c>
      <c r="I2158" s="2">
        <f>'Moving Avg'!H2158</f>
        <v>4.3256084999999995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4.5917000000000003</v>
      </c>
      <c r="C2159" s="2">
        <f>RSI!I2159</f>
        <v>63.598007161302952</v>
      </c>
      <c r="D2159" s="2">
        <f>MACD!E2159</f>
        <v>-3.977817254553262E-2</v>
      </c>
      <c r="E2159" s="2">
        <f>MACD!F2159</f>
        <v>-1.4503949072273878E-2</v>
      </c>
      <c r="F2159" s="2">
        <f>'Moving Avg'!D2159</f>
        <v>4.5934799999999996</v>
      </c>
      <c r="G2159" s="2">
        <f>'Moving Avg'!F2159</f>
        <v>4.5072300000000007</v>
      </c>
      <c r="H2159" s="2">
        <f>'Moving Avg'!G2159</f>
        <v>4.4119520000000003</v>
      </c>
      <c r="I2159" s="2">
        <f>'Moving Avg'!H2159</f>
        <v>4.326227499999999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4.5917000000000003</v>
      </c>
      <c r="C2160" s="2">
        <f>RSI!I2160</f>
        <v>63.598007161302952</v>
      </c>
      <c r="D2160" s="2">
        <f>MACD!E2160</f>
        <v>-4.1411775002334394E-2</v>
      </c>
      <c r="E2160" s="2">
        <f>MACD!F2160</f>
        <v>-1.9885514258285983E-2</v>
      </c>
      <c r="F2160" s="2">
        <f>'Moving Avg'!D2160</f>
        <v>4.5934799999999996</v>
      </c>
      <c r="G2160" s="2">
        <f>'Moving Avg'!F2160</f>
        <v>4.5112100000000002</v>
      </c>
      <c r="H2160" s="2">
        <f>'Moving Avg'!G2160</f>
        <v>4.4197360000000003</v>
      </c>
      <c r="I2160" s="2">
        <f>'Moving Avg'!H2160</f>
        <v>4.3267139999999982</v>
      </c>
      <c r="J2160" s="6" t="str">
        <f>OBV!F2160</f>
        <v>BEARISH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4.5917000000000003</v>
      </c>
      <c r="C2161" s="2">
        <f>RSI!I2161</f>
        <v>63.598007161302952</v>
      </c>
      <c r="D2161" s="2">
        <f>MACD!E2161</f>
        <v>-4.4682411969887426E-2</v>
      </c>
      <c r="E2161" s="2">
        <f>MACD!F2161</f>
        <v>-2.4844893800606272E-2</v>
      </c>
      <c r="F2161" s="2">
        <f>'Moving Avg'!D2161</f>
        <v>4.5917000000000003</v>
      </c>
      <c r="G2161" s="2">
        <f>'Moving Avg'!F2161</f>
        <v>4.5151900000000014</v>
      </c>
      <c r="H2161" s="2">
        <f>'Moving Avg'!G2161</f>
        <v>4.4276980000000004</v>
      </c>
      <c r="I2161" s="2">
        <f>'Moving Avg'!H2161</f>
        <v>4.3272444999999982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4.6182999999999996</v>
      </c>
      <c r="C2162" s="2">
        <f>RSI!I2162</f>
        <v>66.59125355359842</v>
      </c>
      <c r="D2162" s="2">
        <f>MACD!E2162</f>
        <v>-5.2638239657060382E-2</v>
      </c>
      <c r="E2162" s="2">
        <f>MACD!F2162</f>
        <v>-3.0403562971897096E-2</v>
      </c>
      <c r="F2162" s="2">
        <f>'Moving Avg'!D2162</f>
        <v>4.5970200000000006</v>
      </c>
      <c r="G2162" s="2">
        <f>'Moving Avg'!F2162</f>
        <v>4.5213850000000004</v>
      </c>
      <c r="H2162" s="2">
        <f>'Moving Avg'!G2162</f>
        <v>4.4361920000000001</v>
      </c>
      <c r="I2162" s="2">
        <f>'Moving Avg'!H2162</f>
        <v>4.328040999999998</v>
      </c>
      <c r="J2162" s="6" t="str">
        <f>OBV!F2162</f>
        <v>BULLISH</v>
      </c>
      <c r="K2162" s="6" t="str">
        <f>OBV!G2162</f>
        <v>NEUTRAL</v>
      </c>
      <c r="L2162" s="6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4.6182999999999996</v>
      </c>
      <c r="C2163" s="2">
        <f>RSI!I2163</f>
        <v>66.59125355359842</v>
      </c>
      <c r="D2163" s="2">
        <f>MACD!E2163</f>
        <v>-4.6385532122428685E-2</v>
      </c>
      <c r="E2163" s="2">
        <f>MACD!F2163</f>
        <v>-3.3599956802003415E-2</v>
      </c>
      <c r="F2163" s="2">
        <f>'Moving Avg'!D2163</f>
        <v>4.6023399999999999</v>
      </c>
      <c r="G2163" s="2">
        <f>'Moving Avg'!F2163</f>
        <v>4.5315600000000007</v>
      </c>
      <c r="H2163" s="2">
        <f>'Moving Avg'!G2163</f>
        <v>4.4446860000000008</v>
      </c>
      <c r="I2163" s="2">
        <f>'Moving Avg'!H2163</f>
        <v>4.3290144999999978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4.5739999999999998</v>
      </c>
      <c r="C2164" s="2">
        <f>RSI!I2164</f>
        <v>57.464643757252411</v>
      </c>
      <c r="D2164" s="2">
        <f>MACD!E2164</f>
        <v>-3.8383148360282782E-2</v>
      </c>
      <c r="E2164" s="2">
        <f>MACD!F2164</f>
        <v>-3.4556595113659286E-2</v>
      </c>
      <c r="F2164" s="2">
        <f>'Moving Avg'!D2164</f>
        <v>4.5987999999999998</v>
      </c>
      <c r="G2164" s="2">
        <f>'Moving Avg'!F2164</f>
        <v>4.5412900000000018</v>
      </c>
      <c r="H2164" s="2">
        <f>'Moving Avg'!G2164</f>
        <v>4.4522940000000002</v>
      </c>
      <c r="I2164" s="2">
        <f>'Moving Avg'!H2164</f>
        <v>4.3296334999999972</v>
      </c>
      <c r="J2164" s="6" t="str">
        <f>OBV!F2164</f>
        <v>BULLISH</v>
      </c>
      <c r="K2164" s="6" t="str">
        <f>OBV!G2164</f>
        <v>NEUTRAL</v>
      </c>
      <c r="L2164" s="6" t="str">
        <f>OBV!H2164</f>
        <v>BULLISH DIVERGENCE</v>
      </c>
    </row>
    <row r="2165" spans="1:12" ht="13.5" x14ac:dyDescent="0.25">
      <c r="A2165" s="3">
        <f>RSI!A2165</f>
        <v>45159</v>
      </c>
      <c r="B2165" s="2">
        <f>RSI!B2165</f>
        <v>4.6093999999999999</v>
      </c>
      <c r="C2165" s="2">
        <f>RSI!I2165</f>
        <v>61.952164480576819</v>
      </c>
      <c r="D2165" s="2">
        <f>MACD!E2165</f>
        <v>-2.9053837454210196E-2</v>
      </c>
      <c r="E2165" s="2">
        <f>MACD!F2165</f>
        <v>-3.3456043581769471E-2</v>
      </c>
      <c r="F2165" s="2">
        <f>'Moving Avg'!D2165</f>
        <v>4.6023399999999999</v>
      </c>
      <c r="G2165" s="2">
        <f>'Moving Avg'!F2165</f>
        <v>4.550580000000001</v>
      </c>
      <c r="H2165" s="2">
        <f>'Moving Avg'!G2165</f>
        <v>4.46061</v>
      </c>
      <c r="I2165" s="2">
        <f>'Moving Avg'!H2165</f>
        <v>4.3310044999999979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4.5917000000000003</v>
      </c>
      <c r="C2166" s="2">
        <f>RSI!I2166</f>
        <v>58.62195626754994</v>
      </c>
      <c r="D2166" s="2">
        <f>MACD!E2166</f>
        <v>-1.8934817941427262E-2</v>
      </c>
      <c r="E2166" s="2">
        <f>MACD!F2166</f>
        <v>-3.055179845370103E-2</v>
      </c>
      <c r="F2166" s="2">
        <f>'Moving Avg'!D2166</f>
        <v>4.6023399999999999</v>
      </c>
      <c r="G2166" s="2">
        <f>'Moving Avg'!F2166</f>
        <v>4.5572150000000011</v>
      </c>
      <c r="H2166" s="2">
        <f>'Moving Avg'!G2166</f>
        <v>4.468572</v>
      </c>
      <c r="I2166" s="2">
        <f>'Moving Avg'!H2166</f>
        <v>4.3322869999999973</v>
      </c>
      <c r="J2166" s="6" t="str">
        <f>OBV!F2166</f>
        <v>BULLISH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4.5917000000000003</v>
      </c>
      <c r="C2167" s="2">
        <f>RSI!I2167</f>
        <v>58.62195626754994</v>
      </c>
      <c r="D2167" s="2">
        <f>MACD!E2167</f>
        <v>-1.2058836067406986E-2</v>
      </c>
      <c r="E2167" s="2">
        <f>MACD!F2167</f>
        <v>-2.6853205976442224E-2</v>
      </c>
      <c r="F2167" s="2">
        <f>'Moving Avg'!D2167</f>
        <v>4.5970199999999997</v>
      </c>
      <c r="G2167" s="2">
        <f>'Moving Avg'!F2167</f>
        <v>4.562965000000001</v>
      </c>
      <c r="H2167" s="2">
        <f>'Moving Avg'!G2167</f>
        <v>4.4763560000000009</v>
      </c>
      <c r="I2167" s="2">
        <f>'Moving Avg'!H2167</f>
        <v>4.3333484999999969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4.6006</v>
      </c>
      <c r="C2168" s="2">
        <f>RSI!I2168</f>
        <v>59.879624242072126</v>
      </c>
      <c r="D2168" s="2">
        <f>MACD!E2168</f>
        <v>-7.1935074075062388E-3</v>
      </c>
      <c r="E2168" s="2">
        <f>MACD!F2168</f>
        <v>-2.2921266262655029E-2</v>
      </c>
      <c r="F2168" s="2">
        <f>'Moving Avg'!D2168</f>
        <v>4.5934799999999996</v>
      </c>
      <c r="G2168" s="2">
        <f>'Moving Avg'!F2168</f>
        <v>4.5691600000000001</v>
      </c>
      <c r="H2168" s="2">
        <f>'Moving Avg'!G2168</f>
        <v>4.4843180000000009</v>
      </c>
      <c r="I2168" s="2">
        <f>'Moving Avg'!H2168</f>
        <v>4.3344544999999961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4.6006</v>
      </c>
      <c r="C2169" s="2">
        <f>RSI!I2169</f>
        <v>59.879624242072119</v>
      </c>
      <c r="D2169" s="2">
        <f>MACD!E2169</f>
        <v>-3.4010874328540552E-3</v>
      </c>
      <c r="E2169" s="2">
        <f>MACD!F2169</f>
        <v>-1.9017230496694834E-2</v>
      </c>
      <c r="F2169" s="2">
        <f>'Moving Avg'!D2169</f>
        <v>4.5987999999999998</v>
      </c>
      <c r="G2169" s="2">
        <f>'Moving Avg'!F2169</f>
        <v>4.5757950000000012</v>
      </c>
      <c r="H2169" s="2">
        <f>'Moving Avg'!G2169</f>
        <v>4.4922800000000009</v>
      </c>
      <c r="I2169" s="2">
        <f>'Moving Avg'!H2169</f>
        <v>4.3353394999999963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4.6006</v>
      </c>
      <c r="C2170" s="2">
        <f>RSI!I2170</f>
        <v>59.879624242072119</v>
      </c>
      <c r="D2170" s="2">
        <f>MACD!E2170</f>
        <v>-4.9248389222533717E-4</v>
      </c>
      <c r="E2170" s="2">
        <f>MACD!F2170</f>
        <v>-1.5312281175800935E-2</v>
      </c>
      <c r="F2170" s="2">
        <f>'Moving Avg'!D2170</f>
        <v>4.5970399999999998</v>
      </c>
      <c r="G2170" s="2">
        <f>'Moving Avg'!F2170</f>
        <v>4.581105</v>
      </c>
      <c r="H2170" s="2">
        <f>'Moving Avg'!G2170</f>
        <v>4.4995360000000009</v>
      </c>
      <c r="I2170" s="2">
        <f>'Moving Avg'!H2170</f>
        <v>4.3361359999999953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4.6006</v>
      </c>
      <c r="C2171" s="2">
        <f>RSI!I2171</f>
        <v>59.879624242072111</v>
      </c>
      <c r="D2171" s="2">
        <f>MACD!E2171</f>
        <v>1.6905243962126448E-3</v>
      </c>
      <c r="E2171" s="2">
        <f>MACD!F2171</f>
        <v>-1.191172006139822E-2</v>
      </c>
      <c r="F2171" s="2">
        <f>'Moving Avg'!D2171</f>
        <v>4.5988199999999999</v>
      </c>
      <c r="G2171" s="2">
        <f>'Moving Avg'!F2171</f>
        <v>4.5868549999999999</v>
      </c>
      <c r="H2171" s="2">
        <f>'Moving Avg'!G2171</f>
        <v>4.5030760000000001</v>
      </c>
      <c r="I2171" s="2">
        <f>'Moving Avg'!H2171</f>
        <v>4.3370209999999956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4.6182999999999996</v>
      </c>
      <c r="C2172" s="2">
        <f>RSI!I2172</f>
        <v>62.896342574884095</v>
      </c>
      <c r="D2172" s="2">
        <f>MACD!E2172</f>
        <v>6.0613653698178283E-3</v>
      </c>
      <c r="E2172" s="2">
        <f>MACD!F2172</f>
        <v>-8.3171029751550104E-3</v>
      </c>
      <c r="F2172" s="2">
        <f>'Moving Avg'!D2172</f>
        <v>4.6041399999999992</v>
      </c>
      <c r="G2172" s="2">
        <f>'Moving Avg'!F2172</f>
        <v>4.5943750000000003</v>
      </c>
      <c r="H2172" s="2">
        <f>'Moving Avg'!G2172</f>
        <v>4.506969999999999</v>
      </c>
      <c r="I2172" s="2">
        <f>'Moving Avg'!H2172</f>
        <v>4.3379944999999953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4.6182999999999996</v>
      </c>
      <c r="C2173" s="2">
        <f>RSI!I2173</f>
        <v>62.896342574884095</v>
      </c>
      <c r="D2173" s="2">
        <f>MACD!E2173</f>
        <v>9.4167380372320864E-3</v>
      </c>
      <c r="E2173" s="2">
        <f>MACD!F2173</f>
        <v>-4.7703347726775914E-3</v>
      </c>
      <c r="F2173" s="2">
        <f>'Moving Avg'!D2173</f>
        <v>4.6076799999999993</v>
      </c>
      <c r="G2173" s="2">
        <f>'Moving Avg'!F2173</f>
        <v>4.5974750000000011</v>
      </c>
      <c r="H2173" s="2">
        <f>'Moving Avg'!G2173</f>
        <v>4.5117479999999999</v>
      </c>
      <c r="I2173" s="2">
        <f>'Moving Avg'!H2173</f>
        <v>4.3389679999999951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4.6006</v>
      </c>
      <c r="C2174" s="2">
        <f>RSI!I2174</f>
        <v>57.85143436627687</v>
      </c>
      <c r="D2174" s="2">
        <f>MACD!E2174</f>
        <v>6.4340045084287922E-3</v>
      </c>
      <c r="E2174" s="2">
        <f>MACD!F2174</f>
        <v>-2.5294669164563147E-3</v>
      </c>
      <c r="F2174" s="2">
        <f>'Moving Avg'!D2174</f>
        <v>4.6076800000000002</v>
      </c>
      <c r="G2174" s="2">
        <f>'Moving Avg'!F2174</f>
        <v>4.5996900000000007</v>
      </c>
      <c r="H2174" s="2">
        <f>'Moving Avg'!G2174</f>
        <v>4.5204179999999994</v>
      </c>
      <c r="I2174" s="2">
        <f>'Moving Avg'!H2174</f>
        <v>4.3398529999999944</v>
      </c>
      <c r="J2174" s="6" t="str">
        <f>OBV!F2174</f>
        <v>BULLISH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4.5651999999999999</v>
      </c>
      <c r="C2175" s="2">
        <f>RSI!I2175</f>
        <v>49.329314536883359</v>
      </c>
      <c r="D2175" s="2">
        <f>MACD!E2175</f>
        <v>1.1789025196591751E-2</v>
      </c>
      <c r="E2175" s="2">
        <f>MACD!F2175</f>
        <v>3.3423150615329847E-4</v>
      </c>
      <c r="F2175" s="2">
        <f>'Moving Avg'!D2175</f>
        <v>4.6006</v>
      </c>
      <c r="G2175" s="2">
        <f>'Moving Avg'!F2175</f>
        <v>4.5983650000000003</v>
      </c>
      <c r="H2175" s="2">
        <f>'Moving Avg'!G2175</f>
        <v>4.5241340000000001</v>
      </c>
      <c r="I2175" s="2">
        <f>'Moving Avg'!H2175</f>
        <v>4.3407819999999955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4.5651999999999999</v>
      </c>
      <c r="C2176" s="2">
        <f>RSI!I2176</f>
        <v>49.329314536883366</v>
      </c>
      <c r="D2176" s="2">
        <f>MACD!E2176</f>
        <v>1.3630833140917176E-2</v>
      </c>
      <c r="E2176" s="2">
        <f>MACD!F2176</f>
        <v>2.9935518331060743E-3</v>
      </c>
      <c r="F2176" s="2">
        <f>'Moving Avg'!D2176</f>
        <v>4.5935199999999998</v>
      </c>
      <c r="G2176" s="2">
        <f>'Moving Avg'!F2176</f>
        <v>4.5965950000000007</v>
      </c>
      <c r="H2176" s="2">
        <f>'Moving Avg'!G2176</f>
        <v>4.5310360000000003</v>
      </c>
      <c r="I2176" s="2">
        <f>'Moving Avg'!H2176</f>
        <v>4.3414899999999959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4.5297999999999998</v>
      </c>
      <c r="C2177" s="2">
        <f>RSI!I2177</f>
        <v>42.131370601604949</v>
      </c>
      <c r="D2177" s="2">
        <f>MACD!E2177</f>
        <v>1.7842724457515224E-2</v>
      </c>
      <c r="E2177" s="2">
        <f>MACD!F2177</f>
        <v>5.9633863579879043E-3</v>
      </c>
      <c r="F2177" s="2">
        <f>'Moving Avg'!D2177</f>
        <v>4.5758200000000002</v>
      </c>
      <c r="G2177" s="2">
        <f>'Moving Avg'!F2177</f>
        <v>4.5935000000000006</v>
      </c>
      <c r="H2177" s="2">
        <f>'Moving Avg'!G2177</f>
        <v>4.5335139999999994</v>
      </c>
      <c r="I2177" s="2">
        <f>'Moving Avg'!H2177</f>
        <v>4.341932499999996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4.5917000000000003</v>
      </c>
      <c r="C2178" s="2">
        <f>RSI!I2178</f>
        <v>54.604788957989697</v>
      </c>
      <c r="D2178" s="2">
        <f>MACD!E2178</f>
        <v>1.8428762104907292E-2</v>
      </c>
      <c r="E2178" s="2">
        <f>MACD!F2178</f>
        <v>8.4564615073717819E-3</v>
      </c>
      <c r="F2178" s="2">
        <f>'Moving Avg'!D2178</f>
        <v>4.5705000000000009</v>
      </c>
      <c r="G2178" s="2">
        <f>'Moving Avg'!F2178</f>
        <v>4.5935000000000006</v>
      </c>
      <c r="H2178" s="2">
        <f>'Moving Avg'!G2178</f>
        <v>4.5370520000000001</v>
      </c>
      <c r="I2178" s="2">
        <f>'Moving Avg'!H2178</f>
        <v>4.3427284999999953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4.5917000000000003</v>
      </c>
      <c r="C2179" s="2">
        <f>RSI!I2179</f>
        <v>54.604788957989697</v>
      </c>
      <c r="D2179" s="2">
        <f>MACD!E2179</f>
        <v>1.8779318528307165E-2</v>
      </c>
      <c r="E2179" s="2">
        <f>MACD!F2179</f>
        <v>1.0521032911558859E-2</v>
      </c>
      <c r="F2179" s="2">
        <f>'Moving Avg'!D2179</f>
        <v>4.5687199999999999</v>
      </c>
      <c r="G2179" s="2">
        <f>'Moving Avg'!F2179</f>
        <v>4.5935000000000006</v>
      </c>
      <c r="H2179" s="2">
        <f>'Moving Avg'!G2179</f>
        <v>4.5388200000000003</v>
      </c>
      <c r="I2179" s="2">
        <f>'Moving Avg'!H2179</f>
        <v>4.3435244999999956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4.5917000000000003</v>
      </c>
      <c r="C2180" s="2">
        <f>RSI!I2180</f>
        <v>54.604788957989697</v>
      </c>
      <c r="D2180" s="2">
        <f>MACD!E2180</f>
        <v>1.8941386170248542E-2</v>
      </c>
      <c r="E2180" s="2">
        <f>MACD!F2180</f>
        <v>1.2205103563296796E-2</v>
      </c>
      <c r="F2180" s="2">
        <f>'Moving Avg'!D2180</f>
        <v>4.5740199999999991</v>
      </c>
      <c r="G2180" s="2">
        <f>'Moving Avg'!F2180</f>
        <v>4.5935000000000006</v>
      </c>
      <c r="H2180" s="2">
        <f>'Moving Avg'!G2180</f>
        <v>4.5421819999999995</v>
      </c>
      <c r="I2180" s="2">
        <f>'Moving Avg'!H2180</f>
        <v>4.344320499999994</v>
      </c>
      <c r="J2180" s="6" t="str">
        <f>OBV!F2180</f>
        <v>BEARISH</v>
      </c>
      <c r="K2180" s="6" t="str">
        <f>OBV!G2180</f>
        <v>NEUTRAL</v>
      </c>
      <c r="L2180" s="6" t="str">
        <f>OBV!H2180</f>
        <v>BEARISH DIVERGENCE</v>
      </c>
    </row>
    <row r="2181" spans="1:12" ht="13.5" x14ac:dyDescent="0.25">
      <c r="A2181" s="3">
        <f>RSI!A2181</f>
        <v>45181</v>
      </c>
      <c r="B2181" s="2">
        <f>RSI!B2181</f>
        <v>4.5739999999999998</v>
      </c>
      <c r="C2181" s="2">
        <f>RSI!I2181</f>
        <v>50.701758151219607</v>
      </c>
      <c r="D2181" s="2">
        <f>MACD!E2181</f>
        <v>2.0265041602878675E-2</v>
      </c>
      <c r="E2181" s="2">
        <f>MACD!F2181</f>
        <v>1.3817091171213172E-2</v>
      </c>
      <c r="F2181" s="2">
        <f>'Moving Avg'!D2181</f>
        <v>4.57578</v>
      </c>
      <c r="G2181" s="2">
        <f>'Moving Avg'!F2181</f>
        <v>4.5926150000000003</v>
      </c>
      <c r="H2181" s="2">
        <f>'Moving Avg'!G2181</f>
        <v>4.5434200000000002</v>
      </c>
      <c r="I2181" s="2">
        <f>'Moving Avg'!H2181</f>
        <v>4.3450279999999939</v>
      </c>
      <c r="J2181" s="6" t="str">
        <f>OBV!F2181</f>
        <v>BEARISH</v>
      </c>
      <c r="K2181" s="6" t="str">
        <f>OBV!G2181</f>
        <v>NEUTRAL</v>
      </c>
      <c r="L2181" s="6" t="str">
        <f>OBV!H2181</f>
        <v>BEARISH DIVERGENCE</v>
      </c>
    </row>
    <row r="2182" spans="1:12" ht="13.5" x14ac:dyDescent="0.25">
      <c r="A2182" s="3">
        <f>RSI!A2182</f>
        <v>45182</v>
      </c>
      <c r="B2182" s="2">
        <f>RSI!B2182</f>
        <v>4.5739999999999998</v>
      </c>
      <c r="C2182" s="2">
        <f>RSI!I2182</f>
        <v>50.701758151219607</v>
      </c>
      <c r="D2182" s="2">
        <f>MACD!E2182</f>
        <v>2.409736376117344E-2</v>
      </c>
      <c r="E2182" s="2">
        <f>MACD!F2182</f>
        <v>1.5873145689205226E-2</v>
      </c>
      <c r="F2182" s="2">
        <f>'Moving Avg'!D2182</f>
        <v>4.5846199999999993</v>
      </c>
      <c r="G2182" s="2">
        <f>'Moving Avg'!F2182</f>
        <v>4.5903999999999998</v>
      </c>
      <c r="H2182" s="2">
        <f>'Moving Avg'!G2182</f>
        <v>4.5446580000000001</v>
      </c>
      <c r="I2182" s="2">
        <f>'Moving Avg'!H2182</f>
        <v>4.3456469999999925</v>
      </c>
      <c r="J2182" s="6" t="str">
        <f>OBV!F2182</f>
        <v>BEARISH</v>
      </c>
      <c r="K2182" s="6" t="str">
        <f>OBV!G2182</f>
        <v>NEUTRAL</v>
      </c>
      <c r="L2182" s="6" t="str">
        <f>OBV!H2182</f>
        <v>BEARISH DIVERGENCE</v>
      </c>
    </row>
    <row r="2183" spans="1:12" ht="13.5" x14ac:dyDescent="0.25">
      <c r="A2183" s="3">
        <f>RSI!A2183</f>
        <v>45183</v>
      </c>
      <c r="B2183" s="2">
        <f>RSI!B2183</f>
        <v>4.5475000000000003</v>
      </c>
      <c r="C2183" s="2">
        <f>RSI!I2183</f>
        <v>45.103837772375336</v>
      </c>
      <c r="D2183" s="2">
        <f>MACD!E2183</f>
        <v>2.9293087802445328E-2</v>
      </c>
      <c r="E2183" s="2">
        <f>MACD!F2183</f>
        <v>1.8557134111853248E-2</v>
      </c>
      <c r="F2183" s="2">
        <f>'Moving Avg'!D2183</f>
        <v>4.57578</v>
      </c>
      <c r="G2183" s="2">
        <f>'Moving Avg'!F2183</f>
        <v>4.5868599999999997</v>
      </c>
      <c r="H2183" s="2">
        <f>'Moving Avg'!G2183</f>
        <v>4.5462500000000006</v>
      </c>
      <c r="I2183" s="2">
        <f>'Moving Avg'!H2183</f>
        <v>4.3461334999999925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4.5475000000000003</v>
      </c>
      <c r="C2184" s="2">
        <f>RSI!I2184</f>
        <v>45.103837772375336</v>
      </c>
      <c r="D2184" s="2">
        <f>MACD!E2184</f>
        <v>3.111374808774503E-2</v>
      </c>
      <c r="E2184" s="2">
        <f>MACD!F2184</f>
        <v>2.1068456907031605E-2</v>
      </c>
      <c r="F2184" s="2">
        <f>'Moving Avg'!D2184</f>
        <v>4.5669400000000007</v>
      </c>
      <c r="G2184" s="2">
        <f>'Moving Avg'!F2184</f>
        <v>4.5855349999999993</v>
      </c>
      <c r="H2184" s="2">
        <f>'Moving Avg'!G2184</f>
        <v>4.5469580000000009</v>
      </c>
      <c r="I2184" s="2">
        <f>'Moving Avg'!H2184</f>
        <v>4.346664499999993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4.5475000000000003</v>
      </c>
      <c r="C2185" s="2">
        <f>RSI!I2185</f>
        <v>45.103837772375336</v>
      </c>
      <c r="D2185" s="2">
        <f>MACD!E2185</f>
        <v>2.7344593062407441E-2</v>
      </c>
      <c r="E2185" s="2">
        <f>MACD!F2185</f>
        <v>2.2323684138106772E-2</v>
      </c>
      <c r="F2185" s="2">
        <f>'Moving Avg'!D2185</f>
        <v>4.5580999999999996</v>
      </c>
      <c r="G2185" s="2">
        <f>'Moving Avg'!F2185</f>
        <v>4.5824400000000001</v>
      </c>
      <c r="H2185" s="2">
        <f>'Moving Avg'!G2185</f>
        <v>4.5476660000000013</v>
      </c>
      <c r="I2185" s="2">
        <f>'Moving Avg'!H2185</f>
        <v>4.3469299999999933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4.5651999999999999</v>
      </c>
      <c r="C2186" s="2">
        <f>RSI!I2186</f>
        <v>49.73364134677098</v>
      </c>
      <c r="D2186" s="2">
        <f>MACD!E2186</f>
        <v>2.2970530372328213E-2</v>
      </c>
      <c r="E2186" s="2">
        <f>MACD!F2186</f>
        <v>2.2453053384951061E-2</v>
      </c>
      <c r="F2186" s="2">
        <f>'Moving Avg'!D2186</f>
        <v>4.5563400000000005</v>
      </c>
      <c r="G2186" s="2">
        <f>'Moving Avg'!F2186</f>
        <v>4.5811149999999996</v>
      </c>
      <c r="H2186" s="2">
        <f>'Moving Avg'!G2186</f>
        <v>4.5499660000000013</v>
      </c>
      <c r="I2186" s="2">
        <f>'Moving Avg'!H2186</f>
        <v>4.3476379999999928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4.6980000000000004</v>
      </c>
      <c r="C2187" s="2">
        <f>RSI!I2187</f>
        <v>70.105240936056475</v>
      </c>
      <c r="D2187" s="2">
        <f>MACD!E2187</f>
        <v>3.9985948701604102E-3</v>
      </c>
      <c r="E2187" s="2">
        <f>MACD!F2187</f>
        <v>1.876216168199293E-2</v>
      </c>
      <c r="F2187" s="2">
        <f>'Moving Avg'!D2187</f>
        <v>4.5811400000000004</v>
      </c>
      <c r="G2187" s="2">
        <f>'Moving Avg'!F2187</f>
        <v>4.58643</v>
      </c>
      <c r="H2187" s="2">
        <f>'Moving Avg'!G2187</f>
        <v>4.5536840000000005</v>
      </c>
      <c r="I2187" s="2">
        <f>'Moving Avg'!H2187</f>
        <v>4.3490099999999936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4.6791999999999998</v>
      </c>
      <c r="C2188" s="2">
        <f>RSI!I2188</f>
        <v>66.025754122882887</v>
      </c>
      <c r="D2188" s="2">
        <f>MACD!E2188</f>
        <v>-1.9121647953008747E-3</v>
      </c>
      <c r="E2188" s="2">
        <f>MACD!F2188</f>
        <v>1.4627296386534169E-2</v>
      </c>
      <c r="F2188" s="2">
        <f>'Moving Avg'!D2188</f>
        <v>4.6074799999999998</v>
      </c>
      <c r="G2188" s="2">
        <f>'Moving Avg'!F2188</f>
        <v>4.5903600000000004</v>
      </c>
      <c r="H2188" s="2">
        <f>'Moving Avg'!G2188</f>
        <v>4.5570260000000014</v>
      </c>
      <c r="I2188" s="2">
        <f>'Moving Avg'!H2188</f>
        <v>4.3502879999999937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4.6791999999999998</v>
      </c>
      <c r="C2189" s="2">
        <f>RSI!I2189</f>
        <v>66.025754122882887</v>
      </c>
      <c r="D2189" s="2">
        <f>MACD!E2189</f>
        <v>-7.5184618004877635E-3</v>
      </c>
      <c r="E2189" s="2">
        <f>MACD!F2189</f>
        <v>1.0198144749129782E-2</v>
      </c>
      <c r="F2189" s="2">
        <f>'Moving Avg'!D2189</f>
        <v>4.6338200000000001</v>
      </c>
      <c r="G2189" s="2">
        <f>'Moving Avg'!F2189</f>
        <v>4.5942899999999991</v>
      </c>
      <c r="H2189" s="2">
        <f>'Moving Avg'!G2189</f>
        <v>4.5603680000000022</v>
      </c>
      <c r="I2189" s="2">
        <f>'Moving Avg'!H2189</f>
        <v>4.3515659999999938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4.6322000000000001</v>
      </c>
      <c r="C2190" s="2">
        <f>RSI!I2190</f>
        <v>56.494114224402608</v>
      </c>
      <c r="D2190" s="2">
        <f>MACD!E2190</f>
        <v>-9.3408487783346317E-3</v>
      </c>
      <c r="E2190" s="2">
        <f>MACD!F2190</f>
        <v>6.2903460436369001E-3</v>
      </c>
      <c r="F2190" s="2">
        <f>'Moving Avg'!D2190</f>
        <v>4.65076</v>
      </c>
      <c r="G2190" s="2">
        <f>'Moving Avg'!F2190</f>
        <v>4.5958699999999997</v>
      </c>
      <c r="H2190" s="2">
        <f>'Moving Avg'!G2190</f>
        <v>4.5627700000000031</v>
      </c>
      <c r="I2190" s="2">
        <f>'Moving Avg'!H2190</f>
        <v>4.352608999999994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4.6134000000000004</v>
      </c>
      <c r="C2191" s="2">
        <f>RSI!I2191</f>
        <v>53.186604023092045</v>
      </c>
      <c r="D2191" s="2">
        <f>MACD!E2191</f>
        <v>-1.2454219216495588E-2</v>
      </c>
      <c r="E2191" s="2">
        <f>MACD!F2191</f>
        <v>2.5414329916104029E-3</v>
      </c>
      <c r="F2191" s="2">
        <f>'Moving Avg'!D2191</f>
        <v>4.6604000000000001</v>
      </c>
      <c r="G2191" s="2">
        <f>'Moving Avg'!F2191</f>
        <v>4.5965099999999994</v>
      </c>
      <c r="H2191" s="2">
        <f>'Moving Avg'!G2191</f>
        <v>4.5647960000000039</v>
      </c>
      <c r="I2191" s="2">
        <f>'Moving Avg'!H2191</f>
        <v>4.3535579999999943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4.6040000000000001</v>
      </c>
      <c r="C2192" s="2">
        <f>RSI!I2192</f>
        <v>51.561147889185939</v>
      </c>
      <c r="D2192" s="2">
        <f>MACD!E2192</f>
        <v>-1.4504247688371663E-2</v>
      </c>
      <c r="E2192" s="2">
        <f>MACD!F2192</f>
        <v>-8.6770314438601014E-4</v>
      </c>
      <c r="F2192" s="2">
        <f>'Moving Avg'!D2192</f>
        <v>4.6415999999999995</v>
      </c>
      <c r="G2192" s="2">
        <f>'Moving Avg'!F2192</f>
        <v>4.595794999999999</v>
      </c>
      <c r="H2192" s="2">
        <f>'Moving Avg'!G2192</f>
        <v>4.5669880000000029</v>
      </c>
      <c r="I2192" s="2">
        <f>'Moving Avg'!H2192</f>
        <v>4.3545039999999942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4.6040000000000001</v>
      </c>
      <c r="C2193" s="2">
        <f>RSI!I2193</f>
        <v>51.561147889185939</v>
      </c>
      <c r="D2193" s="2">
        <f>MACD!E2193</f>
        <v>-2.0363908198378411E-2</v>
      </c>
      <c r="E2193" s="2">
        <f>MACD!F2193</f>
        <v>-4.7669441551844906E-3</v>
      </c>
      <c r="F2193" s="2">
        <f>'Moving Avg'!D2193</f>
        <v>4.6265599999999996</v>
      </c>
      <c r="G2193" s="2">
        <f>'Moving Avg'!F2193</f>
        <v>4.5950799999999985</v>
      </c>
      <c r="H2193" s="2">
        <f>'Moving Avg'!G2193</f>
        <v>4.5707720000000043</v>
      </c>
      <c r="I2193" s="2">
        <f>'Moving Avg'!H2193</f>
        <v>4.3554499999999949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4.6040000000000001</v>
      </c>
      <c r="C2194" s="2">
        <f>RSI!I2194</f>
        <v>51.561147889185946</v>
      </c>
      <c r="D2194" s="2">
        <f>MACD!E2194</f>
        <v>-2.5366617621337184E-2</v>
      </c>
      <c r="E2194" s="2">
        <f>MACD!F2194</f>
        <v>-8.88687884841503E-3</v>
      </c>
      <c r="F2194" s="2">
        <f>'Moving Avg'!D2194</f>
        <v>4.6115199999999996</v>
      </c>
      <c r="G2194" s="2">
        <f>'Moving Avg'!F2194</f>
        <v>4.5952499999999983</v>
      </c>
      <c r="H2194" s="2">
        <f>'Moving Avg'!G2194</f>
        <v>4.5752640000000033</v>
      </c>
      <c r="I2194" s="2">
        <f>'Moving Avg'!H2194</f>
        <v>4.3563959999999957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4.7732000000000001</v>
      </c>
      <c r="C2195" s="2">
        <f>RSI!I2195</f>
        <v>71.288140116423421</v>
      </c>
      <c r="D2195" s="2">
        <f>MACD!E2195</f>
        <v>-4.2174249019708121E-2</v>
      </c>
      <c r="E2195" s="2">
        <f>MACD!F2195</f>
        <v>-1.5544352882673649E-2</v>
      </c>
      <c r="F2195" s="2">
        <f>'Moving Avg'!D2195</f>
        <v>4.6397199999999996</v>
      </c>
      <c r="G2195" s="2">
        <f>'Moving Avg'!F2195</f>
        <v>4.6056499999999989</v>
      </c>
      <c r="H2195" s="2">
        <f>'Moving Avg'!G2195</f>
        <v>4.5822560000000045</v>
      </c>
      <c r="I2195" s="2">
        <f>'Moving Avg'!H2195</f>
        <v>4.3581879999999957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</row>
    <row r="2196" spans="1:12" ht="13.5" x14ac:dyDescent="0.25">
      <c r="A2196" s="3">
        <f>RSI!A2196</f>
        <v>45203</v>
      </c>
      <c r="B2196" s="2">
        <f>RSI!B2196</f>
        <v>4.7732000000000001</v>
      </c>
      <c r="C2196" s="2">
        <f>RSI!I2196</f>
        <v>71.288140116423421</v>
      </c>
      <c r="D2196" s="2">
        <f>MACD!E2196</f>
        <v>-5.4711005824475301E-2</v>
      </c>
      <c r="E2196" s="2">
        <f>MACD!F2196</f>
        <v>-2.3377683471033979E-2</v>
      </c>
      <c r="F2196" s="2">
        <f>'Moving Avg'!D2196</f>
        <v>4.6716800000000003</v>
      </c>
      <c r="G2196" s="2">
        <f>'Moving Avg'!F2196</f>
        <v>4.6160499999999995</v>
      </c>
      <c r="H2196" s="2">
        <f>'Moving Avg'!G2196</f>
        <v>4.5885400000000036</v>
      </c>
      <c r="I2196" s="2">
        <f>'Moving Avg'!H2196</f>
        <v>4.3601569999999974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4.7450000000000001</v>
      </c>
      <c r="C2197" s="2">
        <f>RSI!I2197</f>
        <v>66.085860444579666</v>
      </c>
      <c r="D2197" s="2">
        <f>MACD!E2197</f>
        <v>-4.3760476189184772E-2</v>
      </c>
      <c r="E2197" s="2">
        <f>MACD!F2197</f>
        <v>-2.7454242014664142E-2</v>
      </c>
      <c r="F2197" s="2">
        <f>'Moving Avg'!D2197</f>
        <v>4.6998800000000003</v>
      </c>
      <c r="G2197" s="2">
        <f>'Moving Avg'!F2197</f>
        <v>4.6268100000000008</v>
      </c>
      <c r="H2197" s="2">
        <f>'Moving Avg'!G2197</f>
        <v>4.593906000000004</v>
      </c>
      <c r="I2197" s="2">
        <f>'Moving Avg'!H2197</f>
        <v>4.3619849999999971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4.7450000000000001</v>
      </c>
      <c r="C2198" s="2">
        <f>RSI!I2198</f>
        <v>66.085860444579666</v>
      </c>
      <c r="D2198" s="2">
        <f>MACD!E2198</f>
        <v>-3.8110226746273845E-2</v>
      </c>
      <c r="E2198" s="2">
        <f>MACD!F2198</f>
        <v>-2.9585438960986084E-2</v>
      </c>
      <c r="F2198" s="2">
        <f>'Moving Avg'!D2198</f>
        <v>4.7280800000000003</v>
      </c>
      <c r="G2198" s="2">
        <f>'Moving Avg'!F2198</f>
        <v>4.6344750000000001</v>
      </c>
      <c r="H2198" s="2">
        <f>'Moving Avg'!G2198</f>
        <v>4.5992720000000036</v>
      </c>
      <c r="I2198" s="2">
        <f>'Moving Avg'!H2198</f>
        <v>4.3638569999999968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</row>
    <row r="2199" spans="1:12" ht="13.5" x14ac:dyDescent="0.25">
      <c r="A2199" s="3">
        <f>RSI!A2199</f>
        <v>45208</v>
      </c>
      <c r="B2199" s="2">
        <f>RSI!B2199</f>
        <v>4.7450000000000001</v>
      </c>
      <c r="C2199" s="2">
        <f>RSI!I2199</f>
        <v>66.085860444579666</v>
      </c>
      <c r="D2199" s="2">
        <f>MACD!E2199</f>
        <v>-3.3998946108708239E-2</v>
      </c>
      <c r="E2199" s="2">
        <f>MACD!F2199</f>
        <v>-3.0468140390530515E-2</v>
      </c>
      <c r="F2199" s="2">
        <f>'Moving Avg'!D2199</f>
        <v>4.7562800000000003</v>
      </c>
      <c r="G2199" s="2">
        <f>'Moving Avg'!F2199</f>
        <v>4.6421400000000013</v>
      </c>
      <c r="H2199" s="2">
        <f>'Moving Avg'!G2199</f>
        <v>4.6048140000000046</v>
      </c>
      <c r="I2199" s="2">
        <f>'Moving Avg'!H2199</f>
        <v>4.3657289999999964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</row>
    <row r="2200" spans="1:12" ht="13.5" x14ac:dyDescent="0.25">
      <c r="A2200" s="3">
        <f>RSI!A2200</f>
        <v>45209</v>
      </c>
      <c r="B2200" s="2">
        <f>RSI!B2200</f>
        <v>4.6791999999999998</v>
      </c>
      <c r="C2200" s="2">
        <f>RSI!I2200</f>
        <v>54.496139371108598</v>
      </c>
      <c r="D2200" s="2">
        <f>MACD!E2200</f>
        <v>-3.3496957619347789E-2</v>
      </c>
      <c r="E2200" s="2">
        <f>MACD!F2200</f>
        <v>-3.1073903836293972E-2</v>
      </c>
      <c r="F2200" s="2">
        <f>'Moving Avg'!D2200</f>
        <v>4.7374800000000006</v>
      </c>
      <c r="G2200" s="2">
        <f>'Moving Avg'!F2200</f>
        <v>4.6465150000000008</v>
      </c>
      <c r="H2200" s="2">
        <f>'Moving Avg'!G2200</f>
        <v>4.6085100000000043</v>
      </c>
      <c r="I2200" s="2">
        <f>'Moving Avg'!H2200</f>
        <v>4.367448999999997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4.6791999999999998</v>
      </c>
      <c r="C2201" s="2">
        <f>RSI!I2201</f>
        <v>54.496139371108598</v>
      </c>
      <c r="D2201" s="2">
        <f>MACD!E2201</f>
        <v>-3.6149850311508303E-2</v>
      </c>
      <c r="E2201" s="2">
        <f>MACD!F2201</f>
        <v>-3.2089093131336836E-2</v>
      </c>
      <c r="F2201" s="2">
        <f>'Moving Avg'!D2201</f>
        <v>4.7186800000000009</v>
      </c>
      <c r="G2201" s="2">
        <f>'Moving Avg'!F2201</f>
        <v>4.6517749999999998</v>
      </c>
      <c r="H2201" s="2">
        <f>'Moving Avg'!G2201</f>
        <v>4.6123820000000038</v>
      </c>
      <c r="I2201" s="2">
        <f>'Moving Avg'!H2201</f>
        <v>4.3689919999999978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4.7355999999999998</v>
      </c>
      <c r="C2202" s="2">
        <f>RSI!I2202</f>
        <v>61.251412168363011</v>
      </c>
      <c r="D2202" s="2">
        <f>MACD!E2202</f>
        <v>-4.4190152559652418E-2</v>
      </c>
      <c r="E2202" s="2">
        <f>MACD!F2202</f>
        <v>-3.4509305016999954E-2</v>
      </c>
      <c r="F2202" s="2">
        <f>'Moving Avg'!D2202</f>
        <v>4.7167999999999992</v>
      </c>
      <c r="G2202" s="2">
        <f>'Moving Avg'!F2202</f>
        <v>4.6598550000000003</v>
      </c>
      <c r="H2202" s="2">
        <f>'Moving Avg'!G2202</f>
        <v>4.6177360000000043</v>
      </c>
      <c r="I2202" s="2">
        <f>'Moving Avg'!H2202</f>
        <v>4.370816999999998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4.7355999999999998</v>
      </c>
      <c r="C2203" s="2">
        <f>RSI!I2203</f>
        <v>61.251412168363011</v>
      </c>
      <c r="D2203" s="2">
        <f>MACD!E2203</f>
        <v>-5.1485658280452817E-2</v>
      </c>
      <c r="E2203" s="2">
        <f>MACD!F2203</f>
        <v>-3.7904575669690528E-2</v>
      </c>
      <c r="F2203" s="2">
        <f>'Moving Avg'!D2203</f>
        <v>4.7149199999999993</v>
      </c>
      <c r="G2203" s="2">
        <f>'Moving Avg'!F2203</f>
        <v>4.6692600000000004</v>
      </c>
      <c r="H2203" s="2">
        <f>'Moving Avg'!G2203</f>
        <v>4.6213220000000046</v>
      </c>
      <c r="I2203" s="2">
        <f>'Moving Avg'!H2203</f>
        <v>4.372465499999997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4.7355999999999998</v>
      </c>
      <c r="C2204" s="2">
        <f>RSI!I2204</f>
        <v>61.251412168363011</v>
      </c>
      <c r="D2204" s="2">
        <f>MACD!E2204</f>
        <v>-5.8114494292128782E-2</v>
      </c>
      <c r="E2204" s="2">
        <f>MACD!F2204</f>
        <v>-4.1946559394178184E-2</v>
      </c>
      <c r="F2204" s="2">
        <f>'Moving Avg'!D2204</f>
        <v>4.7130399999999995</v>
      </c>
      <c r="G2204" s="2">
        <f>'Moving Avg'!F2204</f>
        <v>4.6786650000000005</v>
      </c>
      <c r="H2204" s="2">
        <f>'Moving Avg'!G2204</f>
        <v>4.624908000000004</v>
      </c>
      <c r="I2204" s="2">
        <f>'Moving Avg'!H2204</f>
        <v>4.3741579999999978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4.7355999999999998</v>
      </c>
      <c r="C2205" s="2">
        <f>RSI!I2205</f>
        <v>61.251412168363004</v>
      </c>
      <c r="D2205" s="2">
        <f>MACD!E2205</f>
        <v>-3.8114699209628178E-2</v>
      </c>
      <c r="E2205" s="2">
        <f>MACD!F2205</f>
        <v>-4.1180187357268187E-2</v>
      </c>
      <c r="F2205" s="2">
        <f>'Moving Avg'!D2205</f>
        <v>4.7243200000000005</v>
      </c>
      <c r="G2205" s="2">
        <f>'Moving Avg'!F2205</f>
        <v>4.6880700000000006</v>
      </c>
      <c r="H2205" s="2">
        <f>'Moving Avg'!G2205</f>
        <v>4.627786000000004</v>
      </c>
      <c r="I2205" s="2">
        <f>'Moving Avg'!H2205</f>
        <v>4.3758064999999968</v>
      </c>
      <c r="J2205" s="6" t="str">
        <f>OBV!F2205</f>
        <v>BULLISH</v>
      </c>
      <c r="K2205" s="6" t="str">
        <f>OBV!G2205</f>
        <v>NEUTRAL</v>
      </c>
      <c r="L2205" s="6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4.7355999999999998</v>
      </c>
      <c r="C2206" s="2">
        <f>RSI!I2206</f>
        <v>61.251412168362997</v>
      </c>
      <c r="D2206" s="2">
        <f>MACD!E2206</f>
        <v>-2.158249851297267E-2</v>
      </c>
      <c r="E2206" s="2">
        <f>MACD!F2206</f>
        <v>-3.7260649588409085E-2</v>
      </c>
      <c r="F2206" s="2">
        <f>'Moving Avg'!D2206</f>
        <v>4.7355999999999998</v>
      </c>
      <c r="G2206" s="2">
        <f>'Moving Avg'!F2206</f>
        <v>4.6965900000000005</v>
      </c>
      <c r="H2206" s="2">
        <f>'Moving Avg'!G2206</f>
        <v>4.6304860000000039</v>
      </c>
      <c r="I2206" s="2">
        <f>'Moving Avg'!H2206</f>
        <v>4.3774549999999977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4.7355999999999998</v>
      </c>
      <c r="C2207" s="2">
        <f>RSI!I2207</f>
        <v>61.251412168362997</v>
      </c>
      <c r="D2207" s="2">
        <f>MACD!E2207</f>
        <v>-1.2293936730545241E-2</v>
      </c>
      <c r="E2207" s="2">
        <f>MACD!F2207</f>
        <v>-3.2267307016836319E-2</v>
      </c>
      <c r="F2207" s="2">
        <f>'Moving Avg'!D2207</f>
        <v>4.7355999999999998</v>
      </c>
      <c r="G2207" s="2">
        <f>'Moving Avg'!F2207</f>
        <v>4.6984700000000013</v>
      </c>
      <c r="H2207" s="2">
        <f>'Moving Avg'!G2207</f>
        <v>4.6333640000000038</v>
      </c>
      <c r="I2207" s="2">
        <f>'Moving Avg'!H2207</f>
        <v>4.3791034999999967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4.7355999999999998</v>
      </c>
      <c r="C2208" s="2">
        <f>RSI!I2208</f>
        <v>61.251412168362997</v>
      </c>
      <c r="D2208" s="2">
        <f>MACD!E2208</f>
        <v>-4.7693491604885452E-3</v>
      </c>
      <c r="E2208" s="2">
        <f>MACD!F2208</f>
        <v>-2.6767715445566765E-2</v>
      </c>
      <c r="F2208" s="2">
        <f>'Moving Avg'!D2208</f>
        <v>4.7355999999999998</v>
      </c>
      <c r="G2208" s="2">
        <f>'Moving Avg'!F2208</f>
        <v>4.701290000000002</v>
      </c>
      <c r="H2208" s="2">
        <f>'Moving Avg'!G2208</f>
        <v>4.6362420000000037</v>
      </c>
      <c r="I2208" s="2">
        <f>'Moving Avg'!H2208</f>
        <v>4.3807074999999971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4.7168000000000001</v>
      </c>
      <c r="C2209" s="2">
        <f>RSI!I2209</f>
        <v>56.550295245409799</v>
      </c>
      <c r="D2209" s="2">
        <f>MACD!E2209</f>
        <v>2.6800496383927452E-3</v>
      </c>
      <c r="E2209" s="2">
        <f>MACD!F2209</f>
        <v>-2.0878162428774865E-2</v>
      </c>
      <c r="F2209" s="2">
        <f>'Moving Avg'!D2209</f>
        <v>4.73184</v>
      </c>
      <c r="G2209" s="2">
        <f>'Moving Avg'!F2209</f>
        <v>4.7031700000000018</v>
      </c>
      <c r="H2209" s="2">
        <f>'Moving Avg'!G2209</f>
        <v>4.6387440000000035</v>
      </c>
      <c r="I2209" s="2">
        <f>'Moving Avg'!H2209</f>
        <v>4.3822174999999985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4.7168000000000001</v>
      </c>
      <c r="C2210" s="2">
        <f>RSI!I2210</f>
        <v>56.550295245409799</v>
      </c>
      <c r="D2210" s="2">
        <f>MACD!E2210</f>
        <v>-1.3157780791601681E-3</v>
      </c>
      <c r="E2210" s="2">
        <f>MACD!F2210</f>
        <v>-1.6965685558851924E-2</v>
      </c>
      <c r="F2210" s="2">
        <f>'Moving Avg'!D2210</f>
        <v>4.7280800000000003</v>
      </c>
      <c r="G2210" s="2">
        <f>'Moving Avg'!F2210</f>
        <v>4.7074000000000016</v>
      </c>
      <c r="H2210" s="2">
        <f>'Moving Avg'!G2210</f>
        <v>4.6412460000000033</v>
      </c>
      <c r="I2210" s="2">
        <f>'Moving Avg'!H2210</f>
        <v>4.3837274999999982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4.7073999999999998</v>
      </c>
      <c r="C2211" s="2">
        <f>RSI!I2211</f>
        <v>54.14067829048566</v>
      </c>
      <c r="D2211" s="2">
        <f>MACD!E2211</f>
        <v>-4.1636114410126268E-3</v>
      </c>
      <c r="E2211" s="2">
        <f>MACD!F2211</f>
        <v>-1.4405270735284066E-2</v>
      </c>
      <c r="F2211" s="2">
        <f>'Moving Avg'!D2211</f>
        <v>4.7224399999999997</v>
      </c>
      <c r="G2211" s="2">
        <f>'Moving Avg'!F2211</f>
        <v>4.7121000000000013</v>
      </c>
      <c r="H2211" s="2">
        <f>'Moving Avg'!G2211</f>
        <v>4.6435600000000026</v>
      </c>
      <c r="I2211" s="2">
        <f>'Moving Avg'!H2211</f>
        <v>4.3851904999999984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4.7355999999999998</v>
      </c>
      <c r="C2212" s="2">
        <f>RSI!I2212</f>
        <v>59.689909778947069</v>
      </c>
      <c r="D2212" s="2">
        <f>MACD!E2212</f>
        <v>-8.0704685302634971E-5</v>
      </c>
      <c r="E2212" s="2">
        <f>MACD!F2212</f>
        <v>-1.1540357525287781E-2</v>
      </c>
      <c r="F2212" s="2">
        <f>'Moving Avg'!D2212</f>
        <v>4.7224400000000006</v>
      </c>
      <c r="G2212" s="2">
        <f>'Moving Avg'!F2212</f>
        <v>4.7186800000000018</v>
      </c>
      <c r="H2212" s="2">
        <f>'Moving Avg'!G2212</f>
        <v>4.6459060000000028</v>
      </c>
      <c r="I2212" s="2">
        <f>'Moving Avg'!H2212</f>
        <v>4.386794499999997</v>
      </c>
      <c r="J2212" s="6" t="str">
        <f>OBV!F2212</f>
        <v>BEARISH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4.7355999999999998</v>
      </c>
      <c r="C2213" s="2">
        <f>RSI!I2213</f>
        <v>59.689909778947069</v>
      </c>
      <c r="D2213" s="2">
        <f>MACD!E2213</f>
        <v>3.1190735954993443E-3</v>
      </c>
      <c r="E2213" s="2">
        <f>MACD!F2213</f>
        <v>-8.6084713011303562E-3</v>
      </c>
      <c r="F2213" s="2">
        <f>'Moving Avg'!D2213</f>
        <v>4.7224400000000006</v>
      </c>
      <c r="G2213" s="2">
        <f>'Moving Avg'!F2213</f>
        <v>4.7252600000000013</v>
      </c>
      <c r="H2213" s="2">
        <f>'Moving Avg'!G2213</f>
        <v>4.648252000000002</v>
      </c>
      <c r="I2213" s="2">
        <f>'Moving Avg'!H2213</f>
        <v>4.3884869999999969</v>
      </c>
      <c r="J2213" s="6" t="str">
        <f>OBV!F2213</f>
        <v>BEARISH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4.6040000000000001</v>
      </c>
      <c r="C2214" s="2">
        <f>RSI!I2214</f>
        <v>36.068380680468415</v>
      </c>
      <c r="D2214" s="2">
        <f>MACD!E2214</f>
        <v>1.533862554090959E-2</v>
      </c>
      <c r="E2214" s="2">
        <f>MACD!F2214</f>
        <v>-3.8190519327223672E-3</v>
      </c>
      <c r="F2214" s="2">
        <f>'Moving Avg'!D2214</f>
        <v>4.6998799999999994</v>
      </c>
      <c r="G2214" s="2">
        <f>'Moving Avg'!F2214</f>
        <v>4.7252600000000005</v>
      </c>
      <c r="H2214" s="2">
        <f>'Moving Avg'!G2214</f>
        <v>4.6488520000000024</v>
      </c>
      <c r="I2214" s="2">
        <f>'Moving Avg'!H2214</f>
        <v>4.3896539999999966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4.7168000000000001</v>
      </c>
      <c r="C2215" s="2">
        <f>RSI!I2215</f>
        <v>53.173804892807766</v>
      </c>
      <c r="D2215" s="2">
        <f>MACD!E2215</f>
        <v>1.7881708967758314E-2</v>
      </c>
      <c r="E2215" s="2">
        <f>MACD!F2215</f>
        <v>5.2110024737376907E-4</v>
      </c>
      <c r="F2215" s="2">
        <f>'Moving Avg'!D2215</f>
        <v>4.6998799999999994</v>
      </c>
      <c r="G2215" s="2">
        <f>'Moving Avg'!F2215</f>
        <v>4.7224400000000006</v>
      </c>
      <c r="H2215" s="2">
        <f>'Moving Avg'!G2215</f>
        <v>4.6510000000000025</v>
      </c>
      <c r="I2215" s="2">
        <f>'Moving Avg'!H2215</f>
        <v>4.3913849999999979</v>
      </c>
      <c r="J2215" s="6" t="str">
        <f>OBV!F2215</f>
        <v>BEARISH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4.7168000000000001</v>
      </c>
      <c r="C2216" s="2">
        <f>RSI!I2216</f>
        <v>53.173804892807766</v>
      </c>
      <c r="D2216" s="2">
        <f>MACD!E2216</f>
        <v>1.9884618103120921E-2</v>
      </c>
      <c r="E2216" s="2">
        <f>MACD!F2216</f>
        <v>4.3938038185231997E-3</v>
      </c>
      <c r="F2216" s="2">
        <f>'Moving Avg'!D2216</f>
        <v>4.7017599999999993</v>
      </c>
      <c r="G2216" s="2">
        <f>'Moving Avg'!F2216</f>
        <v>4.7196200000000008</v>
      </c>
      <c r="H2216" s="2">
        <f>'Moving Avg'!G2216</f>
        <v>4.6535020000000022</v>
      </c>
      <c r="I2216" s="2">
        <f>'Moving Avg'!H2216</f>
        <v>4.3932929999999972</v>
      </c>
      <c r="J2216" s="6" t="str">
        <f>OBV!F2216</f>
        <v>BEARISH</v>
      </c>
      <c r="K2216" s="6" t="str">
        <f>OBV!G2216</f>
        <v>NEUTRAL</v>
      </c>
      <c r="L2216" s="6" t="str">
        <f>OBV!H2216</f>
        <v>BEARISH DIVERGENCE</v>
      </c>
    </row>
    <row r="2217" spans="1:12" ht="13.5" x14ac:dyDescent="0.25">
      <c r="A2217" s="3">
        <f>RSI!A2217</f>
        <v>45232</v>
      </c>
      <c r="B2217" s="2">
        <f>RSI!B2217</f>
        <v>4.7168000000000001</v>
      </c>
      <c r="C2217" s="2">
        <f>RSI!I2217</f>
        <v>53.173804892807773</v>
      </c>
      <c r="D2217" s="2">
        <f>MACD!E2217</f>
        <v>2.1441488586916968E-2</v>
      </c>
      <c r="E2217" s="2">
        <f>MACD!F2217</f>
        <v>7.803340772201954E-3</v>
      </c>
      <c r="F2217" s="2">
        <f>'Moving Avg'!D2217</f>
        <v>4.6979999999999995</v>
      </c>
      <c r="G2217" s="2">
        <f>'Moving Avg'!F2217</f>
        <v>4.7182100000000009</v>
      </c>
      <c r="H2217" s="2">
        <f>'Moving Avg'!G2217</f>
        <v>4.656004000000002</v>
      </c>
      <c r="I2217" s="2">
        <f>'Moving Avg'!H2217</f>
        <v>4.3949799999999977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4.7168000000000001</v>
      </c>
      <c r="C2218" s="2">
        <f>RSI!I2218</f>
        <v>53.173804892807773</v>
      </c>
      <c r="D2218" s="2">
        <f>MACD!E2218</f>
        <v>2.2631156474939296E-2</v>
      </c>
      <c r="E2218" s="2">
        <f>MACD!F2218</f>
        <v>1.0768903912749423E-2</v>
      </c>
      <c r="F2218" s="2">
        <f>'Moving Avg'!D2218</f>
        <v>4.6942399999999997</v>
      </c>
      <c r="G2218" s="2">
        <f>'Moving Avg'!F2218</f>
        <v>4.716800000000001</v>
      </c>
      <c r="H2218" s="2">
        <f>'Moving Avg'!G2218</f>
        <v>4.6583280000000027</v>
      </c>
      <c r="I2218" s="2">
        <f>'Moving Avg'!H2218</f>
        <v>4.3968879999999979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4.6980000000000004</v>
      </c>
      <c r="C2219" s="2">
        <f>RSI!I2219</f>
        <v>50.164918839029113</v>
      </c>
      <c r="D2219" s="2">
        <f>MACD!E2219</f>
        <v>2.2019857453020819E-2</v>
      </c>
      <c r="E2219" s="2">
        <f>MACD!F2219</f>
        <v>1.3019094620803702E-2</v>
      </c>
      <c r="F2219" s="2">
        <f>'Moving Avg'!D2219</f>
        <v>4.7130400000000003</v>
      </c>
      <c r="G2219" s="2">
        <f>'Moving Avg'!F2219</f>
        <v>4.7144500000000011</v>
      </c>
      <c r="H2219" s="2">
        <f>'Moving Avg'!G2219</f>
        <v>4.6602760000000023</v>
      </c>
      <c r="I2219" s="2">
        <f>'Moving Avg'!H2219</f>
        <v>4.3987019999999974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4.6980000000000004</v>
      </c>
      <c r="C2220" s="2">
        <f>RSI!I2220</f>
        <v>50.164918839029113</v>
      </c>
      <c r="D2220" s="2">
        <f>MACD!E2220</f>
        <v>2.1504225940657484E-2</v>
      </c>
      <c r="E2220" s="2">
        <f>MACD!F2220</f>
        <v>1.4716120884774458E-2</v>
      </c>
      <c r="F2220" s="2">
        <f>'Moving Avg'!D2220</f>
        <v>4.7092800000000006</v>
      </c>
      <c r="G2220" s="2">
        <f>'Moving Avg'!F2220</f>
        <v>4.7153900000000011</v>
      </c>
      <c r="H2220" s="2">
        <f>'Moving Avg'!G2220</f>
        <v>4.6622240000000028</v>
      </c>
      <c r="I2220" s="2">
        <f>'Moving Avg'!H2220</f>
        <v>4.400515999999997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4.6980000000000004</v>
      </c>
      <c r="C2221" s="2">
        <f>RSI!I2221</f>
        <v>50.164918839029113</v>
      </c>
      <c r="D2221" s="2">
        <f>MACD!E2221</f>
        <v>1.9623269901733131E-2</v>
      </c>
      <c r="E2221" s="2">
        <f>MACD!F2221</f>
        <v>1.5697550688166192E-2</v>
      </c>
      <c r="F2221" s="2">
        <f>'Moving Avg'!D2221</f>
        <v>4.7055199999999999</v>
      </c>
      <c r="G2221" s="2">
        <f>'Moving Avg'!F2221</f>
        <v>4.716330000000001</v>
      </c>
      <c r="H2221" s="2">
        <f>'Moving Avg'!G2221</f>
        <v>4.6641720000000024</v>
      </c>
      <c r="I2221" s="2">
        <f>'Moving Avg'!H2221</f>
        <v>4.4023299999999965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4.6980000000000004</v>
      </c>
      <c r="C2222" s="2">
        <f>RSI!I2222</f>
        <v>50.164918839029113</v>
      </c>
      <c r="D2222" s="2">
        <f>MACD!E2222</f>
        <v>2.2371543433609808E-2</v>
      </c>
      <c r="E2222" s="2">
        <f>MACD!F2222</f>
        <v>1.7032349237254916E-2</v>
      </c>
      <c r="F2222" s="2">
        <f>'Moving Avg'!D2222</f>
        <v>4.7017600000000002</v>
      </c>
      <c r="G2222" s="2">
        <f>'Moving Avg'!F2222</f>
        <v>4.7144500000000011</v>
      </c>
      <c r="H2222" s="2">
        <f>'Moving Avg'!G2222</f>
        <v>4.6657660000000023</v>
      </c>
      <c r="I2222" s="2">
        <f>'Moving Avg'!H2222</f>
        <v>4.4043209999999959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4.6980000000000004</v>
      </c>
      <c r="C2223" s="2">
        <f>RSI!I2223</f>
        <v>50.164918839029113</v>
      </c>
      <c r="D2223" s="2">
        <f>MACD!E2223</f>
        <v>2.4698292856776938E-2</v>
      </c>
      <c r="E2223" s="2">
        <f>MACD!F2223</f>
        <v>1.8565537961159319E-2</v>
      </c>
      <c r="F2223" s="2">
        <f>'Moving Avg'!D2223</f>
        <v>4.6980000000000004</v>
      </c>
      <c r="G2223" s="2">
        <f>'Moving Avg'!F2223</f>
        <v>4.7125700000000013</v>
      </c>
      <c r="H2223" s="2">
        <f>'Moving Avg'!G2223</f>
        <v>4.6673600000000031</v>
      </c>
      <c r="I2223" s="2">
        <f>'Moving Avg'!H2223</f>
        <v>4.4070199999999957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4.6980000000000004</v>
      </c>
      <c r="C2224" s="2">
        <f>RSI!I2224</f>
        <v>50.164918839029113</v>
      </c>
      <c r="D2224" s="2">
        <f>MACD!E2224</f>
        <v>6.4221188395228168E-3</v>
      </c>
      <c r="E2224" s="2">
        <f>MACD!F2224</f>
        <v>1.613685413683202E-2</v>
      </c>
      <c r="F2224" s="2">
        <f>'Moving Avg'!D2224</f>
        <v>4.6980000000000004</v>
      </c>
      <c r="G2224" s="2">
        <f>'Moving Avg'!F2224</f>
        <v>4.7106900000000014</v>
      </c>
      <c r="H2224" s="2">
        <f>'Moving Avg'!G2224</f>
        <v>4.6693080000000027</v>
      </c>
      <c r="I2224" s="2">
        <f>'Moving Avg'!H2224</f>
        <v>4.4094974999999952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4.6980000000000004</v>
      </c>
      <c r="C2225" s="2">
        <f>RSI!I2225</f>
        <v>50.164918839029113</v>
      </c>
      <c r="D2225" s="2">
        <f>MACD!E2225</f>
        <v>8.3126136255540217E-3</v>
      </c>
      <c r="E2225" s="2">
        <f>MACD!F2225</f>
        <v>1.4572006034576422E-2</v>
      </c>
      <c r="F2225" s="2">
        <f>'Moving Avg'!D2225</f>
        <v>4.6980000000000004</v>
      </c>
      <c r="G2225" s="2">
        <f>'Moving Avg'!F2225</f>
        <v>4.7088100000000015</v>
      </c>
      <c r="H2225" s="2">
        <f>'Moving Avg'!G2225</f>
        <v>4.6719640000000027</v>
      </c>
      <c r="I2225" s="2">
        <f>'Moving Avg'!H2225</f>
        <v>4.4120634999999959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4.7919999999999998</v>
      </c>
      <c r="C2226" s="2">
        <f>RSI!I2226</f>
        <v>66.220449337136358</v>
      </c>
      <c r="D2226" s="2">
        <f>MACD!E2226</f>
        <v>2.9503219208715237E-3</v>
      </c>
      <c r="E2226" s="2">
        <f>MACD!F2226</f>
        <v>1.2247669211835443E-2</v>
      </c>
      <c r="F2226" s="2">
        <f>'Moving Avg'!D2226</f>
        <v>4.716800000000001</v>
      </c>
      <c r="G2226" s="2">
        <f>'Moving Avg'!F2226</f>
        <v>4.7116300000000013</v>
      </c>
      <c r="H2226" s="2">
        <f>'Moving Avg'!G2226</f>
        <v>4.6765000000000034</v>
      </c>
      <c r="I2226" s="2">
        <f>'Moving Avg'!H2226</f>
        <v>4.4145689999999966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4.7355999999999998</v>
      </c>
      <c r="C2227" s="2">
        <f>RSI!I2227</f>
        <v>54.810381017456969</v>
      </c>
      <c r="D2227" s="2">
        <f>MACD!E2227</f>
        <v>2.0362720448847682E-3</v>
      </c>
      <c r="E2227" s="2">
        <f>MACD!F2227</f>
        <v>1.0205389778445309E-2</v>
      </c>
      <c r="F2227" s="2">
        <f>'Moving Avg'!D2227</f>
        <v>4.7243200000000005</v>
      </c>
      <c r="G2227" s="2">
        <f>'Moving Avg'!F2227</f>
        <v>4.7116300000000013</v>
      </c>
      <c r="H2227" s="2">
        <f>'Moving Avg'!G2227</f>
        <v>4.6806160000000032</v>
      </c>
      <c r="I2227" s="2">
        <f>'Moving Avg'!H2227</f>
        <v>4.4167924999999961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4.7450000000000001</v>
      </c>
      <c r="C2228" s="2">
        <f>RSI!I2228</f>
        <v>56.166009132530341</v>
      </c>
      <c r="D2228" s="2">
        <f>MACD!E2228</f>
        <v>3.8638941219115708E-4</v>
      </c>
      <c r="E2228" s="2">
        <f>MACD!F2228</f>
        <v>8.241589705194478E-3</v>
      </c>
      <c r="F2228" s="2">
        <f>'Moving Avg'!D2228</f>
        <v>4.7337199999999999</v>
      </c>
      <c r="G2228" s="2">
        <f>'Moving Avg'!F2228</f>
        <v>4.7121000000000013</v>
      </c>
      <c r="H2228" s="2">
        <f>'Moving Avg'!G2228</f>
        <v>4.6836820000000037</v>
      </c>
      <c r="I2228" s="2">
        <f>'Moving Avg'!H2228</f>
        <v>4.419062999999996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4.7450000000000001</v>
      </c>
      <c r="C2229" s="2">
        <f>RSI!I2229</f>
        <v>56.166009132530341</v>
      </c>
      <c r="D2229" s="2">
        <f>MACD!E2229</f>
        <v>-4.124332187921631E-3</v>
      </c>
      <c r="E2229" s="2">
        <f>MACD!F2229</f>
        <v>5.7684053265712569E-3</v>
      </c>
      <c r="F2229" s="2">
        <f>'Moving Avg'!D2229</f>
        <v>4.7431200000000002</v>
      </c>
      <c r="G2229" s="2">
        <f>'Moving Avg'!F2229</f>
        <v>4.7135100000000012</v>
      </c>
      <c r="H2229" s="2">
        <f>'Moving Avg'!G2229</f>
        <v>4.6867480000000032</v>
      </c>
      <c r="I2229" s="2">
        <f>'Moving Avg'!H2229</f>
        <v>4.4213334999999958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4.7919999999999998</v>
      </c>
      <c r="C2230" s="2">
        <f>RSI!I2230</f>
        <v>62.661323543185247</v>
      </c>
      <c r="D2230" s="2">
        <f>MACD!E2230</f>
        <v>-1.1628466408090787E-2</v>
      </c>
      <c r="E2230" s="2">
        <f>MACD!F2230</f>
        <v>2.289030979638848E-3</v>
      </c>
      <c r="F2230" s="2">
        <f>'Moving Avg'!D2230</f>
        <v>4.7619200000000008</v>
      </c>
      <c r="G2230" s="2">
        <f>'Moving Avg'!F2230</f>
        <v>4.717270000000001</v>
      </c>
      <c r="H2230" s="2">
        <f>'Moving Avg'!G2230</f>
        <v>4.6907540000000036</v>
      </c>
      <c r="I2230" s="2">
        <f>'Moving Avg'!H2230</f>
        <v>4.4238389999999956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4.7919999999999998</v>
      </c>
      <c r="C2231" s="2">
        <f>RSI!I2231</f>
        <v>62.661323543185247</v>
      </c>
      <c r="D2231" s="2">
        <f>MACD!E2231</f>
        <v>-1.8446480781065588E-2</v>
      </c>
      <c r="E2231" s="2">
        <f>MACD!F2231</f>
        <v>-1.8580713725020394E-3</v>
      </c>
      <c r="F2231" s="2">
        <f>'Moving Avg'!D2231</f>
        <v>4.7619200000000008</v>
      </c>
      <c r="G2231" s="2">
        <f>'Moving Avg'!F2231</f>
        <v>4.7215000000000007</v>
      </c>
      <c r="H2231" s="2">
        <f>'Moving Avg'!G2231</f>
        <v>4.6951140000000029</v>
      </c>
      <c r="I2231" s="2">
        <f>'Moving Avg'!H2231</f>
        <v>4.4263444999999964</v>
      </c>
      <c r="J2231" s="6" t="str">
        <f>OBV!F2231</f>
        <v>BEARISH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4.7919999999999998</v>
      </c>
      <c r="C2232" s="2">
        <f>RSI!I2232</f>
        <v>62.661323543185247</v>
      </c>
      <c r="D2232" s="2">
        <f>MACD!E2232</f>
        <v>-2.4649238699709919E-2</v>
      </c>
      <c r="E2232" s="2">
        <f>MACD!F2232</f>
        <v>-6.4163048379436149E-3</v>
      </c>
      <c r="F2232" s="2">
        <f>'Moving Avg'!D2232</f>
        <v>4.7732000000000001</v>
      </c>
      <c r="G2232" s="2">
        <f>'Moving Avg'!F2232</f>
        <v>4.7243200000000005</v>
      </c>
      <c r="H2232" s="2">
        <f>'Moving Avg'!G2232</f>
        <v>4.6994740000000039</v>
      </c>
      <c r="I2232" s="2">
        <f>'Moving Avg'!H2232</f>
        <v>4.4289384999999957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4.7732000000000001</v>
      </c>
      <c r="C2233" s="2">
        <f>RSI!I2233</f>
        <v>58.342289059077018</v>
      </c>
      <c r="D2233" s="2">
        <f>MACD!E2233</f>
        <v>-2.8906678793237717E-2</v>
      </c>
      <c r="E2233" s="2">
        <f>MACD!F2233</f>
        <v>-1.0914379629002435E-2</v>
      </c>
      <c r="F2233" s="2">
        <f>'Moving Avg'!D2233</f>
        <v>4.7788399999999998</v>
      </c>
      <c r="G2233" s="2">
        <f>'Moving Avg'!F2233</f>
        <v>4.7262000000000004</v>
      </c>
      <c r="H2233" s="2">
        <f>'Moving Avg'!G2233</f>
        <v>4.7039880000000034</v>
      </c>
      <c r="I2233" s="2">
        <f>'Moving Avg'!H2233</f>
        <v>4.4314384999999961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4.7732000000000001</v>
      </c>
      <c r="C2234" s="2">
        <f>RSI!I2234</f>
        <v>58.342289059077018</v>
      </c>
      <c r="D2234" s="2">
        <f>MACD!E2234</f>
        <v>-3.2769839222146935E-2</v>
      </c>
      <c r="E2234" s="2">
        <f>MACD!F2234</f>
        <v>-1.5285471547631335E-2</v>
      </c>
      <c r="F2234" s="2">
        <f>'Moving Avg'!D2234</f>
        <v>4.7844800000000003</v>
      </c>
      <c r="G2234" s="2">
        <f>'Moving Avg'!F2234</f>
        <v>4.7346600000000008</v>
      </c>
      <c r="H2234" s="2">
        <f>'Moving Avg'!G2234</f>
        <v>4.7085020000000037</v>
      </c>
      <c r="I2234" s="2">
        <f>'Moving Avg'!H2234</f>
        <v>4.4340709999999959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4.7450000000000001</v>
      </c>
      <c r="C2235" s="2">
        <f>RSI!I2235</f>
        <v>52.095614267535339</v>
      </c>
      <c r="D2235" s="2">
        <f>MACD!E2235</f>
        <v>-3.4191177572749254E-2</v>
      </c>
      <c r="E2235" s="2">
        <f>MACD!F2235</f>
        <v>-1.9066612752654921E-2</v>
      </c>
      <c r="F2235" s="2">
        <f>'Moving Avg'!D2235</f>
        <v>4.77508</v>
      </c>
      <c r="G2235" s="2">
        <f>'Moving Avg'!F2235</f>
        <v>4.7360700000000007</v>
      </c>
      <c r="H2235" s="2">
        <f>'Moving Avg'!G2235</f>
        <v>4.7124520000000034</v>
      </c>
      <c r="I2235" s="2">
        <f>'Moving Avg'!H2235</f>
        <v>4.4368279999999967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4.7732000000000001</v>
      </c>
      <c r="C2236" s="2">
        <f>RSI!I2236</f>
        <v>57.048194702994039</v>
      </c>
      <c r="D2236" s="2">
        <f>MACD!E2236</f>
        <v>-2.3078081664271721E-2</v>
      </c>
      <c r="E2236" s="2">
        <f>MACD!F2236</f>
        <v>-1.9868906534978283E-2</v>
      </c>
      <c r="F2236" s="2">
        <f>'Moving Avg'!D2236</f>
        <v>4.7713200000000002</v>
      </c>
      <c r="G2236" s="2">
        <f>'Moving Avg'!F2236</f>
        <v>4.7388900000000005</v>
      </c>
      <c r="H2236" s="2">
        <f>'Moving Avg'!G2236</f>
        <v>4.7166120000000031</v>
      </c>
      <c r="I2236" s="2">
        <f>'Moving Avg'!H2236</f>
        <v>4.4401684999999969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4.7732000000000001</v>
      </c>
      <c r="C2237" s="2">
        <f>RSI!I2237</f>
        <v>57.048194702994039</v>
      </c>
      <c r="D2237" s="2">
        <f>MACD!E2237</f>
        <v>-2.2570920121570026E-2</v>
      </c>
      <c r="E2237" s="2">
        <f>MACD!F2237</f>
        <v>-2.0409309252296632E-2</v>
      </c>
      <c r="F2237" s="2">
        <f>'Moving Avg'!D2237</f>
        <v>4.7675599999999996</v>
      </c>
      <c r="G2237" s="2">
        <f>'Moving Avg'!F2237</f>
        <v>4.7417100000000003</v>
      </c>
      <c r="H2237" s="2">
        <f>'Moving Avg'!G2237</f>
        <v>4.7181160000000029</v>
      </c>
      <c r="I2237" s="2">
        <f>'Moving Avg'!H2237</f>
        <v>4.443110499999996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4.7732000000000001</v>
      </c>
      <c r="C2238" s="2">
        <f>RSI!I2238</f>
        <v>57.048194702994039</v>
      </c>
      <c r="D2238" s="2">
        <f>MACD!E2238</f>
        <v>-2.0898689053964858E-2</v>
      </c>
      <c r="E2238" s="2">
        <f>MACD!F2238</f>
        <v>-2.0507185212630279E-2</v>
      </c>
      <c r="F2238" s="2">
        <f>'Moving Avg'!D2238</f>
        <v>4.7675599999999996</v>
      </c>
      <c r="G2238" s="2">
        <f>'Moving Avg'!F2238</f>
        <v>4.744530000000001</v>
      </c>
      <c r="H2238" s="2">
        <f>'Moving Avg'!G2238</f>
        <v>4.7199960000000036</v>
      </c>
      <c r="I2238" s="2">
        <f>'Moving Avg'!H2238</f>
        <v>4.446052499999996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4.7732000000000001</v>
      </c>
      <c r="C2239" s="2">
        <f>RSI!I2239</f>
        <v>57.048194702994039</v>
      </c>
      <c r="D2239" s="2">
        <f>MACD!E2239</f>
        <v>-1.9671742330867659E-2</v>
      </c>
      <c r="E2239" s="2">
        <f>MACD!F2239</f>
        <v>-2.0340096636277755E-2</v>
      </c>
      <c r="F2239" s="2">
        <f>'Moving Avg'!D2239</f>
        <v>4.7675599999999996</v>
      </c>
      <c r="G2239" s="2">
        <f>'Moving Avg'!F2239</f>
        <v>4.7482900000000008</v>
      </c>
      <c r="H2239" s="2">
        <f>'Moving Avg'!G2239</f>
        <v>4.7218760000000035</v>
      </c>
      <c r="I2239" s="2">
        <f>'Moving Avg'!H2239</f>
        <v>4.4490389999999964</v>
      </c>
      <c r="J2239" s="6" t="str">
        <f>OBV!F2239</f>
        <v>BEARISH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4.7732000000000001</v>
      </c>
      <c r="C2240" s="2">
        <f>RSI!I2240</f>
        <v>57.048194702994039</v>
      </c>
      <c r="D2240" s="2">
        <f>MACD!E2240</f>
        <v>-1.157687817652242E-2</v>
      </c>
      <c r="E2240" s="2">
        <f>MACD!F2240</f>
        <v>-1.8587452944326687E-2</v>
      </c>
      <c r="F2240" s="2">
        <f>'Moving Avg'!D2240</f>
        <v>4.7732000000000001</v>
      </c>
      <c r="G2240" s="2">
        <f>'Moving Avg'!F2240</f>
        <v>4.7520500000000014</v>
      </c>
      <c r="H2240" s="2">
        <f>'Moving Avg'!G2240</f>
        <v>4.7246960000000033</v>
      </c>
      <c r="I2240" s="2">
        <f>'Moving Avg'!H2240</f>
        <v>4.4521139999999972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4.7732000000000001</v>
      </c>
      <c r="C2241" s="2">
        <f>RSI!I2241</f>
        <v>57.048194702994039</v>
      </c>
      <c r="D2241" s="2">
        <f>MACD!E2241</f>
        <v>-4.8885728911916004E-3</v>
      </c>
      <c r="E2241" s="2">
        <f>MACD!F2241</f>
        <v>-1.5847676933699671E-2</v>
      </c>
      <c r="F2241" s="2">
        <f>'Moving Avg'!D2241</f>
        <v>4.7732000000000001</v>
      </c>
      <c r="G2241" s="2">
        <f>'Moving Avg'!F2241</f>
        <v>4.7558100000000012</v>
      </c>
      <c r="H2241" s="2">
        <f>'Moving Avg'!G2241</f>
        <v>4.7278920000000024</v>
      </c>
      <c r="I2241" s="2">
        <f>'Moving Avg'!H2241</f>
        <v>4.4551889999999963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4.7732000000000001</v>
      </c>
      <c r="C2242" s="2">
        <f>RSI!I2242</f>
        <v>57.048194702994039</v>
      </c>
      <c r="D2242" s="2">
        <f>MACD!E2242</f>
        <v>6.2150757898127296E-4</v>
      </c>
      <c r="E2242" s="2">
        <f>MACD!F2242</f>
        <v>-1.2553840031163483E-2</v>
      </c>
      <c r="F2242" s="2">
        <f>'Moving Avg'!D2242</f>
        <v>4.7732000000000001</v>
      </c>
      <c r="G2242" s="2">
        <f>'Moving Avg'!F2242</f>
        <v>4.7595700000000019</v>
      </c>
      <c r="H2242" s="2">
        <f>'Moving Avg'!G2242</f>
        <v>4.7312760000000029</v>
      </c>
      <c r="I2242" s="2">
        <f>'Moving Avg'!H2242</f>
        <v>4.4583079999999971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4.7450000000000001</v>
      </c>
      <c r="C2243" s="2">
        <f>RSI!I2243</f>
        <v>48.60627221204043</v>
      </c>
      <c r="D2243" s="2">
        <f>MACD!E2243</f>
        <v>4.3422656957377015E-3</v>
      </c>
      <c r="E2243" s="2">
        <f>MACD!F2243</f>
        <v>-9.1746188857832461E-3</v>
      </c>
      <c r="F2243" s="2">
        <f>'Moving Avg'!D2243</f>
        <v>4.7675600000000005</v>
      </c>
      <c r="G2243" s="2">
        <f>'Moving Avg'!F2243</f>
        <v>4.7619200000000017</v>
      </c>
      <c r="H2243" s="2">
        <f>'Moving Avg'!G2243</f>
        <v>4.7340960000000027</v>
      </c>
      <c r="I2243" s="2">
        <f>'Moving Avg'!H2243</f>
        <v>4.4612859999999968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4.7450000000000001</v>
      </c>
      <c r="C2244" s="2">
        <f>RSI!I2244</f>
        <v>48.60627221204043</v>
      </c>
      <c r="D2244" s="2">
        <f>MACD!E2244</f>
        <v>7.5292725884024136E-3</v>
      </c>
      <c r="E2244" s="2">
        <f>MACD!F2244</f>
        <v>-5.8338405909461148E-3</v>
      </c>
      <c r="F2244" s="2">
        <f>'Moving Avg'!D2244</f>
        <v>4.7619200000000008</v>
      </c>
      <c r="G2244" s="2">
        <f>'Moving Avg'!F2244</f>
        <v>4.7642700000000016</v>
      </c>
      <c r="H2244" s="2">
        <f>'Moving Avg'!G2244</f>
        <v>4.7369160000000026</v>
      </c>
      <c r="I2244" s="2">
        <f>'Moving Avg'!H2244</f>
        <v>4.4643084999999969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4.7450000000000001</v>
      </c>
      <c r="C2245" s="2">
        <f>RSI!I2245</f>
        <v>48.60627221204043</v>
      </c>
      <c r="D2245" s="2">
        <f>MACD!E2245</f>
        <v>5.9233176172615032E-3</v>
      </c>
      <c r="E2245" s="2">
        <f>MACD!F2245</f>
        <v>-3.4824089493045917E-3</v>
      </c>
      <c r="F2245" s="2">
        <f>'Moving Avg'!D2245</f>
        <v>4.7562800000000003</v>
      </c>
      <c r="G2245" s="2">
        <f>'Moving Avg'!F2245</f>
        <v>4.7666200000000014</v>
      </c>
      <c r="H2245" s="2">
        <f>'Moving Avg'!G2245</f>
        <v>4.7363520000000028</v>
      </c>
      <c r="I2245" s="2">
        <f>'Moving Avg'!H2245</f>
        <v>4.4672864999999966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4.7450000000000001</v>
      </c>
      <c r="C2246" s="2">
        <f>RSI!I2246</f>
        <v>48.60627221204043</v>
      </c>
      <c r="D2246" s="2">
        <f>MACD!E2246</f>
        <v>8.9360501314130758E-3</v>
      </c>
      <c r="E2246" s="2">
        <f>MACD!F2246</f>
        <v>-9.9871713316105845E-4</v>
      </c>
      <c r="F2246" s="2">
        <f>'Moving Avg'!D2246</f>
        <v>4.7506400000000006</v>
      </c>
      <c r="G2246" s="2">
        <f>'Moving Avg'!F2246</f>
        <v>4.7642700000000016</v>
      </c>
      <c r="H2246" s="2">
        <f>'Moving Avg'!G2246</f>
        <v>4.735788000000003</v>
      </c>
      <c r="I2246" s="2">
        <f>'Moving Avg'!H2246</f>
        <v>4.4702644999999963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4.7450000000000001</v>
      </c>
      <c r="C2247" s="2">
        <f>RSI!I2247</f>
        <v>48.60627221204043</v>
      </c>
      <c r="D2247" s="2">
        <f>MACD!E2247</f>
        <v>1.1515985290575514E-2</v>
      </c>
      <c r="E2247" s="2">
        <f>MACD!F2247</f>
        <v>1.504223351586256E-3</v>
      </c>
      <c r="F2247" s="2">
        <f>'Moving Avg'!D2247</f>
        <v>4.7450000000000001</v>
      </c>
      <c r="G2247" s="2">
        <f>'Moving Avg'!F2247</f>
        <v>4.7647400000000015</v>
      </c>
      <c r="H2247" s="2">
        <f>'Moving Avg'!G2247</f>
        <v>4.735788000000003</v>
      </c>
      <c r="I2247" s="2">
        <f>'Moving Avg'!H2247</f>
        <v>4.4732424999999969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4.7732000000000001</v>
      </c>
      <c r="C2248" s="2">
        <f>RSI!I2248</f>
        <v>57.677983562446506</v>
      </c>
      <c r="D2248" s="2">
        <f>MACD!E2248</f>
        <v>1.1638544343586688E-2</v>
      </c>
      <c r="E2248" s="2">
        <f>MACD!F2248</f>
        <v>3.5310875499863425E-3</v>
      </c>
      <c r="F2248" s="2">
        <f>'Moving Avg'!D2248</f>
        <v>4.7506399999999998</v>
      </c>
      <c r="G2248" s="2">
        <f>'Moving Avg'!F2248</f>
        <v>4.7661500000000014</v>
      </c>
      <c r="H2248" s="2">
        <f>'Moving Avg'!G2248</f>
        <v>4.7363520000000028</v>
      </c>
      <c r="I2248" s="2">
        <f>'Moving Avg'!H2248</f>
        <v>4.4763614999999968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4.7732000000000001</v>
      </c>
      <c r="C2249" s="2">
        <f>RSI!I2249</f>
        <v>57.677983562446506</v>
      </c>
      <c r="D2249" s="2">
        <f>MACD!E2249</f>
        <v>1.1601933409695064E-2</v>
      </c>
      <c r="E2249" s="2">
        <f>MACD!F2249</f>
        <v>5.1452567219280876E-3</v>
      </c>
      <c r="F2249" s="2">
        <f>'Moving Avg'!D2249</f>
        <v>4.7562799999999994</v>
      </c>
      <c r="G2249" s="2">
        <f>'Moving Avg'!F2249</f>
        <v>4.7675600000000022</v>
      </c>
      <c r="H2249" s="2">
        <f>'Moving Avg'!G2249</f>
        <v>4.7369160000000026</v>
      </c>
      <c r="I2249" s="2">
        <f>'Moving Avg'!H2249</f>
        <v>4.479568999999997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4.7919999999999998</v>
      </c>
      <c r="C2250" s="2">
        <f>RSI!I2250</f>
        <v>62.760317327759005</v>
      </c>
      <c r="D2250" s="2">
        <f>MACD!E2250</f>
        <v>1.0048441271634623E-2</v>
      </c>
      <c r="E2250" s="2">
        <f>MACD!F2250</f>
        <v>6.1258936318693939E-3</v>
      </c>
      <c r="F2250" s="2">
        <f>'Moving Avg'!D2250</f>
        <v>4.7656800000000006</v>
      </c>
      <c r="G2250" s="2">
        <f>'Moving Avg'!F2250</f>
        <v>4.7675600000000014</v>
      </c>
      <c r="H2250" s="2">
        <f>'Moving Avg'!G2250</f>
        <v>4.7391720000000026</v>
      </c>
      <c r="I2250" s="2">
        <f>'Moving Avg'!H2250</f>
        <v>4.4828704999999971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4.7919999999999998</v>
      </c>
      <c r="C2251" s="2">
        <f>RSI!I2251</f>
        <v>62.760317327759005</v>
      </c>
      <c r="D2251" s="2">
        <f>MACD!E2251</f>
        <v>8.5025606361561756E-3</v>
      </c>
      <c r="E2251" s="2">
        <f>MACD!F2251</f>
        <v>6.6012270327267513E-3</v>
      </c>
      <c r="F2251" s="2">
        <f>'Moving Avg'!D2251</f>
        <v>4.77508</v>
      </c>
      <c r="G2251" s="2">
        <f>'Moving Avg'!F2251</f>
        <v>4.7675600000000014</v>
      </c>
      <c r="H2251" s="2">
        <f>'Moving Avg'!G2251</f>
        <v>4.7414280000000026</v>
      </c>
      <c r="I2251" s="2">
        <f>'Moving Avg'!H2251</f>
        <v>4.486304999999998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4.8388999999999998</v>
      </c>
      <c r="C2252" s="2">
        <f>RSI!I2252</f>
        <v>72.362663810502156</v>
      </c>
      <c r="D2252" s="2">
        <f>MACD!E2252</f>
        <v>3.5061862278897848E-3</v>
      </c>
      <c r="E2252" s="2">
        <f>MACD!F2252</f>
        <v>5.9822188717593584E-3</v>
      </c>
      <c r="F2252" s="2">
        <f>'Moving Avg'!D2252</f>
        <v>4.7938600000000005</v>
      </c>
      <c r="G2252" s="2">
        <f>'Moving Avg'!F2252</f>
        <v>4.7699050000000005</v>
      </c>
      <c r="H2252" s="2">
        <f>'Moving Avg'!G2252</f>
        <v>4.7434940000000019</v>
      </c>
      <c r="I2252" s="2">
        <f>'Moving Avg'!H2252</f>
        <v>4.4900179999999974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4.8388999999999998</v>
      </c>
      <c r="C2253" s="2">
        <f>RSI!I2253</f>
        <v>72.362663810502156</v>
      </c>
      <c r="D2253" s="2">
        <f>MACD!E2253</f>
        <v>-5.5354881515539134E-3</v>
      </c>
      <c r="E2253" s="2">
        <f>MACD!F2253</f>
        <v>3.6786774670967046E-3</v>
      </c>
      <c r="F2253" s="2">
        <f>'Moving Avg'!D2253</f>
        <v>4.8070000000000004</v>
      </c>
      <c r="G2253" s="2">
        <f>'Moving Avg'!F2253</f>
        <v>4.7731899999999996</v>
      </c>
      <c r="H2253" s="2">
        <f>'Moving Avg'!G2253</f>
        <v>4.745560000000002</v>
      </c>
      <c r="I2253" s="2">
        <f>'Moving Avg'!H2253</f>
        <v>4.4937309999999968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4.8388999999999998</v>
      </c>
      <c r="C2254" s="2">
        <f>RSI!I2254</f>
        <v>72.362663810502156</v>
      </c>
      <c r="D2254" s="2">
        <f>MACD!E2254</f>
        <v>-1.3626424053949648E-2</v>
      </c>
      <c r="E2254" s="2">
        <f>MACD!F2254</f>
        <v>2.1765716288743402E-4</v>
      </c>
      <c r="F2254" s="2">
        <f>'Moving Avg'!D2254</f>
        <v>4.8201399999999994</v>
      </c>
      <c r="G2254" s="2">
        <f>'Moving Avg'!F2254</f>
        <v>4.7764749999999996</v>
      </c>
      <c r="H2254" s="2">
        <f>'Moving Avg'!G2254</f>
        <v>4.7476260000000021</v>
      </c>
      <c r="I2254" s="2">
        <f>'Moving Avg'!H2254</f>
        <v>4.4974439999999962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4.8388999999999998</v>
      </c>
      <c r="C2255" s="2">
        <f>RSI!I2255</f>
        <v>72.362663810502141</v>
      </c>
      <c r="D2255" s="2">
        <f>MACD!E2255</f>
        <v>-2.0880274985410452E-2</v>
      </c>
      <c r="E2255" s="2">
        <f>MACD!F2255</f>
        <v>-4.0019292667721439E-3</v>
      </c>
      <c r="F2255" s="2">
        <f>'Moving Avg'!D2255</f>
        <v>4.8295199999999996</v>
      </c>
      <c r="G2255" s="2">
        <f>'Moving Avg'!F2255</f>
        <v>4.7811699999999986</v>
      </c>
      <c r="H2255" s="2">
        <f>'Moving Avg'!G2255</f>
        <v>4.7496920000000014</v>
      </c>
      <c r="I2255" s="2">
        <f>'Moving Avg'!H2255</f>
        <v>4.501068499999997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4.8388999999999998</v>
      </c>
      <c r="C2256" s="2">
        <f>RSI!I2256</f>
        <v>72.362663810502141</v>
      </c>
      <c r="D2256" s="2">
        <f>MACD!E2256</f>
        <v>-2.7395625145553382E-2</v>
      </c>
      <c r="E2256" s="2">
        <f>MACD!F2256</f>
        <v>-8.6806684425283914E-3</v>
      </c>
      <c r="F2256" s="2">
        <f>'Moving Avg'!D2256</f>
        <v>4.8388999999999998</v>
      </c>
      <c r="G2256" s="2">
        <f>'Moving Avg'!F2256</f>
        <v>4.7844549999999986</v>
      </c>
      <c r="H2256" s="2">
        <f>'Moving Avg'!G2256</f>
        <v>4.7517580000000015</v>
      </c>
      <c r="I2256" s="2">
        <f>'Moving Avg'!H2256</f>
        <v>4.5046929999999961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4.9987000000000004</v>
      </c>
      <c r="C2257" s="2">
        <f>RSI!I2257</f>
        <v>87.838998171114525</v>
      </c>
      <c r="D2257" s="2">
        <f>MACD!E2257</f>
        <v>-4.5095165867653719E-2</v>
      </c>
      <c r="E2257" s="2">
        <f>MACD!F2257</f>
        <v>-1.5963567927553459E-2</v>
      </c>
      <c r="F2257" s="2">
        <f>'Moving Avg'!D2257</f>
        <v>4.8708599999999995</v>
      </c>
      <c r="G2257" s="2">
        <f>'Moving Avg'!F2257</f>
        <v>4.7957299999999989</v>
      </c>
      <c r="H2257" s="2">
        <f>'Moving Avg'!G2257</f>
        <v>4.7570200000000016</v>
      </c>
      <c r="I2257" s="2">
        <f>'Moving Avg'!H2257</f>
        <v>4.5090724999999958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4.9798999999999998</v>
      </c>
      <c r="C2258" s="2">
        <f>RSI!I2258</f>
        <v>82.019884591707921</v>
      </c>
      <c r="D2258" s="2">
        <f>MACD!E2258</f>
        <v>-5.5608536338043635E-2</v>
      </c>
      <c r="E2258" s="2">
        <f>MACD!F2258</f>
        <v>-2.3892561609651496E-2</v>
      </c>
      <c r="F2258" s="2">
        <f>'Moving Avg'!D2258</f>
        <v>4.8990600000000004</v>
      </c>
      <c r="G2258" s="2">
        <f>'Moving Avg'!F2258</f>
        <v>4.8060649999999994</v>
      </c>
      <c r="H2258" s="2">
        <f>'Moving Avg'!G2258</f>
        <v>4.7619060000000015</v>
      </c>
      <c r="I2258" s="2">
        <f>'Moving Avg'!H2258</f>
        <v>4.5132249999999958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</row>
    <row r="2259" spans="1:12" ht="13.5" x14ac:dyDescent="0.25">
      <c r="A2259" s="3">
        <f>RSI!A2259</f>
        <v>45293</v>
      </c>
      <c r="B2259" s="2">
        <f>RSI!B2259</f>
        <v>4.8859000000000004</v>
      </c>
      <c r="C2259" s="2">
        <f>RSI!I2259</f>
        <v>60.454662000336683</v>
      </c>
      <c r="D2259" s="2">
        <f>MACD!E2259</f>
        <v>-5.8604384583071933E-2</v>
      </c>
      <c r="E2259" s="2">
        <f>MACD!F2259</f>
        <v>-3.0834926204335585E-2</v>
      </c>
      <c r="F2259" s="2">
        <f>'Moving Avg'!D2259</f>
        <v>4.9084599999999998</v>
      </c>
      <c r="G2259" s="2">
        <f>'Moving Avg'!F2259</f>
        <v>4.8117000000000001</v>
      </c>
      <c r="H2259" s="2">
        <f>'Moving Avg'!G2259</f>
        <v>4.7652880000000009</v>
      </c>
      <c r="I2259" s="2">
        <f>'Moving Avg'!H2259</f>
        <v>4.5169074999999959</v>
      </c>
      <c r="J2259" s="6" t="str">
        <f>OBV!F2259</f>
        <v>BEARISH</v>
      </c>
      <c r="K2259" s="6" t="str">
        <f>OBV!G2259</f>
        <v>NEUTRAL</v>
      </c>
      <c r="L2259" s="6" t="str">
        <f>OBV!H2259</f>
        <v>BEARISH DIVERGENCE</v>
      </c>
    </row>
    <row r="2260" spans="1:12" ht="13.5" x14ac:dyDescent="0.25">
      <c r="A2260" s="3">
        <f>RSI!A2260</f>
        <v>45294</v>
      </c>
      <c r="B2260" s="2">
        <f>RSI!B2260</f>
        <v>4.8859000000000004</v>
      </c>
      <c r="C2260" s="2">
        <f>RSI!I2260</f>
        <v>60.454662000336683</v>
      </c>
      <c r="D2260" s="2">
        <f>MACD!E2260</f>
        <v>-5.8675725691478497E-2</v>
      </c>
      <c r="E2260" s="2">
        <f>MACD!F2260</f>
        <v>-3.6403086101764168E-2</v>
      </c>
      <c r="F2260" s="2">
        <f>'Moving Avg'!D2260</f>
        <v>4.9178599999999992</v>
      </c>
      <c r="G2260" s="2">
        <f>'Moving Avg'!F2260</f>
        <v>4.8173350000000008</v>
      </c>
      <c r="H2260" s="2">
        <f>'Moving Avg'!G2260</f>
        <v>4.7686700000000011</v>
      </c>
      <c r="I2260" s="2">
        <f>'Moving Avg'!H2260</f>
        <v>4.5206344999999963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</row>
    <row r="2261" spans="1:12" ht="13.5" x14ac:dyDescent="0.25">
      <c r="A2261" s="3">
        <f>RSI!A2261</f>
        <v>45295</v>
      </c>
      <c r="B2261" s="2">
        <f>RSI!B2261</f>
        <v>4.8765000000000001</v>
      </c>
      <c r="C2261" s="2">
        <f>RSI!I2261</f>
        <v>58.66575076801702</v>
      </c>
      <c r="D2261" s="2">
        <f>MACD!E2261</f>
        <v>-5.843673965742191E-2</v>
      </c>
      <c r="E2261" s="2">
        <f>MACD!F2261</f>
        <v>-4.0809816812895722E-2</v>
      </c>
      <c r="F2261" s="2">
        <f>'Moving Avg'!D2261</f>
        <v>4.9253799999999996</v>
      </c>
      <c r="G2261" s="2">
        <f>'Moving Avg'!F2261</f>
        <v>4.8225000000000007</v>
      </c>
      <c r="H2261" s="2">
        <f>'Moving Avg'!G2261</f>
        <v>4.7720520000000004</v>
      </c>
      <c r="I2261" s="2">
        <f>'Moving Avg'!H2261</f>
        <v>4.5243144999999956</v>
      </c>
      <c r="J2261" s="6" t="str">
        <f>OBV!F2261</f>
        <v>BEARISH</v>
      </c>
      <c r="K2261" s="6" t="str">
        <f>OBV!G2261</f>
        <v>NEUTRAL</v>
      </c>
      <c r="L2261" s="6" t="str">
        <f>OBV!H2261</f>
        <v>BEARISH DIVERGENCE</v>
      </c>
    </row>
    <row r="2262" spans="1:12" ht="13.5" x14ac:dyDescent="0.25">
      <c r="A2262" s="3">
        <f>RSI!A2262</f>
        <v>45296</v>
      </c>
      <c r="B2262" s="2">
        <f>RSI!B2262</f>
        <v>4.8765000000000001</v>
      </c>
      <c r="C2262" s="2">
        <f>RSI!I2262</f>
        <v>58.66575076801702</v>
      </c>
      <c r="D2262" s="2">
        <f>MACD!E2262</f>
        <v>-5.1331132483645625E-2</v>
      </c>
      <c r="E2262" s="2">
        <f>MACD!F2262</f>
        <v>-4.2914079947045707E-2</v>
      </c>
      <c r="F2262" s="2">
        <f>'Moving Avg'!D2262</f>
        <v>4.9009400000000003</v>
      </c>
      <c r="G2262" s="2">
        <f>'Moving Avg'!F2262</f>
        <v>4.8276650000000005</v>
      </c>
      <c r="H2262" s="2">
        <f>'Moving Avg'!G2262</f>
        <v>4.7748699999999999</v>
      </c>
      <c r="I2262" s="2">
        <f>'Moving Avg'!H2262</f>
        <v>4.5279944999999957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4.8765000000000001</v>
      </c>
      <c r="C2263" s="2">
        <f>RSI!I2263</f>
        <v>58.66575076801702</v>
      </c>
      <c r="D2263" s="2">
        <f>MACD!E2263</f>
        <v>-4.5607581193836566E-2</v>
      </c>
      <c r="E2263" s="2">
        <f>MACD!F2263</f>
        <v>-4.3452780196403883E-2</v>
      </c>
      <c r="F2263" s="2">
        <f>'Moving Avg'!D2263</f>
        <v>4.8802599999999998</v>
      </c>
      <c r="G2263" s="2">
        <f>'Moving Avg'!F2263</f>
        <v>4.8342400000000012</v>
      </c>
      <c r="H2263" s="2">
        <f>'Moving Avg'!G2263</f>
        <v>4.7776880000000004</v>
      </c>
      <c r="I2263" s="2">
        <f>'Moving Avg'!H2263</f>
        <v>4.5316744999999958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4.8670999999999998</v>
      </c>
      <c r="C2264" s="2">
        <f>RSI!I2264</f>
        <v>56.574835919513617</v>
      </c>
      <c r="D2264" s="2">
        <f>MACD!E2264</f>
        <v>-4.0335766579953969E-2</v>
      </c>
      <c r="E2264" s="2">
        <f>MACD!F2264</f>
        <v>-4.2829377473113904E-2</v>
      </c>
      <c r="F2264" s="2">
        <f>'Moving Avg'!D2264</f>
        <v>4.8765000000000001</v>
      </c>
      <c r="G2264" s="2">
        <f>'Moving Avg'!F2264</f>
        <v>4.840345000000001</v>
      </c>
      <c r="H2264" s="2">
        <f>'Moving Avg'!G2264</f>
        <v>4.7829500000000005</v>
      </c>
      <c r="I2264" s="2">
        <f>'Moving Avg'!H2264</f>
        <v>4.5353074999999965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4.9611000000000001</v>
      </c>
      <c r="C2265" s="2">
        <f>RSI!I2265</f>
        <v>68.619531347004298</v>
      </c>
      <c r="D2265" s="2">
        <f>MACD!E2265</f>
        <v>-4.3030091123720915E-2</v>
      </c>
      <c r="E2265" s="2">
        <f>MACD!F2265</f>
        <v>-4.2869520203235305E-2</v>
      </c>
      <c r="F2265" s="2">
        <f>'Moving Avg'!D2265</f>
        <v>4.8915400000000009</v>
      </c>
      <c r="G2265" s="2">
        <f>'Moving Avg'!F2265</f>
        <v>4.8511500000000005</v>
      </c>
      <c r="H2265" s="2">
        <f>'Moving Avg'!G2265</f>
        <v>4.7878359999999995</v>
      </c>
      <c r="I2265" s="2">
        <f>'Moving Avg'!H2265</f>
        <v>4.5394104999999971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</row>
    <row r="2266" spans="1:12" ht="13.5" x14ac:dyDescent="0.25">
      <c r="A2266" s="3">
        <f>RSI!A2266</f>
        <v>45302</v>
      </c>
      <c r="B2266" s="2">
        <f>RSI!B2266</f>
        <v>4.8765000000000001</v>
      </c>
      <c r="C2266" s="2">
        <f>RSI!I2266</f>
        <v>54.080848992803361</v>
      </c>
      <c r="D2266" s="2">
        <f>MACD!E2266</f>
        <v>-3.9776583673695853E-2</v>
      </c>
      <c r="E2266" s="2">
        <f>MACD!F2266</f>
        <v>-4.2250932897327412E-2</v>
      </c>
      <c r="F2266" s="2">
        <f>'Moving Avg'!D2266</f>
        <v>4.8915400000000009</v>
      </c>
      <c r="G2266" s="2">
        <f>'Moving Avg'!F2266</f>
        <v>4.8577249999999994</v>
      </c>
      <c r="H2266" s="2">
        <f>'Moving Avg'!G2266</f>
        <v>4.7910299999999992</v>
      </c>
      <c r="I2266" s="2">
        <f>'Moving Avg'!H2266</f>
        <v>4.5430904999999964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4.8765000000000001</v>
      </c>
      <c r="C2267" s="2">
        <f>RSI!I2267</f>
        <v>54.080848992803354</v>
      </c>
      <c r="D2267" s="2">
        <f>MACD!E2267</f>
        <v>-1.2618119618277746E-2</v>
      </c>
      <c r="E2267" s="2">
        <f>MACD!F2267</f>
        <v>-3.6324370241517481E-2</v>
      </c>
      <c r="F2267" s="2">
        <f>'Moving Avg'!D2267</f>
        <v>4.8915400000000009</v>
      </c>
      <c r="G2267" s="2">
        <f>'Moving Avg'!F2267</f>
        <v>4.8643000000000001</v>
      </c>
      <c r="H2267" s="2">
        <f>'Moving Avg'!G2267</f>
        <v>4.7942239999999989</v>
      </c>
      <c r="I2267" s="2">
        <f>'Moving Avg'!H2267</f>
        <v>4.5467704999999965</v>
      </c>
      <c r="J2267" s="6" t="str">
        <f>OBV!F2267</f>
        <v>BEARISH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4.8483000000000001</v>
      </c>
      <c r="C2268" s="2">
        <f>RSI!I2268</f>
        <v>49.986558527971582</v>
      </c>
      <c r="D2268" s="2">
        <f>MACD!E2268</f>
        <v>9.3928493096795407E-3</v>
      </c>
      <c r="E2268" s="2">
        <f>MACD!F2268</f>
        <v>-2.7180926331278079E-2</v>
      </c>
      <c r="F2268" s="2">
        <f>'Moving Avg'!D2268</f>
        <v>4.8858999999999995</v>
      </c>
      <c r="G2268" s="2">
        <f>'Moving Avg'!F2268</f>
        <v>4.868055</v>
      </c>
      <c r="H2268" s="2">
        <f>'Moving Avg'!G2268</f>
        <v>4.7968539999999988</v>
      </c>
      <c r="I2268" s="2">
        <f>'Moving Avg'!H2268</f>
        <v>4.5502649999999969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4.8483000000000001</v>
      </c>
      <c r="C2269" s="2">
        <f>RSI!I2269</f>
        <v>49.986558527971582</v>
      </c>
      <c r="D2269" s="2">
        <f>MACD!E2269</f>
        <v>1.3569046055974532E-2</v>
      </c>
      <c r="E2269" s="2">
        <f>MACD!F2269</f>
        <v>-1.9030931853827558E-2</v>
      </c>
      <c r="F2269" s="2">
        <f>'Moving Avg'!D2269</f>
        <v>4.8821399999999997</v>
      </c>
      <c r="G2269" s="2">
        <f>'Moving Avg'!F2269</f>
        <v>4.8718099999999991</v>
      </c>
      <c r="H2269" s="2">
        <f>'Moving Avg'!G2269</f>
        <v>4.7998599999999989</v>
      </c>
      <c r="I2269" s="2">
        <f>'Moving Avg'!H2269</f>
        <v>4.5529634999999971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4.9705000000000004</v>
      </c>
      <c r="C2270" s="2">
        <f>RSI!I2270</f>
        <v>63.770857139607955</v>
      </c>
      <c r="D2270" s="2">
        <f>MACD!E2270</f>
        <v>8.0630002468788931E-3</v>
      </c>
      <c r="E2270" s="2">
        <f>MACD!F2270</f>
        <v>-1.3612145433686268E-2</v>
      </c>
      <c r="F2270" s="2">
        <f>'Moving Avg'!D2270</f>
        <v>4.8840200000000005</v>
      </c>
      <c r="G2270" s="2">
        <f>'Moving Avg'!F2270</f>
        <v>4.8807349999999996</v>
      </c>
      <c r="H2270" s="2">
        <f>'Moving Avg'!G2270</f>
        <v>4.8053099999999986</v>
      </c>
      <c r="I2270" s="2">
        <f>'Moving Avg'!H2270</f>
        <v>4.5562729999999974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</row>
    <row r="2271" spans="1:12" ht="13.5" x14ac:dyDescent="0.25">
      <c r="A2271" s="3">
        <f>RSI!A2271</f>
        <v>45309</v>
      </c>
      <c r="B2271" s="2">
        <f>RSI!B2271</f>
        <v>4.9234999999999998</v>
      </c>
      <c r="C2271" s="2">
        <f>RSI!I2271</f>
        <v>57.236777239133254</v>
      </c>
      <c r="D2271" s="2">
        <f>MACD!E2271</f>
        <v>4.7284857212686049E-3</v>
      </c>
      <c r="E2271" s="2">
        <f>MACD!F2271</f>
        <v>-9.9440192026952947E-3</v>
      </c>
      <c r="F2271" s="2">
        <f>'Moving Avg'!D2271</f>
        <v>4.8934200000000008</v>
      </c>
      <c r="G2271" s="2">
        <f>'Moving Avg'!F2271</f>
        <v>4.8873099999999994</v>
      </c>
      <c r="H2271" s="2">
        <f>'Moving Avg'!G2271</f>
        <v>4.8098199999999984</v>
      </c>
      <c r="I2271" s="2">
        <f>'Moving Avg'!H2271</f>
        <v>4.5593474999999968</v>
      </c>
      <c r="J2271" s="6" t="str">
        <f>OBV!F2271</f>
        <v>BEARISH</v>
      </c>
      <c r="K2271" s="6" t="str">
        <f>OBV!G2271</f>
        <v>NEUTRAL</v>
      </c>
      <c r="L2271" s="6" t="str">
        <f>OBV!H2271</f>
        <v>BEARISH DIVERGENCE</v>
      </c>
    </row>
    <row r="2272" spans="1:12" ht="13.5" x14ac:dyDescent="0.25">
      <c r="A2272" s="3">
        <f>RSI!A2272</f>
        <v>45310</v>
      </c>
      <c r="B2272" s="2">
        <f>RSI!B2272</f>
        <v>4.9329000000000001</v>
      </c>
      <c r="C2272" s="2">
        <f>RSI!I2272</f>
        <v>58.160129042931857</v>
      </c>
      <c r="D2272" s="2">
        <f>MACD!E2272</f>
        <v>8.301796317304877E-4</v>
      </c>
      <c r="E2272" s="2">
        <f>MACD!F2272</f>
        <v>-7.7891794358101382E-3</v>
      </c>
      <c r="F2272" s="2">
        <f>'Moving Avg'!D2272</f>
        <v>4.9047000000000001</v>
      </c>
      <c r="G2272" s="2">
        <f>'Moving Avg'!F2272</f>
        <v>4.89201</v>
      </c>
      <c r="H2272" s="2">
        <f>'Moving Avg'!G2272</f>
        <v>4.8145179999999979</v>
      </c>
      <c r="I2272" s="2">
        <f>'Moving Avg'!H2272</f>
        <v>4.561274499999997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</row>
    <row r="2273" spans="1:12" ht="13.5" x14ac:dyDescent="0.25">
      <c r="A2273" s="3">
        <f>RSI!A2273</f>
        <v>45313</v>
      </c>
      <c r="B2273" s="2">
        <f>RSI!B2273</f>
        <v>4.9329000000000001</v>
      </c>
      <c r="C2273" s="2">
        <f>RSI!I2273</f>
        <v>58.160129042931857</v>
      </c>
      <c r="D2273" s="2">
        <f>MACD!E2273</f>
        <v>-2.8762445652779078E-3</v>
      </c>
      <c r="E2273" s="2">
        <f>MACD!F2273</f>
        <v>-6.806592461703692E-3</v>
      </c>
      <c r="F2273" s="2">
        <f>'Moving Avg'!D2273</f>
        <v>4.9216199999999999</v>
      </c>
      <c r="G2273" s="2">
        <f>'Moving Avg'!F2273</f>
        <v>4.8967100000000006</v>
      </c>
      <c r="H2273" s="2">
        <f>'Moving Avg'!G2273</f>
        <v>4.8192159999999982</v>
      </c>
      <c r="I2273" s="2">
        <f>'Moving Avg'!H2273</f>
        <v>4.5632014999999964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4.9329000000000001</v>
      </c>
      <c r="C2274" s="2">
        <f>RSI!I2274</f>
        <v>58.160129042931857</v>
      </c>
      <c r="D2274" s="2">
        <f>MACD!E2274</f>
        <v>-7.8362493399684041E-3</v>
      </c>
      <c r="E2274" s="2">
        <f>MACD!F2274</f>
        <v>-7.0125238373566351E-3</v>
      </c>
      <c r="F2274" s="2">
        <f>'Moving Avg'!D2274</f>
        <v>4.9385399999999997</v>
      </c>
      <c r="G2274" s="2">
        <f>'Moving Avg'!F2274</f>
        <v>4.9014100000000003</v>
      </c>
      <c r="H2274" s="2">
        <f>'Moving Avg'!G2274</f>
        <v>4.8239139999999985</v>
      </c>
      <c r="I2274" s="2">
        <f>'Moving Avg'!H2274</f>
        <v>4.5649074999999968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4.9234999999999998</v>
      </c>
      <c r="C2275" s="2">
        <f>RSI!I2275</f>
        <v>56.632847090066313</v>
      </c>
      <c r="D2275" s="2">
        <f>MACD!E2275</f>
        <v>2.7749862278954041E-3</v>
      </c>
      <c r="E2275" s="2">
        <f>MACD!F2275</f>
        <v>-5.0550218243062273E-3</v>
      </c>
      <c r="F2275" s="2">
        <f>'Moving Avg'!D2275</f>
        <v>4.9291400000000003</v>
      </c>
      <c r="G2275" s="2">
        <f>'Moving Avg'!F2275</f>
        <v>4.9056400000000009</v>
      </c>
      <c r="H2275" s="2">
        <f>'Moving Avg'!G2275</f>
        <v>4.8284239999999974</v>
      </c>
      <c r="I2275" s="2">
        <f>'Moving Avg'!H2275</f>
        <v>4.5669644999999965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4.8483000000000001</v>
      </c>
      <c r="C2276" s="2">
        <f>RSI!I2276</f>
        <v>46.184162854805898</v>
      </c>
      <c r="D2276" s="2">
        <f>MACD!E2276</f>
        <v>4.0404843368726517E-3</v>
      </c>
      <c r="E2276" s="2">
        <f>MACD!F2276</f>
        <v>-3.2359205920704515E-3</v>
      </c>
      <c r="F2276" s="2">
        <f>'Moving Avg'!D2276</f>
        <v>4.9141000000000004</v>
      </c>
      <c r="G2276" s="2">
        <f>'Moving Avg'!F2276</f>
        <v>4.9061100000000009</v>
      </c>
      <c r="H2276" s="2">
        <f>'Moving Avg'!G2276</f>
        <v>4.8295499999999976</v>
      </c>
      <c r="I2276" s="2">
        <f>'Moving Avg'!H2276</f>
        <v>4.5687339999999974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4.8483000000000001</v>
      </c>
      <c r="C2277" s="2">
        <f>RSI!I2277</f>
        <v>46.184162854805898</v>
      </c>
      <c r="D2277" s="2">
        <f>MACD!E2277</f>
        <v>5.3072935751101724E-3</v>
      </c>
      <c r="E2277" s="2">
        <f>MACD!F2277</f>
        <v>-1.5272777586343269E-3</v>
      </c>
      <c r="F2277" s="2">
        <f>'Moving Avg'!D2277</f>
        <v>4.8971800000000005</v>
      </c>
      <c r="G2277" s="2">
        <f>'Moving Avg'!F2277</f>
        <v>4.8985900000000004</v>
      </c>
      <c r="H2277" s="2">
        <f>'Moving Avg'!G2277</f>
        <v>4.8318039999999973</v>
      </c>
      <c r="I2277" s="2">
        <f>'Moving Avg'!H2277</f>
        <v>4.5705034999999965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4.8295000000000003</v>
      </c>
      <c r="C2278" s="2">
        <f>RSI!I2278</f>
        <v>43.839050144134433</v>
      </c>
      <c r="D2278" s="2">
        <f>MACD!E2278</f>
        <v>3.6148245329865603E-3</v>
      </c>
      <c r="E2278" s="2">
        <f>MACD!F2278</f>
        <v>-4.9885730031014959E-4</v>
      </c>
      <c r="F2278" s="2">
        <f>'Moving Avg'!D2278</f>
        <v>4.8765000000000001</v>
      </c>
      <c r="G2278" s="2">
        <f>'Moving Avg'!F2278</f>
        <v>4.89107</v>
      </c>
      <c r="H2278" s="2">
        <f>'Moving Avg'!G2278</f>
        <v>4.8334939999999973</v>
      </c>
      <c r="I2278" s="2">
        <f>'Moving Avg'!H2278</f>
        <v>4.5721789999999967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4.8295000000000003</v>
      </c>
      <c r="C2279" s="2">
        <f>RSI!I2279</f>
        <v>43.839050144134433</v>
      </c>
      <c r="D2279" s="2">
        <f>MACD!E2279</f>
        <v>2.4618664568727411E-3</v>
      </c>
      <c r="E2279" s="2">
        <f>MACD!F2279</f>
        <v>9.3287451126428534E-5</v>
      </c>
      <c r="F2279" s="2">
        <f>'Moving Avg'!D2279</f>
        <v>4.8558199999999996</v>
      </c>
      <c r="G2279" s="2">
        <f>'Moving Avg'!F2279</f>
        <v>4.8882500000000002</v>
      </c>
      <c r="H2279" s="2">
        <f>'Moving Avg'!G2279</f>
        <v>4.8351839999999973</v>
      </c>
      <c r="I2279" s="2">
        <f>'Moving Avg'!H2279</f>
        <v>4.5738544999999968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4.8295000000000003</v>
      </c>
      <c r="C2280" s="2">
        <f>RSI!I2280</f>
        <v>43.839050144134426</v>
      </c>
      <c r="D2280" s="2">
        <f>MACD!E2280</f>
        <v>2.0544741280922985E-2</v>
      </c>
      <c r="E2280" s="2">
        <f>MACD!F2280</f>
        <v>4.1835782170857403E-3</v>
      </c>
      <c r="F2280" s="2">
        <f>'Moving Avg'!D2280</f>
        <v>4.8370199999999999</v>
      </c>
      <c r="G2280" s="2">
        <f>'Moving Avg'!F2280</f>
        <v>4.8854299999999995</v>
      </c>
      <c r="H2280" s="2">
        <f>'Moving Avg'!G2280</f>
        <v>4.8359339999999973</v>
      </c>
      <c r="I2280" s="2">
        <f>'Moving Avg'!H2280</f>
        <v>4.5768569999999977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4.9047000000000001</v>
      </c>
      <c r="C2281" s="2">
        <f>RSI!I2281</f>
        <v>55.203089920641958</v>
      </c>
      <c r="D2281" s="2">
        <f>MACD!E2281</f>
        <v>2.3283805701121985E-2</v>
      </c>
      <c r="E2281" s="2">
        <f>MACD!F2281</f>
        <v>8.0036237138929895E-3</v>
      </c>
      <c r="F2281" s="2">
        <f>'Moving Avg'!D2281</f>
        <v>4.8483000000000001</v>
      </c>
      <c r="G2281" s="2">
        <f>'Moving Avg'!F2281</f>
        <v>4.8868400000000003</v>
      </c>
      <c r="H2281" s="2">
        <f>'Moving Avg'!G2281</f>
        <v>4.8381879999999962</v>
      </c>
      <c r="I2281" s="2">
        <f>'Moving Avg'!H2281</f>
        <v>4.5793949999999981</v>
      </c>
      <c r="J2281" s="6" t="str">
        <f>OBV!F2281</f>
        <v>BEARISH</v>
      </c>
      <c r="K2281" s="6" t="str">
        <f>OBV!G2281</f>
        <v>NEUTRAL</v>
      </c>
      <c r="L2281" s="6" t="str">
        <f>OBV!H2281</f>
        <v>BEARISH DIVERGENCE</v>
      </c>
    </row>
    <row r="2282" spans="1:12" ht="13.5" x14ac:dyDescent="0.25">
      <c r="A2282" s="3">
        <f>RSI!A2282</f>
        <v>45324</v>
      </c>
      <c r="B2282" s="2">
        <f>RSI!B2282</f>
        <v>4.9047000000000001</v>
      </c>
      <c r="C2282" s="2">
        <f>RSI!I2282</f>
        <v>55.203089920641958</v>
      </c>
      <c r="D2282" s="2">
        <f>MACD!E2282</f>
        <v>2.6824852689014911E-2</v>
      </c>
      <c r="E2282" s="2">
        <f>MACD!F2282</f>
        <v>1.1767869508917374E-2</v>
      </c>
      <c r="F2282" s="2">
        <f>'Moving Avg'!D2282</f>
        <v>4.8595799999999993</v>
      </c>
      <c r="G2282" s="2">
        <f>'Moving Avg'!F2282</f>
        <v>4.8882500000000002</v>
      </c>
      <c r="H2282" s="2">
        <f>'Moving Avg'!G2282</f>
        <v>4.8404419999999968</v>
      </c>
      <c r="I2282" s="2">
        <f>'Moving Avg'!H2282</f>
        <v>4.5820654999999979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</row>
    <row r="2283" spans="1:12" ht="13.5" x14ac:dyDescent="0.25">
      <c r="A2283" s="3">
        <f>RSI!A2283</f>
        <v>45327</v>
      </c>
      <c r="B2283" s="2">
        <f>RSI!B2283</f>
        <v>4.8765000000000001</v>
      </c>
      <c r="C2283" s="2">
        <f>RSI!I2283</f>
        <v>50.737980439910707</v>
      </c>
      <c r="D2283" s="2">
        <f>MACD!E2283</f>
        <v>3.1703737335495141E-2</v>
      </c>
      <c r="E2283" s="2">
        <f>MACD!F2283</f>
        <v>1.5755043074232929E-2</v>
      </c>
      <c r="F2283" s="2">
        <f>'Moving Avg'!D2283</f>
        <v>4.8689800000000005</v>
      </c>
      <c r="G2283" s="2">
        <f>'Moving Avg'!F2283</f>
        <v>4.8882499999999993</v>
      </c>
      <c r="H2283" s="2">
        <f>'Moving Avg'!G2283</f>
        <v>4.842507999999996</v>
      </c>
      <c r="I2283" s="2">
        <f>'Moving Avg'!H2283</f>
        <v>4.5845949999999984</v>
      </c>
      <c r="J2283" s="6" t="str">
        <f>OBV!F2283</f>
        <v>BEARISH</v>
      </c>
      <c r="K2283" s="6" t="str">
        <f>OBV!G2283</f>
        <v>NEUTRAL</v>
      </c>
      <c r="L2283" s="6" t="str">
        <f>OBV!H2283</f>
        <v>BEARISH DIVERGENCE</v>
      </c>
    </row>
    <row r="2284" spans="1:12" ht="13.5" x14ac:dyDescent="0.25">
      <c r="A2284" s="3">
        <f>RSI!A2284</f>
        <v>45328</v>
      </c>
      <c r="B2284" s="2">
        <f>RSI!B2284</f>
        <v>4.8670999999999998</v>
      </c>
      <c r="C2284" s="2">
        <f>RSI!I2284</f>
        <v>49.306336919282593</v>
      </c>
      <c r="D2284" s="2">
        <f>MACD!E2284</f>
        <v>3.6503960493443621E-2</v>
      </c>
      <c r="E2284" s="2">
        <f>MACD!F2284</f>
        <v>1.9904826558075066E-2</v>
      </c>
      <c r="F2284" s="2">
        <f>'Moving Avg'!D2284</f>
        <v>4.8765000000000001</v>
      </c>
      <c r="G2284" s="2">
        <f>'Moving Avg'!F2284</f>
        <v>4.8882500000000011</v>
      </c>
      <c r="H2284" s="2">
        <f>'Moving Avg'!G2284</f>
        <v>4.8443859999999965</v>
      </c>
      <c r="I2284" s="2">
        <f>'Moving Avg'!H2284</f>
        <v>4.5871219999999981</v>
      </c>
      <c r="J2284" s="6" t="str">
        <f>OBV!F2284</f>
        <v>BEARISH</v>
      </c>
      <c r="K2284" s="6" t="str">
        <f>OBV!G2284</f>
        <v>NEUTRAL</v>
      </c>
      <c r="L2284" s="6" t="str">
        <f>OBV!H2284</f>
        <v>BEARISH DIVERGENCE</v>
      </c>
    </row>
    <row r="2285" spans="1:12" ht="13.5" x14ac:dyDescent="0.25">
      <c r="A2285" s="3">
        <f>RSI!A2285</f>
        <v>45329</v>
      </c>
      <c r="B2285" s="2">
        <f>RSI!B2285</f>
        <v>4.8765000000000001</v>
      </c>
      <c r="C2285" s="2">
        <f>RSI!I2285</f>
        <v>50.801331933197602</v>
      </c>
      <c r="D2285" s="2">
        <f>MACD!E2285</f>
        <v>3.8456226950599692E-2</v>
      </c>
      <c r="E2285" s="2">
        <f>MACD!F2285</f>
        <v>2.3615106636579994E-2</v>
      </c>
      <c r="F2285" s="2">
        <f>'Moving Avg'!D2285</f>
        <v>4.8859000000000004</v>
      </c>
      <c r="G2285" s="2">
        <f>'Moving Avg'!F2285</f>
        <v>4.8840199999999996</v>
      </c>
      <c r="H2285" s="2">
        <f>'Moving Avg'!G2285</f>
        <v>4.8470159999999956</v>
      </c>
      <c r="I2285" s="2">
        <f>'Moving Avg'!H2285</f>
        <v>4.5896959999999982</v>
      </c>
      <c r="J2285" s="6" t="str">
        <f>OBV!F2285</f>
        <v>BEARISH</v>
      </c>
      <c r="K2285" s="6" t="str">
        <f>OBV!G2285</f>
        <v>NEUTRAL</v>
      </c>
      <c r="L2285" s="6" t="str">
        <f>OBV!H2285</f>
        <v>BEARISH DIVERGENCE</v>
      </c>
    </row>
    <row r="2286" spans="1:12" ht="13.5" x14ac:dyDescent="0.25">
      <c r="A2286" s="3">
        <f>RSI!A2286</f>
        <v>45330</v>
      </c>
      <c r="B2286" s="2">
        <f>RSI!B2286</f>
        <v>4.8765000000000001</v>
      </c>
      <c r="C2286" s="2">
        <f>RSI!I2286</f>
        <v>50.801331933197602</v>
      </c>
      <c r="D2286" s="2">
        <f>MACD!E2286</f>
        <v>2.8513914608478963E-2</v>
      </c>
      <c r="E2286" s="2">
        <f>MACD!F2286</f>
        <v>2.4594868230959788E-2</v>
      </c>
      <c r="F2286" s="2">
        <f>'Moving Avg'!D2286</f>
        <v>4.8802599999999998</v>
      </c>
      <c r="G2286" s="2">
        <f>'Moving Avg'!F2286</f>
        <v>4.8840199999999996</v>
      </c>
      <c r="H2286" s="2">
        <f>'Moving Avg'!G2286</f>
        <v>4.8490819999999957</v>
      </c>
      <c r="I2286" s="2">
        <f>'Moving Avg'!H2286</f>
        <v>4.5928894999999974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4.8765000000000001</v>
      </c>
      <c r="C2287" s="2">
        <f>RSI!I2287</f>
        <v>50.801331933197602</v>
      </c>
      <c r="D2287" s="2">
        <f>MACD!E2287</f>
        <v>2.0078041239484534E-2</v>
      </c>
      <c r="E2287" s="2">
        <f>MACD!F2287</f>
        <v>2.3691502832664739E-2</v>
      </c>
      <c r="F2287" s="2">
        <f>'Moving Avg'!D2287</f>
        <v>4.8746200000000002</v>
      </c>
      <c r="G2287" s="2">
        <f>'Moving Avg'!F2287</f>
        <v>4.8840199999999996</v>
      </c>
      <c r="H2287" s="2">
        <f>'Moving Avg'!G2287</f>
        <v>4.8511479999999958</v>
      </c>
      <c r="I2287" s="2">
        <f>'Moving Avg'!H2287</f>
        <v>4.5960829999999975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4.8483000000000001</v>
      </c>
      <c r="C2288" s="2">
        <f>RSI!I2288</f>
        <v>45.746368702938881</v>
      </c>
      <c r="D2288" s="2">
        <f>MACD!E2288</f>
        <v>1.2115142830848136E-2</v>
      </c>
      <c r="E2288" s="2">
        <f>MACD!F2288</f>
        <v>2.1376230832301418E-2</v>
      </c>
      <c r="F2288" s="2">
        <f>'Moving Avg'!D2288</f>
        <v>4.8689800000000005</v>
      </c>
      <c r="G2288" s="2">
        <f>'Moving Avg'!F2288</f>
        <v>4.8840199999999996</v>
      </c>
      <c r="H2288" s="2">
        <f>'Moving Avg'!G2288</f>
        <v>4.8526499999999961</v>
      </c>
      <c r="I2288" s="2">
        <f>'Moving Avg'!H2288</f>
        <v>4.5991794999999982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4.8295000000000003</v>
      </c>
      <c r="C2289" s="2">
        <f>RSI!I2289</f>
        <v>42.6961889232945</v>
      </c>
      <c r="D2289" s="2">
        <f>MACD!E2289</f>
        <v>6.9166880339874837E-3</v>
      </c>
      <c r="E2289" s="2">
        <f>MACD!F2289</f>
        <v>1.8484322272638631E-2</v>
      </c>
      <c r="F2289" s="2">
        <f>'Moving Avg'!D2289</f>
        <v>4.8614600000000001</v>
      </c>
      <c r="G2289" s="2">
        <f>'Moving Avg'!F2289</f>
        <v>4.8830799999999979</v>
      </c>
      <c r="H2289" s="2">
        <f>'Moving Avg'!G2289</f>
        <v>4.8537759999999972</v>
      </c>
      <c r="I2289" s="2">
        <f>'Moving Avg'!H2289</f>
        <v>4.6021819999999982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4.8483000000000001</v>
      </c>
      <c r="C2290" s="2">
        <f>RSI!I2290</f>
        <v>46.535217125920965</v>
      </c>
      <c r="D2290" s="2">
        <f>MACD!E2290</f>
        <v>1.3724093409024363E-3</v>
      </c>
      <c r="E2290" s="2">
        <f>MACD!F2290</f>
        <v>1.5061939686291393E-2</v>
      </c>
      <c r="F2290" s="2">
        <f>'Moving Avg'!D2290</f>
        <v>4.8558199999999996</v>
      </c>
      <c r="G2290" s="2">
        <f>'Moving Avg'!F2290</f>
        <v>4.8769699999999983</v>
      </c>
      <c r="H2290" s="2">
        <f>'Moving Avg'!G2290</f>
        <v>4.8552779999999967</v>
      </c>
      <c r="I2290" s="2">
        <f>'Moving Avg'!H2290</f>
        <v>4.6052784999999981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4.8765000000000001</v>
      </c>
      <c r="C2291" s="2">
        <f>RSI!I2291</f>
        <v>51.756232309319671</v>
      </c>
      <c r="D2291" s="2">
        <f>MACD!E2291</f>
        <v>6.2790581216365382E-3</v>
      </c>
      <c r="E2291" s="2">
        <f>MACD!F2291</f>
        <v>1.3305363373360423E-2</v>
      </c>
      <c r="F2291" s="2">
        <f>'Moving Avg'!D2291</f>
        <v>4.8558199999999996</v>
      </c>
      <c r="G2291" s="2">
        <f>'Moving Avg'!F2291</f>
        <v>4.8746199999999984</v>
      </c>
      <c r="H2291" s="2">
        <f>'Moving Avg'!G2291</f>
        <v>4.8573439999999968</v>
      </c>
      <c r="I2291" s="2">
        <f>'Moving Avg'!H2291</f>
        <v>4.6084719999999981</v>
      </c>
      <c r="J2291" s="6" t="str">
        <f>OBV!F2291</f>
        <v>BULLISH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4.8765000000000001</v>
      </c>
      <c r="C2292" s="2">
        <f>RSI!I2292</f>
        <v>51.756232309319671</v>
      </c>
      <c r="D2292" s="2">
        <f>MACD!E2292</f>
        <v>1.0373109922819701E-2</v>
      </c>
      <c r="E2292" s="2">
        <f>MACD!F2292</f>
        <v>1.271891268325228E-2</v>
      </c>
      <c r="F2292" s="2">
        <f>'Moving Avg'!D2292</f>
        <v>4.8558199999999996</v>
      </c>
      <c r="G2292" s="2">
        <f>'Moving Avg'!F2292</f>
        <v>4.8717999999999986</v>
      </c>
      <c r="H2292" s="2">
        <f>'Moving Avg'!G2292</f>
        <v>4.859409999999996</v>
      </c>
      <c r="I2292" s="2">
        <f>'Moving Avg'!H2292</f>
        <v>4.6118419999999984</v>
      </c>
      <c r="J2292" s="6" t="str">
        <f>OBV!F2292</f>
        <v>BULLISH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4.8765000000000001</v>
      </c>
      <c r="C2293" s="2">
        <f>RSI!I2293</f>
        <v>51.756232309319671</v>
      </c>
      <c r="D2293" s="2">
        <f>MACD!E2293</f>
        <v>9.4453942693553117E-3</v>
      </c>
      <c r="E2293" s="2">
        <f>MACD!F2293</f>
        <v>1.2064209000472888E-2</v>
      </c>
      <c r="F2293" s="2">
        <f>'Moving Avg'!D2293</f>
        <v>4.8614600000000001</v>
      </c>
      <c r="G2293" s="2">
        <f>'Moving Avg'!F2293</f>
        <v>4.8689799999999979</v>
      </c>
      <c r="H2293" s="2">
        <f>'Moving Avg'!G2293</f>
        <v>4.8620399999999968</v>
      </c>
      <c r="I2293" s="2">
        <f>'Moving Avg'!H2293</f>
        <v>4.6153004999999983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4.8765000000000001</v>
      </c>
      <c r="C2294" s="2">
        <f>RSI!I2294</f>
        <v>51.756232309319671</v>
      </c>
      <c r="D2294" s="2">
        <f>MACD!E2294</f>
        <v>7.1647578540279255E-3</v>
      </c>
      <c r="E2294" s="2">
        <f>MACD!F2294</f>
        <v>1.1084318771183897E-2</v>
      </c>
      <c r="F2294" s="2">
        <f>'Moving Avg'!D2294</f>
        <v>4.8708600000000004</v>
      </c>
      <c r="G2294" s="2">
        <f>'Moving Avg'!F2294</f>
        <v>4.866159999999998</v>
      </c>
      <c r="H2294" s="2">
        <f>'Moving Avg'!G2294</f>
        <v>4.8646699999999967</v>
      </c>
      <c r="I2294" s="2">
        <f>'Moving Avg'!H2294</f>
        <v>4.6188034999999967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4.7826000000000004</v>
      </c>
      <c r="C2295" s="2">
        <f>RSI!I2295</f>
        <v>36.007758983418697</v>
      </c>
      <c r="D2295" s="2">
        <f>MACD!E2295</f>
        <v>1.3590871684138861E-2</v>
      </c>
      <c r="E2295" s="2">
        <f>MACD!F2295</f>
        <v>1.1585629353774891E-2</v>
      </c>
      <c r="F2295" s="2">
        <f>'Moving Avg'!D2295</f>
        <v>4.8577200000000005</v>
      </c>
      <c r="G2295" s="2">
        <f>'Moving Avg'!F2295</f>
        <v>4.8591149999999983</v>
      </c>
      <c r="H2295" s="2">
        <f>'Moving Avg'!G2295</f>
        <v>4.865421999999997</v>
      </c>
      <c r="I2295" s="2">
        <f>'Moving Avg'!H2295</f>
        <v>4.6218809999999966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</row>
    <row r="2296" spans="1:12" ht="13.5" x14ac:dyDescent="0.25">
      <c r="A2296" s="3">
        <f>RSI!A2296</f>
        <v>45344</v>
      </c>
      <c r="B2296" s="2">
        <f>RSI!B2296</f>
        <v>4.8670999999999998</v>
      </c>
      <c r="C2296" s="2">
        <f>RSI!I2296</f>
        <v>50.580725606255562</v>
      </c>
      <c r="D2296" s="2">
        <f>MACD!E2296</f>
        <v>1.3281520734120811E-2</v>
      </c>
      <c r="E2296" s="2">
        <f>MACD!F2296</f>
        <v>1.1924807629844075E-2</v>
      </c>
      <c r="F2296" s="2">
        <f>'Moving Avg'!D2296</f>
        <v>4.8558400000000006</v>
      </c>
      <c r="G2296" s="2">
        <f>'Moving Avg'!F2296</f>
        <v>4.8600549999999982</v>
      </c>
      <c r="H2296" s="2">
        <f>'Moving Avg'!G2296</f>
        <v>4.8678639999999964</v>
      </c>
      <c r="I2296" s="2">
        <f>'Moving Avg'!H2296</f>
        <v>4.6254694999999968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4.8577000000000004</v>
      </c>
      <c r="C2297" s="2">
        <f>RSI!I2297</f>
        <v>49.23742921441886</v>
      </c>
      <c r="D2297" s="2">
        <f>MACD!E2297</f>
        <v>1.3691214197963042E-2</v>
      </c>
      <c r="E2297" s="2">
        <f>MACD!F2297</f>
        <v>1.2278088943467869E-2</v>
      </c>
      <c r="F2297" s="2">
        <f>'Moving Avg'!D2297</f>
        <v>4.8520799999999999</v>
      </c>
      <c r="G2297" s="2">
        <f>'Moving Avg'!F2297</f>
        <v>4.8605249999999982</v>
      </c>
      <c r="H2297" s="2">
        <f>'Moving Avg'!G2297</f>
        <v>4.8701179999999971</v>
      </c>
      <c r="I2297" s="2">
        <f>'Moving Avg'!H2297</f>
        <v>4.6289669999999976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4.8483000000000001</v>
      </c>
      <c r="C2298" s="2">
        <f>RSI!I2298</f>
        <v>47.868376487954926</v>
      </c>
      <c r="D2298" s="2">
        <f>MACD!E2298</f>
        <v>1.0428253644586327E-2</v>
      </c>
      <c r="E2298" s="2">
        <f>MACD!F2298</f>
        <v>1.1908121883691562E-2</v>
      </c>
      <c r="F2298" s="2">
        <f>'Moving Avg'!D2298</f>
        <v>4.8464399999999994</v>
      </c>
      <c r="G2298" s="2">
        <f>'Moving Avg'!F2298</f>
        <v>4.8614649999999999</v>
      </c>
      <c r="H2298" s="2">
        <f>'Moving Avg'!G2298</f>
        <v>4.8716199999999974</v>
      </c>
      <c r="I2298" s="2">
        <f>'Moving Avg'!H2298</f>
        <v>4.6324614999999971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4.8577000000000004</v>
      </c>
      <c r="C2299" s="2">
        <f>RSI!I2299</f>
        <v>49.384020248919576</v>
      </c>
      <c r="D2299" s="2">
        <f>MACD!E2299</f>
        <v>4.1643585826012242E-3</v>
      </c>
      <c r="E2299" s="2">
        <f>MACD!F2299</f>
        <v>1.0359369223473495E-2</v>
      </c>
      <c r="F2299" s="2">
        <f>'Moving Avg'!D2299</f>
        <v>4.8426799999999997</v>
      </c>
      <c r="G2299" s="2">
        <f>'Moving Avg'!F2299</f>
        <v>4.8628749999999998</v>
      </c>
      <c r="H2299" s="2">
        <f>'Moving Avg'!G2299</f>
        <v>4.8733099999999974</v>
      </c>
      <c r="I2299" s="2">
        <f>'Moving Avg'!H2299</f>
        <v>4.6361799999999969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4.8765000000000001</v>
      </c>
      <c r="C2300" s="2">
        <f>RSI!I2300</f>
        <v>52.366794423403654</v>
      </c>
      <c r="D2300" s="2">
        <f>MACD!E2300</f>
        <v>3.8763899178473338E-4</v>
      </c>
      <c r="E2300" s="2">
        <f>MACD!F2300</f>
        <v>8.3650231771357445E-3</v>
      </c>
      <c r="F2300" s="2">
        <f>'Moving Avg'!D2300</f>
        <v>4.8614600000000001</v>
      </c>
      <c r="G2300" s="2">
        <f>'Moving Avg'!F2300</f>
        <v>4.8652249999999997</v>
      </c>
      <c r="H2300" s="2">
        <f>'Moving Avg'!G2300</f>
        <v>4.8749999999999973</v>
      </c>
      <c r="I2300" s="2">
        <f>'Moving Avg'!H2300</f>
        <v>4.6399924999999964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</row>
    <row r="2301" spans="1:12" ht="13.5" x14ac:dyDescent="0.25">
      <c r="A2301" s="3">
        <f>RSI!A2301</f>
        <v>45351</v>
      </c>
      <c r="B2301" s="2">
        <f>RSI!B2301</f>
        <v>4.8765000000000001</v>
      </c>
      <c r="C2301" s="2">
        <f>RSI!I2301</f>
        <v>52.366794423403654</v>
      </c>
      <c r="D2301" s="2">
        <f>MACD!E2301</f>
        <v>1.441347130127113E-3</v>
      </c>
      <c r="E2301" s="2">
        <f>MACD!F2301</f>
        <v>6.9802879677340179E-3</v>
      </c>
      <c r="F2301" s="2">
        <f>'Moving Avg'!D2301</f>
        <v>4.86334</v>
      </c>
      <c r="G2301" s="2">
        <f>'Moving Avg'!F2301</f>
        <v>4.863814999999998</v>
      </c>
      <c r="H2301" s="2">
        <f>'Moving Avg'!G2301</f>
        <v>4.8766899999999973</v>
      </c>
      <c r="I2301" s="2">
        <f>'Moving Avg'!H2301</f>
        <v>4.6438049999999969</v>
      </c>
      <c r="J2301" s="6" t="str">
        <f>OBV!F2301</f>
        <v>BEARISH</v>
      </c>
      <c r="K2301" s="6" t="str">
        <f>OBV!G2301</f>
        <v>NEUTRAL</v>
      </c>
      <c r="L2301" s="6" t="str">
        <f>OBV!H2301</f>
        <v>BEARISH DIVERGENCE</v>
      </c>
    </row>
    <row r="2302" spans="1:12" ht="13.5" x14ac:dyDescent="0.25">
      <c r="A2302" s="3">
        <f>RSI!A2302</f>
        <v>45352</v>
      </c>
      <c r="B2302" s="2">
        <f>RSI!B2302</f>
        <v>4.8670999999999998</v>
      </c>
      <c r="C2302" s="2">
        <f>RSI!I2302</f>
        <v>50.63643924854545</v>
      </c>
      <c r="D2302" s="2">
        <f>MACD!E2302</f>
        <v>2.9467726273457728E-3</v>
      </c>
      <c r="E2302" s="2">
        <f>MACD!F2302</f>
        <v>6.1735848996563696E-3</v>
      </c>
      <c r="F2302" s="2">
        <f>'Moving Avg'!D2302</f>
        <v>4.8652199999999999</v>
      </c>
      <c r="G2302" s="2">
        <f>'Moving Avg'!F2302</f>
        <v>4.8619349999999981</v>
      </c>
      <c r="H2302" s="2">
        <f>'Moving Avg'!G2302</f>
        <v>4.8772539999999971</v>
      </c>
      <c r="I2302" s="2">
        <f>'Moving Avg'!H2302</f>
        <v>4.6473934999999962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</row>
    <row r="2303" spans="1:12" ht="13.5" x14ac:dyDescent="0.25">
      <c r="A2303" s="3">
        <f>RSI!A2303</f>
        <v>45355</v>
      </c>
      <c r="B2303" s="2">
        <f>RSI!B2303</f>
        <v>4.8670999999999998</v>
      </c>
      <c r="C2303" s="2">
        <f>RSI!I2303</f>
        <v>50.63643924854545</v>
      </c>
      <c r="D2303" s="2">
        <f>MACD!E2303</f>
        <v>4.1997781009230906E-3</v>
      </c>
      <c r="E2303" s="2">
        <f>MACD!F2303</f>
        <v>5.7788235399097139E-3</v>
      </c>
      <c r="F2303" s="2">
        <f>'Moving Avg'!D2303</f>
        <v>4.8689800000000005</v>
      </c>
      <c r="G2303" s="2">
        <f>'Moving Avg'!F2303</f>
        <v>4.8614649999999981</v>
      </c>
      <c r="H2303" s="2">
        <f>'Moving Avg'!G2303</f>
        <v>4.8778179999999969</v>
      </c>
      <c r="I2303" s="2">
        <f>'Moving Avg'!H2303</f>
        <v>4.6509819999999964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</row>
    <row r="2304" spans="1:12" ht="13.5" x14ac:dyDescent="0.25">
      <c r="A2304" s="3">
        <f>RSI!A2304</f>
        <v>45356</v>
      </c>
      <c r="B2304" s="2">
        <f>RSI!B2304</f>
        <v>4.7919999999999998</v>
      </c>
      <c r="C2304" s="2">
        <f>RSI!I2304</f>
        <v>38.767152562116266</v>
      </c>
      <c r="D2304" s="2">
        <f>MACD!E2304</f>
        <v>1.0803702297020656E-2</v>
      </c>
      <c r="E2304" s="2">
        <f>MACD!F2304</f>
        <v>6.7837992913319031E-3</v>
      </c>
      <c r="F2304" s="2">
        <f>'Moving Avg'!D2304</f>
        <v>4.8558400000000006</v>
      </c>
      <c r="G2304" s="2">
        <f>'Moving Avg'!F2304</f>
        <v>4.8577099999999991</v>
      </c>
      <c r="H2304" s="2">
        <f>'Moving Avg'!G2304</f>
        <v>4.8768799999999972</v>
      </c>
      <c r="I2304" s="2">
        <f>'Moving Avg'!H2304</f>
        <v>4.6541949999999961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4.7450000000000001</v>
      </c>
      <c r="C2305" s="2">
        <f>RSI!I2305</f>
        <v>33.478236878897832</v>
      </c>
      <c r="D2305" s="2">
        <f>MACD!E2305</f>
        <v>5.8528884643687107E-3</v>
      </c>
      <c r="E2305" s="2">
        <f>MACD!F2305</f>
        <v>6.5976171259392643E-3</v>
      </c>
      <c r="F2305" s="2">
        <f>'Moving Avg'!D2305</f>
        <v>4.8295400000000006</v>
      </c>
      <c r="G2305" s="2">
        <f>'Moving Avg'!F2305</f>
        <v>4.8511349999999993</v>
      </c>
      <c r="H2305" s="2">
        <f>'Moving Avg'!G2305</f>
        <v>4.8750019999999976</v>
      </c>
      <c r="I2305" s="2">
        <f>'Moving Avg'!H2305</f>
        <v>4.6572174999999962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4.7544000000000004</v>
      </c>
      <c r="C2306" s="2">
        <f>RSI!I2306</f>
        <v>35.377143336164337</v>
      </c>
      <c r="D2306" s="2">
        <f>MACD!E2306</f>
        <v>1.463953986654154E-2</v>
      </c>
      <c r="E2306" s="2">
        <f>MACD!F2306</f>
        <v>8.2060016740597205E-3</v>
      </c>
      <c r="F2306" s="2">
        <f>'Moving Avg'!D2306</f>
        <v>4.8051200000000005</v>
      </c>
      <c r="G2306" s="2">
        <f>'Moving Avg'!F2306</f>
        <v>4.8450299999999995</v>
      </c>
      <c r="H2306" s="2">
        <f>'Moving Avg'!G2306</f>
        <v>4.8733119999999976</v>
      </c>
      <c r="I2306" s="2">
        <f>'Moving Avg'!H2306</f>
        <v>4.6602424999999963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4.7732000000000001</v>
      </c>
      <c r="C2307" s="2">
        <f>RSI!I2307</f>
        <v>39.12021067137308</v>
      </c>
      <c r="D2307" s="2">
        <f>MACD!E2307</f>
        <v>1.9802420140420551E-2</v>
      </c>
      <c r="E2307" s="2">
        <f>MACD!F2307</f>
        <v>1.0525285367331888E-2</v>
      </c>
      <c r="F2307" s="2">
        <f>'Moving Avg'!D2307</f>
        <v>4.78634</v>
      </c>
      <c r="G2307" s="2">
        <f>'Moving Avg'!F2307</f>
        <v>4.8398650000000005</v>
      </c>
      <c r="H2307" s="2">
        <f>'Moving Avg'!G2307</f>
        <v>4.8688019999999987</v>
      </c>
      <c r="I2307" s="2">
        <f>'Moving Avg'!H2307</f>
        <v>4.6630959999999968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4.7732000000000001</v>
      </c>
      <c r="C2308" s="2">
        <f>RSI!I2308</f>
        <v>39.120210671373066</v>
      </c>
      <c r="D2308" s="2">
        <f>MACD!E2308</f>
        <v>2.3138552319210248E-2</v>
      </c>
      <c r="E2308" s="2">
        <f>MACD!F2308</f>
        <v>1.304793875770756E-2</v>
      </c>
      <c r="F2308" s="2">
        <f>'Moving Avg'!D2308</f>
        <v>4.7675599999999996</v>
      </c>
      <c r="G2308" s="2">
        <f>'Moving Avg'!F2308</f>
        <v>4.8361100000000006</v>
      </c>
      <c r="H2308" s="2">
        <f>'Moving Avg'!G2308</f>
        <v>4.8646679999999982</v>
      </c>
      <c r="I2308" s="2">
        <f>'Moving Avg'!H2308</f>
        <v>4.6667459999999963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4.7732000000000001</v>
      </c>
      <c r="C2309" s="2">
        <f>RSI!I2309</f>
        <v>39.120210671373059</v>
      </c>
      <c r="D2309" s="2">
        <f>MACD!E2309</f>
        <v>2.7790638187843442E-2</v>
      </c>
      <c r="E2309" s="2">
        <f>MACD!F2309</f>
        <v>1.5996478643734737E-2</v>
      </c>
      <c r="F2309" s="2">
        <f>'Moving Avg'!D2309</f>
        <v>4.7637999999999998</v>
      </c>
      <c r="G2309" s="2">
        <f>'Moving Avg'!F2309</f>
        <v>4.8332950000000015</v>
      </c>
      <c r="H2309" s="2">
        <f>'Moving Avg'!G2309</f>
        <v>4.8624139999999985</v>
      </c>
      <c r="I2309" s="2">
        <f>'Moving Avg'!H2309</f>
        <v>4.6695994999999959</v>
      </c>
      <c r="J2309" s="6" t="str">
        <f>OBV!F2309</f>
        <v>BULLISH</v>
      </c>
      <c r="K2309" s="6" t="str">
        <f>OBV!G2309</f>
        <v>NEUTRAL</v>
      </c>
      <c r="L2309" s="6" t="str">
        <f>OBV!H2309</f>
        <v>BULLISH DIVERGENCE</v>
      </c>
    </row>
    <row r="2310" spans="1:12" ht="13.5" x14ac:dyDescent="0.25">
      <c r="A2310" s="3">
        <f>RSI!A2310</f>
        <v>45364</v>
      </c>
      <c r="B2310" s="2">
        <f>RSI!B2310</f>
        <v>4.7544000000000004</v>
      </c>
      <c r="C2310" s="2">
        <f>RSI!I2310</f>
        <v>36.481066792359734</v>
      </c>
      <c r="D2310" s="2">
        <f>MACD!E2310</f>
        <v>3.6366595626939002E-2</v>
      </c>
      <c r="E2310" s="2">
        <f>MACD!F2310</f>
        <v>2.0070502040375592E-2</v>
      </c>
      <c r="F2310" s="2">
        <f>'Moving Avg'!D2310</f>
        <v>4.7656799999999997</v>
      </c>
      <c r="G2310" s="2">
        <f>'Moving Avg'!F2310</f>
        <v>4.8286000000000016</v>
      </c>
      <c r="H2310" s="2">
        <f>'Moving Avg'!G2310</f>
        <v>4.8597839999999977</v>
      </c>
      <c r="I2310" s="2">
        <f>'Moving Avg'!H2310</f>
        <v>4.6723589999999966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4.7732000000000001</v>
      </c>
      <c r="C2311" s="2">
        <f>RSI!I2311</f>
        <v>40.783270625770086</v>
      </c>
      <c r="D2311" s="2">
        <f>MACD!E2311</f>
        <v>4.2670076861250905E-2</v>
      </c>
      <c r="E2311" s="2">
        <f>MACD!F2311</f>
        <v>2.4590417004550655E-2</v>
      </c>
      <c r="F2311" s="2">
        <f>'Moving Avg'!D2311</f>
        <v>4.7694400000000003</v>
      </c>
      <c r="G2311" s="2">
        <f>'Moving Avg'!F2311</f>
        <v>4.8234350000000017</v>
      </c>
      <c r="H2311" s="2">
        <f>'Moving Avg'!G2311</f>
        <v>4.8577179999999984</v>
      </c>
      <c r="I2311" s="2">
        <f>'Moving Avg'!H2311</f>
        <v>4.6752569999999967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4.7732000000000001</v>
      </c>
      <c r="C2312" s="2">
        <f>RSI!I2312</f>
        <v>40.783270625770086</v>
      </c>
      <c r="D2312" s="2">
        <f>MACD!E2312</f>
        <v>4.6853487208803557E-2</v>
      </c>
      <c r="E2312" s="2">
        <f>MACD!F2312</f>
        <v>2.9043031045401239E-2</v>
      </c>
      <c r="F2312" s="2">
        <f>'Moving Avg'!D2312</f>
        <v>4.7694400000000003</v>
      </c>
      <c r="G2312" s="2">
        <f>'Moving Avg'!F2312</f>
        <v>4.8182700000000009</v>
      </c>
      <c r="H2312" s="2">
        <f>'Moving Avg'!G2312</f>
        <v>4.8556519999999983</v>
      </c>
      <c r="I2312" s="2">
        <f>'Moving Avg'!H2312</f>
        <v>4.6781549999999958</v>
      </c>
      <c r="J2312" s="6" t="str">
        <f>OBV!F2312</f>
        <v>BEARISH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4.8295000000000003</v>
      </c>
      <c r="C2313" s="2">
        <f>RSI!I2313</f>
        <v>52.060474477453148</v>
      </c>
      <c r="D2313" s="2">
        <f>MACD!E2313</f>
        <v>4.6496860133993678E-2</v>
      </c>
      <c r="E2313" s="2">
        <f>MACD!F2313</f>
        <v>3.2533796863119725E-2</v>
      </c>
      <c r="F2313" s="2">
        <f>'Moving Avg'!D2313</f>
        <v>4.7806999999999995</v>
      </c>
      <c r="G2313" s="2">
        <f>'Moving Avg'!F2313</f>
        <v>4.8159200000000002</v>
      </c>
      <c r="H2313" s="2">
        <f>'Moving Avg'!G2313</f>
        <v>4.8547119999999975</v>
      </c>
      <c r="I2313" s="2">
        <f>'Moving Avg'!H2313</f>
        <v>4.6813344999999957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</row>
    <row r="2314" spans="1:12" ht="13.5" x14ac:dyDescent="0.25">
      <c r="A2314" s="3">
        <f>RSI!A2314</f>
        <v>45370</v>
      </c>
      <c r="B2314" s="2">
        <f>RSI!B2314</f>
        <v>4.8108000000000004</v>
      </c>
      <c r="C2314" s="2">
        <f>RSI!I2314</f>
        <v>48.740284251852309</v>
      </c>
      <c r="D2314" s="2">
        <f>MACD!E2314</f>
        <v>3.5947401769011122E-2</v>
      </c>
      <c r="E2314" s="2">
        <f>MACD!F2314</f>
        <v>3.3216517844298007E-2</v>
      </c>
      <c r="F2314" s="2">
        <f>'Moving Avg'!D2314</f>
        <v>4.7882199999999999</v>
      </c>
      <c r="G2314" s="2">
        <f>'Moving Avg'!F2314</f>
        <v>4.8126350000000011</v>
      </c>
      <c r="H2314" s="2">
        <f>'Moving Avg'!G2314</f>
        <v>4.8535859999999982</v>
      </c>
      <c r="I2314" s="2">
        <f>'Moving Avg'!H2314</f>
        <v>4.6844204999999963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4.8108000000000004</v>
      </c>
      <c r="C2315" s="2">
        <f>RSI!I2315</f>
        <v>48.740284251852309</v>
      </c>
      <c r="D2315" s="2">
        <f>MACD!E2315</f>
        <v>1.9827485366031183E-2</v>
      </c>
      <c r="E2315" s="2">
        <f>MACD!F2315</f>
        <v>3.0538711348644644E-2</v>
      </c>
      <c r="F2315" s="2">
        <f>'Moving Avg'!D2315</f>
        <v>4.7995000000000001</v>
      </c>
      <c r="G2315" s="2">
        <f>'Moving Avg'!F2315</f>
        <v>4.814045000000001</v>
      </c>
      <c r="H2315" s="2">
        <f>'Moving Avg'!G2315</f>
        <v>4.8505799999999981</v>
      </c>
      <c r="I2315" s="2">
        <f>'Moving Avg'!H2315</f>
        <v>4.687506499999996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4.8108000000000004</v>
      </c>
      <c r="C2316" s="2">
        <f>RSI!I2316</f>
        <v>48.740284251852309</v>
      </c>
      <c r="D2316" s="2">
        <f>MACD!E2316</f>
        <v>7.6682632797515637E-3</v>
      </c>
      <c r="E2316" s="2">
        <f>MACD!F2316</f>
        <v>2.5964621734866029E-2</v>
      </c>
      <c r="F2316" s="2">
        <f>'Moving Avg'!D2316</f>
        <v>4.8070199999999996</v>
      </c>
      <c r="G2316" s="2">
        <f>'Moving Avg'!F2316</f>
        <v>4.8112300000000001</v>
      </c>
      <c r="H2316" s="2">
        <f>'Moving Avg'!G2316</f>
        <v>4.8492659999999983</v>
      </c>
      <c r="I2316" s="2">
        <f>'Moving Avg'!H2316</f>
        <v>4.6905924999999957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</row>
    <row r="2317" spans="1:12" ht="13.5" x14ac:dyDescent="0.25">
      <c r="A2317" s="3">
        <f>RSI!A2317</f>
        <v>45376</v>
      </c>
      <c r="B2317" s="2">
        <f>RSI!B2317</f>
        <v>4.8108000000000004</v>
      </c>
      <c r="C2317" s="2">
        <f>RSI!I2317</f>
        <v>48.740284251852309</v>
      </c>
      <c r="D2317" s="2">
        <f>MACD!E2317</f>
        <v>3.0399226309807403E-4</v>
      </c>
      <c r="E2317" s="2">
        <f>MACD!F2317</f>
        <v>2.083249584051244E-2</v>
      </c>
      <c r="F2317" s="2">
        <f>'Moving Avg'!D2317</f>
        <v>4.81454</v>
      </c>
      <c r="G2317" s="2">
        <f>'Moving Avg'!F2317</f>
        <v>4.808885000000001</v>
      </c>
      <c r="H2317" s="2">
        <f>'Moving Avg'!G2317</f>
        <v>4.8479519999999985</v>
      </c>
      <c r="I2317" s="2">
        <f>'Moving Avg'!H2317</f>
        <v>4.6936339999999959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</row>
    <row r="2318" spans="1:12" ht="13.5" x14ac:dyDescent="0.25">
      <c r="A2318" s="3">
        <f>RSI!A2318</f>
        <v>45377</v>
      </c>
      <c r="B2318" s="2">
        <f>RSI!B2318</f>
        <v>4.8108000000000004</v>
      </c>
      <c r="C2318" s="2">
        <f>RSI!I2318</f>
        <v>48.740284251852309</v>
      </c>
      <c r="D2318" s="2">
        <f>MACD!E2318</f>
        <v>-5.8976900691876111E-3</v>
      </c>
      <c r="E2318" s="2">
        <f>MACD!F2318</f>
        <v>1.5486458658572431E-2</v>
      </c>
      <c r="F2318" s="2">
        <f>'Moving Avg'!D2318</f>
        <v>4.8108000000000004</v>
      </c>
      <c r="G2318" s="2">
        <f>'Moving Avg'!F2318</f>
        <v>4.8070100000000009</v>
      </c>
      <c r="H2318" s="2">
        <f>'Moving Avg'!G2318</f>
        <v>4.8472019999999985</v>
      </c>
      <c r="I2318" s="2">
        <f>'Moving Avg'!H2318</f>
        <v>4.6966754999999951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4.7450000000000001</v>
      </c>
      <c r="C2319" s="2">
        <f>RSI!I2319</f>
        <v>36.78347493447685</v>
      </c>
      <c r="D2319" s="2">
        <f>MACD!E2319</f>
        <v>-6.243763804520519E-3</v>
      </c>
      <c r="E2319" s="2">
        <f>MACD!F2319</f>
        <v>1.114041416595384E-2</v>
      </c>
      <c r="F2319" s="2">
        <f>'Moving Avg'!D2319</f>
        <v>4.7976400000000003</v>
      </c>
      <c r="G2319" s="2">
        <f>'Moving Avg'!F2319</f>
        <v>4.8013750000000011</v>
      </c>
      <c r="H2319" s="2">
        <f>'Moving Avg'!G2319</f>
        <v>4.8451359999999983</v>
      </c>
      <c r="I2319" s="2">
        <f>'Moving Avg'!H2319</f>
        <v>4.6993879999999955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4.7826000000000004</v>
      </c>
      <c r="C2320" s="2">
        <f>RSI!I2320</f>
        <v>45.075158050227103</v>
      </c>
      <c r="D2320" s="2">
        <f>MACD!E2320</f>
        <v>-1.1799875548105909E-2</v>
      </c>
      <c r="E2320" s="2">
        <f>MACD!F2320</f>
        <v>6.5523562231418909E-3</v>
      </c>
      <c r="F2320" s="2">
        <f>'Moving Avg'!D2320</f>
        <v>4.7919999999999998</v>
      </c>
      <c r="G2320" s="2">
        <f>'Moving Avg'!F2320</f>
        <v>4.7966800000000021</v>
      </c>
      <c r="H2320" s="2">
        <f>'Moving Avg'!G2320</f>
        <v>4.8413779999999988</v>
      </c>
      <c r="I2320" s="2">
        <f>'Moving Avg'!H2320</f>
        <v>4.7021119999999952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</row>
    <row r="2321" spans="1:12" ht="13.5" x14ac:dyDescent="0.25">
      <c r="A2321" s="3">
        <f>RSI!A2321</f>
        <v>45380</v>
      </c>
      <c r="B2321" s="2">
        <f>RSI!B2321</f>
        <v>4.7919999999999998</v>
      </c>
      <c r="C2321" s="2">
        <f>RSI!I2321</f>
        <v>46.948572406033826</v>
      </c>
      <c r="D2321" s="2">
        <f>MACD!E2321</f>
        <v>-1.4143839158628602E-2</v>
      </c>
      <c r="E2321" s="2">
        <f>MACD!F2321</f>
        <v>2.4131171467877922E-3</v>
      </c>
      <c r="F2321" s="2">
        <f>'Moving Avg'!D2321</f>
        <v>4.7882400000000001</v>
      </c>
      <c r="G2321" s="2">
        <f>'Moving Avg'!F2321</f>
        <v>4.7924550000000012</v>
      </c>
      <c r="H2321" s="2">
        <f>'Moving Avg'!G2321</f>
        <v>4.8387479999999989</v>
      </c>
      <c r="I2321" s="2">
        <f>'Moving Avg'!H2321</f>
        <v>4.7039539999999951</v>
      </c>
      <c r="J2321" s="6" t="str">
        <f>OBV!F2321</f>
        <v>BULLISH</v>
      </c>
      <c r="K2321" s="6" t="str">
        <f>OBV!G2321</f>
        <v>NEUTRAL</v>
      </c>
      <c r="L2321" s="6" t="str">
        <f>OBV!H2321</f>
        <v>BULLISH DIVERGENCE</v>
      </c>
    </row>
    <row r="2322" spans="1:12" ht="13.5" x14ac:dyDescent="0.25">
      <c r="A2322" s="3">
        <f>RSI!A2322</f>
        <v>45383</v>
      </c>
      <c r="B2322" s="2">
        <f>RSI!B2322</f>
        <v>4.7732000000000001</v>
      </c>
      <c r="C2322" s="2">
        <f>RSI!I2322</f>
        <v>43.735546241783069</v>
      </c>
      <c r="D2322" s="2">
        <f>MACD!E2322</f>
        <v>-1.4640746954238892E-2</v>
      </c>
      <c r="E2322" s="2">
        <f>MACD!F2322</f>
        <v>-9.9765567341754489E-4</v>
      </c>
      <c r="F2322" s="2">
        <f>'Moving Avg'!D2322</f>
        <v>4.7807200000000005</v>
      </c>
      <c r="G2322" s="2">
        <f>'Moving Avg'!F2322</f>
        <v>4.7877600000000013</v>
      </c>
      <c r="H2322" s="2">
        <f>'Moving Avg'!G2322</f>
        <v>4.8355539999999992</v>
      </c>
      <c r="I2322" s="2">
        <f>'Moving Avg'!H2322</f>
        <v>4.7057019999999943</v>
      </c>
      <c r="J2322" s="6" t="str">
        <f>OBV!F2322</f>
        <v>BULLISH</v>
      </c>
      <c r="K2322" s="6" t="str">
        <f>OBV!G2322</f>
        <v>NEUTRAL</v>
      </c>
      <c r="L2322" s="6" t="str">
        <f>OBV!H2322</f>
        <v>BULLISH DIVERGENCE</v>
      </c>
    </row>
    <row r="2323" spans="1:12" ht="13.5" x14ac:dyDescent="0.25">
      <c r="A2323" s="3">
        <f>RSI!A2323</f>
        <v>45384</v>
      </c>
      <c r="B2323" s="2">
        <f>RSI!B2323</f>
        <v>4.7732000000000001</v>
      </c>
      <c r="C2323" s="2">
        <f>RSI!I2323</f>
        <v>43.735546241783069</v>
      </c>
      <c r="D2323" s="2">
        <f>MACD!E2323</f>
        <v>-6.2016775980442418E-3</v>
      </c>
      <c r="E2323" s="2">
        <f>MACD!F2323</f>
        <v>-2.0384600583428845E-3</v>
      </c>
      <c r="F2323" s="2">
        <f>'Moving Avg'!D2323</f>
        <v>4.7732000000000001</v>
      </c>
      <c r="G2323" s="2">
        <f>'Moving Avg'!F2323</f>
        <v>4.7830650000000006</v>
      </c>
      <c r="H2323" s="2">
        <f>'Moving Avg'!G2323</f>
        <v>4.8323599999999987</v>
      </c>
      <c r="I2323" s="2">
        <f>'Moving Avg'!H2323</f>
        <v>4.7076709999999942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</row>
    <row r="2324" spans="1:12" ht="13.5" x14ac:dyDescent="0.25">
      <c r="A2324" s="3">
        <f>RSI!A2324</f>
        <v>45385</v>
      </c>
      <c r="B2324" s="2">
        <f>RSI!B2324</f>
        <v>4.7732000000000001</v>
      </c>
      <c r="C2324" s="2">
        <f>RSI!I2324</f>
        <v>43.735546241783076</v>
      </c>
      <c r="D2324" s="2">
        <f>MACD!E2324</f>
        <v>-1.7545243691392542E-3</v>
      </c>
      <c r="E2324" s="2">
        <f>MACD!F2324</f>
        <v>-1.9816729205021587E-3</v>
      </c>
      <c r="F2324" s="2">
        <f>'Moving Avg'!D2324</f>
        <v>4.7788399999999998</v>
      </c>
      <c r="G2324" s="2">
        <f>'Moving Avg'!F2324</f>
        <v>4.7821250000000015</v>
      </c>
      <c r="H2324" s="2">
        <f>'Moving Avg'!G2324</f>
        <v>4.829165999999999</v>
      </c>
      <c r="I2324" s="2">
        <f>'Moving Avg'!H2324</f>
        <v>4.7107014999999945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4.7732000000000001</v>
      </c>
      <c r="C2325" s="2">
        <f>RSI!I2325</f>
        <v>43.735546241783076</v>
      </c>
      <c r="D2325" s="2">
        <f>MACD!E2325</f>
        <v>2.1781970993091093E-3</v>
      </c>
      <c r="E2325" s="2">
        <f>MACD!F2325</f>
        <v>-1.1496989165399054E-3</v>
      </c>
      <c r="F2325" s="2">
        <f>'Moving Avg'!D2325</f>
        <v>4.7769599999999999</v>
      </c>
      <c r="G2325" s="2">
        <f>'Moving Avg'!F2325</f>
        <v>4.7835350000000014</v>
      </c>
      <c r="H2325" s="2">
        <f>'Moving Avg'!G2325</f>
        <v>4.8261599999999989</v>
      </c>
      <c r="I2325" s="2">
        <f>'Moving Avg'!H2325</f>
        <v>4.7126704999999944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4.7732000000000001</v>
      </c>
      <c r="C2326" s="2">
        <f>RSI!I2326</f>
        <v>43.735546241783076</v>
      </c>
      <c r="D2326" s="2">
        <f>MACD!E2326</f>
        <v>5.663056402517519E-3</v>
      </c>
      <c r="E2326" s="2">
        <f>MACD!F2326</f>
        <v>2.1285214727157951E-4</v>
      </c>
      <c r="F2326" s="2">
        <f>'Moving Avg'!D2326</f>
        <v>4.7732000000000001</v>
      </c>
      <c r="G2326" s="2">
        <f>'Moving Avg'!F2326</f>
        <v>4.7844750000000005</v>
      </c>
      <c r="H2326" s="2">
        <f>'Moving Avg'!G2326</f>
        <v>4.8246579999999994</v>
      </c>
      <c r="I2326" s="2">
        <f>'Moving Avg'!H2326</f>
        <v>4.7154359999999942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4.7732000000000001</v>
      </c>
      <c r="C2327" s="2">
        <f>RSI!I2327</f>
        <v>43.735546241783076</v>
      </c>
      <c r="D2327" s="2">
        <f>MACD!E2327</f>
        <v>8.7573130485916195E-3</v>
      </c>
      <c r="E2327" s="2">
        <f>MACD!F2327</f>
        <v>1.9217443275355876E-3</v>
      </c>
      <c r="F2327" s="2">
        <f>'Moving Avg'!D2327</f>
        <v>4.7732000000000001</v>
      </c>
      <c r="G2327" s="2">
        <f>'Moving Avg'!F2327</f>
        <v>4.7844750000000005</v>
      </c>
      <c r="H2327" s="2">
        <f>'Moving Avg'!G2327</f>
        <v>4.823156</v>
      </c>
      <c r="I2327" s="2">
        <f>'Moving Avg'!H2327</f>
        <v>4.7172724999999938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4.7637999999999998</v>
      </c>
      <c r="C2328" s="2">
        <f>RSI!I2328</f>
        <v>41.519290376712696</v>
      </c>
      <c r="D2328" s="2">
        <f>MACD!E2328</f>
        <v>1.2206576084136778E-2</v>
      </c>
      <c r="E2328" s="2">
        <f>MACD!F2328</f>
        <v>3.9787106788558256E-3</v>
      </c>
      <c r="F2328" s="2">
        <f>'Moving Avg'!D2328</f>
        <v>4.7713200000000002</v>
      </c>
      <c r="G2328" s="2">
        <f>'Moving Avg'!F2328</f>
        <v>4.7840050000000005</v>
      </c>
      <c r="H2328" s="2">
        <f>'Moving Avg'!G2328</f>
        <v>4.8218420000000002</v>
      </c>
      <c r="I2328" s="2">
        <f>'Moving Avg'!H2328</f>
        <v>4.7190174999999934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4.6791999999999998</v>
      </c>
      <c r="C2329" s="2">
        <f>RSI!I2329</f>
        <v>27.843839425929502</v>
      </c>
      <c r="D2329" s="2">
        <f>MACD!E2329</f>
        <v>1.144908614236595E-2</v>
      </c>
      <c r="E2329" s="2">
        <f>MACD!F2329</f>
        <v>5.4727857715578506E-3</v>
      </c>
      <c r="F2329" s="2">
        <f>'Moving Avg'!D2329</f>
        <v>4.7525199999999996</v>
      </c>
      <c r="G2329" s="2">
        <f>'Moving Avg'!F2329</f>
        <v>4.7793050000000008</v>
      </c>
      <c r="H2329" s="2">
        <f>'Moving Avg'!G2329</f>
        <v>4.818836000000001</v>
      </c>
      <c r="I2329" s="2">
        <f>'Moving Avg'!H2329</f>
        <v>4.7198969999999942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4.4348999999999998</v>
      </c>
      <c r="C2330" s="2">
        <f>RSI!I2330</f>
        <v>13.75476126814111</v>
      </c>
      <c r="D2330" s="2">
        <f>MACD!E2330</f>
        <v>3.5355906431377981E-2</v>
      </c>
      <c r="E2330" s="2">
        <f>MACD!F2330</f>
        <v>1.1449409903521876E-2</v>
      </c>
      <c r="F2330" s="2">
        <f>'Moving Avg'!D2330</f>
        <v>4.6848599999999996</v>
      </c>
      <c r="G2330" s="2">
        <f>'Moving Avg'!F2330</f>
        <v>4.7633300000000007</v>
      </c>
      <c r="H2330" s="2">
        <f>'Moving Avg'!G2330</f>
        <v>4.810944000000001</v>
      </c>
      <c r="I2330" s="2">
        <f>'Moving Avg'!H2330</f>
        <v>4.7199534999999937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4.5382999999999996</v>
      </c>
      <c r="C2331" s="2">
        <f>RSI!I2331</f>
        <v>29.918402609827893</v>
      </c>
      <c r="D2331" s="2">
        <f>MACD!E2331</f>
        <v>5.1432692624405973E-2</v>
      </c>
      <c r="E2331" s="2">
        <f>MACD!F2331</f>
        <v>1.9446066447698696E-2</v>
      </c>
      <c r="F2331" s="2">
        <f>'Moving Avg'!D2331</f>
        <v>4.63788</v>
      </c>
      <c r="G2331" s="2">
        <f>'Moving Avg'!F2331</f>
        <v>4.7515850000000004</v>
      </c>
      <c r="H2331" s="2">
        <f>'Moving Avg'!G2331</f>
        <v>4.8036159999999999</v>
      </c>
      <c r="I2331" s="2">
        <f>'Moving Avg'!H2331</f>
        <v>4.7200844999999942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4.5571000000000002</v>
      </c>
      <c r="C2332" s="2">
        <f>RSI!I2332</f>
        <v>32.399126219253873</v>
      </c>
      <c r="D2332" s="2">
        <f>MACD!E2332</f>
        <v>6.2048605537754042E-2</v>
      </c>
      <c r="E2332" s="2">
        <f>MACD!F2332</f>
        <v>2.7966574265709768E-2</v>
      </c>
      <c r="F2332" s="2">
        <f>'Moving Avg'!D2332</f>
        <v>4.5946600000000002</v>
      </c>
      <c r="G2332" s="2">
        <f>'Moving Avg'!F2332</f>
        <v>4.7407800000000018</v>
      </c>
      <c r="H2332" s="2">
        <f>'Moving Avg'!G2332</f>
        <v>4.7966639999999998</v>
      </c>
      <c r="I2332" s="2">
        <f>'Moving Avg'!H2332</f>
        <v>4.7203094999999937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4.5571000000000002</v>
      </c>
      <c r="C2333" s="2">
        <f>RSI!I2333</f>
        <v>32.399126219253873</v>
      </c>
      <c r="D2333" s="2">
        <f>MACD!E2333</f>
        <v>7.2121487671712892E-2</v>
      </c>
      <c r="E2333" s="2">
        <f>MACD!F2333</f>
        <v>3.6797556946910392E-2</v>
      </c>
      <c r="F2333" s="2">
        <f>'Moving Avg'!D2333</f>
        <v>4.5533199999999994</v>
      </c>
      <c r="G2333" s="2">
        <f>'Moving Avg'!F2333</f>
        <v>4.7271600000000005</v>
      </c>
      <c r="H2333" s="2">
        <f>'Moving Avg'!G2333</f>
        <v>4.7902760000000004</v>
      </c>
      <c r="I2333" s="2">
        <f>'Moving Avg'!H2333</f>
        <v>4.7207554999999939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4.5945999999999998</v>
      </c>
      <c r="C2334" s="2">
        <f>RSI!I2334</f>
        <v>37.515796272894093</v>
      </c>
      <c r="D2334" s="2">
        <f>MACD!E2334</f>
        <v>7.8876349882971653E-2</v>
      </c>
      <c r="E2334" s="2">
        <f>MACD!F2334</f>
        <v>4.5213315534122646E-2</v>
      </c>
      <c r="F2334" s="2">
        <f>'Moving Avg'!D2334</f>
        <v>4.5363999999999995</v>
      </c>
      <c r="G2334" s="2">
        <f>'Moving Avg'!F2334</f>
        <v>4.7163500000000003</v>
      </c>
      <c r="H2334" s="2">
        <f>'Moving Avg'!G2334</f>
        <v>4.7848260000000007</v>
      </c>
      <c r="I2334" s="2">
        <f>'Moving Avg'!H2334</f>
        <v>4.7211679999999943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4.5945999999999998</v>
      </c>
      <c r="C2335" s="2">
        <f>RSI!I2335</f>
        <v>37.515796272894093</v>
      </c>
      <c r="D2335" s="2">
        <f>MACD!E2335</f>
        <v>8.5305072699394024E-2</v>
      </c>
      <c r="E2335" s="2">
        <f>MACD!F2335</f>
        <v>5.3231666967176919E-2</v>
      </c>
      <c r="F2335" s="2">
        <f>'Moving Avg'!D2335</f>
        <v>4.5683400000000001</v>
      </c>
      <c r="G2335" s="2">
        <f>'Moving Avg'!F2335</f>
        <v>4.7055400000000009</v>
      </c>
      <c r="H2335" s="2">
        <f>'Moving Avg'!G2335</f>
        <v>4.7791880000000004</v>
      </c>
      <c r="I2335" s="2">
        <f>'Moving Avg'!H2335</f>
        <v>4.7215804999999946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4.5007000000000001</v>
      </c>
      <c r="C2336" s="2">
        <f>RSI!I2336</f>
        <v>30.755552872885588</v>
      </c>
      <c r="D2336" s="2">
        <f>MACD!E2336</f>
        <v>9.8360566955002504E-2</v>
      </c>
      <c r="E2336" s="2">
        <f>MACD!F2336</f>
        <v>6.2257446964742037E-2</v>
      </c>
      <c r="F2336" s="2">
        <f>'Moving Avg'!D2336</f>
        <v>4.5608199999999997</v>
      </c>
      <c r="G2336" s="2">
        <f>'Moving Avg'!F2336</f>
        <v>4.6900350000000017</v>
      </c>
      <c r="H2336" s="2">
        <f>'Moving Avg'!G2336</f>
        <v>4.7716720000000006</v>
      </c>
      <c r="I2336" s="2">
        <f>'Moving Avg'!H2336</f>
        <v>4.7218329999999948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4.4066999999999998</v>
      </c>
      <c r="C2337" s="2">
        <f>RSI!I2337</f>
        <v>25.752698588306657</v>
      </c>
      <c r="D2337" s="2">
        <f>MACD!E2337</f>
        <v>0.11753668847201837</v>
      </c>
      <c r="E2337" s="2">
        <f>MACD!F2337</f>
        <v>7.3313295266197315E-2</v>
      </c>
      <c r="F2337" s="2">
        <f>'Moving Avg'!D2337</f>
        <v>4.5307399999999998</v>
      </c>
      <c r="G2337" s="2">
        <f>'Moving Avg'!F2337</f>
        <v>4.669830000000001</v>
      </c>
      <c r="H2337" s="2">
        <f>'Moving Avg'!G2337</f>
        <v>4.7622760000000008</v>
      </c>
      <c r="I2337" s="2">
        <f>'Moving Avg'!H2337</f>
        <v>4.7213059999999949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4.3879000000000001</v>
      </c>
      <c r="C2338" s="2">
        <f>RSI!I2338</f>
        <v>24.880979671399515</v>
      </c>
      <c r="D2338" s="2">
        <f>MACD!E2338</f>
        <v>0.13534434278338825</v>
      </c>
      <c r="E2338" s="2">
        <f>MACD!F2338</f>
        <v>8.5719504769635496E-2</v>
      </c>
      <c r="F2338" s="2">
        <f>'Moving Avg'!D2338</f>
        <v>4.4968999999999992</v>
      </c>
      <c r="G2338" s="2">
        <f>'Moving Avg'!F2338</f>
        <v>4.6486850000000004</v>
      </c>
      <c r="H2338" s="2">
        <f>'Moving Avg'!G2338</f>
        <v>4.7530680000000007</v>
      </c>
      <c r="I2338" s="2">
        <f>'Moving Avg'!H2338</f>
        <v>4.7206849999999951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4.4066999999999998</v>
      </c>
      <c r="C2339" s="2">
        <f>RSI!I2339</f>
        <v>27.523014455043963</v>
      </c>
      <c r="D2339" s="2">
        <f>MACD!E2339</f>
        <v>0.13762960649989431</v>
      </c>
      <c r="E2339" s="2">
        <f>MACD!F2339</f>
        <v>9.6101525115687259E-2</v>
      </c>
      <c r="F2339" s="2">
        <f>'Moving Avg'!D2339</f>
        <v>4.45932</v>
      </c>
      <c r="G2339" s="2">
        <f>'Moving Avg'!F2339</f>
        <v>4.6317699999999995</v>
      </c>
      <c r="H2339" s="2">
        <f>'Moving Avg'!G2339</f>
        <v>4.7446120000000009</v>
      </c>
      <c r="I2339" s="2">
        <f>'Moving Avg'!H2339</f>
        <v>4.7201579999999952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4.4066999999999998</v>
      </c>
      <c r="C2340" s="2">
        <f>RSI!I2340</f>
        <v>27.523014455043963</v>
      </c>
      <c r="D2340" s="2">
        <f>MACD!E2340</f>
        <v>0.10337242443732908</v>
      </c>
      <c r="E2340" s="2">
        <f>MACD!F2340</f>
        <v>9.7555704980015631E-2</v>
      </c>
      <c r="F2340" s="2">
        <f>'Moving Avg'!D2340</f>
        <v>4.4217399999999998</v>
      </c>
      <c r="G2340" s="2">
        <f>'Moving Avg'!F2340</f>
        <v>4.6129749999999996</v>
      </c>
      <c r="H2340" s="2">
        <f>'Moving Avg'!G2340</f>
        <v>4.735780000000001</v>
      </c>
      <c r="I2340" s="2">
        <f>'Moving Avg'!H2340</f>
        <v>4.7196309999999952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4.3973000000000004</v>
      </c>
      <c r="C2341" s="2">
        <f>RSI!I2341</f>
        <v>26.972896807008468</v>
      </c>
      <c r="D2341" s="2">
        <f>MACD!E2341</f>
        <v>9.2280074679622182E-2</v>
      </c>
      <c r="E2341" s="2">
        <f>MACD!F2341</f>
        <v>9.650057891993695E-2</v>
      </c>
      <c r="F2341" s="2">
        <f>'Moving Avg'!D2341</f>
        <v>4.4010600000000002</v>
      </c>
      <c r="G2341" s="2">
        <f>'Moving Avg'!F2341</f>
        <v>4.5932399999999998</v>
      </c>
      <c r="H2341" s="2">
        <f>'Moving Avg'!G2341</f>
        <v>4.7261960000000007</v>
      </c>
      <c r="I2341" s="2">
        <f>'Moving Avg'!H2341</f>
        <v>4.719056999999995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4.3973000000000004</v>
      </c>
      <c r="C2342" s="2">
        <f>RSI!I2342</f>
        <v>26.972896807008468</v>
      </c>
      <c r="D2342" s="2">
        <f>MACD!E2342</f>
        <v>8.7037007779088071E-2</v>
      </c>
      <c r="E2342" s="2">
        <f>MACD!F2342</f>
        <v>9.4607864691767185E-2</v>
      </c>
      <c r="F2342" s="2">
        <f>'Moving Avg'!D2342</f>
        <v>4.3991800000000003</v>
      </c>
      <c r="G2342" s="2">
        <f>'Moving Avg'!F2342</f>
        <v>4.5744449999999999</v>
      </c>
      <c r="H2342" s="2">
        <f>'Moving Avg'!G2342</f>
        <v>4.7166120000000014</v>
      </c>
      <c r="I2342" s="2">
        <f>'Moving Avg'!H2342</f>
        <v>4.7185714999999941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4.4066999999999998</v>
      </c>
      <c r="C2343" s="2">
        <f>RSI!I2343</f>
        <v>28.62737339406921</v>
      </c>
      <c r="D2343" s="2">
        <f>MACD!E2343</f>
        <v>8.3062103423637623E-2</v>
      </c>
      <c r="E2343" s="2">
        <f>MACD!F2343</f>
        <v>9.2298712438141278E-2</v>
      </c>
      <c r="F2343" s="2">
        <f>'Moving Avg'!D2343</f>
        <v>4.4029400000000001</v>
      </c>
      <c r="G2343" s="2">
        <f>'Moving Avg'!F2343</f>
        <v>4.5561199999999999</v>
      </c>
      <c r="H2343" s="2">
        <f>'Moving Avg'!G2343</f>
        <v>4.7072160000000007</v>
      </c>
      <c r="I2343" s="2">
        <f>'Moving Avg'!H2343</f>
        <v>4.7185309999999951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4.3973000000000004</v>
      </c>
      <c r="C2344" s="2">
        <f>RSI!I2344</f>
        <v>27.945546936838696</v>
      </c>
      <c r="D2344" s="2">
        <f>MACD!E2344</f>
        <v>8.7180772621803904E-2</v>
      </c>
      <c r="E2344" s="2">
        <f>MACD!F2344</f>
        <v>9.1275124474873806E-2</v>
      </c>
      <c r="F2344" s="2">
        <f>'Moving Avg'!D2344</f>
        <v>4.4010600000000002</v>
      </c>
      <c r="G2344" s="2">
        <f>'Moving Avg'!F2344</f>
        <v>4.5373250000000001</v>
      </c>
      <c r="H2344" s="2">
        <f>'Moving Avg'!G2344</f>
        <v>4.6976320000000005</v>
      </c>
      <c r="I2344" s="2">
        <f>'Moving Avg'!H2344</f>
        <v>4.7186204999999948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4.3221999999999996</v>
      </c>
      <c r="C2345" s="2">
        <f>RSI!I2345</f>
        <v>23.192821745205109</v>
      </c>
      <c r="D2345" s="2">
        <f>MACD!E2345</f>
        <v>9.7225533131799935E-2</v>
      </c>
      <c r="E2345" s="2">
        <f>MACD!F2345</f>
        <v>9.2465206206259032E-2</v>
      </c>
      <c r="F2345" s="2">
        <f>'Moving Avg'!D2345</f>
        <v>4.3841599999999996</v>
      </c>
      <c r="G2345" s="2">
        <f>'Moving Avg'!F2345</f>
        <v>4.5147750000000002</v>
      </c>
      <c r="H2345" s="2">
        <f>'Moving Avg'!G2345</f>
        <v>4.6884240000000004</v>
      </c>
      <c r="I2345" s="2">
        <f>'Moving Avg'!H2345</f>
        <v>4.7181134999999959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4.3973000000000004</v>
      </c>
      <c r="C2346" s="2">
        <f>RSI!I2346</f>
        <v>35.082649417719338</v>
      </c>
      <c r="D2346" s="2">
        <f>MACD!E2346</f>
        <v>8.7082533153799879E-2</v>
      </c>
      <c r="E2346" s="2">
        <f>MACD!F2346</f>
        <v>9.1388671595767218E-2</v>
      </c>
      <c r="F2346" s="2">
        <f>'Moving Avg'!D2346</f>
        <v>4.3841599999999996</v>
      </c>
      <c r="G2346" s="2">
        <f>'Moving Avg'!F2346</f>
        <v>4.4959800000000003</v>
      </c>
      <c r="H2346" s="2">
        <f>'Moving Avg'!G2346</f>
        <v>4.6790280000000006</v>
      </c>
      <c r="I2346" s="2">
        <f>'Moving Avg'!H2346</f>
        <v>4.7178049999999958</v>
      </c>
      <c r="J2346" s="6" t="str">
        <f>OBV!F2346</f>
        <v>BULLISH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45422</v>
      </c>
      <c r="B2347" s="2">
        <f>RSI!B2347</f>
        <v>4.6416000000000004</v>
      </c>
      <c r="C2347" s="2">
        <f>RSI!I2347</f>
        <v>57.90882019848182</v>
      </c>
      <c r="D2347" s="2">
        <f>MACD!E2347</f>
        <v>4.676385757953927E-2</v>
      </c>
      <c r="E2347" s="2">
        <f>MACD!F2347</f>
        <v>8.2463708792521628E-2</v>
      </c>
      <c r="F2347" s="2">
        <f>'Moving Avg'!D2347</f>
        <v>4.4330200000000008</v>
      </c>
      <c r="G2347" s="2">
        <f>'Moving Avg'!F2347</f>
        <v>4.4893999999999998</v>
      </c>
      <c r="H2347" s="2">
        <f>'Moving Avg'!G2347</f>
        <v>4.6747060000000014</v>
      </c>
      <c r="I2347" s="2">
        <f>'Moving Avg'!H2347</f>
        <v>4.718629499999996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4.6416000000000004</v>
      </c>
      <c r="C2348" s="2">
        <f>RSI!I2348</f>
        <v>57.90882019848182</v>
      </c>
      <c r="D2348" s="2">
        <f>MACD!E2348</f>
        <v>9.0729994221607768E-3</v>
      </c>
      <c r="E2348" s="2">
        <f>MACD!F2348</f>
        <v>6.7785566918449461E-2</v>
      </c>
      <c r="F2348" s="2">
        <f>'Moving Avg'!D2348</f>
        <v>4.4800000000000004</v>
      </c>
      <c r="G2348" s="2">
        <f>'Moving Avg'!F2348</f>
        <v>4.4832899999999993</v>
      </c>
      <c r="H2348" s="2">
        <f>'Moving Avg'!G2348</f>
        <v>4.6705720000000017</v>
      </c>
      <c r="I2348" s="2">
        <f>'Moving Avg'!H2348</f>
        <v>4.7194539999999963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4.6416000000000004</v>
      </c>
      <c r="C2349" s="2">
        <f>RSI!I2349</f>
        <v>57.90882019848182</v>
      </c>
      <c r="D2349" s="2">
        <f>MACD!E2349</f>
        <v>-2.0559131606238346E-2</v>
      </c>
      <c r="E2349" s="2">
        <f>MACD!F2349</f>
        <v>5.0116627213511906E-2</v>
      </c>
      <c r="F2349" s="2">
        <f>'Moving Avg'!D2349</f>
        <v>4.5288599999999999</v>
      </c>
      <c r="G2349" s="2">
        <f>'Moving Avg'!F2349</f>
        <v>4.4814099999999994</v>
      </c>
      <c r="H2349" s="2">
        <f>'Moving Avg'!G2349</f>
        <v>4.6662500000000016</v>
      </c>
      <c r="I2349" s="2">
        <f>'Moving Avg'!H2349</f>
        <v>4.7203224999999973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4.6416000000000004</v>
      </c>
      <c r="C2350" s="2">
        <f>RSI!I2350</f>
        <v>57.90882019848182</v>
      </c>
      <c r="D2350" s="2">
        <f>MACD!E2350</f>
        <v>-4.6217819658616044E-2</v>
      </c>
      <c r="E2350" s="2">
        <f>MACD!F2350</f>
        <v>3.0849737839086316E-2</v>
      </c>
      <c r="F2350" s="2">
        <f>'Moving Avg'!D2350</f>
        <v>4.5927400000000009</v>
      </c>
      <c r="G2350" s="2">
        <f>'Moving Avg'!F2350</f>
        <v>4.4917449999999999</v>
      </c>
      <c r="H2350" s="2">
        <f>'Moving Avg'!G2350</f>
        <v>4.661552000000003</v>
      </c>
      <c r="I2350" s="2">
        <f>'Moving Avg'!H2350</f>
        <v>4.7210584999999972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4.5101000000000004</v>
      </c>
      <c r="C2351" s="2">
        <f>RSI!I2351</f>
        <v>46.158170456962026</v>
      </c>
      <c r="D2351" s="2">
        <f>MACD!E2351</f>
        <v>-6.0176417766221846E-2</v>
      </c>
      <c r="E2351" s="2">
        <f>MACD!F2351</f>
        <v>1.2644506718024686E-2</v>
      </c>
      <c r="F2351" s="2">
        <f>'Moving Avg'!D2351</f>
        <v>4.6153000000000004</v>
      </c>
      <c r="G2351" s="2">
        <f>'Moving Avg'!F2351</f>
        <v>4.490335</v>
      </c>
      <c r="H2351" s="2">
        <f>'Moving Avg'!G2351</f>
        <v>4.6542240000000019</v>
      </c>
      <c r="I2351" s="2">
        <f>'Moving Avg'!H2351</f>
        <v>4.721180999999997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4.5852000000000004</v>
      </c>
      <c r="C2352" s="2">
        <f>RSI!I2352</f>
        <v>52.132103799282355</v>
      </c>
      <c r="D2352" s="2">
        <f>MACD!E2352</f>
        <v>-7.7275303260599948E-2</v>
      </c>
      <c r="E2352" s="2">
        <f>MACD!F2352</f>
        <v>-5.3394552777002394E-3</v>
      </c>
      <c r="F2352" s="2">
        <f>'Moving Avg'!D2352</f>
        <v>4.6040200000000002</v>
      </c>
      <c r="G2352" s="2">
        <f>'Moving Avg'!F2352</f>
        <v>4.4917400000000001</v>
      </c>
      <c r="H2352" s="2">
        <f>'Moving Avg'!G2352</f>
        <v>4.6485860000000025</v>
      </c>
      <c r="I2352" s="2">
        <f>'Moving Avg'!H2352</f>
        <v>4.7217674999999968</v>
      </c>
      <c r="J2352" s="6" t="str">
        <f>OBV!F2352</f>
        <v>BULLISH</v>
      </c>
      <c r="K2352" s="6" t="str">
        <f>OBV!G2352</f>
        <v>NEUTRAL</v>
      </c>
      <c r="L2352" s="6" t="str">
        <f>OBV!H2352</f>
        <v>BULLISH DIVERGENCE</v>
      </c>
    </row>
    <row r="2353" spans="1:12" ht="13.5" x14ac:dyDescent="0.25">
      <c r="A2353" s="3">
        <f>RSI!A2353</f>
        <v>45432</v>
      </c>
      <c r="B2353" s="2">
        <f>RSI!B2353</f>
        <v>4.5758999999999999</v>
      </c>
      <c r="C2353" s="2">
        <f>RSI!I2353</f>
        <v>51.371962350716629</v>
      </c>
      <c r="D2353" s="2">
        <f>MACD!E2353</f>
        <v>-8.9797503539550405E-2</v>
      </c>
      <c r="E2353" s="2">
        <f>MACD!F2353</f>
        <v>-2.2231064930070273E-2</v>
      </c>
      <c r="F2353" s="2">
        <f>'Moving Avg'!D2353</f>
        <v>4.5908800000000003</v>
      </c>
      <c r="G2353" s="2">
        <f>'Moving Avg'!F2353</f>
        <v>4.49268</v>
      </c>
      <c r="H2353" s="2">
        <f>'Moving Avg'!G2353</f>
        <v>4.6427620000000012</v>
      </c>
      <c r="I2353" s="2">
        <f>'Moving Avg'!H2353</f>
        <v>4.7218654999999981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</row>
    <row r="2354" spans="1:12" ht="13.5" x14ac:dyDescent="0.25">
      <c r="A2354" s="3">
        <f>RSI!A2354</f>
        <v>45433</v>
      </c>
      <c r="B2354" s="2">
        <f>RSI!B2354</f>
        <v>4.5758999999999999</v>
      </c>
      <c r="C2354" s="2">
        <f>RSI!I2354</f>
        <v>51.371962350716629</v>
      </c>
      <c r="D2354" s="2">
        <f>MACD!E2354</f>
        <v>-0.10195936981463039</v>
      </c>
      <c r="E2354" s="2">
        <f>MACD!F2354</f>
        <v>-3.8176725906982296E-2</v>
      </c>
      <c r="F2354" s="2">
        <f>'Moving Avg'!D2354</f>
        <v>4.5777400000000004</v>
      </c>
      <c r="G2354" s="2">
        <f>'Moving Avg'!F2354</f>
        <v>4.4917449999999999</v>
      </c>
      <c r="H2354" s="2">
        <f>'Moving Avg'!G2354</f>
        <v>4.6384400000000019</v>
      </c>
      <c r="I2354" s="2">
        <f>'Moving Avg'!H2354</f>
        <v>4.7219634999999984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</row>
    <row r="2355" spans="1:12" ht="13.5" x14ac:dyDescent="0.25">
      <c r="A2355" s="3">
        <f>RSI!A2355</f>
        <v>45434</v>
      </c>
      <c r="B2355" s="2">
        <f>RSI!B2355</f>
        <v>4.5945999999999998</v>
      </c>
      <c r="C2355" s="2">
        <f>RSI!I2355</f>
        <v>52.971086326045317</v>
      </c>
      <c r="D2355" s="2">
        <f>MACD!E2355</f>
        <v>-0.12530032635704824</v>
      </c>
      <c r="E2355" s="2">
        <f>MACD!F2355</f>
        <v>-5.5601445996995486E-2</v>
      </c>
      <c r="F2355" s="2">
        <f>'Moving Avg'!D2355</f>
        <v>4.568340000000001</v>
      </c>
      <c r="G2355" s="2">
        <f>'Moving Avg'!F2355</f>
        <v>4.4917449999999999</v>
      </c>
      <c r="H2355" s="2">
        <f>'Moving Avg'!G2355</f>
        <v>4.6354320000000016</v>
      </c>
      <c r="I2355" s="2">
        <f>'Moving Avg'!H2355</f>
        <v>4.7219779999999982</v>
      </c>
      <c r="J2355" s="6" t="str">
        <f>OBV!F2355</f>
        <v>BULLISH</v>
      </c>
      <c r="K2355" s="6" t="str">
        <f>OBV!G2355</f>
        <v>NEUTRAL</v>
      </c>
      <c r="L2355" s="6" t="str">
        <f>OBV!H2355</f>
        <v>BULLISH DIVERGENCE</v>
      </c>
    </row>
    <row r="2356" spans="1:12" ht="13.5" x14ac:dyDescent="0.25">
      <c r="A2356" s="3">
        <f>RSI!A2356</f>
        <v>45435</v>
      </c>
      <c r="B2356" s="2">
        <f>RSI!B2356</f>
        <v>4.5101000000000004</v>
      </c>
      <c r="C2356" s="2">
        <f>RSI!I2356</f>
        <v>45.663638990319882</v>
      </c>
      <c r="D2356" s="2">
        <f>MACD!E2356</f>
        <v>-0.12745064471527279</v>
      </c>
      <c r="E2356" s="2">
        <f>MACD!F2356</f>
        <v>-6.9971285740650951E-2</v>
      </c>
      <c r="F2356" s="2">
        <f>'Moving Avg'!D2356</f>
        <v>4.568340000000001</v>
      </c>
      <c r="G2356" s="2">
        <f>'Moving Avg'!F2356</f>
        <v>4.4922149999999998</v>
      </c>
      <c r="H2356" s="2">
        <f>'Moving Avg'!G2356</f>
        <v>4.6305460000000025</v>
      </c>
      <c r="I2356" s="2">
        <f>'Moving Avg'!H2356</f>
        <v>4.7215254999999976</v>
      </c>
      <c r="J2356" s="6" t="str">
        <f>OBV!F2356</f>
        <v>BEARISH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45436</v>
      </c>
      <c r="B2357" s="2">
        <f>RSI!B2357</f>
        <v>4.4161000000000001</v>
      </c>
      <c r="C2357" s="2">
        <f>RSI!I2357</f>
        <v>39.187320329814106</v>
      </c>
      <c r="D2357" s="2">
        <f>MACD!E2357</f>
        <v>-8.442082981399146E-2</v>
      </c>
      <c r="E2357" s="2">
        <f>MACD!F2357</f>
        <v>-7.2861194555319059E-2</v>
      </c>
      <c r="F2357" s="2">
        <f>'Moving Avg'!D2357</f>
        <v>4.5345199999999997</v>
      </c>
      <c r="G2357" s="2">
        <f>'Moving Avg'!F2357</f>
        <v>4.4926849999999998</v>
      </c>
      <c r="H2357" s="2">
        <f>'Moving Avg'!G2357</f>
        <v>4.6234040000000016</v>
      </c>
      <c r="I2357" s="2">
        <f>'Moving Avg'!H2357</f>
        <v>4.7206474999999983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4.4819000000000004</v>
      </c>
      <c r="C2358" s="2">
        <f>RSI!I2358</f>
        <v>45.061133269364092</v>
      </c>
      <c r="D2358" s="2">
        <f>MACD!E2358</f>
        <v>-5.2050224637044451E-2</v>
      </c>
      <c r="E2358" s="2">
        <f>MACD!F2358</f>
        <v>-6.8699000571664143E-2</v>
      </c>
      <c r="F2358" s="2">
        <f>'Moving Avg'!D2358</f>
        <v>4.51572</v>
      </c>
      <c r="G2358" s="2">
        <f>'Moving Avg'!F2358</f>
        <v>4.4973849999999995</v>
      </c>
      <c r="H2358" s="2">
        <f>'Moving Avg'!G2358</f>
        <v>4.6175780000000008</v>
      </c>
      <c r="I2358" s="2">
        <f>'Moving Avg'!H2358</f>
        <v>4.7200984999999989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4.5571000000000002</v>
      </c>
      <c r="C2359" s="2">
        <f>RSI!I2359</f>
        <v>50.898264338299683</v>
      </c>
      <c r="D2359" s="2">
        <f>MACD!E2359</f>
        <v>-2.9845901781749617E-2</v>
      </c>
      <c r="E2359" s="2">
        <f>MACD!F2359</f>
        <v>-6.0928380813681245E-2</v>
      </c>
      <c r="F2359" s="2">
        <f>'Moving Avg'!D2359</f>
        <v>4.5119600000000002</v>
      </c>
      <c r="G2359" s="2">
        <f>'Moving Avg'!F2359</f>
        <v>4.504904999999999</v>
      </c>
      <c r="H2359" s="2">
        <f>'Moving Avg'!G2359</f>
        <v>4.6132560000000016</v>
      </c>
      <c r="I2359" s="2">
        <f>'Moving Avg'!H2359</f>
        <v>4.7199254999999987</v>
      </c>
      <c r="J2359" s="6" t="str">
        <f>OBV!F2359</f>
        <v>BEARISH</v>
      </c>
      <c r="K2359" s="6" t="str">
        <f>OBV!G2359</f>
        <v>WEAK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4.5571000000000002</v>
      </c>
      <c r="C2360" s="2">
        <f>RSI!I2360</f>
        <v>50.898264338299697</v>
      </c>
      <c r="D2360" s="2">
        <f>MACD!E2360</f>
        <v>-1.1146265336355654E-2</v>
      </c>
      <c r="E2360" s="2">
        <f>MACD!F2360</f>
        <v>-5.0971957718216131E-2</v>
      </c>
      <c r="F2360" s="2">
        <f>'Moving Avg'!D2360</f>
        <v>4.5044599999999999</v>
      </c>
      <c r="G2360" s="2">
        <f>'Moving Avg'!F2360</f>
        <v>4.5124250000000004</v>
      </c>
      <c r="H2360" s="2">
        <f>'Moving Avg'!G2360</f>
        <v>4.6093100000000007</v>
      </c>
      <c r="I2360" s="2">
        <f>'Moving Avg'!H2360</f>
        <v>4.7197524999999994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4.5571000000000002</v>
      </c>
      <c r="C2361" s="2">
        <f>RSI!I2361</f>
        <v>50.898264338299697</v>
      </c>
      <c r="D2361" s="2">
        <f>MACD!E2361</f>
        <v>-1.5636336322598865E-2</v>
      </c>
      <c r="E2361" s="2">
        <f>MACD!F2361</f>
        <v>-4.3904833439092676E-2</v>
      </c>
      <c r="F2361" s="2">
        <f>'Moving Avg'!D2361</f>
        <v>4.5138599999999993</v>
      </c>
      <c r="G2361" s="2">
        <f>'Moving Avg'!F2361</f>
        <v>4.5204150000000007</v>
      </c>
      <c r="H2361" s="2">
        <f>'Moving Avg'!G2361</f>
        <v>4.6049880000000005</v>
      </c>
      <c r="I2361" s="2">
        <f>'Moving Avg'!H2361</f>
        <v>4.7195794999999983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</row>
    <row r="2362" spans="1:12" ht="13.5" x14ac:dyDescent="0.25">
      <c r="A2362" s="3">
        <f>RSI!A2362</f>
        <v>45443</v>
      </c>
      <c r="B2362" s="2">
        <f>RSI!B2362</f>
        <v>4.5571000000000002</v>
      </c>
      <c r="C2362" s="2">
        <f>RSI!I2362</f>
        <v>50.898264338299697</v>
      </c>
      <c r="D2362" s="2">
        <f>MACD!E2362</f>
        <v>-7.9577727212507554E-3</v>
      </c>
      <c r="E2362" s="2">
        <f>MACD!F2362</f>
        <v>-3.6715421295524298E-2</v>
      </c>
      <c r="F2362" s="2">
        <f>'Moving Avg'!D2362</f>
        <v>4.5420600000000011</v>
      </c>
      <c r="G2362" s="2">
        <f>'Moving Avg'!F2362</f>
        <v>4.5284050000000011</v>
      </c>
      <c r="H2362" s="2">
        <f>'Moving Avg'!G2362</f>
        <v>4.6006660000000013</v>
      </c>
      <c r="I2362" s="2">
        <f>'Moving Avg'!H2362</f>
        <v>4.719273499999999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4.5476999999999999</v>
      </c>
      <c r="C2363" s="2">
        <f>RSI!I2363</f>
        <v>50.004996098676699</v>
      </c>
      <c r="D2363" s="2">
        <f>MACD!E2363</f>
        <v>-2.2653622333415058E-3</v>
      </c>
      <c r="E2363" s="2">
        <f>MACD!F2363</f>
        <v>-2.9825409483087741E-2</v>
      </c>
      <c r="F2363" s="2">
        <f>'Moving Avg'!D2363</f>
        <v>4.5552200000000003</v>
      </c>
      <c r="G2363" s="2">
        <f>'Moving Avg'!F2363</f>
        <v>4.5354550000000007</v>
      </c>
      <c r="H2363" s="2">
        <f>'Moving Avg'!G2363</f>
        <v>4.5950299999999995</v>
      </c>
      <c r="I2363" s="2">
        <f>'Moving Avg'!H2363</f>
        <v>4.7189204999999985</v>
      </c>
      <c r="J2363" s="6" t="str">
        <f>OBV!F2363</f>
        <v>BEARISH</v>
      </c>
      <c r="K2363" s="6" t="str">
        <f>OBV!G2363</f>
        <v>NEUTRAL</v>
      </c>
      <c r="L2363" s="6" t="str">
        <f>OBV!H2363</f>
        <v>BEARISH DIVERGENCE</v>
      </c>
    </row>
    <row r="2364" spans="1:12" ht="13.5" x14ac:dyDescent="0.25">
      <c r="A2364" s="3">
        <f>RSI!A2364</f>
        <v>45447</v>
      </c>
      <c r="B2364" s="2">
        <f>RSI!B2364</f>
        <v>4.5101000000000004</v>
      </c>
      <c r="C2364" s="2">
        <f>RSI!I2364</f>
        <v>46.490313814266358</v>
      </c>
      <c r="D2364" s="2">
        <f>MACD!E2364</f>
        <v>5.3268723339181534E-3</v>
      </c>
      <c r="E2364" s="2">
        <f>MACD!F2364</f>
        <v>-2.2794953119686562E-2</v>
      </c>
      <c r="F2364" s="2">
        <f>'Moving Avg'!D2364</f>
        <v>4.5458200000000009</v>
      </c>
      <c r="G2364" s="2">
        <f>'Moving Avg'!F2364</f>
        <v>4.5410950000000012</v>
      </c>
      <c r="H2364" s="2">
        <f>'Moving Avg'!G2364</f>
        <v>4.589016</v>
      </c>
      <c r="I2364" s="2">
        <f>'Moving Avg'!H2364</f>
        <v>4.7186009999999978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4.5101000000000004</v>
      </c>
      <c r="C2365" s="2">
        <f>RSI!I2365</f>
        <v>46.490313814266358</v>
      </c>
      <c r="D2365" s="2">
        <f>MACD!E2365</f>
        <v>1.4841279788791795E-2</v>
      </c>
      <c r="E2365" s="2">
        <f>MACD!F2365</f>
        <v>-1.5267706537990894E-2</v>
      </c>
      <c r="F2365" s="2">
        <f>'Moving Avg'!D2365</f>
        <v>4.5364200000000006</v>
      </c>
      <c r="G2365" s="2">
        <f>'Moving Avg'!F2365</f>
        <v>4.5504900000000008</v>
      </c>
      <c r="H2365" s="2">
        <f>'Moving Avg'!G2365</f>
        <v>4.5830019999999996</v>
      </c>
      <c r="I2365" s="2">
        <f>'Moving Avg'!H2365</f>
        <v>4.7181044999999981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4.5101000000000004</v>
      </c>
      <c r="C2366" s="2">
        <f>RSI!I2366</f>
        <v>46.490313814266358</v>
      </c>
      <c r="D2366" s="2">
        <f>MACD!E2366</f>
        <v>1.0089419193165305E-2</v>
      </c>
      <c r="E2366" s="2">
        <f>MACD!F2366</f>
        <v>-1.0196281391759654E-2</v>
      </c>
      <c r="F2366" s="2">
        <f>'Moving Avg'!D2366</f>
        <v>4.5270200000000012</v>
      </c>
      <c r="G2366" s="2">
        <f>'Moving Avg'!F2366</f>
        <v>4.5561299999999996</v>
      </c>
      <c r="H2366" s="2">
        <f>'Moving Avg'!G2366</f>
        <v>4.5769880000000001</v>
      </c>
      <c r="I2366" s="2">
        <f>'Moving Avg'!H2366</f>
        <v>4.7176964999999988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4.5571000000000002</v>
      </c>
      <c r="C2367" s="2">
        <f>RSI!I2367</f>
        <v>51.781471346625509</v>
      </c>
      <c r="D2367" s="2">
        <f>MACD!E2367</f>
        <v>-1.1691547589085083E-2</v>
      </c>
      <c r="E2367" s="2">
        <f>MACD!F2367</f>
        <v>-1.0495334631224741E-2</v>
      </c>
      <c r="F2367" s="2">
        <f>'Moving Avg'!D2367</f>
        <v>4.5270200000000003</v>
      </c>
      <c r="G2367" s="2">
        <f>'Moving Avg'!F2367</f>
        <v>4.5519049999999996</v>
      </c>
      <c r="H2367" s="2">
        <f>'Moving Avg'!G2367</f>
        <v>4.5719139999999996</v>
      </c>
      <c r="I2367" s="2">
        <f>'Moving Avg'!H2367</f>
        <v>4.7175234999999986</v>
      </c>
      <c r="J2367" s="6" t="str">
        <f>OBV!F2367</f>
        <v>BULLISH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45453</v>
      </c>
      <c r="B2368" s="2">
        <f>RSI!B2368</f>
        <v>4.5571000000000002</v>
      </c>
      <c r="C2368" s="2">
        <f>RSI!I2368</f>
        <v>51.781471346625509</v>
      </c>
      <c r="D2368" s="2">
        <f>MACD!E2368</f>
        <v>-2.0106931277867446E-2</v>
      </c>
      <c r="E2368" s="2">
        <f>MACD!F2368</f>
        <v>-1.2417653960553283E-2</v>
      </c>
      <c r="F2368" s="2">
        <f>'Moving Avg'!D2368</f>
        <v>4.5289000000000001</v>
      </c>
      <c r="G2368" s="2">
        <f>'Moving Avg'!F2368</f>
        <v>4.5476799999999997</v>
      </c>
      <c r="H2368" s="2">
        <f>'Moving Avg'!G2368</f>
        <v>4.5668399999999982</v>
      </c>
      <c r="I2368" s="2">
        <f>'Moving Avg'!H2368</f>
        <v>4.7173059999999989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4.5945999999999998</v>
      </c>
      <c r="C2369" s="2">
        <f>RSI!I2369</f>
        <v>55.823610692150361</v>
      </c>
      <c r="D2369" s="2">
        <f>MACD!E2369</f>
        <v>-1.8536568854231383E-2</v>
      </c>
      <c r="E2369" s="2">
        <f>MACD!F2369</f>
        <v>-1.3641436939288903E-2</v>
      </c>
      <c r="F2369" s="2">
        <f>'Moving Avg'!D2369</f>
        <v>4.5457999999999998</v>
      </c>
      <c r="G2369" s="2">
        <f>'Moving Avg'!F2369</f>
        <v>4.5453299999999999</v>
      </c>
      <c r="H2369" s="2">
        <f>'Moving Avg'!G2369</f>
        <v>4.5638319999999988</v>
      </c>
      <c r="I2369" s="2">
        <f>'Moving Avg'!H2369</f>
        <v>4.7172759999999991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4.5945999999999998</v>
      </c>
      <c r="C2370" s="2">
        <f>RSI!I2370</f>
        <v>55.823610692150353</v>
      </c>
      <c r="D2370" s="2">
        <f>MACD!E2370</f>
        <v>-1.7522335401475964E-2</v>
      </c>
      <c r="E2370" s="2">
        <f>MACD!F2370</f>
        <v>-1.4417616631726317E-2</v>
      </c>
      <c r="F2370" s="2">
        <f>'Moving Avg'!D2370</f>
        <v>4.5626999999999995</v>
      </c>
      <c r="G2370" s="2">
        <f>'Moving Avg'!F2370</f>
        <v>4.54298</v>
      </c>
      <c r="H2370" s="2">
        <f>'Moving Avg'!G2370</f>
        <v>4.560071999999999</v>
      </c>
      <c r="I2370" s="2">
        <f>'Moving Avg'!H2370</f>
        <v>4.7172459999999994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4.5101000000000004</v>
      </c>
      <c r="C2371" s="2">
        <f>RSI!I2371</f>
        <v>45.791790109736411</v>
      </c>
      <c r="D2371" s="2">
        <f>MACD!E2371</f>
        <v>-1.0696114486622221E-2</v>
      </c>
      <c r="E2371" s="2">
        <f>MACD!F2371</f>
        <v>-1.36733162027055E-2</v>
      </c>
      <c r="F2371" s="2">
        <f>'Moving Avg'!D2371</f>
        <v>4.5627000000000004</v>
      </c>
      <c r="G2371" s="2">
        <f>'Moving Avg'!F2371</f>
        <v>4.54298</v>
      </c>
      <c r="H2371" s="2">
        <f>'Moving Avg'!G2371</f>
        <v>4.5544339999999979</v>
      </c>
      <c r="I2371" s="2">
        <f>'Moving Avg'!H2371</f>
        <v>4.7167934999999979</v>
      </c>
      <c r="J2371" s="6" t="str">
        <f>OBV!F2371</f>
        <v>BULLISH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45457</v>
      </c>
      <c r="B2372" s="2">
        <f>RSI!B2372</f>
        <v>4.5101000000000004</v>
      </c>
      <c r="C2372" s="2">
        <f>RSI!I2372</f>
        <v>45.791790109736411</v>
      </c>
      <c r="D2372" s="2">
        <f>MACD!E2372</f>
        <v>-4.6904301289831807E-3</v>
      </c>
      <c r="E2372" s="2">
        <f>MACD!F2372</f>
        <v>-1.1876738987961037E-2</v>
      </c>
      <c r="F2372" s="2">
        <f>'Moving Avg'!D2372</f>
        <v>4.5533000000000001</v>
      </c>
      <c r="G2372" s="2">
        <f>'Moving Avg'!F2372</f>
        <v>4.5392250000000001</v>
      </c>
      <c r="H2372" s="2">
        <f>'Moving Avg'!G2372</f>
        <v>4.5491719999999987</v>
      </c>
      <c r="I2372" s="2">
        <f>'Moving Avg'!H2372</f>
        <v>4.7162524999999986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4.5007000000000001</v>
      </c>
      <c r="C2373" s="2">
        <f>RSI!I2373</f>
        <v>44.754175904384084</v>
      </c>
      <c r="D2373" s="2">
        <f>MACD!E2373</f>
        <v>-1.4591469061731033E-4</v>
      </c>
      <c r="E2373" s="2">
        <f>MACD!F2373</f>
        <v>-9.5305741284922914E-3</v>
      </c>
      <c r="F2373" s="2">
        <f>'Moving Avg'!D2373</f>
        <v>4.5420200000000008</v>
      </c>
      <c r="G2373" s="2">
        <f>'Moving Avg'!F2373</f>
        <v>4.5354649999999994</v>
      </c>
      <c r="H2373" s="2">
        <f>'Moving Avg'!G2373</f>
        <v>4.543721999999998</v>
      </c>
      <c r="I2373" s="2">
        <f>'Moving Avg'!H2373</f>
        <v>4.7156644999999981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4.5007000000000001</v>
      </c>
      <c r="C2374" s="2">
        <f>RSI!I2374</f>
        <v>44.754175904384091</v>
      </c>
      <c r="D2374" s="2">
        <f>MACD!E2374</f>
        <v>-1.8327369005515237E-3</v>
      </c>
      <c r="E2374" s="2">
        <f>MACD!F2374</f>
        <v>-7.9910066829041379E-3</v>
      </c>
      <c r="F2374" s="2">
        <f>'Moving Avg'!D2374</f>
        <v>4.5232400000000013</v>
      </c>
      <c r="G2374" s="2">
        <f>'Moving Avg'!F2374</f>
        <v>4.5317049999999988</v>
      </c>
      <c r="H2374" s="2">
        <f>'Moving Avg'!G2374</f>
        <v>4.5382719999999974</v>
      </c>
      <c r="I2374" s="2">
        <f>'Moving Avg'!H2374</f>
        <v>4.7151649999999981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4.4819000000000004</v>
      </c>
      <c r="C2375" s="2">
        <f>RSI!I2375</f>
        <v>42.519396103110239</v>
      </c>
      <c r="D2375" s="2">
        <f>MACD!E2375</f>
        <v>-1.6337202627445535E-3</v>
      </c>
      <c r="E2375" s="2">
        <f>MACD!F2375</f>
        <v>-6.7195493988722217E-3</v>
      </c>
      <c r="F2375" s="2">
        <f>'Moving Avg'!D2375</f>
        <v>4.5007000000000001</v>
      </c>
      <c r="G2375" s="2">
        <f>'Moving Avg'!F2375</f>
        <v>4.5260699999999989</v>
      </c>
      <c r="H2375" s="2">
        <f>'Moving Avg'!G2375</f>
        <v>4.5324459999999975</v>
      </c>
      <c r="I2375" s="2">
        <f>'Moving Avg'!H2375</f>
        <v>4.714748499999998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4.5571000000000002</v>
      </c>
      <c r="C2376" s="2">
        <f>RSI!I2376</f>
        <v>52.694859266825347</v>
      </c>
      <c r="D2376" s="2">
        <f>MACD!E2376</f>
        <v>-6.7081805007838113E-3</v>
      </c>
      <c r="E2376" s="2">
        <f>MACD!F2376</f>
        <v>-6.71727561925454E-3</v>
      </c>
      <c r="F2376" s="2">
        <f>'Moving Avg'!D2376</f>
        <v>4.5100999999999996</v>
      </c>
      <c r="G2376" s="2">
        <f>'Moving Avg'!F2376</f>
        <v>4.5284199999999988</v>
      </c>
      <c r="H2376" s="2">
        <f>'Moving Avg'!G2376</f>
        <v>4.5281239999999983</v>
      </c>
      <c r="I2376" s="2">
        <f>'Moving Avg'!H2376</f>
        <v>4.7147079999999981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4.5758999999999999</v>
      </c>
      <c r="C2377" s="2">
        <f>RSI!I2377</f>
        <v>54.846874654312096</v>
      </c>
      <c r="D2377" s="2">
        <f>MACD!E2377</f>
        <v>-5.3048866075009471E-3</v>
      </c>
      <c r="E2377" s="2">
        <f>MACD!F2377</f>
        <v>-6.4347978169038223E-3</v>
      </c>
      <c r="F2377" s="2">
        <f>'Moving Avg'!D2377</f>
        <v>4.5232599999999996</v>
      </c>
      <c r="G2377" s="2">
        <f>'Moving Avg'!F2377</f>
        <v>4.5364100000000001</v>
      </c>
      <c r="H2377" s="2">
        <f>'Moving Avg'!G2377</f>
        <v>4.5241779999999974</v>
      </c>
      <c r="I2377" s="2">
        <f>'Moving Avg'!H2377</f>
        <v>4.7149384999999988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4.5476999999999999</v>
      </c>
      <c r="C2378" s="2">
        <f>RSI!I2378</f>
        <v>51.092238105799233</v>
      </c>
      <c r="D2378" s="2">
        <f>MACD!E2378</f>
        <v>-2.2703414021369994E-3</v>
      </c>
      <c r="E2378" s="2">
        <f>MACD!F2378</f>
        <v>-5.6019065339504587E-3</v>
      </c>
      <c r="F2378" s="2">
        <f>'Moving Avg'!D2378</f>
        <v>4.5326599999999999</v>
      </c>
      <c r="G2378" s="2">
        <f>'Moving Avg'!F2378</f>
        <v>4.5397000000000007</v>
      </c>
      <c r="H2378" s="2">
        <f>'Moving Avg'!G2378</f>
        <v>4.5198559999999972</v>
      </c>
      <c r="I2378" s="2">
        <f>'Moving Avg'!H2378</f>
        <v>4.7147184999999991</v>
      </c>
      <c r="J2378" s="6" t="str">
        <f>OBV!F2378</f>
        <v>BEARISH</v>
      </c>
      <c r="K2378" s="6" t="str">
        <f>OBV!G2378</f>
        <v>NEUTRAL</v>
      </c>
      <c r="L2378" s="6" t="str">
        <f>OBV!H2378</f>
        <v>BEARISH DIVERGENCE</v>
      </c>
    </row>
    <row r="2379" spans="1:12" ht="13.5" x14ac:dyDescent="0.25">
      <c r="A2379" s="3">
        <f>RSI!A2379</f>
        <v>45469</v>
      </c>
      <c r="B2379" s="2">
        <f>RSI!B2379</f>
        <v>4.4161000000000001</v>
      </c>
      <c r="C2379" s="2">
        <f>RSI!I2379</f>
        <v>38.013959380471583</v>
      </c>
      <c r="D2379" s="2">
        <f>MACD!E2379</f>
        <v>1.5757525541121531E-2</v>
      </c>
      <c r="E2379" s="2">
        <f>MACD!F2379</f>
        <v>-1.3300201189360606E-3</v>
      </c>
      <c r="F2379" s="2">
        <f>'Moving Avg'!D2379</f>
        <v>4.5157400000000001</v>
      </c>
      <c r="G2379" s="2">
        <f>'Moving Avg'!F2379</f>
        <v>4.5326500000000012</v>
      </c>
      <c r="H2379" s="2">
        <f>'Moving Avg'!G2379</f>
        <v>4.5145939999999971</v>
      </c>
      <c r="I2379" s="2">
        <f>'Moving Avg'!H2379</f>
        <v>4.7138404999999999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4.4161000000000001</v>
      </c>
      <c r="C2380" s="2">
        <f>RSI!I2380</f>
        <v>38.013959380471583</v>
      </c>
      <c r="D2380" s="2">
        <f>MACD!E2380</f>
        <v>3.1736537812436794E-2</v>
      </c>
      <c r="E2380" s="2">
        <f>MACD!F2380</f>
        <v>5.2832914673385106E-3</v>
      </c>
      <c r="F2380" s="2">
        <f>'Moving Avg'!D2380</f>
        <v>4.50258</v>
      </c>
      <c r="G2380" s="2">
        <f>'Moving Avg'!F2380</f>
        <v>4.5256000000000016</v>
      </c>
      <c r="H2380" s="2">
        <f>'Moving Avg'!G2380</f>
        <v>4.5142179999999978</v>
      </c>
      <c r="I2380" s="2">
        <f>'Moving Avg'!H2380</f>
        <v>4.7129624999999997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4.4348999999999998</v>
      </c>
      <c r="C2381" s="2">
        <f>RSI!I2381</f>
        <v>40.535827479126041</v>
      </c>
      <c r="D2381" s="2">
        <f>MACD!E2381</f>
        <v>3.1535632465889307E-2</v>
      </c>
      <c r="E2381" s="2">
        <f>MACD!F2381</f>
        <v>1.053375966704867E-2</v>
      </c>
      <c r="F2381" s="2">
        <f>'Moving Avg'!D2381</f>
        <v>4.4781399999999998</v>
      </c>
      <c r="G2381" s="2">
        <f>'Moving Avg'!F2381</f>
        <v>4.5194900000000011</v>
      </c>
      <c r="H2381" s="2">
        <f>'Moving Avg'!G2381</f>
        <v>4.5121499999999983</v>
      </c>
      <c r="I2381" s="2">
        <f>'Moving Avg'!H2381</f>
        <v>4.7122669999999998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4.4630999999999998</v>
      </c>
      <c r="C2382" s="2">
        <f>RSI!I2382</f>
        <v>44.202872606648128</v>
      </c>
      <c r="D2382" s="2">
        <f>MACD!E2382</f>
        <v>2.9786938733228574E-2</v>
      </c>
      <c r="E2382" s="2">
        <f>MACD!F2382</f>
        <v>1.4384395480284652E-2</v>
      </c>
      <c r="F2382" s="2">
        <f>'Moving Avg'!D2382</f>
        <v>4.4555799999999994</v>
      </c>
      <c r="G2382" s="2">
        <f>'Moving Avg'!F2382</f>
        <v>4.5147900000000005</v>
      </c>
      <c r="H2382" s="2">
        <f>'Moving Avg'!G2382</f>
        <v>4.5102699999999984</v>
      </c>
      <c r="I2382" s="2">
        <f>'Moving Avg'!H2382</f>
        <v>4.7117125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4.5101000000000004</v>
      </c>
      <c r="C2383" s="2">
        <f>RSI!I2383</f>
        <v>49.763383422188753</v>
      </c>
      <c r="D2383" s="2">
        <f>MACD!E2383</f>
        <v>2.3685404455693337E-2</v>
      </c>
      <c r="E2383" s="2">
        <f>MACD!F2383</f>
        <v>1.6244597275366389E-2</v>
      </c>
      <c r="F2383" s="2">
        <f>'Moving Avg'!D2383</f>
        <v>4.4480599999999999</v>
      </c>
      <c r="G2383" s="2">
        <f>'Moving Avg'!F2383</f>
        <v>4.5129099999999998</v>
      </c>
      <c r="H2383" s="2">
        <f>'Moving Avg'!G2383</f>
        <v>4.5093299999999985</v>
      </c>
      <c r="I2383" s="2">
        <f>'Moving Avg'!H2383</f>
        <v>4.7115254999999996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4.5101000000000004</v>
      </c>
      <c r="C2384" s="2">
        <f>RSI!I2384</f>
        <v>49.763383422188753</v>
      </c>
      <c r="D2384" s="2">
        <f>MACD!E2384</f>
        <v>1.8527958460978766E-2</v>
      </c>
      <c r="E2384" s="2">
        <f>MACD!F2384</f>
        <v>1.6701269512488865E-2</v>
      </c>
      <c r="F2384" s="2">
        <f>'Moving Avg'!D2384</f>
        <v>4.4668600000000005</v>
      </c>
      <c r="G2384" s="2">
        <f>'Moving Avg'!F2384</f>
        <v>4.5129099999999998</v>
      </c>
      <c r="H2384" s="2">
        <f>'Moving Avg'!G2384</f>
        <v>4.5076399999999985</v>
      </c>
      <c r="I2384" s="2">
        <f>'Moving Avg'!H2384</f>
        <v>4.7113385000000001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4.5007000000000001</v>
      </c>
      <c r="C2385" s="2">
        <f>RSI!I2385</f>
        <v>48.639069801094216</v>
      </c>
      <c r="D2385" s="2">
        <f>MACD!E2385</f>
        <v>1.1972945690635228E-2</v>
      </c>
      <c r="E2385" s="2">
        <f>MACD!F2385</f>
        <v>1.575560474811814E-2</v>
      </c>
      <c r="F2385" s="2">
        <f>'Moving Avg'!D2385</f>
        <v>4.4837800000000003</v>
      </c>
      <c r="G2385" s="2">
        <f>'Moving Avg'!F2385</f>
        <v>4.5124399999999998</v>
      </c>
      <c r="H2385" s="2">
        <f>'Moving Avg'!G2385</f>
        <v>4.5057619999999989</v>
      </c>
      <c r="I2385" s="2">
        <f>'Moving Avg'!H2385</f>
        <v>4.7111045000000011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4.5007000000000001</v>
      </c>
      <c r="C2386" s="2">
        <f>RSI!I2386</f>
        <v>48.639069801094216</v>
      </c>
      <c r="D2386" s="2">
        <f>MACD!E2386</f>
        <v>1.8055793854148128E-2</v>
      </c>
      <c r="E2386" s="2">
        <f>MACD!F2386</f>
        <v>1.6215642569324139E-2</v>
      </c>
      <c r="F2386" s="2">
        <f>'Moving Avg'!D2386</f>
        <v>4.4969400000000004</v>
      </c>
      <c r="G2386" s="2">
        <f>'Moving Avg'!F2386</f>
        <v>4.5119699999999989</v>
      </c>
      <c r="H2386" s="2">
        <f>'Moving Avg'!G2386</f>
        <v>4.5057619999999989</v>
      </c>
      <c r="I2386" s="2">
        <f>'Moving Avg'!H2386</f>
        <v>4.7107820000000009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4.5007000000000001</v>
      </c>
      <c r="C2387" s="2">
        <f>RSI!I2387</f>
        <v>48.639069801094216</v>
      </c>
      <c r="D2387" s="2">
        <f>MACD!E2387</f>
        <v>2.6150836787337539E-2</v>
      </c>
      <c r="E2387" s="2">
        <f>MACD!F2387</f>
        <v>1.820268141292682E-2</v>
      </c>
      <c r="F2387" s="2">
        <f>'Moving Avg'!D2387</f>
        <v>4.5044599999999999</v>
      </c>
      <c r="G2387" s="2">
        <f>'Moving Avg'!F2387</f>
        <v>4.5091499999999991</v>
      </c>
      <c r="H2387" s="2">
        <f>'Moving Avg'!G2387</f>
        <v>4.5076419999999988</v>
      </c>
      <c r="I2387" s="2">
        <f>'Moving Avg'!H2387</f>
        <v>4.709795500000002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4.4161000000000001</v>
      </c>
      <c r="C2388" s="2">
        <f>RSI!I2388</f>
        <v>38.788214859696808</v>
      </c>
      <c r="D2388" s="2">
        <f>MACD!E2388</f>
        <v>3.4980276842829561E-2</v>
      </c>
      <c r="E2388" s="2">
        <f>MACD!F2388</f>
        <v>2.155820049890737E-2</v>
      </c>
      <c r="F2388" s="2">
        <f>'Moving Avg'!D2388</f>
        <v>4.4856600000000002</v>
      </c>
      <c r="G2388" s="2">
        <f>'Moving Avg'!F2388</f>
        <v>4.5020999999999987</v>
      </c>
      <c r="H2388" s="2">
        <f>'Moving Avg'!G2388</f>
        <v>4.5082059999999986</v>
      </c>
      <c r="I2388" s="2">
        <f>'Moving Avg'!H2388</f>
        <v>4.7084800000000016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4.5007000000000001</v>
      </c>
      <c r="C2389" s="2">
        <f>RSI!I2389</f>
        <v>49.748510850795675</v>
      </c>
      <c r="D2389" s="2">
        <f>MACD!E2389</f>
        <v>1.6486188261316315E-2</v>
      </c>
      <c r="E2389" s="2">
        <f>MACD!F2389</f>
        <v>2.0543798051389159E-2</v>
      </c>
      <c r="F2389" s="2">
        <f>'Moving Avg'!D2389</f>
        <v>4.4837800000000003</v>
      </c>
      <c r="G2389" s="2">
        <f>'Moving Avg'!F2389</f>
        <v>4.4974049999999988</v>
      </c>
      <c r="H2389" s="2">
        <f>'Moving Avg'!G2389</f>
        <v>4.5100859999999985</v>
      </c>
      <c r="I2389" s="2">
        <f>'Moving Avg'!H2389</f>
        <v>4.7075875000000016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4.5007000000000001</v>
      </c>
      <c r="C2390" s="2">
        <f>RSI!I2390</f>
        <v>49.748510850795675</v>
      </c>
      <c r="D2390" s="2">
        <f>MACD!E2390</f>
        <v>8.4453836683984207E-4</v>
      </c>
      <c r="E2390" s="2">
        <f>MACD!F2390</f>
        <v>1.6603946114479295E-2</v>
      </c>
      <c r="F2390" s="2">
        <f>'Moving Avg'!D2390</f>
        <v>4.4837800000000003</v>
      </c>
      <c r="G2390" s="2">
        <f>'Moving Avg'!F2390</f>
        <v>4.4927099999999989</v>
      </c>
      <c r="H2390" s="2">
        <f>'Moving Avg'!G2390</f>
        <v>4.5119659999999984</v>
      </c>
      <c r="I2390" s="2">
        <f>'Moving Avg'!H2390</f>
        <v>4.7069300000000025</v>
      </c>
      <c r="J2390" s="6" t="str">
        <f>OBV!F2390</f>
        <v>BEARISH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4.5101000000000004</v>
      </c>
      <c r="C2391" s="2">
        <f>RSI!I2391</f>
        <v>50.881840319887488</v>
      </c>
      <c r="D2391" s="2">
        <f>MACD!E2391</f>
        <v>-1.018803107603361E-2</v>
      </c>
      <c r="E2391" s="2">
        <f>MACD!F2391</f>
        <v>1.1245550676376715E-2</v>
      </c>
      <c r="F2391" s="2">
        <f>'Moving Avg'!D2391</f>
        <v>4.4856600000000002</v>
      </c>
      <c r="G2391" s="2">
        <f>'Moving Avg'!F2391</f>
        <v>4.4927099999999989</v>
      </c>
      <c r="H2391" s="2">
        <f>'Moving Avg'!G2391</f>
        <v>4.5142219999999984</v>
      </c>
      <c r="I2391" s="2">
        <f>'Moving Avg'!H2391</f>
        <v>4.7064135000000018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</row>
    <row r="2392" spans="1:12" ht="13.5" x14ac:dyDescent="0.25">
      <c r="A2392" s="3">
        <f>RSI!A2392</f>
        <v>45488</v>
      </c>
      <c r="B2392" s="2">
        <f>RSI!B2392</f>
        <v>4.5476999999999999</v>
      </c>
      <c r="C2392" s="2">
        <f>RSI!I2392</f>
        <v>55.231218708126157</v>
      </c>
      <c r="D2392" s="2">
        <f>MACD!E2392</f>
        <v>-1.8019382849498555E-2</v>
      </c>
      <c r="E2392" s="2">
        <f>MACD!F2392</f>
        <v>5.3925639712016603E-3</v>
      </c>
      <c r="F2392" s="2">
        <f>'Moving Avg'!D2392</f>
        <v>4.4950600000000005</v>
      </c>
      <c r="G2392" s="2">
        <f>'Moving Avg'!F2392</f>
        <v>4.4945899999999996</v>
      </c>
      <c r="H2392" s="2">
        <f>'Moving Avg'!G2392</f>
        <v>4.5172299999999987</v>
      </c>
      <c r="I2392" s="2">
        <f>'Moving Avg'!H2392</f>
        <v>4.706132000000002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</row>
    <row r="2393" spans="1:12" ht="13.5" x14ac:dyDescent="0.25">
      <c r="A2393" s="3">
        <f>RSI!A2393</f>
        <v>45489</v>
      </c>
      <c r="B2393" s="2">
        <f>RSI!B2393</f>
        <v>4.6416000000000004</v>
      </c>
      <c r="C2393" s="2">
        <f>RSI!I2393</f>
        <v>63.842150177243759</v>
      </c>
      <c r="D2393" s="2">
        <f>MACD!E2393</f>
        <v>-2.4638597112475402E-2</v>
      </c>
      <c r="E2393" s="2">
        <f>MACD!F2393</f>
        <v>-6.1366824553375256E-4</v>
      </c>
      <c r="F2393" s="2">
        <f>'Moving Avg'!D2393</f>
        <v>4.5401600000000002</v>
      </c>
      <c r="G2393" s="2">
        <f>'Moving Avg'!F2393</f>
        <v>4.5016349999999994</v>
      </c>
      <c r="H2393" s="2">
        <f>'Moving Avg'!G2393</f>
        <v>4.5219279999999991</v>
      </c>
      <c r="I2393" s="2">
        <f>'Moving Avg'!H2393</f>
        <v>4.7063200000000025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4.6604000000000001</v>
      </c>
      <c r="C2394" s="2">
        <f>RSI!I2394</f>
        <v>65.281965947194067</v>
      </c>
      <c r="D2394" s="2">
        <f>MACD!E2394</f>
        <v>-3.2434977550847677E-2</v>
      </c>
      <c r="E2394" s="2">
        <f>MACD!F2394</f>
        <v>-6.9779301065965374E-3</v>
      </c>
      <c r="F2394" s="2">
        <f>'Moving Avg'!D2394</f>
        <v>4.5720999999999998</v>
      </c>
      <c r="G2394" s="2">
        <f>'Moving Avg'!F2394</f>
        <v>4.50962</v>
      </c>
      <c r="H2394" s="2">
        <f>'Moving Avg'!G2394</f>
        <v>4.5271899999999992</v>
      </c>
      <c r="I2394" s="2">
        <f>'Moving Avg'!H2394</f>
        <v>4.7066020000000028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4.6604000000000001</v>
      </c>
      <c r="C2395" s="2">
        <f>RSI!I2395</f>
        <v>65.281965947194067</v>
      </c>
      <c r="D2395" s="2">
        <f>MACD!E2395</f>
        <v>-4.1332597808251492E-2</v>
      </c>
      <c r="E2395" s="2">
        <f>MACD!F2395</f>
        <v>-1.3848863646927528E-2</v>
      </c>
      <c r="F2395" s="2">
        <f>'Moving Avg'!D2395</f>
        <v>4.6040399999999995</v>
      </c>
      <c r="G2395" s="2">
        <f>'Moving Avg'!F2395</f>
        <v>4.5185449999999996</v>
      </c>
      <c r="H2395" s="2">
        <f>'Moving Avg'!G2395</f>
        <v>4.5339539999999987</v>
      </c>
      <c r="I2395" s="2">
        <f>'Moving Avg'!H2395</f>
        <v>4.7060380000000031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4.6416000000000004</v>
      </c>
      <c r="C2396" s="2">
        <f>RSI!I2396</f>
        <v>62.400193831322937</v>
      </c>
      <c r="D2396" s="2">
        <f>MACD!E2396</f>
        <v>-4.8259991482192177E-2</v>
      </c>
      <c r="E2396" s="2">
        <f>MACD!F2396</f>
        <v>-2.073108921398046E-2</v>
      </c>
      <c r="F2396" s="2">
        <f>'Moving Avg'!D2396</f>
        <v>4.6303399999999995</v>
      </c>
      <c r="G2396" s="2">
        <f>'Moving Avg'!F2396</f>
        <v>4.5227699999999995</v>
      </c>
      <c r="H2396" s="2">
        <f>'Moving Avg'!G2396</f>
        <v>4.5388399999999987</v>
      </c>
      <c r="I2396" s="2">
        <f>'Moving Avg'!H2396</f>
        <v>4.7053800000000026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4.6040000000000001</v>
      </c>
      <c r="C2397" s="2">
        <f>RSI!I2397</f>
        <v>56.98240738322427</v>
      </c>
      <c r="D2397" s="2">
        <f>MACD!E2397</f>
        <v>-5.1957978075938271E-2</v>
      </c>
      <c r="E2397" s="2">
        <f>MACD!F2397</f>
        <v>-2.6976466986372023E-2</v>
      </c>
      <c r="F2397" s="2">
        <f>'Moving Avg'!D2397</f>
        <v>4.6415999999999995</v>
      </c>
      <c r="G2397" s="2">
        <f>'Moving Avg'!F2397</f>
        <v>4.5241749999999996</v>
      </c>
      <c r="H2397" s="2">
        <f>'Moving Avg'!G2397</f>
        <v>4.5380879999999992</v>
      </c>
      <c r="I2397" s="2">
        <f>'Moving Avg'!H2397</f>
        <v>4.7046750000000026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4.5945999999999998</v>
      </c>
      <c r="C2398" s="2">
        <f>RSI!I2398</f>
        <v>55.680840710308075</v>
      </c>
      <c r="D2398" s="2">
        <f>MACD!E2398</f>
        <v>-6.7759443605785563E-2</v>
      </c>
      <c r="E2398" s="2">
        <f>MACD!F2398</f>
        <v>-3.5133062310254731E-2</v>
      </c>
      <c r="F2398" s="2">
        <f>'Moving Avg'!D2398</f>
        <v>4.6322000000000001</v>
      </c>
      <c r="G2398" s="2">
        <f>'Moving Avg'!F2398</f>
        <v>4.5265199999999997</v>
      </c>
      <c r="H2398" s="2">
        <f>'Moving Avg'!G2398</f>
        <v>4.5371479999999993</v>
      </c>
      <c r="I2398" s="2">
        <f>'Moving Avg'!H2398</f>
        <v>4.7039230000000023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4.6040000000000001</v>
      </c>
      <c r="C2399" s="2">
        <f>RSI!I2399</f>
        <v>56.744856486152706</v>
      </c>
      <c r="D2399" s="2">
        <f>MACD!E2399</f>
        <v>-6.9082421515429537E-2</v>
      </c>
      <c r="E2399" s="2">
        <f>MACD!F2399</f>
        <v>-4.1922934151289698E-2</v>
      </c>
      <c r="F2399" s="2">
        <f>'Moving Avg'!D2399</f>
        <v>4.6209199999999999</v>
      </c>
      <c r="G2399" s="2">
        <f>'Moving Avg'!F2399</f>
        <v>4.5359150000000001</v>
      </c>
      <c r="H2399" s="2">
        <f>'Moving Avg'!G2399</f>
        <v>4.5363959999999999</v>
      </c>
      <c r="I2399" s="2">
        <f>'Moving Avg'!H2399</f>
        <v>4.7032180000000023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4.6604000000000001</v>
      </c>
      <c r="C2400" s="2">
        <f>RSI!I2400</f>
        <v>62.553835740402128</v>
      </c>
      <c r="D2400" s="2">
        <f>MACD!E2400</f>
        <v>-7.4686664361840904E-2</v>
      </c>
      <c r="E2400" s="2">
        <f>MACD!F2400</f>
        <v>-4.8475680193399942E-2</v>
      </c>
      <c r="F2400" s="2">
        <f>'Moving Avg'!D2400</f>
        <v>4.6209199999999999</v>
      </c>
      <c r="G2400" s="2">
        <f>'Moving Avg'!F2400</f>
        <v>4.5481300000000005</v>
      </c>
      <c r="H2400" s="2">
        <f>'Moving Avg'!G2400</f>
        <v>4.5367720000000009</v>
      </c>
      <c r="I2400" s="2">
        <f>'Moving Avg'!H2400</f>
        <v>4.7031240000000016</v>
      </c>
      <c r="J2400" s="6" t="str">
        <f>OBV!F2400</f>
        <v>BULLISH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4.6040000000000001</v>
      </c>
      <c r="C2401" s="2">
        <f>RSI!I2401</f>
        <v>54.650015712084254</v>
      </c>
      <c r="D2401" s="2">
        <f>MACD!E2401</f>
        <v>-7.442233423453537E-2</v>
      </c>
      <c r="E2401" s="2">
        <f>MACD!F2401</f>
        <v>-5.366501100162703E-2</v>
      </c>
      <c r="F2401" s="2">
        <f>'Moving Avg'!D2401</f>
        <v>4.6133999999999995</v>
      </c>
      <c r="G2401" s="2">
        <f>'Moving Avg'!F2401</f>
        <v>4.5565850000000001</v>
      </c>
      <c r="H2401" s="2">
        <f>'Moving Avg'!G2401</f>
        <v>4.5386500000000005</v>
      </c>
      <c r="I2401" s="2">
        <f>'Moving Avg'!H2401</f>
        <v>4.7027480000000024</v>
      </c>
      <c r="J2401" s="6" t="str">
        <f>OBV!F2401</f>
        <v>BULLISH</v>
      </c>
      <c r="K2401" s="6" t="str">
        <f>OBV!G2401</f>
        <v>NEUTRAL</v>
      </c>
      <c r="L2401" s="6" t="str">
        <f>OBV!H2401</f>
        <v>BULLISH DIVERGENCE</v>
      </c>
    </row>
    <row r="2402" spans="1:12" ht="13.5" x14ac:dyDescent="0.25">
      <c r="A2402" s="3">
        <f>RSI!A2402</f>
        <v>45503</v>
      </c>
      <c r="B2402" s="2">
        <f>RSI!B2402</f>
        <v>4.6040000000000001</v>
      </c>
      <c r="C2402" s="2">
        <f>RSI!I2402</f>
        <v>54.650015712084254</v>
      </c>
      <c r="D2402" s="2">
        <f>MACD!E2402</f>
        <v>-6.8652590297364036E-2</v>
      </c>
      <c r="E2402" s="2">
        <f>MACD!F2402</f>
        <v>-5.6662526860774436E-2</v>
      </c>
      <c r="F2402" s="2">
        <f>'Moving Avg'!D2402</f>
        <v>4.6133999999999995</v>
      </c>
      <c r="G2402" s="2">
        <f>'Moving Avg'!F2402</f>
        <v>4.5636299999999999</v>
      </c>
      <c r="H2402" s="2">
        <f>'Moving Avg'!G2402</f>
        <v>4.5390260000000016</v>
      </c>
      <c r="I2402" s="2">
        <f>'Moving Avg'!H2402</f>
        <v>4.7020900000000019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4.6604000000000001</v>
      </c>
      <c r="C2403" s="2">
        <f>RSI!I2403</f>
        <v>60.446182446880833</v>
      </c>
      <c r="D2403" s="2">
        <f>MACD!E2403</f>
        <v>-5.3722989317559033E-2</v>
      </c>
      <c r="E2403" s="2">
        <f>MACD!F2403</f>
        <v>-5.6074619352131358E-2</v>
      </c>
      <c r="F2403" s="2">
        <f>'Moving Avg'!D2403</f>
        <v>4.6265599999999996</v>
      </c>
      <c r="G2403" s="2">
        <f>'Moving Avg'!F2403</f>
        <v>4.5711449999999996</v>
      </c>
      <c r="H2403" s="2">
        <f>'Moving Avg'!G2403</f>
        <v>4.5407160000000015</v>
      </c>
      <c r="I2403" s="2">
        <f>'Moving Avg'!H2403</f>
        <v>4.7017140000000017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4.6604000000000001</v>
      </c>
      <c r="C2404" s="2">
        <f>RSI!I2404</f>
        <v>60.446182446880833</v>
      </c>
      <c r="D2404" s="2">
        <f>MACD!E2404</f>
        <v>-3.8735718016372545E-2</v>
      </c>
      <c r="E2404" s="2">
        <f>MACD!F2404</f>
        <v>-5.2606839084979602E-2</v>
      </c>
      <c r="F2404" s="2">
        <f>'Moving Avg'!D2404</f>
        <v>4.6378399999999997</v>
      </c>
      <c r="G2404" s="2">
        <f>'Moving Avg'!F2404</f>
        <v>4.5786599999999993</v>
      </c>
      <c r="H2404" s="2">
        <f>'Moving Avg'!G2404</f>
        <v>4.5424060000000006</v>
      </c>
      <c r="I2404" s="2">
        <f>'Moving Avg'!H2404</f>
        <v>4.7013380000000016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4.6604000000000001</v>
      </c>
      <c r="C2405" s="2">
        <f>RSI!I2405</f>
        <v>60.446182446880833</v>
      </c>
      <c r="D2405" s="2">
        <f>MACD!E2405</f>
        <v>-2.6552121207563673E-2</v>
      </c>
      <c r="E2405" s="2">
        <f>MACD!F2405</f>
        <v>-4.7395895509496418E-2</v>
      </c>
      <c r="F2405" s="2">
        <f>'Moving Avg'!D2405</f>
        <v>4.6378399999999997</v>
      </c>
      <c r="G2405" s="2">
        <f>'Moving Avg'!F2405</f>
        <v>4.586644999999999</v>
      </c>
      <c r="H2405" s="2">
        <f>'Moving Avg'!G2405</f>
        <v>4.5437220000000016</v>
      </c>
      <c r="I2405" s="2">
        <f>'Moving Avg'!H2405</f>
        <v>4.7009620000000014</v>
      </c>
      <c r="J2405" s="6" t="str">
        <f>OBV!F2405</f>
        <v>BEARISH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4.6604000000000001</v>
      </c>
      <c r="C2406" s="2">
        <f>RSI!I2406</f>
        <v>60.446182446880833</v>
      </c>
      <c r="D2406" s="2">
        <f>MACD!E2406</f>
        <v>-1.9596287568667492E-2</v>
      </c>
      <c r="E2406" s="2">
        <f>MACD!F2406</f>
        <v>-4.1835973921330635E-2</v>
      </c>
      <c r="F2406" s="2">
        <f>'Moving Avg'!D2406</f>
        <v>4.6491199999999999</v>
      </c>
      <c r="G2406" s="2">
        <f>'Moving Avg'!F2406</f>
        <v>4.5946299999999987</v>
      </c>
      <c r="H2406" s="2">
        <f>'Moving Avg'!G2406</f>
        <v>4.5467280000000017</v>
      </c>
      <c r="I2406" s="2">
        <f>'Moving Avg'!H2406</f>
        <v>4.7005860000000013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4.6604000000000001</v>
      </c>
      <c r="C2407" s="2">
        <f>RSI!I2407</f>
        <v>60.446182446880833</v>
      </c>
      <c r="D2407" s="2">
        <f>MACD!E2407</f>
        <v>-1.9922101241114376E-2</v>
      </c>
      <c r="E2407" s="2">
        <f>MACD!F2407</f>
        <v>-3.7453199385287385E-2</v>
      </c>
      <c r="F2407" s="2">
        <f>'Moving Avg'!D2407</f>
        <v>4.6604000000000001</v>
      </c>
      <c r="G2407" s="2">
        <f>'Moving Avg'!F2407</f>
        <v>4.6026149999999992</v>
      </c>
      <c r="H2407" s="2">
        <f>'Moving Avg'!G2407</f>
        <v>4.5516140000000025</v>
      </c>
      <c r="I2407" s="2">
        <f>'Moving Avg'!H2407</f>
        <v>4.7002100000000011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4.6509999999999998</v>
      </c>
      <c r="C2408" s="2">
        <f>RSI!I2408</f>
        <v>58.636897866713255</v>
      </c>
      <c r="D2408" s="2">
        <f>MACD!E2408</f>
        <v>-2.1342928463218058E-2</v>
      </c>
      <c r="E2408" s="2">
        <f>MACD!F2408</f>
        <v>-3.4231145200873524E-2</v>
      </c>
      <c r="F2408" s="2">
        <f>'Moving Avg'!D2408</f>
        <v>4.6585200000000002</v>
      </c>
      <c r="G2408" s="2">
        <f>'Moving Avg'!F2408</f>
        <v>4.6143599999999996</v>
      </c>
      <c r="H2408" s="2">
        <f>'Moving Avg'!G2408</f>
        <v>4.5549960000000027</v>
      </c>
      <c r="I2408" s="2">
        <f>'Moving Avg'!H2408</f>
        <v>4.6997870000000006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4.6509999999999998</v>
      </c>
      <c r="C2409" s="2">
        <f>RSI!I2409</f>
        <v>58.636897866713262</v>
      </c>
      <c r="D2409" s="2">
        <f>MACD!E2409</f>
        <v>-2.1409469124828995E-2</v>
      </c>
      <c r="E2409" s="2">
        <f>MACD!F2409</f>
        <v>-3.1666809985664623E-2</v>
      </c>
      <c r="F2409" s="2">
        <f>'Moving Avg'!D2409</f>
        <v>4.6566400000000003</v>
      </c>
      <c r="G2409" s="2">
        <f>'Moving Avg'!F2409</f>
        <v>4.6218749999999984</v>
      </c>
      <c r="H2409" s="2">
        <f>'Moving Avg'!G2409</f>
        <v>4.5568740000000032</v>
      </c>
      <c r="I2409" s="2">
        <f>'Moving Avg'!H2409</f>
        <v>4.6994579999999999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4.6322000000000001</v>
      </c>
      <c r="C2410" s="2">
        <f>RSI!I2410</f>
        <v>54.830127971612811</v>
      </c>
      <c r="D2410" s="2">
        <f>MACD!E2410</f>
        <v>-1.168371643378574E-2</v>
      </c>
      <c r="E2410" s="2">
        <f>MACD!F2410</f>
        <v>-2.7670191275288848E-2</v>
      </c>
      <c r="F2410" s="2">
        <f>'Moving Avg'!D2410</f>
        <v>4.6509999999999998</v>
      </c>
      <c r="G2410" s="2">
        <f>'Moving Avg'!F2410</f>
        <v>4.6284499999999991</v>
      </c>
      <c r="H2410" s="2">
        <f>'Moving Avg'!G2410</f>
        <v>4.5583760000000035</v>
      </c>
      <c r="I2410" s="2">
        <f>'Moving Avg'!H2410</f>
        <v>4.6990350000000003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4.6509999999999998</v>
      </c>
      <c r="C2411" s="2">
        <f>RSI!I2411</f>
        <v>57.781812301213151</v>
      </c>
      <c r="D2411" s="2">
        <f>MACD!E2411</f>
        <v>-1.3678825106800296E-2</v>
      </c>
      <c r="E2411" s="2">
        <f>MACD!F2411</f>
        <v>-2.487191804159114E-2</v>
      </c>
      <c r="F2411" s="2">
        <f>'Moving Avg'!D2411</f>
        <v>4.6491199999999999</v>
      </c>
      <c r="G2411" s="2">
        <f>'Moving Avg'!F2411</f>
        <v>4.6354949999999988</v>
      </c>
      <c r="H2411" s="2">
        <f>'Moving Avg'!G2411</f>
        <v>4.560254000000004</v>
      </c>
      <c r="I2411" s="2">
        <f>'Moving Avg'!H2411</f>
        <v>4.698753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</row>
    <row r="2412" spans="1:12" ht="13.5" x14ac:dyDescent="0.25">
      <c r="A2412" s="3">
        <f>RSI!A2412</f>
        <v>45518</v>
      </c>
      <c r="B2412" s="2">
        <f>RSI!B2412</f>
        <v>4.6509999999999998</v>
      </c>
      <c r="C2412" s="2">
        <f>RSI!I2412</f>
        <v>57.781812301213151</v>
      </c>
      <c r="D2412" s="2">
        <f>MACD!E2412</f>
        <v>-1.5621672926321217E-2</v>
      </c>
      <c r="E2412" s="2">
        <f>MACD!F2412</f>
        <v>-2.3021869018537155E-2</v>
      </c>
      <c r="F2412" s="2">
        <f>'Moving Avg'!D2412</f>
        <v>4.64724</v>
      </c>
      <c r="G2412" s="2">
        <f>'Moving Avg'!F2412</f>
        <v>4.6406599999999987</v>
      </c>
      <c r="H2412" s="2">
        <f>'Moving Avg'!G2412</f>
        <v>4.5621320000000027</v>
      </c>
      <c r="I2412" s="2">
        <f>'Moving Avg'!H2412</f>
        <v>4.6983299999999995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4.6509999999999998</v>
      </c>
      <c r="C2413" s="2">
        <f>RSI!I2413</f>
        <v>57.781812301213151</v>
      </c>
      <c r="D2413" s="2">
        <f>MACD!E2413</f>
        <v>-8.8245118398910805E-3</v>
      </c>
      <c r="E2413" s="2">
        <f>MACD!F2413</f>
        <v>-2.0182397582807942E-2</v>
      </c>
      <c r="F2413" s="2">
        <f>'Moving Avg'!D2413</f>
        <v>4.64724</v>
      </c>
      <c r="G2413" s="2">
        <f>'Moving Avg'!F2413</f>
        <v>4.6411299999999995</v>
      </c>
      <c r="H2413" s="2">
        <f>'Moving Avg'!G2413</f>
        <v>4.5641980000000038</v>
      </c>
      <c r="I2413" s="2">
        <f>'Moving Avg'!H2413</f>
        <v>4.6979069999999989</v>
      </c>
      <c r="J2413" s="6" t="str">
        <f>OBV!F2413</f>
        <v>BULLISH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4.6509999999999998</v>
      </c>
      <c r="C2414" s="2">
        <f>RSI!I2414</f>
        <v>57.781812301213151</v>
      </c>
      <c r="D2414" s="2">
        <f>MACD!E2414</f>
        <v>-3.2914139876751847E-3</v>
      </c>
      <c r="E2414" s="2">
        <f>MACD!F2414</f>
        <v>-1.6804200863781392E-2</v>
      </c>
      <c r="F2414" s="2">
        <f>'Moving Avg'!D2414</f>
        <v>4.64724</v>
      </c>
      <c r="G2414" s="2">
        <f>'Moving Avg'!F2414</f>
        <v>4.6406599999999996</v>
      </c>
      <c r="H2414" s="2">
        <f>'Moving Avg'!G2414</f>
        <v>4.5670160000000042</v>
      </c>
      <c r="I2414" s="2">
        <f>'Moving Avg'!H2414</f>
        <v>4.6981419999999989</v>
      </c>
      <c r="J2414" s="6" t="str">
        <f>OBV!F2414</f>
        <v>BULLISH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4.6416000000000004</v>
      </c>
      <c r="C2415" s="2">
        <f>RSI!I2415</f>
        <v>55.349370418850746</v>
      </c>
      <c r="D2415" s="2">
        <f>MACD!E2415</f>
        <v>1.8845619818703696E-3</v>
      </c>
      <c r="E2415" s="2">
        <f>MACD!F2415</f>
        <v>-1.3066448294651039E-2</v>
      </c>
      <c r="F2415" s="2">
        <f>'Moving Avg'!D2415</f>
        <v>4.6491199999999999</v>
      </c>
      <c r="G2415" s="2">
        <f>'Moving Avg'!F2415</f>
        <v>4.6397199999999987</v>
      </c>
      <c r="H2415" s="2">
        <f>'Moving Avg'!G2415</f>
        <v>4.5696460000000032</v>
      </c>
      <c r="I2415" s="2">
        <f>'Moving Avg'!H2415</f>
        <v>4.6977659999999988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4.6040000000000001</v>
      </c>
      <c r="C2416" s="2">
        <f>RSI!I2416</f>
        <v>46.853000763352874</v>
      </c>
      <c r="D2416" s="2">
        <f>MACD!E2416</f>
        <v>8.9177675194695993E-3</v>
      </c>
      <c r="E2416" s="2">
        <f>MACD!F2416</f>
        <v>-8.6696051318269126E-3</v>
      </c>
      <c r="F2416" s="2">
        <f>'Moving Avg'!D2416</f>
        <v>4.6397199999999996</v>
      </c>
      <c r="G2416" s="2">
        <f>'Moving Avg'!F2416</f>
        <v>4.6378399999999989</v>
      </c>
      <c r="H2416" s="2">
        <f>'Moving Avg'!G2416</f>
        <v>4.5715240000000037</v>
      </c>
      <c r="I2416" s="2">
        <f>'Moving Avg'!H2416</f>
        <v>4.697201999999999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4.6416000000000004</v>
      </c>
      <c r="C2417" s="2">
        <f>RSI!I2417</f>
        <v>54.392487523539124</v>
      </c>
      <c r="D2417" s="2">
        <f>MACD!E2417</f>
        <v>1.218403661565759E-2</v>
      </c>
      <c r="E2417" s="2">
        <f>MACD!F2417</f>
        <v>-4.4988767823300121E-3</v>
      </c>
      <c r="F2417" s="2">
        <f>'Moving Avg'!D2417</f>
        <v>4.6378399999999997</v>
      </c>
      <c r="G2417" s="2">
        <f>'Moving Avg'!F2417</f>
        <v>4.6397199999999987</v>
      </c>
      <c r="H2417" s="2">
        <f>'Moving Avg'!G2417</f>
        <v>4.5732140000000037</v>
      </c>
      <c r="I2417" s="2">
        <f>'Moving Avg'!H2417</f>
        <v>4.6968259999999988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4.6416000000000004</v>
      </c>
      <c r="C2418" s="2">
        <f>RSI!I2418</f>
        <v>54.392487523539124</v>
      </c>
      <c r="D2418" s="2">
        <f>MACD!E2418</f>
        <v>1.3372321102806062E-2</v>
      </c>
      <c r="E2418" s="2">
        <f>MACD!F2418</f>
        <v>-9.2463720530279719E-4</v>
      </c>
      <c r="F2418" s="2">
        <f>'Moving Avg'!D2418</f>
        <v>4.6359599999999999</v>
      </c>
      <c r="G2418" s="2">
        <f>'Moving Avg'!F2418</f>
        <v>4.6420699999999986</v>
      </c>
      <c r="H2418" s="2">
        <f>'Moving Avg'!G2418</f>
        <v>4.5749040000000027</v>
      </c>
      <c r="I2418" s="2">
        <f>'Moving Avg'!H2418</f>
        <v>4.6964499999999996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4.6509999999999998</v>
      </c>
      <c r="C2419" s="2">
        <f>RSI!I2419</f>
        <v>56.194273877023903</v>
      </c>
      <c r="D2419" s="2">
        <f>MACD!E2419</f>
        <v>1.3561748309513177E-2</v>
      </c>
      <c r="E2419" s="2">
        <f>MACD!F2419</f>
        <v>1.9726398976603978E-3</v>
      </c>
      <c r="F2419" s="2">
        <f>'Moving Avg'!D2419</f>
        <v>4.6359599999999999</v>
      </c>
      <c r="G2419" s="2">
        <f>'Moving Avg'!F2419</f>
        <v>4.6444199999999984</v>
      </c>
      <c r="H2419" s="2">
        <f>'Moving Avg'!G2419</f>
        <v>4.5760320000000041</v>
      </c>
      <c r="I2419" s="2">
        <f>'Moving Avg'!H2419</f>
        <v>4.6962149999999987</v>
      </c>
      <c r="J2419" s="6" t="str">
        <f>OBV!F2419</f>
        <v>BEARISH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4.6509999999999998</v>
      </c>
      <c r="C2420" s="2">
        <f>RSI!I2420</f>
        <v>56.194273877023903</v>
      </c>
      <c r="D2420" s="2">
        <f>MACD!E2420</f>
        <v>1.0663302408107533E-2</v>
      </c>
      <c r="E2420" s="2">
        <f>MACD!F2420</f>
        <v>3.710772399749825E-3</v>
      </c>
      <c r="F2420" s="2">
        <f>'Moving Avg'!D2420</f>
        <v>4.6378399999999997</v>
      </c>
      <c r="G2420" s="2">
        <f>'Moving Avg'!F2420</f>
        <v>4.6439499999999985</v>
      </c>
      <c r="H2420" s="2">
        <f>'Moving Avg'!G2420</f>
        <v>4.5771600000000037</v>
      </c>
      <c r="I2420" s="2">
        <f>'Moving Avg'!H2420</f>
        <v>4.6959799999999987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4.6509999999999998</v>
      </c>
      <c r="C2421" s="2">
        <f>RSI!I2421</f>
        <v>56.194273877023903</v>
      </c>
      <c r="D2421" s="2">
        <f>MACD!E2421</f>
        <v>1.0948983796941647E-2</v>
      </c>
      <c r="E2421" s="2">
        <f>MACD!F2421</f>
        <v>5.1584146791881901E-3</v>
      </c>
      <c r="F2421" s="2">
        <f>'Moving Avg'!D2421</f>
        <v>4.64724</v>
      </c>
      <c r="G2421" s="2">
        <f>'Moving Avg'!F2421</f>
        <v>4.6462999999999983</v>
      </c>
      <c r="H2421" s="2">
        <f>'Moving Avg'!G2421</f>
        <v>4.5799780000000041</v>
      </c>
      <c r="I2421" s="2">
        <f>'Moving Avg'!H2421</f>
        <v>4.6957449999999987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4.6416000000000004</v>
      </c>
      <c r="C2422" s="2">
        <f>RSI!I2422</f>
        <v>53.551890869873546</v>
      </c>
      <c r="D2422" s="2">
        <f>MACD!E2422</f>
        <v>1.1744329799054931E-2</v>
      </c>
      <c r="E2422" s="2">
        <f>MACD!F2422</f>
        <v>6.4755977031615381E-3</v>
      </c>
      <c r="F2422" s="2">
        <f>'Moving Avg'!D2422</f>
        <v>4.64724</v>
      </c>
      <c r="G2422" s="2">
        <f>'Moving Avg'!F2422</f>
        <v>4.6481799999999982</v>
      </c>
      <c r="H2422" s="2">
        <f>'Moving Avg'!G2422</f>
        <v>4.582608000000004</v>
      </c>
      <c r="I2422" s="2">
        <f>'Moving Avg'!H2422</f>
        <v>4.6954629999999984</v>
      </c>
      <c r="J2422" s="6" t="str">
        <f>OBV!F2422</f>
        <v>BEARISH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4.6509999999999998</v>
      </c>
      <c r="C2423" s="2">
        <f>RSI!I2423</f>
        <v>55.790626189018454</v>
      </c>
      <c r="D2423" s="2">
        <f>MACD!E2423</f>
        <v>1.1644451825792324E-2</v>
      </c>
      <c r="E2423" s="2">
        <f>MACD!F2423</f>
        <v>7.5093685276876963E-3</v>
      </c>
      <c r="F2423" s="2">
        <f>'Moving Avg'!D2423</f>
        <v>4.6491199999999999</v>
      </c>
      <c r="G2423" s="2">
        <f>'Moving Avg'!F2423</f>
        <v>4.6477099999999982</v>
      </c>
      <c r="H2423" s="2">
        <f>'Moving Avg'!G2423</f>
        <v>4.5856140000000041</v>
      </c>
      <c r="I2423" s="2">
        <f>'Moving Avg'!H2423</f>
        <v>4.6952279999999984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4.6604000000000001</v>
      </c>
      <c r="C2424" s="2">
        <f>RSI!I2424</f>
        <v>57.972133818457316</v>
      </c>
      <c r="D2424" s="2">
        <f>MACD!E2424</f>
        <v>1.0737203250434924E-2</v>
      </c>
      <c r="E2424" s="2">
        <f>MACD!F2424</f>
        <v>8.1549354722371421E-3</v>
      </c>
      <c r="F2424" s="2">
        <f>'Moving Avg'!D2424</f>
        <v>4.6509999999999998</v>
      </c>
      <c r="G2424" s="2">
        <f>'Moving Avg'!F2424</f>
        <v>4.6477099999999982</v>
      </c>
      <c r="H2424" s="2">
        <f>'Moving Avg'!G2424</f>
        <v>4.5888080000000038</v>
      </c>
      <c r="I2424" s="2">
        <f>'Moving Avg'!H2424</f>
        <v>4.6950399999999988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4.6509999999999998</v>
      </c>
      <c r="C2425" s="2">
        <f>RSI!I2425</f>
        <v>55.046904241402302</v>
      </c>
      <c r="D2425" s="2">
        <f>MACD!E2425</f>
        <v>9.047054614466532E-3</v>
      </c>
      <c r="E2425" s="2">
        <f>MACD!F2425</f>
        <v>8.3333593006830204E-3</v>
      </c>
      <c r="F2425" s="2">
        <f>'Moving Avg'!D2425</f>
        <v>4.6509999999999998</v>
      </c>
      <c r="G2425" s="2">
        <f>'Moving Avg'!F2425</f>
        <v>4.6472399999999983</v>
      </c>
      <c r="H2425" s="2">
        <f>'Moving Avg'!G2425</f>
        <v>4.592190000000004</v>
      </c>
      <c r="I2425" s="2">
        <f>'Moving Avg'!H2425</f>
        <v>4.6948049999999979</v>
      </c>
      <c r="J2425" s="6" t="str">
        <f>OBV!F2425</f>
        <v>BEARISH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4.6509999999999998</v>
      </c>
      <c r="C2426" s="2">
        <f>RSI!I2426</f>
        <v>55.046904241402302</v>
      </c>
      <c r="D2426" s="2">
        <f>MACD!E2426</f>
        <v>1.7280258584859709E-3</v>
      </c>
      <c r="E2426" s="2">
        <f>MACD!F2426</f>
        <v>7.0122926122436107E-3</v>
      </c>
      <c r="F2426" s="2">
        <f>'Moving Avg'!D2426</f>
        <v>4.6509999999999998</v>
      </c>
      <c r="G2426" s="2">
        <f>'Moving Avg'!F2426</f>
        <v>4.6467699999999983</v>
      </c>
      <c r="H2426" s="2">
        <f>'Moving Avg'!G2426</f>
        <v>4.5940680000000045</v>
      </c>
      <c r="I2426" s="2">
        <f>'Moving Avg'!H2426</f>
        <v>4.6940999999999979</v>
      </c>
      <c r="J2426" s="6" t="str">
        <f>OBV!F2426</f>
        <v>BEARISH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4.6509999999999998</v>
      </c>
      <c r="C2427" s="2">
        <f>RSI!I2427</f>
        <v>55.046904241402302</v>
      </c>
      <c r="D2427" s="2">
        <f>MACD!E2427</f>
        <v>1.2230543162399243E-3</v>
      </c>
      <c r="E2427" s="2">
        <f>MACD!F2427</f>
        <v>5.8544449530428732E-3</v>
      </c>
      <c r="F2427" s="2">
        <f>'Moving Avg'!D2427</f>
        <v>4.6528799999999997</v>
      </c>
      <c r="G2427" s="2">
        <f>'Moving Avg'!F2427</f>
        <v>4.6462999999999983</v>
      </c>
      <c r="H2427" s="2">
        <f>'Moving Avg'!G2427</f>
        <v>4.5955700000000039</v>
      </c>
      <c r="I2427" s="2">
        <f>'Moving Avg'!H2427</f>
        <v>4.6936769999999965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4.6416000000000004</v>
      </c>
      <c r="C2428" s="2">
        <f>RSI!I2428</f>
        <v>51.78339222022624</v>
      </c>
      <c r="D2428" s="2">
        <f>MACD!E2428</f>
        <v>1.4026571897938211E-3</v>
      </c>
      <c r="E2428" s="2">
        <f>MACD!F2428</f>
        <v>4.9640874003930632E-3</v>
      </c>
      <c r="F2428" s="2">
        <f>'Moving Avg'!D2428</f>
        <v>4.6509999999999998</v>
      </c>
      <c r="G2428" s="2">
        <f>'Moving Avg'!F2428</f>
        <v>4.6458299999999983</v>
      </c>
      <c r="H2428" s="2">
        <f>'Moving Avg'!G2428</f>
        <v>4.5974480000000035</v>
      </c>
      <c r="I2428" s="2">
        <f>'Moving Avg'!H2428</f>
        <v>4.6931599999999971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4.6604000000000001</v>
      </c>
      <c r="C2429" s="2">
        <f>RSI!I2429</f>
        <v>57.243142444814978</v>
      </c>
      <c r="D2429" s="2">
        <f>MACD!E2429</f>
        <v>1.5809482481063952E-3</v>
      </c>
      <c r="E2429" s="2">
        <f>MACD!F2429</f>
        <v>4.2874595699357301E-3</v>
      </c>
      <c r="F2429" s="2">
        <f>'Moving Avg'!D2429</f>
        <v>4.6509999999999998</v>
      </c>
      <c r="G2429" s="2">
        <f>'Moving Avg'!F2429</f>
        <v>4.6462999999999983</v>
      </c>
      <c r="H2429" s="2">
        <f>'Moving Avg'!G2429</f>
        <v>4.6023340000000044</v>
      </c>
      <c r="I2429" s="2">
        <f>'Moving Avg'!H2429</f>
        <v>4.6927369999999975</v>
      </c>
      <c r="J2429" s="6" t="str">
        <f>OBV!F2429</f>
        <v>BULLISH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4.6604000000000001</v>
      </c>
      <c r="C2430" s="2">
        <f>RSI!I2430</f>
        <v>57.243142444814978</v>
      </c>
      <c r="D2430" s="2">
        <f>MACD!E2430</f>
        <v>1.5954959633299737E-3</v>
      </c>
      <c r="E2430" s="2">
        <f>MACD!F2430</f>
        <v>3.7490668486145793E-3</v>
      </c>
      <c r="F2430" s="2">
        <f>'Moving Avg'!D2430</f>
        <v>4.6528799999999997</v>
      </c>
      <c r="G2430" s="2">
        <f>'Moving Avg'!F2430</f>
        <v>4.6477099999999982</v>
      </c>
      <c r="H2430" s="2">
        <f>'Moving Avg'!G2430</f>
        <v>4.6072200000000043</v>
      </c>
      <c r="I2430" s="2">
        <f>'Moving Avg'!H2430</f>
        <v>4.6920789999999961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4.6791999999999998</v>
      </c>
      <c r="C2431" s="2">
        <f>RSI!I2431</f>
        <v>62.206369075078761</v>
      </c>
      <c r="D2431" s="2">
        <f>MACD!E2431</f>
        <v>8.8996356018000711E-5</v>
      </c>
      <c r="E2431" s="2">
        <f>MACD!F2431</f>
        <v>3.0170527500952638E-3</v>
      </c>
      <c r="F2431" s="2">
        <f>'Moving Avg'!D2431</f>
        <v>4.6585200000000002</v>
      </c>
      <c r="G2431" s="2">
        <f>'Moving Avg'!F2431</f>
        <v>4.6491199999999981</v>
      </c>
      <c r="H2431" s="2">
        <f>'Moving Avg'!G2431</f>
        <v>4.6121060000000043</v>
      </c>
      <c r="I2431" s="2">
        <f>'Moving Avg'!H2431</f>
        <v>4.6915149999999963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4.6791999999999998</v>
      </c>
      <c r="C2432" s="2">
        <f>RSI!I2432</f>
        <v>62.206369075078769</v>
      </c>
      <c r="D2432" s="2">
        <f>MACD!E2432</f>
        <v>-2.8598451751351561E-3</v>
      </c>
      <c r="E2432" s="2">
        <f>MACD!F2432</f>
        <v>1.8416731650491801E-3</v>
      </c>
      <c r="F2432" s="2">
        <f>'Moving Avg'!D2432</f>
        <v>4.6641599999999999</v>
      </c>
      <c r="G2432" s="2">
        <f>'Moving Avg'!F2432</f>
        <v>4.6505299999999981</v>
      </c>
      <c r="H2432" s="2">
        <f>'Moving Avg'!G2432</f>
        <v>4.6164280000000044</v>
      </c>
      <c r="I2432" s="2">
        <f>'Moving Avg'!H2432</f>
        <v>4.6909509999999974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4.6791999999999998</v>
      </c>
      <c r="C2433" s="2">
        <f>RSI!I2433</f>
        <v>62.206369075078761</v>
      </c>
      <c r="D2433" s="2">
        <f>MACD!E2433</f>
        <v>-4.1199364582311659E-3</v>
      </c>
      <c r="E2433" s="2">
        <f>MACD!F2433</f>
        <v>6.4935124039311107E-4</v>
      </c>
      <c r="F2433" s="2">
        <f>'Moving Avg'!D2433</f>
        <v>4.6716800000000003</v>
      </c>
      <c r="G2433" s="2">
        <f>'Moving Avg'!F2433</f>
        <v>4.651939999999998</v>
      </c>
      <c r="H2433" s="2">
        <f>'Moving Avg'!G2433</f>
        <v>4.6198100000000037</v>
      </c>
      <c r="I2433" s="2">
        <f>'Moving Avg'!H2433</f>
        <v>4.6904809999999966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4.6791999999999998</v>
      </c>
      <c r="C2434" s="2">
        <f>RSI!I2434</f>
        <v>62.206369075078761</v>
      </c>
      <c r="D2434" s="2">
        <f>MACD!E2434</f>
        <v>-3.9354502958905968E-3</v>
      </c>
      <c r="E2434" s="2">
        <f>MACD!F2434</f>
        <v>-2.6760906686363055E-4</v>
      </c>
      <c r="F2434" s="2">
        <f>'Moving Avg'!D2434</f>
        <v>4.67544</v>
      </c>
      <c r="G2434" s="2">
        <f>'Moving Avg'!F2434</f>
        <v>4.6533499999999979</v>
      </c>
      <c r="H2434" s="2">
        <f>'Moving Avg'!G2434</f>
        <v>4.623192000000004</v>
      </c>
      <c r="I2434" s="2">
        <f>'Moving Avg'!H2434</f>
        <v>4.6900109999999975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4.6791999999999998</v>
      </c>
      <c r="C2435" s="2">
        <f>RSI!I2435</f>
        <v>62.206369075078769</v>
      </c>
      <c r="D2435" s="2">
        <f>MACD!E2435</f>
        <v>-5.4064602792891492E-3</v>
      </c>
      <c r="E2435" s="2">
        <f>MACD!F2435</f>
        <v>-1.2953793093487343E-3</v>
      </c>
      <c r="F2435" s="2">
        <f>'Moving Avg'!D2435</f>
        <v>4.6791999999999998</v>
      </c>
      <c r="G2435" s="2">
        <f>'Moving Avg'!F2435</f>
        <v>4.6552299999999978</v>
      </c>
      <c r="H2435" s="2">
        <f>'Moving Avg'!G2435</f>
        <v>4.6267620000000038</v>
      </c>
      <c r="I2435" s="2">
        <f>'Moving Avg'!H2435</f>
        <v>4.6896819999999977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4.6698000000000004</v>
      </c>
      <c r="C2436" s="2">
        <f>RSI!I2436</f>
        <v>57.382134184540533</v>
      </c>
      <c r="D2436" s="2">
        <f>MACD!E2436</f>
        <v>-6.1224201206497852E-3</v>
      </c>
      <c r="E2436" s="2">
        <f>MACD!F2436</f>
        <v>-2.2607874716089448E-3</v>
      </c>
      <c r="F2436" s="2">
        <f>'Moving Avg'!D2436</f>
        <v>4.6773199999999999</v>
      </c>
      <c r="G2436" s="2">
        <f>'Moving Avg'!F2436</f>
        <v>4.6585199999999984</v>
      </c>
      <c r="H2436" s="2">
        <f>'Moving Avg'!G2436</f>
        <v>4.630144000000004</v>
      </c>
      <c r="I2436" s="2">
        <f>'Moving Avg'!H2436</f>
        <v>4.6891649999999974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4.6791999999999998</v>
      </c>
      <c r="C2437" s="2">
        <f>RSI!I2437</f>
        <v>60.667123661196953</v>
      </c>
      <c r="D2437" s="2">
        <f>MACD!E2437</f>
        <v>-7.524127459372032E-3</v>
      </c>
      <c r="E2437" s="2">
        <f>MACD!F2437</f>
        <v>-3.3134554691615623E-3</v>
      </c>
      <c r="F2437" s="2">
        <f>'Moving Avg'!D2437</f>
        <v>4.6773199999999999</v>
      </c>
      <c r="G2437" s="2">
        <f>'Moving Avg'!F2437</f>
        <v>4.6603999999999974</v>
      </c>
      <c r="H2437" s="2">
        <f>'Moving Avg'!G2437</f>
        <v>4.6337140000000039</v>
      </c>
      <c r="I2437" s="2">
        <f>'Moving Avg'!H2437</f>
        <v>4.6886949999999983</v>
      </c>
      <c r="J2437" s="6" t="str">
        <f>OBV!F2437</f>
        <v>BEARISH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4.6698000000000004</v>
      </c>
      <c r="C2438" s="2">
        <f>RSI!I2438</f>
        <v>56.017174866293885</v>
      </c>
      <c r="D2438" s="2">
        <f>MACD!E2438</f>
        <v>-9.6078112437343322E-3</v>
      </c>
      <c r="E2438" s="2">
        <f>MACD!F2438</f>
        <v>-4.572326624076117E-3</v>
      </c>
      <c r="F2438" s="2">
        <f>'Moving Avg'!D2438</f>
        <v>4.67544</v>
      </c>
      <c r="G2438" s="2">
        <f>'Moving Avg'!F2438</f>
        <v>4.6618099999999982</v>
      </c>
      <c r="H2438" s="2">
        <f>'Moving Avg'!G2438</f>
        <v>4.6387880000000035</v>
      </c>
      <c r="I2438" s="2">
        <f>'Moving Avg'!H2438</f>
        <v>4.688177999999998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4.6698000000000004</v>
      </c>
      <c r="C2439" s="2">
        <f>RSI!I2439</f>
        <v>56.017174866293885</v>
      </c>
      <c r="D2439" s="2">
        <f>MACD!E2439</f>
        <v>-8.5598961318389399E-3</v>
      </c>
      <c r="E2439" s="2">
        <f>MACD!F2439</f>
        <v>-5.3698405256286819E-3</v>
      </c>
      <c r="F2439" s="2">
        <f>'Moving Avg'!D2439</f>
        <v>4.6735600000000002</v>
      </c>
      <c r="G2439" s="2">
        <f>'Moving Avg'!F2439</f>
        <v>4.6627499999999982</v>
      </c>
      <c r="H2439" s="2">
        <f>'Moving Avg'!G2439</f>
        <v>4.6421700000000037</v>
      </c>
      <c r="I2439" s="2">
        <f>'Moving Avg'!H2439</f>
        <v>4.6876609999999985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4.6698000000000004</v>
      </c>
      <c r="C2440" s="2">
        <f>RSI!I2440</f>
        <v>56.017174866293892</v>
      </c>
      <c r="D2440" s="2">
        <f>MACD!E2440</f>
        <v>-7.748453851785797E-3</v>
      </c>
      <c r="E2440" s="2">
        <f>MACD!F2440</f>
        <v>-5.8455631908601053E-3</v>
      </c>
      <c r="F2440" s="2">
        <f>'Moving Avg'!D2440</f>
        <v>4.6716800000000003</v>
      </c>
      <c r="G2440" s="2">
        <f>'Moving Avg'!F2440</f>
        <v>4.663689999999999</v>
      </c>
      <c r="H2440" s="2">
        <f>'Moving Avg'!G2440</f>
        <v>4.6455520000000039</v>
      </c>
      <c r="I2440" s="2">
        <f>'Moving Avg'!H2440</f>
        <v>4.6871439999999973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4.6698000000000004</v>
      </c>
      <c r="C2441" s="2">
        <f>RSI!I2441</f>
        <v>56.017174866293892</v>
      </c>
      <c r="D2441" s="2">
        <f>MACD!E2441</f>
        <v>-4.2392218220941302E-3</v>
      </c>
      <c r="E2441" s="2">
        <f>MACD!F2441</f>
        <v>-5.5242949171069103E-3</v>
      </c>
      <c r="F2441" s="2">
        <f>'Moving Avg'!D2441</f>
        <v>4.6716800000000003</v>
      </c>
      <c r="G2441" s="2">
        <f>'Moving Avg'!F2441</f>
        <v>4.6646299999999989</v>
      </c>
      <c r="H2441" s="2">
        <f>'Moving Avg'!G2441</f>
        <v>4.6487460000000036</v>
      </c>
      <c r="I2441" s="2">
        <f>'Moving Avg'!H2441</f>
        <v>4.6866269999999979</v>
      </c>
      <c r="J2441" s="6" t="str">
        <f>OBV!F2441</f>
        <v>BEARISH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4.6698000000000004</v>
      </c>
      <c r="C2442" s="2">
        <f>RSI!I2442</f>
        <v>56.017174866293892</v>
      </c>
      <c r="D2442" s="2">
        <f>MACD!E2442</f>
        <v>-1.3343907809160171E-3</v>
      </c>
      <c r="E2442" s="2">
        <f>MACD!F2442</f>
        <v>-4.6863140898687318E-3</v>
      </c>
      <c r="F2442" s="2">
        <f>'Moving Avg'!D2442</f>
        <v>4.6698000000000004</v>
      </c>
      <c r="G2442" s="2">
        <f>'Moving Avg'!F2442</f>
        <v>4.6660399999999989</v>
      </c>
      <c r="H2442" s="2">
        <f>'Moving Avg'!G2442</f>
        <v>4.6511880000000039</v>
      </c>
      <c r="I2442" s="2">
        <f>'Moving Avg'!H2442</f>
        <v>4.6861099999999967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4.8899999999999997</v>
      </c>
      <c r="C2443" s="2">
        <f>RSI!I2443</f>
        <v>87.785276919003493</v>
      </c>
      <c r="D2443" s="2">
        <f>MACD!E2443</f>
        <v>-1.5247307876506966E-2</v>
      </c>
      <c r="E2443" s="2">
        <f>MACD!F2443</f>
        <v>-6.7985128471963786E-3</v>
      </c>
      <c r="F2443" s="2">
        <f>'Moving Avg'!D2443</f>
        <v>4.7138400000000003</v>
      </c>
      <c r="G2443" s="2">
        <f>'Moving Avg'!F2443</f>
        <v>4.6779899999999994</v>
      </c>
      <c r="H2443" s="2">
        <f>'Moving Avg'!G2443</f>
        <v>4.6561560000000028</v>
      </c>
      <c r="I2443" s="2">
        <f>'Moving Avg'!H2443</f>
        <v>4.6868349999999968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4.88</v>
      </c>
      <c r="C2444" s="2">
        <f>RSI!I2444</f>
        <v>84.790112102201917</v>
      </c>
      <c r="D2444" s="2">
        <f>MACD!E2444</f>
        <v>-2.76355214656272E-2</v>
      </c>
      <c r="E2444" s="2">
        <f>MACD!F2444</f>
        <v>-1.0965914570882543E-2</v>
      </c>
      <c r="F2444" s="2">
        <f>'Moving Avg'!D2444</f>
        <v>4.7558799999999994</v>
      </c>
      <c r="G2444" s="2">
        <f>'Moving Avg'!F2444</f>
        <v>4.6889699999999994</v>
      </c>
      <c r="H2444" s="2">
        <f>'Moving Avg'!G2444</f>
        <v>4.660548000000003</v>
      </c>
      <c r="I2444" s="2">
        <f>'Moving Avg'!H2444</f>
        <v>4.6875099999999978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4.8</v>
      </c>
      <c r="C2445" s="2">
        <f>RSI!I2445</f>
        <v>65.528112450029596</v>
      </c>
      <c r="D2445" s="2">
        <f>MACD!E2445</f>
        <v>-3.3388845258064848E-2</v>
      </c>
      <c r="E2445" s="2">
        <f>MACD!F2445</f>
        <v>-1.5450500708319003E-2</v>
      </c>
      <c r="F2445" s="2">
        <f>'Moving Avg'!D2445</f>
        <v>4.7819200000000004</v>
      </c>
      <c r="G2445" s="2">
        <f>'Moving Avg'!F2445</f>
        <v>4.6964199999999989</v>
      </c>
      <c r="H2445" s="2">
        <f>'Moving Avg'!G2445</f>
        <v>4.6633400000000025</v>
      </c>
      <c r="I2445" s="2">
        <f>'Moving Avg'!H2445</f>
        <v>4.6877849999999963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4.8</v>
      </c>
      <c r="C2446" s="2">
        <f>RSI!I2446</f>
        <v>65.528112450029596</v>
      </c>
      <c r="D2446" s="2">
        <f>MACD!E2446</f>
        <v>-4.0338727485666581E-2</v>
      </c>
      <c r="E2446" s="2">
        <f>MACD!F2446</f>
        <v>-2.0428146063788517E-2</v>
      </c>
      <c r="F2446" s="2">
        <f>'Moving Avg'!D2446</f>
        <v>4.8079599999999996</v>
      </c>
      <c r="G2446" s="2">
        <f>'Moving Avg'!F2446</f>
        <v>4.7038700000000002</v>
      </c>
      <c r="H2446" s="2">
        <f>'Moving Avg'!G2446</f>
        <v>4.666508000000003</v>
      </c>
      <c r="I2446" s="2">
        <f>'Moving Avg'!H2446</f>
        <v>4.6880599999999966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4.8</v>
      </c>
      <c r="C2447" s="2">
        <f>RSI!I2447</f>
        <v>65.528112450029596</v>
      </c>
      <c r="D2447" s="2">
        <f>MACD!E2447</f>
        <v>-4.5361698148480123E-2</v>
      </c>
      <c r="E2447" s="2">
        <f>MACD!F2447</f>
        <v>-2.541485648072684E-2</v>
      </c>
      <c r="F2447" s="2">
        <f>'Moving Avg'!D2447</f>
        <v>4.8340000000000005</v>
      </c>
      <c r="G2447" s="2">
        <f>'Moving Avg'!F2447</f>
        <v>4.7113199999999997</v>
      </c>
      <c r="H2447" s="2">
        <f>'Moving Avg'!G2447</f>
        <v>4.6704280000000029</v>
      </c>
      <c r="I2447" s="2">
        <f>'Moving Avg'!H2447</f>
        <v>4.6883349999999959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4.75</v>
      </c>
      <c r="C2448" s="2">
        <f>RSI!I2448</f>
        <v>55.658082531482414</v>
      </c>
      <c r="D2448" s="2">
        <f>MACD!E2448</f>
        <v>-4.7899219913951185E-2</v>
      </c>
      <c r="E2448" s="2">
        <f>MACD!F2448</f>
        <v>-2.9911729167371712E-2</v>
      </c>
      <c r="F2448" s="2">
        <f>'Moving Avg'!D2448</f>
        <v>4.806</v>
      </c>
      <c r="G2448" s="2">
        <f>'Moving Avg'!F2448</f>
        <v>4.7167399999999997</v>
      </c>
      <c r="H2448" s="2">
        <f>'Moving Avg'!G2448</f>
        <v>4.6735360000000021</v>
      </c>
      <c r="I2448" s="2">
        <f>'Moving Avg'!H2448</f>
        <v>4.6882189999999957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4.74</v>
      </c>
      <c r="C2449" s="2">
        <f>RSI!I2449</f>
        <v>53.909169821685246</v>
      </c>
      <c r="D2449" s="2">
        <f>MACD!E2449</f>
        <v>-4.9514666084459869E-2</v>
      </c>
      <c r="E2449" s="2">
        <f>MACD!F2449</f>
        <v>-3.3832316550789346E-2</v>
      </c>
      <c r="F2449" s="2">
        <f>'Moving Avg'!D2449</f>
        <v>4.7780000000000005</v>
      </c>
      <c r="G2449" s="2">
        <f>'Moving Avg'!F2449</f>
        <v>4.72072</v>
      </c>
      <c r="H2449" s="2">
        <f>'Moving Avg'!G2449</f>
        <v>4.6762560000000022</v>
      </c>
      <c r="I2449" s="2">
        <f>'Moving Avg'!H2449</f>
        <v>4.6880529999999956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4.72</v>
      </c>
      <c r="C2450" s="2">
        <f>RSI!I2450</f>
        <v>50.491922001537233</v>
      </c>
      <c r="D2450" s="2">
        <f>MACD!E2450</f>
        <v>-4.9534577858111994E-2</v>
      </c>
      <c r="E2450" s="2">
        <f>MACD!F2450</f>
        <v>-3.6972768812253878E-2</v>
      </c>
      <c r="F2450" s="2">
        <f>'Moving Avg'!D2450</f>
        <v>4.7619999999999996</v>
      </c>
      <c r="G2450" s="2">
        <f>'Moving Avg'!F2450</f>
        <v>4.7237</v>
      </c>
      <c r="H2450" s="2">
        <f>'Moving Avg'!G2450</f>
        <v>4.6774480000000018</v>
      </c>
      <c r="I2450" s="2">
        <f>'Moving Avg'!H2450</f>
        <v>4.6876929999999959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4.7300000000000004</v>
      </c>
      <c r="C2451" s="2">
        <f>RSI!I2451</f>
        <v>52.125983451745924</v>
      </c>
      <c r="D2451" s="2">
        <f>MACD!E2451</f>
        <v>-5.0298502149628277E-2</v>
      </c>
      <c r="E2451" s="2">
        <f>MACD!F2451</f>
        <v>-3.9637915479728759E-2</v>
      </c>
      <c r="F2451" s="2">
        <f>'Moving Avg'!D2451</f>
        <v>4.7480000000000002</v>
      </c>
      <c r="G2451" s="2">
        <f>'Moving Avg'!F2451</f>
        <v>4.7262400000000007</v>
      </c>
      <c r="H2451" s="2">
        <f>'Moving Avg'!G2451</f>
        <v>4.6799680000000015</v>
      </c>
      <c r="I2451" s="2">
        <f>'Moving Avg'!H2451</f>
        <v>4.6873829999999961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4.7300000000000004</v>
      </c>
      <c r="C2452" s="2">
        <f>RSI!I2452</f>
        <v>52.125983451745931</v>
      </c>
      <c r="D2452" s="2">
        <f>MACD!E2452</f>
        <v>-5.1009855914779578E-2</v>
      </c>
      <c r="E2452" s="2">
        <f>MACD!F2452</f>
        <v>-4.1912303566738925E-2</v>
      </c>
      <c r="F2452" s="2">
        <f>'Moving Avg'!D2452</f>
        <v>4.734</v>
      </c>
      <c r="G2452" s="2">
        <f>'Moving Avg'!F2452</f>
        <v>4.7287800000000004</v>
      </c>
      <c r="H2452" s="2">
        <f>'Moving Avg'!G2452</f>
        <v>4.6824880000000011</v>
      </c>
      <c r="I2452" s="2">
        <f>'Moving Avg'!H2452</f>
        <v>4.6868384999999959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4.72</v>
      </c>
      <c r="C2453" s="2">
        <f>RSI!I2453</f>
        <v>50.204211565252095</v>
      </c>
      <c r="D2453" s="2">
        <f>MACD!E2453</f>
        <v>-1.7054251532322873E-2</v>
      </c>
      <c r="E2453" s="2">
        <f>MACD!F2453</f>
        <v>-3.6940693159855716E-2</v>
      </c>
      <c r="F2453" s="2">
        <f>'Moving Avg'!D2453</f>
        <v>4.7279999999999998</v>
      </c>
      <c r="G2453" s="2">
        <f>'Moving Avg'!F2453</f>
        <v>4.7308200000000005</v>
      </c>
      <c r="H2453" s="2">
        <f>'Moving Avg'!G2453</f>
        <v>4.6836800000000007</v>
      </c>
      <c r="I2453" s="2">
        <f>'Moving Avg'!H2453</f>
        <v>4.6862439999999967</v>
      </c>
      <c r="J2453" s="6" t="str">
        <f>OBV!F2453</f>
        <v>BULLISH</v>
      </c>
      <c r="K2453" s="6" t="str">
        <f>OBV!G2453</f>
        <v>NEUTRAL</v>
      </c>
      <c r="L2453" s="6" t="str">
        <f>OBV!H2453</f>
        <v>BULLISH DIVERGENCE</v>
      </c>
    </row>
    <row r="2454" spans="1:12" ht="13.5" x14ac:dyDescent="0.25">
      <c r="A2454" s="3">
        <f>RSI!A2454</f>
        <v>45576</v>
      </c>
      <c r="B2454" s="2">
        <f>RSI!B2454</f>
        <v>4.71</v>
      </c>
      <c r="C2454" s="2">
        <f>RSI!I2454</f>
        <v>48.287032093228085</v>
      </c>
      <c r="D2454" s="2">
        <f>MACD!E2454</f>
        <v>1.0883093799029631E-2</v>
      </c>
      <c r="E2454" s="2">
        <f>MACD!F2454</f>
        <v>-2.737593576807865E-2</v>
      </c>
      <c r="F2454" s="2">
        <f>'Moving Avg'!D2454</f>
        <v>4.7219999999999995</v>
      </c>
      <c r="G2454" s="2">
        <f>'Moving Avg'!F2454</f>
        <v>4.7323599999999999</v>
      </c>
      <c r="H2454" s="2">
        <f>'Moving Avg'!G2454</f>
        <v>4.6846720000000008</v>
      </c>
      <c r="I2454" s="2">
        <f>'Moving Avg'!H2454</f>
        <v>4.6855994999999968</v>
      </c>
      <c r="J2454" s="6" t="str">
        <f>OBV!F2454</f>
        <v>BULLISH</v>
      </c>
      <c r="K2454" s="6" t="str">
        <f>OBV!G2454</f>
        <v>NEUTRAL</v>
      </c>
      <c r="L2454" s="6" t="str">
        <f>OBV!H2454</f>
        <v>BULLISH DIVERGENCE</v>
      </c>
    </row>
    <row r="2455" spans="1:12" ht="13.5" x14ac:dyDescent="0.25">
      <c r="A2455" s="3">
        <f>RSI!A2455</f>
        <v>45579</v>
      </c>
      <c r="B2455" s="2">
        <f>RSI!B2455</f>
        <v>4.7300000000000004</v>
      </c>
      <c r="C2455" s="2">
        <f>RSI!I2455</f>
        <v>52.217181506957225</v>
      </c>
      <c r="D2455" s="2">
        <f>MACD!E2455</f>
        <v>2.0795451607935611E-2</v>
      </c>
      <c r="E2455" s="2">
        <f>MACD!F2455</f>
        <v>-1.77416582928758E-2</v>
      </c>
      <c r="F2455" s="2">
        <f>'Moving Avg'!D2455</f>
        <v>4.7240000000000002</v>
      </c>
      <c r="G2455" s="2">
        <f>'Moving Avg'!F2455</f>
        <v>4.7349000000000006</v>
      </c>
      <c r="H2455" s="2">
        <f>'Moving Avg'!G2455</f>
        <v>4.686064</v>
      </c>
      <c r="I2455" s="2">
        <f>'Moving Avg'!H2455</f>
        <v>4.6850549999999984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4.7300000000000004</v>
      </c>
      <c r="C2456" s="2">
        <f>RSI!I2456</f>
        <v>52.217181506957225</v>
      </c>
      <c r="D2456" s="2">
        <f>MACD!E2456</f>
        <v>2.9122279502571402E-2</v>
      </c>
      <c r="E2456" s="2">
        <f>MACD!F2456</f>
        <v>-8.3688707337863603E-3</v>
      </c>
      <c r="F2456" s="2">
        <f>'Moving Avg'!D2456</f>
        <v>4.7240000000000002</v>
      </c>
      <c r="G2456" s="2">
        <f>'Moving Avg'!F2456</f>
        <v>4.7379100000000012</v>
      </c>
      <c r="H2456" s="2">
        <f>'Moving Avg'!G2456</f>
        <v>4.6874560000000001</v>
      </c>
      <c r="I2456" s="2">
        <f>'Moving Avg'!H2456</f>
        <v>4.6845104999999982</v>
      </c>
      <c r="J2456" s="6" t="str">
        <f>OBV!F2456</f>
        <v>BEARISH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4.6900000000000004</v>
      </c>
      <c r="C2457" s="2">
        <f>RSI!I2457</f>
        <v>44.391705090234424</v>
      </c>
      <c r="D2457" s="2">
        <f>MACD!E2457</f>
        <v>3.9074953442783666E-2</v>
      </c>
      <c r="E2457" s="2">
        <f>MACD!F2457</f>
        <v>1.1198941015276445E-3</v>
      </c>
      <c r="F2457" s="2">
        <f>'Moving Avg'!D2457</f>
        <v>4.7160000000000002</v>
      </c>
      <c r="G2457" s="2">
        <f>'Moving Avg'!F2457</f>
        <v>4.7384500000000003</v>
      </c>
      <c r="H2457" s="2">
        <f>'Moving Avg'!G2457</f>
        <v>4.6880479999999993</v>
      </c>
      <c r="I2457" s="2">
        <f>'Moving Avg'!H2457</f>
        <v>4.6829669999999997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4.6900000000000004</v>
      </c>
      <c r="C2458" s="2">
        <f>RSI!I2458</f>
        <v>44.391705090234424</v>
      </c>
      <c r="D2458" s="2">
        <f>MACD!E2458</f>
        <v>3.9988587402292275E-2</v>
      </c>
      <c r="E2458" s="2">
        <f>MACD!F2458</f>
        <v>8.8936327616805713E-3</v>
      </c>
      <c r="F2458" s="2">
        <f>'Moving Avg'!D2458</f>
        <v>4.7100000000000009</v>
      </c>
      <c r="G2458" s="2">
        <f>'Moving Avg'!F2458</f>
        <v>4.7394599999999993</v>
      </c>
      <c r="H2458" s="2">
        <f>'Moving Avg'!G2458</f>
        <v>4.6888279999999991</v>
      </c>
      <c r="I2458" s="2">
        <f>'Moving Avg'!H2458</f>
        <v>4.6815174999999991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4.6900000000000004</v>
      </c>
      <c r="C2459" s="2">
        <f>RSI!I2459</f>
        <v>44.391705090234424</v>
      </c>
      <c r="D2459" s="2">
        <f>MACD!E2459</f>
        <v>3.9393986232080458E-2</v>
      </c>
      <c r="E2459" s="2">
        <f>MACD!F2459</f>
        <v>1.499370345576055E-2</v>
      </c>
      <c r="F2459" s="2">
        <f>'Moving Avg'!D2459</f>
        <v>4.7060000000000013</v>
      </c>
      <c r="G2459" s="2">
        <f>'Moving Avg'!F2459</f>
        <v>4.7404700000000002</v>
      </c>
      <c r="H2459" s="2">
        <f>'Moving Avg'!G2459</f>
        <v>4.6896079999999989</v>
      </c>
      <c r="I2459" s="2">
        <f>'Moving Avg'!H2459</f>
        <v>4.6805380000000003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4.6399999999999997</v>
      </c>
      <c r="C2460" s="2">
        <f>RSI!I2460</f>
        <v>35.974684062345332</v>
      </c>
      <c r="D2460" s="2">
        <f>MACD!E2460</f>
        <v>3.9675777494938558E-2</v>
      </c>
      <c r="E2460" s="2">
        <f>MACD!F2460</f>
        <v>1.9930118263596152E-2</v>
      </c>
      <c r="F2460" s="2">
        <f>'Moving Avg'!D2460</f>
        <v>4.6880000000000006</v>
      </c>
      <c r="G2460" s="2">
        <f>'Moving Avg'!F2460</f>
        <v>4.7389799999999997</v>
      </c>
      <c r="H2460" s="2">
        <f>'Moving Avg'!G2460</f>
        <v>4.6897639999999985</v>
      </c>
      <c r="I2460" s="2">
        <f>'Moving Avg'!H2460</f>
        <v>4.6793085000000003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4.5999999999999996</v>
      </c>
      <c r="C2461" s="2">
        <f>RSI!I2461</f>
        <v>30.923233013225854</v>
      </c>
      <c r="D2461" s="2">
        <f>MACD!E2461</f>
        <v>4.4857513926010562E-2</v>
      </c>
      <c r="E2461" s="2">
        <f>MACD!F2461</f>
        <v>2.4915597396079035E-2</v>
      </c>
      <c r="F2461" s="2">
        <f>'Moving Avg'!D2461</f>
        <v>4.6620000000000008</v>
      </c>
      <c r="G2461" s="2">
        <f>'Moving Avg'!F2461</f>
        <v>4.7354899999999995</v>
      </c>
      <c r="H2461" s="2">
        <f>'Moving Avg'!G2461</f>
        <v>4.6887439999999989</v>
      </c>
      <c r="I2461" s="2">
        <f>'Moving Avg'!H2461</f>
        <v>4.6779260000000003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4.58</v>
      </c>
      <c r="C2462" s="2">
        <f>RSI!I2462</f>
        <v>28.749509572908792</v>
      </c>
      <c r="D2462" s="2">
        <f>MACD!E2462</f>
        <v>5.1369045159174398E-2</v>
      </c>
      <c r="E2462" s="2">
        <f>MACD!F2462</f>
        <v>3.0206286948698109E-2</v>
      </c>
      <c r="F2462" s="2">
        <f>'Moving Avg'!D2462</f>
        <v>4.6399999999999988</v>
      </c>
      <c r="G2462" s="2">
        <f>'Moving Avg'!F2462</f>
        <v>4.7309999999999999</v>
      </c>
      <c r="H2462" s="2">
        <f>'Moving Avg'!G2462</f>
        <v>4.6873239999999985</v>
      </c>
      <c r="I2462" s="2">
        <f>'Moving Avg'!H2462</f>
        <v>4.6764435000000004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4.55</v>
      </c>
      <c r="C2463" s="2">
        <f>RSI!I2463</f>
        <v>25.817838645052518</v>
      </c>
      <c r="D2463" s="2">
        <f>MACD!E2463</f>
        <v>5.8278432362831367E-2</v>
      </c>
      <c r="E2463" s="2">
        <f>MACD!F2463</f>
        <v>3.5820716031524764E-2</v>
      </c>
      <c r="F2463" s="2">
        <f>'Moving Avg'!D2463</f>
        <v>4.6120000000000001</v>
      </c>
      <c r="G2463" s="2">
        <f>'Moving Avg'!F2463</f>
        <v>4.7139999999999995</v>
      </c>
      <c r="H2463" s="2">
        <f>'Moving Avg'!G2463</f>
        <v>4.6853039999999986</v>
      </c>
      <c r="I2463" s="2">
        <f>'Moving Avg'!H2463</f>
        <v>4.6748110000000009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4.49</v>
      </c>
      <c r="C2464" s="2">
        <f>RSI!I2464</f>
        <v>21.168514363829161</v>
      </c>
      <c r="D2464" s="2">
        <f>MACD!E2464</f>
        <v>6.7870933079511531E-2</v>
      </c>
      <c r="E2464" s="2">
        <f>MACD!F2464</f>
        <v>4.2230759441122118E-2</v>
      </c>
      <c r="F2464" s="2">
        <f>'Moving Avg'!D2464</f>
        <v>4.5720000000000001</v>
      </c>
      <c r="G2464" s="2">
        <f>'Moving Avg'!F2464</f>
        <v>4.6944999999999997</v>
      </c>
      <c r="H2464" s="2">
        <f>'Moving Avg'!G2464</f>
        <v>4.6820839999999988</v>
      </c>
      <c r="I2464" s="2">
        <f>'Moving Avg'!H2464</f>
        <v>4.6729255000000016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4.5</v>
      </c>
      <c r="C2465" s="2">
        <f>RSI!I2465</f>
        <v>23.636756465604634</v>
      </c>
      <c r="D2465" s="2">
        <f>MACD!E2465</f>
        <v>7.9456272010476781E-2</v>
      </c>
      <c r="E2465" s="2">
        <f>MACD!F2465</f>
        <v>4.9675861954993052E-2</v>
      </c>
      <c r="F2465" s="2">
        <f>'Moving Avg'!D2465</f>
        <v>4.5439999999999996</v>
      </c>
      <c r="G2465" s="2">
        <f>'Moving Avg'!F2465</f>
        <v>4.6794999999999991</v>
      </c>
      <c r="H2465" s="2">
        <f>'Moving Avg'!G2465</f>
        <v>4.6792519999999982</v>
      </c>
      <c r="I2465" s="2">
        <f>'Moving Avg'!H2465</f>
        <v>4.6706200000000004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4.54</v>
      </c>
      <c r="C2466" s="2">
        <f>RSI!I2466</f>
        <v>32.712221903168697</v>
      </c>
      <c r="D2466" s="2">
        <f>MACD!E2466</f>
        <v>8.7285739583050415E-2</v>
      </c>
      <c r="E2466" s="2">
        <f>MACD!F2466</f>
        <v>5.719783748060453E-2</v>
      </c>
      <c r="F2466" s="2">
        <f>'Moving Avg'!D2466</f>
        <v>4.5319999999999991</v>
      </c>
      <c r="G2466" s="2">
        <f>'Moving Avg'!F2466</f>
        <v>4.6665000000000001</v>
      </c>
      <c r="H2466" s="2">
        <f>'Moving Avg'!G2466</f>
        <v>4.6779719999999996</v>
      </c>
      <c r="I2466" s="2">
        <f>'Moving Avg'!H2466</f>
        <v>4.6689375000000002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4.55</v>
      </c>
      <c r="C2467" s="2">
        <f>RSI!I2467</f>
        <v>34.798474961101036</v>
      </c>
      <c r="D2467" s="2">
        <f>MACD!E2467</f>
        <v>8.7695883811329089E-2</v>
      </c>
      <c r="E2467" s="2">
        <f>MACD!F2467</f>
        <v>6.3297446746749447E-2</v>
      </c>
      <c r="F2467" s="2">
        <f>'Moving Avg'!D2467</f>
        <v>4.5259999999999998</v>
      </c>
      <c r="G2467" s="2">
        <f>'Moving Avg'!F2467</f>
        <v>4.653999999999999</v>
      </c>
      <c r="H2467" s="2">
        <f>'Moving Avg'!G2467</f>
        <v>4.6761399999999984</v>
      </c>
      <c r="I2467" s="2">
        <f>'Moving Avg'!H2467</f>
        <v>4.6673049999999998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</row>
    <row r="2468" spans="1:12" ht="13.5" x14ac:dyDescent="0.25">
      <c r="A2468" s="3">
        <f>RSI!A2468</f>
        <v>45597</v>
      </c>
      <c r="B2468" s="2">
        <f>RSI!B2468</f>
        <v>4.55</v>
      </c>
      <c r="C2468" s="2">
        <f>RSI!I2468</f>
        <v>34.798474961101036</v>
      </c>
      <c r="D2468" s="2">
        <f>MACD!E2468</f>
        <v>8.8613280186062404E-2</v>
      </c>
      <c r="E2468" s="2">
        <f>MACD!F2468</f>
        <v>6.8360613434612041E-2</v>
      </c>
      <c r="F2468" s="2">
        <f>'Moving Avg'!D2468</f>
        <v>4.5260000000000007</v>
      </c>
      <c r="G2468" s="2">
        <f>'Moving Avg'!F2468</f>
        <v>4.6440000000000001</v>
      </c>
      <c r="H2468" s="2">
        <f>'Moving Avg'!G2468</f>
        <v>4.674307999999999</v>
      </c>
      <c r="I2468" s="2">
        <f>'Moving Avg'!H2468</f>
        <v>4.6658134999999996</v>
      </c>
      <c r="J2468" s="6" t="str">
        <f>OBV!F2468</f>
        <v>BULLISH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4.6399999999999997</v>
      </c>
      <c r="C2469" s="2">
        <f>RSI!I2469</f>
        <v>50.740200131019023</v>
      </c>
      <c r="D2469" s="2">
        <f>MACD!E2469</f>
        <v>8.3250975007450378E-2</v>
      </c>
      <c r="E2469" s="2">
        <f>MACD!F2469</f>
        <v>7.1338685749179717E-2</v>
      </c>
      <c r="F2469" s="2">
        <f>'Moving Avg'!D2469</f>
        <v>4.556</v>
      </c>
      <c r="G2469" s="2">
        <f>'Moving Avg'!F2469</f>
        <v>4.6389999999999993</v>
      </c>
      <c r="H2469" s="2">
        <f>'Moving Avg'!G2469</f>
        <v>4.6740879999999985</v>
      </c>
      <c r="I2469" s="2">
        <f>'Moving Avg'!H2469</f>
        <v>4.6647720000000001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4.7300000000000004</v>
      </c>
      <c r="C2470" s="2">
        <f>RSI!I2470</f>
        <v>61.007258254794436</v>
      </c>
      <c r="D2470" s="2">
        <f>MACD!E2470</f>
        <v>6.4311835907313153E-2</v>
      </c>
      <c r="E2470" s="2">
        <f>MACD!F2470</f>
        <v>6.9933315780806415E-2</v>
      </c>
      <c r="F2470" s="2">
        <f>'Moving Avg'!D2470</f>
        <v>4.6020000000000003</v>
      </c>
      <c r="G2470" s="2">
        <f>'Moving Avg'!F2470</f>
        <v>4.6395</v>
      </c>
      <c r="H2470" s="2">
        <f>'Moving Avg'!G2470</f>
        <v>4.675667999999999</v>
      </c>
      <c r="I2470" s="2">
        <f>'Moving Avg'!H2470</f>
        <v>4.6635695000000004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4.7300000000000004</v>
      </c>
      <c r="C2471" s="2">
        <f>RSI!I2471</f>
        <v>61.007258254794436</v>
      </c>
      <c r="D2471" s="2">
        <f>MACD!E2471</f>
        <v>4.1561093468090782E-2</v>
      </c>
      <c r="E2471" s="2">
        <f>MACD!F2471</f>
        <v>6.4258871318263286E-2</v>
      </c>
      <c r="F2471" s="2">
        <f>'Moving Avg'!D2471</f>
        <v>4.6399999999999997</v>
      </c>
      <c r="G2471" s="2">
        <f>'Moving Avg'!F2471</f>
        <v>4.6395</v>
      </c>
      <c r="H2471" s="2">
        <f>'Moving Avg'!G2471</f>
        <v>4.6772479999999987</v>
      </c>
      <c r="I2471" s="2">
        <f>'Moving Avg'!H2471</f>
        <v>4.6626020000000006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4.7300000000000004</v>
      </c>
      <c r="C2472" s="2">
        <f>RSI!I2472</f>
        <v>61.007258254794436</v>
      </c>
      <c r="D2472" s="2">
        <f>MACD!E2472</f>
        <v>1.870440245766769E-2</v>
      </c>
      <c r="E2472" s="2">
        <f>MACD!F2472</f>
        <v>5.5147977546144172E-2</v>
      </c>
      <c r="F2472" s="2">
        <f>'Moving Avg'!D2472</f>
        <v>4.6760000000000002</v>
      </c>
      <c r="G2472" s="2">
        <f>'Moving Avg'!F2472</f>
        <v>4.6395</v>
      </c>
      <c r="H2472" s="2">
        <f>'Moving Avg'!G2472</f>
        <v>4.6790159999999981</v>
      </c>
      <c r="I2472" s="2">
        <f>'Moving Avg'!H2472</f>
        <v>4.6615875000000013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4.71</v>
      </c>
      <c r="C2473" s="2">
        <f>RSI!I2473</f>
        <v>57.671052760395995</v>
      </c>
      <c r="D2473" s="2">
        <f>MACD!E2473</f>
        <v>-4.2597218662558944E-3</v>
      </c>
      <c r="E2473" s="2">
        <f>MACD!F2473</f>
        <v>4.3266437663664163E-2</v>
      </c>
      <c r="F2473" s="2">
        <f>'Moving Avg'!D2473</f>
        <v>4.7080000000000002</v>
      </c>
      <c r="G2473" s="2">
        <f>'Moving Avg'!F2473</f>
        <v>4.6390000000000002</v>
      </c>
      <c r="H2473" s="2">
        <f>'Moving Avg'!G2473</f>
        <v>4.6801959999999987</v>
      </c>
      <c r="I2473" s="2">
        <f>'Moving Avg'!H2473</f>
        <v>4.6604730000000014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4.7300000000000004</v>
      </c>
      <c r="C2474" s="2">
        <f>RSI!I2474</f>
        <v>60.025244262321685</v>
      </c>
      <c r="D2474" s="2">
        <f>MACD!E2474</f>
        <v>-3.4738625859457528E-2</v>
      </c>
      <c r="E2474" s="2">
        <f>MACD!F2474</f>
        <v>2.7665424959039824E-2</v>
      </c>
      <c r="F2474" s="2">
        <f>'Moving Avg'!D2474</f>
        <v>4.7260000000000009</v>
      </c>
      <c r="G2474" s="2">
        <f>'Moving Avg'!F2474</f>
        <v>4.6400000000000006</v>
      </c>
      <c r="H2474" s="2">
        <f>'Moving Avg'!G2474</f>
        <v>4.6815879999999988</v>
      </c>
      <c r="I2474" s="2">
        <f>'Moving Avg'!H2474</f>
        <v>4.6594585000000022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4.6900000000000004</v>
      </c>
      <c r="C2475" s="2">
        <f>RSI!I2475</f>
        <v>53.604039515438494</v>
      </c>
      <c r="D2475" s="2">
        <f>MACD!E2475</f>
        <v>-5.6455845502456192E-2</v>
      </c>
      <c r="E2475" s="2">
        <f>MACD!F2475</f>
        <v>1.0841170866740623E-2</v>
      </c>
      <c r="F2475" s="2">
        <f>'Moving Avg'!D2475</f>
        <v>4.7180000000000009</v>
      </c>
      <c r="G2475" s="2">
        <f>'Moving Avg'!F2475</f>
        <v>4.6379999999999999</v>
      </c>
      <c r="H2475" s="2">
        <f>'Moving Avg'!G2475</f>
        <v>4.6823679999999994</v>
      </c>
      <c r="I2475" s="2">
        <f>'Moving Avg'!H2475</f>
        <v>4.6582910000000028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4.7300000000000004</v>
      </c>
      <c r="C2476" s="2">
        <f>RSI!I2476</f>
        <v>58.396881898886043</v>
      </c>
      <c r="D2476" s="2">
        <f>MACD!E2476</f>
        <v>-7.1801748692812417E-2</v>
      </c>
      <c r="E2476" s="2">
        <f>MACD!F2476</f>
        <v>-5.6874130451699846E-3</v>
      </c>
      <c r="F2476" s="2">
        <f>'Moving Avg'!D2476</f>
        <v>4.7180000000000009</v>
      </c>
      <c r="G2476" s="2">
        <f>'Moving Avg'!F2476</f>
        <v>4.6379999999999999</v>
      </c>
      <c r="H2476" s="2">
        <f>'Moving Avg'!G2476</f>
        <v>4.6839479999999982</v>
      </c>
      <c r="I2476" s="2">
        <f>'Moving Avg'!H2476</f>
        <v>4.6576995000000023</v>
      </c>
      <c r="J2476" s="6" t="str">
        <f>OBV!F2476</f>
        <v>BEARISH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4.6900000000000004</v>
      </c>
      <c r="C2477" s="2">
        <f>RSI!I2477</f>
        <v>52.55065345807872</v>
      </c>
      <c r="D2477" s="2">
        <f>MACD!E2477</f>
        <v>-8.0670456335480978E-2</v>
      </c>
      <c r="E2477" s="2">
        <f>MACD!F2477</f>
        <v>-2.0684021703232185E-2</v>
      </c>
      <c r="F2477" s="2">
        <f>'Moving Avg'!D2477</f>
        <v>4.7100000000000009</v>
      </c>
      <c r="G2477" s="2">
        <f>'Moving Avg'!F2477</f>
        <v>4.6379999999999999</v>
      </c>
      <c r="H2477" s="2">
        <f>'Moving Avg'!G2477</f>
        <v>4.6847279999999989</v>
      </c>
      <c r="I2477" s="2">
        <f>'Moving Avg'!H2477</f>
        <v>4.6569080000000023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4.6900000000000004</v>
      </c>
      <c r="C2478" s="2">
        <f>RSI!I2478</f>
        <v>52.55065345807872</v>
      </c>
      <c r="D2478" s="2">
        <f>MACD!E2478</f>
        <v>-8.8294994159959117E-2</v>
      </c>
      <c r="E2478" s="2">
        <f>MACD!F2478</f>
        <v>-3.4206216194577574E-2</v>
      </c>
      <c r="F2478" s="2">
        <f>'Moving Avg'!D2478</f>
        <v>4.7060000000000013</v>
      </c>
      <c r="G2478" s="2">
        <f>'Moving Avg'!F2478</f>
        <v>4.6379999999999999</v>
      </c>
      <c r="H2478" s="2">
        <f>'Moving Avg'!G2478</f>
        <v>4.6856959999999992</v>
      </c>
      <c r="I2478" s="2">
        <f>'Moving Avg'!H2478</f>
        <v>4.656210500000002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4.7</v>
      </c>
      <c r="C2479" s="2">
        <f>RSI!I2479</f>
        <v>53.889094211234706</v>
      </c>
      <c r="D2479" s="2">
        <f>MACD!E2479</f>
        <v>-8.1752452636004058E-2</v>
      </c>
      <c r="E2479" s="2">
        <f>MACD!F2479</f>
        <v>-4.3715463482862871E-2</v>
      </c>
      <c r="F2479" s="2">
        <f>'Moving Avg'!D2479</f>
        <v>4.7000000000000011</v>
      </c>
      <c r="G2479" s="2">
        <f>'Moving Avg'!F2479</f>
        <v>4.6384999999999996</v>
      </c>
      <c r="H2479" s="2">
        <f>'Moving Avg'!G2479</f>
        <v>4.6864879999999998</v>
      </c>
      <c r="I2479" s="2">
        <f>'Moving Avg'!H2479</f>
        <v>4.6555630000000017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4.7</v>
      </c>
      <c r="C2480" s="2">
        <f>RSI!I2480</f>
        <v>53.889094211234706</v>
      </c>
      <c r="D2480" s="2">
        <f>MACD!E2480</f>
        <v>-6.2532484745315031E-2</v>
      </c>
      <c r="E2480" s="2">
        <f>MACD!F2480</f>
        <v>-4.7478867735353307E-2</v>
      </c>
      <c r="F2480" s="2">
        <f>'Moving Avg'!D2480</f>
        <v>4.702</v>
      </c>
      <c r="G2480" s="2">
        <f>'Moving Avg'!F2480</f>
        <v>4.6415000000000006</v>
      </c>
      <c r="H2480" s="2">
        <f>'Moving Avg'!G2480</f>
        <v>4.6872799999999986</v>
      </c>
      <c r="I2480" s="2">
        <f>'Moving Avg'!H2480</f>
        <v>4.6549155000000022</v>
      </c>
      <c r="J2480" s="6" t="str">
        <f>OBV!F2480</f>
        <v>BEARISH</v>
      </c>
      <c r="K2480" s="6" t="str">
        <f>OBV!G2480</f>
        <v>NEUTRAL</v>
      </c>
      <c r="L2480" s="6" t="str">
        <f>OBV!H2480</f>
        <v>BEARISH DIVERGENCE</v>
      </c>
    </row>
    <row r="2481" spans="1:12" ht="13.5" x14ac:dyDescent="0.25">
      <c r="A2481" s="3">
        <f>RSI!A2481</f>
        <v>45616</v>
      </c>
      <c r="B2481" s="2">
        <f>RSI!B2481</f>
        <v>4.67</v>
      </c>
      <c r="C2481" s="2">
        <f>RSI!I2481</f>
        <v>49.072927572914544</v>
      </c>
      <c r="D2481" s="2">
        <f>MACD!E2481</f>
        <v>-4.4197381870897168E-2</v>
      </c>
      <c r="E2481" s="2">
        <f>MACD!F2481</f>
        <v>-4.6822570562462085E-2</v>
      </c>
      <c r="F2481" s="2">
        <f>'Moving Avg'!D2481</f>
        <v>4.6900000000000004</v>
      </c>
      <c r="G2481" s="2">
        <f>'Moving Avg'!F2481</f>
        <v>4.6450000000000005</v>
      </c>
      <c r="H2481" s="2">
        <f>'Moving Avg'!G2481</f>
        <v>4.6870959999999995</v>
      </c>
      <c r="I2481" s="2">
        <f>'Moving Avg'!H2481</f>
        <v>4.653742000000002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4.67</v>
      </c>
      <c r="C2482" s="2">
        <f>RSI!I2482</f>
        <v>49.072927572914544</v>
      </c>
      <c r="D2482" s="2">
        <f>MACD!E2482</f>
        <v>-2.8644838230017733E-2</v>
      </c>
      <c r="E2482" s="2">
        <f>MACD!F2482</f>
        <v>-4.318702409597322E-2</v>
      </c>
      <c r="F2482" s="2">
        <f>'Moving Avg'!D2482</f>
        <v>4.6859999999999999</v>
      </c>
      <c r="G2482" s="2">
        <f>'Moving Avg'!F2482</f>
        <v>4.6495000000000006</v>
      </c>
      <c r="H2482" s="2">
        <f>'Moving Avg'!G2482</f>
        <v>4.6869119999999986</v>
      </c>
      <c r="I2482" s="2">
        <f>'Moving Avg'!H2482</f>
        <v>4.6525685000000019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</row>
    <row r="2483" spans="1:12" ht="13.5" x14ac:dyDescent="0.25">
      <c r="A2483" s="3">
        <f>RSI!A2483</f>
        <v>45618</v>
      </c>
      <c r="B2483" s="2">
        <f>RSI!B2483</f>
        <v>4.6900000000000004</v>
      </c>
      <c r="C2483" s="2">
        <f>RSI!I2483</f>
        <v>52.364542828334351</v>
      </c>
      <c r="D2483" s="2">
        <f>MACD!E2483</f>
        <v>-2.0008003887676651E-2</v>
      </c>
      <c r="E2483" s="2">
        <f>MACD!F2483</f>
        <v>-3.8551220054313905E-2</v>
      </c>
      <c r="F2483" s="2">
        <f>'Moving Avg'!D2483</f>
        <v>4.6860000000000008</v>
      </c>
      <c r="G2483" s="2">
        <f>'Moving Avg'!F2483</f>
        <v>4.6565000000000003</v>
      </c>
      <c r="H2483" s="2">
        <f>'Moving Avg'!G2483</f>
        <v>4.6871279999999986</v>
      </c>
      <c r="I2483" s="2">
        <f>'Moving Avg'!H2483</f>
        <v>4.6516360000000025</v>
      </c>
      <c r="J2483" s="6" t="str">
        <f>OBV!F2483</f>
        <v>BULLISH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4.68</v>
      </c>
      <c r="C2484" s="2">
        <f>RSI!I2484</f>
        <v>50.603399364957255</v>
      </c>
      <c r="D2484" s="2">
        <f>MACD!E2484</f>
        <v>-8.9676578486610481E-3</v>
      </c>
      <c r="E2484" s="2">
        <f>MACD!F2484</f>
        <v>-3.2634507613183331E-2</v>
      </c>
      <c r="F2484" s="2">
        <f>'Moving Avg'!D2484</f>
        <v>4.6820000000000004</v>
      </c>
      <c r="G2484" s="2">
        <f>'Moving Avg'!F2484</f>
        <v>4.6659999999999995</v>
      </c>
      <c r="H2484" s="2">
        <f>'Moving Avg'!G2484</f>
        <v>4.6871439999999982</v>
      </c>
      <c r="I2484" s="2">
        <f>'Moving Avg'!H2484</f>
        <v>4.6507005000000019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4.4000000000000004</v>
      </c>
      <c r="C2485" s="2">
        <f>RSI!I2485</f>
        <v>25.12400779527826</v>
      </c>
      <c r="D2485" s="2">
        <f>MACD!E2485</f>
        <v>1.4941076601834524E-2</v>
      </c>
      <c r="E2485" s="2">
        <f>MACD!F2485</f>
        <v>-2.311939077017976E-2</v>
      </c>
      <c r="F2485" s="2">
        <f>'Moving Avg'!D2485</f>
        <v>4.6219999999999999</v>
      </c>
      <c r="G2485" s="2">
        <f>'Moving Avg'!F2485</f>
        <v>4.6609999999999996</v>
      </c>
      <c r="H2485" s="2">
        <f>'Moving Avg'!G2485</f>
        <v>4.6815599999999984</v>
      </c>
      <c r="I2485" s="2">
        <f>'Moving Avg'!H2485</f>
        <v>4.6483180000000015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4.57</v>
      </c>
      <c r="C2486" s="2">
        <f>RSI!I2486</f>
        <v>43.669184405328124</v>
      </c>
      <c r="D2486" s="2">
        <f>MACD!E2486</f>
        <v>3.0368819244224632E-2</v>
      </c>
      <c r="E2486" s="2">
        <f>MACD!F2486</f>
        <v>-1.2421748767298881E-2</v>
      </c>
      <c r="F2486" s="2">
        <f>'Moving Avg'!D2486</f>
        <v>4.6019999999999994</v>
      </c>
      <c r="G2486" s="2">
        <f>'Moving Avg'!F2486</f>
        <v>4.6624999999999996</v>
      </c>
      <c r="H2486" s="2">
        <f>'Moving Avg'!G2486</f>
        <v>4.6795639999999983</v>
      </c>
      <c r="I2486" s="2">
        <f>'Moving Avg'!H2486</f>
        <v>4.6467855000000018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</row>
    <row r="2487" spans="1:12" ht="13.5" x14ac:dyDescent="0.25">
      <c r="A2487" s="3">
        <f>RSI!A2487</f>
        <v>45624</v>
      </c>
      <c r="B2487" s="2">
        <f>RSI!B2487</f>
        <v>4.6500000000000004</v>
      </c>
      <c r="C2487" s="2">
        <f>RSI!I2487</f>
        <v>49.951312980869666</v>
      </c>
      <c r="D2487" s="2">
        <f>MACD!E2487</f>
        <v>3.1853588331633986E-2</v>
      </c>
      <c r="E2487" s="2">
        <f>MACD!F2487</f>
        <v>-3.5666813475123075E-3</v>
      </c>
      <c r="F2487" s="2">
        <f>'Moving Avg'!D2487</f>
        <v>4.5980000000000008</v>
      </c>
      <c r="G2487" s="2">
        <f>'Moving Avg'!F2487</f>
        <v>4.6674999999999995</v>
      </c>
      <c r="H2487" s="2">
        <f>'Moving Avg'!G2487</f>
        <v>4.6789799999999984</v>
      </c>
      <c r="I2487" s="2">
        <f>'Moving Avg'!H2487</f>
        <v>4.6456530000000011</v>
      </c>
      <c r="J2487" s="6" t="str">
        <f>OBV!F2487</f>
        <v>BULLISH</v>
      </c>
      <c r="K2487" s="6" t="str">
        <f>OBV!G2487</f>
        <v>NEUTRAL</v>
      </c>
      <c r="L2487" s="6" t="str">
        <f>OBV!H2487</f>
        <v>BULLISH DIVERGENCE</v>
      </c>
    </row>
    <row r="2488" spans="1:12" ht="13.5" x14ac:dyDescent="0.25">
      <c r="A2488" s="3">
        <f>RSI!A2488</f>
        <v>45625</v>
      </c>
      <c r="B2488" s="2">
        <f>RSI!B2488</f>
        <v>4.6399999999999997</v>
      </c>
      <c r="C2488" s="2">
        <f>RSI!I2488</f>
        <v>49.212506053159871</v>
      </c>
      <c r="D2488" s="2">
        <f>MACD!E2488</f>
        <v>3.3850446296622039E-2</v>
      </c>
      <c r="E2488" s="2">
        <f>MACD!F2488</f>
        <v>3.9167441813145621E-3</v>
      </c>
      <c r="F2488" s="2">
        <f>'Moving Avg'!D2488</f>
        <v>4.5880000000000001</v>
      </c>
      <c r="G2488" s="2">
        <f>'Moving Avg'!F2488</f>
        <v>4.6720000000000006</v>
      </c>
      <c r="H2488" s="2">
        <f>'Moving Avg'!G2488</f>
        <v>4.6783839999999977</v>
      </c>
      <c r="I2488" s="2">
        <f>'Moving Avg'!H2488</f>
        <v>4.6446115000000017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4.63</v>
      </c>
      <c r="C2489" s="2">
        <f>RSI!I2489</f>
        <v>48.440925686891013</v>
      </c>
      <c r="D2489" s="2">
        <f>MACD!E2489</f>
        <v>3.7878178932477802E-2</v>
      </c>
      <c r="E2489" s="2">
        <f>MACD!F2489</f>
        <v>1.070903113154721E-2</v>
      </c>
      <c r="F2489" s="2">
        <f>'Moving Avg'!D2489</f>
        <v>4.5780000000000003</v>
      </c>
      <c r="G2489" s="2">
        <f>'Moving Avg'!F2489</f>
        <v>4.6715000000000009</v>
      </c>
      <c r="H2489" s="2">
        <f>'Moving Avg'!G2489</f>
        <v>4.6775879999999974</v>
      </c>
      <c r="I2489" s="2">
        <f>'Moving Avg'!H2489</f>
        <v>4.6436140000000012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4.6500000000000004</v>
      </c>
      <c r="C2490" s="2">
        <f>RSI!I2490</f>
        <v>50.125157637528709</v>
      </c>
      <c r="D2490" s="2">
        <f>MACD!E2490</f>
        <v>3.9918389072449934E-2</v>
      </c>
      <c r="E2490" s="2">
        <f>MACD!F2490</f>
        <v>1.6550902719727756E-2</v>
      </c>
      <c r="F2490" s="2">
        <f>'Moving Avg'!D2490</f>
        <v>4.6280000000000001</v>
      </c>
      <c r="G2490" s="2">
        <f>'Moving Avg'!F2490</f>
        <v>4.6675000000000004</v>
      </c>
      <c r="H2490" s="2">
        <f>'Moving Avg'!G2490</f>
        <v>4.677191999999998</v>
      </c>
      <c r="I2490" s="2">
        <f>'Moving Avg'!H2490</f>
        <v>4.6426225000000008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</row>
    <row r="2491" spans="1:12" ht="13.5" x14ac:dyDescent="0.25">
      <c r="A2491" s="3">
        <f>RSI!A2491</f>
        <v>45630</v>
      </c>
      <c r="B2491" s="2">
        <f>RSI!B2491</f>
        <v>4.63</v>
      </c>
      <c r="C2491" s="2">
        <f>RSI!I2491</f>
        <v>48.421737251104105</v>
      </c>
      <c r="D2491" s="2">
        <f>MACD!E2491</f>
        <v>3.8497831329437737E-2</v>
      </c>
      <c r="E2491" s="2">
        <f>MACD!F2491</f>
        <v>2.0940288441669751E-2</v>
      </c>
      <c r="F2491" s="2">
        <f>'Moving Avg'!D2491</f>
        <v>4.6399999999999997</v>
      </c>
      <c r="G2491" s="2">
        <f>'Moving Avg'!F2491</f>
        <v>4.6625000000000005</v>
      </c>
      <c r="H2491" s="2">
        <f>'Moving Avg'!G2491</f>
        <v>4.6763959999999978</v>
      </c>
      <c r="I2491" s="2">
        <f>'Moving Avg'!H2491</f>
        <v>4.6413900000000003</v>
      </c>
      <c r="J2491" s="6" t="str">
        <f>OBV!F2491</f>
        <v>BEARISH</v>
      </c>
      <c r="K2491" s="6" t="str">
        <f>OBV!G2491</f>
        <v>NEUTRAL</v>
      </c>
      <c r="L2491" s="6" t="str">
        <f>OBV!H2491</f>
        <v>BEARISH DIVERGENCE</v>
      </c>
    </row>
    <row r="2492" spans="1:12" ht="13.5" x14ac:dyDescent="0.25">
      <c r="A2492" s="3">
        <f>RSI!A2492</f>
        <v>45631</v>
      </c>
      <c r="B2492" s="2">
        <f>RSI!B2492</f>
        <v>4.6399999999999997</v>
      </c>
      <c r="C2492" s="2">
        <f>RSI!I2492</f>
        <v>49.348593298734642</v>
      </c>
      <c r="D2492" s="2">
        <f>MACD!E2492</f>
        <v>3.666123672930599E-2</v>
      </c>
      <c r="E2492" s="2">
        <f>MACD!F2492</f>
        <v>2.4084478099196997E-2</v>
      </c>
      <c r="F2492" s="2">
        <f>'Moving Avg'!D2492</f>
        <v>4.6379999999999999</v>
      </c>
      <c r="G2492" s="2">
        <f>'Moving Avg'!F2492</f>
        <v>4.6580000000000004</v>
      </c>
      <c r="H2492" s="2">
        <f>'Moving Avg'!G2492</f>
        <v>4.675799999999998</v>
      </c>
      <c r="I2492" s="2">
        <f>'Moving Avg'!H2492</f>
        <v>4.6402075000000007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4.6399999999999997</v>
      </c>
      <c r="C2493" s="2">
        <f>RSI!I2493</f>
        <v>49.348593298734642</v>
      </c>
      <c r="D2493" s="2">
        <f>MACD!E2493</f>
        <v>3.8223320883284728E-2</v>
      </c>
      <c r="E2493" s="2">
        <f>MACD!F2493</f>
        <v>2.6912246656014546E-2</v>
      </c>
      <c r="F2493" s="2">
        <f>'Moving Avg'!D2493</f>
        <v>4.6379999999999999</v>
      </c>
      <c r="G2493" s="2">
        <f>'Moving Avg'!F2493</f>
        <v>4.6545000000000005</v>
      </c>
      <c r="H2493" s="2">
        <f>'Moving Avg'!G2493</f>
        <v>4.6707999999999972</v>
      </c>
      <c r="I2493" s="2">
        <f>'Moving Avg'!H2493</f>
        <v>4.6390250000000011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4.62</v>
      </c>
      <c r="C2494" s="2">
        <f>RSI!I2494</f>
        <v>47.373967975121879</v>
      </c>
      <c r="D2494" s="2">
        <f>MACD!E2494</f>
        <v>3.952440310211891E-2</v>
      </c>
      <c r="E2494" s="2">
        <f>MACD!F2494</f>
        <v>2.9434677945235424E-2</v>
      </c>
      <c r="F2494" s="2">
        <f>'Moving Avg'!D2494</f>
        <v>4.636000000000001</v>
      </c>
      <c r="G2494" s="2">
        <f>'Moving Avg'!F2494</f>
        <v>4.649</v>
      </c>
      <c r="H2494" s="2">
        <f>'Moving Avg'!G2494</f>
        <v>4.6655999999999977</v>
      </c>
      <c r="I2494" s="2">
        <f>'Moving Avg'!H2494</f>
        <v>4.6377425000000008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4.5999999999999996</v>
      </c>
      <c r="C2495" s="2">
        <f>RSI!I2495</f>
        <v>45.416873278004701</v>
      </c>
      <c r="D2495" s="2">
        <f>MACD!E2495</f>
        <v>-8.1833194696656619E-4</v>
      </c>
      <c r="E2495" s="2">
        <f>MACD!F2495</f>
        <v>2.3384075966795027E-2</v>
      </c>
      <c r="F2495" s="2">
        <f>'Moving Avg'!D2495</f>
        <v>4.6260000000000003</v>
      </c>
      <c r="G2495" s="2">
        <f>'Moving Avg'!F2495</f>
        <v>4.6444999999999999</v>
      </c>
      <c r="H2495" s="2">
        <f>'Moving Avg'!G2495</f>
        <v>4.6615999999999973</v>
      </c>
      <c r="I2495" s="2">
        <f>'Moving Avg'!H2495</f>
        <v>4.636829500000001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4.62</v>
      </c>
      <c r="C2496" s="2">
        <f>RSI!I2496</f>
        <v>47.741809937604351</v>
      </c>
      <c r="D2496" s="2">
        <f>MACD!E2496</f>
        <v>-1.0023399783748665E-2</v>
      </c>
      <c r="E2496" s="2">
        <f>MACD!F2496</f>
        <v>1.670258081668629E-2</v>
      </c>
      <c r="F2496" s="2">
        <f>'Moving Avg'!D2496</f>
        <v>4.6240000000000006</v>
      </c>
      <c r="G2496" s="2">
        <f>'Moving Avg'!F2496</f>
        <v>4.6390000000000002</v>
      </c>
      <c r="H2496" s="2">
        <f>'Moving Avg'!G2496</f>
        <v>4.6579999999999977</v>
      </c>
      <c r="I2496" s="2">
        <f>'Moving Avg'!H2496</f>
        <v>4.6355940000000011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4.62</v>
      </c>
      <c r="C2497" s="2">
        <f>RSI!I2497</f>
        <v>47.741809937604351</v>
      </c>
      <c r="D2497" s="2">
        <f>MACD!E2497</f>
        <v>-5.383229003064649E-3</v>
      </c>
      <c r="E2497" s="2">
        <f>MACD!F2497</f>
        <v>1.2285418852736103E-2</v>
      </c>
      <c r="F2497" s="2">
        <f>'Moving Avg'!D2497</f>
        <v>4.62</v>
      </c>
      <c r="G2497" s="2">
        <f>'Moving Avg'!F2497</f>
        <v>4.6355000000000004</v>
      </c>
      <c r="H2497" s="2">
        <f>'Moving Avg'!G2497</f>
        <v>4.6543999999999981</v>
      </c>
      <c r="I2497" s="2">
        <f>'Moving Avg'!H2497</f>
        <v>4.6344055000000024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4.55</v>
      </c>
      <c r="C2498" s="2">
        <f>RSI!I2498</f>
        <v>40.704142554557208</v>
      </c>
      <c r="D2498" s="2">
        <f>MACD!E2498</f>
        <v>2.3021837624623842E-3</v>
      </c>
      <c r="E2498" s="2">
        <f>MACD!F2498</f>
        <v>1.0288771834681359E-2</v>
      </c>
      <c r="F2498" s="2">
        <f>'Moving Avg'!D2498</f>
        <v>4.6020000000000003</v>
      </c>
      <c r="G2498" s="2">
        <f>'Moving Avg'!F2498</f>
        <v>4.6285000000000007</v>
      </c>
      <c r="H2498" s="2">
        <f>'Moving Avg'!G2498</f>
        <v>4.6503999999999985</v>
      </c>
      <c r="I2498" s="2">
        <f>'Moving Avg'!H2498</f>
        <v>4.6329140000000022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4.6500000000000004</v>
      </c>
      <c r="C2499" s="2">
        <f>RSI!I2499</f>
        <v>51.665693214448538</v>
      </c>
      <c r="D2499" s="2">
        <f>MACD!E2499</f>
        <v>3.7705491764850052E-4</v>
      </c>
      <c r="E2499" s="2">
        <f>MACD!F2499</f>
        <v>8.3064284512747878E-3</v>
      </c>
      <c r="F2499" s="2">
        <f>'Moving Avg'!D2499</f>
        <v>4.6079999999999997</v>
      </c>
      <c r="G2499" s="2">
        <f>'Moving Avg'!F2499</f>
        <v>4.6260000000000003</v>
      </c>
      <c r="H2499" s="2">
        <f>'Moving Avg'!G2499</f>
        <v>4.6485999999999992</v>
      </c>
      <c r="I2499" s="2">
        <f>'Moving Avg'!H2499</f>
        <v>4.6318755000000014</v>
      </c>
      <c r="J2499" s="6" t="str">
        <f>OBV!F2499</f>
        <v>BEARISH</v>
      </c>
      <c r="K2499" s="6" t="str">
        <f>OBV!G2499</f>
        <v>NEUTRAL</v>
      </c>
      <c r="L2499" s="6" t="str">
        <f>OBV!H2499</f>
        <v>BEARISH DIVERGENCE</v>
      </c>
    </row>
    <row r="2500" spans="1:12" ht="13.5" x14ac:dyDescent="0.25">
      <c r="A2500" s="3">
        <f>RSI!A2500</f>
        <v>45644</v>
      </c>
      <c r="B2500" s="2">
        <f>RSI!B2500</f>
        <v>4.62</v>
      </c>
      <c r="C2500" s="2">
        <f>RSI!I2500</f>
        <v>48.753884736886313</v>
      </c>
      <c r="D2500" s="2">
        <f>MACD!E2500</f>
        <v>3.9356912367525254E-3</v>
      </c>
      <c r="E2500" s="2">
        <f>MACD!F2500</f>
        <v>7.4322810083703355E-3</v>
      </c>
      <c r="F2500" s="2">
        <f>'Moving Avg'!D2500</f>
        <v>4.6120000000000001</v>
      </c>
      <c r="G2500" s="2">
        <f>'Moving Avg'!F2500</f>
        <v>4.6220000000000008</v>
      </c>
      <c r="H2500" s="2">
        <f>'Moving Avg'!G2500</f>
        <v>4.6465999999999994</v>
      </c>
      <c r="I2500" s="2">
        <f>'Moving Avg'!H2500</f>
        <v>4.630593000000002</v>
      </c>
      <c r="J2500" s="6" t="str">
        <f>OBV!F2500</f>
        <v>BEARISH</v>
      </c>
      <c r="K2500" s="6" t="str">
        <f>OBV!G2500</f>
        <v>NEUTRAL</v>
      </c>
      <c r="L2500" s="6" t="str">
        <f>OBV!H2500</f>
        <v>BEARISH DIVERGENCE</v>
      </c>
    </row>
    <row r="2501" spans="1:12" ht="13.5" x14ac:dyDescent="0.25">
      <c r="A2501" s="3">
        <f>RSI!A2501</f>
        <v>45645</v>
      </c>
      <c r="B2501" s="2">
        <f>RSI!B2501</f>
        <v>4.6500000000000004</v>
      </c>
      <c r="C2501" s="2">
        <f>RSI!I2501</f>
        <v>51.686236696966709</v>
      </c>
      <c r="D2501" s="2">
        <f>MACD!E2501</f>
        <v>1.7216804755184612E-3</v>
      </c>
      <c r="E2501" s="2">
        <f>MACD!F2501</f>
        <v>6.2901609017999606E-3</v>
      </c>
      <c r="F2501" s="2">
        <f>'Moving Avg'!D2501</f>
        <v>4.6180000000000003</v>
      </c>
      <c r="G2501" s="2">
        <f>'Moving Avg'!F2501</f>
        <v>4.6210000000000004</v>
      </c>
      <c r="H2501" s="2">
        <f>'Moving Avg'!G2501</f>
        <v>4.6449999999999996</v>
      </c>
      <c r="I2501" s="2">
        <f>'Moving Avg'!H2501</f>
        <v>4.6294605000000022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</row>
    <row r="2502" spans="1:12" ht="13.5" x14ac:dyDescent="0.25">
      <c r="A2502" s="3">
        <f>RSI!A2502</f>
        <v>45646</v>
      </c>
      <c r="B2502" s="2">
        <f>RSI!B2502</f>
        <v>4.6500000000000004</v>
      </c>
      <c r="C2502" s="2">
        <f>RSI!I2502</f>
        <v>51.686236696966709</v>
      </c>
      <c r="D2502" s="2">
        <f>MACD!E2502</f>
        <v>1.2779776799582976E-3</v>
      </c>
      <c r="E2502" s="2">
        <f>MACD!F2502</f>
        <v>5.2877242574316287E-3</v>
      </c>
      <c r="F2502" s="2">
        <f>'Moving Avg'!D2502</f>
        <v>4.6239999999999997</v>
      </c>
      <c r="G2502" s="2">
        <f>'Moving Avg'!F2502</f>
        <v>4.6200000000000019</v>
      </c>
      <c r="H2502" s="2">
        <f>'Moving Avg'!G2502</f>
        <v>4.6433999999999997</v>
      </c>
      <c r="I2502" s="2">
        <f>'Moving Avg'!H2502</f>
        <v>4.6283750000000028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4.6500000000000004</v>
      </c>
      <c r="C2503" s="2">
        <f>RSI!I2503</f>
        <v>51.686236696966716</v>
      </c>
      <c r="D2503" s="2">
        <f>MACD!E2503</f>
        <v>8.0182332241207632E-4</v>
      </c>
      <c r="E2503" s="2">
        <f>MACD!F2503</f>
        <v>4.390544070427718E-3</v>
      </c>
      <c r="F2503" s="2">
        <f>'Moving Avg'!D2503</f>
        <v>4.6440000000000001</v>
      </c>
      <c r="G2503" s="2">
        <f>'Moving Avg'!F2503</f>
        <v>4.6180000000000012</v>
      </c>
      <c r="H2503" s="2">
        <f>'Moving Avg'!G2503</f>
        <v>4.6419999999999995</v>
      </c>
      <c r="I2503" s="2">
        <f>'Moving Avg'!H2503</f>
        <v>4.6272895000000025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4.8099999999999996</v>
      </c>
      <c r="C2504" s="2">
        <f>RSI!I2504</f>
        <v>65.019444034164849</v>
      </c>
      <c r="D2504" s="2">
        <f>MACD!E2504</f>
        <v>-1.462310471637629E-2</v>
      </c>
      <c r="E2504" s="2">
        <f>MACD!F2504</f>
        <v>5.8781431306691645E-4</v>
      </c>
      <c r="F2504" s="2">
        <f>'Moving Avg'!D2504</f>
        <v>4.6760000000000002</v>
      </c>
      <c r="G2504" s="2">
        <f>'Moving Avg'!F2504</f>
        <v>4.6245000000000012</v>
      </c>
      <c r="H2504" s="2">
        <f>'Moving Avg'!G2504</f>
        <v>4.6440000000000001</v>
      </c>
      <c r="I2504" s="2">
        <f>'Moving Avg'!H2504</f>
        <v>4.6273795000000009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4.95</v>
      </c>
      <c r="C2505" s="2">
        <f>RSI!I2505</f>
        <v>72.238750930532035</v>
      </c>
      <c r="D2505" s="2">
        <f>MACD!E2505</f>
        <v>-4.2154052841167022E-2</v>
      </c>
      <c r="E2505" s="2">
        <f>MACD!F2505</f>
        <v>-7.9605591177798717E-3</v>
      </c>
      <c r="F2505" s="2">
        <f>'Moving Avg'!D2505</f>
        <v>4.742</v>
      </c>
      <c r="G2505" s="2">
        <f>'Moving Avg'!F2505</f>
        <v>4.652000000000001</v>
      </c>
      <c r="H2505" s="2">
        <f>'Moving Avg'!G2505</f>
        <v>4.6484000000000005</v>
      </c>
      <c r="I2505" s="2">
        <f>'Moving Avg'!H2505</f>
        <v>4.6284045000000011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4.95</v>
      </c>
      <c r="C2506" s="2">
        <f>RSI!I2506</f>
        <v>72.238750930532049</v>
      </c>
      <c r="D2506" s="2">
        <f>MACD!E2506</f>
        <v>-6.4155176838182726E-2</v>
      </c>
      <c r="E2506" s="2">
        <f>MACD!F2506</f>
        <v>-1.9199482661860445E-2</v>
      </c>
      <c r="F2506" s="2">
        <f>'Moving Avg'!D2506</f>
        <v>4.8019999999999996</v>
      </c>
      <c r="G2506" s="2">
        <f>'Moving Avg'!F2506</f>
        <v>4.6710000000000012</v>
      </c>
      <c r="H2506" s="2">
        <f>'Moving Avg'!G2506</f>
        <v>4.6528</v>
      </c>
      <c r="I2506" s="2">
        <f>'Moving Avg'!H2506</f>
        <v>4.629382500000002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4.95</v>
      </c>
      <c r="C2507" s="2">
        <f>RSI!I2507</f>
        <v>72.238750930532035</v>
      </c>
      <c r="D2507" s="2">
        <f>MACD!E2507</f>
        <v>-8.4422095333414937E-2</v>
      </c>
      <c r="E2507" s="2">
        <f>MACD!F2507</f>
        <v>-3.2244005196171342E-2</v>
      </c>
      <c r="F2507" s="2">
        <f>'Moving Avg'!D2507</f>
        <v>4.8620000000000001</v>
      </c>
      <c r="G2507" s="2">
        <f>'Moving Avg'!F2507</f>
        <v>4.6860000000000008</v>
      </c>
      <c r="H2507" s="2">
        <f>'Moving Avg'!G2507</f>
        <v>4.6579999999999995</v>
      </c>
      <c r="I2507" s="2">
        <f>'Moving Avg'!H2507</f>
        <v>4.6302665000000012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4.95</v>
      </c>
      <c r="C2508" s="2">
        <f>RSI!I2508</f>
        <v>72.238750930532035</v>
      </c>
      <c r="D2508" s="2">
        <f>MACD!E2508</f>
        <v>-0.11386857454952715</v>
      </c>
      <c r="E2508" s="2">
        <f>MACD!F2508</f>
        <v>-4.8568919066842506E-2</v>
      </c>
      <c r="F2508" s="2">
        <f>'Moving Avg'!D2508</f>
        <v>4.9219999999999997</v>
      </c>
      <c r="G2508" s="2">
        <f>'Moving Avg'!F2508</f>
        <v>4.7015000000000011</v>
      </c>
      <c r="H2508" s="2">
        <f>'Moving Avg'!G2508</f>
        <v>4.6631999999999998</v>
      </c>
      <c r="I2508" s="2">
        <f>'Moving Avg'!H2508</f>
        <v>4.6311505000000013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4.95</v>
      </c>
      <c r="C2509" s="2">
        <f>RSI!I2509</f>
        <v>72.238750930532035</v>
      </c>
      <c r="D2509" s="2">
        <f>MACD!E2509</f>
        <v>-0.12481531952454894</v>
      </c>
      <c r="E2509" s="2">
        <f>MACD!F2509</f>
        <v>-6.3818199158383798E-2</v>
      </c>
      <c r="F2509" s="2">
        <f>'Moving Avg'!D2509</f>
        <v>4.95</v>
      </c>
      <c r="G2509" s="2">
        <f>'Moving Avg'!F2509</f>
        <v>4.7175000000000002</v>
      </c>
      <c r="H2509" s="2">
        <f>'Moving Avg'!G2509</f>
        <v>4.6683999999999992</v>
      </c>
      <c r="I2509" s="2">
        <f>'Moving Avg'!H2509</f>
        <v>4.6320345000000023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4.92</v>
      </c>
      <c r="C2510" s="2">
        <f>RSI!I2510</f>
        <v>67.8897486700331</v>
      </c>
      <c r="D2510" s="2">
        <f>MACD!E2510</f>
        <v>-0.13778139812863177</v>
      </c>
      <c r="E2510" s="2">
        <f>MACD!F2510</f>
        <v>-7.8610838952433398E-2</v>
      </c>
      <c r="F2510" s="2">
        <f>'Moving Avg'!D2510</f>
        <v>4.944</v>
      </c>
      <c r="G2510" s="2">
        <f>'Moving Avg'!F2510</f>
        <v>4.7309999999999999</v>
      </c>
      <c r="H2510" s="2">
        <f>'Moving Avg'!G2510</f>
        <v>4.6739999999999995</v>
      </c>
      <c r="I2510" s="2">
        <f>'Moving Avg'!H2510</f>
        <v>4.6328625000000017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4.92</v>
      </c>
      <c r="C2511" s="2">
        <f>RSI!I2511</f>
        <v>67.8897486700331</v>
      </c>
      <c r="D2511" s="2">
        <f>MACD!E2511</f>
        <v>-0.14517326714176004</v>
      </c>
      <c r="E2511" s="2">
        <f>MACD!F2511</f>
        <v>-9.1923324590298741E-2</v>
      </c>
      <c r="F2511" s="2">
        <f>'Moving Avg'!D2511</f>
        <v>4.9380000000000006</v>
      </c>
      <c r="G2511" s="2">
        <f>'Moving Avg'!F2511</f>
        <v>4.7455000000000007</v>
      </c>
      <c r="H2511" s="2">
        <f>'Moving Avg'!G2511</f>
        <v>4.6803999999999988</v>
      </c>
      <c r="I2511" s="2">
        <f>'Moving Avg'!H2511</f>
        <v>4.6335965000000012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4.9000000000000004</v>
      </c>
      <c r="C2512" s="2">
        <f>RSI!I2512</f>
        <v>64.870195244296141</v>
      </c>
      <c r="D2512" s="2">
        <f>MACD!E2512</f>
        <v>-0.1509056628968688</v>
      </c>
      <c r="E2512" s="2">
        <f>MACD!F2512</f>
        <v>-0.10371979225161275</v>
      </c>
      <c r="F2512" s="2">
        <f>'Moving Avg'!D2512</f>
        <v>4.9279999999999999</v>
      </c>
      <c r="G2512" s="2">
        <f>'Moving Avg'!F2512</f>
        <v>4.7585000000000006</v>
      </c>
      <c r="H2512" s="2">
        <f>'Moving Avg'!G2512</f>
        <v>4.686799999999999</v>
      </c>
      <c r="I2512" s="2">
        <f>'Moving Avg'!H2512</f>
        <v>4.6342305000000019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4.87</v>
      </c>
      <c r="C2513" s="2">
        <f>RSI!I2513</f>
        <v>60.521825375168532</v>
      </c>
      <c r="D2513" s="2">
        <f>MACD!E2513</f>
        <v>-0.15430391412498068</v>
      </c>
      <c r="E2513" s="2">
        <f>MACD!F2513</f>
        <v>-0.11383661662628633</v>
      </c>
      <c r="F2513" s="2">
        <f>'Moving Avg'!D2513</f>
        <v>4.9120000000000008</v>
      </c>
      <c r="G2513" s="2">
        <f>'Moving Avg'!F2513</f>
        <v>4.7700000000000014</v>
      </c>
      <c r="H2513" s="2">
        <f>'Moving Avg'!G2513</f>
        <v>4.6931999999999992</v>
      </c>
      <c r="I2513" s="2">
        <f>'Moving Avg'!H2513</f>
        <v>4.6344330000000022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4.8600000000000003</v>
      </c>
      <c r="C2514" s="2">
        <f>RSI!I2514</f>
        <v>59.099725286504665</v>
      </c>
      <c r="D2514" s="2">
        <f>MACD!E2514</f>
        <v>-0.13235890965555441</v>
      </c>
      <c r="E2514" s="2">
        <f>MACD!F2514</f>
        <v>-0.11754107523213995</v>
      </c>
      <c r="F2514" s="2">
        <f>'Moving Avg'!D2514</f>
        <v>4.8940000000000001</v>
      </c>
      <c r="G2514" s="2">
        <f>'Moving Avg'!F2514</f>
        <v>4.7820000000000018</v>
      </c>
      <c r="H2514" s="2">
        <f>'Moving Avg'!G2514</f>
        <v>4.7005999999999997</v>
      </c>
      <c r="I2514" s="2">
        <f>'Moving Avg'!H2514</f>
        <v>4.634679000000002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4.87</v>
      </c>
      <c r="C2515" s="2">
        <f>RSI!I2515</f>
        <v>60.109154955282314</v>
      </c>
      <c r="D2515" s="2">
        <f>MACD!E2515</f>
        <v>-9.3429246214771666E-2</v>
      </c>
      <c r="E2515" s="2">
        <f>MACD!F2515</f>
        <v>-0.1127187094286663</v>
      </c>
      <c r="F2515" s="2">
        <f>'Moving Avg'!D2515</f>
        <v>4.8840000000000003</v>
      </c>
      <c r="G2515" s="2">
        <f>'Moving Avg'!F2515</f>
        <v>4.7955000000000014</v>
      </c>
      <c r="H2515" s="2">
        <f>'Moving Avg'!G2515</f>
        <v>4.7079999999999993</v>
      </c>
      <c r="I2515" s="2">
        <f>'Moving Avg'!H2515</f>
        <v>4.6349750000000025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4.87</v>
      </c>
      <c r="C2516" s="2">
        <f>RSI!I2516</f>
        <v>60.109154955282307</v>
      </c>
      <c r="D2516" s="2">
        <f>MACD!E2516</f>
        <v>-6.0952395983790986E-2</v>
      </c>
      <c r="E2516" s="2">
        <f>MACD!F2516</f>
        <v>-0.10236544673969124</v>
      </c>
      <c r="F2516" s="2">
        <f>'Moving Avg'!D2516</f>
        <v>4.8740000000000006</v>
      </c>
      <c r="G2516" s="2">
        <f>'Moving Avg'!F2516</f>
        <v>4.8080000000000016</v>
      </c>
      <c r="H2516" s="2">
        <f>'Moving Avg'!G2516</f>
        <v>4.7145999999999999</v>
      </c>
      <c r="I2516" s="2">
        <f>'Moving Avg'!H2516</f>
        <v>4.6352710000000021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4.8499999999999996</v>
      </c>
      <c r="C2517" s="2">
        <f>RSI!I2517</f>
        <v>56.854435539162282</v>
      </c>
      <c r="D2517" s="2">
        <f>MACD!E2517</f>
        <v>-3.241979371183934E-2</v>
      </c>
      <c r="E2517" s="2">
        <f>MACD!F2517</f>
        <v>-8.8376316134120864E-2</v>
      </c>
      <c r="F2517" s="2">
        <f>'Moving Avg'!D2517</f>
        <v>4.8639999999999999</v>
      </c>
      <c r="G2517" s="2">
        <f>'Moving Avg'!F2517</f>
        <v>4.8195000000000014</v>
      </c>
      <c r="H2517" s="2">
        <f>'Moving Avg'!G2517</f>
        <v>4.7206000000000001</v>
      </c>
      <c r="I2517" s="2">
        <f>'Moving Avg'!H2517</f>
        <v>4.635467000000002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4.84</v>
      </c>
      <c r="C2518" s="2">
        <f>RSI!I2518</f>
        <v>55.243749958145692</v>
      </c>
      <c r="D2518" s="2">
        <f>MACD!E2518</f>
        <v>-7.8153925732813434E-3</v>
      </c>
      <c r="E2518" s="2">
        <f>MACD!F2518</f>
        <v>-7.2264131421952968E-2</v>
      </c>
      <c r="F2518" s="2">
        <f>'Moving Avg'!D2518</f>
        <v>4.8580000000000005</v>
      </c>
      <c r="G2518" s="2">
        <f>'Moving Avg'!F2518</f>
        <v>4.8340000000000014</v>
      </c>
      <c r="H2518" s="2">
        <f>'Moving Avg'!G2518</f>
        <v>4.7263999999999999</v>
      </c>
      <c r="I2518" s="2">
        <f>'Moving Avg'!H2518</f>
        <v>4.6356130000000029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4.79</v>
      </c>
      <c r="C2519" s="2">
        <f>RSI!I2519</f>
        <v>47.931922202676347</v>
      </c>
      <c r="D2519" s="2">
        <f>MACD!E2519</f>
        <v>1.6507889145796817E-2</v>
      </c>
      <c r="E2519" s="2">
        <f>MACD!F2519</f>
        <v>-5.4509727308403012E-2</v>
      </c>
      <c r="F2519" s="2">
        <f>'Moving Avg'!D2519</f>
        <v>4.8439999999999994</v>
      </c>
      <c r="G2519" s="2">
        <f>'Moving Avg'!F2519</f>
        <v>4.8410000000000011</v>
      </c>
      <c r="H2519" s="2">
        <f>'Moving Avg'!G2519</f>
        <v>4.7294</v>
      </c>
      <c r="I2519" s="2">
        <f>'Moving Avg'!H2519</f>
        <v>4.6358380000000015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4.75</v>
      </c>
      <c r="C2520" s="2">
        <f>RSI!I2520</f>
        <v>43.025718223997444</v>
      </c>
      <c r="D2520" s="2">
        <f>MACD!E2520</f>
        <v>3.5547407425465138E-2</v>
      </c>
      <c r="E2520" s="2">
        <f>MACD!F2520</f>
        <v>-3.6498300361629384E-2</v>
      </c>
      <c r="F2520" s="2">
        <f>'Moving Avg'!D2520</f>
        <v>4.8199999999999994</v>
      </c>
      <c r="G2520" s="2">
        <f>'Moving Avg'!F2520</f>
        <v>4.847500000000001</v>
      </c>
      <c r="H2520" s="2">
        <f>'Moving Avg'!G2520</f>
        <v>4.7298</v>
      </c>
      <c r="I2520" s="2">
        <f>'Moving Avg'!H2520</f>
        <v>4.6356750000000018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4.82</v>
      </c>
      <c r="C2521" s="2">
        <f>RSI!I2521</f>
        <v>52.239045246357762</v>
      </c>
      <c r="D2521" s="2">
        <f>MACD!E2521</f>
        <v>4.6811447018647812E-2</v>
      </c>
      <c r="E2521" s="2">
        <f>MACD!F2521</f>
        <v>-1.9836350885573947E-2</v>
      </c>
      <c r="F2521" s="2">
        <f>'Moving Avg'!D2521</f>
        <v>4.8100000000000005</v>
      </c>
      <c r="G2521" s="2">
        <f>'Moving Avg'!F2521</f>
        <v>4.8559999999999999</v>
      </c>
      <c r="H2521" s="2">
        <f>'Moving Avg'!G2521</f>
        <v>4.7315999999999994</v>
      </c>
      <c r="I2521" s="2">
        <f>'Moving Avg'!H2521</f>
        <v>4.6358150000000009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4.83</v>
      </c>
      <c r="C2522" s="2">
        <f>RSI!I2522</f>
        <v>53.398422795343002</v>
      </c>
      <c r="D2522" s="2">
        <f>MACD!E2522</f>
        <v>5.2425022802267129E-2</v>
      </c>
      <c r="E2522" s="2">
        <f>MACD!F2522</f>
        <v>-5.3840761480057307E-3</v>
      </c>
      <c r="F2522" s="2">
        <f>'Moving Avg'!D2522</f>
        <v>4.806</v>
      </c>
      <c r="G2522" s="2">
        <f>'Moving Avg'!F2522</f>
        <v>4.8650000000000002</v>
      </c>
      <c r="H2522" s="2">
        <f>'Moving Avg'!G2522</f>
        <v>4.7335999999999991</v>
      </c>
      <c r="I2522" s="2">
        <f>'Moving Avg'!H2522</f>
        <v>4.6360990000000006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4.8499999999999996</v>
      </c>
      <c r="C2523" s="2">
        <f>RSI!I2523</f>
        <v>55.713867025518155</v>
      </c>
      <c r="D2523" s="2">
        <f>MACD!E2523</f>
        <v>5.0926542031003663E-2</v>
      </c>
      <c r="E2523" s="2">
        <f>MACD!F2523</f>
        <v>5.8780474877961489E-3</v>
      </c>
      <c r="F2523" s="2">
        <f>'Moving Avg'!D2523</f>
        <v>4.8079999999999998</v>
      </c>
      <c r="G2523" s="2">
        <f>'Moving Avg'!F2523</f>
        <v>4.8749999999999991</v>
      </c>
      <c r="H2523" s="2">
        <f>'Moving Avg'!G2523</f>
        <v>4.7363999999999997</v>
      </c>
      <c r="I2523" s="2">
        <f>'Moving Avg'!H2523</f>
        <v>4.636483000000001</v>
      </c>
      <c r="J2523" s="6" t="str">
        <f>OBV!F2523</f>
        <v>BEARISH</v>
      </c>
      <c r="K2523" s="6" t="str">
        <f>OBV!G2523</f>
        <v>NEUTRAL</v>
      </c>
      <c r="L2523" s="6" t="str">
        <f>OBV!H2523</f>
        <v>BEARISH DIVERGENCE</v>
      </c>
    </row>
    <row r="2524" spans="1:12" ht="13.5" x14ac:dyDescent="0.25">
      <c r="A2524" s="3">
        <f>RSI!A2524</f>
        <v>45679</v>
      </c>
      <c r="B2524" s="2">
        <f>RSI!B2524</f>
        <v>4.8600000000000003</v>
      </c>
      <c r="C2524" s="2">
        <f>RSI!I2524</f>
        <v>56.867824387274084</v>
      </c>
      <c r="D2524" s="2">
        <f>MACD!E2524</f>
        <v>4.7120877130086392E-2</v>
      </c>
      <c r="E2524" s="2">
        <f>MACD!F2524</f>
        <v>1.4126613416254197E-2</v>
      </c>
      <c r="F2524" s="2">
        <f>'Moving Avg'!D2524</f>
        <v>4.8220000000000001</v>
      </c>
      <c r="G2524" s="2">
        <f>'Moving Avg'!F2524</f>
        <v>4.8774999999999995</v>
      </c>
      <c r="H2524" s="2">
        <f>'Moving Avg'!G2524</f>
        <v>4.7389999999999999</v>
      </c>
      <c r="I2524" s="2">
        <f>'Moving Avg'!H2524</f>
        <v>4.6369170000000004</v>
      </c>
      <c r="J2524" s="6" t="str">
        <f>OBV!F2524</f>
        <v>BEARISH</v>
      </c>
      <c r="K2524" s="6" t="str">
        <f>OBV!G2524</f>
        <v>NEUTRAL</v>
      </c>
      <c r="L2524" s="6" t="str">
        <f>OBV!H2524</f>
        <v>BEARISH DIVERGENCE</v>
      </c>
    </row>
    <row r="2525" spans="1:12" ht="13.5" x14ac:dyDescent="0.25">
      <c r="A2525" s="3">
        <f>RSI!A2525</f>
        <v>45680</v>
      </c>
      <c r="B2525" s="2">
        <f>RSI!B2525</f>
        <v>4.8600000000000003</v>
      </c>
      <c r="C2525" s="2">
        <f>RSI!I2525</f>
        <v>56.867824387274084</v>
      </c>
      <c r="D2525" s="2">
        <f>MACD!E2525</f>
        <v>4.5140702325891624E-2</v>
      </c>
      <c r="E2525" s="2">
        <f>MACD!F2525</f>
        <v>2.0329431198181681E-2</v>
      </c>
      <c r="F2525" s="2">
        <f>'Moving Avg'!D2525</f>
        <v>4.8439999999999994</v>
      </c>
      <c r="G2525" s="2">
        <f>'Moving Avg'!F2525</f>
        <v>4.8729999999999993</v>
      </c>
      <c r="H2525" s="2">
        <f>'Moving Avg'!G2525</f>
        <v>4.7423999999999999</v>
      </c>
      <c r="I2525" s="2">
        <f>'Moving Avg'!H2525</f>
        <v>4.6373510000000007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4.8</v>
      </c>
      <c r="C2526" s="2">
        <f>RSI!I2526</f>
        <v>48.139273447241898</v>
      </c>
      <c r="D2526" s="2">
        <f>MACD!E2526</f>
        <v>4.7633263920031865E-2</v>
      </c>
      <c r="E2526" s="2">
        <f>MACD!F2526</f>
        <v>2.5790197742551719E-2</v>
      </c>
      <c r="F2526" s="2">
        <f>'Moving Avg'!D2526</f>
        <v>4.84</v>
      </c>
      <c r="G2526" s="2">
        <f>'Moving Avg'!F2526</f>
        <v>4.865499999999999</v>
      </c>
      <c r="H2526" s="2">
        <f>'Moving Avg'!G2526</f>
        <v>4.7438000000000002</v>
      </c>
      <c r="I2526" s="2">
        <f>'Moving Avg'!H2526</f>
        <v>4.6374849999999999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</row>
    <row r="2527" spans="1:12" ht="13.5" x14ac:dyDescent="0.25">
      <c r="A2527" s="3">
        <f>RSI!A2527</f>
        <v>45684</v>
      </c>
      <c r="B2527" s="2">
        <f>RSI!B2527</f>
        <v>4.8499999999999996</v>
      </c>
      <c r="C2527" s="2">
        <f>RSI!I2527</f>
        <v>54.418009936439155</v>
      </c>
      <c r="D2527" s="2">
        <f>MACD!E2527</f>
        <v>4.3060390366493451E-2</v>
      </c>
      <c r="E2527" s="2">
        <f>MACD!F2527</f>
        <v>2.9244236267340067E-2</v>
      </c>
      <c r="F2527" s="2">
        <f>'Moving Avg'!D2527</f>
        <v>4.8439999999999994</v>
      </c>
      <c r="G2527" s="2">
        <f>'Moving Avg'!F2527</f>
        <v>4.8604999999999992</v>
      </c>
      <c r="H2527" s="2">
        <f>'Moving Avg'!G2527</f>
        <v>4.7470000000000008</v>
      </c>
      <c r="I2527" s="2">
        <f>'Moving Avg'!H2527</f>
        <v>4.6378689999999994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4.8</v>
      </c>
      <c r="C2528" s="2">
        <f>RSI!I2528</f>
        <v>48.141247607853366</v>
      </c>
      <c r="D2528" s="2">
        <f>MACD!E2528</f>
        <v>4.1152180142308481E-2</v>
      </c>
      <c r="E2528" s="2">
        <f>MACD!F2528</f>
        <v>3.1625825042333751E-2</v>
      </c>
      <c r="F2528" s="2">
        <f>'Moving Avg'!D2528</f>
        <v>4.8339999999999996</v>
      </c>
      <c r="G2528" s="2">
        <f>'Moving Avg'!F2528</f>
        <v>4.8529999999999989</v>
      </c>
      <c r="H2528" s="2">
        <f>'Moving Avg'!G2528</f>
        <v>4.749200000000001</v>
      </c>
      <c r="I2528" s="2">
        <f>'Moving Avg'!H2528</f>
        <v>4.6380499999999998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</row>
    <row r="2529" spans="1:12" ht="13.5" x14ac:dyDescent="0.25">
      <c r="A2529" s="3">
        <f>RSI!A2529</f>
        <v>45686</v>
      </c>
      <c r="B2529" s="2">
        <f>RSI!B2529</f>
        <v>4.76</v>
      </c>
      <c r="C2529" s="2">
        <f>RSI!I2529</f>
        <v>43.789737097408334</v>
      </c>
      <c r="D2529" s="2">
        <f>MACD!E2529</f>
        <v>3.4914668654502101E-2</v>
      </c>
      <c r="E2529" s="2">
        <f>MACD!F2529</f>
        <v>3.2283593764767422E-2</v>
      </c>
      <c r="F2529" s="2">
        <f>'Moving Avg'!D2529</f>
        <v>4.8140000000000001</v>
      </c>
      <c r="G2529" s="2">
        <f>'Moving Avg'!F2529</f>
        <v>4.8434999999999997</v>
      </c>
      <c r="H2529" s="2">
        <f>'Moving Avg'!G2529</f>
        <v>4.7504000000000008</v>
      </c>
      <c r="I2529" s="2">
        <f>'Moving Avg'!H2529</f>
        <v>4.6384539999999994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</row>
    <row r="2530" spans="1:12" ht="13.5" x14ac:dyDescent="0.25">
      <c r="A2530" s="3">
        <f>RSI!A2530</f>
        <v>45687</v>
      </c>
      <c r="B2530" s="2">
        <f>RSI!B2530</f>
        <v>4.74</v>
      </c>
      <c r="C2530" s="2">
        <f>RSI!I2530</f>
        <v>41.757332667131713</v>
      </c>
      <c r="D2530" s="2">
        <f>MACD!E2530</f>
        <v>2.5299357162294811E-2</v>
      </c>
      <c r="E2530" s="2">
        <f>MACD!F2530</f>
        <v>3.0886746444272899E-2</v>
      </c>
      <c r="F2530" s="2">
        <f>'Moving Avg'!D2530</f>
        <v>4.7900000000000009</v>
      </c>
      <c r="G2530" s="2">
        <f>'Moving Avg'!F2530</f>
        <v>4.8345000000000002</v>
      </c>
      <c r="H2530" s="2">
        <f>'Moving Avg'!G2530</f>
        <v>4.7512000000000008</v>
      </c>
      <c r="I2530" s="2">
        <f>'Moving Avg'!H2530</f>
        <v>4.639979499999999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4.8</v>
      </c>
      <c r="C2531" s="2">
        <f>RSI!I2531</f>
        <v>49.351958612381395</v>
      </c>
      <c r="D2531" s="2">
        <f>MACD!E2531</f>
        <v>2.3916428133787804E-2</v>
      </c>
      <c r="E2531" s="2">
        <f>MACD!F2531</f>
        <v>2.9492682782175882E-2</v>
      </c>
      <c r="F2531" s="2">
        <f>'Moving Avg'!D2531</f>
        <v>4.79</v>
      </c>
      <c r="G2531" s="2">
        <f>'Moving Avg'!F2531</f>
        <v>4.8285</v>
      </c>
      <c r="H2531" s="2">
        <f>'Moving Avg'!G2531</f>
        <v>4.7538000000000018</v>
      </c>
      <c r="I2531" s="2">
        <f>'Moving Avg'!H2531</f>
        <v>4.6412880000000003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4.79</v>
      </c>
      <c r="C2532" s="2">
        <f>RSI!I2532</f>
        <v>48.223318049446547</v>
      </c>
      <c r="D2532" s="2">
        <f>MACD!E2532</f>
        <v>2.5067507349243456E-2</v>
      </c>
      <c r="E2532" s="2">
        <f>MACD!F2532</f>
        <v>2.8607647695589399E-2</v>
      </c>
      <c r="F2532" s="2">
        <f>'Moving Avg'!D2532</f>
        <v>4.7779999999999996</v>
      </c>
      <c r="G2532" s="2">
        <f>'Moving Avg'!F2532</f>
        <v>4.8229999999999995</v>
      </c>
      <c r="H2532" s="2">
        <f>'Moving Avg'!G2532</f>
        <v>4.7562000000000024</v>
      </c>
      <c r="I2532" s="2">
        <f>'Moving Avg'!H2532</f>
        <v>4.6424525000000001</v>
      </c>
      <c r="J2532" s="6" t="str">
        <f>OBV!F2532</f>
        <v>BEARISH</v>
      </c>
      <c r="K2532" s="6" t="str">
        <f>OBV!G2532</f>
        <v>WEAK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4.79</v>
      </c>
      <c r="C2533" s="2">
        <f>RSI!I2533</f>
        <v>48.22331804944654</v>
      </c>
      <c r="D2533" s="2">
        <f>MACD!E2533</f>
        <v>2.9216443972757133E-2</v>
      </c>
      <c r="E2533" s="2">
        <f>MACD!F2533</f>
        <v>2.8729406951022947E-2</v>
      </c>
      <c r="F2533" s="2">
        <f>'Moving Avg'!D2533</f>
        <v>4.7759999999999998</v>
      </c>
      <c r="G2533" s="2">
        <f>'Moving Avg'!F2533</f>
        <v>4.819</v>
      </c>
      <c r="H2533" s="2">
        <f>'Moving Avg'!G2533</f>
        <v>4.7582000000000022</v>
      </c>
      <c r="I2533" s="2">
        <f>'Moving Avg'!H2533</f>
        <v>4.6436169999999999</v>
      </c>
      <c r="J2533" s="6" t="str">
        <f>OBV!F2533</f>
        <v>BEARISH</v>
      </c>
      <c r="K2533" s="6" t="str">
        <f>OBV!G2533</f>
        <v>WEAK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4.79</v>
      </c>
      <c r="C2534" s="2">
        <f>RSI!I2534</f>
        <v>48.223318049446547</v>
      </c>
      <c r="D2534" s="2">
        <f>MACD!E2534</f>
        <v>3.4356306638214207E-2</v>
      </c>
      <c r="E2534" s="2">
        <f>MACD!F2534</f>
        <v>2.9854786888461202E-2</v>
      </c>
      <c r="F2534" s="2">
        <f>'Moving Avg'!D2534</f>
        <v>4.7819999999999991</v>
      </c>
      <c r="G2534" s="2">
        <f>'Moving Avg'!F2534</f>
        <v>4.815500000000001</v>
      </c>
      <c r="H2534" s="2">
        <f>'Moving Avg'!G2534</f>
        <v>4.7604000000000015</v>
      </c>
      <c r="I2534" s="2">
        <f>'Moving Avg'!H2534</f>
        <v>4.6445939999999997</v>
      </c>
      <c r="J2534" s="6" t="str">
        <f>OBV!F2534</f>
        <v>BEARISH</v>
      </c>
      <c r="K2534" s="6" t="str">
        <f>OBV!G2534</f>
        <v>WEAK</v>
      </c>
      <c r="L2534" s="6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4.79</v>
      </c>
      <c r="C2535" s="2">
        <f>RSI!I2535</f>
        <v>48.223318049446547</v>
      </c>
      <c r="D2535" s="2">
        <f>MACD!E2535</f>
        <v>3.8789460502737683E-2</v>
      </c>
      <c r="E2535" s="2">
        <f>MACD!F2535</f>
        <v>3.1641721611316502E-2</v>
      </c>
      <c r="F2535" s="2">
        <f>'Moving Avg'!D2535</f>
        <v>4.7919999999999998</v>
      </c>
      <c r="G2535" s="2">
        <f>'Moving Avg'!F2535</f>
        <v>4.8115000000000006</v>
      </c>
      <c r="H2535" s="2">
        <f>'Moving Avg'!G2535</f>
        <v>4.768200000000002</v>
      </c>
      <c r="I2535" s="2">
        <f>'Moving Avg'!H2535</f>
        <v>4.6455710000000003</v>
      </c>
      <c r="J2535" s="6" t="str">
        <f>OBV!F2535</f>
        <v>BEARISH</v>
      </c>
      <c r="K2535" s="6" t="str">
        <f>OBV!G2535</f>
        <v>WEAK</v>
      </c>
      <c r="L2535" s="6" t="str">
        <f>OBV!H2535</f>
        <v>BEARISH DIVERGENCE</v>
      </c>
    </row>
    <row r="2536" spans="1:12" ht="13.5" x14ac:dyDescent="0.25">
      <c r="A2536" s="3">
        <f>RSI!A2536</f>
        <v>45695</v>
      </c>
      <c r="B2536" s="2">
        <f>RSI!B2536</f>
        <v>4.79</v>
      </c>
      <c r="C2536" s="2">
        <f>RSI!I2536</f>
        <v>48.223318049446547</v>
      </c>
      <c r="D2536" s="2">
        <f>MACD!E2536</f>
        <v>3.3387635633030932E-2</v>
      </c>
      <c r="E2536" s="2">
        <f>MACD!F2536</f>
        <v>3.1990904415659389E-2</v>
      </c>
      <c r="F2536" s="2">
        <f>'Moving Avg'!D2536</f>
        <v>4.79</v>
      </c>
      <c r="G2536" s="2">
        <f>'Moving Avg'!F2536</f>
        <v>4.807500000000001</v>
      </c>
      <c r="H2536" s="2">
        <f>'Moving Avg'!G2536</f>
        <v>4.7726000000000006</v>
      </c>
      <c r="I2536" s="2">
        <f>'Moving Avg'!H2536</f>
        <v>4.6470174999999996</v>
      </c>
      <c r="J2536" s="6" t="str">
        <f>OBV!F2536</f>
        <v>BEARISH</v>
      </c>
      <c r="K2536" s="6" t="str">
        <f>OBV!G2536</f>
        <v>WEAK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4.74</v>
      </c>
      <c r="C2537" s="2">
        <f>RSI!I2537</f>
        <v>41.370956835232555</v>
      </c>
      <c r="D2537" s="2">
        <f>MACD!E2537</f>
        <v>4.0284922294850922E-2</v>
      </c>
      <c r="E2537" s="2">
        <f>MACD!F2537</f>
        <v>3.3649707991497697E-2</v>
      </c>
      <c r="F2537" s="2">
        <f>'Moving Avg'!D2537</f>
        <v>4.7799999999999994</v>
      </c>
      <c r="G2537" s="2">
        <f>'Moving Avg'!F2537</f>
        <v>4.8020000000000014</v>
      </c>
      <c r="H2537" s="2">
        <f>'Moving Avg'!G2537</f>
        <v>4.7744000000000009</v>
      </c>
      <c r="I2537" s="2">
        <f>'Moving Avg'!H2537</f>
        <v>4.6486839999999994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4.6900000000000004</v>
      </c>
      <c r="C2538" s="2">
        <f>RSI!I2538</f>
        <v>35.880304311093155</v>
      </c>
      <c r="D2538" s="2">
        <f>MACD!E2538</f>
        <v>4.2494649197474033E-2</v>
      </c>
      <c r="E2538" s="2">
        <f>MACD!F2538</f>
        <v>3.5418696232692969E-2</v>
      </c>
      <c r="F2538" s="2">
        <f>'Moving Avg'!D2538</f>
        <v>4.76</v>
      </c>
      <c r="G2538" s="2">
        <f>'Moving Avg'!F2538</f>
        <v>4.7945000000000011</v>
      </c>
      <c r="H2538" s="2">
        <f>'Moving Avg'!G2538</f>
        <v>4.7754000000000012</v>
      </c>
      <c r="I2538" s="2">
        <f>'Moving Avg'!H2538</f>
        <v>4.6501945000000005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4.67</v>
      </c>
      <c r="C2539" s="2">
        <f>RSI!I2539</f>
        <v>33.93993635854288</v>
      </c>
      <c r="D2539" s="2">
        <f>MACD!E2539</f>
        <v>4.0322843788448637E-2</v>
      </c>
      <c r="E2539" s="2">
        <f>MACD!F2539</f>
        <v>3.6399525743844099E-2</v>
      </c>
      <c r="F2539" s="2">
        <f>'Moving Avg'!D2539</f>
        <v>4.7359999999999998</v>
      </c>
      <c r="G2539" s="2">
        <f>'Moving Avg'!F2539</f>
        <v>4.7885000000000009</v>
      </c>
      <c r="H2539" s="2">
        <f>'Moving Avg'!G2539</f>
        <v>4.7762000000000002</v>
      </c>
      <c r="I2539" s="2">
        <f>'Moving Avg'!H2539</f>
        <v>4.6515110000000002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4.6399999999999997</v>
      </c>
      <c r="C2540" s="2">
        <f>RSI!I2540</f>
        <v>31.213205405571571</v>
      </c>
      <c r="D2540" s="2">
        <f>MACD!E2540</f>
        <v>3.8332707427661816E-2</v>
      </c>
      <c r="E2540" s="2">
        <f>MACD!F2540</f>
        <v>3.6786162080607643E-2</v>
      </c>
      <c r="F2540" s="2">
        <f>'Moving Avg'!D2540</f>
        <v>4.7060000000000004</v>
      </c>
      <c r="G2540" s="2">
        <f>'Moving Avg'!F2540</f>
        <v>4.7829999999999995</v>
      </c>
      <c r="H2540" s="2">
        <f>'Moving Avg'!G2540</f>
        <v>4.7759999999999998</v>
      </c>
      <c r="I2540" s="2">
        <f>'Moving Avg'!H2540</f>
        <v>4.6526775000000002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4.5999999999999996</v>
      </c>
      <c r="C2541" s="2">
        <f>RSI!I2541</f>
        <v>27.984874470809117</v>
      </c>
      <c r="D2541" s="2">
        <f>MACD!E2541</f>
        <v>4.9669977145818223E-2</v>
      </c>
      <c r="E2541" s="2">
        <f>MACD!F2541</f>
        <v>3.9362925093649762E-2</v>
      </c>
      <c r="F2541" s="2">
        <f>'Moving Avg'!D2541</f>
        <v>4.6679999999999993</v>
      </c>
      <c r="G2541" s="2">
        <f>'Moving Avg'!F2541</f>
        <v>4.7719999999999994</v>
      </c>
      <c r="H2541" s="2">
        <f>'Moving Avg'!G2541</f>
        <v>4.7754000000000003</v>
      </c>
      <c r="I2541" s="2">
        <f>'Moving Avg'!H2541</f>
        <v>4.6536910000000002</v>
      </c>
      <c r="J2541" s="6" t="str">
        <f>OBV!F2541</f>
        <v>BEARISH</v>
      </c>
      <c r="K2541" s="6" t="str">
        <f>OBV!G2541</f>
        <v>WEAK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4.68</v>
      </c>
      <c r="C2542" s="2">
        <f>RSI!I2542</f>
        <v>41.104871335357103</v>
      </c>
      <c r="D2542" s="2">
        <f>MACD!E2542</f>
        <v>5.2801228609948403E-2</v>
      </c>
      <c r="E2542" s="2">
        <f>MACD!F2542</f>
        <v>4.2050585796909491E-2</v>
      </c>
      <c r="F2542" s="2">
        <f>'Moving Avg'!D2542</f>
        <v>4.6560000000000006</v>
      </c>
      <c r="G2542" s="2">
        <f>'Moving Avg'!F2542</f>
        <v>4.7645</v>
      </c>
      <c r="H2542" s="2">
        <f>'Moving Avg'!G2542</f>
        <v>4.7762000000000002</v>
      </c>
      <c r="I2542" s="2">
        <f>'Moving Avg'!H2542</f>
        <v>4.6551045000000002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4.67</v>
      </c>
      <c r="C2543" s="2">
        <f>RSI!I2543</f>
        <v>40.120915645174009</v>
      </c>
      <c r="D2543" s="2">
        <f>MACD!E2543</f>
        <v>5.6647066895407328E-2</v>
      </c>
      <c r="E2543" s="2">
        <f>MACD!F2543</f>
        <v>4.4969882016609057E-2</v>
      </c>
      <c r="F2543" s="2">
        <f>'Moving Avg'!D2543</f>
        <v>4.6519999999999992</v>
      </c>
      <c r="G2543" s="2">
        <f>'Moving Avg'!F2543</f>
        <v>4.7554999999999996</v>
      </c>
      <c r="H2543" s="2">
        <f>'Moving Avg'!G2543</f>
        <v>4.7767999999999997</v>
      </c>
      <c r="I2543" s="2">
        <f>'Moving Avg'!H2543</f>
        <v>4.6564209999999999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4.66</v>
      </c>
      <c r="C2544" s="2">
        <f>RSI!I2544</f>
        <v>39.112629168883323</v>
      </c>
      <c r="D2544" s="2">
        <f>MACD!E2544</f>
        <v>6.1122899547600085E-2</v>
      </c>
      <c r="E2544" s="2">
        <f>MACD!F2544</f>
        <v>4.8200485522807271E-2</v>
      </c>
      <c r="F2544" s="2">
        <f>'Moving Avg'!D2544</f>
        <v>4.6499999999999995</v>
      </c>
      <c r="G2544" s="2">
        <f>'Moving Avg'!F2544</f>
        <v>4.7454999999999989</v>
      </c>
      <c r="H2544" s="2">
        <f>'Moving Avg'!G2544</f>
        <v>4.7776000000000005</v>
      </c>
      <c r="I2544" s="2">
        <f>'Moving Avg'!H2544</f>
        <v>4.6577345000000001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4.67</v>
      </c>
      <c r="C2545" s="2">
        <f>RSI!I2545</f>
        <v>40.717083467088692</v>
      </c>
      <c r="D2545" s="2">
        <f>MACD!E2545</f>
        <v>6.4673789522422531E-2</v>
      </c>
      <c r="E2545" s="2">
        <f>MACD!F2545</f>
        <v>5.1495146322730327E-2</v>
      </c>
      <c r="F2545" s="2">
        <f>'Moving Avg'!D2545</f>
        <v>4.6560000000000006</v>
      </c>
      <c r="G2545" s="2">
        <f>'Moving Avg'!F2545</f>
        <v>4.7359999999999998</v>
      </c>
      <c r="H2545" s="2">
        <f>'Moving Avg'!G2545</f>
        <v>4.7789999999999999</v>
      </c>
      <c r="I2545" s="2">
        <f>'Moving Avg'!H2545</f>
        <v>4.6594734999999998</v>
      </c>
      <c r="J2545" s="6" t="str">
        <f>OBV!F2545</f>
        <v>BEARISH</v>
      </c>
      <c r="K2545" s="6" t="str">
        <f>OBV!G2545</f>
        <v>NEUTRAL</v>
      </c>
      <c r="L2545" s="6" t="str">
        <f>OBV!H2545</f>
        <v>BEARISH DIVERGENCE</v>
      </c>
    </row>
    <row r="2546" spans="1:12" ht="13.5" x14ac:dyDescent="0.25">
      <c r="A2546" s="3">
        <f>RSI!A2546</f>
        <v>45709</v>
      </c>
      <c r="B2546" s="2">
        <f>RSI!B2546</f>
        <v>4.6399999999999997</v>
      </c>
      <c r="C2546" s="2">
        <f>RSI!I2546</f>
        <v>37.522611206448332</v>
      </c>
      <c r="D2546" s="2">
        <f>MACD!E2546</f>
        <v>7.0308546174804754E-2</v>
      </c>
      <c r="E2546" s="2">
        <f>MACD!F2546</f>
        <v>5.5257826293145219E-2</v>
      </c>
      <c r="F2546" s="2">
        <f>'Moving Avg'!D2546</f>
        <v>4.6639999999999997</v>
      </c>
      <c r="G2546" s="2">
        <f>'Moving Avg'!F2546</f>
        <v>4.7279999999999998</v>
      </c>
      <c r="H2546" s="2">
        <f>'Moving Avg'!G2546</f>
        <v>4.7793999999999999</v>
      </c>
      <c r="I2546" s="2">
        <f>'Moving Avg'!H2546</f>
        <v>4.6606869999999994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4.6500000000000004</v>
      </c>
      <c r="C2547" s="2">
        <f>RSI!I2547</f>
        <v>39.233991771699579</v>
      </c>
      <c r="D2547" s="2">
        <f>MACD!E2547</f>
        <v>6.719835784063477E-2</v>
      </c>
      <c r="E2547" s="2">
        <f>MACD!F2547</f>
        <v>5.7645932602643134E-2</v>
      </c>
      <c r="F2547" s="2">
        <f>'Moving Avg'!D2547</f>
        <v>4.6579999999999995</v>
      </c>
      <c r="G2547" s="2">
        <f>'Moving Avg'!F2547</f>
        <v>4.718</v>
      </c>
      <c r="H2547" s="2">
        <f>'Moving Avg'!G2547</f>
        <v>4.7799999999999994</v>
      </c>
      <c r="I2547" s="2">
        <f>'Moving Avg'!H2547</f>
        <v>4.6607289999999999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4.6399999999999997</v>
      </c>
      <c r="C2548" s="2">
        <f>RSI!I2548</f>
        <v>38.109788241881382</v>
      </c>
      <c r="D2548" s="2">
        <f>MACD!E2548</f>
        <v>5.8069881421092262E-2</v>
      </c>
      <c r="E2548" s="2">
        <f>MACD!F2548</f>
        <v>5.7730722366332962E-2</v>
      </c>
      <c r="F2548" s="2">
        <f>'Moving Avg'!D2548</f>
        <v>4.6519999999999992</v>
      </c>
      <c r="G2548" s="2">
        <f>'Moving Avg'!F2548</f>
        <v>4.7100000000000009</v>
      </c>
      <c r="H2548" s="2">
        <f>'Moving Avg'!G2548</f>
        <v>4.7817999999999987</v>
      </c>
      <c r="I2548" s="2">
        <f>'Moving Avg'!H2548</f>
        <v>4.6607209999999988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4.59</v>
      </c>
      <c r="C2549" s="2">
        <f>RSI!I2549</f>
        <v>33.015789609927097</v>
      </c>
      <c r="D2549" s="2">
        <f>MACD!E2549</f>
        <v>5.1452757372492108E-2</v>
      </c>
      <c r="E2549" s="2">
        <f>MACD!F2549</f>
        <v>5.6475129367564797E-2</v>
      </c>
      <c r="F2549" s="2">
        <f>'Moving Avg'!D2549</f>
        <v>4.6379999999999999</v>
      </c>
      <c r="G2549" s="2">
        <f>'Moving Avg'!F2549</f>
        <v>4.7015000000000002</v>
      </c>
      <c r="H2549" s="2">
        <f>'Moving Avg'!G2549</f>
        <v>4.780599999999998</v>
      </c>
      <c r="I2549" s="2">
        <f>'Moving Avg'!H2549</f>
        <v>4.660463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4.5999999999999996</v>
      </c>
      <c r="C2550" s="2">
        <f>RSI!I2550</f>
        <v>34.890278224700509</v>
      </c>
      <c r="D2550" s="2">
        <f>MACD!E2550</f>
        <v>4.1237600270340735E-2</v>
      </c>
      <c r="E2550" s="2">
        <f>MACD!F2550</f>
        <v>5.3427623548119987E-2</v>
      </c>
      <c r="F2550" s="2">
        <f>'Moving Avg'!D2550</f>
        <v>4.6239999999999997</v>
      </c>
      <c r="G2550" s="2">
        <f>'Moving Avg'!F2550</f>
        <v>4.6944999999999997</v>
      </c>
      <c r="H2550" s="2">
        <f>'Moving Avg'!G2550</f>
        <v>4.780199999999998</v>
      </c>
      <c r="I2550" s="2">
        <f>'Moving Avg'!H2550</f>
        <v>4.6602549999999994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4.5999999999999996</v>
      </c>
      <c r="C2551" s="2">
        <f>RSI!I2551</f>
        <v>34.890278224700509</v>
      </c>
      <c r="D2551" s="2">
        <f>MACD!E2551</f>
        <v>2.7066322195773651E-2</v>
      </c>
      <c r="E2551" s="2">
        <f>MACD!F2551</f>
        <v>4.8155363277650728E-2</v>
      </c>
      <c r="F2551" s="2">
        <f>'Moving Avg'!D2551</f>
        <v>4.6159999999999997</v>
      </c>
      <c r="G2551" s="2">
        <f>'Moving Avg'!F2551</f>
        <v>4.6844999999999999</v>
      </c>
      <c r="H2551" s="2">
        <f>'Moving Avg'!G2551</f>
        <v>4.7791999999999977</v>
      </c>
      <c r="I2551" s="2">
        <f>'Moving Avg'!H2551</f>
        <v>4.6607044999999996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4.5999999999999996</v>
      </c>
      <c r="C2552" s="2">
        <f>RSI!I2552</f>
        <v>34.890278224700509</v>
      </c>
      <c r="D2552" s="2">
        <f>MACD!E2552</f>
        <v>2.7962713194950695E-2</v>
      </c>
      <c r="E2552" s="2">
        <f>MACD!F2552</f>
        <v>4.4116833261110724E-2</v>
      </c>
      <c r="F2552" s="2">
        <f>'Moving Avg'!D2552</f>
        <v>4.6059999999999999</v>
      </c>
      <c r="G2552" s="2">
        <f>'Moving Avg'!F2552</f>
        <v>4.6749999999999998</v>
      </c>
      <c r="H2552" s="2">
        <f>'Moving Avg'!G2552</f>
        <v>4.7781999999999973</v>
      </c>
      <c r="I2552" s="2">
        <f>'Moving Avg'!H2552</f>
        <v>4.6607785000000002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4.51</v>
      </c>
      <c r="C2553" s="2">
        <f>RSI!I2553</f>
        <v>26.541361613876802</v>
      </c>
      <c r="D2553" s="2">
        <f>MACD!E2553</f>
        <v>3.4386236476985133E-2</v>
      </c>
      <c r="E2553" s="2">
        <f>MACD!F2553</f>
        <v>4.217071390428561E-2</v>
      </c>
      <c r="F2553" s="2">
        <f>'Moving Avg'!D2553</f>
        <v>4.58</v>
      </c>
      <c r="G2553" s="2">
        <f>'Moving Avg'!F2553</f>
        <v>4.6609999999999996</v>
      </c>
      <c r="H2553" s="2">
        <f>'Moving Avg'!G2553</f>
        <v>4.7753999999999976</v>
      </c>
      <c r="I2553" s="2">
        <f>'Moving Avg'!H2553</f>
        <v>4.6604489999999998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4.59</v>
      </c>
      <c r="C2554" s="2">
        <f>RSI!I2554</f>
        <v>40.232073753429134</v>
      </c>
      <c r="D2554" s="2">
        <f>MACD!E2554</f>
        <v>3.3386019829268143E-2</v>
      </c>
      <c r="E2554" s="2">
        <f>MACD!F2554</f>
        <v>4.0413775089282122E-2</v>
      </c>
      <c r="F2554" s="2">
        <f>'Moving Avg'!D2554</f>
        <v>4.58</v>
      </c>
      <c r="G2554" s="2">
        <f>'Moving Avg'!F2554</f>
        <v>4.6509999999999998</v>
      </c>
      <c r="H2554" s="2">
        <f>'Moving Avg'!G2554</f>
        <v>4.7709999999999972</v>
      </c>
      <c r="I2554" s="2">
        <f>'Moving Avg'!H2554</f>
        <v>4.6605195000000004</v>
      </c>
      <c r="J2554" s="6" t="str">
        <f>OBV!F2554</f>
        <v>BULLISH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4.55</v>
      </c>
      <c r="C2555" s="2">
        <f>RSI!I2555</f>
        <v>36.562821612726978</v>
      </c>
      <c r="D2555" s="2">
        <f>MACD!E2555</f>
        <v>3.7521052144256828E-2</v>
      </c>
      <c r="E2555" s="2">
        <f>MACD!F2555</f>
        <v>3.9835230500277069E-2</v>
      </c>
      <c r="F2555" s="2">
        <f>'Moving Avg'!D2555</f>
        <v>4.5699999999999994</v>
      </c>
      <c r="G2555" s="2">
        <f>'Moving Avg'!F2555</f>
        <v>4.6389999999999993</v>
      </c>
      <c r="H2555" s="2">
        <f>'Moving Avg'!G2555</f>
        <v>4.7629999999999972</v>
      </c>
      <c r="I2555" s="2">
        <f>'Moving Avg'!H2555</f>
        <v>4.6602965000000003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4.59</v>
      </c>
      <c r="C2556" s="2">
        <f>RSI!I2556</f>
        <v>42.236245518251856</v>
      </c>
      <c r="D2556" s="2">
        <f>MACD!E2556</f>
        <v>3.4122333278286732E-2</v>
      </c>
      <c r="E2556" s="2">
        <f>MACD!F2556</f>
        <v>3.8692651055879004E-2</v>
      </c>
      <c r="F2556" s="2">
        <f>'Moving Avg'!D2556</f>
        <v>4.5679999999999996</v>
      </c>
      <c r="G2556" s="2">
        <f>'Moving Avg'!F2556</f>
        <v>4.6289999999999996</v>
      </c>
      <c r="H2556" s="2">
        <f>'Moving Avg'!G2556</f>
        <v>4.7557999999999971</v>
      </c>
      <c r="I2556" s="2">
        <f>'Moving Avg'!H2556</f>
        <v>4.6606960000000006</v>
      </c>
      <c r="J2556" s="6" t="str">
        <f>OBV!F2556</f>
        <v>BULLISH</v>
      </c>
      <c r="K2556" s="6" t="str">
        <f>OBV!G2556</f>
        <v>NEUTRAL</v>
      </c>
      <c r="L2556" s="6" t="str">
        <f>OBV!H2556</f>
        <v>BULLISH DIVERGENCE</v>
      </c>
    </row>
    <row r="2557" spans="1:12" ht="13.5" x14ac:dyDescent="0.25">
      <c r="A2557" s="3">
        <f>RSI!A2557</f>
        <v>45726</v>
      </c>
      <c r="B2557" s="2">
        <f>RSI!B2557</f>
        <v>4.53</v>
      </c>
      <c r="C2557" s="2">
        <f>RSI!I2557</f>
        <v>36.904636961045718</v>
      </c>
      <c r="D2557" s="2">
        <f>MACD!E2557</f>
        <v>3.7623367405766217E-2</v>
      </c>
      <c r="E2557" s="2">
        <f>MACD!F2557</f>
        <v>3.847879432585645E-2</v>
      </c>
      <c r="F2557" s="2">
        <f>'Moving Avg'!D2557</f>
        <v>4.5540000000000003</v>
      </c>
      <c r="G2557" s="2">
        <f>'Moving Avg'!F2557</f>
        <v>4.6185</v>
      </c>
      <c r="H2557" s="2">
        <f>'Moving Avg'!G2557</f>
        <v>4.7473999999999981</v>
      </c>
      <c r="I2557" s="2">
        <f>'Moving Avg'!H2557</f>
        <v>4.6612655000000007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4.5999999999999996</v>
      </c>
      <c r="C2558" s="2">
        <f>RSI!I2558</f>
        <v>45.541741440967584</v>
      </c>
      <c r="D2558" s="2">
        <f>MACD!E2558</f>
        <v>3.4581461181930173E-2</v>
      </c>
      <c r="E2558" s="2">
        <f>MACD!F2558</f>
        <v>3.7699327697071197E-2</v>
      </c>
      <c r="F2558" s="2">
        <f>'Moving Avg'!D2558</f>
        <v>4.5720000000000001</v>
      </c>
      <c r="G2558" s="2">
        <f>'Moving Avg'!F2558</f>
        <v>4.6139999999999999</v>
      </c>
      <c r="H2558" s="2">
        <f>'Moving Avg'!G2558</f>
        <v>4.7403999999999975</v>
      </c>
      <c r="I2558" s="2">
        <f>'Moving Avg'!H2558</f>
        <v>4.6618560000000011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4.63</v>
      </c>
      <c r="C2559" s="2">
        <f>RSI!I2559</f>
        <v>48.777943560586273</v>
      </c>
      <c r="D2559" s="2">
        <f>MACD!E2559</f>
        <v>2.2345421135541166E-2</v>
      </c>
      <c r="E2559" s="2">
        <f>MACD!F2559</f>
        <v>3.4628546384765188E-2</v>
      </c>
      <c r="F2559" s="2">
        <f>'Moving Avg'!D2559</f>
        <v>4.58</v>
      </c>
      <c r="G2559" s="2">
        <f>'Moving Avg'!F2559</f>
        <v>4.6120000000000001</v>
      </c>
      <c r="H2559" s="2">
        <f>'Moving Avg'!G2559</f>
        <v>4.7339999999999982</v>
      </c>
      <c r="I2559" s="2">
        <f>'Moving Avg'!H2559</f>
        <v>4.662220500000001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</row>
    <row r="2560" spans="1:12" ht="13.5" x14ac:dyDescent="0.25">
      <c r="A2560" s="3">
        <f>RSI!A2560</f>
        <v>45729</v>
      </c>
      <c r="B2560" s="2">
        <f>RSI!B2560</f>
        <v>4.63</v>
      </c>
      <c r="C2560" s="2">
        <f>RSI!I2560</f>
        <v>48.777943560586273</v>
      </c>
      <c r="D2560" s="2">
        <f>MACD!E2560</f>
        <v>1.3586752482266817E-2</v>
      </c>
      <c r="E2560" s="2">
        <f>MACD!F2560</f>
        <v>3.0420187604265517E-2</v>
      </c>
      <c r="F2560" s="2">
        <f>'Moving Avg'!D2560</f>
        <v>4.5960000000000001</v>
      </c>
      <c r="G2560" s="2">
        <f>'Moving Avg'!F2560</f>
        <v>4.6114999999999995</v>
      </c>
      <c r="H2560" s="2">
        <f>'Moving Avg'!G2560</f>
        <v>4.7281999999999984</v>
      </c>
      <c r="I2560" s="2">
        <f>'Moving Avg'!H2560</f>
        <v>4.6625850000000018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4.72</v>
      </c>
      <c r="C2561" s="2">
        <f>RSI!I2561</f>
        <v>57.5539978579978</v>
      </c>
      <c r="D2561" s="2">
        <f>MACD!E2561</f>
        <v>-4.3883409773126658E-4</v>
      </c>
      <c r="E2561" s="2">
        <f>MACD!F2561</f>
        <v>2.4248383263866163E-2</v>
      </c>
      <c r="F2561" s="2">
        <f>'Moving Avg'!D2561</f>
        <v>4.621999999999999</v>
      </c>
      <c r="G2561" s="2">
        <f>'Moving Avg'!F2561</f>
        <v>4.6174999999999997</v>
      </c>
      <c r="H2561" s="2">
        <f>'Moving Avg'!G2561</f>
        <v>4.7241999999999988</v>
      </c>
      <c r="I2561" s="2">
        <f>'Moving Avg'!H2561</f>
        <v>4.6633995000000015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4.72</v>
      </c>
      <c r="C2562" s="2">
        <f>RSI!I2562</f>
        <v>57.553997857997793</v>
      </c>
      <c r="D2562" s="2">
        <f>MACD!E2562</f>
        <v>-1.2790061941346131E-2</v>
      </c>
      <c r="E2562" s="2">
        <f>MACD!F2562</f>
        <v>1.6840694222823704E-2</v>
      </c>
      <c r="F2562" s="2">
        <f>'Moving Avg'!D2562</f>
        <v>4.6599999999999993</v>
      </c>
      <c r="G2562" s="2">
        <f>'Moving Avg'!F2562</f>
        <v>4.6194999999999995</v>
      </c>
      <c r="H2562" s="2">
        <f>'Moving Avg'!G2562</f>
        <v>4.7205999999999984</v>
      </c>
      <c r="I2562" s="2">
        <f>'Moving Avg'!H2562</f>
        <v>4.6642140000000021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4.8600000000000003</v>
      </c>
      <c r="C2563" s="2">
        <f>RSI!I2563</f>
        <v>67.576163652903062</v>
      </c>
      <c r="D2563" s="2">
        <f>MACD!E2563</f>
        <v>-4.7905239745416495E-2</v>
      </c>
      <c r="E2563" s="2">
        <f>MACD!F2563</f>
        <v>3.8915074291756627E-3</v>
      </c>
      <c r="F2563" s="2">
        <f>'Moving Avg'!D2563</f>
        <v>4.7119999999999997</v>
      </c>
      <c r="G2563" s="2">
        <f>'Moving Avg'!F2563</f>
        <v>4.6289999999999996</v>
      </c>
      <c r="H2563" s="2">
        <f>'Moving Avg'!G2563</f>
        <v>4.7203999999999988</v>
      </c>
      <c r="I2563" s="2">
        <f>'Moving Avg'!H2563</f>
        <v>4.6657755000000014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4.87</v>
      </c>
      <c r="C2564" s="2">
        <f>RSI!I2564</f>
        <v>68.154564122048811</v>
      </c>
      <c r="D2564" s="2">
        <f>MACD!E2564</f>
        <v>-6.7292854950935954E-2</v>
      </c>
      <c r="E2564" s="2">
        <f>MACD!F2564</f>
        <v>-1.0345365046846662E-2</v>
      </c>
      <c r="F2564" s="2">
        <f>'Moving Avg'!D2564</f>
        <v>4.76</v>
      </c>
      <c r="G2564" s="2">
        <f>'Moving Avg'!F2564</f>
        <v>4.6395</v>
      </c>
      <c r="H2564" s="2">
        <f>'Moving Avg'!G2564</f>
        <v>4.7205999999999992</v>
      </c>
      <c r="I2564" s="2">
        <f>'Moving Avg'!H2564</f>
        <v>4.667575000000002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4.87</v>
      </c>
      <c r="C2565" s="2">
        <f>RSI!I2565</f>
        <v>68.154564122048811</v>
      </c>
      <c r="D2565" s="2">
        <f>MACD!E2565</f>
        <v>-9.1060441166646022E-2</v>
      </c>
      <c r="E2565" s="2">
        <f>MACD!F2565</f>
        <v>-2.6488380270806536E-2</v>
      </c>
      <c r="F2565" s="2">
        <f>'Moving Avg'!D2565</f>
        <v>4.8080000000000007</v>
      </c>
      <c r="G2565" s="2">
        <f>'Moving Avg'!F2565</f>
        <v>4.6495000000000006</v>
      </c>
      <c r="H2565" s="2">
        <f>'Moving Avg'!G2565</f>
        <v>4.7205999999999992</v>
      </c>
      <c r="I2565" s="2">
        <f>'Moving Avg'!H2565</f>
        <v>4.6693745000000009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4.9800000000000004</v>
      </c>
      <c r="C2566" s="2">
        <f>RSI!I2566</f>
        <v>74.058275667380755</v>
      </c>
      <c r="D2566" s="2">
        <f>MACD!E2566</f>
        <v>-0.11428506921409287</v>
      </c>
      <c r="E2566" s="2">
        <f>MACD!F2566</f>
        <v>-4.4047718059463808E-2</v>
      </c>
      <c r="F2566" s="2">
        <f>'Moving Avg'!D2566</f>
        <v>4.8600000000000003</v>
      </c>
      <c r="G2566" s="2">
        <f>'Moving Avg'!F2566</f>
        <v>4.666500000000001</v>
      </c>
      <c r="H2566" s="2">
        <f>'Moving Avg'!G2566</f>
        <v>4.7227999999999994</v>
      </c>
      <c r="I2566" s="2">
        <f>'Moving Avg'!H2566</f>
        <v>4.6717240000000011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5</v>
      </c>
      <c r="C2567" s="2">
        <f>RSI!I2567</f>
        <v>74.966960967691804</v>
      </c>
      <c r="D2567" s="2">
        <f>MACD!E2567</f>
        <v>-0.14633530407503681</v>
      </c>
      <c r="E2567" s="2">
        <f>MACD!F2567</f>
        <v>-6.4505235262578411E-2</v>
      </c>
      <c r="F2567" s="2">
        <f>'Moving Avg'!D2567</f>
        <v>4.9160000000000004</v>
      </c>
      <c r="G2567" s="2">
        <f>'Moving Avg'!F2567</f>
        <v>4.6840000000000011</v>
      </c>
      <c r="H2567" s="2">
        <f>'Moving Avg'!G2567</f>
        <v>4.7257999999999996</v>
      </c>
      <c r="I2567" s="2">
        <f>'Moving Avg'!H2567</f>
        <v>4.6739385000000011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5</v>
      </c>
      <c r="C2568" s="2">
        <f>RSI!I2568</f>
        <v>74.966960967691804</v>
      </c>
      <c r="D2568" s="2">
        <f>MACD!E2568</f>
        <v>-0.16436514273731451</v>
      </c>
      <c r="E2568" s="2">
        <f>MACD!F2568</f>
        <v>-8.4477216757525633E-2</v>
      </c>
      <c r="F2568" s="2">
        <f>'Moving Avg'!D2568</f>
        <v>4.944</v>
      </c>
      <c r="G2568" s="2">
        <f>'Moving Avg'!F2568</f>
        <v>4.7020000000000008</v>
      </c>
      <c r="H2568" s="2">
        <f>'Moving Avg'!G2568</f>
        <v>4.7290000000000001</v>
      </c>
      <c r="I2568" s="2">
        <f>'Moving Avg'!H2568</f>
        <v>4.6761530000000002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5</v>
      </c>
      <c r="C2569" s="2">
        <f>RSI!I2569</f>
        <v>74.966960967691804</v>
      </c>
      <c r="D2569" s="2">
        <f>MACD!E2569</f>
        <v>-0.17656099761246313</v>
      </c>
      <c r="E2569" s="2">
        <f>MACD!F2569</f>
        <v>-0.10289397292851313</v>
      </c>
      <c r="F2569" s="2">
        <f>'Moving Avg'!D2569</f>
        <v>4.9700000000000006</v>
      </c>
      <c r="G2569" s="2">
        <f>'Moving Avg'!F2569</f>
        <v>4.722500000000001</v>
      </c>
      <c r="H2569" s="2">
        <f>'Moving Avg'!G2569</f>
        <v>4.7331999999999992</v>
      </c>
      <c r="I2569" s="2">
        <f>'Moving Avg'!H2569</f>
        <v>4.6781800000000002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5</v>
      </c>
      <c r="C2570" s="2">
        <f>RSI!I2570</f>
        <v>74.966960967691804</v>
      </c>
      <c r="D2570" s="2">
        <f>MACD!E2570</f>
        <v>-0.18832058764156834</v>
      </c>
      <c r="E2570" s="2">
        <f>MACD!F2570</f>
        <v>-0.11997929587112417</v>
      </c>
      <c r="F2570" s="2">
        <f>'Moving Avg'!D2570</f>
        <v>4.9960000000000004</v>
      </c>
      <c r="G2570" s="2">
        <f>'Moving Avg'!F2570</f>
        <v>4.7425000000000006</v>
      </c>
      <c r="H2570" s="2">
        <f>'Moving Avg'!G2570</f>
        <v>4.7381999999999991</v>
      </c>
      <c r="I2570" s="2">
        <f>'Moving Avg'!H2570</f>
        <v>4.6802070000000002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5</v>
      </c>
      <c r="C2571" s="2">
        <f>RSI!I2571</f>
        <v>74.966960967691804</v>
      </c>
      <c r="D2571" s="2">
        <f>MACD!E2571</f>
        <v>-0.18575820846047897</v>
      </c>
      <c r="E2571" s="2">
        <f>MACD!F2571</f>
        <v>-0.13313507838899513</v>
      </c>
      <c r="F2571" s="2">
        <f>'Moving Avg'!D2571</f>
        <v>5</v>
      </c>
      <c r="G2571" s="2">
        <f>'Moving Avg'!F2571</f>
        <v>4.7625000000000002</v>
      </c>
      <c r="H2571" s="2">
        <f>'Moving Avg'!G2571</f>
        <v>4.7417999999999996</v>
      </c>
      <c r="I2571" s="2">
        <f>'Moving Avg'!H2571</f>
        <v>4.6826565000000002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5</v>
      </c>
      <c r="C2572" s="2">
        <f>RSI!I2572</f>
        <v>74.966960967691804</v>
      </c>
      <c r="D2572" s="2">
        <f>MACD!E2572</f>
        <v>-0.18482462695437718</v>
      </c>
      <c r="E2572" s="2">
        <f>MACD!F2572</f>
        <v>-0.14347298810207154</v>
      </c>
      <c r="F2572" s="2">
        <f>'Moving Avg'!D2572</f>
        <v>5</v>
      </c>
      <c r="G2572" s="2">
        <f>'Moving Avg'!F2572</f>
        <v>4.7824999999999998</v>
      </c>
      <c r="H2572" s="2">
        <f>'Moving Avg'!G2572</f>
        <v>4.7451999999999996</v>
      </c>
      <c r="I2572" s="2">
        <f>'Moving Avg'!H2572</f>
        <v>4.6851060000000011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45751</v>
      </c>
      <c r="B2573" s="2">
        <f>RSI!B2573</f>
        <v>5</v>
      </c>
      <c r="C2573" s="2">
        <f>RSI!I2573</f>
        <v>74.966960967691804</v>
      </c>
      <c r="D2573" s="2">
        <f>MACD!E2573</f>
        <v>-0.16363934654983225</v>
      </c>
      <c r="E2573" s="2">
        <f>MACD!F2573</f>
        <v>-0.14750625979162368</v>
      </c>
      <c r="F2573" s="2">
        <f>'Moving Avg'!D2573</f>
        <v>5</v>
      </c>
      <c r="G2573" s="2">
        <f>'Moving Avg'!F2573</f>
        <v>4.8069999999999995</v>
      </c>
      <c r="H2573" s="2">
        <f>'Moving Avg'!G2573</f>
        <v>4.7481999999999998</v>
      </c>
      <c r="I2573" s="2">
        <f>'Moving Avg'!H2573</f>
        <v>4.6876025000000006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4.9000000000000004</v>
      </c>
      <c r="C2574" s="2">
        <f>RSI!I2574</f>
        <v>57.924274528797227</v>
      </c>
      <c r="D2574" s="2">
        <f>MACD!E2574</f>
        <v>-0.13782592917818182</v>
      </c>
      <c r="E2574" s="2">
        <f>MACD!F2574</f>
        <v>-0.14557019366893531</v>
      </c>
      <c r="F2574" s="2">
        <f>'Moving Avg'!D2574</f>
        <v>4.9799999999999995</v>
      </c>
      <c r="G2574" s="2">
        <f>'Moving Avg'!F2574</f>
        <v>4.8224999999999998</v>
      </c>
      <c r="H2574" s="2">
        <f>'Moving Avg'!G2574</f>
        <v>4.7489999999999997</v>
      </c>
      <c r="I2574" s="2">
        <f>'Moving Avg'!H2574</f>
        <v>4.6895990000000012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4.8899999999999997</v>
      </c>
      <c r="C2575" s="2">
        <f>RSI!I2575</f>
        <v>56.540042288020089</v>
      </c>
      <c r="D2575" s="2">
        <f>MACD!E2575</f>
        <v>-0.11563221552030001</v>
      </c>
      <c r="E2575" s="2">
        <f>MACD!F2575</f>
        <v>-0.13958259803920825</v>
      </c>
      <c r="F2575" s="2">
        <f>'Moving Avg'!D2575</f>
        <v>4.9580000000000002</v>
      </c>
      <c r="G2575" s="2">
        <f>'Moving Avg'!F2575</f>
        <v>4.8395000000000001</v>
      </c>
      <c r="H2575" s="2">
        <f>'Moving Avg'!G2575</f>
        <v>4.7496</v>
      </c>
      <c r="I2575" s="2">
        <f>'Moving Avg'!H2575</f>
        <v>4.6916395000000009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4.8899999999999997</v>
      </c>
      <c r="C2576" s="2">
        <f>RSI!I2576</f>
        <v>56.540042288020089</v>
      </c>
      <c r="D2576" s="2">
        <f>MACD!E2576</f>
        <v>-8.0231075582982037E-2</v>
      </c>
      <c r="E2576" s="2">
        <f>MACD!F2576</f>
        <v>-0.12771229354796301</v>
      </c>
      <c r="F2576" s="2">
        <f>'Moving Avg'!D2576</f>
        <v>4.9359999999999999</v>
      </c>
      <c r="G2576" s="2">
        <f>'Moving Avg'!F2576</f>
        <v>4.8544999999999998</v>
      </c>
      <c r="H2576" s="2">
        <f>'Moving Avg'!G2576</f>
        <v>4.7513999999999994</v>
      </c>
      <c r="I2576" s="2">
        <f>'Moving Avg'!H2576</f>
        <v>4.6933040000000013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4.8899999999999997</v>
      </c>
      <c r="C2577" s="2">
        <f>RSI!I2577</f>
        <v>56.540042288020089</v>
      </c>
      <c r="D2577" s="2">
        <f>MACD!E2577</f>
        <v>-4.7478261380433651E-2</v>
      </c>
      <c r="E2577" s="2">
        <f>MACD!F2577</f>
        <v>-0.11166548711445715</v>
      </c>
      <c r="F2577" s="2">
        <f>'Moving Avg'!D2577</f>
        <v>4.9139999999999997</v>
      </c>
      <c r="G2577" s="2">
        <f>'Moving Avg'!F2577</f>
        <v>4.8725000000000005</v>
      </c>
      <c r="H2577" s="2">
        <f>'Moving Avg'!G2577</f>
        <v>4.7521999999999993</v>
      </c>
      <c r="I2577" s="2">
        <f>'Moving Avg'!H2577</f>
        <v>4.6948745000000009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4.8899999999999997</v>
      </c>
      <c r="C2578" s="2">
        <f>RSI!I2578</f>
        <v>56.540042288020082</v>
      </c>
      <c r="D2578" s="2">
        <f>MACD!E2578</f>
        <v>-2.0022600550739789E-2</v>
      </c>
      <c r="E2578" s="2">
        <f>MACD!F2578</f>
        <v>-9.3336909801713677E-2</v>
      </c>
      <c r="F2578" s="2">
        <f>'Moving Avg'!D2578</f>
        <v>4.8920000000000003</v>
      </c>
      <c r="G2578" s="2">
        <f>'Moving Avg'!F2578</f>
        <v>4.8870000000000005</v>
      </c>
      <c r="H2578" s="2">
        <f>'Moving Avg'!G2578</f>
        <v>4.7539999999999996</v>
      </c>
      <c r="I2578" s="2">
        <f>'Moving Avg'!H2578</f>
        <v>4.6965860000000008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5.14</v>
      </c>
      <c r="C2579" s="2">
        <f>RSI!I2579</f>
        <v>75.90345436844666</v>
      </c>
      <c r="D2579" s="2">
        <f>MACD!E2579</f>
        <v>-1.554853465225392E-2</v>
      </c>
      <c r="E2579" s="2">
        <f>MACD!F2579</f>
        <v>-7.7779234771821734E-2</v>
      </c>
      <c r="F2579" s="2">
        <f>'Moving Avg'!D2579</f>
        <v>4.9399999999999995</v>
      </c>
      <c r="G2579" s="2">
        <f>'Moving Avg'!F2579</f>
        <v>4.9125000000000005</v>
      </c>
      <c r="H2579" s="2">
        <f>'Moving Avg'!G2579</f>
        <v>4.7615999999999987</v>
      </c>
      <c r="I2579" s="2">
        <f>'Moving Avg'!H2579</f>
        <v>4.7002055000000009</v>
      </c>
      <c r="J2579" s="6" t="str">
        <f>OBV!F2579</f>
        <v>BULLISH</v>
      </c>
      <c r="K2579" s="6" t="str">
        <f>OBV!G2579</f>
        <v>STRONG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5.0999999999999996</v>
      </c>
      <c r="C2580" s="2">
        <f>RSI!I2580</f>
        <v>70.491732837520843</v>
      </c>
      <c r="D2580" s="2">
        <f>MACD!E2580</f>
        <v>-1.0498499721505183E-2</v>
      </c>
      <c r="E2580" s="2">
        <f>MACD!F2580</f>
        <v>-6.4323087761758435E-2</v>
      </c>
      <c r="F2580" s="2">
        <f>'Moving Avg'!D2580</f>
        <v>4.9819999999999993</v>
      </c>
      <c r="G2580" s="2">
        <f>'Moving Avg'!F2580</f>
        <v>4.9360000000000008</v>
      </c>
      <c r="H2580" s="2">
        <f>'Moving Avg'!G2580</f>
        <v>4.7687999999999988</v>
      </c>
      <c r="I2580" s="2">
        <f>'Moving Avg'!H2580</f>
        <v>4.7036250000000015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5.0999999999999996</v>
      </c>
      <c r="C2581" s="2">
        <f>RSI!I2581</f>
        <v>70.491732837520843</v>
      </c>
      <c r="D2581" s="2">
        <f>MACD!E2581</f>
        <v>-7.5618797646903602E-3</v>
      </c>
      <c r="E2581" s="2">
        <f>MACD!F2581</f>
        <v>-5.297084616234482E-2</v>
      </c>
      <c r="F2581" s="2">
        <f>'Moving Avg'!D2581</f>
        <v>5.0239999999999991</v>
      </c>
      <c r="G2581" s="2">
        <f>'Moving Avg'!F2581</f>
        <v>4.9550000000000001</v>
      </c>
      <c r="H2581" s="2">
        <f>'Moving Avg'!G2581</f>
        <v>4.7747999999999982</v>
      </c>
      <c r="I2581" s="2">
        <f>'Moving Avg'!H2581</f>
        <v>4.7069505000000014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5.08</v>
      </c>
      <c r="C2582" s="2">
        <f>RSI!I2582</f>
        <v>67.693027295894709</v>
      </c>
      <c r="D2582" s="2">
        <f>MACD!E2582</f>
        <v>-4.8330535333995783E-3</v>
      </c>
      <c r="E2582" s="2">
        <f>MACD!F2582</f>
        <v>-4.3343287636555775E-2</v>
      </c>
      <c r="F2582" s="2">
        <f>'Moving Avg'!D2582</f>
        <v>5.0619999999999994</v>
      </c>
      <c r="G2582" s="2">
        <f>'Moving Avg'!F2582</f>
        <v>4.972999999999999</v>
      </c>
      <c r="H2582" s="2">
        <f>'Moving Avg'!G2582</f>
        <v>4.7805999999999989</v>
      </c>
      <c r="I2582" s="2">
        <f>'Moving Avg'!H2582</f>
        <v>4.7100350000000013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5.08</v>
      </c>
      <c r="C2583" s="2">
        <f>RSI!I2583</f>
        <v>67.693027295894709</v>
      </c>
      <c r="D2583" s="2">
        <f>MACD!E2583</f>
        <v>-3.5516876424068755E-3</v>
      </c>
      <c r="E2583" s="2">
        <f>MACD!F2583</f>
        <v>-3.5384967637725993E-2</v>
      </c>
      <c r="F2583" s="2">
        <f>'Moving Avg'!D2583</f>
        <v>5.0999999999999996</v>
      </c>
      <c r="G2583" s="2">
        <f>'Moving Avg'!F2583</f>
        <v>4.9839999999999991</v>
      </c>
      <c r="H2583" s="2">
        <f>'Moving Avg'!G2583</f>
        <v>4.7863999999999995</v>
      </c>
      <c r="I2583" s="2">
        <f>'Moving Avg'!H2583</f>
        <v>4.7128845000000013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5.03</v>
      </c>
      <c r="C2584" s="2">
        <f>RSI!I2584</f>
        <v>60.705025001995942</v>
      </c>
      <c r="D2584" s="2">
        <f>MACD!E2584</f>
        <v>-1.5099886016787245E-2</v>
      </c>
      <c r="E2584" s="2">
        <f>MACD!F2584</f>
        <v>-3.1327951313538244E-2</v>
      </c>
      <c r="F2584" s="2">
        <f>'Moving Avg'!D2584</f>
        <v>5.0780000000000003</v>
      </c>
      <c r="G2584" s="2">
        <f>'Moving Avg'!F2584</f>
        <v>4.9919999999999991</v>
      </c>
      <c r="H2584" s="2">
        <f>'Moving Avg'!G2584</f>
        <v>4.791199999999999</v>
      </c>
      <c r="I2584" s="2">
        <f>'Moving Avg'!H2584</f>
        <v>4.7154840000000009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5.0199999999999996</v>
      </c>
      <c r="C2585" s="2">
        <f>RSI!I2585</f>
        <v>59.384647950677703</v>
      </c>
      <c r="D2585" s="2">
        <f>MACD!E2585</f>
        <v>-2.6254743591965557E-2</v>
      </c>
      <c r="E2585" s="2">
        <f>MACD!F2585</f>
        <v>-3.0313309769223706E-2</v>
      </c>
      <c r="F2585" s="2">
        <f>'Moving Avg'!D2585</f>
        <v>5.0619999999999994</v>
      </c>
      <c r="G2585" s="2">
        <f>'Moving Avg'!F2585</f>
        <v>4.9994999999999994</v>
      </c>
      <c r="H2585" s="2">
        <f>'Moving Avg'!G2585</f>
        <v>4.795799999999999</v>
      </c>
      <c r="I2585" s="2">
        <f>'Moving Avg'!H2585</f>
        <v>4.718080500000001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4.8</v>
      </c>
      <c r="C2586" s="2">
        <f>RSI!I2586</f>
        <v>39.189396498849014</v>
      </c>
      <c r="D2586" s="2">
        <f>MACD!E2586</f>
        <v>-1.9880290198250883E-2</v>
      </c>
      <c r="E2586" s="2">
        <f>MACD!F2586</f>
        <v>-2.8226705855029142E-2</v>
      </c>
      <c r="F2586" s="2">
        <f>'Moving Avg'!D2586</f>
        <v>5.0020000000000007</v>
      </c>
      <c r="G2586" s="2">
        <f>'Moving Avg'!F2586</f>
        <v>4.990499999999999</v>
      </c>
      <c r="H2586" s="2">
        <f>'Moving Avg'!G2586</f>
        <v>4.7959999999999985</v>
      </c>
      <c r="I2586" s="2">
        <f>'Moving Avg'!H2586</f>
        <v>4.7195770000000001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4.72</v>
      </c>
      <c r="C2587" s="2">
        <f>RSI!I2587</f>
        <v>34.58366998101765</v>
      </c>
      <c r="D2587" s="2">
        <f>MACD!E2587</f>
        <v>-7.7079373661579353E-3</v>
      </c>
      <c r="E2587" s="2">
        <f>MACD!F2587</f>
        <v>-2.4122952157254903E-2</v>
      </c>
      <c r="F2587" s="2">
        <f>'Moving Avg'!D2587</f>
        <v>4.93</v>
      </c>
      <c r="G2587" s="2">
        <f>'Moving Avg'!F2587</f>
        <v>4.9764999999999997</v>
      </c>
      <c r="H2587" s="2">
        <f>'Moving Avg'!G2587</f>
        <v>4.7955999999999985</v>
      </c>
      <c r="I2587" s="2">
        <f>'Moving Avg'!H2587</f>
        <v>4.7206735000000011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4.8</v>
      </c>
      <c r="C2588" s="2">
        <f>RSI!I2588</f>
        <v>41.93293831864645</v>
      </c>
      <c r="D2588" s="2">
        <f>MACD!E2588</f>
        <v>-2.0719579408297051E-3</v>
      </c>
      <c r="E2588" s="2">
        <f>MACD!F2588</f>
        <v>-1.9712753313969864E-2</v>
      </c>
      <c r="F2588" s="2">
        <f>'Moving Avg'!D2588</f>
        <v>4.8740000000000006</v>
      </c>
      <c r="G2588" s="2">
        <f>'Moving Avg'!F2588</f>
        <v>4.966499999999999</v>
      </c>
      <c r="H2588" s="2">
        <f>'Moving Avg'!G2588</f>
        <v>4.7977999999999996</v>
      </c>
      <c r="I2588" s="2">
        <f>'Moving Avg'!H2588</f>
        <v>4.7225930000000007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4.79</v>
      </c>
      <c r="C2589" s="2">
        <f>RSI!I2589</f>
        <v>41.308213105072909</v>
      </c>
      <c r="D2589" s="2">
        <f>MACD!E2589</f>
        <v>4.2595227739308683E-2</v>
      </c>
      <c r="E2589" s="2">
        <f>MACD!F2589</f>
        <v>-7.2511571033141552E-3</v>
      </c>
      <c r="F2589" s="2">
        <f>'Moving Avg'!D2589</f>
        <v>4.8259999999999996</v>
      </c>
      <c r="G2589" s="2">
        <f>'Moving Avg'!F2589</f>
        <v>4.9560000000000004</v>
      </c>
      <c r="H2589" s="2">
        <f>'Moving Avg'!G2589</f>
        <v>4.8001999999999994</v>
      </c>
      <c r="I2589" s="2">
        <f>'Moving Avg'!H2589</f>
        <v>4.7240395000000008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4.78</v>
      </c>
      <c r="C2590" s="2">
        <f>RSI!I2590</f>
        <v>40.655920846326794</v>
      </c>
      <c r="D2590" s="2">
        <f>MACD!E2590</f>
        <v>7.5680968910479152E-2</v>
      </c>
      <c r="E2590" s="2">
        <f>MACD!F2590</f>
        <v>9.3352680994445072E-3</v>
      </c>
      <c r="F2590" s="2">
        <f>'Moving Avg'!D2590</f>
        <v>4.7780000000000005</v>
      </c>
      <c r="G2590" s="2">
        <f>'Moving Avg'!F2590</f>
        <v>4.9450000000000003</v>
      </c>
      <c r="H2590" s="2">
        <f>'Moving Avg'!G2590</f>
        <v>4.8029999999999999</v>
      </c>
      <c r="I2590" s="2">
        <f>'Moving Avg'!H2590</f>
        <v>4.7254360000000002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4.75</v>
      </c>
      <c r="C2591" s="2">
        <f>RSI!I2591</f>
        <v>38.682471567664059</v>
      </c>
      <c r="D2591" s="2">
        <f>MACD!E2591</f>
        <v>0.10660933058121902</v>
      </c>
      <c r="E2591" s="2">
        <f>MACD!F2591</f>
        <v>2.8790080595799412E-2</v>
      </c>
      <c r="F2591" s="2">
        <f>'Moving Avg'!D2591</f>
        <v>4.7679999999999998</v>
      </c>
      <c r="G2591" s="2">
        <f>'Moving Avg'!F2591</f>
        <v>4.9324999999999992</v>
      </c>
      <c r="H2591" s="2">
        <f>'Moving Avg'!G2591</f>
        <v>4.806</v>
      </c>
      <c r="I2591" s="2">
        <f>'Moving Avg'!H2591</f>
        <v>4.7266355000000004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4.62</v>
      </c>
      <c r="C2592" s="2">
        <f>RSI!I2592</f>
        <v>31.538362340609609</v>
      </c>
      <c r="D2592" s="2">
        <f>MACD!E2592</f>
        <v>0.14016734236791084</v>
      </c>
      <c r="E2592" s="2">
        <f>MACD!F2592</f>
        <v>5.1065532950221704E-2</v>
      </c>
      <c r="F2592" s="2">
        <f>'Moving Avg'!D2592</f>
        <v>4.7480000000000002</v>
      </c>
      <c r="G2592" s="2">
        <f>'Moving Avg'!F2592</f>
        <v>4.9135000000000009</v>
      </c>
      <c r="H2592" s="2">
        <f>'Moving Avg'!G2592</f>
        <v>4.8047999999999993</v>
      </c>
      <c r="I2592" s="2">
        <f>'Moving Avg'!H2592</f>
        <v>4.7269970000000008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4.8</v>
      </c>
      <c r="C2593" s="2">
        <f>RSI!I2593</f>
        <v>46.321005118569815</v>
      </c>
      <c r="D2593" s="2">
        <f>MACD!E2593</f>
        <v>0.15677071522223773</v>
      </c>
      <c r="E2593" s="2">
        <f>MACD!F2593</f>
        <v>7.2206569404624915E-2</v>
      </c>
      <c r="F2593" s="2">
        <f>'Moving Avg'!D2593</f>
        <v>4.7480000000000002</v>
      </c>
      <c r="G2593" s="2">
        <f>'Moving Avg'!F2593</f>
        <v>4.9035000000000002</v>
      </c>
      <c r="H2593" s="2">
        <f>'Moving Avg'!G2593</f>
        <v>4.8074000000000003</v>
      </c>
      <c r="I2593" s="2">
        <f>'Moving Avg'!H2593</f>
        <v>4.7277890000000005</v>
      </c>
      <c r="J2593" s="6" t="str">
        <f>OBV!F2593</f>
        <v>BEARISH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4.8099999999999996</v>
      </c>
      <c r="C2594" s="2">
        <f>RSI!I2594</f>
        <v>47.005620711834034</v>
      </c>
      <c r="D2594" s="2">
        <f>MACD!E2594</f>
        <v>0.16275032967822334</v>
      </c>
      <c r="E2594" s="2">
        <f>MACD!F2594</f>
        <v>9.0315321459344594E-2</v>
      </c>
      <c r="F2594" s="2">
        <f>'Moving Avg'!D2594</f>
        <v>4.7520000000000007</v>
      </c>
      <c r="G2594" s="2">
        <f>'Moving Avg'!F2594</f>
        <v>4.899</v>
      </c>
      <c r="H2594" s="2">
        <f>'Moving Avg'!G2594</f>
        <v>4.8103999999999996</v>
      </c>
      <c r="I2594" s="2">
        <f>'Moving Avg'!H2594</f>
        <v>4.7285370000000002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4.58</v>
      </c>
      <c r="C2595" s="2">
        <f>RSI!I2595</f>
        <v>35.721166404876868</v>
      </c>
      <c r="D2595" s="2">
        <f>MACD!E2595</f>
        <v>0.18358620619298982</v>
      </c>
      <c r="E2595" s="2">
        <f>MACD!F2595</f>
        <v>0.10896949840607364</v>
      </c>
      <c r="F2595" s="2">
        <f>'Moving Avg'!D2595</f>
        <v>4.7120000000000006</v>
      </c>
      <c r="G2595" s="2">
        <f>'Moving Avg'!F2595</f>
        <v>4.8834999999999997</v>
      </c>
      <c r="H2595" s="2">
        <f>'Moving Avg'!G2595</f>
        <v>4.8086000000000011</v>
      </c>
      <c r="I2595" s="2">
        <f>'Moving Avg'!H2595</f>
        <v>4.728135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4.59</v>
      </c>
      <c r="C2596" s="2">
        <f>RSI!I2596</f>
        <v>36.435664587378305</v>
      </c>
      <c r="D2596" s="2">
        <f>MACD!E2596</f>
        <v>0.16824581079922574</v>
      </c>
      <c r="E2596" s="2">
        <f>MACD!F2596</f>
        <v>0.12082476088470406</v>
      </c>
      <c r="F2596" s="2">
        <f>'Moving Avg'!D2596</f>
        <v>4.6800000000000006</v>
      </c>
      <c r="G2596" s="2">
        <f>'Moving Avg'!F2596</f>
        <v>4.8685</v>
      </c>
      <c r="H2596" s="2">
        <f>'Moving Avg'!G2596</f>
        <v>4.8076000000000008</v>
      </c>
      <c r="I2596" s="2">
        <f>'Moving Avg'!H2596</f>
        <v>4.7278769999999994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4.51</v>
      </c>
      <c r="C2597" s="2">
        <f>RSI!I2597</f>
        <v>33.251342457188912</v>
      </c>
      <c r="D2597" s="2">
        <f>MACD!E2597</f>
        <v>0.15032104733346596</v>
      </c>
      <c r="E2597" s="2">
        <f>MACD!F2597</f>
        <v>0.12672401817445644</v>
      </c>
      <c r="F2597" s="2">
        <f>'Moving Avg'!D2597</f>
        <v>4.6579999999999995</v>
      </c>
      <c r="G2597" s="2">
        <f>'Moving Avg'!F2597</f>
        <v>4.8494999999999999</v>
      </c>
      <c r="H2597" s="2">
        <f>'Moving Avg'!G2597</f>
        <v>4.8048000000000002</v>
      </c>
      <c r="I2597" s="2">
        <f>'Moving Avg'!H2597</f>
        <v>4.7274069999999995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4.5999999999999996</v>
      </c>
      <c r="C2598" s="2">
        <f>RSI!I2598</f>
        <v>39.642223555229293</v>
      </c>
      <c r="D2598" s="2">
        <f>MACD!E2598</f>
        <v>0.14259855689922585</v>
      </c>
      <c r="E2598" s="2">
        <f>MACD!F2598</f>
        <v>0.12989892591941032</v>
      </c>
      <c r="F2598" s="2">
        <f>'Moving Avg'!D2598</f>
        <v>4.6180000000000003</v>
      </c>
      <c r="G2598" s="2">
        <f>'Moving Avg'!F2598</f>
        <v>4.835</v>
      </c>
      <c r="H2598" s="2">
        <f>'Moving Avg'!G2598</f>
        <v>4.8040000000000003</v>
      </c>
      <c r="I2598" s="2">
        <f>'Moving Avg'!H2598</f>
        <v>4.7274339999999988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4.62</v>
      </c>
      <c r="C2599" s="2">
        <f>RSI!I2599</f>
        <v>40.994248540180038</v>
      </c>
      <c r="D2599" s="2">
        <f>MACD!E2599</f>
        <v>0.13418237713565606</v>
      </c>
      <c r="E2599" s="2">
        <f>MACD!F2599</f>
        <v>0.13075561616265949</v>
      </c>
      <c r="F2599" s="2">
        <f>'Moving Avg'!D2599</f>
        <v>4.58</v>
      </c>
      <c r="G2599" s="2">
        <f>'Moving Avg'!F2599</f>
        <v>4.8090000000000002</v>
      </c>
      <c r="H2599" s="2">
        <f>'Moving Avg'!G2599</f>
        <v>4.8046000000000006</v>
      </c>
      <c r="I2599" s="2">
        <f>'Moving Avg'!H2599</f>
        <v>4.7275139999999984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4.55</v>
      </c>
      <c r="C2600" s="2">
        <f>RSI!I2600</f>
        <v>37.802526657579712</v>
      </c>
      <c r="D2600" s="2">
        <f>MACD!E2600</f>
        <v>0.13164340578658429</v>
      </c>
      <c r="E2600" s="2">
        <f>MACD!F2600</f>
        <v>0.13093317408744445</v>
      </c>
      <c r="F2600" s="2">
        <f>'Moving Avg'!D2600</f>
        <v>4.5739999999999998</v>
      </c>
      <c r="G2600" s="2">
        <f>'Moving Avg'!F2600</f>
        <v>4.7814999999999994</v>
      </c>
      <c r="H2600" s="2">
        <f>'Moving Avg'!G2600</f>
        <v>4.8036000000000012</v>
      </c>
      <c r="I2600" s="2">
        <f>'Moving Avg'!H2600</f>
        <v>4.7269619999999977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4.5</v>
      </c>
      <c r="C2601" s="2">
        <f>RSI!I2601</f>
        <v>35.66644160265912</v>
      </c>
      <c r="D2601" s="2">
        <f>MACD!E2601</f>
        <v>0.12986337517649638</v>
      </c>
      <c r="E2601" s="2">
        <f>MACD!F2601</f>
        <v>0.13071921430525485</v>
      </c>
      <c r="F2601" s="2">
        <f>'Moving Avg'!D2601</f>
        <v>4.556</v>
      </c>
      <c r="G2601" s="2">
        <f>'Moving Avg'!F2601</f>
        <v>4.7515000000000001</v>
      </c>
      <c r="H2601" s="2">
        <f>'Moving Avg'!G2601</f>
        <v>4.8016000000000014</v>
      </c>
      <c r="I2601" s="2">
        <f>'Moving Avg'!H2601</f>
        <v>4.7264419999999987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4.59</v>
      </c>
      <c r="C2602" s="2">
        <f>RSI!I2602</f>
        <v>42.017575552573199</v>
      </c>
      <c r="D2602" s="2">
        <f>MACD!E2602</f>
        <v>0.10317117597854608</v>
      </c>
      <c r="E2602" s="2">
        <f>MACD!F2602</f>
        <v>0.1252096066399131</v>
      </c>
      <c r="F2602" s="2">
        <f>'Moving Avg'!D2602</f>
        <v>4.5720000000000001</v>
      </c>
      <c r="G2602" s="2">
        <f>'Moving Avg'!F2602</f>
        <v>4.7270000000000003</v>
      </c>
      <c r="H2602" s="2">
        <f>'Moving Avg'!G2602</f>
        <v>4.8014000000000019</v>
      </c>
      <c r="I2602" s="2">
        <f>'Moving Avg'!H2602</f>
        <v>4.7263719999999987</v>
      </c>
      <c r="J2602" s="6" t="str">
        <f>OBV!F2602</f>
        <v>BEARISH</v>
      </c>
      <c r="K2602" s="6" t="str">
        <f>OBV!G2602</f>
        <v>NEUTRAL</v>
      </c>
      <c r="L2602" s="6" t="str">
        <f>OBV!H2602</f>
        <v>BEARISH DIVERGENCE</v>
      </c>
    </row>
    <row r="2603" spans="1:12" ht="13.5" x14ac:dyDescent="0.25">
      <c r="A2603" s="3">
        <f>RSI!A2603</f>
        <v>45797</v>
      </c>
      <c r="B2603" s="2">
        <f>RSI!B2603</f>
        <v>4.68</v>
      </c>
      <c r="C2603" s="2">
        <f>RSI!I2603</f>
        <v>47.589632973088825</v>
      </c>
      <c r="D2603" s="2">
        <f>MACD!E2603</f>
        <v>0.10245026576957095</v>
      </c>
      <c r="E2603" s="2">
        <f>MACD!F2603</f>
        <v>0.12065773846584468</v>
      </c>
      <c r="F2603" s="2">
        <f>'Moving Avg'!D2603</f>
        <v>4.5879999999999992</v>
      </c>
      <c r="G2603" s="2">
        <f>'Moving Avg'!F2603</f>
        <v>4.706999999999999</v>
      </c>
      <c r="H2603" s="2">
        <f>'Moving Avg'!G2603</f>
        <v>4.804800000000002</v>
      </c>
      <c r="I2603" s="2">
        <f>'Moving Avg'!H2603</f>
        <v>4.7264699999999982</v>
      </c>
      <c r="J2603" s="6" t="str">
        <f>OBV!F2603</f>
        <v>BEARISH</v>
      </c>
      <c r="K2603" s="6" t="str">
        <f>OBV!G2603</f>
        <v>NEUTRAL</v>
      </c>
      <c r="L2603" s="6" t="str">
        <f>OBV!H2603</f>
        <v>BEARISH DIVERGENCE</v>
      </c>
    </row>
    <row r="2604" spans="1:12" ht="13.5" x14ac:dyDescent="0.25">
      <c r="A2604" s="3">
        <f>RSI!A2604</f>
        <v>45798</v>
      </c>
      <c r="B2604" s="2">
        <f>RSI!B2604</f>
        <v>4.7300000000000004</v>
      </c>
      <c r="C2604" s="2">
        <f>RSI!I2604</f>
        <v>50.439143054197608</v>
      </c>
      <c r="D2604" s="2">
        <f>MACD!E2604</f>
        <v>9.9920204884822894E-2</v>
      </c>
      <c r="E2604" s="2">
        <f>MACD!F2604</f>
        <v>0.11651023174964034</v>
      </c>
      <c r="F2604" s="2">
        <f>'Moving Avg'!D2604</f>
        <v>4.6100000000000003</v>
      </c>
      <c r="G2604" s="2">
        <f>'Moving Avg'!F2604</f>
        <v>4.6919999999999993</v>
      </c>
      <c r="H2604" s="2">
        <f>'Moving Avg'!G2604</f>
        <v>4.8076000000000016</v>
      </c>
      <c r="I2604" s="2">
        <f>'Moving Avg'!H2604</f>
        <v>4.726817999999998</v>
      </c>
      <c r="J2604" s="6" t="str">
        <f>OBV!F2604</f>
        <v>BEARISH</v>
      </c>
      <c r="K2604" s="6" t="str">
        <f>OBV!G2604</f>
        <v>NEUTRAL</v>
      </c>
      <c r="L2604" s="6" t="str">
        <f>OBV!H2604</f>
        <v>BEARISH DIVERGENCE</v>
      </c>
    </row>
    <row r="2605" spans="1:12" ht="13.5" x14ac:dyDescent="0.25">
      <c r="A2605" s="3">
        <f>RSI!A2605</f>
        <v>45799</v>
      </c>
      <c r="B2605" s="2">
        <f>RSI!B2605</f>
        <v>4.72</v>
      </c>
      <c r="C2605" s="2">
        <f>RSI!I2605</f>
        <v>49.855322732744128</v>
      </c>
      <c r="D2605" s="2">
        <f>MACD!E2605</f>
        <v>6.3067077925150095E-2</v>
      </c>
      <c r="E2605" s="2">
        <f>MACD!F2605</f>
        <v>0.1058216009847423</v>
      </c>
      <c r="F2605" s="2">
        <f>'Moving Avg'!D2605</f>
        <v>4.6440000000000001</v>
      </c>
      <c r="G2605" s="2">
        <f>'Moving Avg'!F2605</f>
        <v>4.6770000000000005</v>
      </c>
      <c r="H2605" s="2">
        <f>'Moving Avg'!G2605</f>
        <v>4.8110000000000017</v>
      </c>
      <c r="I2605" s="2">
        <f>'Moving Avg'!H2605</f>
        <v>4.7271159999999979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4.6900000000000004</v>
      </c>
      <c r="C2606" s="2">
        <f>RSI!I2606</f>
        <v>48.058171244098581</v>
      </c>
      <c r="D2606" s="2">
        <f>MACD!E2606</f>
        <v>3.5640074433382019E-2</v>
      </c>
      <c r="E2606" s="2">
        <f>MACD!F2606</f>
        <v>9.1785295674470246E-2</v>
      </c>
      <c r="F2606" s="2">
        <f>'Moving Avg'!D2606</f>
        <v>4.6820000000000004</v>
      </c>
      <c r="G2606" s="2">
        <f>'Moving Avg'!F2606</f>
        <v>4.6715</v>
      </c>
      <c r="H2606" s="2">
        <f>'Moving Avg'!G2606</f>
        <v>4.8130000000000015</v>
      </c>
      <c r="I2606" s="2">
        <f>'Moving Avg'!H2606</f>
        <v>4.7272639999999981</v>
      </c>
      <c r="J2606" s="6" t="str">
        <f>OBV!F2606</f>
        <v>BULLISH</v>
      </c>
      <c r="K2606" s="6" t="str">
        <f>OBV!G2606</f>
        <v>STRONG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4.6900000000000004</v>
      </c>
      <c r="C2607" s="2">
        <f>RSI!I2607</f>
        <v>48.058171244098581</v>
      </c>
      <c r="D2607" s="2">
        <f>MACD!E2607</f>
        <v>2.9823324258515527E-4</v>
      </c>
      <c r="E2607" s="2">
        <f>MACD!F2607</f>
        <v>7.3487883188093225E-2</v>
      </c>
      <c r="F2607" s="2">
        <f>'Moving Avg'!D2607</f>
        <v>4.702</v>
      </c>
      <c r="G2607" s="2">
        <f>'Moving Avg'!F2607</f>
        <v>4.67</v>
      </c>
      <c r="H2607" s="2">
        <f>'Moving Avg'!G2607</f>
        <v>4.8162000000000003</v>
      </c>
      <c r="I2607" s="2">
        <f>'Moving Avg'!H2607</f>
        <v>4.7274119999999984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4.6500000000000004</v>
      </c>
      <c r="C2608" s="2">
        <f>RSI!I2608</f>
        <v>45.520760538957994</v>
      </c>
      <c r="D2608" s="2">
        <f>MACD!E2608</f>
        <v>-1.2636807385447035E-2</v>
      </c>
      <c r="E2608" s="2">
        <f>MACD!F2608</f>
        <v>5.6262945073385175E-2</v>
      </c>
      <c r="F2608" s="2">
        <f>'Moving Avg'!D2608</f>
        <v>4.6960000000000006</v>
      </c>
      <c r="G2608" s="2">
        <f>'Moving Avg'!F2608</f>
        <v>4.6624999999999996</v>
      </c>
      <c r="H2608" s="2">
        <f>'Moving Avg'!G2608</f>
        <v>4.8172000000000006</v>
      </c>
      <c r="I2608" s="2">
        <f>'Moving Avg'!H2608</f>
        <v>4.7274069999999986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</row>
    <row r="2609" spans="1:12" ht="13.5" x14ac:dyDescent="0.25">
      <c r="A2609" s="3">
        <f>RSI!A2609</f>
        <v>45805</v>
      </c>
      <c r="B2609" s="2">
        <f>RSI!B2609</f>
        <v>4.67</v>
      </c>
      <c r="C2609" s="2">
        <f>RSI!I2609</f>
        <v>47.026793499343</v>
      </c>
      <c r="D2609" s="2">
        <f>MACD!E2609</f>
        <v>-2.1601448249170652E-2</v>
      </c>
      <c r="E2609" s="2">
        <f>MACD!F2609</f>
        <v>4.0690066408874015E-2</v>
      </c>
      <c r="F2609" s="2">
        <f>'Moving Avg'!D2609</f>
        <v>4.6840000000000002</v>
      </c>
      <c r="G2609" s="2">
        <f>'Moving Avg'!F2609</f>
        <v>4.6564999999999994</v>
      </c>
      <c r="H2609" s="2">
        <f>'Moving Avg'!G2609</f>
        <v>4.8180000000000005</v>
      </c>
      <c r="I2609" s="2">
        <f>'Moving Avg'!H2609</f>
        <v>4.7275019999999977</v>
      </c>
      <c r="J2609" s="6" t="str">
        <f>OBV!F2609</f>
        <v>BULLISH</v>
      </c>
      <c r="K2609" s="6" t="str">
        <f>OBV!G2609</f>
        <v>NEUTRAL</v>
      </c>
      <c r="L2609" s="6" t="str">
        <f>OBV!H2609</f>
        <v>BULLISH DIVERGENCE</v>
      </c>
    </row>
    <row r="2610" spans="1:12" ht="13.5" x14ac:dyDescent="0.25">
      <c r="A2610" s="3">
        <f>RSI!A2610</f>
        <v>45806</v>
      </c>
      <c r="B2610" s="2">
        <f>RSI!B2610</f>
        <v>4.7</v>
      </c>
      <c r="C2610" s="2">
        <f>RSI!I2610</f>
        <v>49.291241543159693</v>
      </c>
      <c r="D2610" s="2">
        <f>MACD!E2610</f>
        <v>-4.1940110484292248E-2</v>
      </c>
      <c r="E2610" s="2">
        <f>MACD!F2610</f>
        <v>2.416403103024076E-2</v>
      </c>
      <c r="F2610" s="2">
        <f>'Moving Avg'!D2610</f>
        <v>4.6800000000000006</v>
      </c>
      <c r="G2610" s="2">
        <f>'Moving Avg'!F2610</f>
        <v>4.6524999999999999</v>
      </c>
      <c r="H2610" s="2">
        <f>'Moving Avg'!G2610</f>
        <v>4.8194000000000008</v>
      </c>
      <c r="I2610" s="2">
        <f>'Moving Avg'!H2610</f>
        <v>4.727840999999998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</row>
    <row r="2611" spans="1:12" ht="13.5" x14ac:dyDescent="0.25">
      <c r="A2611" s="3">
        <f>RSI!A2611</f>
        <v>45807</v>
      </c>
      <c r="B2611" s="2">
        <f>RSI!B2611</f>
        <v>4.5999999999999996</v>
      </c>
      <c r="C2611" s="2">
        <f>RSI!I2611</f>
        <v>42.733713436125306</v>
      </c>
      <c r="D2611" s="2">
        <f>MACD!E2611</f>
        <v>-5.9391311831076266E-2</v>
      </c>
      <c r="E2611" s="2">
        <f>MACD!F2611</f>
        <v>7.4529624579773579E-3</v>
      </c>
      <c r="F2611" s="2">
        <f>'Moving Avg'!D2611</f>
        <v>4.6620000000000008</v>
      </c>
      <c r="G2611" s="2">
        <f>'Moving Avg'!F2611</f>
        <v>4.6449999999999996</v>
      </c>
      <c r="H2611" s="2">
        <f>'Moving Avg'!G2611</f>
        <v>4.8170000000000002</v>
      </c>
      <c r="I2611" s="2">
        <f>'Moving Avg'!H2611</f>
        <v>4.7275859999999987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</row>
    <row r="2612" spans="1:12" ht="13.5" x14ac:dyDescent="0.25">
      <c r="A2612" s="3">
        <f>RSI!A2612</f>
        <v>45810</v>
      </c>
      <c r="B2612" s="2">
        <f>RSI!B2612</f>
        <v>4.5999999999999996</v>
      </c>
      <c r="C2612" s="2">
        <f>RSI!I2612</f>
        <v>42.733713436125313</v>
      </c>
      <c r="D2612" s="2">
        <f>MACD!E2612</f>
        <v>-5.968052870583751E-2</v>
      </c>
      <c r="E2612" s="2">
        <f>MACD!F2612</f>
        <v>-5.9737357747856167E-3</v>
      </c>
      <c r="F2612" s="2">
        <f>'Moving Avg'!D2612</f>
        <v>4.6440000000000001</v>
      </c>
      <c r="G2612" s="2">
        <f>'Moving Avg'!F2612</f>
        <v>4.6439999999999992</v>
      </c>
      <c r="H2612" s="2">
        <f>'Moving Avg'!G2612</f>
        <v>4.8145999999999995</v>
      </c>
      <c r="I2612" s="2">
        <f>'Moving Avg'!H2612</f>
        <v>4.7273309999999977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</row>
    <row r="2613" spans="1:12" ht="13.5" x14ac:dyDescent="0.25">
      <c r="A2613" s="3">
        <f>RSI!A2613</f>
        <v>45811</v>
      </c>
      <c r="B2613" s="2">
        <f>RSI!B2613</f>
        <v>4.5999999999999996</v>
      </c>
      <c r="C2613" s="2">
        <f>RSI!I2613</f>
        <v>42.733713436125321</v>
      </c>
      <c r="D2613" s="2">
        <f>MACD!E2613</f>
        <v>-4.5494809405940195E-2</v>
      </c>
      <c r="E2613" s="2">
        <f>MACD!F2613</f>
        <v>-1.3877950501016534E-2</v>
      </c>
      <c r="F2613" s="2">
        <f>'Moving Avg'!D2613</f>
        <v>4.6340000000000003</v>
      </c>
      <c r="G2613" s="2">
        <f>'Moving Avg'!F2613</f>
        <v>4.6339999999999995</v>
      </c>
      <c r="H2613" s="2">
        <f>'Moving Avg'!G2613</f>
        <v>4.8093999999999992</v>
      </c>
      <c r="I2613" s="2">
        <f>'Moving Avg'!H2613</f>
        <v>4.7270759999999976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4.5999999999999996</v>
      </c>
      <c r="C2614" s="2">
        <f>RSI!I2614</f>
        <v>42.733713436125321</v>
      </c>
      <c r="D2614" s="2">
        <f>MACD!E2614</f>
        <v>-2.5258193892847558E-2</v>
      </c>
      <c r="E2614" s="2">
        <f>MACD!F2614</f>
        <v>-1.615399917938274E-2</v>
      </c>
      <c r="F2614" s="2">
        <f>'Moving Avg'!D2614</f>
        <v>4.62</v>
      </c>
      <c r="G2614" s="2">
        <f>'Moving Avg'!F2614</f>
        <v>4.6234999999999991</v>
      </c>
      <c r="H2614" s="2">
        <f>'Moving Avg'!G2614</f>
        <v>4.8039999999999994</v>
      </c>
      <c r="I2614" s="2">
        <f>'Moving Avg'!H2614</f>
        <v>4.7268209999999984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4.5999999999999996</v>
      </c>
      <c r="C2615" s="2">
        <f>RSI!I2615</f>
        <v>42.733713436125321</v>
      </c>
      <c r="D2615" s="2">
        <f>MACD!E2615</f>
        <v>-9.1724330903639739E-3</v>
      </c>
      <c r="E2615" s="2">
        <f>MACD!F2615</f>
        <v>-1.4757685961578986E-2</v>
      </c>
      <c r="F2615" s="2">
        <f>'Moving Avg'!D2615</f>
        <v>4.5999999999999996</v>
      </c>
      <c r="G2615" s="2">
        <f>'Moving Avg'!F2615</f>
        <v>4.6244999999999985</v>
      </c>
      <c r="H2615" s="2">
        <f>'Moving Avg'!G2615</f>
        <v>4.7985999999999995</v>
      </c>
      <c r="I2615" s="2">
        <f>'Moving Avg'!H2615</f>
        <v>4.7266129999999977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4.33</v>
      </c>
      <c r="C2616" s="2">
        <f>RSI!I2616</f>
        <v>28.108654123435215</v>
      </c>
      <c r="D2616" s="2">
        <f>MACD!E2616</f>
        <v>2.0287036861330598E-2</v>
      </c>
      <c r="E2616" s="2">
        <f>MACD!F2616</f>
        <v>-7.7487413969970706E-3</v>
      </c>
      <c r="F2616" s="2">
        <f>'Moving Avg'!D2616</f>
        <v>4.5459999999999994</v>
      </c>
      <c r="G2616" s="2">
        <f>'Moving Avg'!F2616</f>
        <v>4.6114999999999977</v>
      </c>
      <c r="H2616" s="2">
        <f>'Moving Avg'!G2616</f>
        <v>4.7855999999999996</v>
      </c>
      <c r="I2616" s="2">
        <f>'Moving Avg'!H2616</f>
        <v>4.7252429999999981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4.08</v>
      </c>
      <c r="C2617" s="2">
        <f>RSI!I2617</f>
        <v>20.956870575527589</v>
      </c>
      <c r="D2617" s="2">
        <f>MACD!E2617</f>
        <v>6.5757709480334547E-2</v>
      </c>
      <c r="E2617" s="2">
        <f>MACD!F2617</f>
        <v>6.9525487784692537E-3</v>
      </c>
      <c r="F2617" s="2">
        <f>'Moving Avg'!D2617</f>
        <v>4.4420000000000002</v>
      </c>
      <c r="G2617" s="2">
        <f>'Moving Avg'!F2617</f>
        <v>4.5899999999999981</v>
      </c>
      <c r="H2617" s="2">
        <f>'Moving Avg'!G2617</f>
        <v>4.7671999999999999</v>
      </c>
      <c r="I2617" s="2">
        <f>'Moving Avg'!H2617</f>
        <v>4.7224349999999982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3.84</v>
      </c>
      <c r="C2618" s="2">
        <f>RSI!I2618</f>
        <v>16.592337415062062</v>
      </c>
      <c r="D2618" s="2">
        <f>MACD!E2618</f>
        <v>0.11920900330456519</v>
      </c>
      <c r="E2618" s="2">
        <f>MACD!F2618</f>
        <v>2.9403839683688444E-2</v>
      </c>
      <c r="F2618" s="2">
        <f>'Moving Avg'!D2618</f>
        <v>4.29</v>
      </c>
      <c r="G2618" s="2">
        <f>'Moving Avg'!F2618</f>
        <v>4.5519999999999987</v>
      </c>
      <c r="H2618" s="2">
        <f>'Moving Avg'!G2618</f>
        <v>4.7439999999999998</v>
      </c>
      <c r="I2618" s="2">
        <f>'Moving Avg'!H2618</f>
        <v>4.7184269999999984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3.62</v>
      </c>
      <c r="C2619" s="2">
        <f>RSI!I2619</f>
        <v>13.762806233996358</v>
      </c>
      <c r="D2619" s="2">
        <f>MACD!E2619</f>
        <v>0.18833227905512118</v>
      </c>
      <c r="E2619" s="2">
        <f>MACD!F2619</f>
        <v>6.1189527557974993E-2</v>
      </c>
      <c r="F2619" s="2">
        <f>'Moving Avg'!D2619</f>
        <v>4.0940000000000003</v>
      </c>
      <c r="G2619" s="2">
        <f>'Moving Avg'!F2619</f>
        <v>4.5019999999999998</v>
      </c>
      <c r="H2619" s="2">
        <f>'Moving Avg'!G2619</f>
        <v>4.7164000000000001</v>
      </c>
      <c r="I2619" s="2">
        <f>'Moving Avg'!H2619</f>
        <v>4.713271999999999</v>
      </c>
      <c r="J2619" s="6" t="str">
        <f>OBV!F2619</f>
        <v>BEARISH</v>
      </c>
      <c r="K2619" s="6" t="str">
        <f>OBV!G2619</f>
        <v>WEAK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3.46</v>
      </c>
      <c r="C2620" s="2">
        <f>RSI!I2620</f>
        <v>12.141183179186072</v>
      </c>
      <c r="D2620" s="2">
        <f>MACD!E2620</f>
        <v>0.26877550331489974</v>
      </c>
      <c r="E2620" s="2">
        <f>MACD!F2620</f>
        <v>0.10270672270935995</v>
      </c>
      <c r="F2620" s="2">
        <f>'Moving Avg'!D2620</f>
        <v>3.8660000000000005</v>
      </c>
      <c r="G2620" s="2">
        <f>'Moving Avg'!F2620</f>
        <v>4.4474999999999998</v>
      </c>
      <c r="H2620" s="2">
        <f>'Moving Avg'!G2620</f>
        <v>4.6856</v>
      </c>
      <c r="I2620" s="2">
        <f>'Moving Avg'!H2620</f>
        <v>4.7073169999999998</v>
      </c>
      <c r="J2620" s="6" t="str">
        <f>OBV!F2620</f>
        <v>BEARISH</v>
      </c>
      <c r="K2620" s="6" t="str">
        <f>OBV!G2620</f>
        <v>WEAK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3.4</v>
      </c>
      <c r="C2621" s="2">
        <f>RSI!I2621</f>
        <v>11.589701467227982</v>
      </c>
      <c r="D2621" s="2">
        <f>MACD!E2621</f>
        <v>0.33192873595928596</v>
      </c>
      <c r="E2621" s="2">
        <f>MACD!F2621</f>
        <v>0.14855112535934517</v>
      </c>
      <c r="F2621" s="2">
        <f>'Moving Avg'!D2621</f>
        <v>3.6799999999999997</v>
      </c>
      <c r="G2621" s="2">
        <f>'Moving Avg'!F2621</f>
        <v>4.3925000000000001</v>
      </c>
      <c r="H2621" s="2">
        <f>'Moving Avg'!G2621</f>
        <v>4.6536</v>
      </c>
      <c r="I2621" s="2">
        <f>'Moving Avg'!H2621</f>
        <v>4.7010619999999985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3.6</v>
      </c>
      <c r="C2622" s="2">
        <f>RSI!I2622</f>
        <v>23.984407160061721</v>
      </c>
      <c r="D2622" s="2">
        <f>MACD!E2622</f>
        <v>0.37648549958711808</v>
      </c>
      <c r="E2622" s="2">
        <f>MACD!F2622</f>
        <v>0.19413800020489974</v>
      </c>
      <c r="F2622" s="2">
        <f>'Moving Avg'!D2622</f>
        <v>3.5840000000000005</v>
      </c>
      <c r="G2622" s="2">
        <f>'Moving Avg'!F2622</f>
        <v>4.3430000000000009</v>
      </c>
      <c r="H2622" s="2">
        <f>'Moving Avg'!G2622</f>
        <v>4.6256000000000004</v>
      </c>
      <c r="I2622" s="2">
        <f>'Moving Avg'!H2622</f>
        <v>4.6958539999999998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3.78</v>
      </c>
      <c r="C2623" s="2">
        <f>RSI!I2623</f>
        <v>33.077888686056099</v>
      </c>
      <c r="D2623" s="2">
        <f>MACD!E2623</f>
        <v>0.40516688989852856</v>
      </c>
      <c r="E2623" s="2">
        <f>MACD!F2623</f>
        <v>0.23634377814362553</v>
      </c>
      <c r="F2623" s="2">
        <f>'Moving Avg'!D2623</f>
        <v>3.5720000000000001</v>
      </c>
      <c r="G2623" s="2">
        <f>'Moving Avg'!F2623</f>
        <v>4.2980000000000009</v>
      </c>
      <c r="H2623" s="2">
        <f>'Moving Avg'!G2623</f>
        <v>4.6012000000000004</v>
      </c>
      <c r="I2623" s="2">
        <f>'Moving Avg'!H2623</f>
        <v>4.6914989999999994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3.82</v>
      </c>
      <c r="C2624" s="2">
        <f>RSI!I2624</f>
        <v>34.940450618490587</v>
      </c>
      <c r="D2624" s="2">
        <f>MACD!E2624</f>
        <v>0.42940254453113269</v>
      </c>
      <c r="E2624" s="2">
        <f>MACD!F2624</f>
        <v>0.274955531421127</v>
      </c>
      <c r="F2624" s="2">
        <f>'Moving Avg'!D2624</f>
        <v>3.6119999999999997</v>
      </c>
      <c r="G2624" s="2">
        <f>'Moving Avg'!F2624</f>
        <v>4.2524999999999995</v>
      </c>
      <c r="H2624" s="2">
        <f>'Moving Avg'!G2624</f>
        <v>4.5796000000000001</v>
      </c>
      <c r="I2624" s="2">
        <f>'Moving Avg'!H2624</f>
        <v>4.687297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3.87</v>
      </c>
      <c r="C2625" s="2">
        <f>RSI!I2625</f>
        <v>37.289937468849075</v>
      </c>
      <c r="D2625" s="2">
        <f>MACD!E2625</f>
        <v>0.44868230192669234</v>
      </c>
      <c r="E2625" s="2">
        <f>MACD!F2625</f>
        <v>0.30970088552224007</v>
      </c>
      <c r="F2625" s="2">
        <f>'Moving Avg'!D2625</f>
        <v>3.694</v>
      </c>
      <c r="G2625" s="2">
        <f>'Moving Avg'!F2625</f>
        <v>4.21</v>
      </c>
      <c r="H2625" s="2">
        <f>'Moving Avg'!G2625</f>
        <v>4.5591999999999997</v>
      </c>
      <c r="I2625" s="2">
        <f>'Moving Avg'!H2625</f>
        <v>4.6833920000000004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4</v>
      </c>
      <c r="C2626" s="2">
        <f>RSI!I2626</f>
        <v>43.048633415589407</v>
      </c>
      <c r="D2626" s="2">
        <f>MACD!E2626</f>
        <v>0.4158253334824531</v>
      </c>
      <c r="E2626" s="2">
        <f>MACD!F2626</f>
        <v>0.33092577511428267</v>
      </c>
      <c r="F2626" s="2">
        <f>'Moving Avg'!D2626</f>
        <v>3.8140000000000001</v>
      </c>
      <c r="G2626" s="2">
        <f>'Moving Avg'!F2626</f>
        <v>4.1755000000000004</v>
      </c>
      <c r="H2626" s="2">
        <f>'Moving Avg'!G2626</f>
        <v>4.5413999999999994</v>
      </c>
      <c r="I2626" s="2">
        <f>'Moving Avg'!H2626</f>
        <v>4.6801370000000002</v>
      </c>
      <c r="J2626" s="6" t="str">
        <f>OBV!F2626</f>
        <v>BULLISH</v>
      </c>
      <c r="K2626" s="6" t="str">
        <f>OBV!G2626</f>
        <v>STRONG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4.21</v>
      </c>
      <c r="C2627" s="2">
        <f>RSI!I2627</f>
        <v>50.893514955744379</v>
      </c>
      <c r="D2627" s="2">
        <f>MACD!E2627</f>
        <v>0.33508753389243751</v>
      </c>
      <c r="E2627" s="2">
        <f>MACD!F2627</f>
        <v>0.33175812686991363</v>
      </c>
      <c r="F2627" s="2">
        <f>'Moving Avg'!D2627</f>
        <v>3.9359999999999999</v>
      </c>
      <c r="G2627" s="2">
        <f>'Moving Avg'!F2627</f>
        <v>4.1514999999999995</v>
      </c>
      <c r="H2627" s="2">
        <f>'Moving Avg'!G2627</f>
        <v>4.5278</v>
      </c>
      <c r="I2627" s="2">
        <f>'Moving Avg'!H2627</f>
        <v>4.6779320000000011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4.4400000000000004</v>
      </c>
      <c r="C2628" s="2">
        <f>RSI!I2628</f>
        <v>57.756803236185149</v>
      </c>
      <c r="D2628" s="2">
        <f>MACD!E2628</f>
        <v>0.21257116630604411</v>
      </c>
      <c r="E2628" s="2">
        <f>MACD!F2628</f>
        <v>0.30792073475713977</v>
      </c>
      <c r="F2628" s="2">
        <f>'Moving Avg'!D2628</f>
        <v>4.0679999999999996</v>
      </c>
      <c r="G2628" s="2">
        <f>'Moving Avg'!F2628</f>
        <v>4.141</v>
      </c>
      <c r="H2628" s="2">
        <f>'Moving Avg'!G2628</f>
        <v>4.5188000000000006</v>
      </c>
      <c r="I2628" s="2">
        <f>'Moving Avg'!H2628</f>
        <v>4.6769240000000014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4.51</v>
      </c>
      <c r="C2629" s="2">
        <f>RSI!I2629</f>
        <v>59.607148578635339</v>
      </c>
      <c r="D2629" s="2">
        <f>MACD!E2629</f>
        <v>6.8291149920054472E-2</v>
      </c>
      <c r="E2629" s="2">
        <f>MACD!F2629</f>
        <v>0.25999481778972272</v>
      </c>
      <c r="F2629" s="2">
        <f>'Moving Avg'!D2629</f>
        <v>4.2060000000000004</v>
      </c>
      <c r="G2629" s="2">
        <f>'Moving Avg'!F2629</f>
        <v>4.133</v>
      </c>
      <c r="H2629" s="2">
        <f>'Moving Avg'!G2629</f>
        <v>4.5061999999999998</v>
      </c>
      <c r="I2629" s="2">
        <f>'Moving Avg'!H2629</f>
        <v>4.6761720000000011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4.5</v>
      </c>
      <c r="C2630" s="2">
        <f>RSI!I2630</f>
        <v>59.208156569231122</v>
      </c>
      <c r="D2630" s="2">
        <f>MACD!E2630</f>
        <v>-7.9544089697686893E-2</v>
      </c>
      <c r="E2630" s="2">
        <f>MACD!F2630</f>
        <v>0.1920870362922408</v>
      </c>
      <c r="F2630" s="2">
        <f>'Moving Avg'!D2630</f>
        <v>4.3320000000000007</v>
      </c>
      <c r="G2630" s="2">
        <f>'Moving Avg'!F2630</f>
        <v>4.1229999999999993</v>
      </c>
      <c r="H2630" s="2">
        <f>'Moving Avg'!G2630</f>
        <v>4.4942000000000002</v>
      </c>
      <c r="I2630" s="2">
        <f>'Moving Avg'!H2630</f>
        <v>4.6753700000000018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4.5</v>
      </c>
      <c r="C2631" s="2">
        <f>RSI!I2631</f>
        <v>59.208156569231122</v>
      </c>
      <c r="D2631" s="2">
        <f>MACD!E2631</f>
        <v>-0.21554555561246769</v>
      </c>
      <c r="E2631" s="2">
        <f>MACD!F2631</f>
        <v>0.11056051791129912</v>
      </c>
      <c r="F2631" s="2">
        <f>'Moving Avg'!D2631</f>
        <v>4.4320000000000004</v>
      </c>
      <c r="G2631" s="2">
        <f>'Moving Avg'!F2631</f>
        <v>4.1180000000000003</v>
      </c>
      <c r="H2631" s="2">
        <f>'Moving Avg'!G2631</f>
        <v>4.4822000000000006</v>
      </c>
      <c r="I2631" s="2">
        <f>'Moving Avg'!H2631</f>
        <v>4.6744740000000018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4.5</v>
      </c>
      <c r="C2632" s="2">
        <f>RSI!I2632</f>
        <v>59.208156569231114</v>
      </c>
      <c r="D2632" s="2">
        <f>MACD!E2632</f>
        <v>-0.30140943283216792</v>
      </c>
      <c r="E2632" s="2">
        <f>MACD!F2632</f>
        <v>2.8166527762605711E-2</v>
      </c>
      <c r="F2632" s="2">
        <f>'Moving Avg'!D2632</f>
        <v>4.49</v>
      </c>
      <c r="G2632" s="2">
        <f>'Moving Avg'!F2632</f>
        <v>4.1130000000000004</v>
      </c>
      <c r="H2632" s="2">
        <f>'Moving Avg'!G2632</f>
        <v>4.4706000000000001</v>
      </c>
      <c r="I2632" s="2">
        <f>'Moving Avg'!H2632</f>
        <v>4.6735780000000018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4.5</v>
      </c>
      <c r="C2633" s="2">
        <f>RSI!I2633</f>
        <v>59.208156569231114</v>
      </c>
      <c r="D2633" s="2">
        <f>MACD!E2633</f>
        <v>-0.34781093854182377</v>
      </c>
      <c r="E2633" s="2">
        <f>MACD!F2633</f>
        <v>-4.7028965498280187E-2</v>
      </c>
      <c r="F2633" s="2">
        <f>'Moving Avg'!D2633</f>
        <v>4.5019999999999998</v>
      </c>
      <c r="G2633" s="2">
        <f>'Moving Avg'!F2633</f>
        <v>4.1079999999999997</v>
      </c>
      <c r="H2633" s="2">
        <f>'Moving Avg'!G2633</f>
        <v>4.4590000000000005</v>
      </c>
      <c r="I2633" s="2">
        <f>'Moving Avg'!H2633</f>
        <v>4.6726820000000018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4.5</v>
      </c>
      <c r="C2634" s="2">
        <f>RSI!I2634</f>
        <v>59.208156569231114</v>
      </c>
      <c r="D2634" s="2">
        <f>MACD!E2634</f>
        <v>-0.38225301921415378</v>
      </c>
      <c r="E2634" s="2">
        <f>MACD!F2634</f>
        <v>-0.1140737762414549</v>
      </c>
      <c r="F2634" s="2">
        <f>'Moving Avg'!D2634</f>
        <v>4.5</v>
      </c>
      <c r="G2634" s="2">
        <f>'Moving Avg'!F2634</f>
        <v>4.1029999999999998</v>
      </c>
      <c r="H2634" s="2">
        <f>'Moving Avg'!G2634</f>
        <v>4.4484000000000004</v>
      </c>
      <c r="I2634" s="2">
        <f>'Moving Avg'!H2634</f>
        <v>4.6717860000000018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4.57</v>
      </c>
      <c r="C2635" s="2">
        <f>RSI!I2635</f>
        <v>61.800793201084076</v>
      </c>
      <c r="D2635" s="2">
        <f>MACD!E2635</f>
        <v>-0.41012356083248536</v>
      </c>
      <c r="E2635" s="2">
        <f>MACD!F2635</f>
        <v>-0.173283733159661</v>
      </c>
      <c r="F2635" s="2">
        <f>'Moving Avg'!D2635</f>
        <v>4.5140000000000002</v>
      </c>
      <c r="G2635" s="2">
        <f>'Moving Avg'!F2635</f>
        <v>4.1014999999999997</v>
      </c>
      <c r="H2635" s="2">
        <f>'Moving Avg'!G2635</f>
        <v>4.4394000000000009</v>
      </c>
      <c r="I2635" s="2">
        <f>'Moving Avg'!H2635</f>
        <v>4.6712400000000027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4.5999999999999996</v>
      </c>
      <c r="C2636" s="2">
        <f>RSI!I2636</f>
        <v>62.889407677300106</v>
      </c>
      <c r="D2636" s="2">
        <f>MACD!E2636</f>
        <v>-0.41748511268921273</v>
      </c>
      <c r="E2636" s="2">
        <f>MACD!F2636</f>
        <v>-0.22212400906557137</v>
      </c>
      <c r="F2636" s="2">
        <f>'Moving Avg'!D2636</f>
        <v>4.5340000000000007</v>
      </c>
      <c r="G2636" s="2">
        <f>'Moving Avg'!F2636</f>
        <v>4.1149999999999993</v>
      </c>
      <c r="H2636" s="2">
        <f>'Moving Avg'!G2636</f>
        <v>4.4354000000000005</v>
      </c>
      <c r="I2636" s="2">
        <f>'Moving Avg'!H2636</f>
        <v>4.6708910000000028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4.5999999999999996</v>
      </c>
      <c r="C2637" s="2">
        <f>RSI!I2637</f>
        <v>62.889407677300099</v>
      </c>
      <c r="D2637" s="2">
        <f>MACD!E2637</f>
        <v>-0.39302495972580243</v>
      </c>
      <c r="E2637" s="2">
        <f>MACD!F2637</f>
        <v>-0.2563041991976176</v>
      </c>
      <c r="F2637" s="2">
        <f>'Moving Avg'!D2637</f>
        <v>4.5540000000000003</v>
      </c>
      <c r="G2637" s="2">
        <f>'Moving Avg'!F2637</f>
        <v>4.141</v>
      </c>
      <c r="H2637" s="2">
        <f>'Moving Avg'!G2637</f>
        <v>4.4329999999999998</v>
      </c>
      <c r="I2637" s="2">
        <f>'Moving Avg'!H2637</f>
        <v>4.6704950000000034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4.5999999999999996</v>
      </c>
      <c r="C2638" s="2">
        <f>RSI!I2638</f>
        <v>62.889407677300099</v>
      </c>
      <c r="D2638" s="2">
        <f>MACD!E2638</f>
        <v>-0.33844193435873393</v>
      </c>
      <c r="E2638" s="2">
        <f>MACD!F2638</f>
        <v>-0.27273174622984087</v>
      </c>
      <c r="F2638" s="2">
        <f>'Moving Avg'!D2638</f>
        <v>4.5739999999999998</v>
      </c>
      <c r="G2638" s="2">
        <f>'Moving Avg'!F2638</f>
        <v>4.1789999999999994</v>
      </c>
      <c r="H2638" s="2">
        <f>'Moving Avg'!G2638</f>
        <v>4.4289999999999994</v>
      </c>
      <c r="I2638" s="2">
        <f>'Moving Avg'!H2638</f>
        <v>4.6701460000000035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4.5999999999999996</v>
      </c>
      <c r="C2639" s="2">
        <f>RSI!I2639</f>
        <v>62.889407677300099</v>
      </c>
      <c r="D2639" s="2">
        <f>MACD!E2639</f>
        <v>-0.28287469870808302</v>
      </c>
      <c r="E2639" s="2">
        <f>MACD!F2639</f>
        <v>-0.27476033672548933</v>
      </c>
      <c r="F2639" s="2">
        <f>'Moving Avg'!D2639</f>
        <v>4.5939999999999994</v>
      </c>
      <c r="G2639" s="2">
        <f>'Moving Avg'!F2639</f>
        <v>4.2279999999999989</v>
      </c>
      <c r="H2639" s="2">
        <f>'Moving Avg'!G2639</f>
        <v>4.4251999999999994</v>
      </c>
      <c r="I2639" s="2">
        <f>'Moving Avg'!H2639</f>
        <v>4.6697970000000035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4.5999999999999996</v>
      </c>
      <c r="C2640" s="2">
        <f>RSI!I2640</f>
        <v>62.889407677300106</v>
      </c>
      <c r="D2640" s="2">
        <f>MACD!E2640</f>
        <v>-0.23867957449508737</v>
      </c>
      <c r="E2640" s="2">
        <f>MACD!F2640</f>
        <v>-0.26754418427940896</v>
      </c>
      <c r="F2640" s="2">
        <f>'Moving Avg'!D2640</f>
        <v>4.5999999999999996</v>
      </c>
      <c r="G2640" s="2">
        <f>'Moving Avg'!F2640</f>
        <v>4.2849999999999984</v>
      </c>
      <c r="H2640" s="2">
        <f>'Moving Avg'!G2640</f>
        <v>4.4215999999999989</v>
      </c>
      <c r="I2640" s="2">
        <f>'Moving Avg'!H2640</f>
        <v>4.6694480000000036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4.5999999999999996</v>
      </c>
      <c r="C2641" s="2">
        <f>RSI!I2641</f>
        <v>62.889407677300106</v>
      </c>
      <c r="D2641" s="2">
        <f>MACD!E2641</f>
        <v>-0.20247337091516115</v>
      </c>
      <c r="E2641" s="2">
        <f>MACD!F2641</f>
        <v>-0.25453002160655941</v>
      </c>
      <c r="F2641" s="2">
        <f>'Moving Avg'!D2641</f>
        <v>4.5999999999999996</v>
      </c>
      <c r="G2641" s="2">
        <f>'Moving Avg'!F2641</f>
        <v>4.3449999999999989</v>
      </c>
      <c r="H2641" s="2">
        <f>'Moving Avg'!G2641</f>
        <v>4.4185999999999988</v>
      </c>
      <c r="I2641" s="2">
        <f>'Moving Avg'!H2641</f>
        <v>4.6690990000000028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4.55</v>
      </c>
      <c r="C2642" s="2">
        <f>RSI!I2642</f>
        <v>58.551180731886888</v>
      </c>
      <c r="D2642" s="2">
        <f>MACD!E2642</f>
        <v>-0.16923519579225399</v>
      </c>
      <c r="E2642" s="2">
        <f>MACD!F2642</f>
        <v>-0.23747105644369834</v>
      </c>
      <c r="F2642" s="2">
        <f>'Moving Avg'!D2642</f>
        <v>4.59</v>
      </c>
      <c r="G2642" s="2">
        <f>'Moving Avg'!F2642</f>
        <v>4.3924999999999992</v>
      </c>
      <c r="H2642" s="2">
        <f>'Moving Avg'!G2642</f>
        <v>4.4171999999999985</v>
      </c>
      <c r="I2642" s="2">
        <f>'Moving Avg'!H2642</f>
        <v>4.6685000000000034</v>
      </c>
      <c r="J2642" s="6" t="str">
        <f>OBV!F2642</f>
        <v>BEARISH</v>
      </c>
      <c r="K2642" s="6" t="str">
        <f>OBV!G2642</f>
        <v>NEUTRAL</v>
      </c>
      <c r="L2642" s="6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4.5999999999999996</v>
      </c>
      <c r="C2643" s="2">
        <f>RSI!I2643</f>
        <v>61.417409373400169</v>
      </c>
      <c r="D2643" s="2">
        <f>MACD!E2643</f>
        <v>-0.1455387885501791</v>
      </c>
      <c r="E2643" s="2">
        <f>MACD!F2643</f>
        <v>-0.21908460286499451</v>
      </c>
      <c r="F2643" s="2">
        <f>'Moving Avg'!D2643</f>
        <v>4.589999999999999</v>
      </c>
      <c r="G2643" s="2">
        <f>'Moving Avg'!F2643</f>
        <v>4.4334999999999987</v>
      </c>
      <c r="H2643" s="2">
        <f>'Moving Avg'!G2643</f>
        <v>4.4131999999999989</v>
      </c>
      <c r="I2643" s="2">
        <f>'Moving Avg'!H2643</f>
        <v>4.6670500000000033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4.5999999999999996</v>
      </c>
      <c r="C2644" s="2">
        <f>RSI!I2644</f>
        <v>61.417409373400169</v>
      </c>
      <c r="D2644" s="2">
        <f>MACD!E2644</f>
        <v>-0.12645426676735472</v>
      </c>
      <c r="E2644" s="2">
        <f>MACD!F2644</f>
        <v>-0.20055853564546658</v>
      </c>
      <c r="F2644" s="2">
        <f>'Moving Avg'!D2644</f>
        <v>4.5900000000000007</v>
      </c>
      <c r="G2644" s="2">
        <f>'Moving Avg'!F2644</f>
        <v>4.4724999999999984</v>
      </c>
      <c r="H2644" s="2">
        <f>'Moving Avg'!G2644</f>
        <v>4.4089999999999989</v>
      </c>
      <c r="I2644" s="2">
        <f>'Moving Avg'!H2644</f>
        <v>4.665650000000003</v>
      </c>
      <c r="J2644" s="6" t="str">
        <f>OBV!F2644</f>
        <v>BEARISH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45859</v>
      </c>
      <c r="B2645" s="2">
        <f>RSI!B2645</f>
        <v>4.5999999999999996</v>
      </c>
      <c r="C2645" s="2">
        <f>RSI!I2645</f>
        <v>61.417409373400176</v>
      </c>
      <c r="D2645" s="2">
        <f>MACD!E2645</f>
        <v>-0.10043130221651086</v>
      </c>
      <c r="E2645" s="2">
        <f>MACD!F2645</f>
        <v>-0.18053308895967543</v>
      </c>
      <c r="F2645" s="2">
        <f>'Moving Avg'!D2645</f>
        <v>4.589999999999999</v>
      </c>
      <c r="G2645" s="2">
        <f>'Moving Avg'!F2645</f>
        <v>4.5089999999999986</v>
      </c>
      <c r="H2645" s="2">
        <f>'Moving Avg'!G2645</f>
        <v>4.409399999999998</v>
      </c>
      <c r="I2645" s="2">
        <f>'Moving Avg'!H2645</f>
        <v>4.6646500000000035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4.3600000000000003</v>
      </c>
      <c r="C2646" s="2">
        <f>RSI!I2646</f>
        <v>43.417838409740341</v>
      </c>
      <c r="D2646" s="2">
        <f>MACD!E2646</f>
        <v>-5.6847141360818476E-2</v>
      </c>
      <c r="E2646" s="2">
        <f>MACD!F2646</f>
        <v>-0.15579589943990405</v>
      </c>
      <c r="F2646" s="2">
        <f>'Moving Avg'!D2646</f>
        <v>4.5419999999999998</v>
      </c>
      <c r="G2646" s="2">
        <f>'Moving Avg'!F2646</f>
        <v>4.5269999999999992</v>
      </c>
      <c r="H2646" s="2">
        <f>'Moving Avg'!G2646</f>
        <v>4.4047999999999981</v>
      </c>
      <c r="I2646" s="2">
        <f>'Moving Avg'!H2646</f>
        <v>4.6624500000000042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4.58</v>
      </c>
      <c r="C2647" s="2">
        <f>RSI!I2647</f>
        <v>56.114461196213597</v>
      </c>
      <c r="D2647" s="2">
        <f>MACD!E2647</f>
        <v>-3.5613429677745501E-2</v>
      </c>
      <c r="E2647" s="2">
        <f>MACD!F2647</f>
        <v>-0.13175940548747234</v>
      </c>
      <c r="F2647" s="2">
        <f>'Moving Avg'!D2647</f>
        <v>4.548</v>
      </c>
      <c r="G2647" s="2">
        <f>'Moving Avg'!F2647</f>
        <v>4.5454999999999988</v>
      </c>
      <c r="H2647" s="2">
        <f>'Moving Avg'!G2647</f>
        <v>4.4061999999999992</v>
      </c>
      <c r="I2647" s="2">
        <f>'Moving Avg'!H2647</f>
        <v>4.6613500000000041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</row>
    <row r="2648" spans="1:12" ht="13.5" x14ac:dyDescent="0.25">
      <c r="A2648" s="3">
        <f>RSI!A2648</f>
        <v>45862</v>
      </c>
      <c r="B2648" s="2">
        <f>RSI!B2648</f>
        <v>4.58</v>
      </c>
      <c r="C2648" s="2">
        <f>RSI!I2648</f>
        <v>56.114461196213597</v>
      </c>
      <c r="D2648" s="2">
        <f>MACD!E2648</f>
        <v>-1.8343559502372209E-2</v>
      </c>
      <c r="E2648" s="2">
        <f>MACD!F2648</f>
        <v>-0.10907623629045231</v>
      </c>
      <c r="F2648" s="2">
        <f>'Moving Avg'!D2648</f>
        <v>4.5439999999999996</v>
      </c>
      <c r="G2648" s="2">
        <f>'Moving Avg'!F2648</f>
        <v>4.5524999999999993</v>
      </c>
      <c r="H2648" s="2">
        <f>'Moving Avg'!G2648</f>
        <v>4.4057999999999993</v>
      </c>
      <c r="I2648" s="2">
        <f>'Moving Avg'!H2648</f>
        <v>4.6605000000000043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4.58</v>
      </c>
      <c r="C2649" s="2">
        <f>RSI!I2649</f>
        <v>56.114461196213597</v>
      </c>
      <c r="D2649" s="2">
        <f>MACD!E2649</f>
        <v>-4.3760707951436828E-3</v>
      </c>
      <c r="E2649" s="2">
        <f>MACD!F2649</f>
        <v>-8.813620319139058E-2</v>
      </c>
      <c r="F2649" s="2">
        <f>'Moving Avg'!D2649</f>
        <v>4.5400000000000009</v>
      </c>
      <c r="G2649" s="2">
        <f>'Moving Avg'!F2649</f>
        <v>4.5559999999999992</v>
      </c>
      <c r="H2649" s="2">
        <f>'Moving Avg'!G2649</f>
        <v>4.4049999999999994</v>
      </c>
      <c r="I2649" s="2">
        <f>'Moving Avg'!H2649</f>
        <v>4.6597000000000044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4.58</v>
      </c>
      <c r="C2650" s="2">
        <f>RSI!I2650</f>
        <v>56.114461196213597</v>
      </c>
      <c r="D2650" s="2">
        <f>MACD!E2650</f>
        <v>6.8449083435124791E-3</v>
      </c>
      <c r="E2650" s="2">
        <f>MACD!F2650</f>
        <v>-6.9139980884409966E-2</v>
      </c>
      <c r="F2650" s="2">
        <f>'Moving Avg'!D2650</f>
        <v>4.5359999999999996</v>
      </c>
      <c r="G2650" s="2">
        <f>'Moving Avg'!F2650</f>
        <v>4.5600000000000005</v>
      </c>
      <c r="H2650" s="2">
        <f>'Moving Avg'!G2650</f>
        <v>4.4055999999999997</v>
      </c>
      <c r="I2650" s="2">
        <f>'Moving Avg'!H2650</f>
        <v>4.6590000000000051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4.55</v>
      </c>
      <c r="C2651" s="2">
        <f>RSI!I2651</f>
        <v>53.896241927384487</v>
      </c>
      <c r="D2651" s="2">
        <f>MACD!E2651</f>
        <v>1.800841156219235E-2</v>
      </c>
      <c r="E2651" s="2">
        <f>MACD!F2651</f>
        <v>-5.1710302395089502E-2</v>
      </c>
      <c r="F2651" s="2">
        <f>'Moving Avg'!D2651</f>
        <v>4.5739999999999998</v>
      </c>
      <c r="G2651" s="2">
        <f>'Moving Avg'!F2651</f>
        <v>4.5625</v>
      </c>
      <c r="H2651" s="2">
        <f>'Moving Avg'!G2651</f>
        <v>4.4066000000000001</v>
      </c>
      <c r="I2651" s="2">
        <f>'Moving Avg'!H2651</f>
        <v>4.6581000000000055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</row>
    <row r="2652" spans="1:12" ht="13.5" x14ac:dyDescent="0.25">
      <c r="A2652" s="3">
        <f>RSI!A2652</f>
        <v>45869</v>
      </c>
      <c r="B2652" s="2">
        <f>RSI!B2652</f>
        <v>4.58</v>
      </c>
      <c r="C2652" s="2">
        <f>RSI!I2652</f>
        <v>55.778785452671528</v>
      </c>
      <c r="D2652" s="2">
        <f>MACD!E2652</f>
        <v>1.7204792584665896E-2</v>
      </c>
      <c r="E2652" s="2">
        <f>MACD!F2652</f>
        <v>-3.792728339913843E-2</v>
      </c>
      <c r="F2652" s="2">
        <f>'Moving Avg'!D2652</f>
        <v>4.5739999999999998</v>
      </c>
      <c r="G2652" s="2">
        <f>'Moving Avg'!F2652</f>
        <v>4.5664999999999996</v>
      </c>
      <c r="H2652" s="2">
        <f>'Moving Avg'!G2652</f>
        <v>4.4064000000000014</v>
      </c>
      <c r="I2652" s="2">
        <f>'Moving Avg'!H2652</f>
        <v>4.6573500000000045</v>
      </c>
      <c r="J2652" s="6" t="str">
        <f>OBV!F2652</f>
        <v>BULLISH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4.58</v>
      </c>
      <c r="C2653" s="2">
        <f>RSI!I2653</f>
        <v>55.778785452671528</v>
      </c>
      <c r="D2653" s="2">
        <f>MACD!E2653</f>
        <v>2.3729537914698007E-2</v>
      </c>
      <c r="E2653" s="2">
        <f>MACD!F2653</f>
        <v>-2.5595919136371145E-2</v>
      </c>
      <c r="F2653" s="2">
        <f>'Moving Avg'!D2653</f>
        <v>4.5739999999999998</v>
      </c>
      <c r="G2653" s="2">
        <f>'Moving Avg'!F2653</f>
        <v>4.5705</v>
      </c>
      <c r="H2653" s="2">
        <f>'Moving Avg'!G2653</f>
        <v>4.4044000000000008</v>
      </c>
      <c r="I2653" s="2">
        <f>'Moving Avg'!H2653</f>
        <v>4.6566500000000053</v>
      </c>
      <c r="J2653" s="6" t="str">
        <f>OBV!F2653</f>
        <v>BULLISH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4.5</v>
      </c>
      <c r="C2654" s="2">
        <f>RSI!I2654</f>
        <v>49.524638116192406</v>
      </c>
      <c r="D2654" s="2">
        <f>MACD!E2654</f>
        <v>3.4724941943473198E-2</v>
      </c>
      <c r="E2654" s="2">
        <f>MACD!F2654</f>
        <v>-1.3531746920402278E-2</v>
      </c>
      <c r="F2654" s="2">
        <f>'Moving Avg'!D2654</f>
        <v>4.5579999999999998</v>
      </c>
      <c r="G2654" s="2">
        <f>'Moving Avg'!F2654</f>
        <v>4.5705</v>
      </c>
      <c r="H2654" s="2">
        <f>'Moving Avg'!G2654</f>
        <v>4.3998000000000008</v>
      </c>
      <c r="I2654" s="2">
        <f>'Moving Avg'!H2654</f>
        <v>4.6556000000000051</v>
      </c>
      <c r="J2654" s="6" t="str">
        <f>OBV!F2654</f>
        <v>BULLISH</v>
      </c>
      <c r="K2654" s="6" t="str">
        <f>OBV!G2654</f>
        <v>NEUTRAL</v>
      </c>
      <c r="L2654" s="6" t="str">
        <f>OBV!H2654</f>
        <v>BULLISH DIVERGENCE</v>
      </c>
    </row>
    <row r="2655" spans="1:12" ht="13.5" x14ac:dyDescent="0.25">
      <c r="A2655" s="3">
        <f>RSI!A2655</f>
        <v>45874</v>
      </c>
      <c r="B2655" s="2">
        <f>RSI!B2655</f>
        <v>4.57</v>
      </c>
      <c r="C2655" s="2">
        <f>RSI!I2655</f>
        <v>54.348017604518738</v>
      </c>
      <c r="D2655" s="2">
        <f>MACD!E2655</f>
        <v>3.8898264849853703E-2</v>
      </c>
      <c r="E2655" s="2">
        <f>MACD!F2655</f>
        <v>-3.0457445663510819E-3</v>
      </c>
      <c r="F2655" s="2">
        <f>'Moving Avg'!D2655</f>
        <v>4.556</v>
      </c>
      <c r="G2655" s="2">
        <f>'Moving Avg'!F2655</f>
        <v>4.5705</v>
      </c>
      <c r="H2655" s="2">
        <f>'Moving Avg'!G2655</f>
        <v>4.3968000000000016</v>
      </c>
      <c r="I2655" s="2">
        <f>'Moving Avg'!H2655</f>
        <v>4.6548000000000052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</row>
    <row r="2656" spans="1:12" ht="13.5" x14ac:dyDescent="0.25">
      <c r="A2656" s="3">
        <f>RSI!A2656</f>
        <v>45875</v>
      </c>
      <c r="B2656" s="2">
        <f>RSI!B2656</f>
        <v>4.57</v>
      </c>
      <c r="C2656" s="2">
        <f>RSI!I2656</f>
        <v>54.348017604518738</v>
      </c>
      <c r="D2656" s="2">
        <f>MACD!E2656</f>
        <v>5.1434806329169191E-3</v>
      </c>
      <c r="E2656" s="2">
        <f>MACD!F2656</f>
        <v>-1.4078995264974817E-3</v>
      </c>
      <c r="F2656" s="2">
        <f>'Moving Avg'!D2656</f>
        <v>4.5600000000000005</v>
      </c>
      <c r="G2656" s="2">
        <f>'Moving Avg'!F2656</f>
        <v>4.569</v>
      </c>
      <c r="H2656" s="2">
        <f>'Moving Avg'!G2656</f>
        <v>4.394400000000001</v>
      </c>
      <c r="I2656" s="2">
        <f>'Moving Avg'!H2656</f>
        <v>4.6540000000000052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4.57</v>
      </c>
      <c r="C2657" s="2">
        <f>RSI!I2657</f>
        <v>54.348017604518745</v>
      </c>
      <c r="D2657" s="2">
        <f>MACD!E2657</f>
        <v>1.0091800911579796E-2</v>
      </c>
      <c r="E2657" s="2">
        <f>MACD!F2657</f>
        <v>8.9204056111797368E-4</v>
      </c>
      <c r="F2657" s="2">
        <f>'Moving Avg'!D2657</f>
        <v>4.5579999999999998</v>
      </c>
      <c r="G2657" s="2">
        <f>'Moving Avg'!F2657</f>
        <v>4.5674999999999981</v>
      </c>
      <c r="H2657" s="2">
        <f>'Moving Avg'!G2657</f>
        <v>4.3920000000000003</v>
      </c>
      <c r="I2657" s="2">
        <f>'Moving Avg'!H2657</f>
        <v>4.6534000000000058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4.57</v>
      </c>
      <c r="C2658" s="2">
        <f>RSI!I2658</f>
        <v>54.348017604518745</v>
      </c>
      <c r="D2658" s="2">
        <f>MACD!E2658</f>
        <v>1.3967643854559952E-2</v>
      </c>
      <c r="E2658" s="2">
        <f>MACD!F2658</f>
        <v>3.5071612198063692E-3</v>
      </c>
      <c r="F2658" s="2">
        <f>'Moving Avg'!D2658</f>
        <v>4.556</v>
      </c>
      <c r="G2658" s="2">
        <f>'Moving Avg'!F2658</f>
        <v>4.5659999999999981</v>
      </c>
      <c r="H2658" s="2">
        <f>'Moving Avg'!G2658</f>
        <v>4.3904000000000005</v>
      </c>
      <c r="I2658" s="2">
        <f>'Moving Avg'!H2658</f>
        <v>4.6528000000000063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4.57</v>
      </c>
      <c r="C2659" s="2">
        <f>RSI!I2659</f>
        <v>54.348017604518759</v>
      </c>
      <c r="D2659" s="2">
        <f>MACD!E2659</f>
        <v>1.6959057626357854E-2</v>
      </c>
      <c r="E2659" s="2">
        <f>MACD!F2659</f>
        <v>6.1975405011166669E-3</v>
      </c>
      <c r="F2659" s="2">
        <f>'Moving Avg'!D2659</f>
        <v>4.57</v>
      </c>
      <c r="G2659" s="2">
        <f>'Moving Avg'!F2659</f>
        <v>4.564499999999998</v>
      </c>
      <c r="H2659" s="2">
        <f>'Moving Avg'!G2659</f>
        <v>4.3884000000000007</v>
      </c>
      <c r="I2659" s="2">
        <f>'Moving Avg'!H2659</f>
        <v>4.6522000000000059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4.5599999999999996</v>
      </c>
      <c r="C2660" s="2">
        <f>RSI!I2660</f>
        <v>53.294171765671599</v>
      </c>
      <c r="D2660" s="2">
        <f>MACD!E2660</f>
        <v>1.9964193115643347E-2</v>
      </c>
      <c r="E2660" s="2">
        <f>MACD!F2660</f>
        <v>8.9508710240220023E-3</v>
      </c>
      <c r="F2660" s="2">
        <f>'Moving Avg'!D2660</f>
        <v>4.5679999999999996</v>
      </c>
      <c r="G2660" s="2">
        <f>'Moving Avg'!F2660</f>
        <v>4.5624999999999982</v>
      </c>
      <c r="H2660" s="2">
        <f>'Moving Avg'!G2660</f>
        <v>4.3856000000000002</v>
      </c>
      <c r="I2660" s="2">
        <f>'Moving Avg'!H2660</f>
        <v>4.6518000000000059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4.5599999999999996</v>
      </c>
      <c r="C2661" s="2">
        <f>RSI!I2661</f>
        <v>53.294171765671592</v>
      </c>
      <c r="D2661" s="2">
        <f>MACD!E2661</f>
        <v>1.7703667437839243E-2</v>
      </c>
      <c r="E2661" s="2">
        <f>MACD!F2661</f>
        <v>1.0701430306785451E-2</v>
      </c>
      <c r="F2661" s="2">
        <f>'Moving Avg'!D2661</f>
        <v>4.5659999999999998</v>
      </c>
      <c r="G2661" s="2">
        <f>'Moving Avg'!F2661</f>
        <v>4.5604999999999993</v>
      </c>
      <c r="H2661" s="2">
        <f>'Moving Avg'!G2661</f>
        <v>4.3848000000000011</v>
      </c>
      <c r="I2661" s="2">
        <f>'Moving Avg'!H2661</f>
        <v>4.6516000000000055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4.5599999999999996</v>
      </c>
      <c r="C2662" s="2">
        <f>RSI!I2662</f>
        <v>53.294171765671592</v>
      </c>
      <c r="D2662" s="2">
        <f>MACD!E2662</f>
        <v>2.0232273616906937E-2</v>
      </c>
      <c r="E2662" s="2">
        <f>MACD!F2662</f>
        <v>1.2607598968809749E-2</v>
      </c>
      <c r="F2662" s="2">
        <f>'Moving Avg'!D2662</f>
        <v>4.5639999999999992</v>
      </c>
      <c r="G2662" s="2">
        <f>'Moving Avg'!F2662</f>
        <v>4.5609999999999999</v>
      </c>
      <c r="H2662" s="2">
        <f>'Moving Avg'!G2662</f>
        <v>4.3840000000000012</v>
      </c>
      <c r="I2662" s="2">
        <f>'Moving Avg'!H2662</f>
        <v>4.6515000000000057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4.5599999999999996</v>
      </c>
      <c r="C2663" s="2">
        <f>RSI!I2663</f>
        <v>53.294171765671592</v>
      </c>
      <c r="D2663" s="2">
        <f>MACD!E2663</f>
        <v>2.2210728331367058E-2</v>
      </c>
      <c r="E2663" s="2">
        <f>MACD!F2663</f>
        <v>1.4528224841321213E-2</v>
      </c>
      <c r="F2663" s="2">
        <f>'Moving Avg'!D2663</f>
        <v>4.5619999999999994</v>
      </c>
      <c r="G2663" s="2">
        <f>'Moving Avg'!F2663</f>
        <v>4.5590000000000002</v>
      </c>
      <c r="H2663" s="2">
        <f>'Moving Avg'!G2663</f>
        <v>4.3832000000000004</v>
      </c>
      <c r="I2663" s="2">
        <f>'Moving Avg'!H2663</f>
        <v>4.6515500000000056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4.5599999999999996</v>
      </c>
      <c r="C2664" s="2">
        <f>RSI!I2664</f>
        <v>53.294171765671592</v>
      </c>
      <c r="D2664" s="2">
        <f>MACD!E2664</f>
        <v>1.1427913895900588E-2</v>
      </c>
      <c r="E2664" s="2">
        <f>MACD!F2664</f>
        <v>1.3908162652237089E-2</v>
      </c>
      <c r="F2664" s="2">
        <f>'Moving Avg'!D2664</f>
        <v>4.5599999999999996</v>
      </c>
      <c r="G2664" s="2">
        <f>'Moving Avg'!F2664</f>
        <v>4.5570000000000004</v>
      </c>
      <c r="H2664" s="2">
        <f>'Moving Avg'!G2664</f>
        <v>4.3824000000000005</v>
      </c>
      <c r="I2664" s="2">
        <f>'Moving Avg'!H2664</f>
        <v>4.6519000000000048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4.5599999999999996</v>
      </c>
      <c r="C2665" s="2">
        <f>RSI!I2665</f>
        <v>53.294171765671592</v>
      </c>
      <c r="D2665" s="2">
        <f>MACD!E2665</f>
        <v>1.2935077356480029E-2</v>
      </c>
      <c r="E2665" s="2">
        <f>MACD!F2665</f>
        <v>1.3713545593085677E-2</v>
      </c>
      <c r="F2665" s="2">
        <f>'Moving Avg'!D2665</f>
        <v>4.5599999999999996</v>
      </c>
      <c r="G2665" s="2">
        <f>'Moving Avg'!F2665</f>
        <v>4.5550000000000006</v>
      </c>
      <c r="H2665" s="2">
        <f>'Moving Avg'!G2665</f>
        <v>4.3816000000000006</v>
      </c>
      <c r="I2665" s="2">
        <f>'Moving Avg'!H2665</f>
        <v>4.652200000000005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4.3600000000000003</v>
      </c>
      <c r="C2666" s="2">
        <f>RSI!I2666</f>
        <v>33.205780279395825</v>
      </c>
      <c r="D2666" s="2">
        <f>MACD!E2666</f>
        <v>2.8897270069395908E-2</v>
      </c>
      <c r="E2666" s="2">
        <f>MACD!F2666</f>
        <v>1.6750290488347724E-2</v>
      </c>
      <c r="F2666" s="2">
        <f>'Moving Avg'!D2666</f>
        <v>4.5199999999999996</v>
      </c>
      <c r="G2666" s="2">
        <f>'Moving Avg'!F2666</f>
        <v>4.5550000000000006</v>
      </c>
      <c r="H2666" s="2">
        <f>'Moving Avg'!G2666</f>
        <v>4.3822000000000001</v>
      </c>
      <c r="I2666" s="2">
        <f>'Moving Avg'!H2666</f>
        <v>4.6513000000000053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4.5599999999999996</v>
      </c>
      <c r="C2667" s="2">
        <f>RSI!I2667</f>
        <v>52.491045084852729</v>
      </c>
      <c r="D2667" s="2">
        <f>MACD!E2667</f>
        <v>2.8652295470461553E-2</v>
      </c>
      <c r="E2667" s="2">
        <f>MACD!F2667</f>
        <v>1.9130691484770493E-2</v>
      </c>
      <c r="F2667" s="2">
        <f>'Moving Avg'!D2667</f>
        <v>4.5199999999999996</v>
      </c>
      <c r="G2667" s="2">
        <f>'Moving Avg'!F2667</f>
        <v>4.5540000000000003</v>
      </c>
      <c r="H2667" s="2">
        <f>'Moving Avg'!G2667</f>
        <v>4.3918000000000008</v>
      </c>
      <c r="I2667" s="2">
        <f>'Moving Avg'!H2667</f>
        <v>4.6513500000000052</v>
      </c>
      <c r="J2667" s="6" t="str">
        <f>OBV!F2667</f>
        <v>BEARISH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4.5599999999999996</v>
      </c>
      <c r="C2668" s="2">
        <f>RSI!I2668</f>
        <v>52.491045084852729</v>
      </c>
      <c r="D2668" s="2">
        <f>MACD!E2668</f>
        <v>2.8247802032886682E-2</v>
      </c>
      <c r="E2668" s="2">
        <f>MACD!F2668</f>
        <v>2.0954113594393732E-2</v>
      </c>
      <c r="F2668" s="2">
        <f>'Moving Avg'!D2668</f>
        <v>4.5199999999999996</v>
      </c>
      <c r="G2668" s="2">
        <f>'Moving Avg'!F2668</f>
        <v>4.5530000000000008</v>
      </c>
      <c r="H2668" s="2">
        <f>'Moving Avg'!G2668</f>
        <v>4.4062000000000001</v>
      </c>
      <c r="I2668" s="2">
        <f>'Moving Avg'!H2668</f>
        <v>4.6514000000000042</v>
      </c>
      <c r="J2668" s="6" t="str">
        <f>OBV!F2668</f>
        <v>BEARISH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4.5</v>
      </c>
      <c r="C2669" s="2">
        <f>RSI!I2669</f>
        <v>47.699343645982161</v>
      </c>
      <c r="D2669" s="2">
        <f>MACD!E2669</f>
        <v>3.2167383504498659E-2</v>
      </c>
      <c r="E2669" s="2">
        <f>MACD!F2669</f>
        <v>2.3196767576414718E-2</v>
      </c>
      <c r="F2669" s="2">
        <f>'Moving Avg'!D2669</f>
        <v>4.508</v>
      </c>
      <c r="G2669" s="2">
        <f>'Moving Avg'!F2669</f>
        <v>4.5490000000000013</v>
      </c>
      <c r="H2669" s="2">
        <f>'Moving Avg'!G2669</f>
        <v>4.4238</v>
      </c>
      <c r="I2669" s="2">
        <f>'Moving Avg'!H2669</f>
        <v>4.6507000000000041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4.54</v>
      </c>
      <c r="C2670" s="2">
        <f>RSI!I2670</f>
        <v>50.916231035307405</v>
      </c>
      <c r="D2670" s="2">
        <f>MACD!E2670</f>
        <v>3.1167997096165578E-2</v>
      </c>
      <c r="E2670" s="2">
        <f>MACD!F2670</f>
        <v>2.4791013480364891E-2</v>
      </c>
      <c r="F2670" s="2">
        <f>'Moving Avg'!D2670</f>
        <v>4.5039999999999996</v>
      </c>
      <c r="G2670" s="2">
        <f>'Moving Avg'!F2670</f>
        <v>4.5470000000000015</v>
      </c>
      <c r="H2670" s="2">
        <f>'Moving Avg'!G2670</f>
        <v>4.4453999999999994</v>
      </c>
      <c r="I2670" s="2">
        <f>'Moving Avg'!H2670</f>
        <v>4.6497500000000045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4.54</v>
      </c>
      <c r="C2671" s="2">
        <f>RSI!I2671</f>
        <v>50.916231035307405</v>
      </c>
      <c r="D2671" s="2">
        <f>MACD!E2671</f>
        <v>3.0257731424723211E-2</v>
      </c>
      <c r="E2671" s="2">
        <f>MACD!F2671</f>
        <v>2.5884357069236558E-2</v>
      </c>
      <c r="F2671" s="2">
        <f>'Moving Avg'!D2671</f>
        <v>4.54</v>
      </c>
      <c r="G2671" s="2">
        <f>'Moving Avg'!F2671</f>
        <v>4.5465000000000018</v>
      </c>
      <c r="H2671" s="2">
        <f>'Moving Avg'!G2671</f>
        <v>4.4681999999999995</v>
      </c>
      <c r="I2671" s="2">
        <f>'Moving Avg'!H2671</f>
        <v>4.648800000000004</v>
      </c>
      <c r="J2671" s="6" t="str">
        <f>OBV!F2671</f>
        <v>BEARISH</v>
      </c>
      <c r="K2671" s="6" t="str">
        <f>OBV!G2671</f>
        <v>NEUTRAL</v>
      </c>
      <c r="L2671" s="6" t="str">
        <f>OBV!H2671</f>
        <v>BEARISH DIVERGENCE</v>
      </c>
    </row>
    <row r="2672" spans="1:12" ht="13.5" x14ac:dyDescent="0.25">
      <c r="A2672" s="3">
        <f>RSI!A2672</f>
        <v>45898</v>
      </c>
      <c r="B2672" s="2">
        <f>RSI!B2672</f>
        <v>4.45</v>
      </c>
      <c r="C2672" s="2">
        <f>RSI!I2672</f>
        <v>43.874313456328927</v>
      </c>
      <c r="D2672" s="2">
        <f>MACD!E2672</f>
        <v>3.6094329757071719E-2</v>
      </c>
      <c r="E2672" s="2">
        <f>MACD!F2672</f>
        <v>2.7926351606803592E-2</v>
      </c>
      <c r="F2672" s="2">
        <f>'Moving Avg'!D2672</f>
        <v>4.5179999999999989</v>
      </c>
      <c r="G2672" s="2">
        <f>'Moving Avg'!F2672</f>
        <v>4.5400000000000009</v>
      </c>
      <c r="H2672" s="2">
        <f>'Moving Avg'!G2672</f>
        <v>4.485199999999999</v>
      </c>
      <c r="I2672" s="2">
        <f>'Moving Avg'!H2672</f>
        <v>4.6474000000000038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4.5599999999999996</v>
      </c>
      <c r="C2673" s="2">
        <f>RSI!I2673</f>
        <v>52.517992301715466</v>
      </c>
      <c r="D2673" s="2">
        <f>MACD!E2673</f>
        <v>3.3361244920511623E-2</v>
      </c>
      <c r="E2673" s="2">
        <f>MACD!F2673</f>
        <v>2.9013330269545202E-2</v>
      </c>
      <c r="F2673" s="2">
        <f>'Moving Avg'!D2673</f>
        <v>4.5179999999999989</v>
      </c>
      <c r="G2673" s="2">
        <f>'Moving Avg'!F2673</f>
        <v>4.5390000000000015</v>
      </c>
      <c r="H2673" s="2">
        <f>'Moving Avg'!G2673</f>
        <v>4.500799999999999</v>
      </c>
      <c r="I2673" s="2">
        <f>'Moving Avg'!H2673</f>
        <v>4.6466500000000037</v>
      </c>
      <c r="J2673" s="6" t="str">
        <f>OBV!F2673</f>
        <v>BEARISH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4.55</v>
      </c>
      <c r="C2674" s="2">
        <f>RSI!I2674</f>
        <v>51.737914582559327</v>
      </c>
      <c r="D2674" s="2">
        <f>MACD!E2674</f>
        <v>3.1580494750323318E-2</v>
      </c>
      <c r="E2674" s="2">
        <f>MACD!F2674</f>
        <v>2.9526763165700829E-2</v>
      </c>
      <c r="F2674" s="2">
        <f>'Moving Avg'!D2674</f>
        <v>4.5280000000000005</v>
      </c>
      <c r="G2674" s="2">
        <f>'Moving Avg'!F2674</f>
        <v>4.541500000000001</v>
      </c>
      <c r="H2674" s="2">
        <f>'Moving Avg'!G2674</f>
        <v>4.5153999999999987</v>
      </c>
      <c r="I2674" s="2">
        <f>'Moving Avg'!H2674</f>
        <v>4.6457500000000032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4.54</v>
      </c>
      <c r="C2675" s="2">
        <f>RSI!I2675</f>
        <v>50.923339135971226</v>
      </c>
      <c r="D2675" s="2">
        <f>MACD!E2675</f>
        <v>3.0680129292195879E-2</v>
      </c>
      <c r="E2675" s="2">
        <f>MACD!F2675</f>
        <v>2.9757436390999842E-2</v>
      </c>
      <c r="F2675" s="2">
        <f>'Moving Avg'!D2675</f>
        <v>4.5280000000000005</v>
      </c>
      <c r="G2675" s="2">
        <f>'Moving Avg'!F2675</f>
        <v>4.5400000000000009</v>
      </c>
      <c r="H2675" s="2">
        <f>'Moving Avg'!G2675</f>
        <v>4.5287999999999986</v>
      </c>
      <c r="I2675" s="2">
        <f>'Moving Avg'!H2675</f>
        <v>4.6450000000000031</v>
      </c>
      <c r="J2675" s="6" t="str">
        <f>OBV!F2675</f>
        <v>BULLISH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4.5599999999999996</v>
      </c>
      <c r="C2676" s="2">
        <f>RSI!I2676</f>
        <v>52.53298019053674</v>
      </c>
      <c r="D2676" s="2">
        <f>MACD!E2676</f>
        <v>-2.3977083663631049E-3</v>
      </c>
      <c r="E2676" s="2">
        <f>MACD!F2676</f>
        <v>2.3326407439527252E-2</v>
      </c>
      <c r="F2676" s="2">
        <f>'Moving Avg'!D2676</f>
        <v>4.5319999999999991</v>
      </c>
      <c r="G2676" s="2">
        <f>'Moving Avg'!F2676</f>
        <v>4.5395000000000012</v>
      </c>
      <c r="H2676" s="2">
        <f>'Moving Avg'!G2676</f>
        <v>4.5399999999999991</v>
      </c>
      <c r="I2676" s="2">
        <f>'Moving Avg'!H2676</f>
        <v>4.6441500000000024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4.5599999999999996</v>
      </c>
      <c r="C2677" s="2">
        <f>RSI!I2677</f>
        <v>52.532980190536755</v>
      </c>
      <c r="D2677" s="2">
        <f>MACD!E2677</f>
        <v>2.0395966030850587E-4</v>
      </c>
      <c r="E2677" s="2">
        <f>MACD!F2677</f>
        <v>1.8701917883683503E-2</v>
      </c>
      <c r="F2677" s="2">
        <f>'Moving Avg'!D2677</f>
        <v>4.5539999999999994</v>
      </c>
      <c r="G2677" s="2">
        <f>'Moving Avg'!F2677</f>
        <v>4.5389999999999997</v>
      </c>
      <c r="H2677" s="2">
        <f>'Moving Avg'!G2677</f>
        <v>4.5469999999999997</v>
      </c>
      <c r="I2677" s="2">
        <f>'Moving Avg'!H2677</f>
        <v>4.6435000000000022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4.5599999999999996</v>
      </c>
      <c r="C2678" s="2">
        <f>RSI!I2678</f>
        <v>52.532980190536762</v>
      </c>
      <c r="D2678" s="2">
        <f>MACD!E2678</f>
        <v>2.2399792292366882E-3</v>
      </c>
      <c r="E2678" s="2">
        <f>MACD!F2678</f>
        <v>1.5409530152794141E-2</v>
      </c>
      <c r="F2678" s="2">
        <f>'Moving Avg'!D2678</f>
        <v>4.5539999999999994</v>
      </c>
      <c r="G2678" s="2">
        <f>'Moving Avg'!F2678</f>
        <v>4.5385000000000009</v>
      </c>
      <c r="H2678" s="2">
        <f>'Moving Avg'!G2678</f>
        <v>4.5493999999999994</v>
      </c>
      <c r="I2678" s="2">
        <f>'Moving Avg'!H2678</f>
        <v>4.6428500000000019</v>
      </c>
      <c r="J2678" s="6" t="str">
        <f>OBV!F2678</f>
        <v>BULLISH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4.55</v>
      </c>
      <c r="C2679" s="2">
        <f>RSI!I2679</f>
        <v>51.478581970442583</v>
      </c>
      <c r="D2679" s="2">
        <f>MACD!E2679</f>
        <v>-4.6804040626771126E-3</v>
      </c>
      <c r="E2679" s="2">
        <f>MACD!F2679</f>
        <v>1.1391543309699891E-2</v>
      </c>
      <c r="F2679" s="2">
        <f>'Moving Avg'!D2679</f>
        <v>4.5540000000000003</v>
      </c>
      <c r="G2679" s="2">
        <f>'Moving Avg'!F2679</f>
        <v>4.5375000000000005</v>
      </c>
      <c r="H2679" s="2">
        <f>'Moving Avg'!G2679</f>
        <v>4.5502000000000002</v>
      </c>
      <c r="I2679" s="2">
        <f>'Moving Avg'!H2679</f>
        <v>4.6421000000000019</v>
      </c>
      <c r="J2679" s="6" t="str">
        <f>OBV!F2679</f>
        <v>BULLISH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45911</v>
      </c>
      <c r="B2680" s="2">
        <f>RSI!B2680</f>
        <v>4.4000000000000004</v>
      </c>
      <c r="C2680" s="2">
        <f>RSI!I2680</f>
        <v>38.874452554633315</v>
      </c>
      <c r="D2680" s="2">
        <f>MACD!E2680</f>
        <v>6.6461378489304224E-3</v>
      </c>
      <c r="E2680" s="2">
        <f>MACD!F2680</f>
        <v>1.0442462217545998E-2</v>
      </c>
      <c r="F2680" s="2">
        <f>'Moving Avg'!D2680</f>
        <v>4.5260000000000007</v>
      </c>
      <c r="G2680" s="2">
        <f>'Moving Avg'!F2680</f>
        <v>4.5295000000000005</v>
      </c>
      <c r="H2680" s="2">
        <f>'Moving Avg'!G2680</f>
        <v>4.5481999999999996</v>
      </c>
      <c r="I2680" s="2">
        <f>'Moving Avg'!H2680</f>
        <v>4.6406000000000018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</row>
    <row r="2681" spans="1:12" ht="13.5" x14ac:dyDescent="0.25">
      <c r="A2681" s="3">
        <f>RSI!A2681</f>
        <v>45912</v>
      </c>
      <c r="B2681" s="2">
        <f>RSI!B2681</f>
        <v>4.3</v>
      </c>
      <c r="C2681" s="2">
        <f>RSI!I2681</f>
        <v>33.062575895321785</v>
      </c>
      <c r="D2681" s="2">
        <f>MACD!E2681</f>
        <v>2.4447318687381703E-2</v>
      </c>
      <c r="E2681" s="2">
        <f>MACD!F2681</f>
        <v>1.324343351151314E-2</v>
      </c>
      <c r="F2681" s="2">
        <f>'Moving Avg'!D2681</f>
        <v>4.4740000000000002</v>
      </c>
      <c r="G2681" s="2">
        <f>'Moving Avg'!F2681</f>
        <v>4.5164999999999997</v>
      </c>
      <c r="H2681" s="2">
        <f>'Moving Avg'!G2681</f>
        <v>4.5442</v>
      </c>
      <c r="I2681" s="2">
        <f>'Moving Avg'!H2681</f>
        <v>4.6387500000000017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4.55</v>
      </c>
      <c r="C2682" s="2">
        <f>RSI!I2682</f>
        <v>52.273125483738276</v>
      </c>
      <c r="D2682" s="2">
        <f>MACD!E2682</f>
        <v>8.4858812395882666E-3</v>
      </c>
      <c r="E2682" s="2">
        <f>MACD!F2682</f>
        <v>1.2291923057128167E-2</v>
      </c>
      <c r="F2682" s="2">
        <f>'Moving Avg'!D2682</f>
        <v>4.4719999999999995</v>
      </c>
      <c r="G2682" s="2">
        <f>'Moving Avg'!F2682</f>
        <v>4.516</v>
      </c>
      <c r="H2682" s="2">
        <f>'Moving Avg'!G2682</f>
        <v>4.5452000000000004</v>
      </c>
      <c r="I2682" s="2">
        <f>'Moving Avg'!H2682</f>
        <v>4.6381500000000013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4.47</v>
      </c>
      <c r="C2683" s="2">
        <f>RSI!I2683</f>
        <v>47.568501422734897</v>
      </c>
      <c r="D2683" s="2">
        <f>MACD!E2683</f>
        <v>1.7593178039868818E-2</v>
      </c>
      <c r="E2683" s="2">
        <f>MACD!F2683</f>
        <v>1.3352174053676297E-2</v>
      </c>
      <c r="F2683" s="2">
        <f>'Moving Avg'!D2683</f>
        <v>4.4539999999999997</v>
      </c>
      <c r="G2683" s="2">
        <f>'Moving Avg'!F2683</f>
        <v>4.5114999999999998</v>
      </c>
      <c r="H2683" s="2">
        <f>'Moving Avg'!G2683</f>
        <v>4.5446</v>
      </c>
      <c r="I2683" s="2">
        <f>'Moving Avg'!H2683</f>
        <v>4.6370500000000012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4.47</v>
      </c>
      <c r="C2684" s="2">
        <f>RSI!I2684</f>
        <v>47.568501422734904</v>
      </c>
      <c r="D2684" s="2">
        <f>MACD!E2684</f>
        <v>2.4015211965560113E-2</v>
      </c>
      <c r="E2684" s="2">
        <f>MACD!F2684</f>
        <v>1.548478163605306E-2</v>
      </c>
      <c r="F2684" s="2">
        <f>'Moving Avg'!D2684</f>
        <v>4.4379999999999997</v>
      </c>
      <c r="G2684" s="2">
        <f>'Moving Avg'!F2684</f>
        <v>4.5069999999999997</v>
      </c>
      <c r="H2684" s="2">
        <f>'Moving Avg'!G2684</f>
        <v>4.5440000000000005</v>
      </c>
      <c r="I2684" s="2">
        <f>'Moving Avg'!H2684</f>
        <v>4.6360000000000019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4.4400000000000004</v>
      </c>
      <c r="C2685" s="2">
        <f>RSI!I2685</f>
        <v>45.776693264766195</v>
      </c>
      <c r="D2685" s="2">
        <f>MACD!E2685</f>
        <v>3.0368483993203021E-2</v>
      </c>
      <c r="E2685" s="2">
        <f>MACD!F2685</f>
        <v>1.8461522107483055E-2</v>
      </c>
      <c r="F2685" s="2">
        <f>'Moving Avg'!D2685</f>
        <v>4.4459999999999997</v>
      </c>
      <c r="G2685" s="2">
        <f>'Moving Avg'!F2685</f>
        <v>4.5009999999999994</v>
      </c>
      <c r="H2685" s="2">
        <f>'Moving Avg'!G2685</f>
        <v>4.5414000000000003</v>
      </c>
      <c r="I2685" s="2">
        <f>'Moving Avg'!H2685</f>
        <v>4.6362000000000023</v>
      </c>
      <c r="J2685" s="6" t="str">
        <f>OBV!F2685</f>
        <v>BEARISH</v>
      </c>
      <c r="K2685" s="6" t="str">
        <f>OBV!G2685</f>
        <v>NEUTRAL</v>
      </c>
      <c r="L2685" s="6" t="str">
        <f>OBV!H2685</f>
        <v>BEARISH DIVERGENCE</v>
      </c>
    </row>
    <row r="2686" spans="1:12" ht="13.5" x14ac:dyDescent="0.35">
      <c r="A2686" s="3">
        <f>RSI!A2686</f>
        <v>45919</v>
      </c>
      <c r="B2686" s="4">
        <f>RSI!B2686</f>
        <v>4.54</v>
      </c>
      <c r="C2686" s="2">
        <f>RSI!I2686</f>
        <v>52.235348230170295</v>
      </c>
      <c r="D2686" s="2">
        <f>MACD!E2686</f>
        <v>3.1809155992147176E-2</v>
      </c>
      <c r="E2686" s="2">
        <f>MACD!F2686</f>
        <v>2.113104888441588E-2</v>
      </c>
      <c r="F2686" s="2">
        <f>'Moving Avg'!D2686</f>
        <v>4.4939999999999998</v>
      </c>
      <c r="G2686" s="2">
        <f>'Moving Avg'!F2686</f>
        <v>4.51</v>
      </c>
      <c r="H2686" s="2">
        <f>'Moving Avg'!G2686</f>
        <v>4.5402000000000005</v>
      </c>
      <c r="I2686" s="2">
        <f>'Moving Avg'!H2686</f>
        <v>4.6360500000000027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4.54</v>
      </c>
      <c r="C2687" s="2">
        <f>RSI!I2687</f>
        <v>52.235348230170295</v>
      </c>
      <c r="D2687" s="2">
        <f>MACD!E2687</f>
        <v>3.2803310338987757E-2</v>
      </c>
      <c r="E2687" s="2">
        <f>MACD!F2687</f>
        <v>2.3465501175330257E-2</v>
      </c>
      <c r="F2687" s="2">
        <f>'Moving Avg'!D2687</f>
        <v>4.4919999999999991</v>
      </c>
      <c r="G2687" s="2">
        <f>'Moving Avg'!F2687</f>
        <v>4.5090000000000003</v>
      </c>
      <c r="H2687" s="2">
        <f>'Moving Avg'!G2687</f>
        <v>4.5389999999999997</v>
      </c>
      <c r="I2687" s="2">
        <f>'Moving Avg'!H2687</f>
        <v>4.6355000000000022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4.53</v>
      </c>
      <c r="C2688" s="2">
        <f>RSI!I2688</f>
        <v>51.523591503244546</v>
      </c>
      <c r="D2688" s="2">
        <f>MACD!E2688</f>
        <v>3.4177040264985692E-2</v>
      </c>
      <c r="E2688" s="2">
        <f>MACD!F2688</f>
        <v>2.5607808993261347E-2</v>
      </c>
      <c r="F2688" s="2">
        <f>'Moving Avg'!D2688</f>
        <v>4.5039999999999996</v>
      </c>
      <c r="G2688" s="2">
        <f>'Moving Avg'!F2688</f>
        <v>4.5075000000000003</v>
      </c>
      <c r="H2688" s="2">
        <f>'Moving Avg'!G2688</f>
        <v>4.5375999999999994</v>
      </c>
      <c r="I2688" s="2">
        <f>'Moving Avg'!H2688</f>
        <v>4.6349500000000008</v>
      </c>
      <c r="J2688" s="6" t="str">
        <f>OBV!F2688</f>
        <v>BEARISH</v>
      </c>
      <c r="K2688" s="6" t="str">
        <f>OBV!G2688</f>
        <v>NEUTRAL</v>
      </c>
      <c r="L2688" s="6" t="str">
        <f>OBV!H2688</f>
        <v>BEARISH DIVERGENCE</v>
      </c>
    </row>
    <row r="2689" spans="1:12" ht="13.5" x14ac:dyDescent="0.35">
      <c r="A2689" s="3">
        <f>RSI!A2689</f>
        <v>45924</v>
      </c>
      <c r="B2689" s="4">
        <f>RSI!B2689</f>
        <v>4.53</v>
      </c>
      <c r="C2689" s="2">
        <f>RSI!I2689</f>
        <v>51.523591503244546</v>
      </c>
      <c r="D2689" s="2">
        <f>MACD!E2689</f>
        <v>3.3667261258117698E-2</v>
      </c>
      <c r="E2689" s="2">
        <f>MACD!F2689</f>
        <v>2.7219699446232617E-2</v>
      </c>
      <c r="F2689" s="2">
        <f>'Moving Avg'!D2689</f>
        <v>4.516</v>
      </c>
      <c r="G2689" s="2">
        <f>'Moving Avg'!F2689</f>
        <v>4.5090000000000003</v>
      </c>
      <c r="H2689" s="2">
        <f>'Moving Avg'!G2689</f>
        <v>4.5361999999999991</v>
      </c>
      <c r="I2689" s="2">
        <f>'Moving Avg'!H2689</f>
        <v>4.6344500000000011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</row>
    <row r="2690" spans="1:12" ht="13.5" x14ac:dyDescent="0.35">
      <c r="A2690" s="3">
        <f>RSI!A2690</f>
        <v>45925</v>
      </c>
      <c r="B2690" s="4">
        <f>RSI!B2690</f>
        <v>4.53</v>
      </c>
      <c r="C2690" s="2">
        <f>RSI!I2690</f>
        <v>51.523591503244546</v>
      </c>
      <c r="D2690" s="2">
        <f>MACD!E2690</f>
        <v>1.0035186409339758E-2</v>
      </c>
      <c r="E2690" s="2">
        <f>MACD!F2690</f>
        <v>2.3782796838854047E-2</v>
      </c>
      <c r="F2690" s="2">
        <f>'Moving Avg'!D2690</f>
        <v>4.5340000000000007</v>
      </c>
      <c r="G2690" s="2">
        <f>'Moving Avg'!F2690</f>
        <v>4.5084999999999997</v>
      </c>
      <c r="H2690" s="2">
        <f>'Moving Avg'!G2690</f>
        <v>4.5347999999999997</v>
      </c>
      <c r="I2690" s="2">
        <f>'Moving Avg'!H2690</f>
        <v>4.6338500000000007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</row>
    <row r="2691" spans="1:12" ht="13.5" x14ac:dyDescent="0.35">
      <c r="A2691" s="3">
        <f>RSI!A2691</f>
        <v>45926</v>
      </c>
      <c r="B2691" s="4">
        <f>RSI!B2691</f>
        <v>4.53</v>
      </c>
      <c r="C2691" s="2">
        <f>RSI!I2691</f>
        <v>51.523591503244546</v>
      </c>
      <c r="D2691" s="2">
        <f>MACD!E2691</f>
        <v>-2.5460429912743443E-2</v>
      </c>
      <c r="E2691" s="2">
        <f>MACD!F2691</f>
        <v>1.3934151488534552E-2</v>
      </c>
      <c r="F2691" s="2">
        <f>'Moving Avg'!D2691</f>
        <v>4.5320000000000009</v>
      </c>
      <c r="G2691" s="2">
        <f>'Moving Avg'!F2691</f>
        <v>4.508</v>
      </c>
      <c r="H2691" s="2">
        <f>'Moving Avg'!G2691</f>
        <v>4.5334000000000003</v>
      </c>
      <c r="I2691" s="2">
        <f>'Moving Avg'!H2691</f>
        <v>4.6333500000000001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4.53</v>
      </c>
      <c r="C2692" s="2">
        <f>RSI!I2692</f>
        <v>51.523591503244546</v>
      </c>
      <c r="D2692" s="2">
        <f>MACD!E2692</f>
        <v>-1.7139782530755099E-2</v>
      </c>
      <c r="E2692" s="2">
        <f>MACD!F2692</f>
        <v>7.7193646846766221E-3</v>
      </c>
      <c r="F2692" s="2">
        <f>'Moving Avg'!D2692</f>
        <v>4.53</v>
      </c>
      <c r="G2692" s="2">
        <f>'Moving Avg'!F2692</f>
        <v>4.5119999999999996</v>
      </c>
      <c r="H2692" s="2">
        <f>'Moving Avg'!G2692</f>
        <v>4.5330000000000004</v>
      </c>
      <c r="I2692" s="2">
        <f>'Moving Avg'!H2692</f>
        <v>4.6328000000000005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4.49</v>
      </c>
      <c r="C2693" s="2">
        <f>RSI!I2693</f>
        <v>47.753469336371602</v>
      </c>
      <c r="D2693" s="2">
        <f>MACD!E2693</f>
        <v>-1.9542240763889218E-2</v>
      </c>
      <c r="E2693" s="2">
        <f>MACD!F2693</f>
        <v>2.2670435949634542E-3</v>
      </c>
      <c r="F2693" s="2">
        <f>'Moving Avg'!D2693</f>
        <v>4.5220000000000002</v>
      </c>
      <c r="G2693" s="2">
        <f>'Moving Avg'!F2693</f>
        <v>4.5084999999999997</v>
      </c>
      <c r="H2693" s="2">
        <f>'Moving Avg'!G2693</f>
        <v>4.5308000000000019</v>
      </c>
      <c r="I2693" s="2">
        <f>'Moving Avg'!H2693</f>
        <v>4.6320500000000013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4.4400000000000004</v>
      </c>
      <c r="C2694" s="2">
        <f>RSI!I2694</f>
        <v>43.471454544821647</v>
      </c>
      <c r="D2694" s="2">
        <f>MACD!E2694</f>
        <v>-1.7726021536129899E-2</v>
      </c>
      <c r="E2694" s="2">
        <f>MACD!F2694</f>
        <v>-1.7315694312552165E-3</v>
      </c>
      <c r="F2694" s="2">
        <f>'Moving Avg'!D2694</f>
        <v>4.5039999999999996</v>
      </c>
      <c r="G2694" s="2">
        <f>'Moving Avg'!F2694</f>
        <v>4.5029999999999992</v>
      </c>
      <c r="H2694" s="2">
        <f>'Moving Avg'!G2694</f>
        <v>4.5276000000000014</v>
      </c>
      <c r="I2694" s="2">
        <f>'Moving Avg'!H2694</f>
        <v>4.6311500000000017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</row>
    <row r="2695" spans="1:12" ht="13.5" x14ac:dyDescent="0.35">
      <c r="A2695" s="3">
        <f>RSI!A2695</f>
        <v>45932</v>
      </c>
      <c r="B2695" s="4">
        <f>RSI!B2695</f>
        <v>4.4400000000000004</v>
      </c>
      <c r="C2695" s="2">
        <f>RSI!I2695</f>
        <v>43.471454544821647</v>
      </c>
      <c r="D2695" s="2">
        <f>MACD!E2695</f>
        <v>-2.037455608376959E-2</v>
      </c>
      <c r="E2695" s="2">
        <f>MACD!F2695</f>
        <v>-5.4601667617580913E-3</v>
      </c>
      <c r="F2695" s="2">
        <f>'Moving Avg'!D2695</f>
        <v>4.4860000000000007</v>
      </c>
      <c r="G2695" s="2">
        <f>'Moving Avg'!F2695</f>
        <v>4.4979999999999993</v>
      </c>
      <c r="H2695" s="2">
        <f>'Moving Avg'!G2695</f>
        <v>4.5244000000000009</v>
      </c>
      <c r="I2695" s="2">
        <f>'Moving Avg'!H2695</f>
        <v>4.6303500000000017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4.51</v>
      </c>
      <c r="C2696" s="2">
        <f>RSI!I2696</f>
        <v>50.655648985536182</v>
      </c>
      <c r="D2696" s="2">
        <f>MACD!E2696</f>
        <v>-1.2017999890794329E-2</v>
      </c>
      <c r="E2696" s="2">
        <f>MACD!F2696</f>
        <v>-6.7717333875653386E-3</v>
      </c>
      <c r="F2696" s="2">
        <f>'Moving Avg'!D2696</f>
        <v>4.4820000000000011</v>
      </c>
      <c r="G2696" s="2">
        <f>'Moving Avg'!F2696</f>
        <v>4.4954999999999998</v>
      </c>
      <c r="H2696" s="2">
        <f>'Moving Avg'!G2696</f>
        <v>4.527400000000001</v>
      </c>
      <c r="I2696" s="2">
        <f>'Moving Avg'!H2696</f>
        <v>4.6298000000000012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4.49</v>
      </c>
      <c r="C2697" s="2">
        <f>RSI!I2697</f>
        <v>48.749330065791831</v>
      </c>
      <c r="D2697" s="2">
        <f>MACD!E2697</f>
        <v>-3.5105213932702384E-3</v>
      </c>
      <c r="E2697" s="2">
        <f>MACD!F2697</f>
        <v>-6.1194909887063191E-3</v>
      </c>
      <c r="F2697" s="2">
        <f>'Moving Avg'!D2697</f>
        <v>4.4740000000000011</v>
      </c>
      <c r="G2697" s="2">
        <f>'Moving Avg'!F2697</f>
        <v>4.4919999999999991</v>
      </c>
      <c r="H2697" s="2">
        <f>'Moving Avg'!G2697</f>
        <v>4.5256000000000007</v>
      </c>
      <c r="I2697" s="2">
        <f>'Moving Avg'!H2697</f>
        <v>4.629150000000001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4.49</v>
      </c>
      <c r="C2698" s="2">
        <f>RSI!I2698</f>
        <v>48.749330065791831</v>
      </c>
      <c r="D2698" s="2">
        <f>MACD!E2698</f>
        <v>2.226226961123956E-3</v>
      </c>
      <c r="E2698" s="2">
        <f>MACD!F2698</f>
        <v>-4.4503473987402642E-3</v>
      </c>
      <c r="F2698" s="2">
        <f>'Moving Avg'!D2698</f>
        <v>4.4740000000000011</v>
      </c>
      <c r="G2698" s="2">
        <f>'Moving Avg'!F2698</f>
        <v>4.4885000000000002</v>
      </c>
      <c r="H2698" s="2">
        <f>'Moving Avg'!G2698</f>
        <v>4.5238000000000014</v>
      </c>
      <c r="I2698" s="2">
        <f>'Moving Avg'!H2698</f>
        <v>4.6288500000000008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4.49</v>
      </c>
      <c r="C2699" s="2">
        <f>RSI!I2699</f>
        <v>48.749330065791831</v>
      </c>
      <c r="D2699" s="2">
        <f>MACD!E2699</f>
        <v>7.1513007207082424E-3</v>
      </c>
      <c r="E2699" s="2">
        <f>MACD!F2699</f>
        <v>-2.1300177748505627E-3</v>
      </c>
      <c r="F2699" s="2">
        <f>'Moving Avg'!D2699</f>
        <v>4.484</v>
      </c>
      <c r="G2699" s="2">
        <f>'Moving Avg'!F2699</f>
        <v>4.4855</v>
      </c>
      <c r="H2699" s="2">
        <f>'Moving Avg'!G2699</f>
        <v>4.522000000000002</v>
      </c>
      <c r="I2699" s="2">
        <f>'Moving Avg'!H2699</f>
        <v>4.6280500000000009</v>
      </c>
      <c r="J2699" s="6" t="str">
        <f>OBV!F2699</f>
        <v>BEARISH</v>
      </c>
      <c r="K2699" s="6" t="str">
        <f>OBV!G2699</f>
        <v>WEAK</v>
      </c>
      <c r="L2699" s="6" t="str">
        <f>OBV!H2699</f>
        <v>BEARISH DIVERGENCE</v>
      </c>
    </row>
    <row r="2700" spans="1:12" ht="13.5" x14ac:dyDescent="0.35">
      <c r="A2700" s="3">
        <f>RSI!A2700</f>
        <v>45939</v>
      </c>
      <c r="B2700" s="4">
        <f>RSI!B2700</f>
        <v>4.4800000000000004</v>
      </c>
      <c r="C2700" s="2">
        <f>RSI!I2700</f>
        <v>47.629964389832651</v>
      </c>
      <c r="D2700" s="2">
        <f>MACD!E2700</f>
        <v>1.2125061635245515E-2</v>
      </c>
      <c r="E2700" s="2">
        <f>MACD!F2700</f>
        <v>7.2099810716865311E-4</v>
      </c>
      <c r="F2700" s="2">
        <f>'Moving Avg'!D2700</f>
        <v>4.492</v>
      </c>
      <c r="G2700" s="2">
        <f>'Moving Avg'!F2700</f>
        <v>4.4894999999999996</v>
      </c>
      <c r="H2700" s="2">
        <f>'Moving Avg'!G2700</f>
        <v>4.5200000000000014</v>
      </c>
      <c r="I2700" s="2">
        <f>'Moving Avg'!H2700</f>
        <v>4.6273500000000007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</row>
    <row r="2701" spans="1:12" ht="13.5" x14ac:dyDescent="0.35">
      <c r="A2701" s="3">
        <f>RSI!A2701</f>
        <v>45940</v>
      </c>
      <c r="B2701" s="4">
        <f>RSI!B2701</f>
        <v>4.22</v>
      </c>
      <c r="C2701" s="2">
        <f>RSI!I2701</f>
        <v>28.990927313147765</v>
      </c>
      <c r="D2701" s="2">
        <f>MACD!E2701</f>
        <v>3.5712765353071774E-2</v>
      </c>
      <c r="E2701" s="2">
        <f>MACD!F2701</f>
        <v>7.7193515563492776E-3</v>
      </c>
      <c r="F2701" s="2">
        <f>'Moving Avg'!D2701</f>
        <v>4.4340000000000002</v>
      </c>
      <c r="G2701" s="2">
        <f>'Moving Avg'!F2701</f>
        <v>4.4855</v>
      </c>
      <c r="H2701" s="2">
        <f>'Moving Avg'!G2701</f>
        <v>4.5134000000000016</v>
      </c>
      <c r="I2701" s="2">
        <f>'Moving Avg'!H2701</f>
        <v>4.6252000000000004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4.22</v>
      </c>
      <c r="C2702" s="2">
        <f>RSI!I2702</f>
        <v>28.990927313147765</v>
      </c>
      <c r="D2702" s="2">
        <f>MACD!E2702</f>
        <v>5.7318940455607148E-2</v>
      </c>
      <c r="E2702" s="2">
        <f>MACD!F2702</f>
        <v>1.7639269336200851E-2</v>
      </c>
      <c r="F2702" s="2">
        <f>'Moving Avg'!D2702</f>
        <v>4.38</v>
      </c>
      <c r="G2702" s="2">
        <f>'Moving Avg'!F2702</f>
        <v>4.4689999999999994</v>
      </c>
      <c r="H2702" s="2">
        <f>'Moving Avg'!G2702</f>
        <v>4.5062000000000015</v>
      </c>
      <c r="I2702" s="2">
        <f>'Moving Avg'!H2702</f>
        <v>4.623050000000001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4.3499999999999996</v>
      </c>
      <c r="C2703" s="2">
        <f>RSI!I2703</f>
        <v>42.124363463800833</v>
      </c>
      <c r="D2703" s="2">
        <f>MACD!E2703</f>
        <v>6.1342935872628956E-2</v>
      </c>
      <c r="E2703" s="2">
        <f>MACD!F2703</f>
        <v>2.6380002643486472E-2</v>
      </c>
      <c r="F2703" s="2">
        <f>'Moving Avg'!D2703</f>
        <v>4.3519999999999994</v>
      </c>
      <c r="G2703" s="2">
        <f>'Moving Avg'!F2703</f>
        <v>4.4629999999999992</v>
      </c>
      <c r="H2703" s="2">
        <f>'Moving Avg'!G2703</f>
        <v>4.5016000000000007</v>
      </c>
      <c r="I2703" s="2">
        <f>'Moving Avg'!H2703</f>
        <v>4.6215500000000009</v>
      </c>
      <c r="J2703" s="6" t="str">
        <f>OBV!F2703</f>
        <v>BULLISH</v>
      </c>
      <c r="K2703" s="6" t="e">
        <f>OBV!G2703</f>
        <v>#DIV/0!</v>
      </c>
      <c r="L2703" s="6" t="str">
        <f>OBV!H2703</f>
        <v>BULLISH DIVERGENCE</v>
      </c>
    </row>
    <row r="2704" spans="1:12" ht="13.5" x14ac:dyDescent="0.35">
      <c r="A2704" s="3">
        <f>RSI!A2704</f>
        <v>45946</v>
      </c>
      <c r="B2704" s="4">
        <f>RSI!B2704</f>
        <v>4.45</v>
      </c>
      <c r="C2704" s="2">
        <f>RSI!I2704</f>
        <v>49.813733260639417</v>
      </c>
      <c r="D2704" s="2">
        <f>MACD!E2704</f>
        <v>5.0292300534139578E-2</v>
      </c>
      <c r="E2704" s="2">
        <f>MACD!F2704</f>
        <v>3.1162462221617095E-2</v>
      </c>
      <c r="F2704" s="2">
        <f>'Moving Avg'!D2704</f>
        <v>4.3439999999999994</v>
      </c>
      <c r="G2704" s="2">
        <f>'Moving Avg'!F2704</f>
        <v>4.4619999999999997</v>
      </c>
      <c r="H2704" s="2">
        <f>'Moving Avg'!G2704</f>
        <v>4.5006000000000004</v>
      </c>
      <c r="I2704" s="2">
        <f>'Moving Avg'!H2704</f>
        <v>4.6197500000000007</v>
      </c>
      <c r="J2704" s="6" t="str">
        <f>OBV!F2704</f>
        <v>BULLISH</v>
      </c>
      <c r="K2704" s="6" t="e">
        <f>OBV!G2704</f>
        <v>#DIV/0!</v>
      </c>
      <c r="L2704" s="6" t="str">
        <f>OBV!H2704</f>
        <v>BULLISH DIVERGENCE</v>
      </c>
    </row>
    <row r="2705" spans="1:12" ht="13.5" x14ac:dyDescent="0.35">
      <c r="A2705" s="3">
        <f>RSI!A2705</f>
        <v>45947</v>
      </c>
      <c r="B2705" s="4">
        <f>RSI!B2705</f>
        <v>4.45</v>
      </c>
      <c r="C2705" s="2">
        <f>RSI!I2705</f>
        <v>49.813733260639417</v>
      </c>
      <c r="D2705" s="2">
        <f>MACD!E2705</f>
        <v>4.0947303610432861E-2</v>
      </c>
      <c r="E2705" s="2">
        <f>MACD!F2705</f>
        <v>3.3119430499380251E-2</v>
      </c>
      <c r="F2705" s="2">
        <f>'Moving Avg'!D2705</f>
        <v>4.3379999999999992</v>
      </c>
      <c r="G2705" s="2">
        <f>'Moving Avg'!F2705</f>
        <v>4.4625000000000004</v>
      </c>
      <c r="H2705" s="2">
        <f>'Moving Avg'!G2705</f>
        <v>4.4981999999999998</v>
      </c>
      <c r="I2705" s="2">
        <f>'Moving Avg'!H2705</f>
        <v>4.6172500000000012</v>
      </c>
      <c r="J2705" s="6" t="str">
        <f>OBV!F2705</f>
        <v>BEARISH</v>
      </c>
      <c r="K2705" s="6" t="str">
        <f>OBV!G2705</f>
        <v>WEAK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4.3499999999999996</v>
      </c>
      <c r="C2706" s="2">
        <f>RSI!I2706</f>
        <v>43.162914732916853</v>
      </c>
      <c r="D2706" s="2">
        <f>MACD!E2706</f>
        <v>5.1221766948152059E-2</v>
      </c>
      <c r="E2706" s="2">
        <f>MACD!F2706</f>
        <v>3.6739897789134612E-2</v>
      </c>
      <c r="F2706" s="2">
        <f>'Moving Avg'!D2706</f>
        <v>4.3639999999999999</v>
      </c>
      <c r="G2706" s="2">
        <f>'Moving Avg'!F2706</f>
        <v>4.4530000000000003</v>
      </c>
      <c r="H2706" s="2">
        <f>'Moving Avg'!G2706</f>
        <v>4.4938000000000002</v>
      </c>
      <c r="I2706" s="2">
        <f>'Moving Avg'!H2706</f>
        <v>4.6142500000000011</v>
      </c>
      <c r="J2706" s="6" t="str">
        <f>OBV!F2706</f>
        <v>BEARISH</v>
      </c>
      <c r="K2706" s="6" t="str">
        <f>OBV!G2706</f>
        <v>NEUTRAL</v>
      </c>
      <c r="L2706" s="6" t="str">
        <f>OBV!H2706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3.1398000000000001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3.1574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3.1574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3.1089000000000002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3.1408749999999999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3.1089000000000002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3.1344799999999999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3.0912999999999999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3.1247800000000003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3.0868000000000002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3.1106600000000002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0</v>
      </c>
      <c r="Q8" s="9">
        <f t="shared" si="4"/>
        <v>40.75</v>
      </c>
      <c r="R8" s="9">
        <f t="shared" si="5"/>
        <v>36.5</v>
      </c>
      <c r="S8" s="9">
        <f t="shared" si="6"/>
        <v>26.75</v>
      </c>
      <c r="T8" s="9">
        <f t="shared" si="7"/>
        <v>36.25</v>
      </c>
      <c r="U8" s="8">
        <f t="shared" si="8"/>
        <v>34.666666666666664</v>
      </c>
      <c r="V8" s="8">
        <f t="shared" si="9"/>
        <v>35.0625</v>
      </c>
    </row>
    <row r="9" spans="1:22" ht="13.5" x14ac:dyDescent="0.25">
      <c r="A9" s="3">
        <f>RSI!A9</f>
        <v>42017</v>
      </c>
      <c r="B9" s="2">
        <f>RSI!B9</f>
        <v>2.9942000000000002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3.07802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42019</v>
      </c>
      <c r="B10" s="2">
        <f>RSI!B10</f>
        <v>3.056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3.0674400000000004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33</v>
      </c>
      <c r="Q10" s="9">
        <f t="shared" si="4"/>
        <v>45.7</v>
      </c>
      <c r="R10" s="9">
        <f t="shared" si="5"/>
        <v>44.75</v>
      </c>
      <c r="S10" s="9">
        <f t="shared" si="6"/>
        <v>41.6</v>
      </c>
      <c r="T10" s="9">
        <f t="shared" si="7"/>
        <v>44.5</v>
      </c>
      <c r="U10" s="8">
        <f t="shared" si="8"/>
        <v>44.016666666666673</v>
      </c>
      <c r="V10" s="8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3.0427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3.0542000000000002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3.0295000000000001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3.0418400000000001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3.0251000000000001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3.0295000000000001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33</v>
      </c>
      <c r="Q13" s="9">
        <f t="shared" si="4"/>
        <v>45.7</v>
      </c>
      <c r="R13" s="9">
        <f t="shared" si="5"/>
        <v>44.75</v>
      </c>
      <c r="S13" s="9">
        <f t="shared" si="6"/>
        <v>41.6</v>
      </c>
      <c r="T13" s="9">
        <f t="shared" si="7"/>
        <v>44.5</v>
      </c>
      <c r="U13" s="8">
        <f t="shared" si="8"/>
        <v>44.016666666666673</v>
      </c>
      <c r="V13" s="8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2.9369000000000001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3.0180400000000001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3.056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3.0180400000000001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3.0427</v>
      </c>
      <c r="C16" s="2">
        <f>RSI!I16</f>
        <v>40.174053835255989</v>
      </c>
      <c r="D16" s="2">
        <f>MACD!E16</f>
        <v>0</v>
      </c>
      <c r="E16" s="2">
        <f>MACD!F16</f>
        <v>0</v>
      </c>
      <c r="F16" s="2">
        <f>'Moving Avg'!D16</f>
        <v>3.0180400000000001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NEUTRAL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36.950000000000003</v>
      </c>
      <c r="R16" s="9">
        <f t="shared" si="5"/>
        <v>39.75</v>
      </c>
      <c r="S16" s="9">
        <f t="shared" si="6"/>
        <v>37.85</v>
      </c>
      <c r="T16" s="9">
        <f t="shared" si="7"/>
        <v>38.25</v>
      </c>
      <c r="U16" s="8">
        <f t="shared" si="8"/>
        <v>38.183333333333337</v>
      </c>
      <c r="V16" s="8">
        <f t="shared" si="9"/>
        <v>38.200000000000003</v>
      </c>
    </row>
    <row r="17" spans="1:22" ht="13.5" x14ac:dyDescent="0.25">
      <c r="A17" s="3">
        <f>RSI!A17</f>
        <v>42030</v>
      </c>
      <c r="B17" s="2">
        <f>RSI!B17</f>
        <v>3.0383</v>
      </c>
      <c r="C17" s="2">
        <f>RSI!I17</f>
        <v>39.792440901170387</v>
      </c>
      <c r="D17" s="2">
        <f>MACD!E17</f>
        <v>0</v>
      </c>
      <c r="E17" s="2">
        <f>MACD!F17</f>
        <v>0</v>
      </c>
      <c r="F17" s="2">
        <f>'Moving Avg'!D17</f>
        <v>3.0198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67</v>
      </c>
      <c r="Q17" s="9">
        <f t="shared" si="4"/>
        <v>42.05</v>
      </c>
      <c r="R17" s="9">
        <f t="shared" si="5"/>
        <v>48.25</v>
      </c>
      <c r="S17" s="9">
        <f t="shared" si="6"/>
        <v>53.150000000000006</v>
      </c>
      <c r="T17" s="9">
        <f t="shared" si="7"/>
        <v>46.75</v>
      </c>
      <c r="U17" s="8">
        <f t="shared" si="8"/>
        <v>47.816666666666663</v>
      </c>
      <c r="V17" s="8">
        <f t="shared" si="9"/>
        <v>47.55</v>
      </c>
    </row>
    <row r="18" spans="1:22" ht="13.5" x14ac:dyDescent="0.25">
      <c r="A18" s="3">
        <f>RSI!A18</f>
        <v>42031</v>
      </c>
      <c r="B18" s="2">
        <f>RSI!B18</f>
        <v>3.0339</v>
      </c>
      <c r="C18" s="2">
        <f>RSI!I18</f>
        <v>39.389498873377995</v>
      </c>
      <c r="D18" s="2">
        <f>MACD!E18</f>
        <v>0</v>
      </c>
      <c r="E18" s="2">
        <f>MACD!F18</f>
        <v>0</v>
      </c>
      <c r="F18" s="2">
        <f>'Moving Avg'!D18</f>
        <v>3.02156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67</v>
      </c>
      <c r="Q18" s="9">
        <f t="shared" si="4"/>
        <v>42.05</v>
      </c>
      <c r="R18" s="9">
        <f t="shared" si="5"/>
        <v>48.25</v>
      </c>
      <c r="S18" s="9">
        <f t="shared" si="6"/>
        <v>53.150000000000006</v>
      </c>
      <c r="T18" s="9">
        <f t="shared" si="7"/>
        <v>46.75</v>
      </c>
      <c r="U18" s="8">
        <f t="shared" si="8"/>
        <v>47.816666666666663</v>
      </c>
      <c r="V18" s="8">
        <f t="shared" si="9"/>
        <v>47.55</v>
      </c>
    </row>
    <row r="19" spans="1:22" ht="13.5" x14ac:dyDescent="0.25">
      <c r="A19" s="3">
        <f>RSI!A19</f>
        <v>42032</v>
      </c>
      <c r="B19" s="2">
        <f>RSI!B19</f>
        <v>3.0295000000000001</v>
      </c>
      <c r="C19" s="2">
        <f>RSI!I19</f>
        <v>38.964589050232505</v>
      </c>
      <c r="D19" s="2">
        <f>MACD!E19</f>
        <v>0</v>
      </c>
      <c r="E19" s="2">
        <f>MACD!F19</f>
        <v>0</v>
      </c>
      <c r="F19" s="2">
        <f>'Moving Avg'!D19</f>
        <v>3.0400800000000001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67</v>
      </c>
      <c r="Q19" s="9">
        <f t="shared" si="4"/>
        <v>42.05</v>
      </c>
      <c r="R19" s="9">
        <f t="shared" si="5"/>
        <v>48.25</v>
      </c>
      <c r="S19" s="9">
        <f t="shared" si="6"/>
        <v>53.150000000000006</v>
      </c>
      <c r="T19" s="9">
        <f t="shared" si="7"/>
        <v>46.75</v>
      </c>
      <c r="U19" s="8">
        <f t="shared" si="8"/>
        <v>47.816666666666663</v>
      </c>
      <c r="V19" s="8">
        <f t="shared" si="9"/>
        <v>47.55</v>
      </c>
    </row>
    <row r="20" spans="1:22" ht="13.5" x14ac:dyDescent="0.25">
      <c r="A20" s="3">
        <f>RSI!A20</f>
        <v>42033</v>
      </c>
      <c r="B20" s="2">
        <f>RSI!B20</f>
        <v>3.0251000000000001</v>
      </c>
      <c r="C20" s="2">
        <f>RSI!I20</f>
        <v>38.517128348042853</v>
      </c>
      <c r="D20" s="2">
        <f>MACD!E20</f>
        <v>0</v>
      </c>
      <c r="E20" s="2">
        <f>MACD!F20</f>
        <v>0</v>
      </c>
      <c r="F20" s="2">
        <f>'Moving Avg'!D20</f>
        <v>3.0339</v>
      </c>
      <c r="G20" s="2">
        <f>'Moving Avg'!F20</f>
        <v>3.0610736842105268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33</v>
      </c>
      <c r="Q20" s="9">
        <f t="shared" si="4"/>
        <v>36.950000000000003</v>
      </c>
      <c r="R20" s="9">
        <f t="shared" si="5"/>
        <v>39.75</v>
      </c>
      <c r="S20" s="9">
        <f t="shared" si="6"/>
        <v>37.85</v>
      </c>
      <c r="T20" s="9">
        <f t="shared" si="7"/>
        <v>38.25</v>
      </c>
      <c r="U20" s="8">
        <f t="shared" si="8"/>
        <v>38.183333333333337</v>
      </c>
      <c r="V20" s="8">
        <f t="shared" si="9"/>
        <v>38.200000000000003</v>
      </c>
    </row>
    <row r="21" spans="1:22" ht="13.5" x14ac:dyDescent="0.25">
      <c r="A21" s="3">
        <f>RSI!A21</f>
        <v>42034</v>
      </c>
      <c r="B21" s="2">
        <f>RSI!B21</f>
        <v>3.0251000000000001</v>
      </c>
      <c r="C21" s="2">
        <f>RSI!I21</f>
        <v>38.517128348042846</v>
      </c>
      <c r="D21" s="2">
        <f>MACD!E21</f>
        <v>0</v>
      </c>
      <c r="E21" s="2">
        <f>MACD!F21</f>
        <v>0</v>
      </c>
      <c r="F21" s="2">
        <f>'Moving Avg'!D21</f>
        <v>3.0303800000000001</v>
      </c>
      <c r="G21" s="2">
        <f>'Moving Avg'!F21</f>
        <v>3.0592750000000004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33</v>
      </c>
      <c r="Q21" s="9">
        <f t="shared" si="4"/>
        <v>36.950000000000003</v>
      </c>
      <c r="R21" s="9">
        <f t="shared" si="5"/>
        <v>39.75</v>
      </c>
      <c r="S21" s="9">
        <f t="shared" si="6"/>
        <v>37.85</v>
      </c>
      <c r="T21" s="9">
        <f t="shared" si="7"/>
        <v>38.25</v>
      </c>
      <c r="U21" s="8">
        <f t="shared" si="8"/>
        <v>38.183333333333337</v>
      </c>
      <c r="V21" s="8">
        <f t="shared" si="9"/>
        <v>38.200000000000003</v>
      </c>
    </row>
    <row r="22" spans="1:22" ht="13.5" x14ac:dyDescent="0.25">
      <c r="A22" s="3">
        <f>RSI!A22</f>
        <v>42037</v>
      </c>
      <c r="B22" s="2">
        <f>RSI!B22</f>
        <v>3.0251000000000001</v>
      </c>
      <c r="C22" s="2">
        <f>RSI!I22</f>
        <v>38.517128348042846</v>
      </c>
      <c r="D22" s="2">
        <f>MACD!E22</f>
        <v>0</v>
      </c>
      <c r="E22" s="2">
        <f>MACD!F22</f>
        <v>0</v>
      </c>
      <c r="F22" s="2">
        <f>'Moving Avg'!D22</f>
        <v>3.0277400000000001</v>
      </c>
      <c r="G22" s="2">
        <f>'Moving Avg'!F22</f>
        <v>3.0535400000000004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33</v>
      </c>
      <c r="Q22" s="9">
        <f t="shared" si="4"/>
        <v>36.950000000000003</v>
      </c>
      <c r="R22" s="9">
        <f t="shared" si="5"/>
        <v>39.75</v>
      </c>
      <c r="S22" s="9">
        <f t="shared" si="6"/>
        <v>37.85</v>
      </c>
      <c r="T22" s="9">
        <f t="shared" si="7"/>
        <v>38.25</v>
      </c>
      <c r="U22" s="8">
        <f t="shared" si="8"/>
        <v>38.183333333333337</v>
      </c>
      <c r="V22" s="8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3.0604</v>
      </c>
      <c r="C23" s="2">
        <f>RSI!I23</f>
        <v>44.861856487505257</v>
      </c>
      <c r="D23" s="2">
        <f>MACD!E23</f>
        <v>0</v>
      </c>
      <c r="E23" s="2">
        <f>MACD!F23</f>
        <v>0</v>
      </c>
      <c r="F23" s="2">
        <f>'Moving Avg'!D23</f>
        <v>3.0330400000000002</v>
      </c>
      <c r="G23" s="2">
        <f>'Moving Avg'!F23</f>
        <v>3.0486900000000006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33</v>
      </c>
      <c r="Q23" s="9">
        <f t="shared" si="4"/>
        <v>36.950000000000003</v>
      </c>
      <c r="R23" s="9">
        <f t="shared" si="5"/>
        <v>39.75</v>
      </c>
      <c r="S23" s="9">
        <f t="shared" si="6"/>
        <v>37.85</v>
      </c>
      <c r="T23" s="9">
        <f t="shared" si="7"/>
        <v>38.25</v>
      </c>
      <c r="U23" s="8">
        <f t="shared" si="8"/>
        <v>38.183333333333337</v>
      </c>
      <c r="V23" s="8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3.0604</v>
      </c>
      <c r="C24" s="2">
        <f>RSI!I24</f>
        <v>44.861856487505264</v>
      </c>
      <c r="D24" s="2">
        <f>MACD!E24</f>
        <v>0</v>
      </c>
      <c r="E24" s="2">
        <f>MACD!F24</f>
        <v>0</v>
      </c>
      <c r="F24" s="2">
        <f>'Moving Avg'!D24</f>
        <v>3.0392199999999998</v>
      </c>
      <c r="G24" s="2">
        <f>'Moving Avg'!F24</f>
        <v>3.0438400000000003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67</v>
      </c>
      <c r="Q24" s="9">
        <f t="shared" si="4"/>
        <v>42.05</v>
      </c>
      <c r="R24" s="9">
        <f t="shared" si="5"/>
        <v>48.25</v>
      </c>
      <c r="S24" s="9">
        <f t="shared" si="6"/>
        <v>53.150000000000006</v>
      </c>
      <c r="T24" s="9">
        <f t="shared" si="7"/>
        <v>46.75</v>
      </c>
      <c r="U24" s="8">
        <f t="shared" si="8"/>
        <v>47.816666666666663</v>
      </c>
      <c r="V24" s="8">
        <f t="shared" si="9"/>
        <v>47.55</v>
      </c>
    </row>
    <row r="25" spans="1:22" ht="13.5" x14ac:dyDescent="0.25">
      <c r="A25" s="3">
        <f>RSI!A25</f>
        <v>42040</v>
      </c>
      <c r="B25" s="2">
        <f>RSI!B25</f>
        <v>2.9765999999999999</v>
      </c>
      <c r="C25" s="2">
        <f>RSI!I25</f>
        <v>34.935951204105109</v>
      </c>
      <c r="D25" s="2">
        <f>MACD!E25</f>
        <v>0</v>
      </c>
      <c r="E25" s="2">
        <f>MACD!F25</f>
        <v>0</v>
      </c>
      <c r="F25" s="2">
        <f>'Moving Avg'!D25</f>
        <v>3.0295199999999998</v>
      </c>
      <c r="G25" s="2">
        <f>'Moving Avg'!F25</f>
        <v>3.0372250000000003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36.950000000000003</v>
      </c>
      <c r="R25" s="9">
        <f t="shared" si="5"/>
        <v>39.75</v>
      </c>
      <c r="S25" s="9">
        <f t="shared" si="6"/>
        <v>37.85</v>
      </c>
      <c r="T25" s="9">
        <f t="shared" si="7"/>
        <v>38.25</v>
      </c>
      <c r="U25" s="8">
        <f t="shared" si="8"/>
        <v>38.183333333333337</v>
      </c>
      <c r="V25" s="8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2.9678</v>
      </c>
      <c r="C26" s="2">
        <f>RSI!I26</f>
        <v>34.083134400470612</v>
      </c>
      <c r="D26" s="2">
        <f>MACD!E26</f>
        <v>0</v>
      </c>
      <c r="E26" s="2">
        <f>MACD!F26</f>
        <v>0</v>
      </c>
      <c r="F26" s="2">
        <f>'Moving Avg'!D26</f>
        <v>3.0180599999999997</v>
      </c>
      <c r="G26" s="2">
        <f>'Moving Avg'!F26</f>
        <v>3.0301700000000005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33</v>
      </c>
      <c r="Q26" s="9">
        <f t="shared" si="4"/>
        <v>36.950000000000003</v>
      </c>
      <c r="R26" s="9">
        <f t="shared" si="5"/>
        <v>39.75</v>
      </c>
      <c r="S26" s="9">
        <f t="shared" si="6"/>
        <v>37.85</v>
      </c>
      <c r="T26" s="9">
        <f t="shared" si="7"/>
        <v>38.25</v>
      </c>
      <c r="U26" s="8">
        <f t="shared" si="8"/>
        <v>38.183333333333337</v>
      </c>
      <c r="V26" s="8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2.9590000000000001</v>
      </c>
      <c r="C27" s="2">
        <f>RSI!I27</f>
        <v>33.210086902489238</v>
      </c>
      <c r="D27" s="2">
        <f>MACD!E27</f>
        <v>-5.6364641879858013E-3</v>
      </c>
      <c r="E27" s="2">
        <f>MACD!F27</f>
        <v>0</v>
      </c>
      <c r="F27" s="2">
        <f>'Moving Avg'!D27</f>
        <v>3.0048400000000002</v>
      </c>
      <c r="G27" s="2">
        <f>'Moving Avg'!F27</f>
        <v>3.0235550000000004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45</v>
      </c>
      <c r="O27" s="8">
        <f t="shared" si="2"/>
        <v>50</v>
      </c>
      <c r="P27" s="8">
        <f t="shared" si="3"/>
        <v>33</v>
      </c>
      <c r="Q27" s="9">
        <f t="shared" si="4"/>
        <v>36.950000000000003</v>
      </c>
      <c r="R27" s="9">
        <f t="shared" si="5"/>
        <v>39.75</v>
      </c>
      <c r="S27" s="9">
        <f t="shared" si="6"/>
        <v>37.85</v>
      </c>
      <c r="T27" s="9">
        <f t="shared" si="7"/>
        <v>38.25</v>
      </c>
      <c r="U27" s="8">
        <f t="shared" si="8"/>
        <v>38.183333333333337</v>
      </c>
      <c r="V27" s="8">
        <f t="shared" si="9"/>
        <v>38.200000000000003</v>
      </c>
    </row>
    <row r="28" spans="1:22" ht="13.5" x14ac:dyDescent="0.25">
      <c r="A28" s="3">
        <f>RSI!A28</f>
        <v>42045</v>
      </c>
      <c r="B28" s="2">
        <f>RSI!B28</f>
        <v>2.9544999999999999</v>
      </c>
      <c r="C28" s="2">
        <f>RSI!I28</f>
        <v>32.74813218693744</v>
      </c>
      <c r="D28" s="2">
        <f>MACD!E28</f>
        <v>2.7878976591733107E-5</v>
      </c>
      <c r="E28" s="2">
        <f>MACD!F28</f>
        <v>0</v>
      </c>
      <c r="F28" s="2">
        <f>'Moving Avg'!D28</f>
        <v>2.9836599999999995</v>
      </c>
      <c r="G28" s="2">
        <f>'Moving Avg'!F28</f>
        <v>3.0169400000000008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2.9060000000000001</v>
      </c>
      <c r="C29" s="2">
        <f>RSI!I29</f>
        <v>28.195856163677007</v>
      </c>
      <c r="D29" s="2">
        <f>MACD!E29</f>
        <v>8.2859497867122656E-3</v>
      </c>
      <c r="E29" s="2">
        <f>MACD!F29</f>
        <v>0</v>
      </c>
      <c r="F29" s="2">
        <f>'Moving Avg'!D29</f>
        <v>2.9527799999999997</v>
      </c>
      <c r="G29" s="2">
        <f>'Moving Avg'!F29</f>
        <v>3.0125300000000004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  <c r="M29" s="8">
        <f t="shared" si="0"/>
        <v>50</v>
      </c>
      <c r="N29" s="8">
        <f t="shared" si="1"/>
        <v>0</v>
      </c>
      <c r="O29" s="8">
        <f t="shared" si="2"/>
        <v>50</v>
      </c>
      <c r="P29" s="8">
        <f t="shared" si="3"/>
        <v>33</v>
      </c>
      <c r="Q29" s="9">
        <f t="shared" si="4"/>
        <v>29.95</v>
      </c>
      <c r="R29" s="9">
        <f t="shared" si="5"/>
        <v>35.75</v>
      </c>
      <c r="S29" s="9">
        <f t="shared" si="6"/>
        <v>34.85</v>
      </c>
      <c r="T29" s="9">
        <f t="shared" si="7"/>
        <v>33.25</v>
      </c>
      <c r="U29" s="8">
        <f t="shared" si="8"/>
        <v>33.516666666666673</v>
      </c>
      <c r="V29" s="8">
        <f t="shared" si="9"/>
        <v>33.450000000000003</v>
      </c>
    </row>
    <row r="30" spans="1:22" ht="13.5" x14ac:dyDescent="0.25">
      <c r="A30" s="3">
        <f>RSI!A30</f>
        <v>42047</v>
      </c>
      <c r="B30" s="2">
        <f>RSI!B30</f>
        <v>2.9104999999999999</v>
      </c>
      <c r="C30" s="2">
        <f>RSI!I30</f>
        <v>29.179541606556867</v>
      </c>
      <c r="D30" s="2">
        <f>MACD!E30</f>
        <v>1.5058672503625026E-2</v>
      </c>
      <c r="E30" s="2">
        <f>MACD!F30</f>
        <v>0</v>
      </c>
      <c r="F30" s="2">
        <f>'Moving Avg'!D30</f>
        <v>2.9395600000000002</v>
      </c>
      <c r="G30" s="2">
        <f>'Moving Avg'!F30</f>
        <v>3.005255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  <c r="M30" s="8">
        <f t="shared" si="0"/>
        <v>50</v>
      </c>
      <c r="N30" s="8">
        <f t="shared" si="1"/>
        <v>0</v>
      </c>
      <c r="O30" s="8">
        <f t="shared" si="2"/>
        <v>50</v>
      </c>
      <c r="P30" s="8">
        <f t="shared" si="3"/>
        <v>33</v>
      </c>
      <c r="Q30" s="9">
        <f t="shared" si="4"/>
        <v>29.95</v>
      </c>
      <c r="R30" s="9">
        <f t="shared" si="5"/>
        <v>35.75</v>
      </c>
      <c r="S30" s="9">
        <f t="shared" si="6"/>
        <v>34.85</v>
      </c>
      <c r="T30" s="9">
        <f t="shared" si="7"/>
        <v>33.25</v>
      </c>
      <c r="U30" s="8">
        <f t="shared" si="8"/>
        <v>33.516666666666673</v>
      </c>
      <c r="V30" s="8">
        <f t="shared" si="9"/>
        <v>33.450000000000003</v>
      </c>
    </row>
    <row r="31" spans="1:22" ht="13.5" x14ac:dyDescent="0.25">
      <c r="A31" s="3">
        <f>RSI!A31</f>
        <v>42048</v>
      </c>
      <c r="B31" s="2">
        <f>RSI!B31</f>
        <v>2.8927999999999998</v>
      </c>
      <c r="C31" s="2">
        <f>RSI!I31</f>
        <v>27.579126371073912</v>
      </c>
      <c r="D31" s="2">
        <f>MACD!E31</f>
        <v>2.2810421954156723E-2</v>
      </c>
      <c r="E31" s="2">
        <f>MACD!F31</f>
        <v>0</v>
      </c>
      <c r="F31" s="2">
        <f>'Moving Avg'!D31</f>
        <v>2.92456</v>
      </c>
      <c r="G31" s="2">
        <f>'Moving Avg'!F31</f>
        <v>2.9977600000000004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50</v>
      </c>
      <c r="N31" s="8">
        <f t="shared" si="1"/>
        <v>0</v>
      </c>
      <c r="O31" s="8">
        <f t="shared" si="2"/>
        <v>50</v>
      </c>
      <c r="P31" s="8">
        <f t="shared" si="3"/>
        <v>33</v>
      </c>
      <c r="Q31" s="9">
        <f t="shared" si="4"/>
        <v>29.95</v>
      </c>
      <c r="R31" s="9">
        <f t="shared" si="5"/>
        <v>35.75</v>
      </c>
      <c r="S31" s="9">
        <f t="shared" si="6"/>
        <v>34.85</v>
      </c>
      <c r="T31" s="9">
        <f t="shared" si="7"/>
        <v>33.25</v>
      </c>
      <c r="U31" s="8">
        <f t="shared" si="8"/>
        <v>33.516666666666673</v>
      </c>
      <c r="V31" s="8">
        <f t="shared" si="9"/>
        <v>33.450000000000003</v>
      </c>
    </row>
    <row r="32" spans="1:22" ht="13.5" x14ac:dyDescent="0.25">
      <c r="A32" s="3">
        <f>RSI!A32</f>
        <v>42051</v>
      </c>
      <c r="B32" s="2">
        <f>RSI!B32</f>
        <v>2.8927999999999998</v>
      </c>
      <c r="C32" s="2">
        <f>RSI!I32</f>
        <v>27.579126371073912</v>
      </c>
      <c r="D32" s="2">
        <f>MACD!E32</f>
        <v>3.0131474407374181E-2</v>
      </c>
      <c r="E32" s="2">
        <f>MACD!F32</f>
        <v>0</v>
      </c>
      <c r="F32" s="2">
        <f>'Moving Avg'!D32</f>
        <v>2.9113199999999999</v>
      </c>
      <c r="G32" s="2">
        <f>'Moving Avg'!F32</f>
        <v>2.9909250000000003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50</v>
      </c>
      <c r="N32" s="8">
        <f t="shared" si="1"/>
        <v>0</v>
      </c>
      <c r="O32" s="8">
        <f t="shared" si="2"/>
        <v>50</v>
      </c>
      <c r="P32" s="8">
        <f t="shared" si="3"/>
        <v>33</v>
      </c>
      <c r="Q32" s="9">
        <f t="shared" si="4"/>
        <v>29.95</v>
      </c>
      <c r="R32" s="9">
        <f t="shared" si="5"/>
        <v>35.75</v>
      </c>
      <c r="S32" s="9">
        <f t="shared" si="6"/>
        <v>34.85</v>
      </c>
      <c r="T32" s="9">
        <f t="shared" si="7"/>
        <v>33.25</v>
      </c>
      <c r="U32" s="8">
        <f t="shared" si="8"/>
        <v>33.516666666666673</v>
      </c>
      <c r="V32" s="8">
        <f t="shared" si="9"/>
        <v>33.450000000000003</v>
      </c>
    </row>
    <row r="33" spans="1:22" ht="13.5" x14ac:dyDescent="0.25">
      <c r="A33" s="3">
        <f>RSI!A33</f>
        <v>42052</v>
      </c>
      <c r="B33" s="2">
        <f>RSI!B33</f>
        <v>2.8927999999999998</v>
      </c>
      <c r="C33" s="2">
        <f>RSI!I33</f>
        <v>27.579126371073912</v>
      </c>
      <c r="D33" s="2">
        <f>MACD!E33</f>
        <v>4.246242462676264E-2</v>
      </c>
      <c r="E33" s="2">
        <f>MACD!F33</f>
        <v>0</v>
      </c>
      <c r="F33" s="2">
        <f>'Moving Avg'!D33</f>
        <v>2.8989799999999994</v>
      </c>
      <c r="G33" s="2">
        <f>'Moving Avg'!F33</f>
        <v>2.9843100000000002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50</v>
      </c>
      <c r="N33" s="8">
        <f t="shared" si="1"/>
        <v>0</v>
      </c>
      <c r="O33" s="8">
        <f t="shared" si="2"/>
        <v>50</v>
      </c>
      <c r="P33" s="8">
        <f t="shared" si="3"/>
        <v>33</v>
      </c>
      <c r="Q33" s="9">
        <f t="shared" si="4"/>
        <v>29.95</v>
      </c>
      <c r="R33" s="9">
        <f t="shared" si="5"/>
        <v>35.75</v>
      </c>
      <c r="S33" s="9">
        <f t="shared" si="6"/>
        <v>34.85</v>
      </c>
      <c r="T33" s="9">
        <f t="shared" si="7"/>
        <v>33.25</v>
      </c>
      <c r="U33" s="8">
        <f t="shared" si="8"/>
        <v>33.516666666666673</v>
      </c>
      <c r="V33" s="8">
        <f t="shared" si="9"/>
        <v>33.450000000000003</v>
      </c>
    </row>
    <row r="34" spans="1:22" ht="13.5" x14ac:dyDescent="0.25">
      <c r="A34" s="3">
        <f>RSI!A34</f>
        <v>42053</v>
      </c>
      <c r="B34" s="2">
        <f>RSI!B34</f>
        <v>2.8927999999999998</v>
      </c>
      <c r="C34" s="2">
        <f>RSI!I34</f>
        <v>27.579126371073912</v>
      </c>
      <c r="D34" s="2">
        <f>MACD!E34</f>
        <v>5.3549494745921411E-2</v>
      </c>
      <c r="E34" s="2">
        <f>MACD!F34</f>
        <v>0</v>
      </c>
      <c r="F34" s="2">
        <f>'Moving Avg'!D34</f>
        <v>2.8963399999999995</v>
      </c>
      <c r="G34" s="2">
        <f>'Moving Avg'!F34</f>
        <v>2.9821050000000002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  <c r="M34" s="8">
        <f t="shared" si="0"/>
        <v>50</v>
      </c>
      <c r="N34" s="8">
        <f t="shared" si="1"/>
        <v>0</v>
      </c>
      <c r="O34" s="8">
        <f t="shared" si="2"/>
        <v>50</v>
      </c>
      <c r="P34" s="8">
        <f t="shared" si="3"/>
        <v>33</v>
      </c>
      <c r="Q34" s="9">
        <f t="shared" si="4"/>
        <v>29.95</v>
      </c>
      <c r="R34" s="9">
        <f t="shared" si="5"/>
        <v>35.75</v>
      </c>
      <c r="S34" s="9">
        <f t="shared" si="6"/>
        <v>34.85</v>
      </c>
      <c r="T34" s="9">
        <f t="shared" si="7"/>
        <v>33.25</v>
      </c>
      <c r="U34" s="8">
        <f t="shared" si="8"/>
        <v>33.516666666666673</v>
      </c>
      <c r="V34" s="8">
        <f t="shared" si="9"/>
        <v>33.450000000000003</v>
      </c>
    </row>
    <row r="35" spans="1:22" ht="13.5" x14ac:dyDescent="0.25">
      <c r="A35" s="3">
        <f>RSI!A35</f>
        <v>42054</v>
      </c>
      <c r="B35" s="2">
        <f>RSI!B35</f>
        <v>2.8927999999999998</v>
      </c>
      <c r="C35" s="2">
        <f>RSI!I35</f>
        <v>27.579126371073912</v>
      </c>
      <c r="D35" s="2">
        <f>MACD!E35</f>
        <v>5.0643358859268961E-2</v>
      </c>
      <c r="E35" s="2">
        <f>MACD!F35</f>
        <v>2.4148134630269682E-2</v>
      </c>
      <c r="F35" s="2">
        <f>'Moving Avg'!D35</f>
        <v>2.8927999999999998</v>
      </c>
      <c r="G35" s="2">
        <f>'Moving Avg'!F35</f>
        <v>2.9739450000000009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50</v>
      </c>
      <c r="N35" s="8">
        <f t="shared" si="1"/>
        <v>0</v>
      </c>
      <c r="O35" s="8">
        <f t="shared" si="2"/>
        <v>50</v>
      </c>
      <c r="P35" s="8">
        <f t="shared" si="3"/>
        <v>33</v>
      </c>
      <c r="Q35" s="9">
        <f t="shared" si="4"/>
        <v>29.95</v>
      </c>
      <c r="R35" s="9">
        <f t="shared" si="5"/>
        <v>35.75</v>
      </c>
      <c r="S35" s="9">
        <f t="shared" si="6"/>
        <v>34.85</v>
      </c>
      <c r="T35" s="9">
        <f t="shared" si="7"/>
        <v>33.25</v>
      </c>
      <c r="U35" s="8">
        <f t="shared" si="8"/>
        <v>33.516666666666673</v>
      </c>
      <c r="V35" s="8">
        <f t="shared" si="9"/>
        <v>33.450000000000003</v>
      </c>
    </row>
    <row r="36" spans="1:22" ht="13.5" x14ac:dyDescent="0.25">
      <c r="A36" s="3">
        <f>RSI!A36</f>
        <v>42055</v>
      </c>
      <c r="B36" s="2">
        <f>RSI!B36</f>
        <v>2.9325000000000001</v>
      </c>
      <c r="C36" s="2">
        <f>RSI!I36</f>
        <v>38.5323398175465</v>
      </c>
      <c r="D36" s="2">
        <f>MACD!E36</f>
        <v>4.4449738334293887E-2</v>
      </c>
      <c r="E36" s="2">
        <f>MACD!F36</f>
        <v>2.8208455371074526E-2</v>
      </c>
      <c r="F36" s="2">
        <f>'Moving Avg'!D36</f>
        <v>2.9007399999999999</v>
      </c>
      <c r="G36" s="2">
        <f>'Moving Avg'!F36</f>
        <v>2.9684350000000004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0</v>
      </c>
      <c r="O36" s="8">
        <f t="shared" si="2"/>
        <v>50</v>
      </c>
      <c r="P36" s="8">
        <f t="shared" si="3"/>
        <v>67</v>
      </c>
      <c r="Q36" s="9">
        <f t="shared" si="4"/>
        <v>26.299999999999997</v>
      </c>
      <c r="R36" s="9">
        <f t="shared" si="5"/>
        <v>39.25</v>
      </c>
      <c r="S36" s="9">
        <f t="shared" si="6"/>
        <v>46.400000000000006</v>
      </c>
      <c r="T36" s="9">
        <f t="shared" si="7"/>
        <v>35.5</v>
      </c>
      <c r="U36" s="8">
        <f t="shared" si="8"/>
        <v>37.31666666666667</v>
      </c>
      <c r="V36" s="8">
        <f t="shared" si="9"/>
        <v>36.862499999999997</v>
      </c>
    </row>
    <row r="37" spans="1:22" ht="13.5" x14ac:dyDescent="0.25">
      <c r="A37" s="3">
        <f>RSI!A37</f>
        <v>42058</v>
      </c>
      <c r="B37" s="2">
        <f>RSI!B37</f>
        <v>2.9325000000000001</v>
      </c>
      <c r="C37" s="2">
        <f>RSI!I37</f>
        <v>38.5323398175465</v>
      </c>
      <c r="D37" s="2">
        <f>MACD!E37</f>
        <v>3.8139069964762573E-2</v>
      </c>
      <c r="E37" s="2">
        <f>MACD!F37</f>
        <v>3.0194578289812139E-2</v>
      </c>
      <c r="F37" s="2">
        <f>'Moving Avg'!D37</f>
        <v>2.9086800000000004</v>
      </c>
      <c r="G37" s="2">
        <f>'Moving Avg'!F37</f>
        <v>2.9631449999999999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50</v>
      </c>
      <c r="P37" s="8">
        <f t="shared" si="3"/>
        <v>67</v>
      </c>
      <c r="Q37" s="9">
        <f t="shared" si="4"/>
        <v>26.299999999999997</v>
      </c>
      <c r="R37" s="9">
        <f t="shared" si="5"/>
        <v>39.25</v>
      </c>
      <c r="S37" s="9">
        <f t="shared" si="6"/>
        <v>46.400000000000006</v>
      </c>
      <c r="T37" s="9">
        <f t="shared" si="7"/>
        <v>35.5</v>
      </c>
      <c r="U37" s="8">
        <f t="shared" si="8"/>
        <v>37.31666666666667</v>
      </c>
      <c r="V37" s="8">
        <f t="shared" si="9"/>
        <v>36.862499999999997</v>
      </c>
    </row>
    <row r="38" spans="1:22" ht="13.5" x14ac:dyDescent="0.25">
      <c r="A38" s="3">
        <f>RSI!A38</f>
        <v>42059</v>
      </c>
      <c r="B38" s="2">
        <f>RSI!B38</f>
        <v>2.9237000000000002</v>
      </c>
      <c r="C38" s="2">
        <f>RSI!I38</f>
        <v>37.090228349019348</v>
      </c>
      <c r="D38" s="2">
        <f>MACD!E38</f>
        <v>3.3021719305274644E-2</v>
      </c>
      <c r="E38" s="2">
        <f>MACD!F38</f>
        <v>3.076000649290464E-2</v>
      </c>
      <c r="F38" s="2">
        <f>'Moving Avg'!D38</f>
        <v>2.91486</v>
      </c>
      <c r="G38" s="2">
        <f>'Moving Avg'!F38</f>
        <v>2.9576349999999998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NEUTRAL</v>
      </c>
      <c r="L38" s="6" t="str">
        <f>OBV!H38</f>
        <v>CONFIRMED BULLISH</v>
      </c>
      <c r="M38" s="8">
        <f t="shared" si="0"/>
        <v>25</v>
      </c>
      <c r="N38" s="8">
        <f t="shared" si="1"/>
        <v>0</v>
      </c>
      <c r="O38" s="8">
        <f t="shared" si="2"/>
        <v>50</v>
      </c>
      <c r="P38" s="8">
        <f t="shared" si="3"/>
        <v>83.5</v>
      </c>
      <c r="Q38" s="9">
        <f t="shared" si="4"/>
        <v>28.774999999999999</v>
      </c>
      <c r="R38" s="9">
        <f t="shared" si="5"/>
        <v>43.375</v>
      </c>
      <c r="S38" s="9">
        <f t="shared" si="6"/>
        <v>53.825000000000003</v>
      </c>
      <c r="T38" s="9">
        <f t="shared" si="7"/>
        <v>39.625</v>
      </c>
      <c r="U38" s="8">
        <f t="shared" si="8"/>
        <v>41.991666666666667</v>
      </c>
      <c r="V38" s="8">
        <f t="shared" si="9"/>
        <v>41.400000000000006</v>
      </c>
    </row>
    <row r="39" spans="1:22" ht="13.5" x14ac:dyDescent="0.25">
      <c r="A39" s="3">
        <f>RSI!A39</f>
        <v>42060</v>
      </c>
      <c r="B39" s="2">
        <f>RSI!B39</f>
        <v>2.9192999999999998</v>
      </c>
      <c r="C39" s="2">
        <f>RSI!I39</f>
        <v>36.35753447369067</v>
      </c>
      <c r="D39" s="2">
        <f>MACD!E39</f>
        <v>2.1851467713878137E-2</v>
      </c>
      <c r="E39" s="2">
        <f>MACD!F39</f>
        <v>2.8978298737099339E-2</v>
      </c>
      <c r="F39" s="2">
        <f>'Moving Avg'!D39</f>
        <v>2.9201600000000001</v>
      </c>
      <c r="G39" s="2">
        <f>'Moving Avg'!F39</f>
        <v>2.9521249999999997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  <c r="M39" s="8">
        <f t="shared" si="0"/>
        <v>25</v>
      </c>
      <c r="N39" s="8">
        <f t="shared" si="1"/>
        <v>45</v>
      </c>
      <c r="O39" s="8">
        <f t="shared" si="2"/>
        <v>50</v>
      </c>
      <c r="P39" s="8">
        <f t="shared" si="3"/>
        <v>33</v>
      </c>
      <c r="Q39" s="9">
        <f t="shared" si="4"/>
        <v>36.950000000000003</v>
      </c>
      <c r="R39" s="9">
        <f t="shared" si="5"/>
        <v>39.75</v>
      </c>
      <c r="S39" s="9">
        <f t="shared" si="6"/>
        <v>37.85</v>
      </c>
      <c r="T39" s="9">
        <f t="shared" si="7"/>
        <v>38.25</v>
      </c>
      <c r="U39" s="8">
        <f t="shared" si="8"/>
        <v>38.183333333333337</v>
      </c>
      <c r="V39" s="8">
        <f t="shared" si="9"/>
        <v>38.200000000000003</v>
      </c>
    </row>
    <row r="40" spans="1:22" ht="13.5" x14ac:dyDescent="0.25">
      <c r="A40" s="3">
        <f>RSI!A40</f>
        <v>42061</v>
      </c>
      <c r="B40" s="2">
        <f>RSI!B40</f>
        <v>2.9104999999999999</v>
      </c>
      <c r="C40" s="2">
        <f>RSI!I40</f>
        <v>34.87373177673507</v>
      </c>
      <c r="D40" s="2">
        <f>MACD!E40</f>
        <v>1.4043419114193156E-2</v>
      </c>
      <c r="E40" s="2">
        <f>MACD!F40</f>
        <v>2.5991322812518106E-2</v>
      </c>
      <c r="F40" s="2">
        <f>'Moving Avg'!D40</f>
        <v>2.9237000000000002</v>
      </c>
      <c r="G40" s="2">
        <f>'Moving Avg'!F40</f>
        <v>2.9463949999999994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BEARISH DIVERGENCE</v>
      </c>
      <c r="M40" s="8">
        <f t="shared" si="0"/>
        <v>25</v>
      </c>
      <c r="N40" s="8">
        <f t="shared" si="1"/>
        <v>45</v>
      </c>
      <c r="O40" s="8">
        <f t="shared" si="2"/>
        <v>50</v>
      </c>
      <c r="P40" s="8">
        <f t="shared" si="3"/>
        <v>33</v>
      </c>
      <c r="Q40" s="9">
        <f t="shared" si="4"/>
        <v>36.950000000000003</v>
      </c>
      <c r="R40" s="9">
        <f t="shared" si="5"/>
        <v>39.75</v>
      </c>
      <c r="S40" s="9">
        <f t="shared" si="6"/>
        <v>37.85</v>
      </c>
      <c r="T40" s="9">
        <f t="shared" si="7"/>
        <v>38.25</v>
      </c>
      <c r="U40" s="8">
        <f t="shared" si="8"/>
        <v>38.183333333333337</v>
      </c>
      <c r="V40" s="8">
        <f t="shared" si="9"/>
        <v>38.200000000000003</v>
      </c>
    </row>
    <row r="41" spans="1:22" ht="13.5" x14ac:dyDescent="0.25">
      <c r="A41" s="3">
        <f>RSI!A41</f>
        <v>42062</v>
      </c>
      <c r="B41" s="2">
        <f>RSI!B41</f>
        <v>2.9104999999999999</v>
      </c>
      <c r="C41" s="2">
        <f>RSI!I41</f>
        <v>34.87373177673507</v>
      </c>
      <c r="D41" s="2">
        <f>MACD!E41</f>
        <v>5.0428862327969171E-3</v>
      </c>
      <c r="E41" s="2">
        <f>MACD!F41</f>
        <v>2.1801635496573869E-2</v>
      </c>
      <c r="F41" s="2">
        <f>'Moving Avg'!D41</f>
        <v>2.9192999999999998</v>
      </c>
      <c r="G41" s="2">
        <f>'Moving Avg'!F41</f>
        <v>2.9406649999999996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45</v>
      </c>
      <c r="O41" s="8">
        <f t="shared" si="2"/>
        <v>50</v>
      </c>
      <c r="P41" s="8">
        <f t="shared" si="3"/>
        <v>33</v>
      </c>
      <c r="Q41" s="9">
        <f t="shared" si="4"/>
        <v>36.950000000000003</v>
      </c>
      <c r="R41" s="9">
        <f t="shared" si="5"/>
        <v>39.75</v>
      </c>
      <c r="S41" s="9">
        <f t="shared" si="6"/>
        <v>37.85</v>
      </c>
      <c r="T41" s="9">
        <f t="shared" si="7"/>
        <v>38.25</v>
      </c>
      <c r="U41" s="8">
        <f t="shared" si="8"/>
        <v>38.183333333333337</v>
      </c>
      <c r="V41" s="8">
        <f t="shared" si="9"/>
        <v>38.200000000000003</v>
      </c>
    </row>
    <row r="42" spans="1:22" ht="13.5" x14ac:dyDescent="0.25">
      <c r="A42" s="3">
        <f>RSI!A42</f>
        <v>42065</v>
      </c>
      <c r="B42" s="2">
        <f>RSI!B42</f>
        <v>2.9016000000000002</v>
      </c>
      <c r="C42" s="2">
        <f>RSI!I42</f>
        <v>33.280607421680855</v>
      </c>
      <c r="D42" s="2">
        <f>MACD!E42</f>
        <v>-1.6087322495828005E-3</v>
      </c>
      <c r="E42" s="2">
        <f>MACD!F42</f>
        <v>1.7119561947342536E-2</v>
      </c>
      <c r="F42" s="2">
        <f>'Moving Avg'!D42</f>
        <v>2.9131199999999997</v>
      </c>
      <c r="G42" s="2">
        <f>'Moving Avg'!F42</f>
        <v>2.9344899999999998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  <c r="M42" s="8">
        <f t="shared" si="0"/>
        <v>25</v>
      </c>
      <c r="N42" s="8">
        <f t="shared" si="1"/>
        <v>45</v>
      </c>
      <c r="O42" s="8">
        <f t="shared" si="2"/>
        <v>50</v>
      </c>
      <c r="P42" s="8">
        <f t="shared" si="3"/>
        <v>33</v>
      </c>
      <c r="Q42" s="9">
        <f t="shared" si="4"/>
        <v>36.950000000000003</v>
      </c>
      <c r="R42" s="9">
        <f t="shared" si="5"/>
        <v>39.75</v>
      </c>
      <c r="S42" s="9">
        <f t="shared" si="6"/>
        <v>37.85</v>
      </c>
      <c r="T42" s="9">
        <f t="shared" si="7"/>
        <v>38.25</v>
      </c>
      <c r="U42" s="8">
        <f t="shared" si="8"/>
        <v>38.183333333333337</v>
      </c>
      <c r="V42" s="8">
        <f t="shared" si="9"/>
        <v>38.200000000000003</v>
      </c>
    </row>
    <row r="43" spans="1:22" ht="13.5" x14ac:dyDescent="0.25">
      <c r="A43" s="3">
        <f>RSI!A43</f>
        <v>42066</v>
      </c>
      <c r="B43" s="2">
        <f>RSI!B43</f>
        <v>2.8664000000000001</v>
      </c>
      <c r="C43" s="2">
        <f>RSI!I43</f>
        <v>27.859772731465924</v>
      </c>
      <c r="D43" s="2">
        <f>MACD!E43</f>
        <v>-4.2946586132752707E-3</v>
      </c>
      <c r="E43" s="2">
        <f>MACD!F43</f>
        <v>1.2836717835218975E-2</v>
      </c>
      <c r="F43" s="2">
        <f>'Moving Avg'!D43</f>
        <v>2.9016600000000001</v>
      </c>
      <c r="G43" s="2">
        <f>'Moving Avg'!F43</f>
        <v>2.9247899999999998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50</v>
      </c>
      <c r="N43" s="8">
        <f t="shared" si="1"/>
        <v>45</v>
      </c>
      <c r="O43" s="8">
        <f t="shared" si="2"/>
        <v>50</v>
      </c>
      <c r="P43" s="8">
        <f t="shared" si="3"/>
        <v>33</v>
      </c>
      <c r="Q43" s="9">
        <f t="shared" si="4"/>
        <v>45.7</v>
      </c>
      <c r="R43" s="9">
        <f t="shared" si="5"/>
        <v>44.75</v>
      </c>
      <c r="S43" s="9">
        <f t="shared" si="6"/>
        <v>41.6</v>
      </c>
      <c r="T43" s="9">
        <f t="shared" si="7"/>
        <v>44.5</v>
      </c>
      <c r="U43" s="8">
        <f t="shared" si="8"/>
        <v>44.016666666666673</v>
      </c>
      <c r="V43" s="8">
        <f t="shared" si="9"/>
        <v>44.137500000000003</v>
      </c>
    </row>
    <row r="44" spans="1:22" ht="13.5" x14ac:dyDescent="0.25">
      <c r="A44" s="3">
        <f>RSI!A44</f>
        <v>42067</v>
      </c>
      <c r="B44" s="2">
        <f>RSI!B44</f>
        <v>2.8664000000000001</v>
      </c>
      <c r="C44" s="2">
        <f>RSI!I44</f>
        <v>27.859772731465924</v>
      </c>
      <c r="D44" s="2">
        <f>MACD!E44</f>
        <v>-6.0492201960746783E-3</v>
      </c>
      <c r="E44" s="2">
        <f>MACD!F44</f>
        <v>9.0595302289602463E-3</v>
      </c>
      <c r="F44" s="2">
        <f>'Moving Avg'!D44</f>
        <v>2.8910800000000001</v>
      </c>
      <c r="G44" s="2">
        <f>'Moving Avg'!F44</f>
        <v>2.9150899999999997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50</v>
      </c>
      <c r="N44" s="8">
        <f t="shared" si="1"/>
        <v>45</v>
      </c>
      <c r="O44" s="8">
        <f t="shared" si="2"/>
        <v>50</v>
      </c>
      <c r="P44" s="8">
        <f t="shared" si="3"/>
        <v>33</v>
      </c>
      <c r="Q44" s="9">
        <f t="shared" si="4"/>
        <v>45.7</v>
      </c>
      <c r="R44" s="9">
        <f t="shared" si="5"/>
        <v>44.75</v>
      </c>
      <c r="S44" s="9">
        <f t="shared" si="6"/>
        <v>41.6</v>
      </c>
      <c r="T44" s="9">
        <f t="shared" si="7"/>
        <v>44.5</v>
      </c>
      <c r="U44" s="8">
        <f t="shared" si="8"/>
        <v>44.016666666666673</v>
      </c>
      <c r="V44" s="8">
        <f t="shared" si="9"/>
        <v>44.137500000000003</v>
      </c>
    </row>
    <row r="45" spans="1:22" ht="13.5" x14ac:dyDescent="0.25">
      <c r="A45" s="3">
        <f>RSI!A45</f>
        <v>42068</v>
      </c>
      <c r="B45" s="2">
        <f>RSI!B45</f>
        <v>2.9016000000000002</v>
      </c>
      <c r="C45" s="2">
        <f>RSI!I45</f>
        <v>39.322144927973845</v>
      </c>
      <c r="D45" s="2">
        <f>MACD!E45</f>
        <v>-9.6614924310753914E-3</v>
      </c>
      <c r="E45" s="2">
        <f>MACD!F45</f>
        <v>5.3153256969531186E-3</v>
      </c>
      <c r="F45" s="2">
        <f>'Moving Avg'!D45</f>
        <v>2.8893</v>
      </c>
      <c r="G45" s="2">
        <f>'Moving Avg'!F45</f>
        <v>2.91134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45</v>
      </c>
      <c r="O45" s="8">
        <f t="shared" si="2"/>
        <v>50</v>
      </c>
      <c r="P45" s="8">
        <f t="shared" si="3"/>
        <v>33</v>
      </c>
      <c r="Q45" s="9">
        <f t="shared" si="4"/>
        <v>36.950000000000003</v>
      </c>
      <c r="R45" s="9">
        <f t="shared" si="5"/>
        <v>39.75</v>
      </c>
      <c r="S45" s="9">
        <f t="shared" si="6"/>
        <v>37.85</v>
      </c>
      <c r="T45" s="9">
        <f t="shared" si="7"/>
        <v>38.25</v>
      </c>
      <c r="U45" s="8">
        <f t="shared" si="8"/>
        <v>38.183333333333337</v>
      </c>
      <c r="V45" s="8">
        <f t="shared" si="9"/>
        <v>38.200000000000003</v>
      </c>
    </row>
    <row r="46" spans="1:22" ht="13.5" x14ac:dyDescent="0.25">
      <c r="A46" s="3">
        <f>RSI!A46</f>
        <v>42069</v>
      </c>
      <c r="B46" s="2">
        <f>RSI!B46</f>
        <v>2.8972000000000002</v>
      </c>
      <c r="C46" s="2">
        <f>RSI!I46</f>
        <v>38.498694054978259</v>
      </c>
      <c r="D46" s="2">
        <f>MACD!E46</f>
        <v>-6.0481844393400763E-3</v>
      </c>
      <c r="E46" s="2">
        <f>MACD!F46</f>
        <v>3.0426236696944799E-3</v>
      </c>
      <c r="F46" s="2">
        <f>'Moving Avg'!D46</f>
        <v>2.8866400000000003</v>
      </c>
      <c r="G46" s="2">
        <f>'Moving Avg'!F46</f>
        <v>2.9078100000000004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45</v>
      </c>
      <c r="O46" s="8">
        <f t="shared" si="2"/>
        <v>50</v>
      </c>
      <c r="P46" s="8">
        <f t="shared" si="3"/>
        <v>33</v>
      </c>
      <c r="Q46" s="9">
        <f t="shared" si="4"/>
        <v>36.950000000000003</v>
      </c>
      <c r="R46" s="9">
        <f t="shared" si="5"/>
        <v>39.75</v>
      </c>
      <c r="S46" s="9">
        <f t="shared" si="6"/>
        <v>37.85</v>
      </c>
      <c r="T46" s="9">
        <f t="shared" si="7"/>
        <v>38.25</v>
      </c>
      <c r="U46" s="8">
        <f t="shared" si="8"/>
        <v>38.183333333333337</v>
      </c>
      <c r="V46" s="8">
        <f t="shared" si="9"/>
        <v>38.200000000000003</v>
      </c>
    </row>
    <row r="47" spans="1:22" ht="13.5" x14ac:dyDescent="0.25">
      <c r="A47" s="3">
        <f>RSI!A47</f>
        <v>42072</v>
      </c>
      <c r="B47" s="2">
        <f>RSI!B47</f>
        <v>2.8972000000000002</v>
      </c>
      <c r="C47" s="2">
        <f>RSI!I47</f>
        <v>38.498694054978259</v>
      </c>
      <c r="D47" s="2">
        <f>MACD!E47</f>
        <v>-2.7460407485011551E-3</v>
      </c>
      <c r="E47" s="2">
        <f>MACD!F47</f>
        <v>1.8848907860553529E-3</v>
      </c>
      <c r="F47" s="2">
        <f>'Moving Avg'!D47</f>
        <v>2.8857599999999999</v>
      </c>
      <c r="G47" s="2">
        <f>'Moving Avg'!F47</f>
        <v>2.9047200000000002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NEUTRAL</v>
      </c>
      <c r="L47" s="6" t="str">
        <f>OBV!H47</f>
        <v>BULLISH DIVERGENCE</v>
      </c>
      <c r="M47" s="8">
        <f t="shared" si="0"/>
        <v>25</v>
      </c>
      <c r="N47" s="8">
        <f t="shared" si="1"/>
        <v>45</v>
      </c>
      <c r="O47" s="8">
        <f t="shared" si="2"/>
        <v>50</v>
      </c>
      <c r="P47" s="8">
        <f t="shared" si="3"/>
        <v>66.5</v>
      </c>
      <c r="Q47" s="9">
        <f t="shared" si="4"/>
        <v>41.975000000000001</v>
      </c>
      <c r="R47" s="9">
        <f t="shared" si="5"/>
        <v>48.125</v>
      </c>
      <c r="S47" s="9">
        <f t="shared" si="6"/>
        <v>52.924999999999997</v>
      </c>
      <c r="T47" s="9">
        <f t="shared" si="7"/>
        <v>46.625</v>
      </c>
      <c r="U47" s="8">
        <f t="shared" si="8"/>
        <v>47.67499999999999</v>
      </c>
      <c r="V47" s="8">
        <f t="shared" si="9"/>
        <v>47.412499999999994</v>
      </c>
    </row>
    <row r="48" spans="1:22" ht="13.5" x14ac:dyDescent="0.25">
      <c r="A48" s="3">
        <f>RSI!A48</f>
        <v>42073</v>
      </c>
      <c r="B48" s="2">
        <f>RSI!B48</f>
        <v>2.8972000000000002</v>
      </c>
      <c r="C48" s="2">
        <f>RSI!I48</f>
        <v>38.498694054978259</v>
      </c>
      <c r="D48" s="2">
        <f>MACD!E48</f>
        <v>-1.0791641730740764E-3</v>
      </c>
      <c r="E48" s="2">
        <f>MACD!F48</f>
        <v>1.2920797942294671E-3</v>
      </c>
      <c r="F48" s="2">
        <f>'Moving Avg'!D48</f>
        <v>2.8919199999999998</v>
      </c>
      <c r="G48" s="2">
        <f>'Moving Avg'!F48</f>
        <v>2.9018549999999999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0"/>
        <v>25</v>
      </c>
      <c r="N48" s="8">
        <f t="shared" si="1"/>
        <v>45</v>
      </c>
      <c r="O48" s="8">
        <f t="shared" si="2"/>
        <v>50</v>
      </c>
      <c r="P48" s="8">
        <f t="shared" si="3"/>
        <v>67</v>
      </c>
      <c r="Q48" s="9">
        <f t="shared" si="4"/>
        <v>42.05</v>
      </c>
      <c r="R48" s="9">
        <f t="shared" si="5"/>
        <v>48.25</v>
      </c>
      <c r="S48" s="9">
        <f t="shared" si="6"/>
        <v>53.150000000000006</v>
      </c>
      <c r="T48" s="9">
        <f t="shared" si="7"/>
        <v>46.75</v>
      </c>
      <c r="U48" s="8">
        <f t="shared" si="8"/>
        <v>47.816666666666663</v>
      </c>
      <c r="V48" s="8">
        <f t="shared" si="9"/>
        <v>47.55</v>
      </c>
    </row>
    <row r="49" spans="1:22" ht="13.5" x14ac:dyDescent="0.25">
      <c r="A49" s="3">
        <f>RSI!A49</f>
        <v>42074</v>
      </c>
      <c r="B49" s="2">
        <f>RSI!B49</f>
        <v>2.9016000000000002</v>
      </c>
      <c r="C49" s="2">
        <f>RSI!I49</f>
        <v>40.066260367315842</v>
      </c>
      <c r="D49" s="2">
        <f>MACD!E49</f>
        <v>-4.6176327582436727E-4</v>
      </c>
      <c r="E49" s="2">
        <f>MACD!F49</f>
        <v>9.4131118021870022E-4</v>
      </c>
      <c r="F49" s="2">
        <f>'Moving Avg'!D49</f>
        <v>2.8989599999999998</v>
      </c>
      <c r="G49" s="2">
        <f>'Moving Avg'!F49</f>
        <v>2.9016349999999997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0"/>
        <v>25</v>
      </c>
      <c r="N49" s="8">
        <f t="shared" si="1"/>
        <v>45</v>
      </c>
      <c r="O49" s="8">
        <f t="shared" si="2"/>
        <v>50</v>
      </c>
      <c r="P49" s="8">
        <f t="shared" si="3"/>
        <v>67</v>
      </c>
      <c r="Q49" s="9">
        <f t="shared" si="4"/>
        <v>42.05</v>
      </c>
      <c r="R49" s="9">
        <f t="shared" si="5"/>
        <v>48.25</v>
      </c>
      <c r="S49" s="9">
        <f t="shared" si="6"/>
        <v>53.150000000000006</v>
      </c>
      <c r="T49" s="9">
        <f t="shared" si="7"/>
        <v>46.75</v>
      </c>
      <c r="U49" s="8">
        <f t="shared" si="8"/>
        <v>47.816666666666663</v>
      </c>
      <c r="V49" s="8">
        <f t="shared" si="9"/>
        <v>47.55</v>
      </c>
    </row>
    <row r="50" spans="1:22" ht="13.5" x14ac:dyDescent="0.25">
      <c r="A50" s="3">
        <f>RSI!A50</f>
        <v>42075</v>
      </c>
      <c r="B50" s="2">
        <f>RSI!B50</f>
        <v>2.8222999999999998</v>
      </c>
      <c r="C50" s="2">
        <f>RSI!I50</f>
        <v>26.805453761278187</v>
      </c>
      <c r="D50" s="2">
        <f>MACD!E50</f>
        <v>4.7491549573575043E-3</v>
      </c>
      <c r="E50" s="2">
        <f>MACD!F50</f>
        <v>1.7028799356464609E-3</v>
      </c>
      <c r="F50" s="2">
        <f>'Moving Avg'!D50</f>
        <v>2.8831000000000002</v>
      </c>
      <c r="G50" s="2">
        <f>'Moving Avg'!F50</f>
        <v>2.8972249999999997</v>
      </c>
      <c r="H50" s="2">
        <f>'Moving Avg'!G50</f>
        <v>2.978577551020408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50</v>
      </c>
      <c r="N50" s="8">
        <f t="shared" si="1"/>
        <v>0</v>
      </c>
      <c r="O50" s="8">
        <f t="shared" si="2"/>
        <v>50</v>
      </c>
      <c r="P50" s="8">
        <f t="shared" si="3"/>
        <v>33</v>
      </c>
      <c r="Q50" s="9">
        <f t="shared" si="4"/>
        <v>29.95</v>
      </c>
      <c r="R50" s="9">
        <f t="shared" si="5"/>
        <v>35.75</v>
      </c>
      <c r="S50" s="9">
        <f t="shared" si="6"/>
        <v>34.85</v>
      </c>
      <c r="T50" s="9">
        <f t="shared" si="7"/>
        <v>33.25</v>
      </c>
      <c r="U50" s="8">
        <f t="shared" si="8"/>
        <v>33.516666666666673</v>
      </c>
      <c r="V50" s="8">
        <f t="shared" si="9"/>
        <v>33.450000000000003</v>
      </c>
    </row>
    <row r="51" spans="1:22" ht="13.5" x14ac:dyDescent="0.25">
      <c r="A51" s="3">
        <f>RSI!A51</f>
        <v>42076</v>
      </c>
      <c r="B51" s="2">
        <f>RSI!B51</f>
        <v>2.8664000000000001</v>
      </c>
      <c r="C51" s="2">
        <f>RSI!I51</f>
        <v>38.913788286933141</v>
      </c>
      <c r="D51" s="2">
        <f>MACD!E51</f>
        <v>6.5161233171742161E-3</v>
      </c>
      <c r="E51" s="2">
        <f>MACD!F51</f>
        <v>2.665528611952012E-3</v>
      </c>
      <c r="F51" s="2">
        <f>'Moving Avg'!D51</f>
        <v>2.8769400000000003</v>
      </c>
      <c r="G51" s="2">
        <f>'Moving Avg'!F51</f>
        <v>2.8959049999999995</v>
      </c>
      <c r="H51" s="2">
        <f>'Moving Avg'!G51</f>
        <v>2.976334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16.5</v>
      </c>
      <c r="Q51" s="9">
        <f t="shared" si="4"/>
        <v>18.725000000000001</v>
      </c>
      <c r="R51" s="9">
        <f t="shared" si="5"/>
        <v>26.625</v>
      </c>
      <c r="S51" s="9">
        <f t="shared" si="6"/>
        <v>23.675000000000001</v>
      </c>
      <c r="T51" s="9">
        <f t="shared" si="7"/>
        <v>22.875</v>
      </c>
      <c r="U51" s="8">
        <f t="shared" si="8"/>
        <v>23.008333333333336</v>
      </c>
      <c r="V51" s="8">
        <f t="shared" si="9"/>
        <v>22.975000000000001</v>
      </c>
    </row>
    <row r="52" spans="1:22" ht="13.5" x14ac:dyDescent="0.25">
      <c r="A52" s="3">
        <f>RSI!A52</f>
        <v>42079</v>
      </c>
      <c r="B52" s="2">
        <f>RSI!B52</f>
        <v>2.8618999999999999</v>
      </c>
      <c r="C52" s="2">
        <f>RSI!I52</f>
        <v>38.219013941236668</v>
      </c>
      <c r="D52" s="2">
        <f>MACD!E52</f>
        <v>7.292909088344679E-3</v>
      </c>
      <c r="E52" s="2">
        <f>MACD!F52</f>
        <v>3.5910047072305459E-3</v>
      </c>
      <c r="F52" s="2">
        <f>'Moving Avg'!D52</f>
        <v>2.8698800000000002</v>
      </c>
      <c r="G52" s="2">
        <f>'Moving Avg'!F52</f>
        <v>2.8943599999999998</v>
      </c>
      <c r="H52" s="2">
        <f>'Moving Avg'!G52</f>
        <v>2.9707759999999994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33</v>
      </c>
      <c r="Q52" s="9">
        <f t="shared" si="4"/>
        <v>21.2</v>
      </c>
      <c r="R52" s="9">
        <f t="shared" si="5"/>
        <v>30.75</v>
      </c>
      <c r="S52" s="9">
        <f t="shared" si="6"/>
        <v>31.1</v>
      </c>
      <c r="T52" s="9">
        <f t="shared" si="7"/>
        <v>27</v>
      </c>
      <c r="U52" s="8">
        <f t="shared" si="8"/>
        <v>27.683333333333337</v>
      </c>
      <c r="V52" s="8">
        <f t="shared" si="9"/>
        <v>27.512500000000003</v>
      </c>
    </row>
    <row r="53" spans="1:22" ht="13.5" x14ac:dyDescent="0.25">
      <c r="A53" s="3">
        <f>RSI!A53</f>
        <v>42080</v>
      </c>
      <c r="B53" s="2">
        <f>RSI!B53</f>
        <v>2.8618999999999999</v>
      </c>
      <c r="C53" s="2">
        <f>RSI!I53</f>
        <v>38.219013941236668</v>
      </c>
      <c r="D53" s="2">
        <f>MACD!E53</f>
        <v>2.8554288909616865E-3</v>
      </c>
      <c r="E53" s="2">
        <f>MACD!F53</f>
        <v>3.4438895439767741E-3</v>
      </c>
      <c r="F53" s="2">
        <f>'Moving Avg'!D53</f>
        <v>2.8628200000000001</v>
      </c>
      <c r="G53" s="2">
        <f>'Moving Avg'!F53</f>
        <v>2.8928149999999997</v>
      </c>
      <c r="H53" s="2">
        <f>'Moving Avg'!G53</f>
        <v>2.9648659999999993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0"/>
        <v>25</v>
      </c>
      <c r="N53" s="8">
        <f t="shared" si="1"/>
        <v>45</v>
      </c>
      <c r="O53" s="8">
        <f t="shared" si="2"/>
        <v>50</v>
      </c>
      <c r="P53" s="8">
        <f t="shared" si="3"/>
        <v>33</v>
      </c>
      <c r="Q53" s="9">
        <f t="shared" si="4"/>
        <v>36.950000000000003</v>
      </c>
      <c r="R53" s="9">
        <f t="shared" si="5"/>
        <v>39.75</v>
      </c>
      <c r="S53" s="9">
        <f t="shared" si="6"/>
        <v>37.85</v>
      </c>
      <c r="T53" s="9">
        <f t="shared" si="7"/>
        <v>38.25</v>
      </c>
      <c r="U53" s="8">
        <f t="shared" si="8"/>
        <v>38.183333333333337</v>
      </c>
      <c r="V53" s="8">
        <f t="shared" si="9"/>
        <v>38.200000000000003</v>
      </c>
    </row>
    <row r="54" spans="1:22" ht="13.5" x14ac:dyDescent="0.25">
      <c r="A54" s="3">
        <f>RSI!A54</f>
        <v>42081</v>
      </c>
      <c r="B54" s="2">
        <f>RSI!B54</f>
        <v>2.8574999999999999</v>
      </c>
      <c r="C54" s="2">
        <f>RSI!I54</f>
        <v>37.460568824824918</v>
      </c>
      <c r="D54" s="2">
        <f>MACD!E54</f>
        <v>-2.7656190631475397E-4</v>
      </c>
      <c r="E54" s="2">
        <f>MACD!F54</f>
        <v>2.6997992539184684E-3</v>
      </c>
      <c r="F54" s="2">
        <f>'Moving Avg'!D54</f>
        <v>2.8540000000000001</v>
      </c>
      <c r="G54" s="2">
        <f>'Moving Avg'!F54</f>
        <v>2.8910499999999995</v>
      </c>
      <c r="H54" s="2">
        <f>'Moving Avg'!G54</f>
        <v>2.9588679999999994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45</v>
      </c>
      <c r="O54" s="8">
        <f t="shared" si="2"/>
        <v>50</v>
      </c>
      <c r="P54" s="8">
        <f t="shared" si="3"/>
        <v>33</v>
      </c>
      <c r="Q54" s="9">
        <f t="shared" si="4"/>
        <v>36.950000000000003</v>
      </c>
      <c r="R54" s="9">
        <f t="shared" si="5"/>
        <v>39.75</v>
      </c>
      <c r="S54" s="9">
        <f t="shared" si="6"/>
        <v>37.85</v>
      </c>
      <c r="T54" s="9">
        <f t="shared" si="7"/>
        <v>38.25</v>
      </c>
      <c r="U54" s="8">
        <f t="shared" si="8"/>
        <v>38.183333333333337</v>
      </c>
      <c r="V54" s="8">
        <f t="shared" si="9"/>
        <v>38.200000000000003</v>
      </c>
    </row>
    <row r="55" spans="1:22" ht="13.5" x14ac:dyDescent="0.25">
      <c r="A55" s="3">
        <f>RSI!A55</f>
        <v>42082</v>
      </c>
      <c r="B55" s="2">
        <f>RSI!B55</f>
        <v>2.8574999999999999</v>
      </c>
      <c r="C55" s="2">
        <f>RSI!I55</f>
        <v>37.460568824824925</v>
      </c>
      <c r="D55" s="2">
        <f>MACD!E55</f>
        <v>2.7895599693952278E-3</v>
      </c>
      <c r="E55" s="2">
        <f>MACD!F55</f>
        <v>2.7177513970138203E-3</v>
      </c>
      <c r="F55" s="2">
        <f>'Moving Avg'!D55</f>
        <v>2.86104</v>
      </c>
      <c r="G55" s="2">
        <f>'Moving Avg'!F55</f>
        <v>2.8892850000000001</v>
      </c>
      <c r="H55" s="2">
        <f>'Moving Avg'!G55</f>
        <v>2.9538399999999991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83.5</v>
      </c>
      <c r="Q55" s="9">
        <f t="shared" si="4"/>
        <v>28.774999999999999</v>
      </c>
      <c r="R55" s="9">
        <f t="shared" si="5"/>
        <v>43.375</v>
      </c>
      <c r="S55" s="9">
        <f t="shared" si="6"/>
        <v>53.825000000000003</v>
      </c>
      <c r="T55" s="9">
        <f t="shared" si="7"/>
        <v>39.625</v>
      </c>
      <c r="U55" s="8">
        <f t="shared" si="8"/>
        <v>41.991666666666667</v>
      </c>
      <c r="V55" s="8">
        <f t="shared" si="9"/>
        <v>41.400000000000006</v>
      </c>
    </row>
    <row r="56" spans="1:22" ht="13.5" x14ac:dyDescent="0.25">
      <c r="A56" s="3">
        <f>RSI!A56</f>
        <v>42086</v>
      </c>
      <c r="B56" s="2">
        <f>RSI!B56</f>
        <v>2.8134000000000001</v>
      </c>
      <c r="C56" s="2">
        <f>RSI!I56</f>
        <v>30.4390501246247</v>
      </c>
      <c r="D56" s="2">
        <f>MACD!E56</f>
        <v>8.2523100433053997E-3</v>
      </c>
      <c r="E56" s="2">
        <f>MACD!F56</f>
        <v>3.8246631262721367E-3</v>
      </c>
      <c r="F56" s="2">
        <f>'Moving Avg'!D56</f>
        <v>2.8504399999999999</v>
      </c>
      <c r="G56" s="2">
        <f>'Moving Avg'!F56</f>
        <v>2.8833299999999999</v>
      </c>
      <c r="H56" s="2">
        <f>'Moving Avg'!G56</f>
        <v>2.9479299999999991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33</v>
      </c>
      <c r="Q56" s="9">
        <f t="shared" si="4"/>
        <v>21.2</v>
      </c>
      <c r="R56" s="9">
        <f t="shared" si="5"/>
        <v>30.75</v>
      </c>
      <c r="S56" s="9">
        <f t="shared" si="6"/>
        <v>31.1</v>
      </c>
      <c r="T56" s="9">
        <f t="shared" si="7"/>
        <v>27</v>
      </c>
      <c r="U56" s="8">
        <f t="shared" si="8"/>
        <v>27.683333333333337</v>
      </c>
      <c r="V56" s="8">
        <f t="shared" si="9"/>
        <v>27.512500000000003</v>
      </c>
    </row>
    <row r="57" spans="1:22" ht="13.5" x14ac:dyDescent="0.25">
      <c r="A57" s="3">
        <f>RSI!A57</f>
        <v>42087</v>
      </c>
      <c r="B57" s="2">
        <f>RSI!B57</f>
        <v>2.8443000000000001</v>
      </c>
      <c r="C57" s="2">
        <f>RSI!I57</f>
        <v>39.058410517100256</v>
      </c>
      <c r="D57" s="2">
        <f>MACD!E57</f>
        <v>1.1104295884194482E-2</v>
      </c>
      <c r="E57" s="2">
        <f>MACD!F57</f>
        <v>5.2805896778566064E-3</v>
      </c>
      <c r="F57" s="2">
        <f>'Moving Avg'!D57</f>
        <v>2.8469199999999999</v>
      </c>
      <c r="G57" s="2">
        <f>'Moving Avg'!F57</f>
        <v>2.8789199999999999</v>
      </c>
      <c r="H57" s="2">
        <f>'Moving Avg'!G57</f>
        <v>2.9429899999999991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16.5</v>
      </c>
      <c r="Q57" s="9">
        <f t="shared" si="4"/>
        <v>18.725000000000001</v>
      </c>
      <c r="R57" s="9">
        <f t="shared" si="5"/>
        <v>26.625</v>
      </c>
      <c r="S57" s="9">
        <f t="shared" si="6"/>
        <v>23.675000000000001</v>
      </c>
      <c r="T57" s="9">
        <f t="shared" si="7"/>
        <v>22.875</v>
      </c>
      <c r="U57" s="8">
        <f t="shared" si="8"/>
        <v>23.008333333333336</v>
      </c>
      <c r="V57" s="8">
        <f t="shared" si="9"/>
        <v>22.975000000000001</v>
      </c>
    </row>
    <row r="58" spans="1:22" ht="13.5" x14ac:dyDescent="0.25">
      <c r="A58" s="3">
        <f>RSI!A58</f>
        <v>42088</v>
      </c>
      <c r="B58" s="2">
        <f>RSI!B58</f>
        <v>2.8443000000000001</v>
      </c>
      <c r="C58" s="2">
        <f>RSI!I58</f>
        <v>39.058410517100242</v>
      </c>
      <c r="D58" s="2">
        <f>MACD!E58</f>
        <v>1.3815062045755333E-2</v>
      </c>
      <c r="E58" s="2">
        <f>MACD!F58</f>
        <v>6.9874841514363517E-3</v>
      </c>
      <c r="F58" s="2">
        <f>'Moving Avg'!D58</f>
        <v>2.8433999999999999</v>
      </c>
      <c r="G58" s="2">
        <f>'Moving Avg'!F58</f>
        <v>2.8749499999999997</v>
      </c>
      <c r="H58" s="2">
        <f>'Moving Avg'!G58</f>
        <v>2.9381399999999989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16.5</v>
      </c>
      <c r="Q58" s="9">
        <f t="shared" si="4"/>
        <v>18.725000000000001</v>
      </c>
      <c r="R58" s="9">
        <f t="shared" si="5"/>
        <v>26.625</v>
      </c>
      <c r="S58" s="9">
        <f t="shared" si="6"/>
        <v>23.675000000000001</v>
      </c>
      <c r="T58" s="9">
        <f t="shared" si="7"/>
        <v>22.875</v>
      </c>
      <c r="U58" s="8">
        <f t="shared" si="8"/>
        <v>23.008333333333336</v>
      </c>
      <c r="V58" s="8">
        <f t="shared" si="9"/>
        <v>22.975000000000001</v>
      </c>
    </row>
    <row r="59" spans="1:22" ht="13.5" x14ac:dyDescent="0.25">
      <c r="A59" s="3">
        <f>RSI!A59</f>
        <v>42089</v>
      </c>
      <c r="B59" s="2">
        <f>RSI!B59</f>
        <v>2.8664000000000001</v>
      </c>
      <c r="C59" s="2">
        <f>RSI!I59</f>
        <v>44.738265043280457</v>
      </c>
      <c r="D59" s="2">
        <f>MACD!E59</f>
        <v>1.5424180126228482E-2</v>
      </c>
      <c r="E59" s="2">
        <f>MACD!F59</f>
        <v>8.6748233463947791E-3</v>
      </c>
      <c r="F59" s="2">
        <f>'Moving Avg'!D59</f>
        <v>2.84518</v>
      </c>
      <c r="G59" s="2">
        <f>'Moving Avg'!F59</f>
        <v>2.8723049999999999</v>
      </c>
      <c r="H59" s="2">
        <f>'Moving Avg'!G59</f>
        <v>2.9355839999999991</v>
      </c>
      <c r="I59" s="2">
        <f>'Moving Avg'!H59</f>
        <v>0</v>
      </c>
      <c r="J59" s="6" t="str">
        <f>OBV!F59</f>
        <v>BULLISH</v>
      </c>
      <c r="K59" s="6" t="str">
        <f>OBV!G59</f>
        <v>WEAK</v>
      </c>
      <c r="L59" s="6" t="str">
        <f>OBV!H59</f>
        <v>CONFIRMED BULLISH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67</v>
      </c>
      <c r="Q59" s="9">
        <f t="shared" si="4"/>
        <v>26.299999999999997</v>
      </c>
      <c r="R59" s="9">
        <f t="shared" si="5"/>
        <v>39.25</v>
      </c>
      <c r="S59" s="9">
        <f t="shared" si="6"/>
        <v>46.400000000000006</v>
      </c>
      <c r="T59" s="9">
        <f t="shared" si="7"/>
        <v>35.5</v>
      </c>
      <c r="U59" s="8">
        <f t="shared" si="8"/>
        <v>37.31666666666667</v>
      </c>
      <c r="V59" s="8">
        <f t="shared" si="9"/>
        <v>36.862499999999997</v>
      </c>
    </row>
    <row r="60" spans="1:22" ht="13.5" x14ac:dyDescent="0.25">
      <c r="A60" s="3">
        <f>RSI!A60</f>
        <v>42090</v>
      </c>
      <c r="B60" s="2">
        <f>RSI!B60</f>
        <v>2.9016000000000002</v>
      </c>
      <c r="C60" s="2">
        <f>RSI!I60</f>
        <v>52.355105789603016</v>
      </c>
      <c r="D60" s="2">
        <f>MACD!E60</f>
        <v>2.1028432362721894E-3</v>
      </c>
      <c r="E60" s="2">
        <f>MACD!F60</f>
        <v>7.3604273243702617E-3</v>
      </c>
      <c r="F60" s="2">
        <f>'Moving Avg'!D60</f>
        <v>2.8540000000000001</v>
      </c>
      <c r="G60" s="2">
        <f>'Moving Avg'!F60</f>
        <v>2.8718599999999999</v>
      </c>
      <c r="H60" s="2">
        <f>'Moving Avg'!G60</f>
        <v>2.932496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  <c r="M60" s="8">
        <f t="shared" si="0"/>
        <v>25</v>
      </c>
      <c r="N60" s="8">
        <f t="shared" si="1"/>
        <v>45</v>
      </c>
      <c r="O60" s="8">
        <f t="shared" si="2"/>
        <v>50</v>
      </c>
      <c r="P60" s="8">
        <f t="shared" si="3"/>
        <v>67</v>
      </c>
      <c r="Q60" s="9">
        <f t="shared" si="4"/>
        <v>42.05</v>
      </c>
      <c r="R60" s="9">
        <f t="shared" si="5"/>
        <v>48.25</v>
      </c>
      <c r="S60" s="9">
        <f t="shared" si="6"/>
        <v>53.150000000000006</v>
      </c>
      <c r="T60" s="9">
        <f t="shared" si="7"/>
        <v>46.75</v>
      </c>
      <c r="U60" s="8">
        <f t="shared" si="8"/>
        <v>47.816666666666663</v>
      </c>
      <c r="V60" s="8">
        <f t="shared" si="9"/>
        <v>47.55</v>
      </c>
    </row>
    <row r="61" spans="1:22" ht="13.5" x14ac:dyDescent="0.25">
      <c r="A61" s="3">
        <f>RSI!A61</f>
        <v>42093</v>
      </c>
      <c r="B61" s="2">
        <f>RSI!B61</f>
        <v>2.8618999999999999</v>
      </c>
      <c r="C61" s="2">
        <f>RSI!I61</f>
        <v>44.84720880380371</v>
      </c>
      <c r="D61" s="2">
        <f>MACD!E61</f>
        <v>4.6358677563640427E-4</v>
      </c>
      <c r="E61" s="2">
        <f>MACD!F61</f>
        <v>5.9810592146234904E-3</v>
      </c>
      <c r="F61" s="2">
        <f>'Moving Avg'!D61</f>
        <v>2.8637000000000001</v>
      </c>
      <c r="G61" s="2">
        <f>'Moving Avg'!F61</f>
        <v>2.8694299999999999</v>
      </c>
      <c r="H61" s="2">
        <f>'Moving Avg'!G61</f>
        <v>2.9288799999999999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CONFIRMED BULLISH</v>
      </c>
      <c r="M61" s="8">
        <f t="shared" si="0"/>
        <v>25</v>
      </c>
      <c r="N61" s="8">
        <f t="shared" si="1"/>
        <v>45</v>
      </c>
      <c r="O61" s="8">
        <f t="shared" si="2"/>
        <v>50</v>
      </c>
      <c r="P61" s="8">
        <f t="shared" si="3"/>
        <v>83.5</v>
      </c>
      <c r="Q61" s="9">
        <f t="shared" si="4"/>
        <v>44.524999999999999</v>
      </c>
      <c r="R61" s="9">
        <f t="shared" si="5"/>
        <v>52.375</v>
      </c>
      <c r="S61" s="9">
        <f t="shared" si="6"/>
        <v>60.575000000000003</v>
      </c>
      <c r="T61" s="9">
        <f t="shared" si="7"/>
        <v>50.875</v>
      </c>
      <c r="U61" s="8">
        <f t="shared" si="8"/>
        <v>52.491666666666674</v>
      </c>
      <c r="V61" s="8">
        <f t="shared" si="9"/>
        <v>52.087500000000006</v>
      </c>
    </row>
    <row r="62" spans="1:22" ht="13.5" x14ac:dyDescent="0.25">
      <c r="A62" s="3">
        <f>RSI!A62</f>
        <v>42094</v>
      </c>
      <c r="B62" s="2">
        <f>RSI!B62</f>
        <v>2.8664000000000001</v>
      </c>
      <c r="C62" s="2">
        <f>RSI!I62</f>
        <v>45.796057209650421</v>
      </c>
      <c r="D62" s="2">
        <f>MACD!E62</f>
        <v>-1.80037297871527E-3</v>
      </c>
      <c r="E62" s="2">
        <f>MACD!F62</f>
        <v>4.4247727759557385E-3</v>
      </c>
      <c r="F62" s="2">
        <f>'Moving Avg'!D62</f>
        <v>2.8681200000000002</v>
      </c>
      <c r="G62" s="2">
        <f>'Moving Avg'!F62</f>
        <v>2.8676699999999995</v>
      </c>
      <c r="H62" s="2">
        <f>'Moving Avg'!G62</f>
        <v>2.9256180000000001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BEARISH DIVERGENCE</v>
      </c>
      <c r="M62" s="8">
        <f t="shared" si="0"/>
        <v>25</v>
      </c>
      <c r="N62" s="8">
        <f t="shared" si="1"/>
        <v>45</v>
      </c>
      <c r="O62" s="8">
        <f t="shared" si="2"/>
        <v>50</v>
      </c>
      <c r="P62" s="8">
        <f t="shared" si="3"/>
        <v>33</v>
      </c>
      <c r="Q62" s="9">
        <f t="shared" si="4"/>
        <v>36.950000000000003</v>
      </c>
      <c r="R62" s="9">
        <f t="shared" si="5"/>
        <v>39.75</v>
      </c>
      <c r="S62" s="9">
        <f t="shared" si="6"/>
        <v>37.85</v>
      </c>
      <c r="T62" s="9">
        <f t="shared" si="7"/>
        <v>38.25</v>
      </c>
      <c r="U62" s="8">
        <f t="shared" si="8"/>
        <v>38.183333333333337</v>
      </c>
      <c r="V62" s="8">
        <f t="shared" si="9"/>
        <v>38.200000000000003</v>
      </c>
    </row>
    <row r="63" spans="1:22" ht="13.5" x14ac:dyDescent="0.25">
      <c r="A63" s="3">
        <f>RSI!A63</f>
        <v>42095</v>
      </c>
      <c r="B63" s="2">
        <f>RSI!B63</f>
        <v>2.8618999999999999</v>
      </c>
      <c r="C63" s="2">
        <f>RSI!I63</f>
        <v>44.96301041010512</v>
      </c>
      <c r="D63" s="2">
        <f>MACD!E63</f>
        <v>-3.2715622679799772E-3</v>
      </c>
      <c r="E63" s="2">
        <f>MACD!F63</f>
        <v>2.8855057671685952E-3</v>
      </c>
      <c r="F63" s="2">
        <f>'Moving Avg'!D63</f>
        <v>2.8716400000000002</v>
      </c>
      <c r="G63" s="2">
        <f>'Moving Avg'!F63</f>
        <v>2.8674449999999991</v>
      </c>
      <c r="H63" s="2">
        <f>'Moving Avg'!G63</f>
        <v>2.9223539999999999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  <c r="M63" s="8">
        <f t="shared" si="0"/>
        <v>25</v>
      </c>
      <c r="N63" s="8">
        <f t="shared" si="1"/>
        <v>45</v>
      </c>
      <c r="O63" s="8">
        <f t="shared" si="2"/>
        <v>50</v>
      </c>
      <c r="P63" s="8">
        <f t="shared" si="3"/>
        <v>33</v>
      </c>
      <c r="Q63" s="9">
        <f t="shared" si="4"/>
        <v>36.950000000000003</v>
      </c>
      <c r="R63" s="9">
        <f t="shared" si="5"/>
        <v>39.75</v>
      </c>
      <c r="S63" s="9">
        <f t="shared" si="6"/>
        <v>37.85</v>
      </c>
      <c r="T63" s="9">
        <f t="shared" si="7"/>
        <v>38.25</v>
      </c>
      <c r="U63" s="8">
        <f t="shared" si="8"/>
        <v>38.183333333333337</v>
      </c>
      <c r="V63" s="8">
        <f t="shared" si="9"/>
        <v>38.200000000000003</v>
      </c>
    </row>
    <row r="64" spans="1:22" ht="13.5" x14ac:dyDescent="0.25">
      <c r="A64" s="3">
        <f>RSI!A64</f>
        <v>42096</v>
      </c>
      <c r="B64" s="2">
        <f>RSI!B64</f>
        <v>2.8443000000000001</v>
      </c>
      <c r="C64" s="2">
        <f>RSI!I64</f>
        <v>41.763229636266495</v>
      </c>
      <c r="D64" s="2">
        <f>MACD!E64</f>
        <v>-3.7601400613582747E-3</v>
      </c>
      <c r="E64" s="2">
        <f>MACD!F64</f>
        <v>1.5563766014632212E-3</v>
      </c>
      <c r="F64" s="2">
        <f>'Moving Avg'!D64</f>
        <v>2.8672200000000005</v>
      </c>
      <c r="G64" s="2">
        <f>'Moving Avg'!F64</f>
        <v>2.8663399999999992</v>
      </c>
      <c r="H64" s="2">
        <f>'Moving Avg'!G64</f>
        <v>2.9205020000000004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25</v>
      </c>
      <c r="N64" s="8">
        <f t="shared" si="1"/>
        <v>45</v>
      </c>
      <c r="O64" s="8">
        <f t="shared" si="2"/>
        <v>50</v>
      </c>
      <c r="P64" s="8">
        <f t="shared" si="3"/>
        <v>33</v>
      </c>
      <c r="Q64" s="9">
        <f t="shared" si="4"/>
        <v>36.950000000000003</v>
      </c>
      <c r="R64" s="9">
        <f t="shared" si="5"/>
        <v>39.75</v>
      </c>
      <c r="S64" s="9">
        <f t="shared" si="6"/>
        <v>37.85</v>
      </c>
      <c r="T64" s="9">
        <f t="shared" si="7"/>
        <v>38.25</v>
      </c>
      <c r="U64" s="8">
        <f t="shared" si="8"/>
        <v>38.183333333333337</v>
      </c>
      <c r="V64" s="8">
        <f t="shared" si="9"/>
        <v>38.200000000000003</v>
      </c>
    </row>
    <row r="65" spans="1:22" ht="13.5" x14ac:dyDescent="0.25">
      <c r="A65" s="3">
        <f>RSI!A65</f>
        <v>42097</v>
      </c>
      <c r="B65" s="2">
        <f>RSI!B65</f>
        <v>2.8443000000000001</v>
      </c>
      <c r="C65" s="2">
        <f>RSI!I65</f>
        <v>41.763229636266502</v>
      </c>
      <c r="D65" s="2">
        <f>MACD!E65</f>
        <v>-3.9496509813967684E-3</v>
      </c>
      <c r="E65" s="2">
        <f>MACD!F65</f>
        <v>4.5517108489122327E-4</v>
      </c>
      <c r="F65" s="2">
        <f>'Moving Avg'!D65</f>
        <v>2.8557600000000001</v>
      </c>
      <c r="G65" s="2">
        <f>'Moving Avg'!F65</f>
        <v>2.8634749999999993</v>
      </c>
      <c r="H65" s="2">
        <f>'Moving Avg'!G65</f>
        <v>2.9162680000000005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33</v>
      </c>
      <c r="Q65" s="9">
        <f t="shared" si="4"/>
        <v>36.950000000000003</v>
      </c>
      <c r="R65" s="9">
        <f t="shared" si="5"/>
        <v>39.75</v>
      </c>
      <c r="S65" s="9">
        <f t="shared" si="6"/>
        <v>37.85</v>
      </c>
      <c r="T65" s="9">
        <f t="shared" si="7"/>
        <v>38.25</v>
      </c>
      <c r="U65" s="8">
        <f t="shared" si="8"/>
        <v>38.183333333333337</v>
      </c>
      <c r="V65" s="8">
        <f t="shared" si="9"/>
        <v>38.200000000000003</v>
      </c>
    </row>
    <row r="66" spans="1:22" ht="13.5" x14ac:dyDescent="0.25">
      <c r="A66" s="3">
        <f>RSI!A66</f>
        <v>42100</v>
      </c>
      <c r="B66" s="2">
        <f>RSI!B66</f>
        <v>2.8443000000000001</v>
      </c>
      <c r="C66" s="2">
        <f>RSI!I66</f>
        <v>41.763229636266495</v>
      </c>
      <c r="D66" s="2">
        <f>MACD!E66</f>
        <v>-1.0687305964545146E-2</v>
      </c>
      <c r="E66" s="2">
        <f>MACD!F66</f>
        <v>-1.7733243249960506E-3</v>
      </c>
      <c r="F66" s="2">
        <f>'Moving Avg'!D66</f>
        <v>2.8522400000000001</v>
      </c>
      <c r="G66" s="2">
        <f>'Moving Avg'!F66</f>
        <v>2.8608299999999995</v>
      </c>
      <c r="H66" s="2">
        <f>'Moving Avg'!G66</f>
        <v>2.9123000000000001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BULLISH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66.5</v>
      </c>
      <c r="Q66" s="9">
        <f t="shared" si="4"/>
        <v>41.975000000000001</v>
      </c>
      <c r="R66" s="9">
        <f t="shared" si="5"/>
        <v>48.125</v>
      </c>
      <c r="S66" s="9">
        <f t="shared" si="6"/>
        <v>52.924999999999997</v>
      </c>
      <c r="T66" s="9">
        <f t="shared" si="7"/>
        <v>46.625</v>
      </c>
      <c r="U66" s="8">
        <f t="shared" si="8"/>
        <v>47.67499999999999</v>
      </c>
      <c r="V66" s="8">
        <f t="shared" si="9"/>
        <v>47.412499999999994</v>
      </c>
    </row>
    <row r="67" spans="1:22" ht="13.5" x14ac:dyDescent="0.25">
      <c r="A67" s="3">
        <f>RSI!A67</f>
        <v>42101</v>
      </c>
      <c r="B67" s="2">
        <f>RSI!B67</f>
        <v>2.8090000000000002</v>
      </c>
      <c r="C67" s="2">
        <f>RSI!I67</f>
        <v>35.444499846696274</v>
      </c>
      <c r="D67" s="2">
        <f>MACD!E67</f>
        <v>-8.8277786041675022E-3</v>
      </c>
      <c r="E67" s="2">
        <f>MACD!F67</f>
        <v>-3.1842151808303409E-3</v>
      </c>
      <c r="F67" s="2">
        <f>'Moving Avg'!D67</f>
        <v>2.8407600000000004</v>
      </c>
      <c r="G67" s="2">
        <f>'Moving Avg'!F67</f>
        <v>2.8564199999999995</v>
      </c>
      <c r="H67" s="2">
        <f>'Moving Avg'!G67</f>
        <v>2.9077140000000004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45</v>
      </c>
      <c r="O67" s="8">
        <f t="shared" si="12"/>
        <v>50</v>
      </c>
      <c r="P67" s="8">
        <f t="shared" si="13"/>
        <v>33</v>
      </c>
      <c r="Q67" s="9">
        <f t="shared" ref="Q67:Q130" si="14">0.35*M67+N67*0.35+O67*0.15+P67*0.15</f>
        <v>36.950000000000003</v>
      </c>
      <c r="R67" s="9">
        <f t="shared" ref="R67:R130" si="15">M67*0.2+N67*0.2+O67*0.35+P67*0.25</f>
        <v>39.75</v>
      </c>
      <c r="S67" s="9">
        <f t="shared" ref="S67:S130" si="16">M67*0.15+N67*0.15+O67*0.25+P67*0.45</f>
        <v>37.85</v>
      </c>
      <c r="T67" s="9">
        <f t="shared" ref="T67:T130" si="17">0.25*SUM(M67:P67)</f>
        <v>38.25</v>
      </c>
      <c r="U67" s="8">
        <f t="shared" ref="U67:U130" si="18">SUM(Q67:S67)/3</f>
        <v>38.183333333333337</v>
      </c>
      <c r="V67" s="8">
        <f t="shared" ref="V67:V130" si="19">SUM(Q67:T67)/4</f>
        <v>38.200000000000003</v>
      </c>
    </row>
    <row r="68" spans="1:22" ht="13.5" x14ac:dyDescent="0.25">
      <c r="A68" s="3">
        <f>RSI!A68</f>
        <v>42102</v>
      </c>
      <c r="B68" s="2">
        <f>RSI!B68</f>
        <v>2.8090000000000002</v>
      </c>
      <c r="C68" s="2">
        <f>RSI!I68</f>
        <v>35.444499846696274</v>
      </c>
      <c r="D68" s="2">
        <f>MACD!E68</f>
        <v>-6.8680032807471036E-3</v>
      </c>
      <c r="E68" s="2">
        <f>MACD!F68</f>
        <v>-3.9209728008136931E-3</v>
      </c>
      <c r="F68" s="2">
        <f>'Moving Avg'!D68</f>
        <v>2.8301799999999999</v>
      </c>
      <c r="G68" s="2">
        <f>'Moving Avg'!F68</f>
        <v>2.852009999999999</v>
      </c>
      <c r="H68" s="2">
        <f>'Moving Avg'!G68</f>
        <v>2.9032160000000005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45</v>
      </c>
      <c r="O68" s="8">
        <f t="shared" si="12"/>
        <v>50</v>
      </c>
      <c r="P68" s="8">
        <f t="shared" si="13"/>
        <v>33</v>
      </c>
      <c r="Q68" s="9">
        <f t="shared" si="14"/>
        <v>36.950000000000003</v>
      </c>
      <c r="R68" s="9">
        <f t="shared" si="15"/>
        <v>39.75</v>
      </c>
      <c r="S68" s="9">
        <f t="shared" si="16"/>
        <v>37.85</v>
      </c>
      <c r="T68" s="9">
        <f t="shared" si="17"/>
        <v>38.25</v>
      </c>
      <c r="U68" s="8">
        <f t="shared" si="18"/>
        <v>38.183333333333337</v>
      </c>
      <c r="V68" s="8">
        <f t="shared" si="19"/>
        <v>38.200000000000003</v>
      </c>
    </row>
    <row r="69" spans="1:22" ht="13.5" x14ac:dyDescent="0.25">
      <c r="A69" s="3">
        <f>RSI!A69</f>
        <v>42104</v>
      </c>
      <c r="B69" s="2">
        <f>RSI!B69</f>
        <v>2.7164000000000001</v>
      </c>
      <c r="C69" s="2">
        <f>RSI!I69</f>
        <v>24.272060569783847</v>
      </c>
      <c r="D69" s="2">
        <f>MACD!E69</f>
        <v>5.4072395313995436E-3</v>
      </c>
      <c r="E69" s="2">
        <f>MACD!F69</f>
        <v>-2.0553303343710458E-3</v>
      </c>
      <c r="F69" s="2">
        <f>'Moving Avg'!D69</f>
        <v>2.8045999999999998</v>
      </c>
      <c r="G69" s="2">
        <f>'Moving Avg'!F69</f>
        <v>2.8427499999999992</v>
      </c>
      <c r="H69" s="2">
        <f>'Moving Avg'!G69</f>
        <v>2.8969540000000005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0"/>
        <v>50</v>
      </c>
      <c r="N69" s="8">
        <f t="shared" si="11"/>
        <v>0</v>
      </c>
      <c r="O69" s="8">
        <f t="shared" si="12"/>
        <v>50</v>
      </c>
      <c r="P69" s="8">
        <f t="shared" si="13"/>
        <v>33</v>
      </c>
      <c r="Q69" s="9">
        <f t="shared" si="14"/>
        <v>29.95</v>
      </c>
      <c r="R69" s="9">
        <f t="shared" si="15"/>
        <v>35.75</v>
      </c>
      <c r="S69" s="9">
        <f t="shared" si="16"/>
        <v>34.85</v>
      </c>
      <c r="T69" s="9">
        <f t="shared" si="17"/>
        <v>33.25</v>
      </c>
      <c r="U69" s="8">
        <f t="shared" si="18"/>
        <v>33.516666666666673</v>
      </c>
      <c r="V69" s="8">
        <f t="shared" si="19"/>
        <v>33.450000000000003</v>
      </c>
    </row>
    <row r="70" spans="1:22" ht="13.5" x14ac:dyDescent="0.25">
      <c r="A70" s="3">
        <f>RSI!A70</f>
        <v>42107</v>
      </c>
      <c r="B70" s="2">
        <f>RSI!B70</f>
        <v>2.7385000000000002</v>
      </c>
      <c r="C70" s="2">
        <f>RSI!I70</f>
        <v>29.947370246362809</v>
      </c>
      <c r="D70" s="2">
        <f>MACD!E70</f>
        <v>2.0450723335430521E-2</v>
      </c>
      <c r="E70" s="2">
        <f>MACD!F70</f>
        <v>2.445880399589268E-3</v>
      </c>
      <c r="F70" s="2">
        <f>'Moving Avg'!D70</f>
        <v>2.7834399999999997</v>
      </c>
      <c r="G70" s="2">
        <f>'Moving Avg'!F70</f>
        <v>2.8385599999999993</v>
      </c>
      <c r="H70" s="2">
        <f>'Moving Avg'!G70</f>
        <v>2.8912219999999995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50</v>
      </c>
      <c r="N70" s="8">
        <f t="shared" si="11"/>
        <v>0</v>
      </c>
      <c r="O70" s="8">
        <f t="shared" si="12"/>
        <v>50</v>
      </c>
      <c r="P70" s="8">
        <f t="shared" si="13"/>
        <v>33</v>
      </c>
      <c r="Q70" s="9">
        <f t="shared" si="14"/>
        <v>29.95</v>
      </c>
      <c r="R70" s="9">
        <f t="shared" si="15"/>
        <v>35.75</v>
      </c>
      <c r="S70" s="9">
        <f t="shared" si="16"/>
        <v>34.85</v>
      </c>
      <c r="T70" s="9">
        <f t="shared" si="17"/>
        <v>33.25</v>
      </c>
      <c r="U70" s="8">
        <f t="shared" si="18"/>
        <v>33.516666666666673</v>
      </c>
      <c r="V70" s="8">
        <f t="shared" si="19"/>
        <v>33.450000000000003</v>
      </c>
    </row>
    <row r="71" spans="1:22" ht="13.5" x14ac:dyDescent="0.25">
      <c r="A71" s="3">
        <f>RSI!A71</f>
        <v>42108</v>
      </c>
      <c r="B71" s="2">
        <f>RSI!B71</f>
        <v>2.8927999999999998</v>
      </c>
      <c r="C71" s="2">
        <f>RSI!I71</f>
        <v>55.194911835583135</v>
      </c>
      <c r="D71" s="2">
        <f>MACD!E71</f>
        <v>1.6325239440178496E-2</v>
      </c>
      <c r="E71" s="2">
        <f>MACD!F71</f>
        <v>5.2217522077071133E-3</v>
      </c>
      <c r="F71" s="2">
        <f>'Moving Avg'!D71</f>
        <v>2.7931400000000002</v>
      </c>
      <c r="G71" s="2">
        <f>'Moving Avg'!F71</f>
        <v>2.8398799999999991</v>
      </c>
      <c r="H71" s="2">
        <f>'Moving Avg'!G71</f>
        <v>2.888576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67</v>
      </c>
      <c r="Q71" s="9">
        <f t="shared" si="14"/>
        <v>26.299999999999997</v>
      </c>
      <c r="R71" s="9">
        <f t="shared" si="15"/>
        <v>39.25</v>
      </c>
      <c r="S71" s="9">
        <f t="shared" si="16"/>
        <v>46.400000000000006</v>
      </c>
      <c r="T71" s="9">
        <f t="shared" si="17"/>
        <v>35.5</v>
      </c>
      <c r="U71" s="8">
        <f t="shared" si="18"/>
        <v>37.31666666666667</v>
      </c>
      <c r="V71" s="8">
        <f t="shared" si="19"/>
        <v>36.862499999999997</v>
      </c>
    </row>
    <row r="72" spans="1:22" ht="13.5" x14ac:dyDescent="0.25">
      <c r="A72" s="3">
        <f>RSI!A72</f>
        <v>42109</v>
      </c>
      <c r="B72" s="2">
        <f>RSI!B72</f>
        <v>2.8883999999999999</v>
      </c>
      <c r="C72" s="2">
        <f>RSI!I72</f>
        <v>54.590706162001702</v>
      </c>
      <c r="D72" s="2">
        <f>MACD!E72</f>
        <v>1.35730769645237E-2</v>
      </c>
      <c r="E72" s="2">
        <f>MACD!F72</f>
        <v>6.8920171590704307E-3</v>
      </c>
      <c r="F72" s="2">
        <f>'Moving Avg'!D72</f>
        <v>2.8090199999999994</v>
      </c>
      <c r="G72" s="2">
        <f>'Moving Avg'!F72</f>
        <v>2.8412049999999991</v>
      </c>
      <c r="H72" s="2">
        <f>'Moving Avg'!G72</f>
        <v>2.8858420000000002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CONFIRMED BULLISH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67</v>
      </c>
      <c r="Q72" s="9">
        <f t="shared" si="14"/>
        <v>26.299999999999997</v>
      </c>
      <c r="R72" s="9">
        <f t="shared" si="15"/>
        <v>39.25</v>
      </c>
      <c r="S72" s="9">
        <f t="shared" si="16"/>
        <v>46.400000000000006</v>
      </c>
      <c r="T72" s="9">
        <f t="shared" si="17"/>
        <v>35.5</v>
      </c>
      <c r="U72" s="8">
        <f t="shared" si="18"/>
        <v>37.31666666666667</v>
      </c>
      <c r="V72" s="8">
        <f t="shared" si="19"/>
        <v>36.862499999999997</v>
      </c>
    </row>
    <row r="73" spans="1:22" ht="13.5" x14ac:dyDescent="0.25">
      <c r="A73" s="3">
        <f>RSI!A73</f>
        <v>42110</v>
      </c>
      <c r="B73" s="2">
        <f>RSI!B73</f>
        <v>2.8664000000000001</v>
      </c>
      <c r="C73" s="2">
        <f>RSI!I73</f>
        <v>51.552018137341086</v>
      </c>
      <c r="D73" s="2">
        <f>MACD!E73</f>
        <v>1.1948755059499661E-2</v>
      </c>
      <c r="E73" s="2">
        <f>MACD!F73</f>
        <v>7.9033647391562774E-3</v>
      </c>
      <c r="F73" s="2">
        <f>'Moving Avg'!D73</f>
        <v>2.8205</v>
      </c>
      <c r="G73" s="2">
        <f>'Moving Avg'!F73</f>
        <v>2.8414299999999995</v>
      </c>
      <c r="H73" s="2">
        <f>'Moving Avg'!G73</f>
        <v>2.8819619999999997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67</v>
      </c>
      <c r="Q73" s="9">
        <f t="shared" si="14"/>
        <v>26.299999999999997</v>
      </c>
      <c r="R73" s="9">
        <f t="shared" si="15"/>
        <v>39.25</v>
      </c>
      <c r="S73" s="9">
        <f t="shared" si="16"/>
        <v>46.400000000000006</v>
      </c>
      <c r="T73" s="9">
        <f t="shared" si="17"/>
        <v>35.5</v>
      </c>
      <c r="U73" s="8">
        <f t="shared" si="18"/>
        <v>37.31666666666667</v>
      </c>
      <c r="V73" s="8">
        <f t="shared" si="19"/>
        <v>36.862499999999997</v>
      </c>
    </row>
    <row r="74" spans="1:22" ht="13.5" x14ac:dyDescent="0.25">
      <c r="A74" s="3">
        <f>RSI!A74</f>
        <v>42111</v>
      </c>
      <c r="B74" s="2">
        <f>RSI!B74</f>
        <v>2.8664000000000001</v>
      </c>
      <c r="C74" s="2">
        <f>RSI!I74</f>
        <v>51.552018137341086</v>
      </c>
      <c r="D74" s="2">
        <f>MACD!E74</f>
        <v>7.7809956745440445E-3</v>
      </c>
      <c r="E74" s="2">
        <f>MACD!F74</f>
        <v>7.8788909262338305E-3</v>
      </c>
      <c r="F74" s="2">
        <f>'Moving Avg'!D74</f>
        <v>2.8505000000000003</v>
      </c>
      <c r="G74" s="2">
        <f>'Moving Avg'!F74</f>
        <v>2.8418749999999995</v>
      </c>
      <c r="H74" s="2">
        <f>'Moving Avg'!G74</f>
        <v>2.878082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45</v>
      </c>
      <c r="O74" s="8">
        <f t="shared" si="12"/>
        <v>50</v>
      </c>
      <c r="P74" s="8">
        <f t="shared" si="13"/>
        <v>67</v>
      </c>
      <c r="Q74" s="9">
        <f t="shared" si="14"/>
        <v>42.05</v>
      </c>
      <c r="R74" s="9">
        <f t="shared" si="15"/>
        <v>48.25</v>
      </c>
      <c r="S74" s="9">
        <f t="shared" si="16"/>
        <v>53.150000000000006</v>
      </c>
      <c r="T74" s="9">
        <f t="shared" si="17"/>
        <v>46.75</v>
      </c>
      <c r="U74" s="8">
        <f t="shared" si="18"/>
        <v>47.816666666666663</v>
      </c>
      <c r="V74" s="8">
        <f t="shared" si="19"/>
        <v>47.55</v>
      </c>
    </row>
    <row r="75" spans="1:22" ht="13.5" x14ac:dyDescent="0.25">
      <c r="A75" s="3">
        <f>RSI!A75</f>
        <v>42114</v>
      </c>
      <c r="B75" s="2">
        <f>RSI!B75</f>
        <v>2.9500999999999999</v>
      </c>
      <c r="C75" s="2">
        <f>RSI!I75</f>
        <v>61.104900555336812</v>
      </c>
      <c r="D75" s="2">
        <f>MACD!E75</f>
        <v>-2.0248670421536552E-3</v>
      </c>
      <c r="E75" s="2">
        <f>MACD!F75</f>
        <v>5.8981393325563333E-3</v>
      </c>
      <c r="F75" s="2">
        <f>'Moving Avg'!D75</f>
        <v>2.8928200000000004</v>
      </c>
      <c r="G75" s="2">
        <f>'Moving Avg'!F75</f>
        <v>2.8465049999999996</v>
      </c>
      <c r="H75" s="2">
        <f>'Moving Avg'!G75</f>
        <v>2.8775520000000001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45</v>
      </c>
      <c r="O75" s="8">
        <f t="shared" si="12"/>
        <v>50</v>
      </c>
      <c r="P75" s="8">
        <f t="shared" si="13"/>
        <v>67</v>
      </c>
      <c r="Q75" s="9">
        <f t="shared" si="14"/>
        <v>42.05</v>
      </c>
      <c r="R75" s="9">
        <f t="shared" si="15"/>
        <v>48.25</v>
      </c>
      <c r="S75" s="9">
        <f t="shared" si="16"/>
        <v>53.150000000000006</v>
      </c>
      <c r="T75" s="9">
        <f t="shared" si="17"/>
        <v>46.75</v>
      </c>
      <c r="U75" s="8">
        <f t="shared" si="18"/>
        <v>47.816666666666663</v>
      </c>
      <c r="V75" s="8">
        <f t="shared" si="19"/>
        <v>47.55</v>
      </c>
    </row>
    <row r="76" spans="1:22" ht="13.5" x14ac:dyDescent="0.25">
      <c r="A76" s="3">
        <f>RSI!A76</f>
        <v>42115</v>
      </c>
      <c r="B76" s="2">
        <f>RSI!B76</f>
        <v>3.1089000000000002</v>
      </c>
      <c r="C76" s="2">
        <f>RSI!I76</f>
        <v>72.274687965212891</v>
      </c>
      <c r="D76" s="2">
        <f>MACD!E76</f>
        <v>-2.2653108577547876E-2</v>
      </c>
      <c r="E76" s="2">
        <f>MACD!F76</f>
        <v>1.8788975053549151E-4</v>
      </c>
      <c r="F76" s="2">
        <f>'Moving Avg'!D76</f>
        <v>2.9360400000000002</v>
      </c>
      <c r="G76" s="2">
        <f>'Moving Avg'!F76</f>
        <v>2.8612799999999998</v>
      </c>
      <c r="H76" s="2">
        <f>'Moving Avg'!G76</f>
        <v>2.8803740000000007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0</v>
      </c>
      <c r="N76" s="8">
        <f t="shared" si="11"/>
        <v>100</v>
      </c>
      <c r="O76" s="8">
        <f t="shared" si="12"/>
        <v>50</v>
      </c>
      <c r="P76" s="8">
        <f t="shared" si="13"/>
        <v>67</v>
      </c>
      <c r="Q76" s="9">
        <f t="shared" si="14"/>
        <v>52.55</v>
      </c>
      <c r="R76" s="9">
        <f t="shared" si="15"/>
        <v>54.25</v>
      </c>
      <c r="S76" s="9">
        <f t="shared" si="16"/>
        <v>57.650000000000006</v>
      </c>
      <c r="T76" s="9">
        <f t="shared" si="17"/>
        <v>54.25</v>
      </c>
      <c r="U76" s="8">
        <f t="shared" si="18"/>
        <v>54.816666666666663</v>
      </c>
      <c r="V76" s="8">
        <f t="shared" si="19"/>
        <v>54.674999999999997</v>
      </c>
    </row>
    <row r="77" spans="1:22" ht="13.5" x14ac:dyDescent="0.25">
      <c r="A77" s="3">
        <f>RSI!A77</f>
        <v>42116</v>
      </c>
      <c r="B77" s="2">
        <f>RSI!B77</f>
        <v>3.2940999999999998</v>
      </c>
      <c r="C77" s="2">
        <f>RSI!I77</f>
        <v>79.623968086338422</v>
      </c>
      <c r="D77" s="2">
        <f>MACD!E77</f>
        <v>-6.072135355738606E-2</v>
      </c>
      <c r="E77" s="2">
        <f>MACD!F77</f>
        <v>-1.1993958911048819E-2</v>
      </c>
      <c r="F77" s="2">
        <f>'Moving Avg'!D77</f>
        <v>3.0171800000000002</v>
      </c>
      <c r="G77" s="2">
        <f>'Moving Avg'!F77</f>
        <v>2.8837699999999997</v>
      </c>
      <c r="H77" s="2">
        <f>'Moving Avg'!G77</f>
        <v>2.8870760000000009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  <c r="M77" s="8">
        <f t="shared" si="10"/>
        <v>0</v>
      </c>
      <c r="N77" s="8">
        <f t="shared" si="11"/>
        <v>100</v>
      </c>
      <c r="O77" s="8">
        <f t="shared" si="12"/>
        <v>50</v>
      </c>
      <c r="P77" s="8">
        <f t="shared" si="13"/>
        <v>67</v>
      </c>
      <c r="Q77" s="9">
        <f t="shared" si="14"/>
        <v>52.55</v>
      </c>
      <c r="R77" s="9">
        <f t="shared" si="15"/>
        <v>54.25</v>
      </c>
      <c r="S77" s="9">
        <f t="shared" si="16"/>
        <v>57.650000000000006</v>
      </c>
      <c r="T77" s="9">
        <f t="shared" si="17"/>
        <v>54.25</v>
      </c>
      <c r="U77" s="8">
        <f t="shared" si="18"/>
        <v>54.816666666666663</v>
      </c>
      <c r="V77" s="8">
        <f t="shared" si="19"/>
        <v>54.674999999999997</v>
      </c>
    </row>
    <row r="78" spans="1:22" ht="13.5" x14ac:dyDescent="0.25">
      <c r="A78" s="3">
        <f>RSI!A78</f>
        <v>42117</v>
      </c>
      <c r="B78" s="2">
        <f>RSI!B78</f>
        <v>3.4925000000000002</v>
      </c>
      <c r="C78" s="2">
        <f>RSI!I78</f>
        <v>84.395884968443823</v>
      </c>
      <c r="D78" s="2">
        <f>MACD!E78</f>
        <v>-0.11007942180589314</v>
      </c>
      <c r="E78" s="2">
        <f>MACD!F78</f>
        <v>-3.161105149001768E-2</v>
      </c>
      <c r="F78" s="2">
        <f>'Moving Avg'!D78</f>
        <v>3.1423999999999999</v>
      </c>
      <c r="G78" s="2">
        <f>'Moving Avg'!F78</f>
        <v>2.9161799999999998</v>
      </c>
      <c r="H78" s="2">
        <f>'Moving Avg'!G78</f>
        <v>2.8978360000000003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  <c r="M78" s="8">
        <f t="shared" si="10"/>
        <v>0</v>
      </c>
      <c r="N78" s="8">
        <f t="shared" si="11"/>
        <v>100</v>
      </c>
      <c r="O78" s="8">
        <f t="shared" si="12"/>
        <v>50</v>
      </c>
      <c r="P78" s="8">
        <f t="shared" si="13"/>
        <v>67</v>
      </c>
      <c r="Q78" s="9">
        <f t="shared" si="14"/>
        <v>52.55</v>
      </c>
      <c r="R78" s="9">
        <f t="shared" si="15"/>
        <v>54.25</v>
      </c>
      <c r="S78" s="9">
        <f t="shared" si="16"/>
        <v>57.650000000000006</v>
      </c>
      <c r="T78" s="9">
        <f t="shared" si="17"/>
        <v>54.25</v>
      </c>
      <c r="U78" s="8">
        <f t="shared" si="18"/>
        <v>54.816666666666663</v>
      </c>
      <c r="V78" s="8">
        <f t="shared" si="19"/>
        <v>54.674999999999997</v>
      </c>
    </row>
    <row r="79" spans="1:22" ht="13.5" x14ac:dyDescent="0.25">
      <c r="A79" s="3">
        <f>RSI!A79</f>
        <v>42118</v>
      </c>
      <c r="B79" s="2">
        <f>RSI!B79</f>
        <v>3.5807000000000002</v>
      </c>
      <c r="C79" s="2">
        <f>RSI!I79</f>
        <v>85.969042351168099</v>
      </c>
      <c r="D79" s="2">
        <f>MACD!E79</f>
        <v>-0.17606446762103767</v>
      </c>
      <c r="E79" s="2">
        <f>MACD!F79</f>
        <v>-6.0501734716221681E-2</v>
      </c>
      <c r="F79" s="2">
        <f>'Moving Avg'!D79</f>
        <v>3.2852599999999996</v>
      </c>
      <c r="G79" s="2">
        <f>'Moving Avg'!F79</f>
        <v>2.9518949999999999</v>
      </c>
      <c r="H79" s="2">
        <f>'Moving Avg'!G79</f>
        <v>2.9113300000000004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  <c r="M79" s="8">
        <f t="shared" si="10"/>
        <v>0</v>
      </c>
      <c r="N79" s="8">
        <f t="shared" si="11"/>
        <v>100</v>
      </c>
      <c r="O79" s="8">
        <f t="shared" si="12"/>
        <v>50</v>
      </c>
      <c r="P79" s="8">
        <f t="shared" si="13"/>
        <v>67</v>
      </c>
      <c r="Q79" s="9">
        <f t="shared" si="14"/>
        <v>52.55</v>
      </c>
      <c r="R79" s="9">
        <f t="shared" si="15"/>
        <v>54.25</v>
      </c>
      <c r="S79" s="9">
        <f t="shared" si="16"/>
        <v>57.650000000000006</v>
      </c>
      <c r="T79" s="9">
        <f t="shared" si="17"/>
        <v>54.25</v>
      </c>
      <c r="U79" s="8">
        <f t="shared" si="18"/>
        <v>54.816666666666663</v>
      </c>
      <c r="V79" s="8">
        <f t="shared" si="19"/>
        <v>54.674999999999997</v>
      </c>
    </row>
    <row r="80" spans="1:22" ht="13.5" x14ac:dyDescent="0.25">
      <c r="A80" s="3">
        <f>RSI!A80</f>
        <v>42121</v>
      </c>
      <c r="B80" s="2">
        <f>RSI!B80</f>
        <v>3.6160000000000001</v>
      </c>
      <c r="C80" s="2">
        <f>RSI!I80</f>
        <v>86.553345309954139</v>
      </c>
      <c r="D80" s="2">
        <f>MACD!E80</f>
        <v>-0.23482010787368957</v>
      </c>
      <c r="E80" s="2">
        <f>MACD!F80</f>
        <v>-9.5365409347715258E-2</v>
      </c>
      <c r="F80" s="2">
        <f>'Moving Avg'!D80</f>
        <v>3.4184400000000004</v>
      </c>
      <c r="G80" s="2">
        <f>'Moving Avg'!F80</f>
        <v>2.9876149999999999</v>
      </c>
      <c r="H80" s="2">
        <f>'Moving Avg'!G80</f>
        <v>2.9254400000000005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  <c r="M80" s="8">
        <f t="shared" si="10"/>
        <v>0</v>
      </c>
      <c r="N80" s="8">
        <f t="shared" si="11"/>
        <v>100</v>
      </c>
      <c r="O80" s="8">
        <f t="shared" si="12"/>
        <v>50</v>
      </c>
      <c r="P80" s="8">
        <f t="shared" si="13"/>
        <v>100</v>
      </c>
      <c r="Q80" s="9">
        <f t="shared" si="14"/>
        <v>57.5</v>
      </c>
      <c r="R80" s="9">
        <f t="shared" si="15"/>
        <v>62.5</v>
      </c>
      <c r="S80" s="9">
        <f t="shared" si="16"/>
        <v>72.5</v>
      </c>
      <c r="T80" s="9">
        <f t="shared" si="17"/>
        <v>62.5</v>
      </c>
      <c r="U80" s="8">
        <f t="shared" si="18"/>
        <v>64.166666666666671</v>
      </c>
      <c r="V80" s="8">
        <f t="shared" si="19"/>
        <v>63.75</v>
      </c>
    </row>
    <row r="81" spans="1:22" ht="13.5" x14ac:dyDescent="0.25">
      <c r="A81" s="3">
        <f>RSI!A81</f>
        <v>42122</v>
      </c>
      <c r="B81" s="2">
        <f>RSI!B81</f>
        <v>3.6337000000000002</v>
      </c>
      <c r="C81" s="2">
        <f>RSI!I81</f>
        <v>86.849071929222589</v>
      </c>
      <c r="D81" s="2">
        <f>MACD!E81</f>
        <v>-0.26575036610156522</v>
      </c>
      <c r="E81" s="2">
        <f>MACD!F81</f>
        <v>-0.12944240069848525</v>
      </c>
      <c r="F81" s="2">
        <f>'Moving Avg'!D81</f>
        <v>3.5234000000000001</v>
      </c>
      <c r="G81" s="2">
        <f>'Moving Avg'!F81</f>
        <v>3.026205</v>
      </c>
      <c r="H81" s="2">
        <f>'Moving Avg'!G81</f>
        <v>2.9402580000000005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0"/>
        <v>0</v>
      </c>
      <c r="N81" s="8">
        <f t="shared" si="11"/>
        <v>100</v>
      </c>
      <c r="O81" s="8">
        <f t="shared" si="12"/>
        <v>50</v>
      </c>
      <c r="P81" s="8">
        <f t="shared" si="13"/>
        <v>100</v>
      </c>
      <c r="Q81" s="9">
        <f t="shared" si="14"/>
        <v>57.5</v>
      </c>
      <c r="R81" s="9">
        <f t="shared" si="15"/>
        <v>62.5</v>
      </c>
      <c r="S81" s="9">
        <f t="shared" si="16"/>
        <v>72.5</v>
      </c>
      <c r="T81" s="9">
        <f t="shared" si="17"/>
        <v>62.5</v>
      </c>
      <c r="U81" s="8">
        <f t="shared" si="18"/>
        <v>64.166666666666671</v>
      </c>
      <c r="V81" s="8">
        <f t="shared" si="19"/>
        <v>63.75</v>
      </c>
    </row>
    <row r="82" spans="1:22" ht="13.5" x14ac:dyDescent="0.25">
      <c r="A82" s="3">
        <f>RSI!A82</f>
        <v>42123</v>
      </c>
      <c r="B82" s="2">
        <f>RSI!B82</f>
        <v>3.6469</v>
      </c>
      <c r="C82" s="2">
        <f>RSI!I82</f>
        <v>87.07732360946531</v>
      </c>
      <c r="D82" s="2">
        <f>MACD!E82</f>
        <v>-0.29705298589717666</v>
      </c>
      <c r="E82" s="2">
        <f>MACD!F82</f>
        <v>-0.16296451773822354</v>
      </c>
      <c r="F82" s="2">
        <f>'Moving Avg'!D82</f>
        <v>3.59396</v>
      </c>
      <c r="G82" s="2">
        <f>'Moving Avg'!F82</f>
        <v>3.0652300000000001</v>
      </c>
      <c r="H82" s="2">
        <f>'Moving Avg'!G82</f>
        <v>2.955340000000001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  <c r="M82" s="8">
        <f t="shared" si="10"/>
        <v>0</v>
      </c>
      <c r="N82" s="8">
        <f t="shared" si="11"/>
        <v>100</v>
      </c>
      <c r="O82" s="8">
        <f t="shared" si="12"/>
        <v>50</v>
      </c>
      <c r="P82" s="8">
        <f t="shared" si="13"/>
        <v>100</v>
      </c>
      <c r="Q82" s="9">
        <f t="shared" si="14"/>
        <v>57.5</v>
      </c>
      <c r="R82" s="9">
        <f t="shared" si="15"/>
        <v>62.5</v>
      </c>
      <c r="S82" s="9">
        <f t="shared" si="16"/>
        <v>72.5</v>
      </c>
      <c r="T82" s="9">
        <f t="shared" si="17"/>
        <v>62.5</v>
      </c>
      <c r="U82" s="8">
        <f t="shared" si="18"/>
        <v>64.166666666666671</v>
      </c>
      <c r="V82" s="8">
        <f t="shared" si="19"/>
        <v>63.75</v>
      </c>
    </row>
    <row r="83" spans="1:22" ht="13.5" x14ac:dyDescent="0.25">
      <c r="A83" s="3">
        <f>RSI!A83</f>
        <v>42124</v>
      </c>
      <c r="B83" s="2">
        <f>RSI!B83</f>
        <v>3.6600999999999999</v>
      </c>
      <c r="C83" s="2">
        <f>RSI!I83</f>
        <v>87.314434818688369</v>
      </c>
      <c r="D83" s="2">
        <f>MACD!E83</f>
        <v>-0.33119887906015189</v>
      </c>
      <c r="E83" s="2">
        <f>MACD!F83</f>
        <v>-0.19661139000260919</v>
      </c>
      <c r="F83" s="2">
        <f>'Moving Avg'!D83</f>
        <v>3.6274799999999998</v>
      </c>
      <c r="G83" s="2">
        <f>'Moving Avg'!F83</f>
        <v>3.10514</v>
      </c>
      <c r="H83" s="2">
        <f>'Moving Avg'!G83</f>
        <v>2.970686000000001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0</v>
      </c>
      <c r="N83" s="8">
        <f t="shared" si="11"/>
        <v>100</v>
      </c>
      <c r="O83" s="8">
        <f t="shared" si="12"/>
        <v>50</v>
      </c>
      <c r="P83" s="8">
        <f t="shared" si="13"/>
        <v>100</v>
      </c>
      <c r="Q83" s="9">
        <f t="shared" si="14"/>
        <v>57.5</v>
      </c>
      <c r="R83" s="9">
        <f t="shared" si="15"/>
        <v>62.5</v>
      </c>
      <c r="S83" s="9">
        <f t="shared" si="16"/>
        <v>72.5</v>
      </c>
      <c r="T83" s="9">
        <f t="shared" si="17"/>
        <v>62.5</v>
      </c>
      <c r="U83" s="8">
        <f t="shared" si="18"/>
        <v>64.166666666666671</v>
      </c>
      <c r="V83" s="8">
        <f t="shared" si="19"/>
        <v>63.75</v>
      </c>
    </row>
    <row r="84" spans="1:22" ht="13.5" x14ac:dyDescent="0.25">
      <c r="A84" s="3">
        <f>RSI!A84</f>
        <v>42128</v>
      </c>
      <c r="B84" s="2">
        <f>RSI!B84</f>
        <v>3.6381000000000001</v>
      </c>
      <c r="C84" s="2">
        <f>RSI!I84</f>
        <v>84.530578040379609</v>
      </c>
      <c r="D84" s="2">
        <f>MACD!E84</f>
        <v>-0.36159239787376318</v>
      </c>
      <c r="E84" s="2">
        <f>MACD!F84</f>
        <v>-0.22960759157684002</v>
      </c>
      <c r="F84" s="2">
        <f>'Moving Avg'!D84</f>
        <v>3.63896</v>
      </c>
      <c r="G84" s="2">
        <f>'Moving Avg'!F84</f>
        <v>3.1448299999999998</v>
      </c>
      <c r="H84" s="2">
        <f>'Moving Avg'!G84</f>
        <v>2.9855920000000009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  <c r="M84" s="8">
        <f t="shared" si="10"/>
        <v>0</v>
      </c>
      <c r="N84" s="8">
        <f t="shared" si="11"/>
        <v>100</v>
      </c>
      <c r="O84" s="8">
        <f t="shared" si="12"/>
        <v>50</v>
      </c>
      <c r="P84" s="8">
        <f t="shared" si="13"/>
        <v>100</v>
      </c>
      <c r="Q84" s="9">
        <f t="shared" si="14"/>
        <v>57.5</v>
      </c>
      <c r="R84" s="9">
        <f t="shared" si="15"/>
        <v>62.5</v>
      </c>
      <c r="S84" s="9">
        <f t="shared" si="16"/>
        <v>72.5</v>
      </c>
      <c r="T84" s="9">
        <f t="shared" si="17"/>
        <v>62.5</v>
      </c>
      <c r="U84" s="8">
        <f t="shared" si="18"/>
        <v>64.166666666666671</v>
      </c>
      <c r="V84" s="8">
        <f t="shared" si="19"/>
        <v>63.75</v>
      </c>
    </row>
    <row r="85" spans="1:22" ht="13.5" x14ac:dyDescent="0.25">
      <c r="A85" s="3">
        <f>RSI!A85</f>
        <v>42129</v>
      </c>
      <c r="B85" s="2">
        <f>RSI!B85</f>
        <v>3.6160000000000001</v>
      </c>
      <c r="C85" s="2">
        <f>RSI!I85</f>
        <v>81.712182595187755</v>
      </c>
      <c r="D85" s="2">
        <f>MACD!E85</f>
        <v>-0.37556461463230528</v>
      </c>
      <c r="E85" s="2">
        <f>MACD!F85</f>
        <v>-0.25879899618793306</v>
      </c>
      <c r="F85" s="2">
        <f>'Moving Avg'!D85</f>
        <v>3.63896</v>
      </c>
      <c r="G85" s="2">
        <f>'Moving Avg'!F85</f>
        <v>3.1834149999999997</v>
      </c>
      <c r="H85" s="2">
        <f>'Moving Avg'!G85</f>
        <v>3.0000560000000012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NEUTRAL</v>
      </c>
      <c r="M85" s="8">
        <f t="shared" si="10"/>
        <v>0</v>
      </c>
      <c r="N85" s="8">
        <f t="shared" si="11"/>
        <v>100</v>
      </c>
      <c r="O85" s="8">
        <f t="shared" si="12"/>
        <v>50</v>
      </c>
      <c r="P85" s="8">
        <f t="shared" si="13"/>
        <v>66</v>
      </c>
      <c r="Q85" s="9">
        <f t="shared" si="14"/>
        <v>52.4</v>
      </c>
      <c r="R85" s="9">
        <f t="shared" si="15"/>
        <v>54</v>
      </c>
      <c r="S85" s="9">
        <f t="shared" si="16"/>
        <v>57.2</v>
      </c>
      <c r="T85" s="9">
        <f t="shared" si="17"/>
        <v>54</v>
      </c>
      <c r="U85" s="8">
        <f t="shared" si="18"/>
        <v>54.533333333333339</v>
      </c>
      <c r="V85" s="8">
        <f t="shared" si="19"/>
        <v>54.400000000000006</v>
      </c>
    </row>
    <row r="86" spans="1:22" ht="13.5" x14ac:dyDescent="0.25">
      <c r="A86" s="3">
        <f>RSI!A86</f>
        <v>42130</v>
      </c>
      <c r="B86" s="2">
        <f>RSI!B86</f>
        <v>3.6821999999999999</v>
      </c>
      <c r="C86" s="2">
        <f>RSI!I86</f>
        <v>83.488147166643103</v>
      </c>
      <c r="D86" s="2">
        <f>MACD!E86</f>
        <v>-0.37029310793734682</v>
      </c>
      <c r="E86" s="2">
        <f>MACD!F86</f>
        <v>-0.28109781853781579</v>
      </c>
      <c r="F86" s="2">
        <f>'Moving Avg'!D86</f>
        <v>3.6486599999999996</v>
      </c>
      <c r="G86" s="2">
        <f>'Moving Avg'!F86</f>
        <v>3.2253099999999995</v>
      </c>
      <c r="H86" s="2">
        <f>'Moving Avg'!G86</f>
        <v>3.0150500000000009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  <c r="M86" s="8">
        <f t="shared" si="10"/>
        <v>0</v>
      </c>
      <c r="N86" s="8">
        <f t="shared" si="11"/>
        <v>100</v>
      </c>
      <c r="O86" s="8">
        <f t="shared" si="12"/>
        <v>50</v>
      </c>
      <c r="P86" s="8">
        <f t="shared" si="13"/>
        <v>100</v>
      </c>
      <c r="Q86" s="9">
        <f t="shared" si="14"/>
        <v>57.5</v>
      </c>
      <c r="R86" s="9">
        <f t="shared" si="15"/>
        <v>62.5</v>
      </c>
      <c r="S86" s="9">
        <f t="shared" si="16"/>
        <v>72.5</v>
      </c>
      <c r="T86" s="9">
        <f t="shared" si="17"/>
        <v>62.5</v>
      </c>
      <c r="U86" s="8">
        <f t="shared" si="18"/>
        <v>64.166666666666671</v>
      </c>
      <c r="V86" s="8">
        <f t="shared" si="19"/>
        <v>63.75</v>
      </c>
    </row>
    <row r="87" spans="1:22" ht="13.5" x14ac:dyDescent="0.25">
      <c r="A87" s="3">
        <f>RSI!A87</f>
        <v>42131</v>
      </c>
      <c r="B87" s="2">
        <f>RSI!B87</f>
        <v>3.8717999999999999</v>
      </c>
      <c r="C87" s="2">
        <f>RSI!I87</f>
        <v>87.293961617611501</v>
      </c>
      <c r="D87" s="2">
        <f>MACD!E87</f>
        <v>-0.35402861570696853</v>
      </c>
      <c r="E87" s="2">
        <f>MACD!F87</f>
        <v>-0.29568397797164636</v>
      </c>
      <c r="F87" s="2">
        <f>'Moving Avg'!D87</f>
        <v>3.6936399999999998</v>
      </c>
      <c r="G87" s="2">
        <f>'Moving Avg'!F87</f>
        <v>3.2784499999999994</v>
      </c>
      <c r="H87" s="2">
        <f>'Moving Avg'!G87</f>
        <v>3.0338360000000004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0</v>
      </c>
      <c r="N87" s="8">
        <f t="shared" si="11"/>
        <v>100</v>
      </c>
      <c r="O87" s="8">
        <f t="shared" si="12"/>
        <v>50</v>
      </c>
      <c r="P87" s="8">
        <f t="shared" si="13"/>
        <v>100</v>
      </c>
      <c r="Q87" s="9">
        <f t="shared" si="14"/>
        <v>57.5</v>
      </c>
      <c r="R87" s="9">
        <f t="shared" si="15"/>
        <v>62.5</v>
      </c>
      <c r="S87" s="9">
        <f t="shared" si="16"/>
        <v>72.5</v>
      </c>
      <c r="T87" s="9">
        <f t="shared" si="17"/>
        <v>62.5</v>
      </c>
      <c r="U87" s="8">
        <f t="shared" si="18"/>
        <v>64.166666666666671</v>
      </c>
      <c r="V87" s="8">
        <f t="shared" si="19"/>
        <v>63.75</v>
      </c>
    </row>
    <row r="88" spans="1:22" ht="13.5" x14ac:dyDescent="0.25">
      <c r="A88" s="3">
        <f>RSI!A88</f>
        <v>42132</v>
      </c>
      <c r="B88" s="2">
        <f>RSI!B88</f>
        <v>3.8717999999999999</v>
      </c>
      <c r="C88" s="2">
        <f>RSI!I88</f>
        <v>87.293961617611501</v>
      </c>
      <c r="D88" s="2">
        <f>MACD!E88</f>
        <v>-0.3133116646352252</v>
      </c>
      <c r="E88" s="2">
        <f>MACD!F88</f>
        <v>-0.29920951530436213</v>
      </c>
      <c r="F88" s="2">
        <f>'Moving Avg'!D88</f>
        <v>3.7359800000000001</v>
      </c>
      <c r="G88" s="2">
        <f>'Moving Avg'!F88</f>
        <v>3.3315899999999998</v>
      </c>
      <c r="H88" s="2">
        <f>'Moving Avg'!G88</f>
        <v>3.0527980000000015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  <c r="M88" s="8">
        <f t="shared" si="10"/>
        <v>0</v>
      </c>
      <c r="N88" s="8">
        <f t="shared" si="11"/>
        <v>45</v>
      </c>
      <c r="O88" s="8">
        <f t="shared" si="12"/>
        <v>50</v>
      </c>
      <c r="P88" s="8">
        <f t="shared" si="13"/>
        <v>100</v>
      </c>
      <c r="Q88" s="9">
        <f t="shared" si="14"/>
        <v>38.25</v>
      </c>
      <c r="R88" s="9">
        <f t="shared" si="15"/>
        <v>51.5</v>
      </c>
      <c r="S88" s="9">
        <f t="shared" si="16"/>
        <v>64.25</v>
      </c>
      <c r="T88" s="9">
        <f t="shared" si="17"/>
        <v>48.75</v>
      </c>
      <c r="U88" s="8">
        <f t="shared" si="18"/>
        <v>51.333333333333336</v>
      </c>
      <c r="V88" s="8">
        <f t="shared" si="19"/>
        <v>50.6875</v>
      </c>
    </row>
    <row r="89" spans="1:22" ht="13.5" x14ac:dyDescent="0.25">
      <c r="A89" s="3">
        <f>RSI!A89</f>
        <v>42135</v>
      </c>
      <c r="B89" s="2">
        <f>RSI!B89</f>
        <v>3.9247000000000001</v>
      </c>
      <c r="C89" s="2">
        <f>RSI!I89</f>
        <v>88.17584020485134</v>
      </c>
      <c r="D89" s="2">
        <f>MACD!E89</f>
        <v>-0.27251221106465406</v>
      </c>
      <c r="E89" s="2">
        <f>MACD!F89</f>
        <v>-0.2938700544564205</v>
      </c>
      <c r="F89" s="2">
        <f>'Moving Avg'!D89</f>
        <v>3.7932999999999999</v>
      </c>
      <c r="G89" s="2">
        <f>'Moving Avg'!F89</f>
        <v>3.3920050000000002</v>
      </c>
      <c r="H89" s="2">
        <f>'Moving Avg'!G89</f>
        <v>3.0729060000000015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0</v>
      </c>
      <c r="N89" s="8">
        <f t="shared" si="11"/>
        <v>0</v>
      </c>
      <c r="O89" s="8">
        <f t="shared" si="12"/>
        <v>50</v>
      </c>
      <c r="P89" s="8">
        <f t="shared" si="13"/>
        <v>100</v>
      </c>
      <c r="Q89" s="9">
        <f t="shared" si="14"/>
        <v>22.5</v>
      </c>
      <c r="R89" s="9">
        <f t="shared" si="15"/>
        <v>42.5</v>
      </c>
      <c r="S89" s="9">
        <f t="shared" si="16"/>
        <v>57.5</v>
      </c>
      <c r="T89" s="9">
        <f t="shared" si="17"/>
        <v>37.5</v>
      </c>
      <c r="U89" s="8">
        <f t="shared" si="18"/>
        <v>40.833333333333336</v>
      </c>
      <c r="V89" s="8">
        <f t="shared" si="19"/>
        <v>40</v>
      </c>
    </row>
    <row r="90" spans="1:22" ht="13.5" x14ac:dyDescent="0.25">
      <c r="A90" s="3">
        <f>RSI!A90</f>
        <v>42136</v>
      </c>
      <c r="B90" s="2">
        <f>RSI!B90</f>
        <v>3.9115000000000002</v>
      </c>
      <c r="C90" s="2">
        <f>RSI!I90</f>
        <v>86.561385823008308</v>
      </c>
      <c r="D90" s="2">
        <f>MACD!E90</f>
        <v>-0.23495295586190323</v>
      </c>
      <c r="E90" s="2">
        <f>MACD!F90</f>
        <v>-0.28208663473751705</v>
      </c>
      <c r="F90" s="2">
        <f>'Moving Avg'!D90</f>
        <v>3.8524000000000003</v>
      </c>
      <c r="G90" s="2">
        <f>'Moving Avg'!F90</f>
        <v>3.4506550000000002</v>
      </c>
      <c r="H90" s="2">
        <f>'Moving Avg'!G90</f>
        <v>3.0929260000000012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0</v>
      </c>
      <c r="N90" s="8">
        <f t="shared" si="11"/>
        <v>0</v>
      </c>
      <c r="O90" s="8">
        <f t="shared" si="12"/>
        <v>50</v>
      </c>
      <c r="P90" s="8">
        <f t="shared" si="13"/>
        <v>100</v>
      </c>
      <c r="Q90" s="9">
        <f t="shared" si="14"/>
        <v>22.5</v>
      </c>
      <c r="R90" s="9">
        <f t="shared" si="15"/>
        <v>42.5</v>
      </c>
      <c r="S90" s="9">
        <f t="shared" si="16"/>
        <v>57.5</v>
      </c>
      <c r="T90" s="9">
        <f t="shared" si="17"/>
        <v>37.5</v>
      </c>
      <c r="U90" s="8">
        <f t="shared" si="18"/>
        <v>40.833333333333336</v>
      </c>
      <c r="V90" s="8">
        <f t="shared" si="19"/>
        <v>40</v>
      </c>
    </row>
    <row r="91" spans="1:22" ht="13.5" x14ac:dyDescent="0.25">
      <c r="A91" s="3">
        <f>RSI!A91</f>
        <v>42137</v>
      </c>
      <c r="B91" s="2">
        <f>RSI!B91</f>
        <v>3.7968000000000002</v>
      </c>
      <c r="C91" s="2">
        <f>RSI!I91</f>
        <v>73.899663068929669</v>
      </c>
      <c r="D91" s="2">
        <f>MACD!E91</f>
        <v>-0.19499681055078044</v>
      </c>
      <c r="E91" s="2">
        <f>MACD!F91</f>
        <v>-0.26466866990016974</v>
      </c>
      <c r="F91" s="2">
        <f>'Moving Avg'!D91</f>
        <v>3.8753199999999999</v>
      </c>
      <c r="G91" s="2">
        <f>'Moving Avg'!F91</f>
        <v>3.4958550000000002</v>
      </c>
      <c r="H91" s="2">
        <f>'Moving Avg'!G91</f>
        <v>3.1106520000000004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  <c r="M91" s="8">
        <f t="shared" si="10"/>
        <v>0</v>
      </c>
      <c r="N91" s="8">
        <f t="shared" si="11"/>
        <v>0</v>
      </c>
      <c r="O91" s="8">
        <f t="shared" si="12"/>
        <v>50</v>
      </c>
      <c r="P91" s="8">
        <f t="shared" si="13"/>
        <v>100</v>
      </c>
      <c r="Q91" s="9">
        <f t="shared" si="14"/>
        <v>22.5</v>
      </c>
      <c r="R91" s="9">
        <f t="shared" si="15"/>
        <v>42.5</v>
      </c>
      <c r="S91" s="9">
        <f t="shared" si="16"/>
        <v>57.5</v>
      </c>
      <c r="T91" s="9">
        <f t="shared" si="17"/>
        <v>37.5</v>
      </c>
      <c r="U91" s="8">
        <f t="shared" si="18"/>
        <v>40.833333333333336</v>
      </c>
      <c r="V91" s="8">
        <f t="shared" si="19"/>
        <v>40</v>
      </c>
    </row>
    <row r="92" spans="1:22" ht="13.5" x14ac:dyDescent="0.25">
      <c r="A92" s="3">
        <f>RSI!A92</f>
        <v>42138</v>
      </c>
      <c r="B92" s="2">
        <f>RSI!B92</f>
        <v>3.8849999999999998</v>
      </c>
      <c r="C92" s="2">
        <f>RSI!I92</f>
        <v>76.719654976829432</v>
      </c>
      <c r="D92" s="2">
        <f>MACD!E92</f>
        <v>-0.16783120598450774</v>
      </c>
      <c r="E92" s="2">
        <f>MACD!F92</f>
        <v>-0.24530117711703736</v>
      </c>
      <c r="F92" s="2">
        <f>'Moving Avg'!D92</f>
        <v>3.8779600000000003</v>
      </c>
      <c r="G92" s="2">
        <f>'Moving Avg'!F92</f>
        <v>3.5456850000000011</v>
      </c>
      <c r="H92" s="2">
        <f>'Moving Avg'!G92</f>
        <v>3.1303199999999998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0</v>
      </c>
      <c r="N92" s="8">
        <f t="shared" si="11"/>
        <v>0</v>
      </c>
      <c r="O92" s="8">
        <f t="shared" si="12"/>
        <v>50</v>
      </c>
      <c r="P92" s="8">
        <f t="shared" si="13"/>
        <v>100</v>
      </c>
      <c r="Q92" s="9">
        <f t="shared" si="14"/>
        <v>22.5</v>
      </c>
      <c r="R92" s="9">
        <f t="shared" si="15"/>
        <v>42.5</v>
      </c>
      <c r="S92" s="9">
        <f t="shared" si="16"/>
        <v>57.5</v>
      </c>
      <c r="T92" s="9">
        <f t="shared" si="17"/>
        <v>37.5</v>
      </c>
      <c r="U92" s="8">
        <f t="shared" si="18"/>
        <v>40.833333333333336</v>
      </c>
      <c r="V92" s="8">
        <f t="shared" si="19"/>
        <v>40</v>
      </c>
    </row>
    <row r="93" spans="1:22" ht="13.5" x14ac:dyDescent="0.25">
      <c r="A93" s="3">
        <f>RSI!A93</f>
        <v>42139</v>
      </c>
      <c r="B93" s="2">
        <f>RSI!B93</f>
        <v>3.7968000000000002</v>
      </c>
      <c r="C93" s="2">
        <f>RSI!I93</f>
        <v>68.723326849387647</v>
      </c>
      <c r="D93" s="2">
        <f>MACD!E93</f>
        <v>-0.13878429407663528</v>
      </c>
      <c r="E93" s="2">
        <f>MACD!F93</f>
        <v>-0.22399780050895696</v>
      </c>
      <c r="F93" s="2">
        <f>'Moving Avg'!D93</f>
        <v>3.8629599999999997</v>
      </c>
      <c r="G93" s="2">
        <f>'Moving Avg'!F93</f>
        <v>3.5922050000000012</v>
      </c>
      <c r="H93" s="2">
        <f>'Moving Avg'!G93</f>
        <v>3.1489279999999997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BULLISH DIVERGENCE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83</v>
      </c>
      <c r="Q93" s="9">
        <f t="shared" si="14"/>
        <v>28.7</v>
      </c>
      <c r="R93" s="9">
        <f t="shared" si="15"/>
        <v>43.25</v>
      </c>
      <c r="S93" s="9">
        <f t="shared" si="16"/>
        <v>53.6</v>
      </c>
      <c r="T93" s="9">
        <f t="shared" si="17"/>
        <v>39.5</v>
      </c>
      <c r="U93" s="8">
        <f t="shared" si="18"/>
        <v>41.85</v>
      </c>
      <c r="V93" s="8">
        <f t="shared" si="19"/>
        <v>41.262500000000003</v>
      </c>
    </row>
    <row r="94" spans="1:22" ht="13.5" x14ac:dyDescent="0.25">
      <c r="A94" s="3">
        <f>RSI!A94</f>
        <v>42142</v>
      </c>
      <c r="B94" s="2">
        <f>RSI!B94</f>
        <v>3.8673999999999999</v>
      </c>
      <c r="C94" s="2">
        <f>RSI!I94</f>
        <v>71.30178261980933</v>
      </c>
      <c r="D94" s="2">
        <f>MACD!E94</f>
        <v>-0.1246172343872578</v>
      </c>
      <c r="E94" s="2">
        <f>MACD!F94</f>
        <v>-0.20412168728461716</v>
      </c>
      <c r="F94" s="2">
        <f>'Moving Avg'!D94</f>
        <v>3.8515000000000001</v>
      </c>
      <c r="G94" s="2">
        <f>'Moving Avg'!F94</f>
        <v>3.642255</v>
      </c>
      <c r="H94" s="2">
        <f>'Moving Avg'!G94</f>
        <v>3.1689479999999999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BULLISH DIVERGENCE</v>
      </c>
      <c r="M94" s="8">
        <f t="shared" si="10"/>
        <v>0</v>
      </c>
      <c r="N94" s="8">
        <f t="shared" si="11"/>
        <v>0</v>
      </c>
      <c r="O94" s="8">
        <f t="shared" si="12"/>
        <v>50</v>
      </c>
      <c r="P94" s="8">
        <f t="shared" si="13"/>
        <v>66.5</v>
      </c>
      <c r="Q94" s="9">
        <f t="shared" si="14"/>
        <v>17.475000000000001</v>
      </c>
      <c r="R94" s="9">
        <f t="shared" si="15"/>
        <v>34.125</v>
      </c>
      <c r="S94" s="9">
        <f t="shared" si="16"/>
        <v>42.424999999999997</v>
      </c>
      <c r="T94" s="9">
        <f t="shared" si="17"/>
        <v>29.125</v>
      </c>
      <c r="U94" s="8">
        <f t="shared" si="18"/>
        <v>31.341666666666669</v>
      </c>
      <c r="V94" s="8">
        <f t="shared" si="19"/>
        <v>30.787500000000001</v>
      </c>
    </row>
    <row r="95" spans="1:22" ht="13.5" x14ac:dyDescent="0.25">
      <c r="A95" s="3">
        <f>RSI!A95</f>
        <v>42143</v>
      </c>
      <c r="B95" s="2">
        <f>RSI!B95</f>
        <v>3.8144999999999998</v>
      </c>
      <c r="C95" s="2">
        <f>RSI!I95</f>
        <v>66.854397217431412</v>
      </c>
      <c r="D95" s="2">
        <f>MACD!E95</f>
        <v>-0.11419213366894532</v>
      </c>
      <c r="E95" s="2">
        <f>MACD!F95</f>
        <v>-0.18613577656148278</v>
      </c>
      <c r="F95" s="2">
        <f>'Moving Avg'!D95</f>
        <v>3.8320999999999996</v>
      </c>
      <c r="G95" s="2">
        <f>'Moving Avg'!F95</f>
        <v>3.6854750000000003</v>
      </c>
      <c r="H95" s="2">
        <f>'Moving Avg'!G95</f>
        <v>3.1872059999999998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BULLISH DIVERGENCE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83</v>
      </c>
      <c r="Q95" s="9">
        <f t="shared" si="14"/>
        <v>28.7</v>
      </c>
      <c r="R95" s="9">
        <f t="shared" si="15"/>
        <v>43.25</v>
      </c>
      <c r="S95" s="9">
        <f t="shared" si="16"/>
        <v>53.6</v>
      </c>
      <c r="T95" s="9">
        <f t="shared" si="17"/>
        <v>39.5</v>
      </c>
      <c r="U95" s="8">
        <f t="shared" si="18"/>
        <v>41.85</v>
      </c>
      <c r="V95" s="8">
        <f t="shared" si="19"/>
        <v>41.262500000000003</v>
      </c>
    </row>
    <row r="96" spans="1:22" ht="13.5" x14ac:dyDescent="0.25">
      <c r="A96" s="3">
        <f>RSI!A96</f>
        <v>42144</v>
      </c>
      <c r="B96" s="2">
        <f>RSI!B96</f>
        <v>3.8761999999999999</v>
      </c>
      <c r="C96" s="2">
        <f>RSI!I96</f>
        <v>69.26256209590251</v>
      </c>
      <c r="D96" s="2">
        <f>MACD!E96</f>
        <v>-0.1013708481070883</v>
      </c>
      <c r="E96" s="2">
        <f>MACD!F96</f>
        <v>-0.16918279087060389</v>
      </c>
      <c r="F96" s="2">
        <f>'Moving Avg'!D96</f>
        <v>3.8479799999999997</v>
      </c>
      <c r="G96" s="2">
        <f>'Moving Avg'!F96</f>
        <v>3.7238399999999992</v>
      </c>
      <c r="H96" s="2">
        <f>'Moving Avg'!G96</f>
        <v>3.2067859999999997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100</v>
      </c>
      <c r="Q96" s="9">
        <f t="shared" si="14"/>
        <v>31.25</v>
      </c>
      <c r="R96" s="9">
        <f t="shared" si="15"/>
        <v>47.5</v>
      </c>
      <c r="S96" s="9">
        <f t="shared" si="16"/>
        <v>61.25</v>
      </c>
      <c r="T96" s="9">
        <f t="shared" si="17"/>
        <v>43.75</v>
      </c>
      <c r="U96" s="8">
        <f t="shared" si="18"/>
        <v>46.666666666666664</v>
      </c>
      <c r="V96" s="8">
        <f t="shared" si="19"/>
        <v>45.9375</v>
      </c>
    </row>
    <row r="97" spans="1:22" ht="13.5" x14ac:dyDescent="0.25">
      <c r="A97" s="3">
        <f>RSI!A97</f>
        <v>42145</v>
      </c>
      <c r="B97" s="2">
        <f>RSI!B97</f>
        <v>3.8761999999999999</v>
      </c>
      <c r="C97" s="2">
        <f>RSI!I97</f>
        <v>69.262562095902496</v>
      </c>
      <c r="D97" s="2">
        <f>MACD!E97</f>
        <v>-6.3212053457688988E-2</v>
      </c>
      <c r="E97" s="2">
        <f>MACD!F97</f>
        <v>-0.14798864338802092</v>
      </c>
      <c r="F97" s="2">
        <f>'Moving Avg'!D97</f>
        <v>3.8462200000000002</v>
      </c>
      <c r="G97" s="2">
        <f>'Moving Avg'!F97</f>
        <v>3.7529449999999991</v>
      </c>
      <c r="H97" s="2">
        <f>'Moving Avg'!G97</f>
        <v>3.2263660000000001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16.5</v>
      </c>
      <c r="Q97" s="9">
        <f t="shared" si="14"/>
        <v>18.725000000000001</v>
      </c>
      <c r="R97" s="9">
        <f t="shared" si="15"/>
        <v>26.625</v>
      </c>
      <c r="S97" s="9">
        <f t="shared" si="16"/>
        <v>23.675000000000001</v>
      </c>
      <c r="T97" s="9">
        <f t="shared" si="17"/>
        <v>22.875</v>
      </c>
      <c r="U97" s="8">
        <f t="shared" si="18"/>
        <v>23.008333333333336</v>
      </c>
      <c r="V97" s="8">
        <f t="shared" si="19"/>
        <v>22.975000000000001</v>
      </c>
    </row>
    <row r="98" spans="1:22" ht="13.5" x14ac:dyDescent="0.25">
      <c r="A98" s="3">
        <f>RSI!A98</f>
        <v>42146</v>
      </c>
      <c r="B98" s="2">
        <f>RSI!B98</f>
        <v>3.9379</v>
      </c>
      <c r="C98" s="2">
        <f>RSI!I98</f>
        <v>71.651271138810571</v>
      </c>
      <c r="D98" s="2">
        <f>MACD!E98</f>
        <v>-3.7215709462203428E-2</v>
      </c>
      <c r="E98" s="2">
        <f>MACD!F98</f>
        <v>-0.12583405660285743</v>
      </c>
      <c r="F98" s="2">
        <f>'Moving Avg'!D98</f>
        <v>3.8744399999999999</v>
      </c>
      <c r="G98" s="2">
        <f>'Moving Avg'!F98</f>
        <v>3.7752150000000002</v>
      </c>
      <c r="H98" s="2">
        <f>'Moving Avg'!G98</f>
        <v>3.2471800000000002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  <c r="M98" s="8">
        <f t="shared" si="10"/>
        <v>0</v>
      </c>
      <c r="N98" s="8">
        <f t="shared" si="11"/>
        <v>0</v>
      </c>
      <c r="O98" s="8">
        <f t="shared" si="12"/>
        <v>50</v>
      </c>
      <c r="P98" s="8">
        <f t="shared" si="13"/>
        <v>83.5</v>
      </c>
      <c r="Q98" s="9">
        <f t="shared" si="14"/>
        <v>20.024999999999999</v>
      </c>
      <c r="R98" s="9">
        <f t="shared" si="15"/>
        <v>38.375</v>
      </c>
      <c r="S98" s="9">
        <f t="shared" si="16"/>
        <v>50.075000000000003</v>
      </c>
      <c r="T98" s="9">
        <f t="shared" si="17"/>
        <v>33.375</v>
      </c>
      <c r="U98" s="8">
        <f t="shared" si="18"/>
        <v>36.158333333333331</v>
      </c>
      <c r="V98" s="8">
        <f t="shared" si="19"/>
        <v>35.462499999999999</v>
      </c>
    </row>
    <row r="99" spans="1:22" ht="13.5" x14ac:dyDescent="0.25">
      <c r="A99" s="3">
        <f>RSI!A99</f>
        <v>42149</v>
      </c>
      <c r="B99" s="2">
        <f>RSI!B99</f>
        <v>3.9203000000000001</v>
      </c>
      <c r="C99" s="2">
        <f>RSI!I99</f>
        <v>69.980620784512254</v>
      </c>
      <c r="D99" s="2">
        <f>MACD!E99</f>
        <v>-7.735203944803537E-3</v>
      </c>
      <c r="E99" s="2">
        <f>MACD!F99</f>
        <v>-0.10221428607124665</v>
      </c>
      <c r="F99" s="2">
        <f>'Moving Avg'!D99</f>
        <v>3.8850199999999999</v>
      </c>
      <c r="G99" s="2">
        <f>'Moving Avg'!F99</f>
        <v>3.7921949999999995</v>
      </c>
      <c r="H99" s="2">
        <f>'Moving Avg'!G99</f>
        <v>3.2675540000000001</v>
      </c>
      <c r="I99" s="2">
        <f>'Moving Avg'!H99</f>
        <v>0</v>
      </c>
      <c r="J99" s="6" t="str">
        <f>OBV!F99</f>
        <v>BULLISH</v>
      </c>
      <c r="K99" s="6" t="str">
        <f>OBV!G99</f>
        <v>NEUTRAL</v>
      </c>
      <c r="L99" s="6" t="str">
        <f>OBV!H99</f>
        <v>CONFIRMED BULLISH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83.5</v>
      </c>
      <c r="Q99" s="9">
        <f t="shared" si="14"/>
        <v>28.774999999999999</v>
      </c>
      <c r="R99" s="9">
        <f t="shared" si="15"/>
        <v>43.375</v>
      </c>
      <c r="S99" s="9">
        <f t="shared" si="16"/>
        <v>53.825000000000003</v>
      </c>
      <c r="T99" s="9">
        <f t="shared" si="17"/>
        <v>39.625</v>
      </c>
      <c r="U99" s="8">
        <f t="shared" si="18"/>
        <v>41.991666666666667</v>
      </c>
      <c r="V99" s="8">
        <f t="shared" si="19"/>
        <v>41.400000000000006</v>
      </c>
    </row>
    <row r="100" spans="1:22" ht="13.5" x14ac:dyDescent="0.25">
      <c r="A100" s="3">
        <f>RSI!A100</f>
        <v>42150</v>
      </c>
      <c r="B100" s="2">
        <f>RSI!B100</f>
        <v>3.9070999999999998</v>
      </c>
      <c r="C100" s="2">
        <f>RSI!I100</f>
        <v>68.687072567606521</v>
      </c>
      <c r="D100" s="2">
        <f>MACD!E100</f>
        <v>1.4447359682159711E-2</v>
      </c>
      <c r="E100" s="2">
        <f>MACD!F100</f>
        <v>-7.8881956920565391E-2</v>
      </c>
      <c r="F100" s="2">
        <f>'Moving Avg'!D100</f>
        <v>3.9035400000000005</v>
      </c>
      <c r="G100" s="2">
        <f>'Moving Avg'!F100</f>
        <v>3.8067499999999996</v>
      </c>
      <c r="H100" s="2">
        <f>'Moving Avg'!G100</f>
        <v>3.2892500000000009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CONFIRMED BULLISH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83.5</v>
      </c>
      <c r="Q100" s="9">
        <f t="shared" si="14"/>
        <v>28.774999999999999</v>
      </c>
      <c r="R100" s="9">
        <f t="shared" si="15"/>
        <v>43.375</v>
      </c>
      <c r="S100" s="9">
        <f t="shared" si="16"/>
        <v>53.825000000000003</v>
      </c>
      <c r="T100" s="9">
        <f t="shared" si="17"/>
        <v>39.625</v>
      </c>
      <c r="U100" s="8">
        <f t="shared" si="18"/>
        <v>41.991666666666667</v>
      </c>
      <c r="V100" s="8">
        <f t="shared" si="19"/>
        <v>41.400000000000006</v>
      </c>
    </row>
    <row r="101" spans="1:22" ht="13.5" x14ac:dyDescent="0.25">
      <c r="A101" s="3">
        <f>RSI!A101</f>
        <v>42151</v>
      </c>
      <c r="B101" s="2">
        <f>RSI!B101</f>
        <v>3.8586</v>
      </c>
      <c r="C101" s="2">
        <f>RSI!I101</f>
        <v>64.005672202107064</v>
      </c>
      <c r="D101" s="2">
        <f>MACD!E101</f>
        <v>1.7658800020297072E-2</v>
      </c>
      <c r="E101" s="2">
        <f>MACD!F101</f>
        <v>-5.9573805532392901E-2</v>
      </c>
      <c r="F101" s="2">
        <f>'Moving Avg'!D101</f>
        <v>3.90002</v>
      </c>
      <c r="G101" s="2">
        <f>'Moving Avg'!F101</f>
        <v>3.8179949999999989</v>
      </c>
      <c r="H101" s="2">
        <f>'Moving Avg'!G101</f>
        <v>3.3090940000000004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16.5</v>
      </c>
      <c r="Q101" s="9">
        <f t="shared" si="14"/>
        <v>18.725000000000001</v>
      </c>
      <c r="R101" s="9">
        <f t="shared" si="15"/>
        <v>26.625</v>
      </c>
      <c r="S101" s="9">
        <f t="shared" si="16"/>
        <v>23.675000000000001</v>
      </c>
      <c r="T101" s="9">
        <f t="shared" si="17"/>
        <v>22.875</v>
      </c>
      <c r="U101" s="8">
        <f t="shared" si="18"/>
        <v>23.008333333333336</v>
      </c>
      <c r="V101" s="8">
        <f t="shared" si="19"/>
        <v>22.975000000000001</v>
      </c>
    </row>
    <row r="102" spans="1:22" ht="13.5" x14ac:dyDescent="0.25">
      <c r="A102" s="3">
        <f>RSI!A102</f>
        <v>42152</v>
      </c>
      <c r="B102" s="2">
        <f>RSI!B102</f>
        <v>3.8277000000000001</v>
      </c>
      <c r="C102" s="2">
        <f>RSI!I102</f>
        <v>61.146289347258765</v>
      </c>
      <c r="D102" s="2">
        <f>MACD!E102</f>
        <v>3.5127492022880347E-2</v>
      </c>
      <c r="E102" s="2">
        <f>MACD!F102</f>
        <v>-4.063354602133825E-2</v>
      </c>
      <c r="F102" s="2">
        <f>'Moving Avg'!D102</f>
        <v>3.89032</v>
      </c>
      <c r="G102" s="2">
        <f>'Moving Avg'!F102</f>
        <v>3.8270349999999995</v>
      </c>
      <c r="H102" s="2">
        <f>'Moving Avg'!G102</f>
        <v>3.3284100000000008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25</v>
      </c>
      <c r="N102" s="8">
        <f t="shared" si="11"/>
        <v>0</v>
      </c>
      <c r="O102" s="8">
        <f t="shared" si="12"/>
        <v>50</v>
      </c>
      <c r="P102" s="8">
        <f t="shared" si="13"/>
        <v>16.5</v>
      </c>
      <c r="Q102" s="9">
        <f t="shared" si="14"/>
        <v>18.725000000000001</v>
      </c>
      <c r="R102" s="9">
        <f t="shared" si="15"/>
        <v>26.625</v>
      </c>
      <c r="S102" s="9">
        <f t="shared" si="16"/>
        <v>23.675000000000001</v>
      </c>
      <c r="T102" s="9">
        <f t="shared" si="17"/>
        <v>22.875</v>
      </c>
      <c r="U102" s="8">
        <f t="shared" si="18"/>
        <v>23.008333333333336</v>
      </c>
      <c r="V102" s="8">
        <f t="shared" si="19"/>
        <v>22.975000000000001</v>
      </c>
    </row>
    <row r="103" spans="1:22" ht="13.5" x14ac:dyDescent="0.25">
      <c r="A103" s="3">
        <f>RSI!A103</f>
        <v>42153</v>
      </c>
      <c r="B103" s="2">
        <f>RSI!B103</f>
        <v>3.8277000000000001</v>
      </c>
      <c r="C103" s="2">
        <f>RSI!I103</f>
        <v>61.146289347258758</v>
      </c>
      <c r="D103" s="2">
        <f>MACD!E103</f>
        <v>3.5497236560256162E-2</v>
      </c>
      <c r="E103" s="2">
        <f>MACD!F103</f>
        <v>-2.5407389505019369E-2</v>
      </c>
      <c r="F103" s="2">
        <f>'Moving Avg'!D103</f>
        <v>3.8682799999999999</v>
      </c>
      <c r="G103" s="2">
        <f>'Moving Avg'!F103</f>
        <v>3.8354149999999989</v>
      </c>
      <c r="H103" s="2">
        <f>'Moving Avg'!G103</f>
        <v>3.3477260000000006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50</v>
      </c>
      <c r="P103" s="8">
        <f t="shared" si="13"/>
        <v>0</v>
      </c>
      <c r="Q103" s="9">
        <f t="shared" si="14"/>
        <v>16.25</v>
      </c>
      <c r="R103" s="9">
        <f t="shared" si="15"/>
        <v>22.5</v>
      </c>
      <c r="S103" s="9">
        <f t="shared" si="16"/>
        <v>16.25</v>
      </c>
      <c r="T103" s="9">
        <f t="shared" si="17"/>
        <v>18.75</v>
      </c>
      <c r="U103" s="8">
        <f t="shared" si="18"/>
        <v>18.333333333333332</v>
      </c>
      <c r="V103" s="8">
        <f t="shared" si="19"/>
        <v>18.4375</v>
      </c>
    </row>
    <row r="104" spans="1:22" ht="13.5" x14ac:dyDescent="0.25">
      <c r="A104" s="3">
        <f>RSI!A104</f>
        <v>42156</v>
      </c>
      <c r="B104" s="2">
        <f>RSI!B104</f>
        <v>3.7263000000000002</v>
      </c>
      <c r="C104" s="2">
        <f>RSI!I104</f>
        <v>52.260845620354679</v>
      </c>
      <c r="D104" s="2">
        <f>MACD!E104</f>
        <v>5.3402908359507784E-2</v>
      </c>
      <c r="E104" s="2">
        <f>MACD!F104</f>
        <v>-9.6453299321139392E-3</v>
      </c>
      <c r="F104" s="2">
        <f>'Moving Avg'!D104</f>
        <v>3.8294799999999993</v>
      </c>
      <c r="G104" s="2">
        <f>'Moving Avg'!F104</f>
        <v>3.8398249999999998</v>
      </c>
      <c r="H104" s="2">
        <f>'Moving Avg'!G104</f>
        <v>3.3651020000000007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0</v>
      </c>
      <c r="Q104" s="9">
        <f t="shared" si="14"/>
        <v>16.25</v>
      </c>
      <c r="R104" s="9">
        <f t="shared" si="15"/>
        <v>22.5</v>
      </c>
      <c r="S104" s="9">
        <f t="shared" si="16"/>
        <v>16.25</v>
      </c>
      <c r="T104" s="9">
        <f t="shared" si="17"/>
        <v>18.75</v>
      </c>
      <c r="U104" s="8">
        <f t="shared" si="18"/>
        <v>18.333333333333332</v>
      </c>
      <c r="V104" s="8">
        <f t="shared" si="19"/>
        <v>18.4375</v>
      </c>
    </row>
    <row r="105" spans="1:22" ht="13.5" x14ac:dyDescent="0.25">
      <c r="A105" s="3">
        <f>RSI!A105</f>
        <v>42157</v>
      </c>
      <c r="B105" s="2">
        <f>RSI!B105</f>
        <v>3.8012000000000001</v>
      </c>
      <c r="C105" s="2">
        <f>RSI!I105</f>
        <v>57.207435184129423</v>
      </c>
      <c r="D105" s="2">
        <f>MACD!E105</f>
        <v>5.4744355970209213E-2</v>
      </c>
      <c r="E105" s="2">
        <f>MACD!F105</f>
        <v>3.2326072483506926E-3</v>
      </c>
      <c r="F105" s="2">
        <f>'Moving Avg'!D105</f>
        <v>3.8083</v>
      </c>
      <c r="G105" s="2">
        <f>'Moving Avg'!F105</f>
        <v>3.8490849999999988</v>
      </c>
      <c r="H105" s="2">
        <f>'Moving Avg'!G105</f>
        <v>3.3839760000000001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16.5</v>
      </c>
      <c r="Q105" s="9">
        <f t="shared" si="14"/>
        <v>18.725000000000001</v>
      </c>
      <c r="R105" s="9">
        <f t="shared" si="15"/>
        <v>26.625</v>
      </c>
      <c r="S105" s="9">
        <f t="shared" si="16"/>
        <v>23.675000000000001</v>
      </c>
      <c r="T105" s="9">
        <f t="shared" si="17"/>
        <v>22.875</v>
      </c>
      <c r="U105" s="8">
        <f t="shared" si="18"/>
        <v>23.008333333333336</v>
      </c>
      <c r="V105" s="8">
        <f t="shared" si="19"/>
        <v>22.975000000000001</v>
      </c>
    </row>
    <row r="106" spans="1:22" ht="13.5" x14ac:dyDescent="0.25">
      <c r="A106" s="3">
        <f>RSI!A106</f>
        <v>42158</v>
      </c>
      <c r="B106" s="2">
        <f>RSI!B106</f>
        <v>3.8189000000000002</v>
      </c>
      <c r="C106" s="2">
        <f>RSI!I106</f>
        <v>58.306875675839997</v>
      </c>
      <c r="D106" s="2">
        <f>MACD!E106</f>
        <v>6.3504243916254755E-2</v>
      </c>
      <c r="E106" s="2">
        <f>MACD!F106</f>
        <v>1.5286934581931505E-2</v>
      </c>
      <c r="F106" s="2">
        <f>'Moving Avg'!D106</f>
        <v>3.80036</v>
      </c>
      <c r="G106" s="2">
        <f>'Moving Avg'!F106</f>
        <v>3.8559199999999989</v>
      </c>
      <c r="H106" s="2">
        <f>'Moving Avg'!G106</f>
        <v>3.4040860000000004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  <c r="M106" s="8">
        <f t="shared" si="10"/>
        <v>25</v>
      </c>
      <c r="N106" s="8">
        <f t="shared" si="11"/>
        <v>0</v>
      </c>
      <c r="O106" s="8">
        <f t="shared" si="12"/>
        <v>50</v>
      </c>
      <c r="P106" s="8">
        <f t="shared" si="13"/>
        <v>16.5</v>
      </c>
      <c r="Q106" s="9">
        <f t="shared" si="14"/>
        <v>18.725000000000001</v>
      </c>
      <c r="R106" s="9">
        <f t="shared" si="15"/>
        <v>26.625</v>
      </c>
      <c r="S106" s="9">
        <f t="shared" si="16"/>
        <v>23.675000000000001</v>
      </c>
      <c r="T106" s="9">
        <f t="shared" si="17"/>
        <v>22.875</v>
      </c>
      <c r="U106" s="8">
        <f t="shared" si="18"/>
        <v>23.008333333333336</v>
      </c>
      <c r="V106" s="8">
        <f t="shared" si="19"/>
        <v>22.975000000000001</v>
      </c>
    </row>
    <row r="107" spans="1:22" ht="13.5" x14ac:dyDescent="0.25">
      <c r="A107" s="3">
        <f>RSI!A107</f>
        <v>42159</v>
      </c>
      <c r="B107" s="2">
        <f>RSI!B107</f>
        <v>3.7483</v>
      </c>
      <c r="C107" s="2">
        <f>RSI!I107</f>
        <v>52.511591827048214</v>
      </c>
      <c r="D107" s="2">
        <f>MACD!E107</f>
        <v>7.552632998319897E-2</v>
      </c>
      <c r="E107" s="2">
        <f>MACD!F107</f>
        <v>2.7334813662185001E-2</v>
      </c>
      <c r="F107" s="2">
        <f>'Moving Avg'!D107</f>
        <v>3.7844799999999998</v>
      </c>
      <c r="G107" s="2">
        <f>'Moving Avg'!F107</f>
        <v>3.8497449999999995</v>
      </c>
      <c r="H107" s="2">
        <f>'Moving Avg'!G107</f>
        <v>3.4221660000000007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50</v>
      </c>
      <c r="P107" s="8">
        <f t="shared" si="13"/>
        <v>16.5</v>
      </c>
      <c r="Q107" s="9">
        <f t="shared" si="14"/>
        <v>18.725000000000001</v>
      </c>
      <c r="R107" s="9">
        <f t="shared" si="15"/>
        <v>26.625</v>
      </c>
      <c r="S107" s="9">
        <f t="shared" si="16"/>
        <v>23.675000000000001</v>
      </c>
      <c r="T107" s="9">
        <f t="shared" si="17"/>
        <v>22.875</v>
      </c>
      <c r="U107" s="8">
        <f t="shared" si="18"/>
        <v>23.008333333333336</v>
      </c>
      <c r="V107" s="8">
        <f t="shared" si="19"/>
        <v>22.975000000000001</v>
      </c>
    </row>
    <row r="108" spans="1:22" ht="13.5" x14ac:dyDescent="0.25">
      <c r="A108" s="3">
        <f>RSI!A108</f>
        <v>42160</v>
      </c>
      <c r="B108" s="2">
        <f>RSI!B108</f>
        <v>3.8233000000000001</v>
      </c>
      <c r="C108" s="2">
        <f>RSI!I108</f>
        <v>57.360142429822183</v>
      </c>
      <c r="D108" s="2">
        <f>MACD!E108</f>
        <v>8.9478946360626477E-2</v>
      </c>
      <c r="E108" s="2">
        <f>MACD!F108</f>
        <v>3.9763640201873299E-2</v>
      </c>
      <c r="F108" s="2">
        <f>'Moving Avg'!D108</f>
        <v>3.7835999999999999</v>
      </c>
      <c r="G108" s="2">
        <f>'Moving Avg'!F108</f>
        <v>3.8473199999999999</v>
      </c>
      <c r="H108" s="2">
        <f>'Moving Avg'!G108</f>
        <v>3.4417460000000002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0</v>
      </c>
      <c r="O108" s="8">
        <f t="shared" si="12"/>
        <v>50</v>
      </c>
      <c r="P108" s="8">
        <f t="shared" si="13"/>
        <v>66.5</v>
      </c>
      <c r="Q108" s="9">
        <f t="shared" si="14"/>
        <v>26.225000000000001</v>
      </c>
      <c r="R108" s="9">
        <f t="shared" si="15"/>
        <v>39.125</v>
      </c>
      <c r="S108" s="9">
        <f t="shared" si="16"/>
        <v>46.174999999999997</v>
      </c>
      <c r="T108" s="9">
        <f t="shared" si="17"/>
        <v>35.375</v>
      </c>
      <c r="U108" s="8">
        <f t="shared" si="18"/>
        <v>37.174999999999997</v>
      </c>
      <c r="V108" s="8">
        <f t="shared" si="19"/>
        <v>36.724999999999994</v>
      </c>
    </row>
    <row r="109" spans="1:22" ht="13.5" x14ac:dyDescent="0.25">
      <c r="A109" s="3">
        <f>RSI!A109</f>
        <v>42163</v>
      </c>
      <c r="B109" s="2">
        <f>RSI!B109</f>
        <v>3.7483</v>
      </c>
      <c r="C109" s="2">
        <f>RSI!I109</f>
        <v>51.677969520194679</v>
      </c>
      <c r="D109" s="2">
        <f>MACD!E109</f>
        <v>0.1035446264698856</v>
      </c>
      <c r="E109" s="2">
        <f>MACD!F109</f>
        <v>5.2519837455475761E-2</v>
      </c>
      <c r="F109" s="2">
        <f>'Moving Avg'!D109</f>
        <v>3.7880000000000003</v>
      </c>
      <c r="G109" s="2">
        <f>'Moving Avg'!F109</f>
        <v>3.8385000000000007</v>
      </c>
      <c r="H109" s="2">
        <f>'Moving Avg'!G109</f>
        <v>3.459384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CONFIRMED BULLISH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83.5</v>
      </c>
      <c r="Q109" s="9">
        <f t="shared" si="14"/>
        <v>28.774999999999999</v>
      </c>
      <c r="R109" s="9">
        <f t="shared" si="15"/>
        <v>43.375</v>
      </c>
      <c r="S109" s="9">
        <f t="shared" si="16"/>
        <v>53.825000000000003</v>
      </c>
      <c r="T109" s="9">
        <f t="shared" si="17"/>
        <v>39.625</v>
      </c>
      <c r="U109" s="8">
        <f t="shared" si="18"/>
        <v>41.991666666666667</v>
      </c>
      <c r="V109" s="8">
        <f t="shared" si="19"/>
        <v>41.400000000000006</v>
      </c>
    </row>
    <row r="110" spans="1:22" ht="13.5" x14ac:dyDescent="0.25">
      <c r="A110" s="3">
        <f>RSI!A110</f>
        <v>42164</v>
      </c>
      <c r="B110" s="2">
        <f>RSI!B110</f>
        <v>3.8233000000000001</v>
      </c>
      <c r="C110" s="2">
        <f>RSI!I110</f>
        <v>56.336097885205469</v>
      </c>
      <c r="D110" s="2">
        <f>MACD!E110</f>
        <v>0.10775853964414939</v>
      </c>
      <c r="E110" s="2">
        <f>MACD!F110</f>
        <v>6.3567577893210492E-2</v>
      </c>
      <c r="F110" s="2">
        <f>'Moving Avg'!D110</f>
        <v>3.7924199999999999</v>
      </c>
      <c r="G110" s="2">
        <f>'Moving Avg'!F110</f>
        <v>3.8340900000000007</v>
      </c>
      <c r="H110" s="2">
        <f>'Moving Avg'!G110</f>
        <v>3.4778179999999992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83.5</v>
      </c>
      <c r="Q110" s="9">
        <f t="shared" si="14"/>
        <v>28.774999999999999</v>
      </c>
      <c r="R110" s="9">
        <f t="shared" si="15"/>
        <v>43.375</v>
      </c>
      <c r="S110" s="9">
        <f t="shared" si="16"/>
        <v>53.825000000000003</v>
      </c>
      <c r="T110" s="9">
        <f t="shared" si="17"/>
        <v>39.625</v>
      </c>
      <c r="U110" s="8">
        <f t="shared" si="18"/>
        <v>41.991666666666667</v>
      </c>
      <c r="V110" s="8">
        <f t="shared" si="19"/>
        <v>41.400000000000006</v>
      </c>
    </row>
    <row r="111" spans="1:22" ht="13.5" x14ac:dyDescent="0.25">
      <c r="A111" s="3">
        <f>RSI!A111</f>
        <v>42165</v>
      </c>
      <c r="B111" s="2">
        <f>RSI!B111</f>
        <v>3.8012000000000001</v>
      </c>
      <c r="C111" s="2">
        <f>RSI!I111</f>
        <v>54.663919000118867</v>
      </c>
      <c r="D111" s="2">
        <f>MACD!E111</f>
        <v>0.10496250535453688</v>
      </c>
      <c r="E111" s="2">
        <f>MACD!F111</f>
        <v>7.1846563385475778E-2</v>
      </c>
      <c r="F111" s="2">
        <f>'Moving Avg'!D111</f>
        <v>3.7888800000000002</v>
      </c>
      <c r="G111" s="2">
        <f>'Moving Avg'!F111</f>
        <v>3.8343099999999999</v>
      </c>
      <c r="H111" s="2">
        <f>'Moving Avg'!G111</f>
        <v>3.4966039999999992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BULLISH DIVERGENCE</v>
      </c>
      <c r="M111" s="8">
        <f t="shared" si="10"/>
        <v>25</v>
      </c>
      <c r="N111" s="8">
        <f t="shared" si="11"/>
        <v>0</v>
      </c>
      <c r="O111" s="8">
        <f t="shared" si="12"/>
        <v>50</v>
      </c>
      <c r="P111" s="8">
        <f t="shared" si="13"/>
        <v>66.5</v>
      </c>
      <c r="Q111" s="9">
        <f t="shared" si="14"/>
        <v>26.225000000000001</v>
      </c>
      <c r="R111" s="9">
        <f t="shared" si="15"/>
        <v>39.125</v>
      </c>
      <c r="S111" s="9">
        <f t="shared" si="16"/>
        <v>46.174999999999997</v>
      </c>
      <c r="T111" s="9">
        <f t="shared" si="17"/>
        <v>35.375</v>
      </c>
      <c r="U111" s="8">
        <f t="shared" si="18"/>
        <v>37.174999999999997</v>
      </c>
      <c r="V111" s="8">
        <f t="shared" si="19"/>
        <v>36.724999999999994</v>
      </c>
    </row>
    <row r="112" spans="1:22" ht="13.5" x14ac:dyDescent="0.25">
      <c r="A112" s="3">
        <f>RSI!A112</f>
        <v>42166</v>
      </c>
      <c r="B112" s="2">
        <f>RSI!B112</f>
        <v>3.7924000000000002</v>
      </c>
      <c r="C112" s="2">
        <f>RSI!I112</f>
        <v>53.976883996344789</v>
      </c>
      <c r="D112" s="2">
        <f>MACD!E112</f>
        <v>9.8127863043820263E-2</v>
      </c>
      <c r="E112" s="2">
        <f>MACD!F112</f>
        <v>7.7102823317144686E-2</v>
      </c>
      <c r="F112" s="2">
        <f>'Moving Avg'!D112</f>
        <v>3.7976999999999999</v>
      </c>
      <c r="G112" s="2">
        <f>'Moving Avg'!F112</f>
        <v>3.8296800000000006</v>
      </c>
      <c r="H112" s="2">
        <f>'Moving Avg'!G112</f>
        <v>3.5151239999999988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BEARISH DIVERGENCE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16.5</v>
      </c>
      <c r="Q112" s="9">
        <f t="shared" si="14"/>
        <v>18.725000000000001</v>
      </c>
      <c r="R112" s="9">
        <f t="shared" si="15"/>
        <v>26.625</v>
      </c>
      <c r="S112" s="9">
        <f t="shared" si="16"/>
        <v>23.675000000000001</v>
      </c>
      <c r="T112" s="9">
        <f t="shared" si="17"/>
        <v>22.875</v>
      </c>
      <c r="U112" s="8">
        <f t="shared" si="18"/>
        <v>23.008333333333336</v>
      </c>
      <c r="V112" s="8">
        <f t="shared" si="19"/>
        <v>22.975000000000001</v>
      </c>
    </row>
    <row r="113" spans="1:22" ht="13.5" x14ac:dyDescent="0.25">
      <c r="A113" s="3">
        <f>RSI!A113</f>
        <v>42167</v>
      </c>
      <c r="B113" s="2">
        <f>RSI!B113</f>
        <v>3.7924000000000002</v>
      </c>
      <c r="C113" s="2">
        <f>RSI!I113</f>
        <v>53.976883996344789</v>
      </c>
      <c r="D113" s="2">
        <f>MACD!E113</f>
        <v>9.2057099261420028E-2</v>
      </c>
      <c r="E113" s="2">
        <f>MACD!F113</f>
        <v>8.0093678505999757E-2</v>
      </c>
      <c r="F113" s="2">
        <f>'Moving Avg'!D113</f>
        <v>3.7915199999999998</v>
      </c>
      <c r="G113" s="2">
        <f>'Moving Avg'!F113</f>
        <v>3.8294600000000001</v>
      </c>
      <c r="H113" s="2">
        <f>'Moving Avg'!G113</f>
        <v>3.533733999999999</v>
      </c>
      <c r="I113" s="2">
        <f>'Moving Avg'!H113</f>
        <v>0</v>
      </c>
      <c r="J113" s="6" t="str">
        <f>OBV!F113</f>
        <v>BEARISH</v>
      </c>
      <c r="K113" s="6" t="str">
        <f>OBV!G113</f>
        <v>WEAK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0</v>
      </c>
      <c r="Q113" s="9">
        <f t="shared" si="14"/>
        <v>16.25</v>
      </c>
      <c r="R113" s="9">
        <f t="shared" si="15"/>
        <v>22.5</v>
      </c>
      <c r="S113" s="9">
        <f t="shared" si="16"/>
        <v>16.25</v>
      </c>
      <c r="T113" s="9">
        <f t="shared" si="17"/>
        <v>18.75</v>
      </c>
      <c r="U113" s="8">
        <f t="shared" si="18"/>
        <v>18.333333333333332</v>
      </c>
      <c r="V113" s="8">
        <f t="shared" si="19"/>
        <v>18.4375</v>
      </c>
    </row>
    <row r="114" spans="1:22" ht="13.5" x14ac:dyDescent="0.25">
      <c r="A114" s="3">
        <f>RSI!A114</f>
        <v>42170</v>
      </c>
      <c r="B114" s="2">
        <f>RSI!B114</f>
        <v>3.7130000000000001</v>
      </c>
      <c r="C114" s="2">
        <f>RSI!I114</f>
        <v>47.703070150938174</v>
      </c>
      <c r="D114" s="2">
        <f>MACD!E114</f>
        <v>7.6935479782201721E-2</v>
      </c>
      <c r="E114" s="2">
        <f>MACD!F114</f>
        <v>7.9462038761240153E-2</v>
      </c>
      <c r="F114" s="2">
        <f>'Moving Avg'!D114</f>
        <v>3.7844600000000002</v>
      </c>
      <c r="G114" s="2">
        <f>'Moving Avg'!F114</f>
        <v>3.8217399999999997</v>
      </c>
      <c r="H114" s="2">
        <f>'Moving Avg'!G114</f>
        <v>3.5511079999999988</v>
      </c>
      <c r="I114" s="2">
        <f>'Moving Avg'!H114</f>
        <v>0</v>
      </c>
      <c r="J114" s="6" t="str">
        <f>OBV!F114</f>
        <v>BEARISH</v>
      </c>
      <c r="K114" s="6" t="str">
        <f>OBV!G114</f>
        <v>WEAK</v>
      </c>
      <c r="L114" s="6" t="str">
        <f>OBV!H114</f>
        <v>CONFIRMED BEARISH</v>
      </c>
      <c r="M114" s="8">
        <f t="shared" si="10"/>
        <v>25</v>
      </c>
      <c r="N114" s="8">
        <f t="shared" si="11"/>
        <v>45</v>
      </c>
      <c r="O114" s="8">
        <f t="shared" si="12"/>
        <v>50</v>
      </c>
      <c r="P114" s="8">
        <f t="shared" si="13"/>
        <v>0</v>
      </c>
      <c r="Q114" s="9">
        <f t="shared" si="14"/>
        <v>32</v>
      </c>
      <c r="R114" s="9">
        <f t="shared" si="15"/>
        <v>31.5</v>
      </c>
      <c r="S114" s="9">
        <f t="shared" si="16"/>
        <v>23</v>
      </c>
      <c r="T114" s="9">
        <f t="shared" si="17"/>
        <v>30</v>
      </c>
      <c r="U114" s="8">
        <f t="shared" si="18"/>
        <v>28.833333333333332</v>
      </c>
      <c r="V114" s="8">
        <f t="shared" si="19"/>
        <v>29.125</v>
      </c>
    </row>
    <row r="115" spans="1:22" ht="13.5" x14ac:dyDescent="0.25">
      <c r="A115" s="3">
        <f>RSI!A115</f>
        <v>42171</v>
      </c>
      <c r="B115" s="2">
        <f>RSI!B115</f>
        <v>3.8056000000000001</v>
      </c>
      <c r="C115" s="2">
        <f>RSI!I115</f>
        <v>54.364959653401421</v>
      </c>
      <c r="D115" s="2">
        <f>MACD!E115</f>
        <v>6.9026684124327886E-2</v>
      </c>
      <c r="E115" s="2">
        <f>MACD!F115</f>
        <v>7.7374967833857708E-2</v>
      </c>
      <c r="F115" s="2">
        <f>'Moving Avg'!D115</f>
        <v>3.7809200000000005</v>
      </c>
      <c r="G115" s="2">
        <f>'Moving Avg'!F115</f>
        <v>3.8212950000000001</v>
      </c>
      <c r="H115" s="2">
        <f>'Moving Avg'!G115</f>
        <v>3.5703339999999986</v>
      </c>
      <c r="I115" s="2">
        <f>'Moving Avg'!H115</f>
        <v>0</v>
      </c>
      <c r="J115" s="6" t="str">
        <f>OBV!F115</f>
        <v>BEARISH</v>
      </c>
      <c r="K115" s="6" t="str">
        <f>OBV!G115</f>
        <v>WEAK</v>
      </c>
      <c r="L115" s="6" t="str">
        <f>OBV!H115</f>
        <v>CONFIRMED BEARISH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0</v>
      </c>
      <c r="Q115" s="9">
        <f t="shared" si="14"/>
        <v>32</v>
      </c>
      <c r="R115" s="9">
        <f t="shared" si="15"/>
        <v>31.5</v>
      </c>
      <c r="S115" s="9">
        <f t="shared" si="16"/>
        <v>23</v>
      </c>
      <c r="T115" s="9">
        <f t="shared" si="17"/>
        <v>30</v>
      </c>
      <c r="U115" s="8">
        <f t="shared" si="18"/>
        <v>28.833333333333332</v>
      </c>
      <c r="V115" s="8">
        <f t="shared" si="19"/>
        <v>29.125</v>
      </c>
    </row>
    <row r="116" spans="1:22" ht="13.5" x14ac:dyDescent="0.25">
      <c r="A116" s="3">
        <f>RSI!A116</f>
        <v>42172</v>
      </c>
      <c r="B116" s="2">
        <f>RSI!B116</f>
        <v>3.8144999999999998</v>
      </c>
      <c r="C116" s="2">
        <f>RSI!I116</f>
        <v>54.958833991374917</v>
      </c>
      <c r="D116" s="2">
        <f>MACD!E116</f>
        <v>6.405738058469046E-2</v>
      </c>
      <c r="E116" s="2">
        <f>MACD!F116</f>
        <v>7.4711450384024269E-2</v>
      </c>
      <c r="F116" s="2">
        <f>'Moving Avg'!D116</f>
        <v>3.7835799999999997</v>
      </c>
      <c r="G116" s="2">
        <f>'Moving Avg'!F116</f>
        <v>3.8182099999999997</v>
      </c>
      <c r="H116" s="2">
        <f>'Moving Avg'!G116</f>
        <v>3.5897379999999988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  <c r="M116" s="8">
        <f t="shared" si="10"/>
        <v>25</v>
      </c>
      <c r="N116" s="8">
        <f t="shared" si="11"/>
        <v>45</v>
      </c>
      <c r="O116" s="8">
        <f t="shared" si="12"/>
        <v>50</v>
      </c>
      <c r="P116" s="8">
        <f t="shared" si="13"/>
        <v>16.5</v>
      </c>
      <c r="Q116" s="9">
        <f t="shared" si="14"/>
        <v>34.475000000000001</v>
      </c>
      <c r="R116" s="9">
        <f t="shared" si="15"/>
        <v>35.625</v>
      </c>
      <c r="S116" s="9">
        <f t="shared" si="16"/>
        <v>30.425000000000001</v>
      </c>
      <c r="T116" s="9">
        <f t="shared" si="17"/>
        <v>34.125</v>
      </c>
      <c r="U116" s="8">
        <f t="shared" si="18"/>
        <v>33.508333333333333</v>
      </c>
      <c r="V116" s="8">
        <f t="shared" si="19"/>
        <v>33.662499999999994</v>
      </c>
    </row>
    <row r="117" spans="1:22" ht="13.5" x14ac:dyDescent="0.25">
      <c r="A117" s="3">
        <f>RSI!A117</f>
        <v>42173</v>
      </c>
      <c r="B117" s="2">
        <f>RSI!B117</f>
        <v>3.9247000000000001</v>
      </c>
      <c r="C117" s="2">
        <f>RSI!I117</f>
        <v>61.619047348536753</v>
      </c>
      <c r="D117" s="2">
        <f>MACD!E117</f>
        <v>4.0459693987143108E-2</v>
      </c>
      <c r="E117" s="2">
        <f>MACD!F117</f>
        <v>6.7861099104648034E-2</v>
      </c>
      <c r="F117" s="2">
        <f>'Moving Avg'!D117</f>
        <v>3.8100399999999999</v>
      </c>
      <c r="G117" s="2">
        <f>'Moving Avg'!F117</f>
        <v>3.8206350000000002</v>
      </c>
      <c r="H117" s="2">
        <f>'Moving Avg'!G117</f>
        <v>3.6120519999999989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50</v>
      </c>
      <c r="P117" s="8">
        <f t="shared" si="13"/>
        <v>100</v>
      </c>
      <c r="Q117" s="9">
        <f t="shared" si="14"/>
        <v>66.25</v>
      </c>
      <c r="R117" s="9">
        <f t="shared" si="15"/>
        <v>67.5</v>
      </c>
      <c r="S117" s="9">
        <f t="shared" si="16"/>
        <v>76.25</v>
      </c>
      <c r="T117" s="9">
        <f t="shared" si="17"/>
        <v>68.75</v>
      </c>
      <c r="U117" s="8">
        <f t="shared" si="18"/>
        <v>70</v>
      </c>
      <c r="V117" s="8">
        <f t="shared" si="19"/>
        <v>69.6875</v>
      </c>
    </row>
    <row r="118" spans="1:22" ht="13.5" x14ac:dyDescent="0.25">
      <c r="A118" s="3">
        <f>RSI!A118</f>
        <v>42174</v>
      </c>
      <c r="B118" s="2">
        <f>RSI!B118</f>
        <v>4.0393999999999997</v>
      </c>
      <c r="C118" s="2">
        <f>RSI!I118</f>
        <v>67.076080098799139</v>
      </c>
      <c r="D118" s="2">
        <f>MACD!E118</f>
        <v>2.2542307690066377E-2</v>
      </c>
      <c r="E118" s="2">
        <f>MACD!F118</f>
        <v>5.8797340821731707E-2</v>
      </c>
      <c r="F118" s="2">
        <f>'Moving Avg'!D118</f>
        <v>3.8594400000000002</v>
      </c>
      <c r="G118" s="2">
        <f>'Moving Avg'!F118</f>
        <v>3.8257100000000008</v>
      </c>
      <c r="H118" s="2">
        <f>'Moving Avg'!G118</f>
        <v>3.6366599999999996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50</v>
      </c>
      <c r="P118" s="8">
        <f t="shared" si="13"/>
        <v>100</v>
      </c>
      <c r="Q118" s="9">
        <f t="shared" si="14"/>
        <v>66.25</v>
      </c>
      <c r="R118" s="9">
        <f t="shared" si="15"/>
        <v>67.5</v>
      </c>
      <c r="S118" s="9">
        <f t="shared" si="16"/>
        <v>76.25</v>
      </c>
      <c r="T118" s="9">
        <f t="shared" si="17"/>
        <v>68.75</v>
      </c>
      <c r="U118" s="8">
        <f t="shared" si="18"/>
        <v>70</v>
      </c>
      <c r="V118" s="8">
        <f t="shared" si="19"/>
        <v>69.6875</v>
      </c>
    </row>
    <row r="119" spans="1:22" ht="13.5" x14ac:dyDescent="0.25">
      <c r="A119" s="3">
        <f>RSI!A119</f>
        <v>42177</v>
      </c>
      <c r="B119" s="2">
        <f>RSI!B119</f>
        <v>3.9687999999999999</v>
      </c>
      <c r="C119" s="2">
        <f>RSI!I119</f>
        <v>61.298856827642183</v>
      </c>
      <c r="D119" s="2">
        <f>MACD!E119</f>
        <v>-5.2393294371233523E-4</v>
      </c>
      <c r="E119" s="2">
        <f>MACD!F119</f>
        <v>4.6933086068642903E-2</v>
      </c>
      <c r="F119" s="2">
        <f>'Moving Avg'!D119</f>
        <v>3.9105999999999996</v>
      </c>
      <c r="G119" s="2">
        <f>'Moving Avg'!F119</f>
        <v>3.8281350000000005</v>
      </c>
      <c r="H119" s="2">
        <f>'Moving Avg'!G119</f>
        <v>3.6617079999999991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100</v>
      </c>
      <c r="Q119" s="9">
        <f t="shared" si="14"/>
        <v>66.25</v>
      </c>
      <c r="R119" s="9">
        <f t="shared" si="15"/>
        <v>67.5</v>
      </c>
      <c r="S119" s="9">
        <f t="shared" si="16"/>
        <v>76.25</v>
      </c>
      <c r="T119" s="9">
        <f t="shared" si="17"/>
        <v>68.75</v>
      </c>
      <c r="U119" s="8">
        <f t="shared" si="18"/>
        <v>70</v>
      </c>
      <c r="V119" s="8">
        <f t="shared" si="19"/>
        <v>69.6875</v>
      </c>
    </row>
    <row r="120" spans="1:22" ht="13.5" x14ac:dyDescent="0.25">
      <c r="A120" s="3">
        <f>RSI!A120</f>
        <v>42178</v>
      </c>
      <c r="B120" s="2">
        <f>RSI!B120</f>
        <v>4.0129000000000001</v>
      </c>
      <c r="C120" s="2">
        <f>RSI!I120</f>
        <v>63.418356077405015</v>
      </c>
      <c r="D120" s="2">
        <f>MACD!E120</f>
        <v>-1.2830828791332127E-2</v>
      </c>
      <c r="E120" s="2">
        <f>MACD!F120</f>
        <v>3.4980303096647902E-2</v>
      </c>
      <c r="F120" s="2">
        <f>'Moving Avg'!D120</f>
        <v>3.9520600000000004</v>
      </c>
      <c r="G120" s="2">
        <f>'Moving Avg'!F120</f>
        <v>3.8334250000000005</v>
      </c>
      <c r="H120" s="2">
        <f>'Moving Avg'!G120</f>
        <v>3.6871959999999984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  <c r="M120" s="8">
        <f t="shared" si="10"/>
        <v>25</v>
      </c>
      <c r="N120" s="8">
        <f t="shared" si="11"/>
        <v>100</v>
      </c>
      <c r="O120" s="8">
        <f t="shared" si="12"/>
        <v>50</v>
      </c>
      <c r="P120" s="8">
        <f t="shared" si="13"/>
        <v>100</v>
      </c>
      <c r="Q120" s="9">
        <f t="shared" si="14"/>
        <v>66.25</v>
      </c>
      <c r="R120" s="9">
        <f t="shared" si="15"/>
        <v>67.5</v>
      </c>
      <c r="S120" s="9">
        <f t="shared" si="16"/>
        <v>76.25</v>
      </c>
      <c r="T120" s="9">
        <f t="shared" si="17"/>
        <v>68.75</v>
      </c>
      <c r="U120" s="8">
        <f t="shared" si="18"/>
        <v>70</v>
      </c>
      <c r="V120" s="8">
        <f t="shared" si="19"/>
        <v>69.6875</v>
      </c>
    </row>
    <row r="121" spans="1:22" ht="13.5" x14ac:dyDescent="0.25">
      <c r="A121" s="3">
        <f>RSI!A121</f>
        <v>42179</v>
      </c>
      <c r="B121" s="2">
        <f>RSI!B121</f>
        <v>4.0129000000000001</v>
      </c>
      <c r="C121" s="2">
        <f>RSI!I121</f>
        <v>63.418356077405015</v>
      </c>
      <c r="D121" s="2">
        <f>MACD!E121</f>
        <v>-2.7887447147258104E-2</v>
      </c>
      <c r="E121" s="2">
        <f>MACD!F121</f>
        <v>2.2406753047866702E-2</v>
      </c>
      <c r="F121" s="2">
        <f>'Moving Avg'!D121</f>
        <v>3.9917400000000001</v>
      </c>
      <c r="G121" s="2">
        <f>'Moving Avg'!F121</f>
        <v>3.8411400000000007</v>
      </c>
      <c r="H121" s="2">
        <f>'Moving Avg'!G121</f>
        <v>3.7095979999999984</v>
      </c>
      <c r="I121" s="2">
        <f>'Moving Avg'!H121</f>
        <v>0</v>
      </c>
      <c r="J121" s="6" t="str">
        <f>OBV!F121</f>
        <v>BULLISH</v>
      </c>
      <c r="K121" s="6" t="str">
        <f>OBV!G121</f>
        <v>STRONG</v>
      </c>
      <c r="L121" s="6" t="str">
        <f>OBV!H121</f>
        <v>CONFIRMED BULLISH</v>
      </c>
      <c r="M121" s="8">
        <f t="shared" si="10"/>
        <v>25</v>
      </c>
      <c r="N121" s="8">
        <f t="shared" si="11"/>
        <v>100</v>
      </c>
      <c r="O121" s="8">
        <f t="shared" si="12"/>
        <v>50</v>
      </c>
      <c r="P121" s="8">
        <f t="shared" si="13"/>
        <v>100</v>
      </c>
      <c r="Q121" s="9">
        <f t="shared" si="14"/>
        <v>66.25</v>
      </c>
      <c r="R121" s="9">
        <f t="shared" si="15"/>
        <v>67.5</v>
      </c>
      <c r="S121" s="9">
        <f t="shared" si="16"/>
        <v>76.25</v>
      </c>
      <c r="T121" s="9">
        <f t="shared" si="17"/>
        <v>68.75</v>
      </c>
      <c r="U121" s="8">
        <f t="shared" si="18"/>
        <v>70</v>
      </c>
      <c r="V121" s="8">
        <f t="shared" si="19"/>
        <v>69.6875</v>
      </c>
    </row>
    <row r="122" spans="1:22" ht="13.5" x14ac:dyDescent="0.25">
      <c r="A122" s="3">
        <f>RSI!A122</f>
        <v>42180</v>
      </c>
      <c r="B122" s="2">
        <f>RSI!B122</f>
        <v>4.0129000000000001</v>
      </c>
      <c r="C122" s="2">
        <f>RSI!I122</f>
        <v>63.418356077405015</v>
      </c>
      <c r="D122" s="2">
        <f>MACD!E122</f>
        <v>-4.3132519111049206E-2</v>
      </c>
      <c r="E122" s="2">
        <f>MACD!F122</f>
        <v>9.2988986160835226E-3</v>
      </c>
      <c r="F122" s="2">
        <f>'Moving Avg'!D122</f>
        <v>4.0093800000000002</v>
      </c>
      <c r="G122" s="2">
        <f>'Moving Avg'!F122</f>
        <v>3.8504000000000005</v>
      </c>
      <c r="H122" s="2">
        <f>'Moving Avg'!G122</f>
        <v>3.7320879999999987</v>
      </c>
      <c r="I122" s="2">
        <f>'Moving Avg'!H122</f>
        <v>0</v>
      </c>
      <c r="J122" s="6" t="str">
        <f>OBV!F122</f>
        <v>BULLISH</v>
      </c>
      <c r="K122" s="6" t="str">
        <f>OBV!G122</f>
        <v>STRONG</v>
      </c>
      <c r="L122" s="6" t="str">
        <f>OBV!H122</f>
        <v>CONFIRMED BULLISH</v>
      </c>
      <c r="M122" s="8">
        <f t="shared" si="10"/>
        <v>25</v>
      </c>
      <c r="N122" s="8">
        <f t="shared" si="11"/>
        <v>100</v>
      </c>
      <c r="O122" s="8">
        <f t="shared" si="12"/>
        <v>50</v>
      </c>
      <c r="P122" s="8">
        <f t="shared" si="13"/>
        <v>100</v>
      </c>
      <c r="Q122" s="9">
        <f t="shared" si="14"/>
        <v>66.25</v>
      </c>
      <c r="R122" s="9">
        <f t="shared" si="15"/>
        <v>67.5</v>
      </c>
      <c r="S122" s="9">
        <f t="shared" si="16"/>
        <v>76.25</v>
      </c>
      <c r="T122" s="9">
        <f t="shared" si="17"/>
        <v>68.75</v>
      </c>
      <c r="U122" s="8">
        <f t="shared" si="18"/>
        <v>70</v>
      </c>
      <c r="V122" s="8">
        <f t="shared" si="19"/>
        <v>69.6875</v>
      </c>
    </row>
    <row r="123" spans="1:22" ht="13.5" x14ac:dyDescent="0.25">
      <c r="A123" s="3">
        <f>RSI!A123</f>
        <v>42181</v>
      </c>
      <c r="B123" s="2">
        <f>RSI!B123</f>
        <v>4.0481999999999996</v>
      </c>
      <c r="C123" s="2">
        <f>RSI!I123</f>
        <v>65.317301654499573</v>
      </c>
      <c r="D123" s="2">
        <f>MACD!E123</f>
        <v>-5.9712760460331804E-2</v>
      </c>
      <c r="E123" s="2">
        <f>MACD!F123</f>
        <v>-4.5034331991995434E-3</v>
      </c>
      <c r="F123" s="2">
        <f>'Moving Avg'!D123</f>
        <v>4.0111400000000001</v>
      </c>
      <c r="G123" s="2">
        <f>'Moving Avg'!F123</f>
        <v>3.8614249999999997</v>
      </c>
      <c r="H123" s="2">
        <f>'Moving Avg'!G123</f>
        <v>3.755723999999999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BEARISH DIVERGENCE</v>
      </c>
      <c r="M123" s="8">
        <f t="shared" si="10"/>
        <v>25</v>
      </c>
      <c r="N123" s="8">
        <f t="shared" si="11"/>
        <v>100</v>
      </c>
      <c r="O123" s="8">
        <f t="shared" si="12"/>
        <v>50</v>
      </c>
      <c r="P123" s="8">
        <f t="shared" si="13"/>
        <v>16.5</v>
      </c>
      <c r="Q123" s="9">
        <f t="shared" si="14"/>
        <v>53.725000000000001</v>
      </c>
      <c r="R123" s="9">
        <f t="shared" si="15"/>
        <v>46.625</v>
      </c>
      <c r="S123" s="9">
        <f t="shared" si="16"/>
        <v>38.674999999999997</v>
      </c>
      <c r="T123" s="9">
        <f t="shared" si="17"/>
        <v>47.875</v>
      </c>
      <c r="U123" s="8">
        <f t="shared" si="18"/>
        <v>46.341666666666661</v>
      </c>
      <c r="V123" s="8">
        <f t="shared" si="19"/>
        <v>46.724999999999994</v>
      </c>
    </row>
    <row r="124" spans="1:22" ht="13.5" x14ac:dyDescent="0.25">
      <c r="A124" s="3">
        <f>RSI!A124</f>
        <v>42184</v>
      </c>
      <c r="B124" s="2">
        <f>RSI!B124</f>
        <v>4.0481999999999996</v>
      </c>
      <c r="C124" s="2">
        <f>RSI!I124</f>
        <v>65.317301654499573</v>
      </c>
      <c r="D124" s="2">
        <f>MACD!E124</f>
        <v>-8.7152975073470085E-2</v>
      </c>
      <c r="E124" s="2">
        <f>MACD!F124</f>
        <v>-2.1033341574053652E-2</v>
      </c>
      <c r="F124" s="2">
        <f>'Moving Avg'!D124</f>
        <v>4.0270200000000003</v>
      </c>
      <c r="G124" s="2">
        <f>'Moving Avg'!F124</f>
        <v>3.8775199999999996</v>
      </c>
      <c r="H124" s="2">
        <f>'Moving Avg'!G124</f>
        <v>3.7793599999999987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  <c r="M124" s="8">
        <f t="shared" si="10"/>
        <v>25</v>
      </c>
      <c r="N124" s="8">
        <f t="shared" si="11"/>
        <v>100</v>
      </c>
      <c r="O124" s="8">
        <f t="shared" si="12"/>
        <v>50</v>
      </c>
      <c r="P124" s="8">
        <f t="shared" si="13"/>
        <v>83.5</v>
      </c>
      <c r="Q124" s="9">
        <f t="shared" si="14"/>
        <v>63.774999999999999</v>
      </c>
      <c r="R124" s="9">
        <f t="shared" si="15"/>
        <v>63.375</v>
      </c>
      <c r="S124" s="9">
        <f t="shared" si="16"/>
        <v>68.825000000000003</v>
      </c>
      <c r="T124" s="9">
        <f t="shared" si="17"/>
        <v>64.625</v>
      </c>
      <c r="U124" s="8">
        <f t="shared" si="18"/>
        <v>65.325000000000003</v>
      </c>
      <c r="V124" s="8">
        <f t="shared" si="19"/>
        <v>65.150000000000006</v>
      </c>
    </row>
    <row r="125" spans="1:22" ht="13.5" x14ac:dyDescent="0.25">
      <c r="A125" s="3">
        <f>RSI!A125</f>
        <v>42185</v>
      </c>
      <c r="B125" s="2">
        <f>RSI!B125</f>
        <v>4.0481999999999996</v>
      </c>
      <c r="C125" s="2">
        <f>RSI!I125</f>
        <v>65.317301654499573</v>
      </c>
      <c r="D125" s="2">
        <f>MACD!E125</f>
        <v>-9.7232311592897247E-2</v>
      </c>
      <c r="E125" s="2">
        <f>MACD!F125</f>
        <v>-3.6273135577822371E-2</v>
      </c>
      <c r="F125" s="2">
        <f>'Moving Avg'!D125</f>
        <v>4.0340800000000003</v>
      </c>
      <c r="G125" s="2">
        <f>'Moving Avg'!F125</f>
        <v>3.8898699999999997</v>
      </c>
      <c r="H125" s="2">
        <f>'Moving Avg'!G125</f>
        <v>3.8013219999999994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  <c r="M125" s="8">
        <f t="shared" si="10"/>
        <v>25</v>
      </c>
      <c r="N125" s="8">
        <f t="shared" si="11"/>
        <v>100</v>
      </c>
      <c r="O125" s="8">
        <f t="shared" si="12"/>
        <v>50</v>
      </c>
      <c r="P125" s="8">
        <f t="shared" si="13"/>
        <v>83.5</v>
      </c>
      <c r="Q125" s="9">
        <f t="shared" si="14"/>
        <v>63.774999999999999</v>
      </c>
      <c r="R125" s="9">
        <f t="shared" si="15"/>
        <v>63.375</v>
      </c>
      <c r="S125" s="9">
        <f t="shared" si="16"/>
        <v>68.825000000000003</v>
      </c>
      <c r="T125" s="9">
        <f t="shared" si="17"/>
        <v>64.625</v>
      </c>
      <c r="U125" s="8">
        <f t="shared" si="18"/>
        <v>65.325000000000003</v>
      </c>
      <c r="V125" s="8">
        <f t="shared" si="19"/>
        <v>65.150000000000006</v>
      </c>
    </row>
    <row r="126" spans="1:22" ht="13.5" x14ac:dyDescent="0.25">
      <c r="A126" s="3">
        <f>RSI!A126</f>
        <v>42186</v>
      </c>
      <c r="B126" s="2">
        <f>RSI!B126</f>
        <v>4.0349000000000004</v>
      </c>
      <c r="C126" s="2">
        <f>RSI!I126</f>
        <v>63.759804497562953</v>
      </c>
      <c r="D126" s="2">
        <f>MACD!E126</f>
        <v>-0.10443142354865564</v>
      </c>
      <c r="E126" s="2">
        <f>MACD!F126</f>
        <v>-4.9904793171989023E-2</v>
      </c>
      <c r="F126" s="2">
        <f>'Moving Avg'!D126</f>
        <v>4.0384799999999998</v>
      </c>
      <c r="G126" s="2">
        <f>'Moving Avg'!F126</f>
        <v>3.9006699999999994</v>
      </c>
      <c r="H126" s="2">
        <f>'Moving Avg'!G126</f>
        <v>3.8198419999999986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  <c r="M126" s="8">
        <f t="shared" si="10"/>
        <v>25</v>
      </c>
      <c r="N126" s="8">
        <f t="shared" si="11"/>
        <v>100</v>
      </c>
      <c r="O126" s="8">
        <f t="shared" si="12"/>
        <v>50</v>
      </c>
      <c r="P126" s="8">
        <f t="shared" si="13"/>
        <v>83.5</v>
      </c>
      <c r="Q126" s="9">
        <f t="shared" si="14"/>
        <v>63.774999999999999</v>
      </c>
      <c r="R126" s="9">
        <f t="shared" si="15"/>
        <v>63.375</v>
      </c>
      <c r="S126" s="9">
        <f t="shared" si="16"/>
        <v>68.825000000000003</v>
      </c>
      <c r="T126" s="9">
        <f t="shared" si="17"/>
        <v>64.625</v>
      </c>
      <c r="U126" s="8">
        <f t="shared" si="18"/>
        <v>65.325000000000003</v>
      </c>
      <c r="V126" s="8">
        <f t="shared" si="19"/>
        <v>65.150000000000006</v>
      </c>
    </row>
    <row r="127" spans="1:22" ht="13.5" x14ac:dyDescent="0.25">
      <c r="A127" s="3">
        <f>RSI!A127</f>
        <v>42187</v>
      </c>
      <c r="B127" s="2">
        <f>RSI!B127</f>
        <v>4.0217000000000001</v>
      </c>
      <c r="C127" s="2">
        <f>RSI!I127</f>
        <v>62.175191789046508</v>
      </c>
      <c r="D127" s="2">
        <f>MACD!E127</f>
        <v>-9.346170871571724E-2</v>
      </c>
      <c r="E127" s="2">
        <f>MACD!F127</f>
        <v>-5.8616176280734664E-2</v>
      </c>
      <c r="F127" s="2">
        <f>'Moving Avg'!D127</f>
        <v>4.0402399999999989</v>
      </c>
      <c r="G127" s="2">
        <f>'Moving Avg'!F127</f>
        <v>3.9143400000000006</v>
      </c>
      <c r="H127" s="2">
        <f>'Moving Avg'!G127</f>
        <v>3.8343939999999992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  <c r="M127" s="8">
        <f t="shared" si="10"/>
        <v>25</v>
      </c>
      <c r="N127" s="8">
        <f t="shared" si="11"/>
        <v>100</v>
      </c>
      <c r="O127" s="8">
        <f t="shared" si="12"/>
        <v>50</v>
      </c>
      <c r="P127" s="8">
        <f t="shared" si="13"/>
        <v>16.5</v>
      </c>
      <c r="Q127" s="9">
        <f t="shared" si="14"/>
        <v>53.725000000000001</v>
      </c>
      <c r="R127" s="9">
        <f t="shared" si="15"/>
        <v>46.625</v>
      </c>
      <c r="S127" s="9">
        <f t="shared" si="16"/>
        <v>38.674999999999997</v>
      </c>
      <c r="T127" s="9">
        <f t="shared" si="17"/>
        <v>47.875</v>
      </c>
      <c r="U127" s="8">
        <f t="shared" si="18"/>
        <v>46.341666666666661</v>
      </c>
      <c r="V127" s="8">
        <f t="shared" si="19"/>
        <v>46.724999999999994</v>
      </c>
    </row>
    <row r="128" spans="1:22" ht="13.5" x14ac:dyDescent="0.25">
      <c r="A128" s="3">
        <f>RSI!A128</f>
        <v>42188</v>
      </c>
      <c r="B128" s="2">
        <f>RSI!B128</f>
        <v>4.0129000000000001</v>
      </c>
      <c r="C128" s="2">
        <f>RSI!I128</f>
        <v>61.085243505839024</v>
      </c>
      <c r="D128" s="2">
        <f>MACD!E128</f>
        <v>-6.6609519502268011E-2</v>
      </c>
      <c r="E128" s="2">
        <f>MACD!F128</f>
        <v>-6.0214844925041339E-2</v>
      </c>
      <c r="F128" s="2">
        <f>'Moving Avg'!D128</f>
        <v>4.0331799999999998</v>
      </c>
      <c r="G128" s="2">
        <f>'Moving Avg'!F128</f>
        <v>3.9238200000000001</v>
      </c>
      <c r="H128" s="2">
        <f>'Moving Avg'!G128</f>
        <v>3.8448019999999996</v>
      </c>
      <c r="I128" s="2">
        <f>'Moving Avg'!H128</f>
        <v>0</v>
      </c>
      <c r="J128" s="6" t="str">
        <f>OBV!F128</f>
        <v>BEARISH</v>
      </c>
      <c r="K128" s="6" t="str">
        <f>OBV!G128</f>
        <v>NEUTRAL</v>
      </c>
      <c r="L128" s="6" t="str">
        <f>OBV!H128</f>
        <v>CONFIRMED BEARISH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16.5</v>
      </c>
      <c r="Q128" s="9">
        <f t="shared" si="14"/>
        <v>34.475000000000001</v>
      </c>
      <c r="R128" s="9">
        <f t="shared" si="15"/>
        <v>35.625</v>
      </c>
      <c r="S128" s="9">
        <f t="shared" si="16"/>
        <v>30.425000000000001</v>
      </c>
      <c r="T128" s="9">
        <f t="shared" si="17"/>
        <v>34.125</v>
      </c>
      <c r="U128" s="8">
        <f t="shared" si="18"/>
        <v>33.508333333333333</v>
      </c>
      <c r="V128" s="8">
        <f t="shared" si="19"/>
        <v>33.662499999999994</v>
      </c>
    </row>
    <row r="129" spans="1:22" ht="13.5" x14ac:dyDescent="0.25">
      <c r="A129" s="3">
        <f>RSI!A129</f>
        <v>42191</v>
      </c>
      <c r="B129" s="2">
        <f>RSI!B129</f>
        <v>4.0129000000000001</v>
      </c>
      <c r="C129" s="2">
        <f>RSI!I129</f>
        <v>61.085243505839031</v>
      </c>
      <c r="D129" s="2">
        <f>MACD!E129</f>
        <v>-5.5371940836434153E-2</v>
      </c>
      <c r="E129" s="2">
        <f>MACD!F129</f>
        <v>-5.924626410731991E-2</v>
      </c>
      <c r="F129" s="2">
        <f>'Moving Avg'!D129</f>
        <v>4.0261200000000006</v>
      </c>
      <c r="G129" s="2">
        <f>'Moving Avg'!F129</f>
        <v>3.9370500000000002</v>
      </c>
      <c r="H129" s="2">
        <f>'Moving Avg'!G129</f>
        <v>3.8534459999999999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16.5</v>
      </c>
      <c r="Q129" s="9">
        <f t="shared" si="14"/>
        <v>18.725000000000001</v>
      </c>
      <c r="R129" s="9">
        <f t="shared" si="15"/>
        <v>26.625</v>
      </c>
      <c r="S129" s="9">
        <f t="shared" si="16"/>
        <v>23.675000000000001</v>
      </c>
      <c r="T129" s="9">
        <f t="shared" si="17"/>
        <v>22.875</v>
      </c>
      <c r="U129" s="8">
        <f t="shared" si="18"/>
        <v>23.008333333333336</v>
      </c>
      <c r="V129" s="8">
        <f t="shared" si="19"/>
        <v>22.975000000000001</v>
      </c>
    </row>
    <row r="130" spans="1:22" ht="13.5" x14ac:dyDescent="0.25">
      <c r="A130" s="3">
        <f>RSI!A130</f>
        <v>42192</v>
      </c>
      <c r="B130" s="2">
        <f>RSI!B130</f>
        <v>3.9952999999999999</v>
      </c>
      <c r="C130" s="2">
        <f>RSI!I130</f>
        <v>58.698450494780502</v>
      </c>
      <c r="D130" s="2">
        <f>MACD!E130</f>
        <v>-3.8350795832302609E-2</v>
      </c>
      <c r="E130" s="2">
        <f>MACD!F130</f>
        <v>-5.5067170452316454E-2</v>
      </c>
      <c r="F130" s="2">
        <f>'Moving Avg'!D130</f>
        <v>4.0155399999999997</v>
      </c>
      <c r="G130" s="2">
        <f>'Moving Avg'!F130</f>
        <v>3.9456500000000005</v>
      </c>
      <c r="H130" s="2">
        <f>'Moving Avg'!G130</f>
        <v>3.8610319999999998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18.725000000000001</v>
      </c>
      <c r="R130" s="9">
        <f t="shared" si="15"/>
        <v>26.625</v>
      </c>
      <c r="S130" s="9">
        <f t="shared" si="16"/>
        <v>23.675000000000001</v>
      </c>
      <c r="T130" s="9">
        <f t="shared" si="17"/>
        <v>22.875</v>
      </c>
      <c r="U130" s="8">
        <f t="shared" si="18"/>
        <v>23.008333333333336</v>
      </c>
      <c r="V130" s="8">
        <f t="shared" si="19"/>
        <v>22.975000000000001</v>
      </c>
    </row>
    <row r="131" spans="1:22" ht="13.5" x14ac:dyDescent="0.25">
      <c r="A131" s="3">
        <f>RSI!A131</f>
        <v>42193</v>
      </c>
      <c r="B131" s="2">
        <f>RSI!B131</f>
        <v>3.9379</v>
      </c>
      <c r="C131" s="2">
        <f>RSI!I131</f>
        <v>51.615094303431512</v>
      </c>
      <c r="D131" s="2">
        <f>MACD!E131</f>
        <v>-2.0125673155763302E-2</v>
      </c>
      <c r="E131" s="2">
        <f>MACD!F131</f>
        <v>-4.8078870993005826E-2</v>
      </c>
      <c r="F131" s="2">
        <f>'Moving Avg'!D131</f>
        <v>3.9961399999999996</v>
      </c>
      <c r="G131" s="2">
        <f>'Moving Avg'!F131</f>
        <v>3.9524850000000007</v>
      </c>
      <c r="H131" s="2">
        <f>'Moving Avg'!G131</f>
        <v>3.8671159999999998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16.5</v>
      </c>
      <c r="Q131" s="9">
        <f t="shared" ref="Q131:Q194" si="24">0.35*M131+N131*0.35+O131*0.15+P131*0.15</f>
        <v>18.725000000000001</v>
      </c>
      <c r="R131" s="9">
        <f t="shared" ref="R131:R194" si="25">M131*0.2+N131*0.2+O131*0.35+P131*0.25</f>
        <v>26.625</v>
      </c>
      <c r="S131" s="9">
        <f t="shared" ref="S131:S194" si="26">M131*0.15+N131*0.15+O131*0.25+P131*0.45</f>
        <v>23.675000000000001</v>
      </c>
      <c r="T131" s="9">
        <f t="shared" ref="T131:T194" si="27">0.25*SUM(M131:P131)</f>
        <v>22.875</v>
      </c>
      <c r="U131" s="8">
        <f t="shared" ref="U131:U194" si="28">SUM(Q131:S131)/3</f>
        <v>23.008333333333336</v>
      </c>
      <c r="V131" s="8">
        <f t="shared" ref="V131:V194" si="29">SUM(Q131:T131)/4</f>
        <v>22.975000000000001</v>
      </c>
    </row>
    <row r="132" spans="1:22" ht="13.5" x14ac:dyDescent="0.25">
      <c r="A132" s="3">
        <f>RSI!A132</f>
        <v>42194</v>
      </c>
      <c r="B132" s="2">
        <f>RSI!B132</f>
        <v>4.0041000000000002</v>
      </c>
      <c r="C132" s="2">
        <f>RSI!I132</f>
        <v>57.921772380712383</v>
      </c>
      <c r="D132" s="2">
        <f>MACD!E132</f>
        <v>-9.6663813361872464E-3</v>
      </c>
      <c r="E132" s="2">
        <f>MACD!F132</f>
        <v>-4.0396373061642114E-2</v>
      </c>
      <c r="F132" s="2">
        <f>'Moving Avg'!D132</f>
        <v>3.9926200000000001</v>
      </c>
      <c r="G132" s="2">
        <f>'Moving Avg'!F132</f>
        <v>3.9630700000000005</v>
      </c>
      <c r="H132" s="2">
        <f>'Moving Avg'!G132</f>
        <v>3.87426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16.5</v>
      </c>
      <c r="Q132" s="9">
        <f t="shared" si="24"/>
        <v>18.725000000000001</v>
      </c>
      <c r="R132" s="9">
        <f t="shared" si="25"/>
        <v>26.625</v>
      </c>
      <c r="S132" s="9">
        <f t="shared" si="26"/>
        <v>23.675000000000001</v>
      </c>
      <c r="T132" s="9">
        <f t="shared" si="27"/>
        <v>22.875</v>
      </c>
      <c r="U132" s="8">
        <f t="shared" si="28"/>
        <v>23.008333333333336</v>
      </c>
      <c r="V132" s="8">
        <f t="shared" si="29"/>
        <v>22.975000000000001</v>
      </c>
    </row>
    <row r="133" spans="1:22" ht="13.5" x14ac:dyDescent="0.25">
      <c r="A133" s="3">
        <f>RSI!A133</f>
        <v>42195</v>
      </c>
      <c r="B133" s="2">
        <f>RSI!B133</f>
        <v>3.9291</v>
      </c>
      <c r="C133" s="2">
        <f>RSI!I133</f>
        <v>49.974356622221663</v>
      </c>
      <c r="D133" s="2">
        <f>MACD!E133</f>
        <v>9.7249883952326144E-3</v>
      </c>
      <c r="E133" s="2">
        <f>MACD!F133</f>
        <v>-3.0372100770267169E-2</v>
      </c>
      <c r="F133" s="2">
        <f>'Moving Avg'!D133</f>
        <v>3.9758599999999999</v>
      </c>
      <c r="G133" s="2">
        <f>'Moving Avg'!F133</f>
        <v>3.9699050000000007</v>
      </c>
      <c r="H133" s="2">
        <f>'Moving Avg'!G133</f>
        <v>3.8796399999999993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16.5</v>
      </c>
      <c r="Q133" s="9">
        <f t="shared" si="24"/>
        <v>18.725000000000001</v>
      </c>
      <c r="R133" s="9">
        <f t="shared" si="25"/>
        <v>26.625</v>
      </c>
      <c r="S133" s="9">
        <f t="shared" si="26"/>
        <v>23.675000000000001</v>
      </c>
      <c r="T133" s="9">
        <f t="shared" si="27"/>
        <v>22.875</v>
      </c>
      <c r="U133" s="8">
        <f t="shared" si="28"/>
        <v>23.008333333333336</v>
      </c>
      <c r="V133" s="8">
        <f t="shared" si="29"/>
        <v>22.975000000000001</v>
      </c>
    </row>
    <row r="134" spans="1:22" ht="13.5" x14ac:dyDescent="0.25">
      <c r="A134" s="3">
        <f>RSI!A134</f>
        <v>42198</v>
      </c>
      <c r="B134" s="2">
        <f>RSI!B134</f>
        <v>3.9247000000000001</v>
      </c>
      <c r="C134" s="2">
        <f>RSI!I134</f>
        <v>49.544860941344595</v>
      </c>
      <c r="D134" s="2">
        <f>MACD!E134</f>
        <v>2.6490021792837659E-2</v>
      </c>
      <c r="E134" s="2">
        <f>MACD!F134</f>
        <v>-1.8999676257646203E-2</v>
      </c>
      <c r="F134" s="2">
        <f>'Moving Avg'!D134</f>
        <v>3.9582199999999998</v>
      </c>
      <c r="G134" s="2">
        <f>'Moving Avg'!F134</f>
        <v>3.980490000000001</v>
      </c>
      <c r="H134" s="2">
        <f>'Moving Avg'!G134</f>
        <v>3.8853719999999998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16.5</v>
      </c>
      <c r="Q134" s="9">
        <f t="shared" si="24"/>
        <v>18.725000000000001</v>
      </c>
      <c r="R134" s="9">
        <f t="shared" si="25"/>
        <v>26.625</v>
      </c>
      <c r="S134" s="9">
        <f t="shared" si="26"/>
        <v>23.675000000000001</v>
      </c>
      <c r="T134" s="9">
        <f t="shared" si="27"/>
        <v>22.875</v>
      </c>
      <c r="U134" s="8">
        <f t="shared" si="28"/>
        <v>23.008333333333336</v>
      </c>
      <c r="V134" s="8">
        <f t="shared" si="29"/>
        <v>22.975000000000001</v>
      </c>
    </row>
    <row r="135" spans="1:22" ht="13.5" x14ac:dyDescent="0.25">
      <c r="A135" s="3">
        <f>RSI!A135</f>
        <v>42199</v>
      </c>
      <c r="B135" s="2">
        <f>RSI!B135</f>
        <v>3.8805999999999998</v>
      </c>
      <c r="C135" s="2">
        <f>RSI!I135</f>
        <v>45.339006973711989</v>
      </c>
      <c r="D135" s="2">
        <f>MACD!E135</f>
        <v>4.3997212952866072E-2</v>
      </c>
      <c r="E135" s="2">
        <f>MACD!F135</f>
        <v>-6.4002984155437492E-3</v>
      </c>
      <c r="F135" s="2">
        <f>'Moving Avg'!D135</f>
        <v>3.9352800000000001</v>
      </c>
      <c r="G135" s="2">
        <f>'Moving Avg'!F135</f>
        <v>3.9842400000000011</v>
      </c>
      <c r="H135" s="2">
        <f>'Moving Avg'!G135</f>
        <v>3.8906639999999997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16.5</v>
      </c>
      <c r="Q135" s="9">
        <f t="shared" si="24"/>
        <v>18.725000000000001</v>
      </c>
      <c r="R135" s="9">
        <f t="shared" si="25"/>
        <v>26.625</v>
      </c>
      <c r="S135" s="9">
        <f t="shared" si="26"/>
        <v>23.675000000000001</v>
      </c>
      <c r="T135" s="9">
        <f t="shared" si="27"/>
        <v>22.875</v>
      </c>
      <c r="U135" s="8">
        <f t="shared" si="28"/>
        <v>23.008333333333336</v>
      </c>
      <c r="V135" s="8">
        <f t="shared" si="29"/>
        <v>22.975000000000001</v>
      </c>
    </row>
    <row r="136" spans="1:22" ht="13.5" x14ac:dyDescent="0.25">
      <c r="A136" s="3">
        <f>RSI!A136</f>
        <v>42200</v>
      </c>
      <c r="B136" s="2">
        <f>RSI!B136</f>
        <v>3.8761999999999999</v>
      </c>
      <c r="C136" s="2">
        <f>RSI!I136</f>
        <v>44.929196552207195</v>
      </c>
      <c r="D136" s="2">
        <f>MACD!E136</f>
        <v>5.7402024112970018E-2</v>
      </c>
      <c r="E136" s="2">
        <f>MACD!F136</f>
        <v>6.3601660901590048E-3</v>
      </c>
      <c r="F136" s="2">
        <f>'Moving Avg'!D136</f>
        <v>3.9229399999999996</v>
      </c>
      <c r="G136" s="2">
        <f>'Moving Avg'!F136</f>
        <v>3.9873250000000007</v>
      </c>
      <c r="H136" s="2">
        <f>'Moving Avg'!G136</f>
        <v>3.8945440000000002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16.5</v>
      </c>
      <c r="Q136" s="9">
        <f t="shared" si="24"/>
        <v>18.725000000000001</v>
      </c>
      <c r="R136" s="9">
        <f t="shared" si="25"/>
        <v>26.625</v>
      </c>
      <c r="S136" s="9">
        <f t="shared" si="26"/>
        <v>23.675000000000001</v>
      </c>
      <c r="T136" s="9">
        <f t="shared" si="27"/>
        <v>22.875</v>
      </c>
      <c r="U136" s="8">
        <f t="shared" si="28"/>
        <v>23.008333333333336</v>
      </c>
      <c r="V136" s="8">
        <f t="shared" si="29"/>
        <v>22.975000000000001</v>
      </c>
    </row>
    <row r="137" spans="1:22" ht="13.5" x14ac:dyDescent="0.25">
      <c r="A137" s="3">
        <f>RSI!A137</f>
        <v>42201</v>
      </c>
      <c r="B137" s="2">
        <f>RSI!B137</f>
        <v>3.7614999999999998</v>
      </c>
      <c r="C137" s="2">
        <f>RSI!I137</f>
        <v>35.835843541259862</v>
      </c>
      <c r="D137" s="2">
        <f>MACD!E137</f>
        <v>7.5524288992105504E-2</v>
      </c>
      <c r="E137" s="2">
        <f>MACD!F137</f>
        <v>2.0192990670548305E-2</v>
      </c>
      <c r="F137" s="2">
        <f>'Moving Avg'!D137</f>
        <v>3.8744199999999993</v>
      </c>
      <c r="G137" s="2">
        <f>'Moving Avg'!F137</f>
        <v>3.9791650000000005</v>
      </c>
      <c r="H137" s="2">
        <f>'Moving Avg'!G137</f>
        <v>3.8923380000000005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16.5</v>
      </c>
      <c r="Q137" s="9">
        <f t="shared" si="24"/>
        <v>18.725000000000001</v>
      </c>
      <c r="R137" s="9">
        <f t="shared" si="25"/>
        <v>26.625</v>
      </c>
      <c r="S137" s="9">
        <f t="shared" si="26"/>
        <v>23.675000000000001</v>
      </c>
      <c r="T137" s="9">
        <f t="shared" si="27"/>
        <v>22.875</v>
      </c>
      <c r="U137" s="8">
        <f t="shared" si="28"/>
        <v>23.008333333333336</v>
      </c>
      <c r="V137" s="8">
        <f t="shared" si="29"/>
        <v>22.975000000000001</v>
      </c>
    </row>
    <row r="138" spans="1:22" ht="13.5" x14ac:dyDescent="0.25">
      <c r="A138" s="3">
        <f>RSI!A138</f>
        <v>42205</v>
      </c>
      <c r="B138" s="2">
        <f>RSI!B138</f>
        <v>3.8717999999999999</v>
      </c>
      <c r="C138" s="2">
        <f>RSI!I138</f>
        <v>46.954254743887518</v>
      </c>
      <c r="D138" s="2">
        <f>MACD!E138</f>
        <v>8.2302994649638528E-2</v>
      </c>
      <c r="E138" s="2">
        <f>MACD!F138</f>
        <v>3.2614991466366351E-2</v>
      </c>
      <c r="F138" s="2">
        <f>'Moving Avg'!D138</f>
        <v>3.8629599999999997</v>
      </c>
      <c r="G138" s="2">
        <f>'Moving Avg'!F138</f>
        <v>3.9707850000000002</v>
      </c>
      <c r="H138" s="2">
        <f>'Moving Avg'!G138</f>
        <v>3.892338000000001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16.5</v>
      </c>
      <c r="Q138" s="9">
        <f t="shared" si="24"/>
        <v>18.725000000000001</v>
      </c>
      <c r="R138" s="9">
        <f t="shared" si="25"/>
        <v>26.625</v>
      </c>
      <c r="S138" s="9">
        <f t="shared" si="26"/>
        <v>23.675000000000001</v>
      </c>
      <c r="T138" s="9">
        <f t="shared" si="27"/>
        <v>22.875</v>
      </c>
      <c r="U138" s="8">
        <f t="shared" si="28"/>
        <v>23.008333333333336</v>
      </c>
      <c r="V138" s="8">
        <f t="shared" si="29"/>
        <v>22.975000000000001</v>
      </c>
    </row>
    <row r="139" spans="1:22" ht="13.5" x14ac:dyDescent="0.25">
      <c r="A139" s="3">
        <f>RSI!A139</f>
        <v>42206</v>
      </c>
      <c r="B139" s="2">
        <f>RSI!B139</f>
        <v>3.7570999999999999</v>
      </c>
      <c r="C139" s="2">
        <f>RSI!I139</f>
        <v>39.323389612406537</v>
      </c>
      <c r="D139" s="2">
        <f>MACD!E139</f>
        <v>9.6780294014946033E-2</v>
      </c>
      <c r="E139" s="2">
        <f>MACD!F139</f>
        <v>4.5448051976082288E-2</v>
      </c>
      <c r="F139" s="2">
        <f>'Moving Avg'!D139</f>
        <v>3.8294400000000004</v>
      </c>
      <c r="G139" s="2">
        <f>'Moving Avg'!F139</f>
        <v>3.9601999999999995</v>
      </c>
      <c r="H139" s="2">
        <f>'Moving Avg'!G139</f>
        <v>3.8889860000000009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16.5</v>
      </c>
      <c r="Q139" s="9">
        <f t="shared" si="24"/>
        <v>18.725000000000001</v>
      </c>
      <c r="R139" s="9">
        <f t="shared" si="25"/>
        <v>26.625</v>
      </c>
      <c r="S139" s="9">
        <f t="shared" si="26"/>
        <v>23.675000000000001</v>
      </c>
      <c r="T139" s="9">
        <f t="shared" si="27"/>
        <v>22.875</v>
      </c>
      <c r="U139" s="8">
        <f t="shared" si="28"/>
        <v>23.008333333333336</v>
      </c>
      <c r="V139" s="8">
        <f t="shared" si="29"/>
        <v>22.975000000000001</v>
      </c>
    </row>
    <row r="140" spans="1:22" ht="13.5" x14ac:dyDescent="0.25">
      <c r="A140" s="3">
        <f>RSI!A140</f>
        <v>42207</v>
      </c>
      <c r="B140" s="2">
        <f>RSI!B140</f>
        <v>3.7924000000000002</v>
      </c>
      <c r="C140" s="2">
        <f>RSI!I140</f>
        <v>42.424603596476331</v>
      </c>
      <c r="D140" s="2">
        <f>MACD!E140</f>
        <v>0.10461259073688245</v>
      </c>
      <c r="E140" s="2">
        <f>MACD!F140</f>
        <v>5.728095972824232E-2</v>
      </c>
      <c r="F140" s="2">
        <f>'Moving Avg'!D140</f>
        <v>3.8117999999999994</v>
      </c>
      <c r="G140" s="2">
        <f>'Moving Avg'!F140</f>
        <v>3.9491749999999994</v>
      </c>
      <c r="H140" s="2">
        <f>'Moving Avg'!G140</f>
        <v>3.8866040000000002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50</v>
      </c>
      <c r="P140" s="8">
        <f t="shared" si="23"/>
        <v>16.5</v>
      </c>
      <c r="Q140" s="9">
        <f t="shared" si="24"/>
        <v>18.725000000000001</v>
      </c>
      <c r="R140" s="9">
        <f t="shared" si="25"/>
        <v>26.625</v>
      </c>
      <c r="S140" s="9">
        <f t="shared" si="26"/>
        <v>23.675000000000001</v>
      </c>
      <c r="T140" s="9">
        <f t="shared" si="27"/>
        <v>22.875</v>
      </c>
      <c r="U140" s="8">
        <f t="shared" si="28"/>
        <v>23.008333333333336</v>
      </c>
      <c r="V140" s="8">
        <f t="shared" si="29"/>
        <v>22.975000000000001</v>
      </c>
    </row>
    <row r="141" spans="1:22" ht="13.5" x14ac:dyDescent="0.25">
      <c r="A141" s="3">
        <f>RSI!A141</f>
        <v>42208</v>
      </c>
      <c r="B141" s="2">
        <f>RSI!B141</f>
        <v>3.7835999999999999</v>
      </c>
      <c r="C141" s="2">
        <f>RSI!I141</f>
        <v>41.850352031137909</v>
      </c>
      <c r="D141" s="2">
        <f>MACD!E141</f>
        <v>0.10369017260464641</v>
      </c>
      <c r="E141" s="2">
        <f>MACD!F141</f>
        <v>6.6562802303523141E-2</v>
      </c>
      <c r="F141" s="2">
        <f>'Moving Avg'!D141</f>
        <v>3.7932800000000002</v>
      </c>
      <c r="G141" s="2">
        <f>'Moving Avg'!F141</f>
        <v>3.93771</v>
      </c>
      <c r="H141" s="2">
        <f>'Moving Avg'!G141</f>
        <v>3.8863400000000001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16.5</v>
      </c>
      <c r="Q141" s="9">
        <f t="shared" si="24"/>
        <v>18.725000000000001</v>
      </c>
      <c r="R141" s="9">
        <f t="shared" si="25"/>
        <v>26.625</v>
      </c>
      <c r="S141" s="9">
        <f t="shared" si="26"/>
        <v>23.675000000000001</v>
      </c>
      <c r="T141" s="9">
        <f t="shared" si="27"/>
        <v>22.875</v>
      </c>
      <c r="U141" s="8">
        <f t="shared" si="28"/>
        <v>23.008333333333336</v>
      </c>
      <c r="V141" s="8">
        <f t="shared" si="29"/>
        <v>22.975000000000001</v>
      </c>
    </row>
    <row r="142" spans="1:22" ht="13.5" x14ac:dyDescent="0.25">
      <c r="A142" s="3">
        <f>RSI!A142</f>
        <v>42209</v>
      </c>
      <c r="B142" s="2">
        <f>RSI!B142</f>
        <v>3.7835999999999999</v>
      </c>
      <c r="C142" s="2">
        <f>RSI!I142</f>
        <v>41.850352031137909</v>
      </c>
      <c r="D142" s="2">
        <f>MACD!E142</f>
        <v>0.1137288458901633</v>
      </c>
      <c r="E142" s="2">
        <f>MACD!F142</f>
        <v>7.599601102085117E-2</v>
      </c>
      <c r="F142" s="2">
        <f>'Moving Avg'!D142</f>
        <v>3.7977000000000003</v>
      </c>
      <c r="G142" s="2">
        <f>'Moving Avg'!F142</f>
        <v>3.9262450000000002</v>
      </c>
      <c r="H142" s="2">
        <f>'Moving Avg'!G142</f>
        <v>3.8843120000000004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BEARISH DIVERGENCE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16.5</v>
      </c>
      <c r="Q142" s="9">
        <f t="shared" si="24"/>
        <v>18.725000000000001</v>
      </c>
      <c r="R142" s="9">
        <f t="shared" si="25"/>
        <v>26.625</v>
      </c>
      <c r="S142" s="9">
        <f t="shared" si="26"/>
        <v>23.675000000000001</v>
      </c>
      <c r="T142" s="9">
        <f t="shared" si="27"/>
        <v>22.875</v>
      </c>
      <c r="U142" s="8">
        <f t="shared" si="28"/>
        <v>23.008333333333336</v>
      </c>
      <c r="V142" s="8">
        <f t="shared" si="29"/>
        <v>22.975000000000001</v>
      </c>
    </row>
    <row r="143" spans="1:22" ht="13.5" x14ac:dyDescent="0.25">
      <c r="A143" s="3">
        <f>RSI!A143</f>
        <v>42212</v>
      </c>
      <c r="B143" s="2">
        <f>RSI!B143</f>
        <v>3.8673999999999999</v>
      </c>
      <c r="C143" s="2">
        <f>RSI!I143</f>
        <v>49.412699263930833</v>
      </c>
      <c r="D143" s="2">
        <f>MACD!E143</f>
        <v>0.10506479965072346</v>
      </c>
      <c r="E143" s="2">
        <f>MACD!F143</f>
        <v>8.1809768746825634E-2</v>
      </c>
      <c r="F143" s="2">
        <f>'Moving Avg'!D143</f>
        <v>3.7968199999999994</v>
      </c>
      <c r="G143" s="2">
        <f>'Moving Avg'!F143</f>
        <v>3.917205</v>
      </c>
      <c r="H143" s="2">
        <f>'Moving Avg'!G143</f>
        <v>3.8857240000000006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16.5</v>
      </c>
      <c r="Q143" s="9">
        <f t="shared" si="24"/>
        <v>18.725000000000001</v>
      </c>
      <c r="R143" s="9">
        <f t="shared" si="25"/>
        <v>26.625</v>
      </c>
      <c r="S143" s="9">
        <f t="shared" si="26"/>
        <v>23.675000000000001</v>
      </c>
      <c r="T143" s="9">
        <f t="shared" si="27"/>
        <v>22.875</v>
      </c>
      <c r="U143" s="8">
        <f t="shared" si="28"/>
        <v>23.008333333333336</v>
      </c>
      <c r="V143" s="8">
        <f t="shared" si="29"/>
        <v>22.975000000000001</v>
      </c>
    </row>
    <row r="144" spans="1:22" ht="13.5" x14ac:dyDescent="0.25">
      <c r="A144" s="3">
        <f>RSI!A144</f>
        <v>42213</v>
      </c>
      <c r="B144" s="2">
        <f>RSI!B144</f>
        <v>3.8673999999999999</v>
      </c>
      <c r="C144" s="2">
        <f>RSI!I144</f>
        <v>49.41269926393084</v>
      </c>
      <c r="D144" s="2">
        <f>MACD!E144</f>
        <v>9.7105620407279325E-2</v>
      </c>
      <c r="E144" s="2">
        <f>MACD!F144</f>
        <v>8.4868939078916378E-2</v>
      </c>
      <c r="F144" s="2">
        <f>'Moving Avg'!D144</f>
        <v>3.8188800000000001</v>
      </c>
      <c r="G144" s="2">
        <f>'Moving Avg'!F144</f>
        <v>3.9081650000000012</v>
      </c>
      <c r="H144" s="2">
        <f>'Moving Avg'!G144</f>
        <v>3.8857240000000006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83.5</v>
      </c>
      <c r="Q144" s="9">
        <f t="shared" si="24"/>
        <v>28.774999999999999</v>
      </c>
      <c r="R144" s="9">
        <f t="shared" si="25"/>
        <v>43.375</v>
      </c>
      <c r="S144" s="9">
        <f t="shared" si="26"/>
        <v>53.825000000000003</v>
      </c>
      <c r="T144" s="9">
        <f t="shared" si="27"/>
        <v>39.625</v>
      </c>
      <c r="U144" s="8">
        <f t="shared" si="28"/>
        <v>41.991666666666667</v>
      </c>
      <c r="V144" s="8">
        <f t="shared" si="29"/>
        <v>41.400000000000006</v>
      </c>
    </row>
    <row r="145" spans="1:22" ht="13.5" x14ac:dyDescent="0.25">
      <c r="A145" s="3">
        <f>RSI!A145</f>
        <v>42214</v>
      </c>
      <c r="B145" s="2">
        <f>RSI!B145</f>
        <v>3.8673999999999999</v>
      </c>
      <c r="C145" s="2">
        <f>RSI!I145</f>
        <v>49.412699263930847</v>
      </c>
      <c r="D145" s="2">
        <f>MACD!E145</f>
        <v>8.3631555525295553E-2</v>
      </c>
      <c r="E145" s="2">
        <f>MACD!F145</f>
        <v>8.4621462368192207E-2</v>
      </c>
      <c r="F145" s="2">
        <f>'Moving Avg'!D145</f>
        <v>3.8338799999999997</v>
      </c>
      <c r="G145" s="2">
        <f>'Moving Avg'!F145</f>
        <v>3.8991250000000006</v>
      </c>
      <c r="H145" s="2">
        <f>'Moving Avg'!G145</f>
        <v>3.8867820000000002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BEARISH DIVERGENCE</v>
      </c>
      <c r="M145" s="8">
        <f t="shared" si="20"/>
        <v>25</v>
      </c>
      <c r="N145" s="8">
        <f t="shared" si="21"/>
        <v>45</v>
      </c>
      <c r="O145" s="8">
        <f t="shared" si="22"/>
        <v>50</v>
      </c>
      <c r="P145" s="8">
        <f t="shared" si="23"/>
        <v>16.5</v>
      </c>
      <c r="Q145" s="9">
        <f t="shared" si="24"/>
        <v>34.475000000000001</v>
      </c>
      <c r="R145" s="9">
        <f t="shared" si="25"/>
        <v>35.625</v>
      </c>
      <c r="S145" s="9">
        <f t="shared" si="26"/>
        <v>30.425000000000001</v>
      </c>
      <c r="T145" s="9">
        <f t="shared" si="27"/>
        <v>34.125</v>
      </c>
      <c r="U145" s="8">
        <f t="shared" si="28"/>
        <v>33.508333333333333</v>
      </c>
      <c r="V145" s="8">
        <f t="shared" si="29"/>
        <v>33.662499999999994</v>
      </c>
    </row>
    <row r="146" spans="1:22" ht="13.5" x14ac:dyDescent="0.25">
      <c r="A146" s="3">
        <f>RSI!A146</f>
        <v>42215</v>
      </c>
      <c r="B146" s="2">
        <f>RSI!B146</f>
        <v>3.8628</v>
      </c>
      <c r="C146" s="2">
        <f>RSI!I146</f>
        <v>48.976021686420346</v>
      </c>
      <c r="D146" s="2">
        <f>MACD!E146</f>
        <v>7.1936130839692414E-2</v>
      </c>
      <c r="E146" s="2">
        <f>MACD!F146</f>
        <v>8.2084396062492251E-2</v>
      </c>
      <c r="F146" s="2">
        <f>'Moving Avg'!D146</f>
        <v>3.84972</v>
      </c>
      <c r="G146" s="2">
        <f>'Moving Avg'!F146</f>
        <v>3.8905200000000009</v>
      </c>
      <c r="H146" s="2">
        <f>'Moving Avg'!G146</f>
        <v>3.886514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  <c r="M146" s="8">
        <f t="shared" si="20"/>
        <v>25</v>
      </c>
      <c r="N146" s="8">
        <f t="shared" si="21"/>
        <v>45</v>
      </c>
      <c r="O146" s="8">
        <f t="shared" si="22"/>
        <v>50</v>
      </c>
      <c r="P146" s="8">
        <f t="shared" si="23"/>
        <v>16.5</v>
      </c>
      <c r="Q146" s="9">
        <f t="shared" si="24"/>
        <v>34.475000000000001</v>
      </c>
      <c r="R146" s="9">
        <f t="shared" si="25"/>
        <v>35.625</v>
      </c>
      <c r="S146" s="9">
        <f t="shared" si="26"/>
        <v>30.425000000000001</v>
      </c>
      <c r="T146" s="9">
        <f t="shared" si="27"/>
        <v>34.125</v>
      </c>
      <c r="U146" s="8">
        <f t="shared" si="28"/>
        <v>33.508333333333333</v>
      </c>
      <c r="V146" s="8">
        <f t="shared" si="29"/>
        <v>33.662499999999994</v>
      </c>
    </row>
    <row r="147" spans="1:22" ht="13.5" x14ac:dyDescent="0.25">
      <c r="A147" s="3">
        <f>RSI!A147</f>
        <v>42216</v>
      </c>
      <c r="B147" s="2">
        <f>RSI!B147</f>
        <v>3.8628</v>
      </c>
      <c r="C147" s="2">
        <f>RSI!I147</f>
        <v>48.976021686420353</v>
      </c>
      <c r="D147" s="2">
        <f>MACD!E147</f>
        <v>4.4459816560776133E-2</v>
      </c>
      <c r="E147" s="2">
        <f>MACD!F147</f>
        <v>7.4559480162149028E-2</v>
      </c>
      <c r="F147" s="2">
        <f>'Moving Avg'!D147</f>
        <v>3.8655599999999999</v>
      </c>
      <c r="G147" s="2">
        <f>'Moving Avg'!F147</f>
        <v>3.8825750000000001</v>
      </c>
      <c r="H147" s="2">
        <f>'Moving Avg'!G147</f>
        <v>3.8862460000000003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100</v>
      </c>
      <c r="O147" s="8">
        <f t="shared" si="22"/>
        <v>50</v>
      </c>
      <c r="P147" s="8">
        <f t="shared" si="23"/>
        <v>16.5</v>
      </c>
      <c r="Q147" s="9">
        <f t="shared" si="24"/>
        <v>53.725000000000001</v>
      </c>
      <c r="R147" s="9">
        <f t="shared" si="25"/>
        <v>46.625</v>
      </c>
      <c r="S147" s="9">
        <f t="shared" si="26"/>
        <v>38.674999999999997</v>
      </c>
      <c r="T147" s="9">
        <f t="shared" si="27"/>
        <v>47.875</v>
      </c>
      <c r="U147" s="8">
        <f t="shared" si="28"/>
        <v>46.341666666666661</v>
      </c>
      <c r="V147" s="8">
        <f t="shared" si="29"/>
        <v>46.724999999999994</v>
      </c>
    </row>
    <row r="148" spans="1:22" ht="13.5" x14ac:dyDescent="0.25">
      <c r="A148" s="3">
        <f>RSI!A148</f>
        <v>42219</v>
      </c>
      <c r="B148" s="2">
        <f>RSI!B148</f>
        <v>3.8489</v>
      </c>
      <c r="C148" s="2">
        <f>RSI!I148</f>
        <v>47.504773630737795</v>
      </c>
      <c r="D148" s="2">
        <f>MACD!E148</f>
        <v>3.9270569572328551E-2</v>
      </c>
      <c r="E148" s="2">
        <f>MACD!F148</f>
        <v>6.7501698044184932E-2</v>
      </c>
      <c r="F148" s="2">
        <f>'Moving Avg'!D148</f>
        <v>3.8618600000000001</v>
      </c>
      <c r="G148" s="2">
        <f>'Moving Avg'!F148</f>
        <v>3.8743749999999997</v>
      </c>
      <c r="H148" s="2">
        <f>'Moving Avg'!G148</f>
        <v>3.8844660000000006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100</v>
      </c>
      <c r="O148" s="8">
        <f t="shared" si="22"/>
        <v>50</v>
      </c>
      <c r="P148" s="8">
        <f t="shared" si="23"/>
        <v>16.5</v>
      </c>
      <c r="Q148" s="9">
        <f t="shared" si="24"/>
        <v>53.725000000000001</v>
      </c>
      <c r="R148" s="9">
        <f t="shared" si="25"/>
        <v>46.625</v>
      </c>
      <c r="S148" s="9">
        <f t="shared" si="26"/>
        <v>38.674999999999997</v>
      </c>
      <c r="T148" s="9">
        <f t="shared" si="27"/>
        <v>47.875</v>
      </c>
      <c r="U148" s="8">
        <f t="shared" si="28"/>
        <v>46.341666666666661</v>
      </c>
      <c r="V148" s="8">
        <f t="shared" si="29"/>
        <v>46.724999999999994</v>
      </c>
    </row>
    <row r="149" spans="1:22" ht="13.5" x14ac:dyDescent="0.25">
      <c r="A149" s="3">
        <f>RSI!A149</f>
        <v>42220</v>
      </c>
      <c r="B149" s="2">
        <f>RSI!B149</f>
        <v>3.7469999999999999</v>
      </c>
      <c r="C149" s="2">
        <f>RSI!I149</f>
        <v>38.398160552690953</v>
      </c>
      <c r="D149" s="2">
        <f>MACD!E149</f>
        <v>2.4920355326993882E-2</v>
      </c>
      <c r="E149" s="2">
        <f>MACD!F149</f>
        <v>5.8985429500746728E-2</v>
      </c>
      <c r="F149" s="2">
        <f>'Moving Avg'!D149</f>
        <v>3.83778</v>
      </c>
      <c r="G149" s="2">
        <f>'Moving Avg'!F149</f>
        <v>3.8610799999999998</v>
      </c>
      <c r="H149" s="2">
        <f>'Moving Avg'!G149</f>
        <v>3.8810000000000002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0"/>
        <v>25</v>
      </c>
      <c r="N149" s="8">
        <f t="shared" si="21"/>
        <v>100</v>
      </c>
      <c r="O149" s="8">
        <f t="shared" si="22"/>
        <v>50</v>
      </c>
      <c r="P149" s="8">
        <f t="shared" si="23"/>
        <v>16.5</v>
      </c>
      <c r="Q149" s="9">
        <f t="shared" si="24"/>
        <v>53.725000000000001</v>
      </c>
      <c r="R149" s="9">
        <f t="shared" si="25"/>
        <v>46.625</v>
      </c>
      <c r="S149" s="9">
        <f t="shared" si="26"/>
        <v>38.674999999999997</v>
      </c>
      <c r="T149" s="9">
        <f t="shared" si="27"/>
        <v>47.875</v>
      </c>
      <c r="U149" s="8">
        <f t="shared" si="28"/>
        <v>46.341666666666661</v>
      </c>
      <c r="V149" s="8">
        <f t="shared" si="29"/>
        <v>46.724999999999994</v>
      </c>
    </row>
    <row r="150" spans="1:22" ht="13.5" x14ac:dyDescent="0.25">
      <c r="A150" s="3">
        <f>RSI!A150</f>
        <v>42221</v>
      </c>
      <c r="B150" s="2">
        <f>RSI!B150</f>
        <v>3.8395999999999999</v>
      </c>
      <c r="C150" s="2">
        <f>RSI!I150</f>
        <v>48.129291143709992</v>
      </c>
      <c r="D150" s="2">
        <f>MACD!E150</f>
        <v>1.2079927011395597E-2</v>
      </c>
      <c r="E150" s="2">
        <f>MACD!F150</f>
        <v>4.9604329002876507E-2</v>
      </c>
      <c r="F150" s="2">
        <f>'Moving Avg'!D150</f>
        <v>3.8322200000000004</v>
      </c>
      <c r="G150" s="2">
        <f>'Moving Avg'!F150</f>
        <v>3.8532950000000006</v>
      </c>
      <c r="H150" s="2">
        <f>'Moving Avg'!G150</f>
        <v>3.8796499999999998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  <c r="M150" s="8">
        <f t="shared" si="20"/>
        <v>25</v>
      </c>
      <c r="N150" s="8">
        <f t="shared" si="21"/>
        <v>100</v>
      </c>
      <c r="O150" s="8">
        <f t="shared" si="22"/>
        <v>50</v>
      </c>
      <c r="P150" s="8">
        <f t="shared" si="23"/>
        <v>16.5</v>
      </c>
      <c r="Q150" s="9">
        <f t="shared" si="24"/>
        <v>53.725000000000001</v>
      </c>
      <c r="R150" s="9">
        <f t="shared" si="25"/>
        <v>46.625</v>
      </c>
      <c r="S150" s="9">
        <f t="shared" si="26"/>
        <v>38.674999999999997</v>
      </c>
      <c r="T150" s="9">
        <f t="shared" si="27"/>
        <v>47.875</v>
      </c>
      <c r="U150" s="8">
        <f t="shared" si="28"/>
        <v>46.341666666666661</v>
      </c>
      <c r="V150" s="8">
        <f t="shared" si="29"/>
        <v>46.724999999999994</v>
      </c>
    </row>
    <row r="151" spans="1:22" ht="13.5" x14ac:dyDescent="0.25">
      <c r="A151" s="3">
        <f>RSI!A151</f>
        <v>42222</v>
      </c>
      <c r="B151" s="2">
        <f>RSI!B151</f>
        <v>3.8395999999999999</v>
      </c>
      <c r="C151" s="2">
        <f>RSI!I151</f>
        <v>48.129291143709992</v>
      </c>
      <c r="D151" s="2">
        <f>MACD!E151</f>
        <v>-9.6385009547006462E-6</v>
      </c>
      <c r="E151" s="2">
        <f>MACD!F151</f>
        <v>3.9681535502110267E-2</v>
      </c>
      <c r="F151" s="2">
        <f>'Moving Avg'!D151</f>
        <v>3.8275800000000002</v>
      </c>
      <c r="G151" s="2">
        <f>'Moving Avg'!F151</f>
        <v>3.848380000000001</v>
      </c>
      <c r="H151" s="2">
        <f>'Moving Avg'!G151</f>
        <v>3.8792699999999991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0"/>
        <v>25</v>
      </c>
      <c r="N151" s="8">
        <f t="shared" si="21"/>
        <v>100</v>
      </c>
      <c r="O151" s="8">
        <f t="shared" si="22"/>
        <v>50</v>
      </c>
      <c r="P151" s="8">
        <f t="shared" si="23"/>
        <v>16.5</v>
      </c>
      <c r="Q151" s="9">
        <f t="shared" si="24"/>
        <v>53.725000000000001</v>
      </c>
      <c r="R151" s="9">
        <f t="shared" si="25"/>
        <v>46.625</v>
      </c>
      <c r="S151" s="9">
        <f t="shared" si="26"/>
        <v>38.674999999999997</v>
      </c>
      <c r="T151" s="9">
        <f t="shared" si="27"/>
        <v>47.875</v>
      </c>
      <c r="U151" s="8">
        <f t="shared" si="28"/>
        <v>46.341666666666661</v>
      </c>
      <c r="V151" s="8">
        <f t="shared" si="29"/>
        <v>46.724999999999994</v>
      </c>
    </row>
    <row r="152" spans="1:22" ht="13.5" x14ac:dyDescent="0.25">
      <c r="A152" s="3">
        <f>RSI!A152</f>
        <v>42223</v>
      </c>
      <c r="B152" s="2">
        <f>RSI!B152</f>
        <v>3.8395999999999999</v>
      </c>
      <c r="C152" s="2">
        <f>RSI!I152</f>
        <v>48.129291143709985</v>
      </c>
      <c r="D152" s="2">
        <f>MACD!E152</f>
        <v>-1.0119587110335004E-2</v>
      </c>
      <c r="E152" s="2">
        <f>MACD!F152</f>
        <v>2.9721310979621218E-2</v>
      </c>
      <c r="F152" s="2">
        <f>'Moving Avg'!D152</f>
        <v>3.8229400000000004</v>
      </c>
      <c r="G152" s="2">
        <f>'Moving Avg'!F152</f>
        <v>3.8401550000000007</v>
      </c>
      <c r="H152" s="2">
        <f>'Moving Avg'!G152</f>
        <v>3.879508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  <c r="M152" s="8">
        <f t="shared" si="20"/>
        <v>25</v>
      </c>
      <c r="N152" s="8">
        <f t="shared" si="21"/>
        <v>100</v>
      </c>
      <c r="O152" s="8">
        <f t="shared" si="22"/>
        <v>50</v>
      </c>
      <c r="P152" s="8">
        <f t="shared" si="23"/>
        <v>16.5</v>
      </c>
      <c r="Q152" s="9">
        <f t="shared" si="24"/>
        <v>53.725000000000001</v>
      </c>
      <c r="R152" s="9">
        <f t="shared" si="25"/>
        <v>46.625</v>
      </c>
      <c r="S152" s="9">
        <f t="shared" si="26"/>
        <v>38.674999999999997</v>
      </c>
      <c r="T152" s="9">
        <f t="shared" si="27"/>
        <v>47.875</v>
      </c>
      <c r="U152" s="8">
        <f t="shared" si="28"/>
        <v>46.341666666666661</v>
      </c>
      <c r="V152" s="8">
        <f t="shared" si="29"/>
        <v>46.724999999999994</v>
      </c>
    </row>
    <row r="153" spans="1:22" ht="13.5" x14ac:dyDescent="0.25">
      <c r="A153" s="3">
        <f>RSI!A153</f>
        <v>42226</v>
      </c>
      <c r="B153" s="2">
        <f>RSI!B153</f>
        <v>3.7887</v>
      </c>
      <c r="C153" s="2">
        <f>RSI!I153</f>
        <v>43.420344877986103</v>
      </c>
      <c r="D153" s="2">
        <f>MACD!E153</f>
        <v>-1.9006626634356927E-3</v>
      </c>
      <c r="E153" s="2">
        <f>MACD!F153</f>
        <v>2.3396916251009838E-2</v>
      </c>
      <c r="F153" s="2">
        <f>'Moving Avg'!D153</f>
        <v>3.8108999999999993</v>
      </c>
      <c r="G153" s="2">
        <f>'Moving Avg'!F153</f>
        <v>3.8331350000000013</v>
      </c>
      <c r="H153" s="2">
        <f>'Moving Avg'!G153</f>
        <v>3.8787279999999993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CONFIRMED BEARISH</v>
      </c>
      <c r="M153" s="8">
        <f t="shared" si="20"/>
        <v>25</v>
      </c>
      <c r="N153" s="8">
        <f t="shared" si="21"/>
        <v>100</v>
      </c>
      <c r="O153" s="8">
        <f t="shared" si="22"/>
        <v>50</v>
      </c>
      <c r="P153" s="8">
        <f t="shared" si="23"/>
        <v>16.5</v>
      </c>
      <c r="Q153" s="9">
        <f t="shared" si="24"/>
        <v>53.725000000000001</v>
      </c>
      <c r="R153" s="9">
        <f t="shared" si="25"/>
        <v>46.625</v>
      </c>
      <c r="S153" s="9">
        <f t="shared" si="26"/>
        <v>38.674999999999997</v>
      </c>
      <c r="T153" s="9">
        <f t="shared" si="27"/>
        <v>47.875</v>
      </c>
      <c r="U153" s="8">
        <f t="shared" si="28"/>
        <v>46.341666666666661</v>
      </c>
      <c r="V153" s="8">
        <f t="shared" si="29"/>
        <v>46.724999999999994</v>
      </c>
    </row>
    <row r="154" spans="1:22" ht="13.5" x14ac:dyDescent="0.25">
      <c r="A154" s="3">
        <f>RSI!A154</f>
        <v>42227</v>
      </c>
      <c r="B154" s="2">
        <f>RSI!B154</f>
        <v>3.7932999999999999</v>
      </c>
      <c r="C154" s="2">
        <f>RSI!I154</f>
        <v>43.954027926101574</v>
      </c>
      <c r="D154" s="2">
        <f>MACD!E154</f>
        <v>5.1164509364247657E-3</v>
      </c>
      <c r="E154" s="2">
        <f>MACD!F154</f>
        <v>1.9740823188092827E-2</v>
      </c>
      <c r="F154" s="2">
        <f>'Moving Avg'!D154</f>
        <v>3.82016</v>
      </c>
      <c r="G154" s="2">
        <f>'Moving Avg'!F154</f>
        <v>3.8265650000000009</v>
      </c>
      <c r="H154" s="2">
        <f>'Moving Avg'!G154</f>
        <v>3.8800679999999996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BEARISH DIVERGENCE</v>
      </c>
      <c r="M154" s="8">
        <f t="shared" si="20"/>
        <v>25</v>
      </c>
      <c r="N154" s="8">
        <f t="shared" si="21"/>
        <v>45</v>
      </c>
      <c r="O154" s="8">
        <f t="shared" si="22"/>
        <v>50</v>
      </c>
      <c r="P154" s="8">
        <f t="shared" si="23"/>
        <v>16.5</v>
      </c>
      <c r="Q154" s="9">
        <f t="shared" si="24"/>
        <v>34.475000000000001</v>
      </c>
      <c r="R154" s="9">
        <f t="shared" si="25"/>
        <v>35.625</v>
      </c>
      <c r="S154" s="9">
        <f t="shared" si="26"/>
        <v>30.425000000000001</v>
      </c>
      <c r="T154" s="9">
        <f t="shared" si="27"/>
        <v>34.125</v>
      </c>
      <c r="U154" s="8">
        <f t="shared" si="28"/>
        <v>33.508333333333333</v>
      </c>
      <c r="V154" s="8">
        <f t="shared" si="29"/>
        <v>33.662499999999994</v>
      </c>
    </row>
    <row r="155" spans="1:22" ht="13.5" x14ac:dyDescent="0.25">
      <c r="A155" s="3">
        <f>RSI!A155</f>
        <v>42228</v>
      </c>
      <c r="B155" s="2">
        <f>RSI!B155</f>
        <v>3.7839999999999998</v>
      </c>
      <c r="C155" s="2">
        <f>RSI!I155</f>
        <v>43.069517574995828</v>
      </c>
      <c r="D155" s="2">
        <f>MACD!E155</f>
        <v>1.2089215711968748E-2</v>
      </c>
      <c r="E155" s="2">
        <f>MACD!F155</f>
        <v>1.821050169286801E-2</v>
      </c>
      <c r="F155" s="2">
        <f>'Moving Avg'!D155</f>
        <v>3.8090400000000004</v>
      </c>
      <c r="G155" s="2">
        <f>'Moving Avg'!F155</f>
        <v>3.8217350000000003</v>
      </c>
      <c r="H155" s="2">
        <f>'Moving Avg'!G155</f>
        <v>3.8797239999999995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16.5</v>
      </c>
      <c r="Q155" s="9">
        <f t="shared" si="24"/>
        <v>34.475000000000001</v>
      </c>
      <c r="R155" s="9">
        <f t="shared" si="25"/>
        <v>35.625</v>
      </c>
      <c r="S155" s="9">
        <f t="shared" si="26"/>
        <v>30.425000000000001</v>
      </c>
      <c r="T155" s="9">
        <f t="shared" si="27"/>
        <v>34.125</v>
      </c>
      <c r="U155" s="8">
        <f t="shared" si="28"/>
        <v>33.508333333333333</v>
      </c>
      <c r="V155" s="8">
        <f t="shared" si="29"/>
        <v>33.662499999999994</v>
      </c>
    </row>
    <row r="156" spans="1:22" ht="13.5" x14ac:dyDescent="0.25">
      <c r="A156" s="3">
        <f>RSI!A156</f>
        <v>42230</v>
      </c>
      <c r="B156" s="2">
        <f>RSI!B156</f>
        <v>3.7793999999999999</v>
      </c>
      <c r="C156" s="2">
        <f>RSI!I156</f>
        <v>42.612741569144582</v>
      </c>
      <c r="D156" s="2">
        <f>MACD!E156</f>
        <v>1.7997915000933506E-2</v>
      </c>
      <c r="E156" s="2">
        <f>MACD!F156</f>
        <v>1.8167984354481109E-2</v>
      </c>
      <c r="F156" s="2">
        <f>'Moving Avg'!D156</f>
        <v>3.7969999999999997</v>
      </c>
      <c r="G156" s="2">
        <f>'Moving Avg'!F156</f>
        <v>3.8168949999999997</v>
      </c>
      <c r="H156" s="2">
        <f>'Moving Avg'!G156</f>
        <v>3.8789339999999988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16.5</v>
      </c>
      <c r="Q156" s="9">
        <f t="shared" si="24"/>
        <v>34.475000000000001</v>
      </c>
      <c r="R156" s="9">
        <f t="shared" si="25"/>
        <v>35.625</v>
      </c>
      <c r="S156" s="9">
        <f t="shared" si="26"/>
        <v>30.425000000000001</v>
      </c>
      <c r="T156" s="9">
        <f t="shared" si="27"/>
        <v>34.125</v>
      </c>
      <c r="U156" s="8">
        <f t="shared" si="28"/>
        <v>33.508333333333333</v>
      </c>
      <c r="V156" s="8">
        <f t="shared" si="29"/>
        <v>33.662499999999994</v>
      </c>
    </row>
    <row r="157" spans="1:22" ht="13.5" x14ac:dyDescent="0.25">
      <c r="A157" s="3">
        <f>RSI!A157</f>
        <v>42233</v>
      </c>
      <c r="B157" s="2">
        <f>RSI!B157</f>
        <v>3.7006999999999999</v>
      </c>
      <c r="C157" s="2">
        <f>RSI!I157</f>
        <v>35.647127630172022</v>
      </c>
      <c r="D157" s="2">
        <f>MACD!E157</f>
        <v>2.9202190341280243E-2</v>
      </c>
      <c r="E157" s="2">
        <f>MACD!F157</f>
        <v>2.0374825551840937E-2</v>
      </c>
      <c r="F157" s="2">
        <f>'Moving Avg'!D157</f>
        <v>3.7692199999999998</v>
      </c>
      <c r="G157" s="2">
        <f>'Moving Avg'!F157</f>
        <v>3.8138549999999993</v>
      </c>
      <c r="H157" s="2">
        <f>'Moving Avg'!G157</f>
        <v>3.8779819999999994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0</v>
      </c>
      <c r="Q157" s="9">
        <f t="shared" si="24"/>
        <v>16.25</v>
      </c>
      <c r="R157" s="9">
        <f t="shared" si="25"/>
        <v>22.5</v>
      </c>
      <c r="S157" s="9">
        <f t="shared" si="26"/>
        <v>16.25</v>
      </c>
      <c r="T157" s="9">
        <f t="shared" si="27"/>
        <v>18.75</v>
      </c>
      <c r="U157" s="8">
        <f t="shared" si="28"/>
        <v>18.333333333333332</v>
      </c>
      <c r="V157" s="8">
        <f t="shared" si="29"/>
        <v>18.4375</v>
      </c>
    </row>
    <row r="158" spans="1:22" ht="13.5" x14ac:dyDescent="0.25">
      <c r="A158" s="3">
        <f>RSI!A158</f>
        <v>42234</v>
      </c>
      <c r="B158" s="2">
        <f>RSI!B158</f>
        <v>3.7052999999999998</v>
      </c>
      <c r="C158" s="2">
        <f>RSI!I158</f>
        <v>36.30253281203683</v>
      </c>
      <c r="D158" s="2">
        <f>MACD!E158</f>
        <v>3.7015771416009979E-2</v>
      </c>
      <c r="E158" s="2">
        <f>MACD!F158</f>
        <v>2.3703014724674745E-2</v>
      </c>
      <c r="F158" s="2">
        <f>'Moving Avg'!D158</f>
        <v>3.7525399999999998</v>
      </c>
      <c r="G158" s="2">
        <f>'Moving Avg'!F158</f>
        <v>3.8055299999999987</v>
      </c>
      <c r="H158" s="2">
        <f>'Moving Avg'!G158</f>
        <v>3.875621999999999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16.5</v>
      </c>
      <c r="Q158" s="9">
        <f t="shared" si="24"/>
        <v>18.725000000000001</v>
      </c>
      <c r="R158" s="9">
        <f t="shared" si="25"/>
        <v>26.625</v>
      </c>
      <c r="S158" s="9">
        <f t="shared" si="26"/>
        <v>23.675000000000001</v>
      </c>
      <c r="T158" s="9">
        <f t="shared" si="27"/>
        <v>22.875</v>
      </c>
      <c r="U158" s="8">
        <f t="shared" si="28"/>
        <v>23.008333333333336</v>
      </c>
      <c r="V158" s="8">
        <f t="shared" si="29"/>
        <v>22.975000000000001</v>
      </c>
    </row>
    <row r="159" spans="1:22" ht="13.5" x14ac:dyDescent="0.25">
      <c r="A159" s="3">
        <f>RSI!A159</f>
        <v>42235</v>
      </c>
      <c r="B159" s="2">
        <f>RSI!B159</f>
        <v>3.6960000000000002</v>
      </c>
      <c r="C159" s="2">
        <f>RSI!I159</f>
        <v>35.515009054036099</v>
      </c>
      <c r="D159" s="2">
        <f>MACD!E159</f>
        <v>2.9364123865829761E-2</v>
      </c>
      <c r="E159" s="2">
        <f>MACD!F159</f>
        <v>2.4835236552905753E-2</v>
      </c>
      <c r="F159" s="2">
        <f>'Moving Avg'!D159</f>
        <v>3.7330799999999997</v>
      </c>
      <c r="G159" s="2">
        <f>'Moving Avg'!F159</f>
        <v>3.8024749999999989</v>
      </c>
      <c r="H159" s="2">
        <f>'Moving Avg'!G159</f>
        <v>3.8745759999999985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16.5</v>
      </c>
      <c r="Q159" s="9">
        <f t="shared" si="24"/>
        <v>18.725000000000001</v>
      </c>
      <c r="R159" s="9">
        <f t="shared" si="25"/>
        <v>26.625</v>
      </c>
      <c r="S159" s="9">
        <f t="shared" si="26"/>
        <v>23.675000000000001</v>
      </c>
      <c r="T159" s="9">
        <f t="shared" si="27"/>
        <v>22.875</v>
      </c>
      <c r="U159" s="8">
        <f t="shared" si="28"/>
        <v>23.008333333333336</v>
      </c>
      <c r="V159" s="8">
        <f t="shared" si="29"/>
        <v>22.975000000000001</v>
      </c>
    </row>
    <row r="160" spans="1:22" ht="13.5" x14ac:dyDescent="0.25">
      <c r="A160" s="3">
        <f>RSI!A160</f>
        <v>42236</v>
      </c>
      <c r="B160" s="2">
        <f>RSI!B160</f>
        <v>3.6821000000000002</v>
      </c>
      <c r="C160" s="2">
        <f>RSI!I160</f>
        <v>34.316753453689401</v>
      </c>
      <c r="D160" s="2">
        <f>MACD!E160</f>
        <v>3.8891589473342592E-2</v>
      </c>
      <c r="E160" s="2">
        <f>MACD!F160</f>
        <v>2.7646507136993122E-2</v>
      </c>
      <c r="F160" s="2">
        <f>'Moving Avg'!D160</f>
        <v>3.7126999999999994</v>
      </c>
      <c r="G160" s="2">
        <f>'Moving Avg'!F160</f>
        <v>3.7969599999999994</v>
      </c>
      <c r="H160" s="2">
        <f>'Moving Avg'!G160</f>
        <v>3.871751999999999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16.5</v>
      </c>
      <c r="Q160" s="9">
        <f t="shared" si="24"/>
        <v>18.725000000000001</v>
      </c>
      <c r="R160" s="9">
        <f t="shared" si="25"/>
        <v>26.625</v>
      </c>
      <c r="S160" s="9">
        <f t="shared" si="26"/>
        <v>23.675000000000001</v>
      </c>
      <c r="T160" s="9">
        <f t="shared" si="27"/>
        <v>22.875</v>
      </c>
      <c r="U160" s="8">
        <f t="shared" si="28"/>
        <v>23.008333333333336</v>
      </c>
      <c r="V160" s="8">
        <f t="shared" si="29"/>
        <v>22.975000000000001</v>
      </c>
    </row>
    <row r="161" spans="1:22" ht="13.5" x14ac:dyDescent="0.25">
      <c r="A161" s="3">
        <f>RSI!A161</f>
        <v>42237</v>
      </c>
      <c r="B161" s="2">
        <f>RSI!B161</f>
        <v>3.6589999999999998</v>
      </c>
      <c r="C161" s="2">
        <f>RSI!I161</f>
        <v>32.36258242552617</v>
      </c>
      <c r="D161" s="2">
        <f>MACD!E161</f>
        <v>4.9418901963863338E-2</v>
      </c>
      <c r="E161" s="2">
        <f>MACD!F161</f>
        <v>3.2000986102367165E-2</v>
      </c>
      <c r="F161" s="2">
        <f>'Moving Avg'!D161</f>
        <v>3.6886200000000002</v>
      </c>
      <c r="G161" s="2">
        <f>'Moving Avg'!F161</f>
        <v>3.7907299999999999</v>
      </c>
      <c r="H161" s="2">
        <f>'Moving Avg'!G161</f>
        <v>3.8689079999999989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16.5</v>
      </c>
      <c r="Q161" s="9">
        <f t="shared" si="24"/>
        <v>18.725000000000001</v>
      </c>
      <c r="R161" s="9">
        <f t="shared" si="25"/>
        <v>26.625</v>
      </c>
      <c r="S161" s="9">
        <f t="shared" si="26"/>
        <v>23.675000000000001</v>
      </c>
      <c r="T161" s="9">
        <f t="shared" si="27"/>
        <v>22.875</v>
      </c>
      <c r="U161" s="8">
        <f t="shared" si="28"/>
        <v>23.008333333333336</v>
      </c>
      <c r="V161" s="8">
        <f t="shared" si="29"/>
        <v>22.975000000000001</v>
      </c>
    </row>
    <row r="162" spans="1:22" ht="13.5" x14ac:dyDescent="0.25">
      <c r="A162" s="3">
        <f>RSI!A162</f>
        <v>42240</v>
      </c>
      <c r="B162" s="2">
        <f>RSI!B162</f>
        <v>3.7469999999999999</v>
      </c>
      <c r="C162" s="2">
        <f>RSI!I162</f>
        <v>45.171635918801471</v>
      </c>
      <c r="D162" s="2">
        <f>MACD!E162</f>
        <v>5.2643219134910879E-2</v>
      </c>
      <c r="E162" s="2">
        <f>MACD!F162</f>
        <v>3.6129432708875912E-2</v>
      </c>
      <c r="F162" s="2">
        <f>'Moving Avg'!D162</f>
        <v>3.6978800000000001</v>
      </c>
      <c r="G162" s="2">
        <f>'Moving Avg'!F162</f>
        <v>3.7889000000000004</v>
      </c>
      <c r="H162" s="2">
        <f>'Moving Avg'!G162</f>
        <v>3.8679999999999994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  <c r="M162" s="8">
        <f t="shared" si="20"/>
        <v>25</v>
      </c>
      <c r="N162" s="8">
        <f t="shared" si="21"/>
        <v>0</v>
      </c>
      <c r="O162" s="8">
        <f t="shared" si="22"/>
        <v>50</v>
      </c>
      <c r="P162" s="8">
        <f t="shared" si="23"/>
        <v>83.5</v>
      </c>
      <c r="Q162" s="9">
        <f t="shared" si="24"/>
        <v>28.774999999999999</v>
      </c>
      <c r="R162" s="9">
        <f t="shared" si="25"/>
        <v>43.375</v>
      </c>
      <c r="S162" s="9">
        <f t="shared" si="26"/>
        <v>53.825000000000003</v>
      </c>
      <c r="T162" s="9">
        <f t="shared" si="27"/>
        <v>39.625</v>
      </c>
      <c r="U162" s="8">
        <f t="shared" si="28"/>
        <v>41.991666666666667</v>
      </c>
      <c r="V162" s="8">
        <f t="shared" si="29"/>
        <v>41.400000000000006</v>
      </c>
    </row>
    <row r="163" spans="1:22" ht="13.5" x14ac:dyDescent="0.25">
      <c r="A163" s="3">
        <f>RSI!A163</f>
        <v>42241</v>
      </c>
      <c r="B163" s="2">
        <f>RSI!B163</f>
        <v>3.7932999999999999</v>
      </c>
      <c r="C163" s="2">
        <f>RSI!I163</f>
        <v>50.484781587499448</v>
      </c>
      <c r="D163" s="2">
        <f>MACD!E163</f>
        <v>4.4364342626359132E-2</v>
      </c>
      <c r="E163" s="2">
        <f>MACD!F163</f>
        <v>3.7776414692372556E-2</v>
      </c>
      <c r="F163" s="2">
        <f>'Moving Avg'!D163</f>
        <v>3.7154799999999994</v>
      </c>
      <c r="G163" s="2">
        <f>'Moving Avg'!F163</f>
        <v>3.7851950000000003</v>
      </c>
      <c r="H163" s="2">
        <f>'Moving Avg'!G163</f>
        <v>3.8680179999999984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CONFIRMED BULLISH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83.5</v>
      </c>
      <c r="Q163" s="9">
        <f t="shared" si="24"/>
        <v>28.774999999999999</v>
      </c>
      <c r="R163" s="9">
        <f t="shared" si="25"/>
        <v>43.375</v>
      </c>
      <c r="S163" s="9">
        <f t="shared" si="26"/>
        <v>53.825000000000003</v>
      </c>
      <c r="T163" s="9">
        <f t="shared" si="27"/>
        <v>39.625</v>
      </c>
      <c r="U163" s="8">
        <f t="shared" si="28"/>
        <v>41.991666666666667</v>
      </c>
      <c r="V163" s="8">
        <f t="shared" si="29"/>
        <v>41.400000000000006</v>
      </c>
    </row>
    <row r="164" spans="1:22" ht="13.5" x14ac:dyDescent="0.25">
      <c r="A164" s="3">
        <f>RSI!A164</f>
        <v>42242</v>
      </c>
      <c r="B164" s="2">
        <f>RSI!B164</f>
        <v>3.7932999999999999</v>
      </c>
      <c r="C164" s="2">
        <f>RSI!I164</f>
        <v>50.484781587499448</v>
      </c>
      <c r="D164" s="2">
        <f>MACD!E164</f>
        <v>3.8027737468646627E-2</v>
      </c>
      <c r="E164" s="2">
        <f>MACD!F164</f>
        <v>3.7826679247627372E-2</v>
      </c>
      <c r="F164" s="2">
        <f>'Moving Avg'!D164</f>
        <v>3.7349400000000004</v>
      </c>
      <c r="G164" s="2">
        <f>'Moving Avg'!F164</f>
        <v>3.7814900000000002</v>
      </c>
      <c r="H164" s="2">
        <f>'Moving Avg'!G164</f>
        <v>3.8696239999999991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83.5</v>
      </c>
      <c r="Q164" s="9">
        <f t="shared" si="24"/>
        <v>28.774999999999999</v>
      </c>
      <c r="R164" s="9">
        <f t="shared" si="25"/>
        <v>43.375</v>
      </c>
      <c r="S164" s="9">
        <f t="shared" si="26"/>
        <v>53.825000000000003</v>
      </c>
      <c r="T164" s="9">
        <f t="shared" si="27"/>
        <v>39.625</v>
      </c>
      <c r="U164" s="8">
        <f t="shared" si="28"/>
        <v>41.991666666666667</v>
      </c>
      <c r="V164" s="8">
        <f t="shared" si="29"/>
        <v>41.400000000000006</v>
      </c>
    </row>
    <row r="165" spans="1:22" ht="13.5" x14ac:dyDescent="0.25">
      <c r="A165" s="3">
        <f>RSI!A165</f>
        <v>42243</v>
      </c>
      <c r="B165" s="2">
        <f>RSI!B165</f>
        <v>3.7932999999999999</v>
      </c>
      <c r="C165" s="2">
        <f>RSI!I165</f>
        <v>50.484781587499448</v>
      </c>
      <c r="D165" s="2">
        <f>MACD!E165</f>
        <v>3.1199027017804415E-2</v>
      </c>
      <c r="E165" s="2">
        <f>MACD!F165</f>
        <v>3.6501148801662782E-2</v>
      </c>
      <c r="F165" s="2">
        <f>'Moving Avg'!D165</f>
        <v>3.7571799999999995</v>
      </c>
      <c r="G165" s="2">
        <f>'Moving Avg'!F165</f>
        <v>3.7777850000000002</v>
      </c>
      <c r="H165" s="2">
        <f>'Moving Avg'!G165</f>
        <v>3.869377999999998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45</v>
      </c>
      <c r="O165" s="8">
        <f t="shared" si="22"/>
        <v>50</v>
      </c>
      <c r="P165" s="8">
        <f t="shared" si="23"/>
        <v>83.5</v>
      </c>
      <c r="Q165" s="9">
        <f t="shared" si="24"/>
        <v>44.524999999999999</v>
      </c>
      <c r="R165" s="9">
        <f t="shared" si="25"/>
        <v>52.375</v>
      </c>
      <c r="S165" s="9">
        <f t="shared" si="26"/>
        <v>60.575000000000003</v>
      </c>
      <c r="T165" s="9">
        <f t="shared" si="27"/>
        <v>50.875</v>
      </c>
      <c r="U165" s="8">
        <f t="shared" si="28"/>
        <v>52.491666666666674</v>
      </c>
      <c r="V165" s="8">
        <f t="shared" si="29"/>
        <v>52.087500000000006</v>
      </c>
    </row>
    <row r="166" spans="1:22" ht="13.5" x14ac:dyDescent="0.25">
      <c r="A166" s="3">
        <f>RSI!A166</f>
        <v>42244</v>
      </c>
      <c r="B166" s="2">
        <f>RSI!B166</f>
        <v>3.6821000000000002</v>
      </c>
      <c r="C166" s="2">
        <f>RSI!I166</f>
        <v>39.11468572082061</v>
      </c>
      <c r="D166" s="2">
        <f>MACD!E166</f>
        <v>3.2916715103123995E-2</v>
      </c>
      <c r="E166" s="2">
        <f>MACD!F166</f>
        <v>3.5784262061955022E-2</v>
      </c>
      <c r="F166" s="2">
        <f>'Moving Avg'!D166</f>
        <v>3.7618</v>
      </c>
      <c r="G166" s="2">
        <f>'Moving Avg'!F166</f>
        <v>3.7687499999999998</v>
      </c>
      <c r="H166" s="2">
        <f>'Moving Avg'!G166</f>
        <v>3.8667299999999978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83.5</v>
      </c>
      <c r="Q166" s="9">
        <f t="shared" si="24"/>
        <v>44.524999999999999</v>
      </c>
      <c r="R166" s="9">
        <f t="shared" si="25"/>
        <v>52.375</v>
      </c>
      <c r="S166" s="9">
        <f t="shared" si="26"/>
        <v>60.575000000000003</v>
      </c>
      <c r="T166" s="9">
        <f t="shared" si="27"/>
        <v>50.875</v>
      </c>
      <c r="U166" s="8">
        <f t="shared" si="28"/>
        <v>52.491666666666674</v>
      </c>
      <c r="V166" s="8">
        <f t="shared" si="29"/>
        <v>52.087500000000006</v>
      </c>
    </row>
    <row r="167" spans="1:22" ht="13.5" x14ac:dyDescent="0.25">
      <c r="A167" s="3">
        <f>RSI!A167</f>
        <v>42247</v>
      </c>
      <c r="B167" s="2">
        <f>RSI!B167</f>
        <v>3.7700999999999998</v>
      </c>
      <c r="C167" s="2">
        <f>RSI!I167</f>
        <v>48.919158709915699</v>
      </c>
      <c r="D167" s="2">
        <f>MACD!E167</f>
        <v>1.6369983943723465E-2</v>
      </c>
      <c r="E167" s="2">
        <f>MACD!F167</f>
        <v>3.1901406438308716E-2</v>
      </c>
      <c r="F167" s="2">
        <f>'Moving Avg'!D167</f>
        <v>3.7664200000000001</v>
      </c>
      <c r="G167" s="2">
        <f>'Moving Avg'!F167</f>
        <v>3.7641150000000003</v>
      </c>
      <c r="H167" s="2">
        <f>'Moving Avg'!G167</f>
        <v>3.8636379999999986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CONFIRMED BULLISH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83.5</v>
      </c>
      <c r="Q167" s="9">
        <f t="shared" si="24"/>
        <v>44.524999999999999</v>
      </c>
      <c r="R167" s="9">
        <f t="shared" si="25"/>
        <v>52.375</v>
      </c>
      <c r="S167" s="9">
        <f t="shared" si="26"/>
        <v>60.575000000000003</v>
      </c>
      <c r="T167" s="9">
        <f t="shared" si="27"/>
        <v>50.875</v>
      </c>
      <c r="U167" s="8">
        <f t="shared" si="28"/>
        <v>52.491666666666674</v>
      </c>
      <c r="V167" s="8">
        <f t="shared" si="29"/>
        <v>52.087500000000006</v>
      </c>
    </row>
    <row r="168" spans="1:22" ht="13.5" x14ac:dyDescent="0.25">
      <c r="A168" s="3">
        <f>RSI!A168</f>
        <v>42248</v>
      </c>
      <c r="B168" s="2">
        <f>RSI!B168</f>
        <v>3.7515999999999998</v>
      </c>
      <c r="C168" s="2">
        <f>RSI!I168</f>
        <v>47.198427746047365</v>
      </c>
      <c r="D168" s="2">
        <f>MACD!E168</f>
        <v>4.5066477482533784E-3</v>
      </c>
      <c r="E168" s="2">
        <f>MACD!F168</f>
        <v>2.6422454700297648E-2</v>
      </c>
      <c r="F168" s="2">
        <f>'Moving Avg'!D168</f>
        <v>3.7580799999999996</v>
      </c>
      <c r="G168" s="2">
        <f>'Moving Avg'!F168</f>
        <v>3.7592499999999993</v>
      </c>
      <c r="H168" s="2">
        <f>'Moving Avg'!G168</f>
        <v>3.8578819999999983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100</v>
      </c>
      <c r="O168" s="8">
        <f t="shared" si="22"/>
        <v>50</v>
      </c>
      <c r="P168" s="8">
        <f t="shared" si="23"/>
        <v>16.5</v>
      </c>
      <c r="Q168" s="9">
        <f t="shared" si="24"/>
        <v>53.725000000000001</v>
      </c>
      <c r="R168" s="9">
        <f t="shared" si="25"/>
        <v>46.625</v>
      </c>
      <c r="S168" s="9">
        <f t="shared" si="26"/>
        <v>38.674999999999997</v>
      </c>
      <c r="T168" s="9">
        <f t="shared" si="27"/>
        <v>47.875</v>
      </c>
      <c r="U168" s="8">
        <f t="shared" si="28"/>
        <v>46.341666666666661</v>
      </c>
      <c r="V168" s="8">
        <f t="shared" si="29"/>
        <v>46.724999999999994</v>
      </c>
    </row>
    <row r="169" spans="1:22" ht="13.5" x14ac:dyDescent="0.25">
      <c r="A169" s="3">
        <f>RSI!A169</f>
        <v>42249</v>
      </c>
      <c r="B169" s="2">
        <f>RSI!B169</f>
        <v>3.6219000000000001</v>
      </c>
      <c r="C169" s="2">
        <f>RSI!I169</f>
        <v>37.294063006378067</v>
      </c>
      <c r="D169" s="2">
        <f>MACD!E169</f>
        <v>2.8096561677770637E-3</v>
      </c>
      <c r="E169" s="2">
        <f>MACD!F169</f>
        <v>2.1699894993793531E-2</v>
      </c>
      <c r="F169" s="2">
        <f>'Moving Avg'!D169</f>
        <v>3.7237999999999998</v>
      </c>
      <c r="G169" s="2">
        <f>'Moving Avg'!F169</f>
        <v>3.7529949999999999</v>
      </c>
      <c r="H169" s="2">
        <f>'Moving Avg'!G169</f>
        <v>3.8509439999999988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16.5</v>
      </c>
      <c r="Q169" s="9">
        <f t="shared" si="24"/>
        <v>34.475000000000001</v>
      </c>
      <c r="R169" s="9">
        <f t="shared" si="25"/>
        <v>35.625</v>
      </c>
      <c r="S169" s="9">
        <f t="shared" si="26"/>
        <v>30.425000000000001</v>
      </c>
      <c r="T169" s="9">
        <f t="shared" si="27"/>
        <v>34.125</v>
      </c>
      <c r="U169" s="8">
        <f t="shared" si="28"/>
        <v>33.508333333333333</v>
      </c>
      <c r="V169" s="8">
        <f t="shared" si="29"/>
        <v>33.662499999999994</v>
      </c>
    </row>
    <row r="170" spans="1:22" ht="13.5" x14ac:dyDescent="0.25">
      <c r="A170" s="3">
        <f>RSI!A170</f>
        <v>42250</v>
      </c>
      <c r="B170" s="2">
        <f>RSI!B170</f>
        <v>3.6450999999999998</v>
      </c>
      <c r="C170" s="2">
        <f>RSI!I170</f>
        <v>39.730360829135329</v>
      </c>
      <c r="D170" s="2">
        <f>MACD!E170</f>
        <v>-1.5644501265312805E-3</v>
      </c>
      <c r="E170" s="2">
        <f>MACD!F170</f>
        <v>1.7047025969728569E-2</v>
      </c>
      <c r="F170" s="2">
        <f>'Moving Avg'!D170</f>
        <v>3.6941600000000001</v>
      </c>
      <c r="G170" s="2">
        <f>'Moving Avg'!F170</f>
        <v>3.7432699999999999</v>
      </c>
      <c r="H170" s="2">
        <f>'Moving Avg'!G170</f>
        <v>3.8435879999999991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CONFIRMED BEARISH</v>
      </c>
      <c r="M170" s="8">
        <f t="shared" si="20"/>
        <v>25</v>
      </c>
      <c r="N170" s="8">
        <f t="shared" si="21"/>
        <v>45</v>
      </c>
      <c r="O170" s="8">
        <f t="shared" si="22"/>
        <v>50</v>
      </c>
      <c r="P170" s="8">
        <f t="shared" si="23"/>
        <v>16.5</v>
      </c>
      <c r="Q170" s="9">
        <f t="shared" si="24"/>
        <v>34.475000000000001</v>
      </c>
      <c r="R170" s="9">
        <f t="shared" si="25"/>
        <v>35.625</v>
      </c>
      <c r="S170" s="9">
        <f t="shared" si="26"/>
        <v>30.425000000000001</v>
      </c>
      <c r="T170" s="9">
        <f t="shared" si="27"/>
        <v>34.125</v>
      </c>
      <c r="U170" s="8">
        <f t="shared" si="28"/>
        <v>33.508333333333333</v>
      </c>
      <c r="V170" s="8">
        <f t="shared" si="29"/>
        <v>33.662499999999994</v>
      </c>
    </row>
    <row r="171" spans="1:22" ht="13.5" x14ac:dyDescent="0.25">
      <c r="A171" s="3">
        <f>RSI!A171</f>
        <v>42251</v>
      </c>
      <c r="B171" s="2">
        <f>RSI!B171</f>
        <v>3.6497000000000002</v>
      </c>
      <c r="C171" s="2">
        <f>RSI!I171</f>
        <v>40.226252405281073</v>
      </c>
      <c r="D171" s="2">
        <f>MACD!E171</f>
        <v>-8.4465624639351589E-3</v>
      </c>
      <c r="E171" s="2">
        <f>MACD!F171</f>
        <v>1.1948308282995824E-2</v>
      </c>
      <c r="F171" s="2">
        <f>'Moving Avg'!D171</f>
        <v>3.6876799999999994</v>
      </c>
      <c r="G171" s="2">
        <f>'Moving Avg'!F171</f>
        <v>3.7337750000000001</v>
      </c>
      <c r="H171" s="2">
        <f>'Moving Avg'!G171</f>
        <v>3.8363240000000003</v>
      </c>
      <c r="I171" s="2">
        <f>'Moving Avg'!H171</f>
        <v>0</v>
      </c>
      <c r="J171" s="6" t="str">
        <f>OBV!F171</f>
        <v>BULLISH</v>
      </c>
      <c r="K171" s="6" t="str">
        <f>OBV!G171</f>
        <v>NEUTRAL</v>
      </c>
      <c r="L171" s="6" t="str">
        <f>OBV!H171</f>
        <v>BULLISH DIVERGENCE</v>
      </c>
      <c r="M171" s="8">
        <f t="shared" si="20"/>
        <v>25</v>
      </c>
      <c r="N171" s="8">
        <f t="shared" si="21"/>
        <v>100</v>
      </c>
      <c r="O171" s="8">
        <f t="shared" si="22"/>
        <v>50</v>
      </c>
      <c r="P171" s="8">
        <f t="shared" si="23"/>
        <v>66.5</v>
      </c>
      <c r="Q171" s="9">
        <f t="shared" si="24"/>
        <v>61.225000000000001</v>
      </c>
      <c r="R171" s="9">
        <f t="shared" si="25"/>
        <v>59.125</v>
      </c>
      <c r="S171" s="9">
        <f t="shared" si="26"/>
        <v>61.174999999999997</v>
      </c>
      <c r="T171" s="9">
        <f t="shared" si="27"/>
        <v>60.375</v>
      </c>
      <c r="U171" s="8">
        <f t="shared" si="28"/>
        <v>60.508333333333326</v>
      </c>
      <c r="V171" s="8">
        <f t="shared" si="29"/>
        <v>60.474999999999994</v>
      </c>
    </row>
    <row r="172" spans="1:22" ht="13.5" x14ac:dyDescent="0.25">
      <c r="A172" s="3">
        <f>RSI!A172</f>
        <v>42254</v>
      </c>
      <c r="B172" s="2">
        <f>RSI!B172</f>
        <v>3.5432000000000001</v>
      </c>
      <c r="C172" s="2">
        <f>RSI!I172</f>
        <v>33.378717629564534</v>
      </c>
      <c r="D172" s="2">
        <f>MACD!E172</f>
        <v>7.7910596359793693E-3</v>
      </c>
      <c r="E172" s="2">
        <f>MACD!F172</f>
        <v>1.1116858553592535E-2</v>
      </c>
      <c r="F172" s="2">
        <f>'Moving Avg'!D172</f>
        <v>3.6422999999999996</v>
      </c>
      <c r="G172" s="2">
        <f>'Moving Avg'!F172</f>
        <v>3.7189549999999998</v>
      </c>
      <c r="H172" s="2">
        <f>'Moving Avg'!G172</f>
        <v>3.8269300000000004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50</v>
      </c>
      <c r="P172" s="8">
        <f t="shared" si="23"/>
        <v>16.5</v>
      </c>
      <c r="Q172" s="9">
        <f t="shared" si="24"/>
        <v>34.475000000000001</v>
      </c>
      <c r="R172" s="9">
        <f t="shared" si="25"/>
        <v>35.625</v>
      </c>
      <c r="S172" s="9">
        <f t="shared" si="26"/>
        <v>30.425000000000001</v>
      </c>
      <c r="T172" s="9">
        <f t="shared" si="27"/>
        <v>34.125</v>
      </c>
      <c r="U172" s="8">
        <f t="shared" si="28"/>
        <v>33.508333333333333</v>
      </c>
      <c r="V172" s="8">
        <f t="shared" si="29"/>
        <v>33.662499999999994</v>
      </c>
    </row>
    <row r="173" spans="1:22" ht="13.5" x14ac:dyDescent="0.25">
      <c r="A173" s="3">
        <f>RSI!A173</f>
        <v>42255</v>
      </c>
      <c r="B173" s="2">
        <f>RSI!B173</f>
        <v>3.5247000000000002</v>
      </c>
      <c r="C173" s="2">
        <f>RSI!I173</f>
        <v>32.348599663956094</v>
      </c>
      <c r="D173" s="2">
        <f>MACD!E173</f>
        <v>3.124001074404914E-2</v>
      </c>
      <c r="E173" s="2">
        <f>MACD!F173</f>
        <v>1.5141488991683856E-2</v>
      </c>
      <c r="F173" s="2">
        <f>'Moving Avg'!D173</f>
        <v>3.5969199999999999</v>
      </c>
      <c r="G173" s="2">
        <f>'Moving Avg'!F173</f>
        <v>3.705754999999999</v>
      </c>
      <c r="H173" s="2">
        <f>'Moving Avg'!G173</f>
        <v>3.8164600000000002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16.5</v>
      </c>
      <c r="Q173" s="9">
        <f t="shared" si="24"/>
        <v>18.725000000000001</v>
      </c>
      <c r="R173" s="9">
        <f t="shared" si="25"/>
        <v>26.625</v>
      </c>
      <c r="S173" s="9">
        <f t="shared" si="26"/>
        <v>23.675000000000001</v>
      </c>
      <c r="T173" s="9">
        <f t="shared" si="27"/>
        <v>22.875</v>
      </c>
      <c r="U173" s="8">
        <f t="shared" si="28"/>
        <v>23.008333333333336</v>
      </c>
      <c r="V173" s="8">
        <f t="shared" si="29"/>
        <v>22.975000000000001</v>
      </c>
    </row>
    <row r="174" spans="1:22" ht="13.5" x14ac:dyDescent="0.25">
      <c r="A174" s="3">
        <f>RSI!A174</f>
        <v>42256</v>
      </c>
      <c r="B174" s="2">
        <f>RSI!B174</f>
        <v>3.4922</v>
      </c>
      <c r="C174" s="2">
        <f>RSI!I174</f>
        <v>30.564065947037633</v>
      </c>
      <c r="D174" s="2">
        <f>MACD!E174</f>
        <v>5.4724060635054528E-2</v>
      </c>
      <c r="E174" s="2">
        <f>MACD!F174</f>
        <v>2.3058003320357991E-2</v>
      </c>
      <c r="F174" s="2">
        <f>'Moving Avg'!D174</f>
        <v>3.57098</v>
      </c>
      <c r="G174" s="2">
        <f>'Moving Avg'!F174</f>
        <v>3.6906999999999996</v>
      </c>
      <c r="H174" s="2">
        <f>'Moving Avg'!G174</f>
        <v>3.8053399999999997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16.5</v>
      </c>
      <c r="Q174" s="9">
        <f t="shared" si="24"/>
        <v>18.725000000000001</v>
      </c>
      <c r="R174" s="9">
        <f t="shared" si="25"/>
        <v>26.625</v>
      </c>
      <c r="S174" s="9">
        <f t="shared" si="26"/>
        <v>23.675000000000001</v>
      </c>
      <c r="T174" s="9">
        <f t="shared" si="27"/>
        <v>22.875</v>
      </c>
      <c r="U174" s="8">
        <f t="shared" si="28"/>
        <v>23.008333333333336</v>
      </c>
      <c r="V174" s="8">
        <f t="shared" si="29"/>
        <v>22.975000000000001</v>
      </c>
    </row>
    <row r="175" spans="1:22" ht="13.5" x14ac:dyDescent="0.25">
      <c r="A175" s="3">
        <f>RSI!A175</f>
        <v>42257</v>
      </c>
      <c r="B175" s="2">
        <f>RSI!B175</f>
        <v>3.3393999999999999</v>
      </c>
      <c r="C175" s="2">
        <f>RSI!I175</f>
        <v>23.890965640635386</v>
      </c>
      <c r="D175" s="2">
        <f>MACD!E175</f>
        <v>8.7249466553819044E-2</v>
      </c>
      <c r="E175" s="2">
        <f>MACD!F175</f>
        <v>3.5896295967050199E-2</v>
      </c>
      <c r="F175" s="2">
        <f>'Moving Avg'!D175</f>
        <v>3.5098400000000005</v>
      </c>
      <c r="G175" s="2">
        <f>'Moving Avg'!F175</f>
        <v>3.6684699999999992</v>
      </c>
      <c r="H175" s="2">
        <f>'Moving Avg'!G175</f>
        <v>3.7911640000000002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50</v>
      </c>
      <c r="P175" s="8">
        <f t="shared" si="23"/>
        <v>16.5</v>
      </c>
      <c r="Q175" s="9">
        <f t="shared" si="24"/>
        <v>27.475000000000001</v>
      </c>
      <c r="R175" s="9">
        <f t="shared" si="25"/>
        <v>31.625</v>
      </c>
      <c r="S175" s="9">
        <f t="shared" si="26"/>
        <v>27.425000000000001</v>
      </c>
      <c r="T175" s="9">
        <f t="shared" si="27"/>
        <v>29.125</v>
      </c>
      <c r="U175" s="8">
        <f t="shared" si="28"/>
        <v>28.841666666666669</v>
      </c>
      <c r="V175" s="8">
        <f t="shared" si="29"/>
        <v>28.912500000000001</v>
      </c>
    </row>
    <row r="176" spans="1:22" ht="13.5" x14ac:dyDescent="0.25">
      <c r="A176" s="3">
        <f>RSI!A176</f>
        <v>42258</v>
      </c>
      <c r="B176" s="2">
        <f>RSI!B176</f>
        <v>3.4180999999999999</v>
      </c>
      <c r="C176" s="2">
        <f>RSI!I176</f>
        <v>32.112323140651881</v>
      </c>
      <c r="D176" s="2">
        <f>MACD!E176</f>
        <v>9.3973366159075145E-2</v>
      </c>
      <c r="E176" s="2">
        <f>MACD!F176</f>
        <v>4.7511710005455191E-2</v>
      </c>
      <c r="F176" s="2">
        <f>'Moving Avg'!D176</f>
        <v>3.4635199999999999</v>
      </c>
      <c r="G176" s="2">
        <f>'Moving Avg'!F176</f>
        <v>3.6504049999999992</v>
      </c>
      <c r="H176" s="2">
        <f>'Moving Avg'!G176</f>
        <v>3.7788280000000003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16.5</v>
      </c>
      <c r="Q176" s="9">
        <f t="shared" si="24"/>
        <v>18.725000000000001</v>
      </c>
      <c r="R176" s="9">
        <f t="shared" si="25"/>
        <v>26.625</v>
      </c>
      <c r="S176" s="9">
        <f t="shared" si="26"/>
        <v>23.675000000000001</v>
      </c>
      <c r="T176" s="9">
        <f t="shared" si="27"/>
        <v>22.875</v>
      </c>
      <c r="U176" s="8">
        <f t="shared" si="28"/>
        <v>23.008333333333336</v>
      </c>
      <c r="V176" s="8">
        <f t="shared" si="29"/>
        <v>22.975000000000001</v>
      </c>
    </row>
    <row r="177" spans="1:22" ht="13.5" x14ac:dyDescent="0.25">
      <c r="A177" s="3">
        <f>RSI!A177</f>
        <v>42261</v>
      </c>
      <c r="B177" s="2">
        <f>RSI!B177</f>
        <v>3.3765000000000001</v>
      </c>
      <c r="C177" s="2">
        <f>RSI!I177</f>
        <v>30.252095609047501</v>
      </c>
      <c r="D177" s="2">
        <f>MACD!E177</f>
        <v>0.1177989471471359</v>
      </c>
      <c r="E177" s="2">
        <f>MACD!F177</f>
        <v>6.1569157433791336E-2</v>
      </c>
      <c r="F177" s="2">
        <f>'Moving Avg'!D177</f>
        <v>3.43018</v>
      </c>
      <c r="G177" s="2">
        <f>'Moving Avg'!F177</f>
        <v>3.6341949999999996</v>
      </c>
      <c r="H177" s="2">
        <f>'Moving Avg'!G177</f>
        <v>3.765924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0</v>
      </c>
      <c r="Q177" s="9">
        <f t="shared" si="24"/>
        <v>16.25</v>
      </c>
      <c r="R177" s="9">
        <f t="shared" si="25"/>
        <v>22.5</v>
      </c>
      <c r="S177" s="9">
        <f t="shared" si="26"/>
        <v>16.25</v>
      </c>
      <c r="T177" s="9">
        <f t="shared" si="27"/>
        <v>18.75</v>
      </c>
      <c r="U177" s="8">
        <f t="shared" si="28"/>
        <v>18.333333333333332</v>
      </c>
      <c r="V177" s="8">
        <f t="shared" si="29"/>
        <v>18.4375</v>
      </c>
    </row>
    <row r="178" spans="1:22" ht="13.5" x14ac:dyDescent="0.25">
      <c r="A178" s="3">
        <f>RSI!A178</f>
        <v>42262</v>
      </c>
      <c r="B178" s="2">
        <f>RSI!B178</f>
        <v>3.3672</v>
      </c>
      <c r="C178" s="2">
        <f>RSI!I178</f>
        <v>29.835984777794209</v>
      </c>
      <c r="D178" s="2">
        <f>MACD!E178</f>
        <v>0.13745147986260031</v>
      </c>
      <c r="E178" s="2">
        <f>MACD!F178</f>
        <v>7.6745621919553142E-2</v>
      </c>
      <c r="F178" s="2">
        <f>'Moving Avg'!D178</f>
        <v>3.3986800000000001</v>
      </c>
      <c r="G178" s="2">
        <f>'Moving Avg'!F178</f>
        <v>3.6172899999999983</v>
      </c>
      <c r="H178" s="2">
        <f>'Moving Avg'!G178</f>
        <v>3.7530100000000006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50</v>
      </c>
      <c r="P178" s="8">
        <f t="shared" si="23"/>
        <v>0</v>
      </c>
      <c r="Q178" s="9">
        <f t="shared" si="24"/>
        <v>25</v>
      </c>
      <c r="R178" s="9">
        <f t="shared" si="25"/>
        <v>27.5</v>
      </c>
      <c r="S178" s="9">
        <f t="shared" si="26"/>
        <v>20</v>
      </c>
      <c r="T178" s="9">
        <f t="shared" si="27"/>
        <v>25</v>
      </c>
      <c r="U178" s="8">
        <f t="shared" si="28"/>
        <v>24.166666666666668</v>
      </c>
      <c r="V178" s="8">
        <f t="shared" si="29"/>
        <v>24.375</v>
      </c>
    </row>
    <row r="179" spans="1:22" ht="13.5" x14ac:dyDescent="0.25">
      <c r="A179" s="3">
        <f>RSI!A179</f>
        <v>42263</v>
      </c>
      <c r="B179" s="2">
        <f>RSI!B179</f>
        <v>3.4274</v>
      </c>
      <c r="C179" s="2">
        <f>RSI!I179</f>
        <v>35.975034300569888</v>
      </c>
      <c r="D179" s="2">
        <f>MACD!E179</f>
        <v>0.13124988606574073</v>
      </c>
      <c r="E179" s="2">
        <f>MACD!F179</f>
        <v>8.764647474879067E-2</v>
      </c>
      <c r="F179" s="2">
        <f>'Moving Avg'!D179</f>
        <v>3.3857200000000001</v>
      </c>
      <c r="G179" s="2">
        <f>'Moving Avg'!F179</f>
        <v>3.6038600000000001</v>
      </c>
      <c r="H179" s="2">
        <f>'Moving Avg'!G179</f>
        <v>3.7413000000000007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16.5</v>
      </c>
      <c r="Q179" s="9">
        <f t="shared" si="24"/>
        <v>18.725000000000001</v>
      </c>
      <c r="R179" s="9">
        <f t="shared" si="25"/>
        <v>26.625</v>
      </c>
      <c r="S179" s="9">
        <f t="shared" si="26"/>
        <v>23.675000000000001</v>
      </c>
      <c r="T179" s="9">
        <f t="shared" si="27"/>
        <v>22.875</v>
      </c>
      <c r="U179" s="8">
        <f t="shared" si="28"/>
        <v>23.008333333333336</v>
      </c>
      <c r="V179" s="8">
        <f t="shared" si="29"/>
        <v>22.975000000000001</v>
      </c>
    </row>
    <row r="180" spans="1:22" ht="13.5" x14ac:dyDescent="0.25">
      <c r="A180" s="3">
        <f>RSI!A180</f>
        <v>42264</v>
      </c>
      <c r="B180" s="2">
        <f>RSI!B180</f>
        <v>3.4274</v>
      </c>
      <c r="C180" s="2">
        <f>RSI!I180</f>
        <v>35.975034300569888</v>
      </c>
      <c r="D180" s="2">
        <f>MACD!E180</f>
        <v>0.13068111729537168</v>
      </c>
      <c r="E180" s="2">
        <f>MACD!F180</f>
        <v>9.625340325810687E-2</v>
      </c>
      <c r="F180" s="2">
        <f>'Moving Avg'!D180</f>
        <v>3.4033199999999999</v>
      </c>
      <c r="G180" s="2">
        <f>'Moving Avg'!F180</f>
        <v>3.5911250000000003</v>
      </c>
      <c r="H180" s="2">
        <f>'Moving Avg'!G180</f>
        <v>3.7299420000000016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16.5</v>
      </c>
      <c r="Q180" s="9">
        <f t="shared" si="24"/>
        <v>18.725000000000001</v>
      </c>
      <c r="R180" s="9">
        <f t="shared" si="25"/>
        <v>26.625</v>
      </c>
      <c r="S180" s="9">
        <f t="shared" si="26"/>
        <v>23.675000000000001</v>
      </c>
      <c r="T180" s="9">
        <f t="shared" si="27"/>
        <v>22.875</v>
      </c>
      <c r="U180" s="8">
        <f t="shared" si="28"/>
        <v>23.008333333333336</v>
      </c>
      <c r="V180" s="8">
        <f t="shared" si="29"/>
        <v>22.975000000000001</v>
      </c>
    </row>
    <row r="181" spans="1:22" ht="13.5" x14ac:dyDescent="0.25">
      <c r="A181" s="3">
        <f>RSI!A181</f>
        <v>42265</v>
      </c>
      <c r="B181" s="2">
        <f>RSI!B181</f>
        <v>3.4228000000000001</v>
      </c>
      <c r="C181" s="2">
        <f>RSI!I181</f>
        <v>35.698235527707865</v>
      </c>
      <c r="D181" s="2">
        <f>MACD!E181</f>
        <v>0.13227560196479438</v>
      </c>
      <c r="E181" s="2">
        <f>MACD!F181</f>
        <v>0.10345784299944437</v>
      </c>
      <c r="F181" s="2">
        <f>'Moving Avg'!D181</f>
        <v>3.4042599999999998</v>
      </c>
      <c r="G181" s="2">
        <f>'Moving Avg'!F181</f>
        <v>3.5793150000000002</v>
      </c>
      <c r="H181" s="2">
        <f>'Moving Avg'!G181</f>
        <v>3.7196400000000018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BEARISH DIVERGENCE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16.5</v>
      </c>
      <c r="Q181" s="9">
        <f t="shared" si="24"/>
        <v>18.725000000000001</v>
      </c>
      <c r="R181" s="9">
        <f t="shared" si="25"/>
        <v>26.625</v>
      </c>
      <c r="S181" s="9">
        <f t="shared" si="26"/>
        <v>23.675000000000001</v>
      </c>
      <c r="T181" s="9">
        <f t="shared" si="27"/>
        <v>22.875</v>
      </c>
      <c r="U181" s="8">
        <f t="shared" si="28"/>
        <v>23.008333333333336</v>
      </c>
      <c r="V181" s="8">
        <f t="shared" si="29"/>
        <v>22.975000000000001</v>
      </c>
    </row>
    <row r="182" spans="1:22" ht="13.5" x14ac:dyDescent="0.25">
      <c r="A182" s="3">
        <f>RSI!A182</f>
        <v>42268</v>
      </c>
      <c r="B182" s="2">
        <f>RSI!B182</f>
        <v>3.4228000000000001</v>
      </c>
      <c r="C182" s="2">
        <f>RSI!I182</f>
        <v>35.698235527707865</v>
      </c>
      <c r="D182" s="2">
        <f>MACD!E182</f>
        <v>0.11821856742414427</v>
      </c>
      <c r="E182" s="2">
        <f>MACD!F182</f>
        <v>0.10640998788438435</v>
      </c>
      <c r="F182" s="2">
        <f>'Moving Avg'!D182</f>
        <v>3.4135199999999997</v>
      </c>
      <c r="G182" s="2">
        <f>'Moving Avg'!F182</f>
        <v>3.5631049999999993</v>
      </c>
      <c r="H182" s="2">
        <f>'Moving Avg'!G182</f>
        <v>3.7080140000000017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83.5</v>
      </c>
      <c r="Q182" s="9">
        <f t="shared" si="24"/>
        <v>28.774999999999999</v>
      </c>
      <c r="R182" s="9">
        <f t="shared" si="25"/>
        <v>43.375</v>
      </c>
      <c r="S182" s="9">
        <f t="shared" si="26"/>
        <v>53.825000000000003</v>
      </c>
      <c r="T182" s="9">
        <f t="shared" si="27"/>
        <v>39.625</v>
      </c>
      <c r="U182" s="8">
        <f t="shared" si="28"/>
        <v>41.991666666666667</v>
      </c>
      <c r="V182" s="8">
        <f t="shared" si="29"/>
        <v>41.400000000000006</v>
      </c>
    </row>
    <row r="183" spans="1:22" ht="13.5" x14ac:dyDescent="0.25">
      <c r="A183" s="3">
        <f>RSI!A183</f>
        <v>42269</v>
      </c>
      <c r="B183" s="2">
        <f>RSI!B183</f>
        <v>3.4180999999999999</v>
      </c>
      <c r="C183" s="2">
        <f>RSI!I183</f>
        <v>35.37570013300035</v>
      </c>
      <c r="D183" s="2">
        <f>MACD!E183</f>
        <v>0.10473207520655059</v>
      </c>
      <c r="E183" s="2">
        <f>MACD!F183</f>
        <v>0.10607440534881761</v>
      </c>
      <c r="F183" s="2">
        <f>'Moving Avg'!D183</f>
        <v>3.4237000000000002</v>
      </c>
      <c r="G183" s="2">
        <f>'Moving Avg'!F183</f>
        <v>3.544344999999999</v>
      </c>
      <c r="H183" s="2">
        <f>'Moving Avg'!G183</f>
        <v>3.6977940000000018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  <c r="M183" s="8">
        <f t="shared" si="20"/>
        <v>25</v>
      </c>
      <c r="N183" s="8">
        <f t="shared" si="21"/>
        <v>45</v>
      </c>
      <c r="O183" s="8">
        <f t="shared" si="22"/>
        <v>50</v>
      </c>
      <c r="P183" s="8">
        <f t="shared" si="23"/>
        <v>83.5</v>
      </c>
      <c r="Q183" s="9">
        <f t="shared" si="24"/>
        <v>44.524999999999999</v>
      </c>
      <c r="R183" s="9">
        <f t="shared" si="25"/>
        <v>52.375</v>
      </c>
      <c r="S183" s="9">
        <f t="shared" si="26"/>
        <v>60.575000000000003</v>
      </c>
      <c r="T183" s="9">
        <f t="shared" si="27"/>
        <v>50.875</v>
      </c>
      <c r="U183" s="8">
        <f t="shared" si="28"/>
        <v>52.491666666666674</v>
      </c>
      <c r="V183" s="8">
        <f t="shared" si="29"/>
        <v>52.087500000000006</v>
      </c>
    </row>
    <row r="184" spans="1:22" ht="13.5" x14ac:dyDescent="0.25">
      <c r="A184" s="3">
        <f>RSI!A184</f>
        <v>42270</v>
      </c>
      <c r="B184" s="2">
        <f>RSI!B184</f>
        <v>3.4180999999999999</v>
      </c>
      <c r="C184" s="2">
        <f>RSI!I184</f>
        <v>35.37570013300035</v>
      </c>
      <c r="D184" s="2">
        <f>MACD!E184</f>
        <v>8.9187022042264807E-2</v>
      </c>
      <c r="E184" s="2">
        <f>MACD!F184</f>
        <v>0.10269692868750706</v>
      </c>
      <c r="F184" s="2">
        <f>'Moving Avg'!D184</f>
        <v>3.4218399999999995</v>
      </c>
      <c r="G184" s="2">
        <f>'Moving Avg'!F184</f>
        <v>3.5255849999999995</v>
      </c>
      <c r="H184" s="2">
        <f>'Moving Avg'!G184</f>
        <v>3.6876620000000018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45</v>
      </c>
      <c r="O184" s="8">
        <f t="shared" si="22"/>
        <v>50</v>
      </c>
      <c r="P184" s="8">
        <f t="shared" si="23"/>
        <v>16.5</v>
      </c>
      <c r="Q184" s="9">
        <f t="shared" si="24"/>
        <v>34.475000000000001</v>
      </c>
      <c r="R184" s="9">
        <f t="shared" si="25"/>
        <v>35.625</v>
      </c>
      <c r="S184" s="9">
        <f t="shared" si="26"/>
        <v>30.425000000000001</v>
      </c>
      <c r="T184" s="9">
        <f t="shared" si="27"/>
        <v>34.125</v>
      </c>
      <c r="U184" s="8">
        <f t="shared" si="28"/>
        <v>33.508333333333333</v>
      </c>
      <c r="V184" s="8">
        <f t="shared" si="29"/>
        <v>33.662499999999994</v>
      </c>
    </row>
    <row r="185" spans="1:22" ht="13.5" x14ac:dyDescent="0.25">
      <c r="A185" s="3">
        <f>RSI!A185</f>
        <v>42275</v>
      </c>
      <c r="B185" s="2">
        <f>RSI!B185</f>
        <v>3.4691000000000001</v>
      </c>
      <c r="C185" s="2">
        <f>RSI!I185</f>
        <v>41.973493902746334</v>
      </c>
      <c r="D185" s="2">
        <f>MACD!E185</f>
        <v>4.9550447374607121E-2</v>
      </c>
      <c r="E185" s="2">
        <f>MACD!F185</f>
        <v>9.2067632424927076E-2</v>
      </c>
      <c r="F185" s="2">
        <f>'Moving Avg'!D185</f>
        <v>3.43018</v>
      </c>
      <c r="G185" s="2">
        <f>'Moving Avg'!F185</f>
        <v>3.5093749999999999</v>
      </c>
      <c r="H185" s="2">
        <f>'Moving Avg'!G185</f>
        <v>3.6794320000000011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BEARISH DIVERGENCE</v>
      </c>
      <c r="M185" s="8">
        <f t="shared" si="20"/>
        <v>25</v>
      </c>
      <c r="N185" s="8">
        <f t="shared" si="21"/>
        <v>100</v>
      </c>
      <c r="O185" s="8">
        <f t="shared" si="22"/>
        <v>50</v>
      </c>
      <c r="P185" s="8">
        <f t="shared" si="23"/>
        <v>16.5</v>
      </c>
      <c r="Q185" s="9">
        <f t="shared" si="24"/>
        <v>53.725000000000001</v>
      </c>
      <c r="R185" s="9">
        <f t="shared" si="25"/>
        <v>46.625</v>
      </c>
      <c r="S185" s="9">
        <f t="shared" si="26"/>
        <v>38.674999999999997</v>
      </c>
      <c r="T185" s="9">
        <f t="shared" si="27"/>
        <v>47.875</v>
      </c>
      <c r="U185" s="8">
        <f t="shared" si="28"/>
        <v>46.341666666666661</v>
      </c>
      <c r="V185" s="8">
        <f t="shared" si="29"/>
        <v>46.724999999999994</v>
      </c>
    </row>
    <row r="186" spans="1:22" ht="13.5" x14ac:dyDescent="0.25">
      <c r="A186" s="3">
        <f>RSI!A186</f>
        <v>42276</v>
      </c>
      <c r="B186" s="2">
        <f>RSI!B186</f>
        <v>3.4459</v>
      </c>
      <c r="C186" s="2">
        <f>RSI!I186</f>
        <v>39.974162658396359</v>
      </c>
      <c r="D186" s="2">
        <f>MACD!E186</f>
        <v>3.0279621667757883E-2</v>
      </c>
      <c r="E186" s="2">
        <f>MACD!F186</f>
        <v>7.9710030273493243E-2</v>
      </c>
      <c r="F186" s="2">
        <f>'Moving Avg'!D186</f>
        <v>3.4348000000000001</v>
      </c>
      <c r="G186" s="2">
        <f>'Moving Avg'!F186</f>
        <v>3.4975650000000003</v>
      </c>
      <c r="H186" s="2">
        <f>'Moving Avg'!G186</f>
        <v>3.6708260000000008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BEARISH DIVERGENCE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16.5</v>
      </c>
      <c r="Q186" s="9">
        <f t="shared" si="24"/>
        <v>53.725000000000001</v>
      </c>
      <c r="R186" s="9">
        <f t="shared" si="25"/>
        <v>46.625</v>
      </c>
      <c r="S186" s="9">
        <f t="shared" si="26"/>
        <v>38.674999999999997</v>
      </c>
      <c r="T186" s="9">
        <f t="shared" si="27"/>
        <v>47.875</v>
      </c>
      <c r="U186" s="8">
        <f t="shared" si="28"/>
        <v>46.341666666666661</v>
      </c>
      <c r="V186" s="8">
        <f t="shared" si="29"/>
        <v>46.724999999999994</v>
      </c>
    </row>
    <row r="187" spans="1:22" ht="13.5" x14ac:dyDescent="0.25">
      <c r="A187" s="3">
        <f>RSI!A187</f>
        <v>42277</v>
      </c>
      <c r="B187" s="2">
        <f>RSI!B187</f>
        <v>3.4459</v>
      </c>
      <c r="C187" s="2">
        <f>RSI!I187</f>
        <v>39.974162658396359</v>
      </c>
      <c r="D187" s="2">
        <f>MACD!E187</f>
        <v>8.1195203684569783E-3</v>
      </c>
      <c r="E187" s="2">
        <f>MACD!F187</f>
        <v>6.5391928292485996E-2</v>
      </c>
      <c r="F187" s="2">
        <f>'Moving Avg'!D187</f>
        <v>3.4394199999999997</v>
      </c>
      <c r="G187" s="2">
        <f>'Moving Avg'!F187</f>
        <v>3.4813549999999993</v>
      </c>
      <c r="H187" s="2">
        <f>'Moving Avg'!G187</f>
        <v>3.6645140000000005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BEARISH DIVERGENCE</v>
      </c>
      <c r="M187" s="8">
        <f t="shared" si="20"/>
        <v>25</v>
      </c>
      <c r="N187" s="8">
        <f t="shared" si="21"/>
        <v>100</v>
      </c>
      <c r="O187" s="8">
        <f t="shared" si="22"/>
        <v>50</v>
      </c>
      <c r="P187" s="8">
        <f t="shared" si="23"/>
        <v>16.5</v>
      </c>
      <c r="Q187" s="9">
        <f t="shared" si="24"/>
        <v>53.725000000000001</v>
      </c>
      <c r="R187" s="9">
        <f t="shared" si="25"/>
        <v>46.625</v>
      </c>
      <c r="S187" s="9">
        <f t="shared" si="26"/>
        <v>38.674999999999997</v>
      </c>
      <c r="T187" s="9">
        <f t="shared" si="27"/>
        <v>47.875</v>
      </c>
      <c r="U187" s="8">
        <f t="shared" si="28"/>
        <v>46.341666666666661</v>
      </c>
      <c r="V187" s="8">
        <f t="shared" si="29"/>
        <v>46.724999999999994</v>
      </c>
    </row>
    <row r="188" spans="1:22" ht="13.5" x14ac:dyDescent="0.25">
      <c r="A188" s="3">
        <f>RSI!A188</f>
        <v>42278</v>
      </c>
      <c r="B188" s="2">
        <f>RSI!B188</f>
        <v>3.4180999999999999</v>
      </c>
      <c r="C188" s="2">
        <f>RSI!I188</f>
        <v>37.492299208539031</v>
      </c>
      <c r="D188" s="2">
        <f>MACD!E188</f>
        <v>-9.4973056679577006E-3</v>
      </c>
      <c r="E188" s="2">
        <f>MACD!F188</f>
        <v>5.0414081500397258E-2</v>
      </c>
      <c r="F188" s="2">
        <f>'Moving Avg'!D188</f>
        <v>3.4394199999999997</v>
      </c>
      <c r="G188" s="2">
        <f>'Moving Avg'!F188</f>
        <v>3.46468</v>
      </c>
      <c r="H188" s="2">
        <f>'Moving Avg'!G188</f>
        <v>3.6554400000000005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NEUTRAL</v>
      </c>
      <c r="M188" s="8">
        <f t="shared" si="20"/>
        <v>25</v>
      </c>
      <c r="N188" s="8">
        <f t="shared" si="21"/>
        <v>100</v>
      </c>
      <c r="O188" s="8">
        <f t="shared" si="22"/>
        <v>50</v>
      </c>
      <c r="P188" s="8">
        <f t="shared" si="23"/>
        <v>16.5</v>
      </c>
      <c r="Q188" s="9">
        <f t="shared" si="24"/>
        <v>53.725000000000001</v>
      </c>
      <c r="R188" s="9">
        <f t="shared" si="25"/>
        <v>46.625</v>
      </c>
      <c r="S188" s="9">
        <f t="shared" si="26"/>
        <v>38.674999999999997</v>
      </c>
      <c r="T188" s="9">
        <f t="shared" si="27"/>
        <v>47.875</v>
      </c>
      <c r="U188" s="8">
        <f t="shared" si="28"/>
        <v>46.341666666666661</v>
      </c>
      <c r="V188" s="8">
        <f t="shared" si="29"/>
        <v>46.724999999999994</v>
      </c>
    </row>
    <row r="189" spans="1:22" ht="13.5" x14ac:dyDescent="0.25">
      <c r="A189" s="3">
        <f>RSI!A189</f>
        <v>42279</v>
      </c>
      <c r="B189" s="2">
        <f>RSI!B189</f>
        <v>3.4180999999999999</v>
      </c>
      <c r="C189" s="2">
        <f>RSI!I189</f>
        <v>37.492299208539031</v>
      </c>
      <c r="D189" s="2">
        <f>MACD!E189</f>
        <v>-1.4509949364089447E-2</v>
      </c>
      <c r="E189" s="2">
        <f>MACD!F189</f>
        <v>3.7429275327499921E-2</v>
      </c>
      <c r="F189" s="2">
        <f>'Moving Avg'!D189</f>
        <v>3.4394199999999997</v>
      </c>
      <c r="G189" s="2">
        <f>'Moving Avg'!F189</f>
        <v>3.4544900000000007</v>
      </c>
      <c r="H189" s="2">
        <f>'Moving Avg'!G189</f>
        <v>3.6486600000000005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NEUTRAL</v>
      </c>
      <c r="M189" s="8">
        <f t="shared" si="20"/>
        <v>25</v>
      </c>
      <c r="N189" s="8">
        <f t="shared" si="21"/>
        <v>100</v>
      </c>
      <c r="O189" s="8">
        <f t="shared" si="22"/>
        <v>50</v>
      </c>
      <c r="P189" s="8">
        <f t="shared" si="23"/>
        <v>16.5</v>
      </c>
      <c r="Q189" s="9">
        <f t="shared" si="24"/>
        <v>53.725000000000001</v>
      </c>
      <c r="R189" s="9">
        <f t="shared" si="25"/>
        <v>46.625</v>
      </c>
      <c r="S189" s="9">
        <f t="shared" si="26"/>
        <v>38.674999999999997</v>
      </c>
      <c r="T189" s="9">
        <f t="shared" si="27"/>
        <v>47.875</v>
      </c>
      <c r="U189" s="8">
        <f t="shared" si="28"/>
        <v>46.341666666666661</v>
      </c>
      <c r="V189" s="8">
        <f t="shared" si="29"/>
        <v>46.724999999999994</v>
      </c>
    </row>
    <row r="190" spans="1:22" ht="13.5" x14ac:dyDescent="0.25">
      <c r="A190" s="3">
        <f>RSI!A190</f>
        <v>42282</v>
      </c>
      <c r="B190" s="2">
        <f>RSI!B190</f>
        <v>3.4089</v>
      </c>
      <c r="C190" s="2">
        <f>RSI!I190</f>
        <v>36.619678660810848</v>
      </c>
      <c r="D190" s="2">
        <f>MACD!E190</f>
        <v>-1.7484414375428248E-2</v>
      </c>
      <c r="E190" s="2">
        <f>MACD!F190</f>
        <v>2.6446537386914288E-2</v>
      </c>
      <c r="F190" s="2">
        <f>'Moving Avg'!D190</f>
        <v>3.4273799999999994</v>
      </c>
      <c r="G190" s="2">
        <f>'Moving Avg'!F190</f>
        <v>3.4426800000000006</v>
      </c>
      <c r="H190" s="2">
        <f>'Moving Avg'!G190</f>
        <v>3.6409899999999999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25</v>
      </c>
      <c r="N190" s="8">
        <f t="shared" si="21"/>
        <v>100</v>
      </c>
      <c r="O190" s="8">
        <f t="shared" si="22"/>
        <v>50</v>
      </c>
      <c r="P190" s="8">
        <f t="shared" si="23"/>
        <v>16.5</v>
      </c>
      <c r="Q190" s="9">
        <f t="shared" si="24"/>
        <v>53.725000000000001</v>
      </c>
      <c r="R190" s="9">
        <f t="shared" si="25"/>
        <v>46.625</v>
      </c>
      <c r="S190" s="9">
        <f t="shared" si="26"/>
        <v>38.674999999999997</v>
      </c>
      <c r="T190" s="9">
        <f t="shared" si="27"/>
        <v>47.875</v>
      </c>
      <c r="U190" s="8">
        <f t="shared" si="28"/>
        <v>46.341666666666661</v>
      </c>
      <c r="V190" s="8">
        <f t="shared" si="29"/>
        <v>46.724999999999994</v>
      </c>
    </row>
    <row r="191" spans="1:22" ht="13.5" x14ac:dyDescent="0.25">
      <c r="A191" s="3">
        <f>RSI!A191</f>
        <v>42283</v>
      </c>
      <c r="B191" s="2">
        <f>RSI!B191</f>
        <v>3.3904000000000001</v>
      </c>
      <c r="C191" s="2">
        <f>RSI!I191</f>
        <v>34.862520984860183</v>
      </c>
      <c r="D191" s="2">
        <f>MACD!E191</f>
        <v>-1.8742078821628372E-2</v>
      </c>
      <c r="E191" s="2">
        <f>MACD!F191</f>
        <v>1.7408814145205759E-2</v>
      </c>
      <c r="F191" s="2">
        <f>'Moving Avg'!D191</f>
        <v>3.4162799999999995</v>
      </c>
      <c r="G191" s="2">
        <f>'Moving Avg'!F191</f>
        <v>3.4297150000000003</v>
      </c>
      <c r="H191" s="2">
        <f>'Moving Avg'!G191</f>
        <v>3.6331259999999999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25</v>
      </c>
      <c r="N191" s="8">
        <f t="shared" si="21"/>
        <v>100</v>
      </c>
      <c r="O191" s="8">
        <f t="shared" si="22"/>
        <v>50</v>
      </c>
      <c r="P191" s="8">
        <f t="shared" si="23"/>
        <v>16.5</v>
      </c>
      <c r="Q191" s="9">
        <f t="shared" si="24"/>
        <v>53.725000000000001</v>
      </c>
      <c r="R191" s="9">
        <f t="shared" si="25"/>
        <v>46.625</v>
      </c>
      <c r="S191" s="9">
        <f t="shared" si="26"/>
        <v>38.674999999999997</v>
      </c>
      <c r="T191" s="9">
        <f t="shared" si="27"/>
        <v>47.875</v>
      </c>
      <c r="U191" s="8">
        <f t="shared" si="28"/>
        <v>46.341666666666661</v>
      </c>
      <c r="V191" s="8">
        <f t="shared" si="29"/>
        <v>46.724999999999994</v>
      </c>
    </row>
    <row r="192" spans="1:22" ht="13.5" x14ac:dyDescent="0.25">
      <c r="A192" s="3">
        <f>RSI!A192</f>
        <v>42284</v>
      </c>
      <c r="B192" s="2">
        <f>RSI!B192</f>
        <v>3.3904000000000001</v>
      </c>
      <c r="C192" s="2">
        <f>RSI!I192</f>
        <v>34.862520984860183</v>
      </c>
      <c r="D192" s="2">
        <f>MACD!E192</f>
        <v>-1.9144612745898293E-2</v>
      </c>
      <c r="E192" s="2">
        <f>MACD!F192</f>
        <v>1.0098128766984949E-2</v>
      </c>
      <c r="F192" s="2">
        <f>'Moving Avg'!D192</f>
        <v>3.4051800000000001</v>
      </c>
      <c r="G192" s="2">
        <f>'Moving Avg'!F192</f>
        <v>3.4220750000000009</v>
      </c>
      <c r="H192" s="2">
        <f>'Moving Avg'!G192</f>
        <v>3.6252620000000002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25</v>
      </c>
      <c r="N192" s="8">
        <f t="shared" si="21"/>
        <v>100</v>
      </c>
      <c r="O192" s="8">
        <f t="shared" si="22"/>
        <v>50</v>
      </c>
      <c r="P192" s="8">
        <f t="shared" si="23"/>
        <v>16.5</v>
      </c>
      <c r="Q192" s="9">
        <f t="shared" si="24"/>
        <v>53.725000000000001</v>
      </c>
      <c r="R192" s="9">
        <f t="shared" si="25"/>
        <v>46.625</v>
      </c>
      <c r="S192" s="9">
        <f t="shared" si="26"/>
        <v>38.674999999999997</v>
      </c>
      <c r="T192" s="9">
        <f t="shared" si="27"/>
        <v>47.875</v>
      </c>
      <c r="U192" s="8">
        <f t="shared" si="28"/>
        <v>46.341666666666661</v>
      </c>
      <c r="V192" s="8">
        <f t="shared" si="29"/>
        <v>46.724999999999994</v>
      </c>
    </row>
    <row r="193" spans="1:22" ht="13.5" x14ac:dyDescent="0.25">
      <c r="A193" s="3">
        <f>RSI!A193</f>
        <v>42285</v>
      </c>
      <c r="B193" s="2">
        <f>RSI!B193</f>
        <v>3.3904000000000001</v>
      </c>
      <c r="C193" s="2">
        <f>RSI!I193</f>
        <v>34.862520984860197</v>
      </c>
      <c r="D193" s="2">
        <f>MACD!E193</f>
        <v>-1.9595662256413071E-2</v>
      </c>
      <c r="E193" s="2">
        <f>MACD!F193</f>
        <v>4.1593705623053454E-3</v>
      </c>
      <c r="F193" s="2">
        <f>'Moving Avg'!D193</f>
        <v>3.3996400000000002</v>
      </c>
      <c r="G193" s="2">
        <f>'Moving Avg'!F193</f>
        <v>3.4153600000000006</v>
      </c>
      <c r="H193" s="2">
        <f>'Moving Avg'!G193</f>
        <v>3.6157219999999999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  <c r="M193" s="8">
        <f t="shared" si="20"/>
        <v>25</v>
      </c>
      <c r="N193" s="8">
        <f t="shared" si="21"/>
        <v>100</v>
      </c>
      <c r="O193" s="8">
        <f t="shared" si="22"/>
        <v>50</v>
      </c>
      <c r="P193" s="8">
        <f t="shared" si="23"/>
        <v>16.5</v>
      </c>
      <c r="Q193" s="9">
        <f t="shared" si="24"/>
        <v>53.725000000000001</v>
      </c>
      <c r="R193" s="9">
        <f t="shared" si="25"/>
        <v>46.625</v>
      </c>
      <c r="S193" s="9">
        <f t="shared" si="26"/>
        <v>38.674999999999997</v>
      </c>
      <c r="T193" s="9">
        <f t="shared" si="27"/>
        <v>47.875</v>
      </c>
      <c r="U193" s="8">
        <f t="shared" si="28"/>
        <v>46.341666666666661</v>
      </c>
      <c r="V193" s="8">
        <f t="shared" si="29"/>
        <v>46.724999999999994</v>
      </c>
    </row>
    <row r="194" spans="1:22" ht="13.5" x14ac:dyDescent="0.25">
      <c r="A194" s="3">
        <f>RSI!A194</f>
        <v>42286</v>
      </c>
      <c r="B194" s="2">
        <f>RSI!B194</f>
        <v>3.3765000000000001</v>
      </c>
      <c r="C194" s="2">
        <f>RSI!I194</f>
        <v>33.360334919576417</v>
      </c>
      <c r="D194" s="2">
        <f>MACD!E194</f>
        <v>-1.8380437089364321E-2</v>
      </c>
      <c r="E194" s="2">
        <f>MACD!F194</f>
        <v>-3.4859096802858803E-4</v>
      </c>
      <c r="F194" s="2">
        <f>'Moving Avg'!D194</f>
        <v>3.3913200000000003</v>
      </c>
      <c r="G194" s="2">
        <f>'Moving Avg'!F194</f>
        <v>3.4095750000000011</v>
      </c>
      <c r="H194" s="2">
        <f>'Moving Avg'!G194</f>
        <v>3.6059039999999998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34.475000000000001</v>
      </c>
      <c r="R194" s="9">
        <f t="shared" si="25"/>
        <v>35.625</v>
      </c>
      <c r="S194" s="9">
        <f t="shared" si="26"/>
        <v>30.425000000000001</v>
      </c>
      <c r="T194" s="9">
        <f t="shared" si="27"/>
        <v>34.125</v>
      </c>
      <c r="U194" s="8">
        <f t="shared" si="28"/>
        <v>33.508333333333333</v>
      </c>
      <c r="V194" s="8">
        <f t="shared" si="29"/>
        <v>33.662499999999994</v>
      </c>
    </row>
    <row r="195" spans="1:22" ht="13.5" x14ac:dyDescent="0.25">
      <c r="A195" s="3">
        <f>RSI!A195</f>
        <v>42289</v>
      </c>
      <c r="B195" s="2">
        <f>RSI!B195</f>
        <v>3.2421000000000002</v>
      </c>
      <c r="C195" s="2">
        <f>RSI!I195</f>
        <v>23.028134045236115</v>
      </c>
      <c r="D195" s="2">
        <f>MACD!E195</f>
        <v>1.0569095468064837E-3</v>
      </c>
      <c r="E195" s="2">
        <f>MACD!F195</f>
        <v>-6.749086506157369E-5</v>
      </c>
      <c r="F195" s="2">
        <f>'Moving Avg'!D195</f>
        <v>3.3579599999999998</v>
      </c>
      <c r="G195" s="2">
        <f>'Moving Avg'!F195</f>
        <v>3.4047100000000001</v>
      </c>
      <c r="H195" s="2">
        <f>'Moving Avg'!G195</f>
        <v>3.5933979999999996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si="30"/>
        <v>50</v>
      </c>
      <c r="N195" s="8">
        <f t="shared" si="31"/>
        <v>0</v>
      </c>
      <c r="O195" s="8">
        <f t="shared" si="32"/>
        <v>50</v>
      </c>
      <c r="P195" s="8">
        <f t="shared" si="33"/>
        <v>16.5</v>
      </c>
      <c r="Q195" s="9">
        <f t="shared" ref="Q195:Q258" si="34">0.35*M195+N195*0.35+O195*0.15+P195*0.15</f>
        <v>27.475000000000001</v>
      </c>
      <c r="R195" s="9">
        <f t="shared" ref="R195:R258" si="35">M195*0.2+N195*0.2+O195*0.35+P195*0.25</f>
        <v>31.625</v>
      </c>
      <c r="S195" s="9">
        <f t="shared" ref="S195:S258" si="36">M195*0.15+N195*0.15+O195*0.25+P195*0.45</f>
        <v>27.425000000000001</v>
      </c>
      <c r="T195" s="9">
        <f t="shared" ref="T195:T258" si="37">0.25*SUM(M195:P195)</f>
        <v>29.125</v>
      </c>
      <c r="U195" s="8">
        <f t="shared" ref="U195:U258" si="38">SUM(Q195:S195)/3</f>
        <v>28.841666666666669</v>
      </c>
      <c r="V195" s="8">
        <f t="shared" ref="V195:V258" si="39">SUM(Q195:T195)/4</f>
        <v>28.912500000000001</v>
      </c>
    </row>
    <row r="196" spans="1:22" ht="13.5" x14ac:dyDescent="0.25">
      <c r="A196" s="3">
        <f>RSI!A196</f>
        <v>42290</v>
      </c>
      <c r="B196" s="2">
        <f>RSI!B196</f>
        <v>3.3578999999999999</v>
      </c>
      <c r="C196" s="2">
        <f>RSI!I196</f>
        <v>40.210449906329728</v>
      </c>
      <c r="D196" s="2">
        <f>MACD!E196</f>
        <v>6.7134414179168544E-3</v>
      </c>
      <c r="E196" s="2">
        <f>MACD!F196</f>
        <v>1.2886955915341121E-3</v>
      </c>
      <c r="F196" s="2">
        <f>'Moving Avg'!D196</f>
        <v>3.3514600000000003</v>
      </c>
      <c r="G196" s="2">
        <f>'Moving Avg'!F196</f>
        <v>3.4017000000000004</v>
      </c>
      <c r="H196" s="2">
        <f>'Moving Avg'!G196</f>
        <v>3.5832999999999995</v>
      </c>
      <c r="I196" s="2">
        <f>'Moving Avg'!H196</f>
        <v>0</v>
      </c>
      <c r="J196" s="6" t="str">
        <f>OBV!F196</f>
        <v>BULLISH</v>
      </c>
      <c r="K196" s="6" t="str">
        <f>OBV!G196</f>
        <v>NEUTRAL</v>
      </c>
      <c r="L196" s="6" t="str">
        <f>OBV!H196</f>
        <v>BULLISH DIVERGENCE</v>
      </c>
      <c r="M196" s="8">
        <f t="shared" si="30"/>
        <v>25</v>
      </c>
      <c r="N196" s="8">
        <f t="shared" si="31"/>
        <v>0</v>
      </c>
      <c r="O196" s="8">
        <f t="shared" si="32"/>
        <v>50</v>
      </c>
      <c r="P196" s="8">
        <f t="shared" si="33"/>
        <v>66.5</v>
      </c>
      <c r="Q196" s="9">
        <f t="shared" si="34"/>
        <v>26.225000000000001</v>
      </c>
      <c r="R196" s="9">
        <f t="shared" si="35"/>
        <v>39.125</v>
      </c>
      <c r="S196" s="9">
        <f t="shared" si="36"/>
        <v>46.174999999999997</v>
      </c>
      <c r="T196" s="9">
        <f t="shared" si="37"/>
        <v>35.375</v>
      </c>
      <c r="U196" s="8">
        <f t="shared" si="38"/>
        <v>37.174999999999997</v>
      </c>
      <c r="V196" s="8">
        <f t="shared" si="39"/>
        <v>36.724999999999994</v>
      </c>
    </row>
    <row r="197" spans="1:22" ht="13.5" x14ac:dyDescent="0.25">
      <c r="A197" s="3">
        <f>RSI!A197</f>
        <v>42293</v>
      </c>
      <c r="B197" s="2">
        <f>RSI!B197</f>
        <v>3.3578999999999999</v>
      </c>
      <c r="C197" s="2">
        <f>RSI!I197</f>
        <v>40.210449906329728</v>
      </c>
      <c r="D197" s="2">
        <f>MACD!E197</f>
        <v>1.2071539705334811E-2</v>
      </c>
      <c r="E197" s="2">
        <f>MACD!F197</f>
        <v>3.4452644142942521E-3</v>
      </c>
      <c r="F197" s="2">
        <f>'Moving Avg'!D197</f>
        <v>3.3449600000000004</v>
      </c>
      <c r="G197" s="2">
        <f>'Moving Avg'!F197</f>
        <v>3.4007700000000001</v>
      </c>
      <c r="H197" s="2">
        <f>'Moving Avg'!G197</f>
        <v>3.5732019999999993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0</v>
      </c>
      <c r="O197" s="8">
        <f t="shared" si="32"/>
        <v>50</v>
      </c>
      <c r="P197" s="8">
        <f t="shared" si="33"/>
        <v>66.5</v>
      </c>
      <c r="Q197" s="9">
        <f t="shared" si="34"/>
        <v>26.225000000000001</v>
      </c>
      <c r="R197" s="9">
        <f t="shared" si="35"/>
        <v>39.125</v>
      </c>
      <c r="S197" s="9">
        <f t="shared" si="36"/>
        <v>46.174999999999997</v>
      </c>
      <c r="T197" s="9">
        <f t="shared" si="37"/>
        <v>35.375</v>
      </c>
      <c r="U197" s="8">
        <f t="shared" si="38"/>
        <v>37.174999999999997</v>
      </c>
      <c r="V197" s="8">
        <f t="shared" si="39"/>
        <v>36.724999999999994</v>
      </c>
    </row>
    <row r="198" spans="1:22" ht="13.5" x14ac:dyDescent="0.25">
      <c r="A198" s="3">
        <f>RSI!A198</f>
        <v>42296</v>
      </c>
      <c r="B198" s="2">
        <f>RSI!B198</f>
        <v>3.2652999999999999</v>
      </c>
      <c r="C198" s="2">
        <f>RSI!I198</f>
        <v>33.313701705745359</v>
      </c>
      <c r="D198" s="2">
        <f>MACD!E198</f>
        <v>1.9717097740145295E-2</v>
      </c>
      <c r="E198" s="2">
        <f>MACD!F198</f>
        <v>6.6996310794644603E-3</v>
      </c>
      <c r="F198" s="2">
        <f>'Moving Avg'!D198</f>
        <v>3.3199400000000003</v>
      </c>
      <c r="G198" s="2">
        <f>'Moving Avg'!F198</f>
        <v>3.3956749999999998</v>
      </c>
      <c r="H198" s="2">
        <f>'Moving Avg'!G198</f>
        <v>3.5615299999999985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0</v>
      </c>
      <c r="O198" s="8">
        <f t="shared" si="32"/>
        <v>50</v>
      </c>
      <c r="P198" s="8">
        <f t="shared" si="33"/>
        <v>66.5</v>
      </c>
      <c r="Q198" s="9">
        <f t="shared" si="34"/>
        <v>26.225000000000001</v>
      </c>
      <c r="R198" s="9">
        <f t="shared" si="35"/>
        <v>39.125</v>
      </c>
      <c r="S198" s="9">
        <f t="shared" si="36"/>
        <v>46.174999999999997</v>
      </c>
      <c r="T198" s="9">
        <f t="shared" si="37"/>
        <v>35.375</v>
      </c>
      <c r="U198" s="8">
        <f t="shared" si="38"/>
        <v>37.174999999999997</v>
      </c>
      <c r="V198" s="8">
        <f t="shared" si="39"/>
        <v>36.724999999999994</v>
      </c>
    </row>
    <row r="199" spans="1:22" ht="13.5" x14ac:dyDescent="0.25">
      <c r="A199" s="3">
        <f>RSI!A199</f>
        <v>42297</v>
      </c>
      <c r="B199" s="2">
        <f>RSI!B199</f>
        <v>3.1680000000000001</v>
      </c>
      <c r="C199" s="2">
        <f>RSI!I199</f>
        <v>27.89893656596783</v>
      </c>
      <c r="D199" s="2">
        <f>MACD!E199</f>
        <v>3.4431228989753038E-2</v>
      </c>
      <c r="E199" s="2">
        <f>MACD!F199</f>
        <v>1.2245950661522176E-2</v>
      </c>
      <c r="F199" s="2">
        <f>'Moving Avg'!D199</f>
        <v>3.2782399999999994</v>
      </c>
      <c r="G199" s="2">
        <f>'Moving Avg'!F199</f>
        <v>3.3827050000000005</v>
      </c>
      <c r="H199" s="2">
        <f>'Moving Avg'!G199</f>
        <v>3.5499499999999991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  <c r="M199" s="8">
        <f t="shared" si="30"/>
        <v>50</v>
      </c>
      <c r="N199" s="8">
        <f t="shared" si="31"/>
        <v>0</v>
      </c>
      <c r="O199" s="8">
        <f t="shared" si="32"/>
        <v>50</v>
      </c>
      <c r="P199" s="8">
        <f t="shared" si="33"/>
        <v>66.5</v>
      </c>
      <c r="Q199" s="9">
        <f t="shared" si="34"/>
        <v>34.975000000000001</v>
      </c>
      <c r="R199" s="9">
        <f t="shared" si="35"/>
        <v>44.125</v>
      </c>
      <c r="S199" s="9">
        <f t="shared" si="36"/>
        <v>49.924999999999997</v>
      </c>
      <c r="T199" s="9">
        <f t="shared" si="37"/>
        <v>41.625</v>
      </c>
      <c r="U199" s="8">
        <f t="shared" si="38"/>
        <v>43.008333333333326</v>
      </c>
      <c r="V199" s="8">
        <f t="shared" si="39"/>
        <v>42.662499999999994</v>
      </c>
    </row>
    <row r="200" spans="1:22" ht="13.5" x14ac:dyDescent="0.25">
      <c r="A200" s="3">
        <f>RSI!A200</f>
        <v>42298</v>
      </c>
      <c r="B200" s="2">
        <f>RSI!B200</f>
        <v>3.3487</v>
      </c>
      <c r="C200" s="2">
        <f>RSI!I200</f>
        <v>45.587280045371067</v>
      </c>
      <c r="D200" s="2">
        <f>MACD!E200</f>
        <v>3.3616588470331887E-2</v>
      </c>
      <c r="E200" s="2">
        <f>MACD!F200</f>
        <v>1.6520078223284117E-2</v>
      </c>
      <c r="F200" s="2">
        <f>'Moving Avg'!D200</f>
        <v>3.2995600000000005</v>
      </c>
      <c r="G200" s="2">
        <f>'Moving Avg'!F200</f>
        <v>3.3787700000000003</v>
      </c>
      <c r="H200" s="2">
        <f>'Moving Avg'!G200</f>
        <v>3.5401319999999994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0"/>
        <v>25</v>
      </c>
      <c r="N200" s="8">
        <f t="shared" si="31"/>
        <v>0</v>
      </c>
      <c r="O200" s="8">
        <f t="shared" si="32"/>
        <v>50</v>
      </c>
      <c r="P200" s="8">
        <f t="shared" si="33"/>
        <v>83.5</v>
      </c>
      <c r="Q200" s="9">
        <f t="shared" si="34"/>
        <v>28.774999999999999</v>
      </c>
      <c r="R200" s="9">
        <f t="shared" si="35"/>
        <v>43.375</v>
      </c>
      <c r="S200" s="9">
        <f t="shared" si="36"/>
        <v>53.825000000000003</v>
      </c>
      <c r="T200" s="9">
        <f t="shared" si="37"/>
        <v>39.625</v>
      </c>
      <c r="U200" s="8">
        <f t="shared" si="38"/>
        <v>41.991666666666667</v>
      </c>
      <c r="V200" s="8">
        <f t="shared" si="39"/>
        <v>41.400000000000006</v>
      </c>
    </row>
    <row r="201" spans="1:22" ht="13.5" x14ac:dyDescent="0.25">
      <c r="A201" s="3">
        <f>RSI!A201</f>
        <v>42299</v>
      </c>
      <c r="B201" s="2">
        <f>RSI!B201</f>
        <v>3.3069999999999999</v>
      </c>
      <c r="C201" s="2">
        <f>RSI!I201</f>
        <v>42.967594753141476</v>
      </c>
      <c r="D201" s="2">
        <f>MACD!E201</f>
        <v>3.3524017254599414E-2</v>
      </c>
      <c r="E201" s="2">
        <f>MACD!F201</f>
        <v>1.992086602954718E-2</v>
      </c>
      <c r="F201" s="2">
        <f>'Moving Avg'!D201</f>
        <v>3.28938</v>
      </c>
      <c r="G201" s="2">
        <f>'Moving Avg'!F201</f>
        <v>3.3729800000000005</v>
      </c>
      <c r="H201" s="2">
        <f>'Moving Avg'!G201</f>
        <v>3.5294799999999991</v>
      </c>
      <c r="I201" s="2">
        <f>'Moving Avg'!H201</f>
        <v>3.4235445000000002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16.5</v>
      </c>
      <c r="Q201" s="9">
        <f t="shared" si="34"/>
        <v>11.225</v>
      </c>
      <c r="R201" s="9">
        <f t="shared" si="35"/>
        <v>9.125</v>
      </c>
      <c r="S201" s="9">
        <f t="shared" si="36"/>
        <v>11.175000000000001</v>
      </c>
      <c r="T201" s="9">
        <f t="shared" si="37"/>
        <v>10.375</v>
      </c>
      <c r="U201" s="8">
        <f t="shared" si="38"/>
        <v>10.508333333333335</v>
      </c>
      <c r="V201" s="8">
        <f t="shared" si="39"/>
        <v>10.475000000000001</v>
      </c>
    </row>
    <row r="202" spans="1:22" ht="13.5" x14ac:dyDescent="0.25">
      <c r="A202" s="3">
        <f>RSI!A202</f>
        <v>42300</v>
      </c>
      <c r="B202" s="2">
        <f>RSI!B202</f>
        <v>3.3348</v>
      </c>
      <c r="C202" s="2">
        <f>RSI!I202</f>
        <v>45.227356072513352</v>
      </c>
      <c r="D202" s="2">
        <f>MACD!E202</f>
        <v>3.196061795732108E-2</v>
      </c>
      <c r="E202" s="2">
        <f>MACD!F202</f>
        <v>2.2328816415101961E-2</v>
      </c>
      <c r="F202" s="2">
        <f>'Moving Avg'!D202</f>
        <v>3.2847599999999999</v>
      </c>
      <c r="G202" s="2">
        <f>'Moving Avg'!F202</f>
        <v>3.3685800000000001</v>
      </c>
      <c r="H202" s="2">
        <f>'Moving Avg'!G202</f>
        <v>3.5193839999999987</v>
      </c>
      <c r="I202" s="2">
        <f>'Moving Avg'!H202</f>
        <v>3.4245195000000002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25</v>
      </c>
      <c r="N202" s="8">
        <f t="shared" si="31"/>
        <v>0</v>
      </c>
      <c r="O202" s="8">
        <f t="shared" si="32"/>
        <v>0</v>
      </c>
      <c r="P202" s="8">
        <f t="shared" si="33"/>
        <v>16.5</v>
      </c>
      <c r="Q202" s="9">
        <f t="shared" si="34"/>
        <v>11.225</v>
      </c>
      <c r="R202" s="9">
        <f t="shared" si="35"/>
        <v>9.125</v>
      </c>
      <c r="S202" s="9">
        <f t="shared" si="36"/>
        <v>11.175000000000001</v>
      </c>
      <c r="T202" s="9">
        <f t="shared" si="37"/>
        <v>10.375</v>
      </c>
      <c r="U202" s="8">
        <f t="shared" si="38"/>
        <v>10.508333333333335</v>
      </c>
      <c r="V202" s="8">
        <f t="shared" si="39"/>
        <v>10.475000000000001</v>
      </c>
    </row>
    <row r="203" spans="1:22" ht="13.5" x14ac:dyDescent="0.25">
      <c r="A203" s="3">
        <f>RSI!A203</f>
        <v>42303</v>
      </c>
      <c r="B203" s="2">
        <f>RSI!B203</f>
        <v>3.3300999999999998</v>
      </c>
      <c r="C203" s="2">
        <f>RSI!I203</f>
        <v>44.903420936410662</v>
      </c>
      <c r="D203" s="2">
        <f>MACD!E203</f>
        <v>3.1353275283300786E-2</v>
      </c>
      <c r="E203" s="2">
        <f>MACD!F203</f>
        <v>2.4133708188741727E-2</v>
      </c>
      <c r="F203" s="2">
        <f>'Moving Avg'!D203</f>
        <v>3.2977199999999995</v>
      </c>
      <c r="G203" s="2">
        <f>'Moving Avg'!F203</f>
        <v>3.3641800000000002</v>
      </c>
      <c r="H203" s="2">
        <f>'Moving Avg'!G203</f>
        <v>3.5102119999999979</v>
      </c>
      <c r="I203" s="2">
        <f>'Moving Avg'!H203</f>
        <v>3.4253830000000005</v>
      </c>
      <c r="J203" s="6" t="str">
        <f>OBV!F203</f>
        <v>BEARISH</v>
      </c>
      <c r="K203" s="6" t="str">
        <f>OBV!G203</f>
        <v>NEUTRAL</v>
      </c>
      <c r="L203" s="6" t="str">
        <f>OBV!H203</f>
        <v>BEARISH DIVERGENCE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16.5</v>
      </c>
      <c r="Q203" s="9">
        <f t="shared" si="34"/>
        <v>11.225</v>
      </c>
      <c r="R203" s="9">
        <f t="shared" si="35"/>
        <v>9.125</v>
      </c>
      <c r="S203" s="9">
        <f t="shared" si="36"/>
        <v>11.175000000000001</v>
      </c>
      <c r="T203" s="9">
        <f t="shared" si="37"/>
        <v>10.375</v>
      </c>
      <c r="U203" s="8">
        <f t="shared" si="38"/>
        <v>10.508333333333335</v>
      </c>
      <c r="V203" s="8">
        <f t="shared" si="39"/>
        <v>10.475000000000001</v>
      </c>
    </row>
    <row r="204" spans="1:22" ht="13.5" x14ac:dyDescent="0.25">
      <c r="A204" s="3">
        <f>RSI!A204</f>
        <v>42304</v>
      </c>
      <c r="B204" s="2">
        <f>RSI!B204</f>
        <v>3.3348</v>
      </c>
      <c r="C204" s="2">
        <f>RSI!I204</f>
        <v>45.325145768439967</v>
      </c>
      <c r="D204" s="2">
        <f>MACD!E204</f>
        <v>2.8720704524074048E-2</v>
      </c>
      <c r="E204" s="2">
        <f>MACD!F204</f>
        <v>2.5051107455808193E-2</v>
      </c>
      <c r="F204" s="2">
        <f>'Moving Avg'!D204</f>
        <v>3.33108</v>
      </c>
      <c r="G204" s="2">
        <f>'Moving Avg'!F204</f>
        <v>3.3600150000000006</v>
      </c>
      <c r="H204" s="2">
        <f>'Moving Avg'!G204</f>
        <v>3.5010419999999982</v>
      </c>
      <c r="I204" s="2">
        <f>'Moving Avg'!H204</f>
        <v>3.4262700000000001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16.5</v>
      </c>
      <c r="Q204" s="9">
        <f t="shared" si="34"/>
        <v>11.225</v>
      </c>
      <c r="R204" s="9">
        <f t="shared" si="35"/>
        <v>9.125</v>
      </c>
      <c r="S204" s="9">
        <f t="shared" si="36"/>
        <v>11.175000000000001</v>
      </c>
      <c r="T204" s="9">
        <f t="shared" si="37"/>
        <v>10.375</v>
      </c>
      <c r="U204" s="8">
        <f t="shared" si="38"/>
        <v>10.508333333333335</v>
      </c>
      <c r="V204" s="8">
        <f t="shared" si="39"/>
        <v>10.475000000000001</v>
      </c>
    </row>
    <row r="205" spans="1:22" ht="13.5" x14ac:dyDescent="0.25">
      <c r="A205" s="3">
        <f>RSI!A205</f>
        <v>42305</v>
      </c>
      <c r="B205" s="2">
        <f>RSI!B205</f>
        <v>3.3348</v>
      </c>
      <c r="C205" s="2">
        <f>RSI!I205</f>
        <v>45.325145768439967</v>
      </c>
      <c r="D205" s="2">
        <f>MACD!E205</f>
        <v>6.1291382081658519E-3</v>
      </c>
      <c r="E205" s="2">
        <f>MACD!F205</f>
        <v>2.1266713606279724E-2</v>
      </c>
      <c r="F205" s="2">
        <f>'Moving Avg'!D205</f>
        <v>3.3283</v>
      </c>
      <c r="G205" s="2">
        <f>'Moving Avg'!F205</f>
        <v>3.3532999999999999</v>
      </c>
      <c r="H205" s="2">
        <f>'Moving Avg'!G205</f>
        <v>3.4920579999999988</v>
      </c>
      <c r="I205" s="2">
        <f>'Moving Avg'!H205</f>
        <v>3.4273995000000004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  <c r="M205" s="8">
        <f t="shared" si="30"/>
        <v>25</v>
      </c>
      <c r="N205" s="8">
        <f t="shared" si="31"/>
        <v>45</v>
      </c>
      <c r="O205" s="8">
        <f t="shared" si="32"/>
        <v>0</v>
      </c>
      <c r="P205" s="8">
        <f t="shared" si="33"/>
        <v>16.5</v>
      </c>
      <c r="Q205" s="9">
        <f t="shared" si="34"/>
        <v>26.975000000000001</v>
      </c>
      <c r="R205" s="9">
        <f t="shared" si="35"/>
        <v>18.125</v>
      </c>
      <c r="S205" s="9">
        <f t="shared" si="36"/>
        <v>17.925000000000001</v>
      </c>
      <c r="T205" s="9">
        <f t="shared" si="37"/>
        <v>21.625</v>
      </c>
      <c r="U205" s="8">
        <f t="shared" si="38"/>
        <v>21.008333333333336</v>
      </c>
      <c r="V205" s="8">
        <f t="shared" si="39"/>
        <v>21.162500000000001</v>
      </c>
    </row>
    <row r="206" spans="1:22" ht="13.5" x14ac:dyDescent="0.25">
      <c r="A206" s="3">
        <f>RSI!A206</f>
        <v>42306</v>
      </c>
      <c r="B206" s="2">
        <f>RSI!B206</f>
        <v>3.3300999999999998</v>
      </c>
      <c r="C206" s="2">
        <f>RSI!I206</f>
        <v>44.926327699035696</v>
      </c>
      <c r="D206" s="2">
        <f>MACD!E206</f>
        <v>5.4664678671194622E-3</v>
      </c>
      <c r="E206" s="2">
        <f>MACD!F206</f>
        <v>1.8106664458447674E-2</v>
      </c>
      <c r="F206" s="2">
        <f>'Moving Avg'!D206</f>
        <v>3.3329200000000001</v>
      </c>
      <c r="G206" s="2">
        <f>'Moving Avg'!F206</f>
        <v>3.3475100000000007</v>
      </c>
      <c r="H206" s="2">
        <f>'Moving Avg'!G206</f>
        <v>3.4830719999999986</v>
      </c>
      <c r="I206" s="2">
        <f>'Moving Avg'!H206</f>
        <v>3.4285055000000004</v>
      </c>
      <c r="J206" s="6" t="str">
        <f>OBV!F206</f>
        <v>BEARISH</v>
      </c>
      <c r="K206" s="6" t="str">
        <f>OBV!G206</f>
        <v>NEUTRAL</v>
      </c>
      <c r="L206" s="6" t="str">
        <f>OBV!H206</f>
        <v>BEARISH DIVERGENCE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16.5</v>
      </c>
      <c r="Q206" s="9">
        <f t="shared" si="34"/>
        <v>26.975000000000001</v>
      </c>
      <c r="R206" s="9">
        <f t="shared" si="35"/>
        <v>18.125</v>
      </c>
      <c r="S206" s="9">
        <f t="shared" si="36"/>
        <v>17.925000000000001</v>
      </c>
      <c r="T206" s="9">
        <f t="shared" si="37"/>
        <v>21.625</v>
      </c>
      <c r="U206" s="8">
        <f t="shared" si="38"/>
        <v>21.008333333333336</v>
      </c>
      <c r="V206" s="8">
        <f t="shared" si="39"/>
        <v>21.162500000000001</v>
      </c>
    </row>
    <row r="207" spans="1:22" ht="13.5" x14ac:dyDescent="0.25">
      <c r="A207" s="3">
        <f>RSI!A207</f>
        <v>42307</v>
      </c>
      <c r="B207" s="2">
        <f>RSI!B207</f>
        <v>3.3254999999999999</v>
      </c>
      <c r="C207" s="2">
        <f>RSI!I207</f>
        <v>44.513496996703012</v>
      </c>
      <c r="D207" s="2">
        <f>MACD!E207</f>
        <v>5.5425356299223516E-3</v>
      </c>
      <c r="E207" s="2">
        <f>MACD!F207</f>
        <v>1.559383869274261E-2</v>
      </c>
      <c r="F207" s="2">
        <f>'Moving Avg'!D207</f>
        <v>3.3310599999999995</v>
      </c>
      <c r="G207" s="2">
        <f>'Moving Avg'!F207</f>
        <v>3.3414900000000012</v>
      </c>
      <c r="H207" s="2">
        <f>'Moving Avg'!G207</f>
        <v>3.4755679999999991</v>
      </c>
      <c r="I207" s="2">
        <f>'Moving Avg'!H207</f>
        <v>3.4296765000000007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  <c r="M207" s="8">
        <f t="shared" si="30"/>
        <v>25</v>
      </c>
      <c r="N207" s="8">
        <f t="shared" si="31"/>
        <v>45</v>
      </c>
      <c r="O207" s="8">
        <f t="shared" si="32"/>
        <v>0</v>
      </c>
      <c r="P207" s="8">
        <f t="shared" si="33"/>
        <v>16.5</v>
      </c>
      <c r="Q207" s="9">
        <f t="shared" si="34"/>
        <v>26.975000000000001</v>
      </c>
      <c r="R207" s="9">
        <f t="shared" si="35"/>
        <v>18.125</v>
      </c>
      <c r="S207" s="9">
        <f t="shared" si="36"/>
        <v>17.925000000000001</v>
      </c>
      <c r="T207" s="9">
        <f t="shared" si="37"/>
        <v>21.625</v>
      </c>
      <c r="U207" s="8">
        <f t="shared" si="38"/>
        <v>21.008333333333336</v>
      </c>
      <c r="V207" s="8">
        <f t="shared" si="39"/>
        <v>21.162500000000001</v>
      </c>
    </row>
    <row r="208" spans="1:22" ht="13.5" x14ac:dyDescent="0.25">
      <c r="A208" s="3">
        <f>RSI!A208</f>
        <v>42310</v>
      </c>
      <c r="B208" s="2">
        <f>RSI!B208</f>
        <v>3.3254999999999999</v>
      </c>
      <c r="C208" s="2">
        <f>RSI!I208</f>
        <v>44.513496996703019</v>
      </c>
      <c r="D208" s="2">
        <f>MACD!E208</f>
        <v>-8.3379529961429277E-3</v>
      </c>
      <c r="E208" s="2">
        <f>MACD!F208</f>
        <v>1.0807480354965504E-2</v>
      </c>
      <c r="F208" s="2">
        <f>'Moving Avg'!D208</f>
        <v>3.3301400000000001</v>
      </c>
      <c r="G208" s="2">
        <f>'Moving Avg'!F208</f>
        <v>3.3368600000000006</v>
      </c>
      <c r="H208" s="2">
        <f>'Moving Avg'!G208</f>
        <v>3.4679719999999987</v>
      </c>
      <c r="I208" s="2">
        <f>'Moving Avg'!H208</f>
        <v>3.4308700000000005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0"/>
        <v>25</v>
      </c>
      <c r="N208" s="8">
        <f t="shared" si="31"/>
        <v>45</v>
      </c>
      <c r="O208" s="8">
        <f t="shared" si="32"/>
        <v>0</v>
      </c>
      <c r="P208" s="8">
        <f t="shared" si="33"/>
        <v>16.5</v>
      </c>
      <c r="Q208" s="9">
        <f t="shared" si="34"/>
        <v>26.975000000000001</v>
      </c>
      <c r="R208" s="9">
        <f t="shared" si="35"/>
        <v>18.125</v>
      </c>
      <c r="S208" s="9">
        <f t="shared" si="36"/>
        <v>17.925000000000001</v>
      </c>
      <c r="T208" s="9">
        <f t="shared" si="37"/>
        <v>21.625</v>
      </c>
      <c r="U208" s="8">
        <f t="shared" si="38"/>
        <v>21.008333333333336</v>
      </c>
      <c r="V208" s="8">
        <f t="shared" si="39"/>
        <v>21.162500000000001</v>
      </c>
    </row>
    <row r="209" spans="1:22" ht="13.5" x14ac:dyDescent="0.25">
      <c r="A209" s="3">
        <f>RSI!A209</f>
        <v>42311</v>
      </c>
      <c r="B209" s="2">
        <f>RSI!B209</f>
        <v>3.3209</v>
      </c>
      <c r="C209" s="2">
        <f>RSI!I209</f>
        <v>44.044112974120537</v>
      </c>
      <c r="D209" s="2">
        <f>MACD!E209</f>
        <v>-3.4432490204642896E-2</v>
      </c>
      <c r="E209" s="2">
        <f>MACD!F209</f>
        <v>1.759486243043824E-3</v>
      </c>
      <c r="F209" s="2">
        <f>'Moving Avg'!D209</f>
        <v>3.3273600000000001</v>
      </c>
      <c r="G209" s="2">
        <f>'Moving Avg'!F209</f>
        <v>3.3320000000000007</v>
      </c>
      <c r="H209" s="2">
        <f>'Moving Avg'!G209</f>
        <v>3.460469999999999</v>
      </c>
      <c r="I209" s="2">
        <f>'Moving Avg'!H209</f>
        <v>3.432503500000001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0"/>
        <v>25</v>
      </c>
      <c r="N209" s="8">
        <f t="shared" si="31"/>
        <v>100</v>
      </c>
      <c r="O209" s="8">
        <f t="shared" si="32"/>
        <v>0</v>
      </c>
      <c r="P209" s="8">
        <f t="shared" si="33"/>
        <v>16.5</v>
      </c>
      <c r="Q209" s="9">
        <f t="shared" si="34"/>
        <v>46.225000000000001</v>
      </c>
      <c r="R209" s="9">
        <f t="shared" si="35"/>
        <v>29.125</v>
      </c>
      <c r="S209" s="9">
        <f t="shared" si="36"/>
        <v>26.175000000000001</v>
      </c>
      <c r="T209" s="9">
        <f t="shared" si="37"/>
        <v>35.375</v>
      </c>
      <c r="U209" s="8">
        <f t="shared" si="38"/>
        <v>33.841666666666661</v>
      </c>
      <c r="V209" s="8">
        <f t="shared" si="39"/>
        <v>34.224999999999994</v>
      </c>
    </row>
    <row r="210" spans="1:22" ht="13.5" x14ac:dyDescent="0.25">
      <c r="A210" s="3">
        <f>RSI!A210</f>
        <v>42312</v>
      </c>
      <c r="B210" s="2">
        <f>RSI!B210</f>
        <v>3.3209</v>
      </c>
      <c r="C210" s="2">
        <f>RSI!I210</f>
        <v>44.044112974120537</v>
      </c>
      <c r="D210" s="2">
        <f>MACD!E210</f>
        <v>-2.8426985280195272E-2</v>
      </c>
      <c r="E210" s="2">
        <f>MACD!F210</f>
        <v>-4.2778080616039955E-3</v>
      </c>
      <c r="F210" s="2">
        <f>'Moving Avg'!D210</f>
        <v>3.3245800000000001</v>
      </c>
      <c r="G210" s="2">
        <f>'Moving Avg'!F210</f>
        <v>3.3276000000000003</v>
      </c>
      <c r="H210" s="2">
        <f>'Moving Avg'!G210</f>
        <v>3.4532459999999987</v>
      </c>
      <c r="I210" s="2">
        <f>'Moving Avg'!H210</f>
        <v>3.4338280000000014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25</v>
      </c>
      <c r="N210" s="8">
        <f t="shared" si="31"/>
        <v>100</v>
      </c>
      <c r="O210" s="8">
        <f t="shared" si="32"/>
        <v>0</v>
      </c>
      <c r="P210" s="8">
        <f t="shared" si="33"/>
        <v>16.5</v>
      </c>
      <c r="Q210" s="9">
        <f t="shared" si="34"/>
        <v>46.225000000000001</v>
      </c>
      <c r="R210" s="9">
        <f t="shared" si="35"/>
        <v>29.125</v>
      </c>
      <c r="S210" s="9">
        <f t="shared" si="36"/>
        <v>26.175000000000001</v>
      </c>
      <c r="T210" s="9">
        <f t="shared" si="37"/>
        <v>35.375</v>
      </c>
      <c r="U210" s="8">
        <f t="shared" si="38"/>
        <v>33.841666666666661</v>
      </c>
      <c r="V210" s="8">
        <f t="shared" si="39"/>
        <v>34.224999999999994</v>
      </c>
    </row>
    <row r="211" spans="1:22" ht="13.5" x14ac:dyDescent="0.25">
      <c r="A211" s="3">
        <f>RSI!A211</f>
        <v>42313</v>
      </c>
      <c r="B211" s="2">
        <f>RSI!B211</f>
        <v>3.3209</v>
      </c>
      <c r="C211" s="2">
        <f>RSI!I211</f>
        <v>44.04411297412053</v>
      </c>
      <c r="D211" s="2">
        <f>MACD!E211</f>
        <v>-2.9496438854713869E-2</v>
      </c>
      <c r="E211" s="2">
        <f>MACD!F211</f>
        <v>-9.3215342202259705E-3</v>
      </c>
      <c r="F211" s="2">
        <f>'Moving Avg'!D211</f>
        <v>3.3227400000000005</v>
      </c>
      <c r="G211" s="2">
        <f>'Moving Avg'!F211</f>
        <v>3.324125</v>
      </c>
      <c r="H211" s="2">
        <f>'Moving Avg'!G211</f>
        <v>3.4464839999999985</v>
      </c>
      <c r="I211" s="2">
        <f>'Moving Avg'!H211</f>
        <v>3.4352190000000018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25</v>
      </c>
      <c r="N211" s="8">
        <f t="shared" si="31"/>
        <v>100</v>
      </c>
      <c r="O211" s="8">
        <f t="shared" si="32"/>
        <v>0</v>
      </c>
      <c r="P211" s="8">
        <f t="shared" si="33"/>
        <v>16.5</v>
      </c>
      <c r="Q211" s="9">
        <f t="shared" si="34"/>
        <v>46.225000000000001</v>
      </c>
      <c r="R211" s="9">
        <f t="shared" si="35"/>
        <v>29.125</v>
      </c>
      <c r="S211" s="9">
        <f t="shared" si="36"/>
        <v>26.175000000000001</v>
      </c>
      <c r="T211" s="9">
        <f t="shared" si="37"/>
        <v>35.375</v>
      </c>
      <c r="U211" s="8">
        <f t="shared" si="38"/>
        <v>33.841666666666661</v>
      </c>
      <c r="V211" s="8">
        <f t="shared" si="39"/>
        <v>34.224999999999994</v>
      </c>
    </row>
    <row r="212" spans="1:22" ht="13.5" x14ac:dyDescent="0.25">
      <c r="A212" s="3">
        <f>RSI!A212</f>
        <v>42314</v>
      </c>
      <c r="B212" s="2">
        <f>RSI!B212</f>
        <v>3.2282000000000002</v>
      </c>
      <c r="C212" s="2">
        <f>RSI!I212</f>
        <v>34.806279243065191</v>
      </c>
      <c r="D212" s="2">
        <f>MACD!E212</f>
        <v>-1.90130028933857E-2</v>
      </c>
      <c r="E212" s="2">
        <f>MACD!F212</f>
        <v>-1.1259827954857917E-2</v>
      </c>
      <c r="F212" s="2">
        <f>'Moving Avg'!D212</f>
        <v>3.30328</v>
      </c>
      <c r="G212" s="2">
        <f>'Moving Avg'!F212</f>
        <v>3.3160150000000002</v>
      </c>
      <c r="H212" s="2">
        <f>'Moving Avg'!G212</f>
        <v>3.4361079999999982</v>
      </c>
      <c r="I212" s="2">
        <f>'Moving Avg'!H212</f>
        <v>3.4362125000000021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16.5</v>
      </c>
      <c r="Q212" s="9">
        <f t="shared" si="34"/>
        <v>26.975000000000001</v>
      </c>
      <c r="R212" s="9">
        <f t="shared" si="35"/>
        <v>18.125</v>
      </c>
      <c r="S212" s="9">
        <f t="shared" si="36"/>
        <v>17.925000000000001</v>
      </c>
      <c r="T212" s="9">
        <f t="shared" si="37"/>
        <v>21.625</v>
      </c>
      <c r="U212" s="8">
        <f t="shared" si="38"/>
        <v>21.008333333333336</v>
      </c>
      <c r="V212" s="8">
        <f t="shared" si="39"/>
        <v>21.162500000000001</v>
      </c>
    </row>
    <row r="213" spans="1:22" ht="13.5" x14ac:dyDescent="0.25">
      <c r="A213" s="3">
        <f>RSI!A213</f>
        <v>42317</v>
      </c>
      <c r="B213" s="2">
        <f>RSI!B213</f>
        <v>3.1958000000000002</v>
      </c>
      <c r="C213" s="2">
        <f>RSI!I213</f>
        <v>32.259507810275082</v>
      </c>
      <c r="D213" s="2">
        <f>MACD!E213</f>
        <v>-7.6910744006823961E-3</v>
      </c>
      <c r="E213" s="2">
        <f>MACD!F213</f>
        <v>-1.0546077244022813E-2</v>
      </c>
      <c r="F213" s="2">
        <f>'Moving Avg'!D213</f>
        <v>3.2773399999999997</v>
      </c>
      <c r="G213" s="2">
        <f>'Moving Avg'!F213</f>
        <v>3.3062850000000004</v>
      </c>
      <c r="H213" s="2">
        <f>'Moving Avg'!G213</f>
        <v>3.424157999999998</v>
      </c>
      <c r="I213" s="2">
        <f>'Moving Avg'!H213</f>
        <v>3.4370660000000015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16.5</v>
      </c>
      <c r="Q213" s="9">
        <f t="shared" si="34"/>
        <v>11.225</v>
      </c>
      <c r="R213" s="9">
        <f t="shared" si="35"/>
        <v>9.125</v>
      </c>
      <c r="S213" s="9">
        <f t="shared" si="36"/>
        <v>11.175000000000001</v>
      </c>
      <c r="T213" s="9">
        <f t="shared" si="37"/>
        <v>10.375</v>
      </c>
      <c r="U213" s="8">
        <f t="shared" si="38"/>
        <v>10.508333333333335</v>
      </c>
      <c r="V213" s="8">
        <f t="shared" si="39"/>
        <v>10.475000000000001</v>
      </c>
    </row>
    <row r="214" spans="1:22" ht="13.5" x14ac:dyDescent="0.25">
      <c r="A214" s="3">
        <f>RSI!A214</f>
        <v>42318</v>
      </c>
      <c r="B214" s="2">
        <f>RSI!B214</f>
        <v>3.1032000000000002</v>
      </c>
      <c r="C214" s="2">
        <f>RSI!I214</f>
        <v>26.329830134146107</v>
      </c>
      <c r="D214" s="2">
        <f>MACD!E214</f>
        <v>1.0379850479933062E-2</v>
      </c>
      <c r="E214" s="2">
        <f>MACD!F214</f>
        <v>-6.3608916992316383E-3</v>
      </c>
      <c r="F214" s="2">
        <f>'Moving Avg'!D214</f>
        <v>3.2338</v>
      </c>
      <c r="G214" s="2">
        <f>'Moving Avg'!F214</f>
        <v>3.2926200000000003</v>
      </c>
      <c r="H214" s="2">
        <f>'Moving Avg'!G214</f>
        <v>3.4103559999999984</v>
      </c>
      <c r="I214" s="2">
        <f>'Moving Avg'!H214</f>
        <v>3.4378975000000018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16.5</v>
      </c>
      <c r="Q214" s="9">
        <f t="shared" si="34"/>
        <v>19.975000000000001</v>
      </c>
      <c r="R214" s="9">
        <f t="shared" si="35"/>
        <v>14.125</v>
      </c>
      <c r="S214" s="9">
        <f t="shared" si="36"/>
        <v>14.925000000000001</v>
      </c>
      <c r="T214" s="9">
        <f t="shared" si="37"/>
        <v>16.625</v>
      </c>
      <c r="U214" s="8">
        <f t="shared" si="38"/>
        <v>16.341666666666669</v>
      </c>
      <c r="V214" s="8">
        <f t="shared" si="39"/>
        <v>16.412500000000001</v>
      </c>
    </row>
    <row r="215" spans="1:22" ht="13.5" x14ac:dyDescent="0.25">
      <c r="A215" s="3">
        <f>RSI!A215</f>
        <v>42319</v>
      </c>
      <c r="B215" s="2">
        <f>RSI!B215</f>
        <v>3.0893000000000002</v>
      </c>
      <c r="C215" s="2">
        <f>RSI!I215</f>
        <v>25.570040672546526</v>
      </c>
      <c r="D215" s="2">
        <f>MACD!E215</f>
        <v>2.8088639483492717E-2</v>
      </c>
      <c r="E215" s="2">
        <f>MACD!F215</f>
        <v>5.290145373132325E-4</v>
      </c>
      <c r="F215" s="2">
        <f>'Moving Avg'!D215</f>
        <v>3.1874800000000003</v>
      </c>
      <c r="G215" s="2">
        <f>'Moving Avg'!F215</f>
        <v>3.28498</v>
      </c>
      <c r="H215" s="2">
        <f>'Moving Avg'!G215</f>
        <v>3.3962759999999985</v>
      </c>
      <c r="I215" s="2">
        <f>'Moving Avg'!H215</f>
        <v>3.4380640000000016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16.5</v>
      </c>
      <c r="Q215" s="9">
        <f t="shared" si="34"/>
        <v>19.975000000000001</v>
      </c>
      <c r="R215" s="9">
        <f t="shared" si="35"/>
        <v>14.125</v>
      </c>
      <c r="S215" s="9">
        <f t="shared" si="36"/>
        <v>14.925000000000001</v>
      </c>
      <c r="T215" s="9">
        <f t="shared" si="37"/>
        <v>16.625</v>
      </c>
      <c r="U215" s="8">
        <f t="shared" si="38"/>
        <v>16.341666666666669</v>
      </c>
      <c r="V215" s="8">
        <f t="shared" si="39"/>
        <v>16.412500000000001</v>
      </c>
    </row>
    <row r="216" spans="1:22" ht="13.5" x14ac:dyDescent="0.25">
      <c r="A216" s="3">
        <f>RSI!A216</f>
        <v>42320</v>
      </c>
      <c r="B216" s="2">
        <f>RSI!B216</f>
        <v>3.0893000000000002</v>
      </c>
      <c r="C216" s="2">
        <f>RSI!I216</f>
        <v>25.570040672546526</v>
      </c>
      <c r="D216" s="2">
        <f>MACD!E216</f>
        <v>4.3717592241455439E-2</v>
      </c>
      <c r="E216" s="2">
        <f>MACD!F216</f>
        <v>9.1667300781416751E-3</v>
      </c>
      <c r="F216" s="2">
        <f>'Moving Avg'!D216</f>
        <v>3.1411600000000002</v>
      </c>
      <c r="G216" s="2">
        <f>'Moving Avg'!F216</f>
        <v>3.2715500000000004</v>
      </c>
      <c r="H216" s="2">
        <f>'Moving Avg'!G216</f>
        <v>3.3844199999999991</v>
      </c>
      <c r="I216" s="2">
        <f>'Moving Avg'!H216</f>
        <v>3.4382970000000013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42321</v>
      </c>
      <c r="B217" s="2">
        <f>RSI!B217</f>
        <v>3.0106000000000002</v>
      </c>
      <c r="C217" s="2">
        <f>RSI!I217</f>
        <v>21.49673493829502</v>
      </c>
      <c r="D217" s="2">
        <f>MACD!E217</f>
        <v>6.3330388935114001E-2</v>
      </c>
      <c r="E217" s="2">
        <f>MACD!F217</f>
        <v>1.9999461849536139E-2</v>
      </c>
      <c r="F217" s="2">
        <f>'Moving Avg'!D217</f>
        <v>3.0976400000000002</v>
      </c>
      <c r="G217" s="2">
        <f>'Moving Avg'!F217</f>
        <v>3.2541850000000005</v>
      </c>
      <c r="H217" s="2">
        <f>'Moving Avg'!G217</f>
        <v>3.3692299999999991</v>
      </c>
      <c r="I217" s="2">
        <f>'Moving Avg'!H217</f>
        <v>3.4381585000000014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16.5</v>
      </c>
      <c r="Q217" s="9">
        <f t="shared" si="34"/>
        <v>19.975000000000001</v>
      </c>
      <c r="R217" s="9">
        <f t="shared" si="35"/>
        <v>14.125</v>
      </c>
      <c r="S217" s="9">
        <f t="shared" si="36"/>
        <v>14.925000000000001</v>
      </c>
      <c r="T217" s="9">
        <f t="shared" si="37"/>
        <v>16.625</v>
      </c>
      <c r="U217" s="8">
        <f t="shared" si="38"/>
        <v>16.341666666666669</v>
      </c>
      <c r="V217" s="8">
        <f t="shared" si="39"/>
        <v>16.412500000000001</v>
      </c>
    </row>
    <row r="218" spans="1:22" ht="13.5" x14ac:dyDescent="0.25">
      <c r="A218" s="3">
        <f>RSI!A218</f>
        <v>42324</v>
      </c>
      <c r="B218" s="2">
        <f>RSI!B218</f>
        <v>3.0893000000000002</v>
      </c>
      <c r="C218" s="2">
        <f>RSI!I218</f>
        <v>32.992179366112936</v>
      </c>
      <c r="D218" s="2">
        <f>MACD!E218</f>
        <v>7.5733800715785282E-2</v>
      </c>
      <c r="E218" s="2">
        <f>MACD!F218</f>
        <v>3.1146329622785969E-2</v>
      </c>
      <c r="F218" s="2">
        <f>'Moving Avg'!D218</f>
        <v>3.0763400000000001</v>
      </c>
      <c r="G218" s="2">
        <f>'Moving Avg'!F218</f>
        <v>3.2453850000000002</v>
      </c>
      <c r="H218" s="2">
        <f>'Moving Avg'!G218</f>
        <v>3.3559839999999999</v>
      </c>
      <c r="I218" s="2">
        <f>'Moving Avg'!H218</f>
        <v>3.4384355000000011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16.5</v>
      </c>
      <c r="Q218" s="9">
        <f t="shared" si="34"/>
        <v>11.225</v>
      </c>
      <c r="R218" s="9">
        <f t="shared" si="35"/>
        <v>9.125</v>
      </c>
      <c r="S218" s="9">
        <f t="shared" si="36"/>
        <v>11.175000000000001</v>
      </c>
      <c r="T218" s="9">
        <f t="shared" si="37"/>
        <v>10.375</v>
      </c>
      <c r="U218" s="8">
        <f t="shared" si="38"/>
        <v>10.508333333333335</v>
      </c>
      <c r="V218" s="8">
        <f t="shared" si="39"/>
        <v>10.475000000000001</v>
      </c>
    </row>
    <row r="219" spans="1:22" ht="13.5" x14ac:dyDescent="0.25">
      <c r="A219" s="3">
        <f>RSI!A219</f>
        <v>42325</v>
      </c>
      <c r="B219" s="2">
        <f>RSI!B219</f>
        <v>3.1032000000000002</v>
      </c>
      <c r="C219" s="2">
        <f>RSI!I219</f>
        <v>34.807935548975479</v>
      </c>
      <c r="D219" s="2">
        <f>MACD!E219</f>
        <v>8.5542926176815026E-2</v>
      </c>
      <c r="E219" s="2">
        <f>MACD!F219</f>
        <v>4.2025648933591786E-2</v>
      </c>
      <c r="F219" s="2">
        <f>'Moving Avg'!D219</f>
        <v>3.0763399999999996</v>
      </c>
      <c r="G219" s="2">
        <f>'Moving Avg'!F219</f>
        <v>3.2421449999999998</v>
      </c>
      <c r="H219" s="2">
        <f>'Moving Avg'!G219</f>
        <v>3.3456099999999998</v>
      </c>
      <c r="I219" s="2">
        <f>'Moving Avg'!H219</f>
        <v>3.4388040000000011</v>
      </c>
      <c r="J219" s="6" t="str">
        <f>OBV!F219</f>
        <v>BEARISH</v>
      </c>
      <c r="K219" s="6" t="str">
        <f>OBV!G219</f>
        <v>NEUTRAL</v>
      </c>
      <c r="L219" s="6" t="str">
        <f>OBV!H219</f>
        <v>NEUTRAL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16.5</v>
      </c>
      <c r="Q219" s="9">
        <f t="shared" si="34"/>
        <v>11.225</v>
      </c>
      <c r="R219" s="9">
        <f t="shared" si="35"/>
        <v>9.125</v>
      </c>
      <c r="S219" s="9">
        <f t="shared" si="36"/>
        <v>11.175000000000001</v>
      </c>
      <c r="T219" s="9">
        <f t="shared" si="37"/>
        <v>10.375</v>
      </c>
      <c r="U219" s="8">
        <f t="shared" si="38"/>
        <v>10.508333333333335</v>
      </c>
      <c r="V219" s="8">
        <f t="shared" si="39"/>
        <v>10.475000000000001</v>
      </c>
    </row>
    <row r="220" spans="1:22" ht="13.5" x14ac:dyDescent="0.25">
      <c r="A220" s="3">
        <f>RSI!A220</f>
        <v>42326</v>
      </c>
      <c r="B220" s="2">
        <f>RSI!B220</f>
        <v>3.1032000000000002</v>
      </c>
      <c r="C220" s="2">
        <f>RSI!I220</f>
        <v>34.807935548975479</v>
      </c>
      <c r="D220" s="2">
        <f>MACD!E220</f>
        <v>9.4734201951959474E-2</v>
      </c>
      <c r="E220" s="2">
        <f>MACD!F220</f>
        <v>5.2567359537265324E-2</v>
      </c>
      <c r="F220" s="2">
        <f>'Moving Avg'!D220</f>
        <v>3.0791200000000005</v>
      </c>
      <c r="G220" s="2">
        <f>'Moving Avg'!F220</f>
        <v>3.2298700000000005</v>
      </c>
      <c r="H220" s="2">
        <f>'Moving Avg'!G220</f>
        <v>3.3347719999999996</v>
      </c>
      <c r="I220" s="2">
        <f>'Moving Avg'!H220</f>
        <v>3.439194500000001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83.5</v>
      </c>
      <c r="Q220" s="9">
        <f t="shared" si="34"/>
        <v>21.274999999999999</v>
      </c>
      <c r="R220" s="9">
        <f t="shared" si="35"/>
        <v>25.875</v>
      </c>
      <c r="S220" s="9">
        <f t="shared" si="36"/>
        <v>41.325000000000003</v>
      </c>
      <c r="T220" s="9">
        <f t="shared" si="37"/>
        <v>27.125</v>
      </c>
      <c r="U220" s="8">
        <f t="shared" si="38"/>
        <v>29.491666666666664</v>
      </c>
      <c r="V220" s="8">
        <f t="shared" si="39"/>
        <v>28.9</v>
      </c>
    </row>
    <row r="221" spans="1:22" ht="13.5" x14ac:dyDescent="0.25">
      <c r="A221" s="3">
        <f>RSI!A221</f>
        <v>42327</v>
      </c>
      <c r="B221" s="2">
        <f>RSI!B221</f>
        <v>3.0985999999999998</v>
      </c>
      <c r="C221" s="2">
        <f>RSI!I221</f>
        <v>34.449650033591595</v>
      </c>
      <c r="D221" s="2">
        <f>MACD!E221</f>
        <v>0.10367740431764894</v>
      </c>
      <c r="E221" s="2">
        <f>MACD!F221</f>
        <v>6.2789368493342046E-2</v>
      </c>
      <c r="F221" s="2">
        <f>'Moving Avg'!D221</f>
        <v>3.0809799999999998</v>
      </c>
      <c r="G221" s="2">
        <f>'Moving Avg'!F221</f>
        <v>3.2194500000000006</v>
      </c>
      <c r="H221" s="2">
        <f>'Moving Avg'!G221</f>
        <v>3.3237499999999995</v>
      </c>
      <c r="I221" s="2">
        <f>'Moving Avg'!H221</f>
        <v>3.4395620000000013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83.5</v>
      </c>
      <c r="Q221" s="9">
        <f t="shared" si="34"/>
        <v>21.274999999999999</v>
      </c>
      <c r="R221" s="9">
        <f t="shared" si="35"/>
        <v>25.875</v>
      </c>
      <c r="S221" s="9">
        <f t="shared" si="36"/>
        <v>41.325000000000003</v>
      </c>
      <c r="T221" s="9">
        <f t="shared" si="37"/>
        <v>27.125</v>
      </c>
      <c r="U221" s="8">
        <f t="shared" si="38"/>
        <v>29.491666666666664</v>
      </c>
      <c r="V221" s="8">
        <f t="shared" si="39"/>
        <v>28.9</v>
      </c>
    </row>
    <row r="222" spans="1:22" ht="13.5" x14ac:dyDescent="0.25">
      <c r="A222" s="3">
        <f>RSI!A222</f>
        <v>42328</v>
      </c>
      <c r="B222" s="2">
        <f>RSI!B222</f>
        <v>3.0893000000000002</v>
      </c>
      <c r="C222" s="2">
        <f>RSI!I222</f>
        <v>33.694522864876362</v>
      </c>
      <c r="D222" s="2">
        <f>MACD!E222</f>
        <v>9.8463361677461059E-2</v>
      </c>
      <c r="E222" s="2">
        <f>MACD!F222</f>
        <v>6.992416713016586E-2</v>
      </c>
      <c r="F222" s="2">
        <f>'Moving Avg'!D222</f>
        <v>3.0967199999999999</v>
      </c>
      <c r="G222" s="2">
        <f>'Moving Avg'!F222</f>
        <v>3.2071750000000003</v>
      </c>
      <c r="H222" s="2">
        <f>'Moving Avg'!G222</f>
        <v>3.3146719999999998</v>
      </c>
      <c r="I222" s="2">
        <f>'Moving Avg'!H222</f>
        <v>3.4398830000000014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83.5</v>
      </c>
      <c r="Q222" s="9">
        <f t="shared" si="34"/>
        <v>21.274999999999999</v>
      </c>
      <c r="R222" s="9">
        <f t="shared" si="35"/>
        <v>25.875</v>
      </c>
      <c r="S222" s="9">
        <f t="shared" si="36"/>
        <v>41.325000000000003</v>
      </c>
      <c r="T222" s="9">
        <f t="shared" si="37"/>
        <v>27.125</v>
      </c>
      <c r="U222" s="8">
        <f t="shared" si="38"/>
        <v>29.491666666666664</v>
      </c>
      <c r="V222" s="8">
        <f t="shared" si="39"/>
        <v>28.9</v>
      </c>
    </row>
    <row r="223" spans="1:22" ht="13.5" x14ac:dyDescent="0.25">
      <c r="A223" s="3">
        <f>RSI!A223</f>
        <v>42331</v>
      </c>
      <c r="B223" s="2">
        <f>RSI!B223</f>
        <v>3.0893000000000002</v>
      </c>
      <c r="C223" s="2">
        <f>RSI!I223</f>
        <v>33.694522864876362</v>
      </c>
      <c r="D223" s="2">
        <f>MACD!E223</f>
        <v>8.985448654138839E-2</v>
      </c>
      <c r="E223" s="2">
        <f>MACD!F223</f>
        <v>7.3910231012410371E-2</v>
      </c>
      <c r="F223" s="2">
        <f>'Moving Avg'!D223</f>
        <v>3.0967199999999999</v>
      </c>
      <c r="G223" s="2">
        <f>'Moving Avg'!F223</f>
        <v>3.1951350000000005</v>
      </c>
      <c r="H223" s="2">
        <f>'Moving Avg'!G223</f>
        <v>3.3059640000000003</v>
      </c>
      <c r="I223" s="2">
        <f>'Moving Avg'!H223</f>
        <v>3.4400275000000011</v>
      </c>
      <c r="J223" s="6" t="str">
        <f>OBV!F223</f>
        <v>BULLISH</v>
      </c>
      <c r="K223" s="6" t="str">
        <f>OBV!G223</f>
        <v>NEUTRAL</v>
      </c>
      <c r="L223" s="6" t="str">
        <f>OBV!H223</f>
        <v>NEUTRAL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49.5</v>
      </c>
      <c r="Q223" s="9">
        <f t="shared" si="34"/>
        <v>16.175000000000001</v>
      </c>
      <c r="R223" s="9">
        <f t="shared" si="35"/>
        <v>17.375</v>
      </c>
      <c r="S223" s="9">
        <f t="shared" si="36"/>
        <v>26.025000000000002</v>
      </c>
      <c r="T223" s="9">
        <f t="shared" si="37"/>
        <v>18.625</v>
      </c>
      <c r="U223" s="8">
        <f t="shared" si="38"/>
        <v>19.858333333333334</v>
      </c>
      <c r="V223" s="8">
        <f t="shared" si="39"/>
        <v>19.55</v>
      </c>
    </row>
    <row r="224" spans="1:22" ht="13.5" x14ac:dyDescent="0.25">
      <c r="A224" s="3">
        <f>RSI!A224</f>
        <v>42332</v>
      </c>
      <c r="B224" s="2">
        <f>RSI!B224</f>
        <v>3.1819000000000002</v>
      </c>
      <c r="C224" s="2">
        <f>RSI!I224</f>
        <v>47.087840613119646</v>
      </c>
      <c r="D224" s="2">
        <f>MACD!E224</f>
        <v>6.2193920704962213E-2</v>
      </c>
      <c r="E224" s="2">
        <f>MACD!F224</f>
        <v>7.156696895092074E-2</v>
      </c>
      <c r="F224" s="2">
        <f>'Moving Avg'!D224</f>
        <v>3.11246</v>
      </c>
      <c r="G224" s="2">
        <f>'Moving Avg'!F224</f>
        <v>3.1874900000000004</v>
      </c>
      <c r="H224" s="2">
        <f>'Moving Avg'!G224</f>
        <v>3.2997580000000011</v>
      </c>
      <c r="I224" s="2">
        <f>'Moving Avg'!H224</f>
        <v>3.4406350000000017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45</v>
      </c>
      <c r="O224" s="8">
        <f t="shared" si="32"/>
        <v>0</v>
      </c>
      <c r="P224" s="8">
        <f t="shared" si="33"/>
        <v>83.5</v>
      </c>
      <c r="Q224" s="9">
        <f t="shared" si="34"/>
        <v>37.024999999999999</v>
      </c>
      <c r="R224" s="9">
        <f t="shared" si="35"/>
        <v>34.875</v>
      </c>
      <c r="S224" s="9">
        <f t="shared" si="36"/>
        <v>48.075000000000003</v>
      </c>
      <c r="T224" s="9">
        <f t="shared" si="37"/>
        <v>38.375</v>
      </c>
      <c r="U224" s="8">
        <f t="shared" si="38"/>
        <v>39.991666666666667</v>
      </c>
      <c r="V224" s="8">
        <f t="shared" si="39"/>
        <v>39.587500000000006</v>
      </c>
    </row>
    <row r="225" spans="1:22" ht="13.5" x14ac:dyDescent="0.25">
      <c r="A225" s="3">
        <f>RSI!A225</f>
        <v>42333</v>
      </c>
      <c r="B225" s="2">
        <f>RSI!B225</f>
        <v>3.1958000000000002</v>
      </c>
      <c r="C225" s="2">
        <f>RSI!I225</f>
        <v>48.760964915115537</v>
      </c>
      <c r="D225" s="2">
        <f>MACD!E225</f>
        <v>3.5748817320811366E-2</v>
      </c>
      <c r="E225" s="2">
        <f>MACD!F225</f>
        <v>6.4403338624898859E-2</v>
      </c>
      <c r="F225" s="2">
        <f>'Moving Avg'!D225</f>
        <v>3.1309800000000001</v>
      </c>
      <c r="G225" s="2">
        <f>'Moving Avg'!F225</f>
        <v>3.1805400000000001</v>
      </c>
      <c r="H225" s="2">
        <f>'Moving Avg'!G225</f>
        <v>3.2968860000000006</v>
      </c>
      <c r="I225" s="2">
        <f>'Moving Avg'!H225</f>
        <v>3.4417310000000017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83.5</v>
      </c>
      <c r="Q225" s="9">
        <f t="shared" si="34"/>
        <v>56.274999999999999</v>
      </c>
      <c r="R225" s="9">
        <f t="shared" si="35"/>
        <v>45.875</v>
      </c>
      <c r="S225" s="9">
        <f t="shared" si="36"/>
        <v>56.325000000000003</v>
      </c>
      <c r="T225" s="9">
        <f t="shared" si="37"/>
        <v>52.125</v>
      </c>
      <c r="U225" s="8">
        <f t="shared" si="38"/>
        <v>52.82500000000001</v>
      </c>
      <c r="V225" s="8">
        <f t="shared" si="39"/>
        <v>52.650000000000006</v>
      </c>
    </row>
    <row r="226" spans="1:22" ht="13.5" x14ac:dyDescent="0.25">
      <c r="A226" s="3">
        <f>RSI!A226</f>
        <v>42334</v>
      </c>
      <c r="B226" s="2">
        <f>RSI!B226</f>
        <v>3.1958000000000002</v>
      </c>
      <c r="C226" s="2">
        <f>RSI!I226</f>
        <v>48.760964915115537</v>
      </c>
      <c r="D226" s="2">
        <f>MACD!E226</f>
        <v>1.3408650084558271E-2</v>
      </c>
      <c r="E226" s="2">
        <f>MACD!F226</f>
        <v>5.4204400916830743E-2</v>
      </c>
      <c r="F226" s="2">
        <f>'Moving Avg'!D226</f>
        <v>3.15042</v>
      </c>
      <c r="G226" s="2">
        <f>'Moving Avg'!F226</f>
        <v>3.1738249999999999</v>
      </c>
      <c r="H226" s="2">
        <f>'Moving Avg'!G226</f>
        <v>3.2924400000000009</v>
      </c>
      <c r="I226" s="2">
        <f>'Moving Avg'!H226</f>
        <v>3.4428710000000011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83.5</v>
      </c>
      <c r="Q226" s="9">
        <f t="shared" si="34"/>
        <v>56.274999999999999</v>
      </c>
      <c r="R226" s="9">
        <f t="shared" si="35"/>
        <v>45.875</v>
      </c>
      <c r="S226" s="9">
        <f t="shared" si="36"/>
        <v>56.325000000000003</v>
      </c>
      <c r="T226" s="9">
        <f t="shared" si="37"/>
        <v>52.125</v>
      </c>
      <c r="U226" s="8">
        <f t="shared" si="38"/>
        <v>52.82500000000001</v>
      </c>
      <c r="V226" s="8">
        <f t="shared" si="39"/>
        <v>52.650000000000006</v>
      </c>
    </row>
    <row r="227" spans="1:22" ht="13.5" x14ac:dyDescent="0.25">
      <c r="A227" s="3">
        <f>RSI!A227</f>
        <v>42335</v>
      </c>
      <c r="B227" s="2">
        <f>RSI!B227</f>
        <v>3.3024</v>
      </c>
      <c r="C227" s="2">
        <f>RSI!I227</f>
        <v>60.008395499537031</v>
      </c>
      <c r="D227" s="2">
        <f>MACD!E227</f>
        <v>-2.5464798890677098E-2</v>
      </c>
      <c r="E227" s="2">
        <f>MACD!F227</f>
        <v>3.8270560955329179E-2</v>
      </c>
      <c r="F227" s="2">
        <f>'Moving Avg'!D227</f>
        <v>3.1930400000000003</v>
      </c>
      <c r="G227" s="2">
        <f>'Moving Avg'!F227</f>
        <v>3.1726700000000005</v>
      </c>
      <c r="H227" s="2">
        <f>'Moving Avg'!G227</f>
        <v>3.2909580000000007</v>
      </c>
      <c r="I227" s="2">
        <f>'Moving Avg'!H227</f>
        <v>3.4445880000000018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83.5</v>
      </c>
      <c r="Q227" s="9">
        <f t="shared" si="34"/>
        <v>56.274999999999999</v>
      </c>
      <c r="R227" s="9">
        <f t="shared" si="35"/>
        <v>45.875</v>
      </c>
      <c r="S227" s="9">
        <f t="shared" si="36"/>
        <v>56.325000000000003</v>
      </c>
      <c r="T227" s="9">
        <f t="shared" si="37"/>
        <v>52.125</v>
      </c>
      <c r="U227" s="8">
        <f t="shared" si="38"/>
        <v>52.82500000000001</v>
      </c>
      <c r="V227" s="8">
        <f t="shared" si="39"/>
        <v>52.650000000000006</v>
      </c>
    </row>
    <row r="228" spans="1:22" ht="13.5" x14ac:dyDescent="0.25">
      <c r="A228" s="3">
        <f>RSI!A228</f>
        <v>42338</v>
      </c>
      <c r="B228" s="2">
        <f>RSI!B228</f>
        <v>3.4691000000000001</v>
      </c>
      <c r="C228" s="2">
        <f>RSI!I228</f>
        <v>70.802037397633256</v>
      </c>
      <c r="D228" s="2">
        <f>MACD!E228</f>
        <v>-5.9196819610412454E-2</v>
      </c>
      <c r="E228" s="2">
        <f>MACD!F228</f>
        <v>1.8777084842180852E-2</v>
      </c>
      <c r="F228" s="2">
        <f>'Moving Avg'!D228</f>
        <v>3.2690000000000006</v>
      </c>
      <c r="G228" s="2">
        <f>'Moving Avg'!F228</f>
        <v>3.1798499999999996</v>
      </c>
      <c r="H228" s="2">
        <f>'Moving Avg'!G228</f>
        <v>3.292996</v>
      </c>
      <c r="I228" s="2">
        <f>'Moving Avg'!H228</f>
        <v>3.4471610000000017</v>
      </c>
      <c r="J228" s="6" t="str">
        <f>OBV!F228</f>
        <v>BULLISH</v>
      </c>
      <c r="K228" s="6" t="str">
        <f>OBV!G228</f>
        <v>STRONG</v>
      </c>
      <c r="L228" s="6" t="str">
        <f>OBV!H228</f>
        <v>CONFIRMED BULLISH</v>
      </c>
      <c r="M228" s="8">
        <f t="shared" si="30"/>
        <v>0</v>
      </c>
      <c r="N228" s="8">
        <f t="shared" si="31"/>
        <v>100</v>
      </c>
      <c r="O228" s="8">
        <f t="shared" si="32"/>
        <v>0</v>
      </c>
      <c r="P228" s="8">
        <f t="shared" si="33"/>
        <v>100</v>
      </c>
      <c r="Q228" s="9">
        <f t="shared" si="34"/>
        <v>50</v>
      </c>
      <c r="R228" s="9">
        <f t="shared" si="35"/>
        <v>45</v>
      </c>
      <c r="S228" s="9">
        <f t="shared" si="36"/>
        <v>60</v>
      </c>
      <c r="T228" s="9">
        <f t="shared" si="37"/>
        <v>50</v>
      </c>
      <c r="U228" s="8">
        <f t="shared" si="38"/>
        <v>51.666666666666664</v>
      </c>
      <c r="V228" s="8">
        <f t="shared" si="39"/>
        <v>51.25</v>
      </c>
    </row>
    <row r="229" spans="1:22" ht="13.5" x14ac:dyDescent="0.25">
      <c r="A229" s="3">
        <f>RSI!A229</f>
        <v>42339</v>
      </c>
      <c r="B229" s="2">
        <f>RSI!B229</f>
        <v>3.5663999999999998</v>
      </c>
      <c r="C229" s="2">
        <f>RSI!I229</f>
        <v>75.037069176879939</v>
      </c>
      <c r="D229" s="2">
        <f>MACD!E229</f>
        <v>-9.4347584338291934E-2</v>
      </c>
      <c r="E229" s="2">
        <f>MACD!F229</f>
        <v>-3.8478489939137057E-3</v>
      </c>
      <c r="F229" s="2">
        <f>'Moving Avg'!D229</f>
        <v>3.3459000000000003</v>
      </c>
      <c r="G229" s="2">
        <f>'Moving Avg'!F229</f>
        <v>3.1921249999999999</v>
      </c>
      <c r="H229" s="2">
        <f>'Moving Avg'!G229</f>
        <v>3.2957759999999996</v>
      </c>
      <c r="I229" s="2">
        <f>'Moving Avg'!H229</f>
        <v>3.4504630000000018</v>
      </c>
      <c r="J229" s="6" t="str">
        <f>OBV!F229</f>
        <v>BULLISH</v>
      </c>
      <c r="K229" s="6" t="str">
        <f>OBV!G229</f>
        <v>STRONG</v>
      </c>
      <c r="L229" s="6" t="str">
        <f>OBV!H229</f>
        <v>CONFIRMED BULLISH</v>
      </c>
      <c r="M229" s="8">
        <f t="shared" si="30"/>
        <v>0</v>
      </c>
      <c r="N229" s="8">
        <f t="shared" si="31"/>
        <v>100</v>
      </c>
      <c r="O229" s="8">
        <f t="shared" si="32"/>
        <v>0</v>
      </c>
      <c r="P229" s="8">
        <f t="shared" si="33"/>
        <v>100</v>
      </c>
      <c r="Q229" s="9">
        <f t="shared" si="34"/>
        <v>50</v>
      </c>
      <c r="R229" s="9">
        <f t="shared" si="35"/>
        <v>45</v>
      </c>
      <c r="S229" s="9">
        <f t="shared" si="36"/>
        <v>60</v>
      </c>
      <c r="T229" s="9">
        <f t="shared" si="37"/>
        <v>50</v>
      </c>
      <c r="U229" s="8">
        <f t="shared" si="38"/>
        <v>51.666666666666664</v>
      </c>
      <c r="V229" s="8">
        <f t="shared" si="39"/>
        <v>51.25</v>
      </c>
    </row>
    <row r="230" spans="1:22" ht="13.5" x14ac:dyDescent="0.25">
      <c r="A230" s="3">
        <f>RSI!A230</f>
        <v>42340</v>
      </c>
      <c r="B230" s="2">
        <f>RSI!B230</f>
        <v>3.5386000000000002</v>
      </c>
      <c r="C230" s="2">
        <f>RSI!I230</f>
        <v>71.831284156964443</v>
      </c>
      <c r="D230" s="2">
        <f>MACD!E230</f>
        <v>-0.12403154434630803</v>
      </c>
      <c r="E230" s="2">
        <f>MACD!F230</f>
        <v>-2.7884588064392569E-2</v>
      </c>
      <c r="F230" s="2">
        <f>'Moving Avg'!D230</f>
        <v>3.4144600000000005</v>
      </c>
      <c r="G230" s="2">
        <f>'Moving Avg'!F230</f>
        <v>3.2030099999999999</v>
      </c>
      <c r="H230" s="2">
        <f>'Moving Avg'!G230</f>
        <v>3.2979999999999996</v>
      </c>
      <c r="I230" s="2">
        <f>'Moving Avg'!H230</f>
        <v>3.453603500000002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  <c r="M230" s="8">
        <f t="shared" si="30"/>
        <v>0</v>
      </c>
      <c r="N230" s="8">
        <f t="shared" si="31"/>
        <v>100</v>
      </c>
      <c r="O230" s="8">
        <f t="shared" si="32"/>
        <v>0</v>
      </c>
      <c r="P230" s="8">
        <f t="shared" si="33"/>
        <v>100</v>
      </c>
      <c r="Q230" s="9">
        <f t="shared" si="34"/>
        <v>50</v>
      </c>
      <c r="R230" s="9">
        <f t="shared" si="35"/>
        <v>45</v>
      </c>
      <c r="S230" s="9">
        <f t="shared" si="36"/>
        <v>60</v>
      </c>
      <c r="T230" s="9">
        <f t="shared" si="37"/>
        <v>50</v>
      </c>
      <c r="U230" s="8">
        <f t="shared" si="38"/>
        <v>51.666666666666664</v>
      </c>
      <c r="V230" s="8">
        <f t="shared" si="39"/>
        <v>51.25</v>
      </c>
    </row>
    <row r="231" spans="1:22" ht="13.5" x14ac:dyDescent="0.25">
      <c r="A231" s="3">
        <f>RSI!A231</f>
        <v>42341</v>
      </c>
      <c r="B231" s="2">
        <f>RSI!B231</f>
        <v>3.5386000000000002</v>
      </c>
      <c r="C231" s="2">
        <f>RSI!I231</f>
        <v>71.831284156964443</v>
      </c>
      <c r="D231" s="2">
        <f>MACD!E231</f>
        <v>-0.15154425894693224</v>
      </c>
      <c r="E231" s="2">
        <f>MACD!F231</f>
        <v>-5.2616522240900507E-2</v>
      </c>
      <c r="F231" s="2">
        <f>'Moving Avg'!D231</f>
        <v>3.4830199999999998</v>
      </c>
      <c r="G231" s="2">
        <f>'Moving Avg'!F231</f>
        <v>3.2138949999999999</v>
      </c>
      <c r="H231" s="2">
        <f>'Moving Avg'!G231</f>
        <v>3.3003160000000005</v>
      </c>
      <c r="I231" s="2">
        <f>'Moving Avg'!H231</f>
        <v>3.4568325000000022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  <c r="M231" s="8">
        <f t="shared" si="30"/>
        <v>0</v>
      </c>
      <c r="N231" s="8">
        <f t="shared" si="31"/>
        <v>100</v>
      </c>
      <c r="O231" s="8">
        <f t="shared" si="32"/>
        <v>50</v>
      </c>
      <c r="P231" s="8">
        <f t="shared" si="33"/>
        <v>100</v>
      </c>
      <c r="Q231" s="9">
        <f t="shared" si="34"/>
        <v>57.5</v>
      </c>
      <c r="R231" s="9">
        <f t="shared" si="35"/>
        <v>62.5</v>
      </c>
      <c r="S231" s="9">
        <f t="shared" si="36"/>
        <v>72.5</v>
      </c>
      <c r="T231" s="9">
        <f t="shared" si="37"/>
        <v>62.5</v>
      </c>
      <c r="U231" s="8">
        <f t="shared" si="38"/>
        <v>64.166666666666671</v>
      </c>
      <c r="V231" s="8">
        <f t="shared" si="39"/>
        <v>63.75</v>
      </c>
    </row>
    <row r="232" spans="1:22" ht="13.5" x14ac:dyDescent="0.25">
      <c r="A232" s="3">
        <f>RSI!A232</f>
        <v>42342</v>
      </c>
      <c r="B232" s="2">
        <f>RSI!B232</f>
        <v>3.5386000000000002</v>
      </c>
      <c r="C232" s="2">
        <f>RSI!I232</f>
        <v>71.831284156964443</v>
      </c>
      <c r="D232" s="2">
        <f>MACD!E232</f>
        <v>-0.17781781871725721</v>
      </c>
      <c r="E232" s="2">
        <f>MACD!F232</f>
        <v>-7.7656781536171851E-2</v>
      </c>
      <c r="F232" s="2">
        <f>'Moving Avg'!D232</f>
        <v>3.5302599999999997</v>
      </c>
      <c r="G232" s="2">
        <f>'Moving Avg'!F232</f>
        <v>3.2294150000000004</v>
      </c>
      <c r="H232" s="2">
        <f>'Moving Avg'!G232</f>
        <v>3.302632</v>
      </c>
      <c r="I232" s="2">
        <f>'Moving Avg'!H232</f>
        <v>3.4600615000000023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  <c r="M232" s="8">
        <f t="shared" si="30"/>
        <v>0</v>
      </c>
      <c r="N232" s="8">
        <f t="shared" si="31"/>
        <v>100</v>
      </c>
      <c r="O232" s="8">
        <f t="shared" si="32"/>
        <v>50</v>
      </c>
      <c r="P232" s="8">
        <f t="shared" si="33"/>
        <v>100</v>
      </c>
      <c r="Q232" s="9">
        <f t="shared" si="34"/>
        <v>57.5</v>
      </c>
      <c r="R232" s="9">
        <f t="shared" si="35"/>
        <v>62.5</v>
      </c>
      <c r="S232" s="9">
        <f t="shared" si="36"/>
        <v>72.5</v>
      </c>
      <c r="T232" s="9">
        <f t="shared" si="37"/>
        <v>62.5</v>
      </c>
      <c r="U232" s="8">
        <f t="shared" si="38"/>
        <v>64.166666666666671</v>
      </c>
      <c r="V232" s="8">
        <f t="shared" si="39"/>
        <v>63.75</v>
      </c>
    </row>
    <row r="233" spans="1:22" ht="13.5" x14ac:dyDescent="0.25">
      <c r="A233" s="3">
        <f>RSI!A233</f>
        <v>42345</v>
      </c>
      <c r="B233" s="2">
        <f>RSI!B233</f>
        <v>3.5386000000000002</v>
      </c>
      <c r="C233" s="2">
        <f>RSI!I233</f>
        <v>71.831284156964443</v>
      </c>
      <c r="D233" s="2">
        <f>MACD!E233</f>
        <v>-0.20149633057472238</v>
      </c>
      <c r="E233" s="2">
        <f>MACD!F233</f>
        <v>-0.10242469134388196</v>
      </c>
      <c r="F233" s="2">
        <f>'Moving Avg'!D233</f>
        <v>3.5441600000000002</v>
      </c>
      <c r="G233" s="2">
        <f>'Moving Avg'!F233</f>
        <v>3.2465549999999999</v>
      </c>
      <c r="H233" s="2">
        <f>'Moving Avg'!G233</f>
        <v>3.3050420000000003</v>
      </c>
      <c r="I233" s="2">
        <f>'Moving Avg'!H233</f>
        <v>3.4632905000000016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  <c r="M233" s="8">
        <f t="shared" si="30"/>
        <v>0</v>
      </c>
      <c r="N233" s="8">
        <f t="shared" si="31"/>
        <v>100</v>
      </c>
      <c r="O233" s="8">
        <f t="shared" si="32"/>
        <v>50</v>
      </c>
      <c r="P233" s="8">
        <f t="shared" si="33"/>
        <v>83.5</v>
      </c>
      <c r="Q233" s="9">
        <f t="shared" si="34"/>
        <v>55.024999999999999</v>
      </c>
      <c r="R233" s="9">
        <f t="shared" si="35"/>
        <v>58.375</v>
      </c>
      <c r="S233" s="9">
        <f t="shared" si="36"/>
        <v>65.075000000000003</v>
      </c>
      <c r="T233" s="9">
        <f t="shared" si="37"/>
        <v>58.375</v>
      </c>
      <c r="U233" s="8">
        <f t="shared" si="38"/>
        <v>59.491666666666674</v>
      </c>
      <c r="V233" s="8">
        <f t="shared" si="39"/>
        <v>59.212500000000006</v>
      </c>
    </row>
    <row r="234" spans="1:22" ht="13.5" x14ac:dyDescent="0.25">
      <c r="A234" s="3">
        <f>RSI!A234</f>
        <v>42346</v>
      </c>
      <c r="B234" s="2">
        <f>RSI!B234</f>
        <v>3.3856999999999999</v>
      </c>
      <c r="C234" s="2">
        <f>RSI!I234</f>
        <v>54.580843353475728</v>
      </c>
      <c r="D234" s="2">
        <f>MACD!E234</f>
        <v>-0.19729976487245482</v>
      </c>
      <c r="E234" s="2">
        <f>MACD!F234</f>
        <v>-0.12139970604959655</v>
      </c>
      <c r="F234" s="2">
        <f>'Moving Avg'!D234</f>
        <v>3.5080200000000006</v>
      </c>
      <c r="G234" s="2">
        <f>'Moving Avg'!F234</f>
        <v>3.2606800000000007</v>
      </c>
      <c r="H234" s="2">
        <f>'Moving Avg'!G234</f>
        <v>3.3043939999999998</v>
      </c>
      <c r="I234" s="2">
        <f>'Moving Avg'!H234</f>
        <v>3.4657550000000015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100</v>
      </c>
      <c r="O234" s="8">
        <f t="shared" si="32"/>
        <v>50</v>
      </c>
      <c r="P234" s="8">
        <f t="shared" si="33"/>
        <v>16.5</v>
      </c>
      <c r="Q234" s="9">
        <f t="shared" si="34"/>
        <v>53.725000000000001</v>
      </c>
      <c r="R234" s="9">
        <f t="shared" si="35"/>
        <v>46.625</v>
      </c>
      <c r="S234" s="9">
        <f t="shared" si="36"/>
        <v>38.674999999999997</v>
      </c>
      <c r="T234" s="9">
        <f t="shared" si="37"/>
        <v>47.875</v>
      </c>
      <c r="U234" s="8">
        <f t="shared" si="38"/>
        <v>46.341666666666661</v>
      </c>
      <c r="V234" s="8">
        <f t="shared" si="39"/>
        <v>46.724999999999994</v>
      </c>
    </row>
    <row r="235" spans="1:22" ht="13.5" x14ac:dyDescent="0.25">
      <c r="A235" s="3">
        <f>RSI!A235</f>
        <v>42347</v>
      </c>
      <c r="B235" s="2">
        <f>RSI!B235</f>
        <v>3.3626</v>
      </c>
      <c r="C235" s="2">
        <f>RSI!I235</f>
        <v>52.528405742838956</v>
      </c>
      <c r="D235" s="2">
        <f>MACD!E235</f>
        <v>-0.19023636137498068</v>
      </c>
      <c r="E235" s="2">
        <f>MACD!F235</f>
        <v>-0.13516703711467337</v>
      </c>
      <c r="F235" s="2">
        <f>'Moving Avg'!D235</f>
        <v>3.47282</v>
      </c>
      <c r="G235" s="2">
        <f>'Moving Avg'!F235</f>
        <v>3.2743450000000003</v>
      </c>
      <c r="H235" s="2">
        <f>'Moving Avg'!G235</f>
        <v>3.3022639999999992</v>
      </c>
      <c r="I235" s="2">
        <f>'Moving Avg'!H235</f>
        <v>3.4681040000000021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100</v>
      </c>
      <c r="O235" s="8">
        <f t="shared" si="32"/>
        <v>50</v>
      </c>
      <c r="P235" s="8">
        <f t="shared" si="33"/>
        <v>16.5</v>
      </c>
      <c r="Q235" s="9">
        <f t="shared" si="34"/>
        <v>53.725000000000001</v>
      </c>
      <c r="R235" s="9">
        <f t="shared" si="35"/>
        <v>46.625</v>
      </c>
      <c r="S235" s="9">
        <f t="shared" si="36"/>
        <v>38.674999999999997</v>
      </c>
      <c r="T235" s="9">
        <f t="shared" si="37"/>
        <v>47.875</v>
      </c>
      <c r="U235" s="8">
        <f t="shared" si="38"/>
        <v>46.341666666666661</v>
      </c>
      <c r="V235" s="8">
        <f t="shared" si="39"/>
        <v>46.724999999999994</v>
      </c>
    </row>
    <row r="236" spans="1:22" ht="13.5" x14ac:dyDescent="0.25">
      <c r="A236" s="3">
        <f>RSI!A236</f>
        <v>42348</v>
      </c>
      <c r="B236" s="2">
        <f>RSI!B236</f>
        <v>3.3626</v>
      </c>
      <c r="C236" s="2">
        <f>RSI!I236</f>
        <v>52.528405742838956</v>
      </c>
      <c r="D236" s="2">
        <f>MACD!E236</f>
        <v>-0.18443527474448063</v>
      </c>
      <c r="E236" s="2">
        <f>MACD!F236</f>
        <v>-0.14502068464063483</v>
      </c>
      <c r="F236" s="2">
        <f>'Moving Avg'!D236</f>
        <v>3.4376200000000003</v>
      </c>
      <c r="G236" s="2">
        <f>'Moving Avg'!F236</f>
        <v>3.2880099999999999</v>
      </c>
      <c r="H236" s="2">
        <f>'Moving Avg'!G236</f>
        <v>3.300597999999999</v>
      </c>
      <c r="I236" s="2">
        <f>'Moving Avg'!H236</f>
        <v>3.4702545000000016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  <c r="M236" s="8">
        <f t="shared" si="30"/>
        <v>25</v>
      </c>
      <c r="N236" s="8">
        <f t="shared" si="31"/>
        <v>100</v>
      </c>
      <c r="O236" s="8">
        <f t="shared" si="32"/>
        <v>0</v>
      </c>
      <c r="P236" s="8">
        <f t="shared" si="33"/>
        <v>16.5</v>
      </c>
      <c r="Q236" s="9">
        <f t="shared" si="34"/>
        <v>46.225000000000001</v>
      </c>
      <c r="R236" s="9">
        <f t="shared" si="35"/>
        <v>29.125</v>
      </c>
      <c r="S236" s="9">
        <f t="shared" si="36"/>
        <v>26.175000000000001</v>
      </c>
      <c r="T236" s="9">
        <f t="shared" si="37"/>
        <v>35.375</v>
      </c>
      <c r="U236" s="8">
        <f t="shared" si="38"/>
        <v>33.841666666666661</v>
      </c>
      <c r="V236" s="8">
        <f t="shared" si="39"/>
        <v>34.224999999999994</v>
      </c>
    </row>
    <row r="237" spans="1:22" ht="13.5" x14ac:dyDescent="0.25">
      <c r="A237" s="3">
        <f>RSI!A237</f>
        <v>42349</v>
      </c>
      <c r="B237" s="2">
        <f>RSI!B237</f>
        <v>3.3578999999999999</v>
      </c>
      <c r="C237" s="2">
        <f>RSI!I237</f>
        <v>52.066405120484028</v>
      </c>
      <c r="D237" s="2">
        <f>MACD!E237</f>
        <v>-0.16294114391153114</v>
      </c>
      <c r="E237" s="2">
        <f>MACD!F237</f>
        <v>-0.1486047764948141</v>
      </c>
      <c r="F237" s="2">
        <f>'Moving Avg'!D237</f>
        <v>3.4014800000000003</v>
      </c>
      <c r="G237" s="2">
        <f>'Moving Avg'!F237</f>
        <v>3.3053750000000002</v>
      </c>
      <c r="H237" s="2">
        <f>'Moving Avg'!G237</f>
        <v>3.298837999999999</v>
      </c>
      <c r="I237" s="2">
        <f>'Moving Avg'!H237</f>
        <v>3.4723815000000009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  <c r="M237" s="8">
        <f t="shared" si="30"/>
        <v>25</v>
      </c>
      <c r="N237" s="8">
        <f t="shared" si="31"/>
        <v>45</v>
      </c>
      <c r="O237" s="8">
        <f t="shared" si="32"/>
        <v>0</v>
      </c>
      <c r="P237" s="8">
        <f t="shared" si="33"/>
        <v>16.5</v>
      </c>
      <c r="Q237" s="9">
        <f t="shared" si="34"/>
        <v>26.975000000000001</v>
      </c>
      <c r="R237" s="9">
        <f t="shared" si="35"/>
        <v>18.125</v>
      </c>
      <c r="S237" s="9">
        <f t="shared" si="36"/>
        <v>17.925000000000001</v>
      </c>
      <c r="T237" s="9">
        <f t="shared" si="37"/>
        <v>21.625</v>
      </c>
      <c r="U237" s="8">
        <f t="shared" si="38"/>
        <v>21.008333333333336</v>
      </c>
      <c r="V237" s="8">
        <f t="shared" si="39"/>
        <v>21.162500000000001</v>
      </c>
    </row>
    <row r="238" spans="1:22" ht="13.5" x14ac:dyDescent="0.25">
      <c r="A238" s="3">
        <f>RSI!A238</f>
        <v>42352</v>
      </c>
      <c r="B238" s="2">
        <f>RSI!B238</f>
        <v>3.3532999999999999</v>
      </c>
      <c r="C238" s="2">
        <f>RSI!I238</f>
        <v>51.588168195945627</v>
      </c>
      <c r="D238" s="2">
        <f>MACD!E238</f>
        <v>-0.11888971782974433</v>
      </c>
      <c r="E238" s="2">
        <f>MACD!F238</f>
        <v>-0.14266176476180015</v>
      </c>
      <c r="F238" s="2">
        <f>'Moving Avg'!D238</f>
        <v>3.3644200000000004</v>
      </c>
      <c r="G238" s="2">
        <f>'Moving Avg'!F238</f>
        <v>3.3185750000000005</v>
      </c>
      <c r="H238" s="2">
        <f>'Moving Avg'!G238</f>
        <v>3.2975419999999991</v>
      </c>
      <c r="I238" s="2">
        <f>'Moving Avg'!H238</f>
        <v>3.4745295000000009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16.5</v>
      </c>
      <c r="Q238" s="9">
        <f t="shared" si="34"/>
        <v>11.225</v>
      </c>
      <c r="R238" s="9">
        <f t="shared" si="35"/>
        <v>9.125</v>
      </c>
      <c r="S238" s="9">
        <f t="shared" si="36"/>
        <v>11.175000000000001</v>
      </c>
      <c r="T238" s="9">
        <f t="shared" si="37"/>
        <v>10.375</v>
      </c>
      <c r="U238" s="8">
        <f t="shared" si="38"/>
        <v>10.508333333333335</v>
      </c>
      <c r="V238" s="8">
        <f t="shared" si="39"/>
        <v>10.475000000000001</v>
      </c>
    </row>
    <row r="239" spans="1:22" ht="13.5" x14ac:dyDescent="0.25">
      <c r="A239" s="3">
        <f>RSI!A239</f>
        <v>42353</v>
      </c>
      <c r="B239" s="2">
        <f>RSI!B239</f>
        <v>3.3811</v>
      </c>
      <c r="C239" s="2">
        <f>RSI!I239</f>
        <v>54.318987003408076</v>
      </c>
      <c r="D239" s="2">
        <f>MACD!E239</f>
        <v>-6.8791994058204686E-2</v>
      </c>
      <c r="E239" s="2">
        <f>MACD!F239</f>
        <v>-0.12788781062108107</v>
      </c>
      <c r="F239" s="2">
        <f>'Moving Avg'!D239</f>
        <v>3.3634999999999997</v>
      </c>
      <c r="G239" s="2">
        <f>'Moving Avg'!F239</f>
        <v>3.3324699999999998</v>
      </c>
      <c r="H239" s="2">
        <f>'Moving Avg'!G239</f>
        <v>3.2968019999999996</v>
      </c>
      <c r="I239" s="2">
        <f>'Moving Avg'!H239</f>
        <v>3.4768385000000008</v>
      </c>
      <c r="J239" s="6" t="str">
        <f>OBV!F239</f>
        <v>BULLISH</v>
      </c>
      <c r="K239" s="6" t="str">
        <f>OBV!G239</f>
        <v>NEUTRAL</v>
      </c>
      <c r="L239" s="6" t="str">
        <f>OBV!H239</f>
        <v>BULLISH DIVERGENCE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66.5</v>
      </c>
      <c r="Q239" s="9">
        <f t="shared" si="34"/>
        <v>18.725000000000001</v>
      </c>
      <c r="R239" s="9">
        <f t="shared" si="35"/>
        <v>21.625</v>
      </c>
      <c r="S239" s="9">
        <f t="shared" si="36"/>
        <v>33.674999999999997</v>
      </c>
      <c r="T239" s="9">
        <f t="shared" si="37"/>
        <v>22.875</v>
      </c>
      <c r="U239" s="8">
        <f t="shared" si="38"/>
        <v>24.675000000000001</v>
      </c>
      <c r="V239" s="8">
        <f t="shared" si="39"/>
        <v>24.225000000000001</v>
      </c>
    </row>
    <row r="240" spans="1:22" ht="13.5" x14ac:dyDescent="0.25">
      <c r="A240" s="3">
        <f>RSI!A240</f>
        <v>42354</v>
      </c>
      <c r="B240" s="2">
        <f>RSI!B240</f>
        <v>3.3856999999999999</v>
      </c>
      <c r="C240" s="2">
        <f>RSI!I240</f>
        <v>54.773588870375008</v>
      </c>
      <c r="D240" s="2">
        <f>MACD!E240</f>
        <v>-3.1263669233685398E-2</v>
      </c>
      <c r="E240" s="2">
        <f>MACD!F240</f>
        <v>-0.10856298234360194</v>
      </c>
      <c r="F240" s="2">
        <f>'Moving Avg'!D240</f>
        <v>3.3681199999999998</v>
      </c>
      <c r="G240" s="2">
        <f>'Moving Avg'!F240</f>
        <v>3.3465950000000007</v>
      </c>
      <c r="H240" s="2">
        <f>'Moving Avg'!G240</f>
        <v>3.2963379999999995</v>
      </c>
      <c r="I240" s="2">
        <f>'Moving Avg'!H240</f>
        <v>3.4792145000000003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100</v>
      </c>
      <c r="Q240" s="9">
        <f t="shared" si="34"/>
        <v>23.75</v>
      </c>
      <c r="R240" s="9">
        <f t="shared" si="35"/>
        <v>30</v>
      </c>
      <c r="S240" s="9">
        <f t="shared" si="36"/>
        <v>48.75</v>
      </c>
      <c r="T240" s="9">
        <f t="shared" si="37"/>
        <v>31.25</v>
      </c>
      <c r="U240" s="8">
        <f t="shared" si="38"/>
        <v>34.166666666666664</v>
      </c>
      <c r="V240" s="8">
        <f t="shared" si="39"/>
        <v>33.4375</v>
      </c>
    </row>
    <row r="241" spans="1:22" ht="13.5" x14ac:dyDescent="0.25">
      <c r="A241" s="3">
        <f>RSI!A241</f>
        <v>42355</v>
      </c>
      <c r="B241" s="2">
        <f>RSI!B241</f>
        <v>3.3765000000000001</v>
      </c>
      <c r="C241" s="2">
        <f>RSI!I241</f>
        <v>53.624189618659628</v>
      </c>
      <c r="D241" s="2">
        <f>MACD!E241</f>
        <v>9.1907721553807775E-4</v>
      </c>
      <c r="E241" s="2">
        <f>MACD!F241</f>
        <v>-8.6666570431773948E-2</v>
      </c>
      <c r="F241" s="2">
        <f>'Moving Avg'!D241</f>
        <v>3.3709000000000002</v>
      </c>
      <c r="G241" s="2">
        <f>'Moving Avg'!F241</f>
        <v>3.36049</v>
      </c>
      <c r="H241" s="2">
        <f>'Moving Avg'!G241</f>
        <v>3.2960599999999993</v>
      </c>
      <c r="I241" s="2">
        <f>'Moving Avg'!H241</f>
        <v>3.4815445000000005</v>
      </c>
      <c r="J241" s="6" t="str">
        <f>OBV!F241</f>
        <v>BULLISH</v>
      </c>
      <c r="K241" s="6" t="str">
        <f>OBV!G241</f>
        <v>NEUTRAL</v>
      </c>
      <c r="L241" s="6" t="str">
        <f>OBV!H241</f>
        <v>CONFIRMED BULLISH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83.5</v>
      </c>
      <c r="Q241" s="9">
        <f t="shared" si="34"/>
        <v>21.274999999999999</v>
      </c>
      <c r="R241" s="9">
        <f t="shared" si="35"/>
        <v>25.875</v>
      </c>
      <c r="S241" s="9">
        <f t="shared" si="36"/>
        <v>41.325000000000003</v>
      </c>
      <c r="T241" s="9">
        <f t="shared" si="37"/>
        <v>27.125</v>
      </c>
      <c r="U241" s="8">
        <f t="shared" si="38"/>
        <v>29.491666666666664</v>
      </c>
      <c r="V241" s="8">
        <f t="shared" si="39"/>
        <v>28.9</v>
      </c>
    </row>
    <row r="242" spans="1:22" ht="13.5" x14ac:dyDescent="0.25">
      <c r="A242" s="3">
        <f>RSI!A242</f>
        <v>42356</v>
      </c>
      <c r="B242" s="2">
        <f>RSI!B242</f>
        <v>3.3626</v>
      </c>
      <c r="C242" s="2">
        <f>RSI!I242</f>
        <v>51.85370892956329</v>
      </c>
      <c r="D242" s="2">
        <f>MACD!E242</f>
        <v>2.8999928966746857E-2</v>
      </c>
      <c r="E242" s="2">
        <f>MACD!F242</f>
        <v>-6.3533270552069795E-2</v>
      </c>
      <c r="F242" s="2">
        <f>'Moving Avg'!D242</f>
        <v>3.3718400000000002</v>
      </c>
      <c r="G242" s="2">
        <f>'Moving Avg'!F242</f>
        <v>3.3741549999999996</v>
      </c>
      <c r="H242" s="2">
        <f>'Moving Avg'!G242</f>
        <v>3.2955039999999993</v>
      </c>
      <c r="I242" s="2">
        <f>'Moving Avg'!H242</f>
        <v>3.4838494999999998</v>
      </c>
      <c r="J242" s="6" t="str">
        <f>OBV!F242</f>
        <v>BULLISH</v>
      </c>
      <c r="K242" s="6" t="str">
        <f>OBV!G242</f>
        <v>NEUTRAL</v>
      </c>
      <c r="L242" s="6" t="str">
        <f>OBV!H242</f>
        <v>CONFIRMED BULLISH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83.5</v>
      </c>
      <c r="Q242" s="9">
        <f t="shared" si="34"/>
        <v>21.274999999999999</v>
      </c>
      <c r="R242" s="9">
        <f t="shared" si="35"/>
        <v>25.875</v>
      </c>
      <c r="S242" s="9">
        <f t="shared" si="36"/>
        <v>41.325000000000003</v>
      </c>
      <c r="T242" s="9">
        <f t="shared" si="37"/>
        <v>27.125</v>
      </c>
      <c r="U242" s="8">
        <f t="shared" si="38"/>
        <v>29.491666666666664</v>
      </c>
      <c r="V242" s="8">
        <f t="shared" si="39"/>
        <v>28.9</v>
      </c>
    </row>
    <row r="243" spans="1:22" ht="13.5" x14ac:dyDescent="0.25">
      <c r="A243" s="3">
        <f>RSI!A243</f>
        <v>42359</v>
      </c>
      <c r="B243" s="2">
        <f>RSI!B243</f>
        <v>3.3439999999999999</v>
      </c>
      <c r="C243" s="2">
        <f>RSI!I243</f>
        <v>49.498624867850268</v>
      </c>
      <c r="D243" s="2">
        <f>MACD!E243</f>
        <v>5.4053588555679877E-2</v>
      </c>
      <c r="E243" s="2">
        <f>MACD!F243</f>
        <v>-4.0015898730519868E-2</v>
      </c>
      <c r="F243" s="2">
        <f>'Moving Avg'!D243</f>
        <v>3.3699800000000004</v>
      </c>
      <c r="G243" s="2">
        <f>'Moving Avg'!F243</f>
        <v>3.3868899999999988</v>
      </c>
      <c r="H243" s="2">
        <f>'Moving Avg'!G243</f>
        <v>3.2945759999999988</v>
      </c>
      <c r="I243" s="2">
        <f>'Moving Avg'!H243</f>
        <v>3.4862375000000001</v>
      </c>
      <c r="J243" s="6" t="str">
        <f>OBV!F243</f>
        <v>BULLISH</v>
      </c>
      <c r="K243" s="6" t="str">
        <f>OBV!G243</f>
        <v>NEUTRAL</v>
      </c>
      <c r="L243" s="6" t="str">
        <f>OBV!H243</f>
        <v>BULLISH DIVERGENCE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66.5</v>
      </c>
      <c r="Q243" s="9">
        <f t="shared" si="34"/>
        <v>18.725000000000001</v>
      </c>
      <c r="R243" s="9">
        <f t="shared" si="35"/>
        <v>21.625</v>
      </c>
      <c r="S243" s="9">
        <f t="shared" si="36"/>
        <v>33.674999999999997</v>
      </c>
      <c r="T243" s="9">
        <f t="shared" si="37"/>
        <v>22.875</v>
      </c>
      <c r="U243" s="8">
        <f t="shared" si="38"/>
        <v>24.675000000000001</v>
      </c>
      <c r="V243" s="8">
        <f t="shared" si="39"/>
        <v>24.225000000000001</v>
      </c>
    </row>
    <row r="244" spans="1:22" ht="13.5" x14ac:dyDescent="0.25">
      <c r="A244" s="3">
        <f>RSI!A244</f>
        <v>42360</v>
      </c>
      <c r="B244" s="2">
        <f>RSI!B244</f>
        <v>3.3439999999999999</v>
      </c>
      <c r="C244" s="2">
        <f>RSI!I244</f>
        <v>49.498624867850268</v>
      </c>
      <c r="D244" s="2">
        <f>MACD!E244</f>
        <v>5.1761115714465955E-2</v>
      </c>
      <c r="E244" s="2">
        <f>MACD!F244</f>
        <v>-2.1660495841522708E-2</v>
      </c>
      <c r="F244" s="2">
        <f>'Moving Avg'!D244</f>
        <v>3.3625599999999998</v>
      </c>
      <c r="G244" s="2">
        <f>'Moving Avg'!F244</f>
        <v>3.3949949999999993</v>
      </c>
      <c r="H244" s="2">
        <f>'Moving Avg'!G244</f>
        <v>3.2939259999999986</v>
      </c>
      <c r="I244" s="2">
        <f>'Moving Avg'!H244</f>
        <v>3.4886255000000004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16.5</v>
      </c>
      <c r="Q244" s="9">
        <f t="shared" si="34"/>
        <v>11.225</v>
      </c>
      <c r="R244" s="9">
        <f t="shared" si="35"/>
        <v>9.125</v>
      </c>
      <c r="S244" s="9">
        <f t="shared" si="36"/>
        <v>11.175000000000001</v>
      </c>
      <c r="T244" s="9">
        <f t="shared" si="37"/>
        <v>10.375</v>
      </c>
      <c r="U244" s="8">
        <f t="shared" si="38"/>
        <v>10.508333333333335</v>
      </c>
      <c r="V244" s="8">
        <f t="shared" si="39"/>
        <v>10.475000000000001</v>
      </c>
    </row>
    <row r="245" spans="1:22" ht="13.5" x14ac:dyDescent="0.25">
      <c r="A245" s="3">
        <f>RSI!A245</f>
        <v>42361</v>
      </c>
      <c r="B245" s="2">
        <f>RSI!B245</f>
        <v>3.3672</v>
      </c>
      <c r="C245" s="2">
        <f>RSI!I245</f>
        <v>52.612053295994706</v>
      </c>
      <c r="D245" s="2">
        <f>MACD!E245</f>
        <v>4.4577997497396105E-2</v>
      </c>
      <c r="E245" s="2">
        <f>MACD!F245</f>
        <v>-8.4127971737389465E-3</v>
      </c>
      <c r="F245" s="2">
        <f>'Moving Avg'!D245</f>
        <v>3.35886</v>
      </c>
      <c r="G245" s="2">
        <f>'Moving Avg'!F245</f>
        <v>3.4035649999999995</v>
      </c>
      <c r="H245" s="2">
        <f>'Moving Avg'!G245</f>
        <v>3.2964279999999984</v>
      </c>
      <c r="I245" s="2">
        <f>'Moving Avg'!H245</f>
        <v>3.4909535000000012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16.5</v>
      </c>
      <c r="Q245" s="9">
        <f t="shared" si="34"/>
        <v>11.225</v>
      </c>
      <c r="R245" s="9">
        <f t="shared" si="35"/>
        <v>9.125</v>
      </c>
      <c r="S245" s="9">
        <f t="shared" si="36"/>
        <v>11.175000000000001</v>
      </c>
      <c r="T245" s="9">
        <f t="shared" si="37"/>
        <v>10.375</v>
      </c>
      <c r="U245" s="8">
        <f t="shared" si="38"/>
        <v>10.508333333333335</v>
      </c>
      <c r="V245" s="8">
        <f t="shared" si="39"/>
        <v>10.475000000000001</v>
      </c>
    </row>
    <row r="246" spans="1:22" ht="13.5" x14ac:dyDescent="0.25">
      <c r="A246" s="3">
        <f>RSI!A246</f>
        <v>42363</v>
      </c>
      <c r="B246" s="2">
        <f>RSI!B246</f>
        <v>3.3672</v>
      </c>
      <c r="C246" s="2">
        <f>RSI!I246</f>
        <v>52.612053295994706</v>
      </c>
      <c r="D246" s="2">
        <f>MACD!E246</f>
        <v>3.8389765304564616E-2</v>
      </c>
      <c r="E246" s="2">
        <f>MACD!F246</f>
        <v>9.4771532192176617E-4</v>
      </c>
      <c r="F246" s="2">
        <f>'Moving Avg'!D246</f>
        <v>3.3570000000000002</v>
      </c>
      <c r="G246" s="2">
        <f>'Moving Avg'!F246</f>
        <v>3.4121350000000001</v>
      </c>
      <c r="H246" s="2">
        <f>'Moving Avg'!G246</f>
        <v>3.296613999999999</v>
      </c>
      <c r="I246" s="2">
        <f>'Moving Avg'!H246</f>
        <v>3.4933035000000006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16.5</v>
      </c>
      <c r="Q246" s="9">
        <f t="shared" si="34"/>
        <v>11.225</v>
      </c>
      <c r="R246" s="9">
        <f t="shared" si="35"/>
        <v>9.125</v>
      </c>
      <c r="S246" s="9">
        <f t="shared" si="36"/>
        <v>11.175000000000001</v>
      </c>
      <c r="T246" s="9">
        <f t="shared" si="37"/>
        <v>10.375</v>
      </c>
      <c r="U246" s="8">
        <f t="shared" si="38"/>
        <v>10.508333333333335</v>
      </c>
      <c r="V246" s="8">
        <f t="shared" si="39"/>
        <v>10.475000000000001</v>
      </c>
    </row>
    <row r="247" spans="1:22" ht="13.5" x14ac:dyDescent="0.25">
      <c r="A247" s="3">
        <f>RSI!A247</f>
        <v>42366</v>
      </c>
      <c r="B247" s="2">
        <f>RSI!B247</f>
        <v>3.3348</v>
      </c>
      <c r="C247" s="2">
        <f>RSI!I247</f>
        <v>47.835522354116542</v>
      </c>
      <c r="D247" s="2">
        <f>MACD!E247</f>
        <v>3.4728446460555951E-2</v>
      </c>
      <c r="E247" s="2">
        <f>MACD!F247</f>
        <v>7.7038615496486038E-3</v>
      </c>
      <c r="F247" s="2">
        <f>'Moving Avg'!D247</f>
        <v>3.3514400000000002</v>
      </c>
      <c r="G247" s="2">
        <f>'Moving Avg'!F247</f>
        <v>3.4137549999999997</v>
      </c>
      <c r="H247" s="2">
        <f>'Moving Avg'!G247</f>
        <v>3.2961519999999997</v>
      </c>
      <c r="I247" s="2">
        <f>'Moving Avg'!H247</f>
        <v>3.4954915000000004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16.5</v>
      </c>
      <c r="Q247" s="9">
        <f t="shared" si="34"/>
        <v>11.225</v>
      </c>
      <c r="R247" s="9">
        <f t="shared" si="35"/>
        <v>9.125</v>
      </c>
      <c r="S247" s="9">
        <f t="shared" si="36"/>
        <v>11.175000000000001</v>
      </c>
      <c r="T247" s="9">
        <f t="shared" si="37"/>
        <v>10.375</v>
      </c>
      <c r="U247" s="8">
        <f t="shared" si="38"/>
        <v>10.508333333333335</v>
      </c>
      <c r="V247" s="8">
        <f t="shared" si="39"/>
        <v>10.475000000000001</v>
      </c>
    </row>
    <row r="248" spans="1:22" ht="13.5" x14ac:dyDescent="0.25">
      <c r="A248" s="3">
        <f>RSI!A248</f>
        <v>42367</v>
      </c>
      <c r="B248" s="2">
        <f>RSI!B248</f>
        <v>3.3811</v>
      </c>
      <c r="C248" s="2">
        <f>RSI!I248</f>
        <v>54.230308086294947</v>
      </c>
      <c r="D248" s="2">
        <f>MACD!E248</f>
        <v>2.7590051964986984E-2</v>
      </c>
      <c r="E248" s="2">
        <f>MACD!F248</f>
        <v>1.1681099632716281E-2</v>
      </c>
      <c r="F248" s="2">
        <f>'Moving Avg'!D248</f>
        <v>3.35886</v>
      </c>
      <c r="G248" s="2">
        <f>'Moving Avg'!F248</f>
        <v>3.4093550000000001</v>
      </c>
      <c r="H248" s="2">
        <f>'Moving Avg'!G248</f>
        <v>3.2984680000000002</v>
      </c>
      <c r="I248" s="2">
        <f>'Moving Avg'!H248</f>
        <v>3.4979110000000002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83.5</v>
      </c>
      <c r="Q248" s="9">
        <f t="shared" si="34"/>
        <v>21.274999999999999</v>
      </c>
      <c r="R248" s="9">
        <f t="shared" si="35"/>
        <v>25.875</v>
      </c>
      <c r="S248" s="9">
        <f t="shared" si="36"/>
        <v>41.325000000000003</v>
      </c>
      <c r="T248" s="9">
        <f t="shared" si="37"/>
        <v>27.125</v>
      </c>
      <c r="U248" s="8">
        <f t="shared" si="38"/>
        <v>29.491666666666664</v>
      </c>
      <c r="V248" s="8">
        <f t="shared" si="39"/>
        <v>28.9</v>
      </c>
    </row>
    <row r="249" spans="1:22" ht="13.5" x14ac:dyDescent="0.25">
      <c r="A249" s="3">
        <f>RSI!A249</f>
        <v>42368</v>
      </c>
      <c r="B249" s="2">
        <f>RSI!B249</f>
        <v>3.4459</v>
      </c>
      <c r="C249" s="2">
        <f>RSI!I249</f>
        <v>61.368266717537942</v>
      </c>
      <c r="D249" s="2">
        <f>MACD!E249</f>
        <v>2.0842990158317143E-2</v>
      </c>
      <c r="E249" s="2">
        <f>MACD!F249</f>
        <v>1.3513477737836455E-2</v>
      </c>
      <c r="F249" s="2">
        <f>'Moving Avg'!D249</f>
        <v>3.3792400000000002</v>
      </c>
      <c r="G249" s="2">
        <f>'Moving Avg'!F249</f>
        <v>3.4033299999999995</v>
      </c>
      <c r="H249" s="2">
        <f>'Moving Avg'!G249</f>
        <v>3.3040259999999999</v>
      </c>
      <c r="I249" s="2">
        <f>'Moving Avg'!H249</f>
        <v>3.5006325000000009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100</v>
      </c>
      <c r="Q249" s="9">
        <f t="shared" si="34"/>
        <v>23.75</v>
      </c>
      <c r="R249" s="9">
        <f t="shared" si="35"/>
        <v>30</v>
      </c>
      <c r="S249" s="9">
        <f t="shared" si="36"/>
        <v>48.75</v>
      </c>
      <c r="T249" s="9">
        <f t="shared" si="37"/>
        <v>31.25</v>
      </c>
      <c r="U249" s="8">
        <f t="shared" si="38"/>
        <v>34.166666666666664</v>
      </c>
      <c r="V249" s="8">
        <f t="shared" si="39"/>
        <v>33.4375</v>
      </c>
    </row>
    <row r="250" spans="1:22" ht="13.5" x14ac:dyDescent="0.25">
      <c r="A250" s="3">
        <f>RSI!A250</f>
        <v>42369</v>
      </c>
      <c r="B250" s="2">
        <f>RSI!B250</f>
        <v>3.4180999999999999</v>
      </c>
      <c r="C250" s="2">
        <f>RSI!I250</f>
        <v>57.243701107532644</v>
      </c>
      <c r="D250" s="2">
        <f>MACD!E250</f>
        <v>1.7347793698295089E-2</v>
      </c>
      <c r="E250" s="2">
        <f>MACD!F250</f>
        <v>1.4280340929928182E-2</v>
      </c>
      <c r="F250" s="2">
        <f>'Moving Avg'!D250</f>
        <v>3.3894199999999999</v>
      </c>
      <c r="G250" s="2">
        <f>'Moving Avg'!F250</f>
        <v>3.3973049999999994</v>
      </c>
      <c r="H250" s="2">
        <f>'Moving Avg'!G250</f>
        <v>3.3054140000000003</v>
      </c>
      <c r="I250" s="2">
        <f>'Moving Avg'!H250</f>
        <v>3.5036115000000008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83.5</v>
      </c>
      <c r="Q250" s="9">
        <f t="shared" si="34"/>
        <v>21.274999999999999</v>
      </c>
      <c r="R250" s="9">
        <f t="shared" si="35"/>
        <v>25.875</v>
      </c>
      <c r="S250" s="9">
        <f t="shared" si="36"/>
        <v>41.325000000000003</v>
      </c>
      <c r="T250" s="9">
        <f t="shared" si="37"/>
        <v>27.125</v>
      </c>
      <c r="U250" s="8">
        <f t="shared" si="38"/>
        <v>29.491666666666664</v>
      </c>
      <c r="V250" s="8">
        <f t="shared" si="39"/>
        <v>28.9</v>
      </c>
    </row>
    <row r="251" spans="1:22" ht="13.5" x14ac:dyDescent="0.25">
      <c r="A251" s="3">
        <f>RSI!A251</f>
        <v>42373</v>
      </c>
      <c r="B251" s="2">
        <f>RSI!B251</f>
        <v>3.6080000000000001</v>
      </c>
      <c r="C251" s="2">
        <f>RSI!I251</f>
        <v>71.389438523871036</v>
      </c>
      <c r="D251" s="2">
        <f>MACD!E251</f>
        <v>-1.4395857925855182E-3</v>
      </c>
      <c r="E251" s="2">
        <f>MACD!F251</f>
        <v>1.1136355585425441E-2</v>
      </c>
      <c r="F251" s="2">
        <f>'Moving Avg'!D251</f>
        <v>3.4375799999999996</v>
      </c>
      <c r="G251" s="2">
        <f>'Moving Avg'!F251</f>
        <v>3.4007750000000008</v>
      </c>
      <c r="H251" s="2">
        <f>'Moving Avg'!G251</f>
        <v>3.3114339999999998</v>
      </c>
      <c r="I251" s="2">
        <f>'Moving Avg'!H251</f>
        <v>3.5073195000000004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0</v>
      </c>
      <c r="N251" s="8">
        <f t="shared" si="31"/>
        <v>45</v>
      </c>
      <c r="O251" s="8">
        <f t="shared" si="32"/>
        <v>0</v>
      </c>
      <c r="P251" s="8">
        <f t="shared" si="33"/>
        <v>100</v>
      </c>
      <c r="Q251" s="9">
        <f t="shared" si="34"/>
        <v>30.75</v>
      </c>
      <c r="R251" s="9">
        <f t="shared" si="35"/>
        <v>34</v>
      </c>
      <c r="S251" s="9">
        <f t="shared" si="36"/>
        <v>51.75</v>
      </c>
      <c r="T251" s="9">
        <f t="shared" si="37"/>
        <v>36.25</v>
      </c>
      <c r="U251" s="8">
        <f t="shared" si="38"/>
        <v>38.833333333333336</v>
      </c>
      <c r="V251" s="8">
        <f t="shared" si="39"/>
        <v>38.1875</v>
      </c>
    </row>
    <row r="252" spans="1:22" ht="13.5" x14ac:dyDescent="0.25">
      <c r="A252" s="3">
        <f>RSI!A252</f>
        <v>42374</v>
      </c>
      <c r="B252" s="2">
        <f>RSI!B252</f>
        <v>3.5386000000000002</v>
      </c>
      <c r="C252" s="2">
        <f>RSI!I252</f>
        <v>63.16475002372114</v>
      </c>
      <c r="D252" s="2">
        <f>MACD!E252</f>
        <v>-1.5778534558459789E-2</v>
      </c>
      <c r="E252" s="2">
        <f>MACD!F252</f>
        <v>5.7533775566483963E-3</v>
      </c>
      <c r="F252" s="2">
        <f>'Moving Avg'!D252</f>
        <v>3.4783400000000002</v>
      </c>
      <c r="G252" s="2">
        <f>'Moving Avg'!F252</f>
        <v>3.4007750000000003</v>
      </c>
      <c r="H252" s="2">
        <f>'Moving Avg'!G252</f>
        <v>3.3155100000000006</v>
      </c>
      <c r="I252" s="2">
        <f>'Moving Avg'!H252</f>
        <v>3.5107030000000004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100</v>
      </c>
      <c r="Q252" s="9">
        <f t="shared" si="34"/>
        <v>58.75</v>
      </c>
      <c r="R252" s="9">
        <f t="shared" si="35"/>
        <v>50</v>
      </c>
      <c r="S252" s="9">
        <f t="shared" si="36"/>
        <v>63.75</v>
      </c>
      <c r="T252" s="9">
        <f t="shared" si="37"/>
        <v>56.25</v>
      </c>
      <c r="U252" s="8">
        <f t="shared" si="38"/>
        <v>57.5</v>
      </c>
      <c r="V252" s="8">
        <f t="shared" si="39"/>
        <v>57.1875</v>
      </c>
    </row>
    <row r="253" spans="1:22" ht="13.5" x14ac:dyDescent="0.25">
      <c r="A253" s="3">
        <f>RSI!A253</f>
        <v>42375</v>
      </c>
      <c r="B253" s="2">
        <f>RSI!B253</f>
        <v>3.52</v>
      </c>
      <c r="C253" s="2">
        <f>RSI!I253</f>
        <v>61.131962495829129</v>
      </c>
      <c r="D253" s="2">
        <f>MACD!E253</f>
        <v>-3.0322400006840944E-2</v>
      </c>
      <c r="E253" s="2">
        <f>MACD!F253</f>
        <v>-1.4617779560494723E-3</v>
      </c>
      <c r="F253" s="2">
        <f>'Moving Avg'!D253</f>
        <v>3.5061200000000001</v>
      </c>
      <c r="G253" s="2">
        <f>'Moving Avg'!F253</f>
        <v>3.399845</v>
      </c>
      <c r="H253" s="2">
        <f>'Moving Avg'!G253</f>
        <v>3.3193080000000008</v>
      </c>
      <c r="I253" s="2">
        <f>'Moving Avg'!H253</f>
        <v>3.5139935000000002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83.5</v>
      </c>
      <c r="Q253" s="9">
        <f t="shared" si="34"/>
        <v>56.274999999999999</v>
      </c>
      <c r="R253" s="9">
        <f t="shared" si="35"/>
        <v>45.875</v>
      </c>
      <c r="S253" s="9">
        <f t="shared" si="36"/>
        <v>56.325000000000003</v>
      </c>
      <c r="T253" s="9">
        <f t="shared" si="37"/>
        <v>52.125</v>
      </c>
      <c r="U253" s="8">
        <f t="shared" si="38"/>
        <v>52.82500000000001</v>
      </c>
      <c r="V253" s="8">
        <f t="shared" si="39"/>
        <v>52.650000000000006</v>
      </c>
    </row>
    <row r="254" spans="1:22" ht="13.5" x14ac:dyDescent="0.25">
      <c r="A254" s="3">
        <f>RSI!A254</f>
        <v>42376</v>
      </c>
      <c r="B254" s="2">
        <f>RSI!B254</f>
        <v>3.4645000000000001</v>
      </c>
      <c r="C254" s="2">
        <f>RSI!I254</f>
        <v>55.402530972943374</v>
      </c>
      <c r="D254" s="2">
        <f>MACD!E254</f>
        <v>-3.9266198862331958E-2</v>
      </c>
      <c r="E254" s="2">
        <f>MACD!F254</f>
        <v>-9.0226621373059712E-3</v>
      </c>
      <c r="F254" s="2">
        <f>'Moving Avg'!D254</f>
        <v>3.5098399999999996</v>
      </c>
      <c r="G254" s="2">
        <f>'Moving Avg'!F254</f>
        <v>3.4037850000000001</v>
      </c>
      <c r="H254" s="2">
        <f>'Moving Avg'!G254</f>
        <v>3.321902000000001</v>
      </c>
      <c r="I254" s="2">
        <f>'Moving Avg'!H254</f>
        <v>3.5170285000000008</v>
      </c>
      <c r="J254" s="6" t="str">
        <f>OBV!F254</f>
        <v>BEARISH</v>
      </c>
      <c r="K254" s="6" t="str">
        <f>OBV!G254</f>
        <v>NEUTRAL</v>
      </c>
      <c r="L254" s="6" t="str">
        <f>OBV!H254</f>
        <v>BEARISH DIVERGENCE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16.5</v>
      </c>
      <c r="Q254" s="9">
        <f t="shared" si="34"/>
        <v>46.225000000000001</v>
      </c>
      <c r="R254" s="9">
        <f t="shared" si="35"/>
        <v>29.125</v>
      </c>
      <c r="S254" s="9">
        <f t="shared" si="36"/>
        <v>26.175000000000001</v>
      </c>
      <c r="T254" s="9">
        <f t="shared" si="37"/>
        <v>35.375</v>
      </c>
      <c r="U254" s="8">
        <f t="shared" si="38"/>
        <v>33.841666666666661</v>
      </c>
      <c r="V254" s="8">
        <f t="shared" si="39"/>
        <v>34.224999999999994</v>
      </c>
    </row>
    <row r="255" spans="1:22" ht="13.5" x14ac:dyDescent="0.25">
      <c r="A255" s="3">
        <f>RSI!A255</f>
        <v>42377</v>
      </c>
      <c r="B255" s="2">
        <f>RSI!B255</f>
        <v>3.4645000000000001</v>
      </c>
      <c r="C255" s="2">
        <f>RSI!I255</f>
        <v>55.402530972943374</v>
      </c>
      <c r="D255" s="2">
        <f>MACD!E255</f>
        <v>-4.3629959232163174E-2</v>
      </c>
      <c r="E255" s="2">
        <f>MACD!F255</f>
        <v>-1.5944121556277412E-2</v>
      </c>
      <c r="F255" s="2">
        <f>'Moving Avg'!D255</f>
        <v>3.51912</v>
      </c>
      <c r="G255" s="2">
        <f>'Moving Avg'!F255</f>
        <v>3.4088800000000008</v>
      </c>
      <c r="H255" s="2">
        <f>'Moving Avg'!G255</f>
        <v>3.3244960000000003</v>
      </c>
      <c r="I255" s="2">
        <f>'Moving Avg'!H255</f>
        <v>3.5200635000000005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83.5</v>
      </c>
      <c r="Q255" s="9">
        <f t="shared" si="34"/>
        <v>56.274999999999999</v>
      </c>
      <c r="R255" s="9">
        <f t="shared" si="35"/>
        <v>45.875</v>
      </c>
      <c r="S255" s="9">
        <f t="shared" si="36"/>
        <v>56.325000000000003</v>
      </c>
      <c r="T255" s="9">
        <f t="shared" si="37"/>
        <v>52.125</v>
      </c>
      <c r="U255" s="8">
        <f t="shared" si="38"/>
        <v>52.82500000000001</v>
      </c>
      <c r="V255" s="8">
        <f t="shared" si="39"/>
        <v>52.650000000000006</v>
      </c>
    </row>
    <row r="256" spans="1:22" ht="13.5" x14ac:dyDescent="0.25">
      <c r="A256" s="3">
        <f>RSI!A256</f>
        <v>42380</v>
      </c>
      <c r="B256" s="2">
        <f>RSI!B256</f>
        <v>3.3811</v>
      </c>
      <c r="C256" s="2">
        <f>RSI!I256</f>
        <v>47.623785782346175</v>
      </c>
      <c r="D256" s="2">
        <f>MACD!E256</f>
        <v>-4.1482706425253646E-2</v>
      </c>
      <c r="E256" s="2">
        <f>MACD!F256</f>
        <v>-2.1051838530072659E-2</v>
      </c>
      <c r="F256" s="2">
        <f>'Moving Avg'!D256</f>
        <v>3.4737400000000003</v>
      </c>
      <c r="G256" s="2">
        <f>'Moving Avg'!F256</f>
        <v>3.4098050000000009</v>
      </c>
      <c r="H256" s="2">
        <f>'Moving Avg'!G256</f>
        <v>3.3255160000000008</v>
      </c>
      <c r="I256" s="2">
        <f>'Moving Avg'!H256</f>
        <v>3.5229020000000002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16.5</v>
      </c>
      <c r="Q256" s="9">
        <f t="shared" si="34"/>
        <v>46.225000000000001</v>
      </c>
      <c r="R256" s="9">
        <f t="shared" si="35"/>
        <v>29.125</v>
      </c>
      <c r="S256" s="9">
        <f t="shared" si="36"/>
        <v>26.175000000000001</v>
      </c>
      <c r="T256" s="9">
        <f t="shared" si="37"/>
        <v>35.375</v>
      </c>
      <c r="U256" s="8">
        <f t="shared" si="38"/>
        <v>33.841666666666661</v>
      </c>
      <c r="V256" s="8">
        <f t="shared" si="39"/>
        <v>34.224999999999994</v>
      </c>
    </row>
    <row r="257" spans="1:22" ht="13.5" x14ac:dyDescent="0.25">
      <c r="A257" s="3">
        <f>RSI!A257</f>
        <v>42381</v>
      </c>
      <c r="B257" s="2">
        <f>RSI!B257</f>
        <v>3.3578999999999999</v>
      </c>
      <c r="C257" s="2">
        <f>RSI!I257</f>
        <v>45.701503998402458</v>
      </c>
      <c r="D257" s="2">
        <f>MACD!E257</f>
        <v>-4.2752149879381918E-2</v>
      </c>
      <c r="E257" s="2">
        <f>MACD!F257</f>
        <v>-2.5391900799934509E-2</v>
      </c>
      <c r="F257" s="2">
        <f>'Moving Avg'!D257</f>
        <v>3.4376000000000007</v>
      </c>
      <c r="G257" s="2">
        <f>'Moving Avg'!F257</f>
        <v>3.4098050000000009</v>
      </c>
      <c r="H257" s="2">
        <f>'Moving Avg'!G257</f>
        <v>3.3261640000000003</v>
      </c>
      <c r="I257" s="2">
        <f>'Moving Avg'!H257</f>
        <v>3.5254700000000003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16.5</v>
      </c>
      <c r="Q257" s="9">
        <f t="shared" si="34"/>
        <v>26.975000000000001</v>
      </c>
      <c r="R257" s="9">
        <f t="shared" si="35"/>
        <v>18.125</v>
      </c>
      <c r="S257" s="9">
        <f t="shared" si="36"/>
        <v>17.925000000000001</v>
      </c>
      <c r="T257" s="9">
        <f t="shared" si="37"/>
        <v>21.625</v>
      </c>
      <c r="U257" s="8">
        <f t="shared" si="38"/>
        <v>21.008333333333336</v>
      </c>
      <c r="V257" s="8">
        <f t="shared" si="39"/>
        <v>21.162500000000001</v>
      </c>
    </row>
    <row r="258" spans="1:22" ht="13.5" x14ac:dyDescent="0.25">
      <c r="A258" s="3">
        <f>RSI!A258</f>
        <v>42382</v>
      </c>
      <c r="B258" s="2">
        <f>RSI!B258</f>
        <v>3.3348</v>
      </c>
      <c r="C258" s="2">
        <f>RSI!I258</f>
        <v>43.805536800154705</v>
      </c>
      <c r="D258" s="2">
        <f>MACD!E258</f>
        <v>-3.4688583926013372E-2</v>
      </c>
      <c r="E258" s="2">
        <f>MACD!F258</f>
        <v>-2.7251237425150284E-2</v>
      </c>
      <c r="F258" s="2">
        <f>'Moving Avg'!D258</f>
        <v>3.40056</v>
      </c>
      <c r="G258" s="2">
        <f>'Moving Avg'!F258</f>
        <v>3.4088800000000008</v>
      </c>
      <c r="H258" s="2">
        <f>'Moving Avg'!G258</f>
        <v>3.3263499999999997</v>
      </c>
      <c r="I258" s="2">
        <f>'Moving Avg'!H258</f>
        <v>3.5279224999999999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26.975000000000001</v>
      </c>
      <c r="R258" s="9">
        <f t="shared" si="35"/>
        <v>18.125</v>
      </c>
      <c r="S258" s="9">
        <f t="shared" si="36"/>
        <v>17.925000000000001</v>
      </c>
      <c r="T258" s="9">
        <f t="shared" si="37"/>
        <v>21.625</v>
      </c>
      <c r="U258" s="8">
        <f t="shared" si="38"/>
        <v>21.008333333333336</v>
      </c>
      <c r="V258" s="8">
        <f t="shared" si="39"/>
        <v>21.162500000000001</v>
      </c>
    </row>
    <row r="259" spans="1:22" ht="13.5" x14ac:dyDescent="0.25">
      <c r="A259" s="3">
        <f>RSI!A259</f>
        <v>42384</v>
      </c>
      <c r="B259" s="2">
        <f>RSI!B259</f>
        <v>3.3300999999999998</v>
      </c>
      <c r="C259" s="2">
        <f>RSI!I259</f>
        <v>43.410925125841224</v>
      </c>
      <c r="D259" s="2">
        <f>MACD!E259</f>
        <v>-1.7130649530342712E-2</v>
      </c>
      <c r="E259" s="2">
        <f>MACD!F259</f>
        <v>-2.5227119846188771E-2</v>
      </c>
      <c r="F259" s="2">
        <f>'Moving Avg'!D259</f>
        <v>3.3736800000000002</v>
      </c>
      <c r="G259" s="2">
        <f>'Moving Avg'!F259</f>
        <v>3.4063300000000005</v>
      </c>
      <c r="H259" s="2">
        <f>'Moving Avg'!G259</f>
        <v>3.3265339999999997</v>
      </c>
      <c r="I259" s="2">
        <f>'Moving Avg'!H259</f>
        <v>3.5302409999999997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11.225</v>
      </c>
      <c r="R259" s="9">
        <f t="shared" ref="R259:R322" si="45">M259*0.2+N259*0.2+O259*0.35+P259*0.25</f>
        <v>9.125</v>
      </c>
      <c r="S259" s="9">
        <f t="shared" ref="S259:S322" si="46">M259*0.15+N259*0.15+O259*0.25+P259*0.45</f>
        <v>11.175000000000001</v>
      </c>
      <c r="T259" s="9">
        <f t="shared" ref="T259:T322" si="47">0.25*SUM(M259:P259)</f>
        <v>10.375</v>
      </c>
      <c r="U259" s="8">
        <f t="shared" ref="U259:U322" si="48">SUM(Q259:S259)/3</f>
        <v>10.508333333333335</v>
      </c>
      <c r="V259" s="8">
        <f t="shared" ref="V259:V322" si="49">SUM(Q259:T259)/4</f>
        <v>10.475000000000001</v>
      </c>
    </row>
    <row r="260" spans="1:22" ht="13.5" x14ac:dyDescent="0.25">
      <c r="A260" s="3">
        <f>RSI!A260</f>
        <v>42387</v>
      </c>
      <c r="B260" s="2">
        <f>RSI!B260</f>
        <v>3.3254999999999999</v>
      </c>
      <c r="C260" s="2">
        <f>RSI!I260</f>
        <v>43.00262403790196</v>
      </c>
      <c r="D260" s="2">
        <f>MACD!E260</f>
        <v>-5.7957362627334419E-3</v>
      </c>
      <c r="E260" s="2">
        <f>MACD!F260</f>
        <v>-2.1340843129497706E-2</v>
      </c>
      <c r="F260" s="2">
        <f>'Moving Avg'!D260</f>
        <v>3.3458799999999997</v>
      </c>
      <c r="G260" s="2">
        <f>'Moving Avg'!F260</f>
        <v>3.4033200000000008</v>
      </c>
      <c r="H260" s="2">
        <f>'Moving Avg'!G260</f>
        <v>3.3266260000000001</v>
      </c>
      <c r="I260" s="2">
        <f>'Moving Avg'!H260</f>
        <v>3.5323605000000002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16.5</v>
      </c>
      <c r="Q260" s="9">
        <f t="shared" si="44"/>
        <v>11.225</v>
      </c>
      <c r="R260" s="9">
        <f t="shared" si="45"/>
        <v>9.125</v>
      </c>
      <c r="S260" s="9">
        <f t="shared" si="46"/>
        <v>11.175000000000001</v>
      </c>
      <c r="T260" s="9">
        <f t="shared" si="47"/>
        <v>10.375</v>
      </c>
      <c r="U260" s="8">
        <f t="shared" si="48"/>
        <v>10.508333333333335</v>
      </c>
      <c r="V260" s="8">
        <f t="shared" si="49"/>
        <v>10.475000000000001</v>
      </c>
    </row>
    <row r="261" spans="1:22" ht="13.5" x14ac:dyDescent="0.25">
      <c r="A261" s="3">
        <f>RSI!A261</f>
        <v>42388</v>
      </c>
      <c r="B261" s="2">
        <f>RSI!B261</f>
        <v>3.3115999999999999</v>
      </c>
      <c r="C261" s="2">
        <f>RSI!I261</f>
        <v>41.72552391580421</v>
      </c>
      <c r="D261" s="2">
        <f>MACD!E261</f>
        <v>3.4451226967019632E-2</v>
      </c>
      <c r="E261" s="2">
        <f>MACD!F261</f>
        <v>-1.0182429110194239E-2</v>
      </c>
      <c r="F261" s="2">
        <f>'Moving Avg'!D261</f>
        <v>3.3319800000000002</v>
      </c>
      <c r="G261" s="2">
        <f>'Moving Avg'!F261</f>
        <v>3.4000750000000011</v>
      </c>
      <c r="H261" s="2">
        <f>'Moving Avg'!G261</f>
        <v>3.3264399999999994</v>
      </c>
      <c r="I261" s="2">
        <f>'Moving Avg'!H261</f>
        <v>3.5346089999999997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16.5</v>
      </c>
      <c r="Q261" s="9">
        <f t="shared" si="44"/>
        <v>11.225</v>
      </c>
      <c r="R261" s="9">
        <f t="shared" si="45"/>
        <v>9.125</v>
      </c>
      <c r="S261" s="9">
        <f t="shared" si="46"/>
        <v>11.175000000000001</v>
      </c>
      <c r="T261" s="9">
        <f t="shared" si="47"/>
        <v>10.375</v>
      </c>
      <c r="U261" s="8">
        <f t="shared" si="48"/>
        <v>10.508333333333335</v>
      </c>
      <c r="V261" s="8">
        <f t="shared" si="49"/>
        <v>10.475000000000001</v>
      </c>
    </row>
    <row r="262" spans="1:22" ht="13.5" x14ac:dyDescent="0.25">
      <c r="A262" s="3">
        <f>RSI!A262</f>
        <v>42389</v>
      </c>
      <c r="B262" s="2">
        <f>RSI!B262</f>
        <v>3.2189999999999999</v>
      </c>
      <c r="C262" s="2">
        <f>RSI!I262</f>
        <v>34.396792505563013</v>
      </c>
      <c r="D262" s="2">
        <f>MACD!E262</f>
        <v>6.5151255400963226E-2</v>
      </c>
      <c r="E262" s="2">
        <f>MACD!F262</f>
        <v>4.8843077920372544E-3</v>
      </c>
      <c r="F262" s="2">
        <f>'Moving Avg'!D262</f>
        <v>3.3042000000000002</v>
      </c>
      <c r="G262" s="2">
        <f>'Moving Avg'!F262</f>
        <v>3.3928950000000007</v>
      </c>
      <c r="H262" s="2">
        <f>'Moving Avg'!G262</f>
        <v>3.3262559999999994</v>
      </c>
      <c r="I262" s="2">
        <f>'Moving Avg'!H262</f>
        <v>3.5363720000000005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16.5</v>
      </c>
      <c r="Q262" s="9">
        <f t="shared" si="44"/>
        <v>11.225</v>
      </c>
      <c r="R262" s="9">
        <f t="shared" si="45"/>
        <v>9.125</v>
      </c>
      <c r="S262" s="9">
        <f t="shared" si="46"/>
        <v>11.175000000000001</v>
      </c>
      <c r="T262" s="9">
        <f t="shared" si="47"/>
        <v>10.375</v>
      </c>
      <c r="U262" s="8">
        <f t="shared" si="48"/>
        <v>10.508333333333335</v>
      </c>
      <c r="V262" s="8">
        <f t="shared" si="49"/>
        <v>10.475000000000001</v>
      </c>
    </row>
    <row r="263" spans="1:22" ht="13.5" x14ac:dyDescent="0.25">
      <c r="A263" s="3">
        <f>RSI!A263</f>
        <v>42390</v>
      </c>
      <c r="B263" s="2">
        <f>RSI!B263</f>
        <v>3.1726999999999999</v>
      </c>
      <c r="C263" s="2">
        <f>RSI!I263</f>
        <v>31.424759316802906</v>
      </c>
      <c r="D263" s="2">
        <f>MACD!E263</f>
        <v>9.2671776192218669E-2</v>
      </c>
      <c r="E263" s="2">
        <f>MACD!F263</f>
        <v>2.2441801472073541E-2</v>
      </c>
      <c r="F263" s="2">
        <f>'Moving Avg'!D263</f>
        <v>3.2717799999999997</v>
      </c>
      <c r="G263" s="2">
        <f>'Moving Avg'!F263</f>
        <v>3.3843300000000007</v>
      </c>
      <c r="H263" s="2">
        <f>'Moving Avg'!G263</f>
        <v>3.3257939999999993</v>
      </c>
      <c r="I263" s="2">
        <f>'Moving Avg'!H263</f>
        <v>3.5379260000000006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16.5</v>
      </c>
      <c r="Q263" s="9">
        <f t="shared" si="44"/>
        <v>11.225</v>
      </c>
      <c r="R263" s="9">
        <f t="shared" si="45"/>
        <v>9.125</v>
      </c>
      <c r="S263" s="9">
        <f t="shared" si="46"/>
        <v>11.175000000000001</v>
      </c>
      <c r="T263" s="9">
        <f t="shared" si="47"/>
        <v>10.375</v>
      </c>
      <c r="U263" s="8">
        <f t="shared" si="48"/>
        <v>10.508333333333335</v>
      </c>
      <c r="V263" s="8">
        <f t="shared" si="49"/>
        <v>10.475000000000001</v>
      </c>
    </row>
    <row r="264" spans="1:22" ht="13.5" x14ac:dyDescent="0.25">
      <c r="A264" s="3">
        <f>RSI!A264</f>
        <v>42391</v>
      </c>
      <c r="B264" s="2">
        <f>RSI!B264</f>
        <v>3.08</v>
      </c>
      <c r="C264" s="2">
        <f>RSI!I264</f>
        <v>26.489663622753071</v>
      </c>
      <c r="D264" s="2">
        <f>MACD!E264</f>
        <v>0.11546338904927378</v>
      </c>
      <c r="E264" s="2">
        <f>MACD!F264</f>
        <v>4.1046118987513591E-2</v>
      </c>
      <c r="F264" s="2">
        <f>'Moving Avg'!D264</f>
        <v>3.2217600000000006</v>
      </c>
      <c r="G264" s="2">
        <f>'Moving Avg'!F264</f>
        <v>3.37113</v>
      </c>
      <c r="H264" s="2">
        <f>'Moving Avg'!G264</f>
        <v>3.3253299999999997</v>
      </c>
      <c r="I264" s="2">
        <f>'Moving Avg'!H264</f>
        <v>3.539104500000001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50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19.975000000000001</v>
      </c>
      <c r="R264" s="9">
        <f t="shared" si="45"/>
        <v>14.125</v>
      </c>
      <c r="S264" s="9">
        <f t="shared" si="46"/>
        <v>14.925000000000001</v>
      </c>
      <c r="T264" s="9">
        <f t="shared" si="47"/>
        <v>16.625</v>
      </c>
      <c r="U264" s="8">
        <f t="shared" si="48"/>
        <v>16.341666666666669</v>
      </c>
      <c r="V264" s="8">
        <f t="shared" si="49"/>
        <v>16.412500000000001</v>
      </c>
    </row>
    <row r="265" spans="1:22" ht="13.5" x14ac:dyDescent="0.25">
      <c r="A265" s="3">
        <f>RSI!A265</f>
        <v>42394</v>
      </c>
      <c r="B265" s="2">
        <f>RSI!B265</f>
        <v>3.0754000000000001</v>
      </c>
      <c r="C265" s="2">
        <f>RSI!I265</f>
        <v>26.269201859360422</v>
      </c>
      <c r="D265" s="2">
        <f>MACD!E265</f>
        <v>0.13672675081421115</v>
      </c>
      <c r="E265" s="2">
        <f>MACD!F265</f>
        <v>6.0182245352853103E-2</v>
      </c>
      <c r="F265" s="2">
        <f>'Moving Avg'!D265</f>
        <v>3.1717399999999998</v>
      </c>
      <c r="G265" s="2">
        <f>'Moving Avg'!F265</f>
        <v>3.3565400000000003</v>
      </c>
      <c r="H265" s="2">
        <f>'Moving Avg'!G265</f>
        <v>3.3250519999999995</v>
      </c>
      <c r="I265" s="2">
        <f>'Moving Avg'!H265</f>
        <v>3.54026</v>
      </c>
      <c r="J265" s="6" t="str">
        <f>OBV!F265</f>
        <v>BEARISH</v>
      </c>
      <c r="K265" s="6" t="str">
        <f>OBV!G265</f>
        <v>NEUTRAL</v>
      </c>
      <c r="L265" s="6" t="str">
        <f>OBV!H265</f>
        <v>CONFIRMED BEARISH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16.5</v>
      </c>
      <c r="Q265" s="9">
        <f t="shared" si="44"/>
        <v>19.975000000000001</v>
      </c>
      <c r="R265" s="9">
        <f t="shared" si="45"/>
        <v>14.125</v>
      </c>
      <c r="S265" s="9">
        <f t="shared" si="46"/>
        <v>14.925000000000001</v>
      </c>
      <c r="T265" s="9">
        <f t="shared" si="47"/>
        <v>16.625</v>
      </c>
      <c r="U265" s="8">
        <f t="shared" si="48"/>
        <v>16.341666666666669</v>
      </c>
      <c r="V265" s="8">
        <f t="shared" si="49"/>
        <v>16.412500000000001</v>
      </c>
    </row>
    <row r="266" spans="1:22" ht="13.5" x14ac:dyDescent="0.25">
      <c r="A266" s="3">
        <f>RSI!A266</f>
        <v>42395</v>
      </c>
      <c r="B266" s="2">
        <f>RSI!B266</f>
        <v>2.9828000000000001</v>
      </c>
      <c r="C266" s="2">
        <f>RSI!I266</f>
        <v>22.254036249852859</v>
      </c>
      <c r="D266" s="2">
        <f>MACD!E266</f>
        <v>0.15029061828458401</v>
      </c>
      <c r="E266" s="2">
        <f>MACD!F266</f>
        <v>7.8203919939199285E-2</v>
      </c>
      <c r="F266" s="2">
        <f>'Moving Avg'!D266</f>
        <v>3.1059800000000002</v>
      </c>
      <c r="G266" s="2">
        <f>'Moving Avg'!F266</f>
        <v>3.3373200000000005</v>
      </c>
      <c r="H266" s="2">
        <f>'Moving Avg'!G266</f>
        <v>3.3229219999999993</v>
      </c>
      <c r="I266" s="2">
        <f>'Moving Avg'!H266</f>
        <v>3.5409525000000004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50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19.975000000000001</v>
      </c>
      <c r="R266" s="9">
        <f t="shared" si="45"/>
        <v>14.125</v>
      </c>
      <c r="S266" s="9">
        <f t="shared" si="46"/>
        <v>14.925000000000001</v>
      </c>
      <c r="T266" s="9">
        <f t="shared" si="47"/>
        <v>16.625</v>
      </c>
      <c r="U266" s="8">
        <f t="shared" si="48"/>
        <v>16.341666666666669</v>
      </c>
      <c r="V266" s="8">
        <f t="shared" si="49"/>
        <v>16.412500000000001</v>
      </c>
    </row>
    <row r="267" spans="1:22" ht="13.5" x14ac:dyDescent="0.25">
      <c r="A267" s="3">
        <f>RSI!A267</f>
        <v>42396</v>
      </c>
      <c r="B267" s="2">
        <f>RSI!B267</f>
        <v>3.0106000000000002</v>
      </c>
      <c r="C267" s="2">
        <f>RSI!I267</f>
        <v>25.915079800600907</v>
      </c>
      <c r="D267" s="2">
        <f>MACD!E267</f>
        <v>0.15811540768975263</v>
      </c>
      <c r="E267" s="2">
        <f>MACD!F267</f>
        <v>9.4186217489309956E-2</v>
      </c>
      <c r="F267" s="2">
        <f>'Moving Avg'!D267</f>
        <v>3.0643000000000002</v>
      </c>
      <c r="G267" s="2">
        <f>'Moving Avg'!F267</f>
        <v>3.32111</v>
      </c>
      <c r="H267" s="2">
        <f>'Moving Avg'!G267</f>
        <v>3.3229219999999997</v>
      </c>
      <c r="I267" s="2">
        <f>'Moving Avg'!H267</f>
        <v>3.5419604999999996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  <c r="M267" s="8">
        <f t="shared" si="40"/>
        <v>50</v>
      </c>
      <c r="N267" s="8">
        <f t="shared" si="41"/>
        <v>0</v>
      </c>
      <c r="O267" s="8">
        <f t="shared" si="42"/>
        <v>0</v>
      </c>
      <c r="P267" s="8">
        <f t="shared" si="43"/>
        <v>66.5</v>
      </c>
      <c r="Q267" s="9">
        <f t="shared" si="44"/>
        <v>27.475000000000001</v>
      </c>
      <c r="R267" s="9">
        <f t="shared" si="45"/>
        <v>26.625</v>
      </c>
      <c r="S267" s="9">
        <f t="shared" si="46"/>
        <v>37.424999999999997</v>
      </c>
      <c r="T267" s="9">
        <f t="shared" si="47"/>
        <v>29.125</v>
      </c>
      <c r="U267" s="8">
        <f t="shared" si="48"/>
        <v>30.508333333333336</v>
      </c>
      <c r="V267" s="8">
        <f t="shared" si="49"/>
        <v>30.162500000000001</v>
      </c>
    </row>
    <row r="268" spans="1:22" ht="13.5" x14ac:dyDescent="0.25">
      <c r="A268" s="3">
        <f>RSI!A268</f>
        <v>42397</v>
      </c>
      <c r="B268" s="2">
        <f>RSI!B268</f>
        <v>3.0569000000000002</v>
      </c>
      <c r="C268" s="2">
        <f>RSI!I268</f>
        <v>31.684928798610514</v>
      </c>
      <c r="D268" s="2">
        <f>MACD!E268</f>
        <v>0.15941841468594165</v>
      </c>
      <c r="E268" s="2">
        <f>MACD!F268</f>
        <v>0.10723265692863629</v>
      </c>
      <c r="F268" s="2">
        <f>'Moving Avg'!D268</f>
        <v>3.0411400000000004</v>
      </c>
      <c r="G268" s="2">
        <f>'Moving Avg'!F268</f>
        <v>3.3048999999999999</v>
      </c>
      <c r="H268" s="2">
        <f>'Moving Avg'!G268</f>
        <v>3.3222739999999997</v>
      </c>
      <c r="I268" s="2">
        <f>'Moving Avg'!H268</f>
        <v>3.5431999999999992</v>
      </c>
      <c r="J268" s="6" t="str">
        <f>OBV!F268</f>
        <v>BULLISH</v>
      </c>
      <c r="K268" s="6" t="str">
        <f>OBV!G268</f>
        <v>STRONG</v>
      </c>
      <c r="L268" s="6" t="str">
        <f>OBV!H268</f>
        <v>BULLISH DIVERGENCE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83</v>
      </c>
      <c r="Q268" s="9">
        <f t="shared" si="44"/>
        <v>21.2</v>
      </c>
      <c r="R268" s="9">
        <f t="shared" si="45"/>
        <v>25.75</v>
      </c>
      <c r="S268" s="9">
        <f t="shared" si="46"/>
        <v>41.1</v>
      </c>
      <c r="T268" s="9">
        <f t="shared" si="47"/>
        <v>27</v>
      </c>
      <c r="U268" s="8">
        <f t="shared" si="48"/>
        <v>29.350000000000005</v>
      </c>
      <c r="V268" s="8">
        <f t="shared" si="49"/>
        <v>28.762500000000003</v>
      </c>
    </row>
    <row r="269" spans="1:22" ht="13.5" x14ac:dyDescent="0.25">
      <c r="A269" s="3">
        <f>RSI!A269</f>
        <v>42398</v>
      </c>
      <c r="B269" s="2">
        <f>RSI!B269</f>
        <v>3.0569000000000002</v>
      </c>
      <c r="C269" s="2">
        <f>RSI!I269</f>
        <v>31.684928798610514</v>
      </c>
      <c r="D269" s="2">
        <f>MACD!E269</f>
        <v>0.16106642968653517</v>
      </c>
      <c r="E269" s="2">
        <f>MACD!F269</f>
        <v>0.11799941148021609</v>
      </c>
      <c r="F269" s="2">
        <f>'Moving Avg'!D269</f>
        <v>3.0365200000000003</v>
      </c>
      <c r="G269" s="2">
        <f>'Moving Avg'!F269</f>
        <v>3.2854499999999995</v>
      </c>
      <c r="H269" s="2">
        <f>'Moving Avg'!G269</f>
        <v>3.321348</v>
      </c>
      <c r="I269" s="2">
        <f>'Moving Avg'!H269</f>
        <v>3.5449024999999996</v>
      </c>
      <c r="J269" s="6" t="str">
        <f>OBV!F269</f>
        <v>BULLISH</v>
      </c>
      <c r="K269" s="6" t="str">
        <f>OBV!G269</f>
        <v>STRONG</v>
      </c>
      <c r="L269" s="6" t="str">
        <f>OBV!H269</f>
        <v>BULLISH DIVERGENCE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83</v>
      </c>
      <c r="Q269" s="9">
        <f t="shared" si="44"/>
        <v>21.2</v>
      </c>
      <c r="R269" s="9">
        <f t="shared" si="45"/>
        <v>25.75</v>
      </c>
      <c r="S269" s="9">
        <f t="shared" si="46"/>
        <v>41.1</v>
      </c>
      <c r="T269" s="9">
        <f t="shared" si="47"/>
        <v>27</v>
      </c>
      <c r="U269" s="8">
        <f t="shared" si="48"/>
        <v>29.350000000000005</v>
      </c>
      <c r="V269" s="8">
        <f t="shared" si="49"/>
        <v>28.762500000000003</v>
      </c>
    </row>
    <row r="270" spans="1:22" ht="13.5" x14ac:dyDescent="0.25">
      <c r="A270" s="3">
        <f>RSI!A270</f>
        <v>42401</v>
      </c>
      <c r="B270" s="2">
        <f>RSI!B270</f>
        <v>2.9828000000000001</v>
      </c>
      <c r="C270" s="2">
        <f>RSI!I270</f>
        <v>27.683120690205143</v>
      </c>
      <c r="D270" s="2">
        <f>MACD!E270</f>
        <v>0.168416681556669</v>
      </c>
      <c r="E270" s="2">
        <f>MACD!F270</f>
        <v>0.12808286549550668</v>
      </c>
      <c r="F270" s="2">
        <f>'Moving Avg'!D270</f>
        <v>3.0179999999999998</v>
      </c>
      <c r="G270" s="2">
        <f>'Moving Avg'!F270</f>
        <v>3.2636849999999997</v>
      </c>
      <c r="H270" s="2">
        <f>'Moving Avg'!G270</f>
        <v>3.31894</v>
      </c>
      <c r="I270" s="2">
        <f>'Moving Avg'!H270</f>
        <v>3.5461239999999994</v>
      </c>
      <c r="J270" s="6" t="str">
        <f>OBV!F270</f>
        <v>BULLISH</v>
      </c>
      <c r="K270" s="6" t="str">
        <f>OBV!G270</f>
        <v>STRONG</v>
      </c>
      <c r="L270" s="6" t="str">
        <f>OBV!H270</f>
        <v>BULLISH DIVERGENCE</v>
      </c>
      <c r="M270" s="8">
        <f t="shared" si="40"/>
        <v>50</v>
      </c>
      <c r="N270" s="8">
        <f t="shared" si="41"/>
        <v>0</v>
      </c>
      <c r="O270" s="8">
        <f t="shared" si="42"/>
        <v>0</v>
      </c>
      <c r="P270" s="8">
        <f t="shared" si="43"/>
        <v>83</v>
      </c>
      <c r="Q270" s="9">
        <f t="shared" si="44"/>
        <v>29.95</v>
      </c>
      <c r="R270" s="9">
        <f t="shared" si="45"/>
        <v>30.75</v>
      </c>
      <c r="S270" s="9">
        <f t="shared" si="46"/>
        <v>44.85</v>
      </c>
      <c r="T270" s="9">
        <f t="shared" si="47"/>
        <v>33.25</v>
      </c>
      <c r="U270" s="8">
        <f t="shared" si="48"/>
        <v>35.183333333333337</v>
      </c>
      <c r="V270" s="8">
        <f t="shared" si="49"/>
        <v>34.700000000000003</v>
      </c>
    </row>
    <row r="271" spans="1:22" ht="13.5" x14ac:dyDescent="0.25">
      <c r="A271" s="3">
        <f>RSI!A271</f>
        <v>42402</v>
      </c>
      <c r="B271" s="2">
        <f>RSI!B271</f>
        <v>2.9781</v>
      </c>
      <c r="C271" s="2">
        <f>RSI!I271</f>
        <v>27.446336748892421</v>
      </c>
      <c r="D271" s="2">
        <f>MACD!E271</f>
        <v>0.17437124719216834</v>
      </c>
      <c r="E271" s="2">
        <f>MACD!F271</f>
        <v>0.13734054183483901</v>
      </c>
      <c r="F271" s="2">
        <f>'Moving Avg'!D271</f>
        <v>3.0170600000000003</v>
      </c>
      <c r="G271" s="2">
        <f>'Moving Avg'!F271</f>
        <v>3.2321899999999992</v>
      </c>
      <c r="H271" s="2">
        <f>'Moving Avg'!G271</f>
        <v>3.3165300000000006</v>
      </c>
      <c r="I271" s="2">
        <f>'Moving Avg'!H271</f>
        <v>3.5465504999999995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  <c r="M271" s="8">
        <f t="shared" si="40"/>
        <v>50</v>
      </c>
      <c r="N271" s="8">
        <f t="shared" si="41"/>
        <v>0</v>
      </c>
      <c r="O271" s="8">
        <f t="shared" si="42"/>
        <v>0</v>
      </c>
      <c r="P271" s="8">
        <f t="shared" si="43"/>
        <v>66.5</v>
      </c>
      <c r="Q271" s="9">
        <f t="shared" si="44"/>
        <v>27.475000000000001</v>
      </c>
      <c r="R271" s="9">
        <f t="shared" si="45"/>
        <v>26.625</v>
      </c>
      <c r="S271" s="9">
        <f t="shared" si="46"/>
        <v>37.424999999999997</v>
      </c>
      <c r="T271" s="9">
        <f t="shared" si="47"/>
        <v>29.125</v>
      </c>
      <c r="U271" s="8">
        <f t="shared" si="48"/>
        <v>30.508333333333336</v>
      </c>
      <c r="V271" s="8">
        <f t="shared" si="49"/>
        <v>30.162500000000001</v>
      </c>
    </row>
    <row r="272" spans="1:22" ht="13.5" x14ac:dyDescent="0.25">
      <c r="A272" s="3">
        <f>RSI!A272</f>
        <v>42403</v>
      </c>
      <c r="B272" s="2">
        <f>RSI!B272</f>
        <v>2.9828000000000001</v>
      </c>
      <c r="C272" s="2">
        <f>RSI!I272</f>
        <v>28.10855190172424</v>
      </c>
      <c r="D272" s="2">
        <f>MACD!E272</f>
        <v>0.16625563625482798</v>
      </c>
      <c r="E272" s="2">
        <f>MACD!F272</f>
        <v>0.14312356071883681</v>
      </c>
      <c r="F272" s="2">
        <f>'Moving Avg'!D272</f>
        <v>3.0115000000000003</v>
      </c>
      <c r="G272" s="2">
        <f>'Moving Avg'!F272</f>
        <v>3.2043999999999997</v>
      </c>
      <c r="H272" s="2">
        <f>'Moving Avg'!G272</f>
        <v>3.3144000000000005</v>
      </c>
      <c r="I272" s="2">
        <f>'Moving Avg'!H272</f>
        <v>3.5470224999999993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  <c r="M272" s="8">
        <f t="shared" si="40"/>
        <v>50</v>
      </c>
      <c r="N272" s="8">
        <f t="shared" si="41"/>
        <v>0</v>
      </c>
      <c r="O272" s="8">
        <f t="shared" si="42"/>
        <v>0</v>
      </c>
      <c r="P272" s="8">
        <f t="shared" si="43"/>
        <v>16.5</v>
      </c>
      <c r="Q272" s="9">
        <f t="shared" si="44"/>
        <v>19.975000000000001</v>
      </c>
      <c r="R272" s="9">
        <f t="shared" si="45"/>
        <v>14.125</v>
      </c>
      <c r="S272" s="9">
        <f t="shared" si="46"/>
        <v>14.925000000000001</v>
      </c>
      <c r="T272" s="9">
        <f t="shared" si="47"/>
        <v>16.625</v>
      </c>
      <c r="U272" s="8">
        <f t="shared" si="48"/>
        <v>16.341666666666669</v>
      </c>
      <c r="V272" s="8">
        <f t="shared" si="49"/>
        <v>16.412500000000001</v>
      </c>
    </row>
    <row r="273" spans="1:22" ht="13.5" x14ac:dyDescent="0.25">
      <c r="A273" s="3">
        <f>RSI!A273</f>
        <v>42404</v>
      </c>
      <c r="B273" s="2">
        <f>RSI!B273</f>
        <v>2.9828000000000001</v>
      </c>
      <c r="C273" s="2">
        <f>RSI!I273</f>
        <v>28.10855190172424</v>
      </c>
      <c r="D273" s="2">
        <f>MACD!E273</f>
        <v>0.15357126146056022</v>
      </c>
      <c r="E273" s="2">
        <f>MACD!F273</f>
        <v>0.1452131008671815</v>
      </c>
      <c r="F273" s="2">
        <f>'Moving Avg'!D273</f>
        <v>2.99668</v>
      </c>
      <c r="G273" s="2">
        <f>'Moving Avg'!F273</f>
        <v>3.1775399999999991</v>
      </c>
      <c r="H273" s="2">
        <f>'Moving Avg'!G273</f>
        <v>3.3122700000000003</v>
      </c>
      <c r="I273" s="2">
        <f>'Moving Avg'!H273</f>
        <v>3.5476044999999994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  <c r="M273" s="8">
        <f t="shared" si="40"/>
        <v>50</v>
      </c>
      <c r="N273" s="8">
        <f t="shared" si="41"/>
        <v>0</v>
      </c>
      <c r="O273" s="8">
        <f t="shared" si="42"/>
        <v>0</v>
      </c>
      <c r="P273" s="8">
        <f t="shared" si="43"/>
        <v>16.5</v>
      </c>
      <c r="Q273" s="9">
        <f t="shared" si="44"/>
        <v>19.975000000000001</v>
      </c>
      <c r="R273" s="9">
        <f t="shared" si="45"/>
        <v>14.125</v>
      </c>
      <c r="S273" s="9">
        <f t="shared" si="46"/>
        <v>14.925000000000001</v>
      </c>
      <c r="T273" s="9">
        <f t="shared" si="47"/>
        <v>16.625</v>
      </c>
      <c r="U273" s="8">
        <f t="shared" si="48"/>
        <v>16.341666666666669</v>
      </c>
      <c r="V273" s="8">
        <f t="shared" si="49"/>
        <v>16.412500000000001</v>
      </c>
    </row>
    <row r="274" spans="1:22" ht="13.5" x14ac:dyDescent="0.25">
      <c r="A274" s="3">
        <f>RSI!A274</f>
        <v>42405</v>
      </c>
      <c r="B274" s="2">
        <f>RSI!B274</f>
        <v>2.9178999999999999</v>
      </c>
      <c r="C274" s="2">
        <f>RSI!I274</f>
        <v>24.52391063864421</v>
      </c>
      <c r="D274" s="2">
        <f>MACD!E274</f>
        <v>0.13459323264498879</v>
      </c>
      <c r="E274" s="2">
        <f>MACD!F274</f>
        <v>0.14308912722274297</v>
      </c>
      <c r="F274" s="2">
        <f>'Moving Avg'!D274</f>
        <v>2.96888</v>
      </c>
      <c r="G274" s="2">
        <f>'Moving Avg'!F274</f>
        <v>3.1502099999999991</v>
      </c>
      <c r="H274" s="2">
        <f>'Moving Avg'!G274</f>
        <v>3.3069900000000008</v>
      </c>
      <c r="I274" s="2">
        <f>'Moving Avg'!H274</f>
        <v>3.5478619999999994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0"/>
        <v>50</v>
      </c>
      <c r="N274" s="8">
        <f t="shared" si="41"/>
        <v>45</v>
      </c>
      <c r="O274" s="8">
        <f t="shared" si="42"/>
        <v>0</v>
      </c>
      <c r="P274" s="8">
        <f t="shared" si="43"/>
        <v>16.5</v>
      </c>
      <c r="Q274" s="9">
        <f t="shared" si="44"/>
        <v>35.725000000000001</v>
      </c>
      <c r="R274" s="9">
        <f t="shared" si="45"/>
        <v>23.125</v>
      </c>
      <c r="S274" s="9">
        <f t="shared" si="46"/>
        <v>21.675000000000001</v>
      </c>
      <c r="T274" s="9">
        <f t="shared" si="47"/>
        <v>27.875</v>
      </c>
      <c r="U274" s="8">
        <f t="shared" si="48"/>
        <v>26.841666666666669</v>
      </c>
      <c r="V274" s="8">
        <f t="shared" si="49"/>
        <v>27.1</v>
      </c>
    </row>
    <row r="275" spans="1:22" ht="13.5" x14ac:dyDescent="0.25">
      <c r="A275" s="3">
        <f>RSI!A275</f>
        <v>42408</v>
      </c>
      <c r="B275" s="2">
        <f>RSI!B275</f>
        <v>2.9828000000000001</v>
      </c>
      <c r="C275" s="2">
        <f>RSI!I275</f>
        <v>33.637964843151792</v>
      </c>
      <c r="D275" s="2">
        <f>MACD!E275</f>
        <v>0.11452277436902802</v>
      </c>
      <c r="E275" s="2">
        <f>MACD!F275</f>
        <v>0.13737585665199997</v>
      </c>
      <c r="F275" s="2">
        <f>'Moving Avg'!D275</f>
        <v>2.96888</v>
      </c>
      <c r="G275" s="2">
        <f>'Moving Avg'!F275</f>
        <v>3.1261249999999992</v>
      </c>
      <c r="H275" s="2">
        <f>'Moving Avg'!G275</f>
        <v>3.3027300000000008</v>
      </c>
      <c r="I275" s="2">
        <f>'Moving Avg'!H275</f>
        <v>3.5480255000000001</v>
      </c>
      <c r="J275" s="6" t="str">
        <f>OBV!F275</f>
        <v>BEARISH</v>
      </c>
      <c r="K275" s="6" t="str">
        <f>OBV!G275</f>
        <v>NEUTRAL</v>
      </c>
      <c r="L275" s="6" t="str">
        <f>OBV!H275</f>
        <v>NEUTRAL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16.5</v>
      </c>
      <c r="Q275" s="9">
        <f t="shared" si="44"/>
        <v>46.225000000000001</v>
      </c>
      <c r="R275" s="9">
        <f t="shared" si="45"/>
        <v>29.125</v>
      </c>
      <c r="S275" s="9">
        <f t="shared" si="46"/>
        <v>26.175000000000001</v>
      </c>
      <c r="T275" s="9">
        <f t="shared" si="47"/>
        <v>35.375</v>
      </c>
      <c r="U275" s="8">
        <f t="shared" si="48"/>
        <v>33.841666666666661</v>
      </c>
      <c r="V275" s="8">
        <f t="shared" si="49"/>
        <v>34.224999999999994</v>
      </c>
    </row>
    <row r="276" spans="1:22" ht="13.5" x14ac:dyDescent="0.25">
      <c r="A276" s="3">
        <f>RSI!A276</f>
        <v>42409</v>
      </c>
      <c r="B276" s="2">
        <f>RSI!B276</f>
        <v>2.9828000000000001</v>
      </c>
      <c r="C276" s="2">
        <f>RSI!I276</f>
        <v>33.637964843151792</v>
      </c>
      <c r="D276" s="2">
        <f>MACD!E276</f>
        <v>8.4302070313855726E-2</v>
      </c>
      <c r="E276" s="2">
        <f>MACD!F276</f>
        <v>0.12676109938437113</v>
      </c>
      <c r="F276" s="2">
        <f>'Moving Avg'!D276</f>
        <v>2.9698199999999999</v>
      </c>
      <c r="G276" s="2">
        <f>'Moving Avg'!F276</f>
        <v>3.1062099999999995</v>
      </c>
      <c r="H276" s="2">
        <f>'Moving Avg'!G276</f>
        <v>3.2984700000000009</v>
      </c>
      <c r="I276" s="2">
        <f>'Moving Avg'!H276</f>
        <v>3.5473950000000003</v>
      </c>
      <c r="J276" s="6" t="str">
        <f>OBV!F276</f>
        <v>BEARISH</v>
      </c>
      <c r="K276" s="6" t="str">
        <f>OBV!G276</f>
        <v>NEUTRAL</v>
      </c>
      <c r="L276" s="6" t="str">
        <f>OBV!H276</f>
        <v>BEARISH DIVERGENCE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16.5</v>
      </c>
      <c r="Q276" s="9">
        <f t="shared" si="44"/>
        <v>46.225000000000001</v>
      </c>
      <c r="R276" s="9">
        <f t="shared" si="45"/>
        <v>29.125</v>
      </c>
      <c r="S276" s="9">
        <f t="shared" si="46"/>
        <v>26.175000000000001</v>
      </c>
      <c r="T276" s="9">
        <f t="shared" si="47"/>
        <v>35.375</v>
      </c>
      <c r="U276" s="8">
        <f t="shared" si="48"/>
        <v>33.841666666666661</v>
      </c>
      <c r="V276" s="8">
        <f t="shared" si="49"/>
        <v>34.224999999999994</v>
      </c>
    </row>
    <row r="277" spans="1:22" ht="13.5" x14ac:dyDescent="0.25">
      <c r="A277" s="3">
        <f>RSI!A277</f>
        <v>42410</v>
      </c>
      <c r="B277" s="2">
        <f>RSI!B277</f>
        <v>2.9178999999999999</v>
      </c>
      <c r="C277" s="2">
        <f>RSI!I277</f>
        <v>29.505788817938736</v>
      </c>
      <c r="D277" s="2">
        <f>MACD!E277</f>
        <v>6.8748503657366733E-2</v>
      </c>
      <c r="E277" s="2">
        <f>MACD!F277</f>
        <v>0.11515858023897026</v>
      </c>
      <c r="F277" s="2">
        <f>'Moving Avg'!D277</f>
        <v>2.9568400000000006</v>
      </c>
      <c r="G277" s="2">
        <f>'Moving Avg'!F277</f>
        <v>3.0842099999999997</v>
      </c>
      <c r="H277" s="2">
        <f>'Moving Avg'!G277</f>
        <v>3.2907800000000007</v>
      </c>
      <c r="I277" s="2">
        <f>'Moving Avg'!H277</f>
        <v>3.5455140000000007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  <c r="M277" s="8">
        <f t="shared" si="40"/>
        <v>50</v>
      </c>
      <c r="N277" s="8">
        <f t="shared" si="41"/>
        <v>100</v>
      </c>
      <c r="O277" s="8">
        <f t="shared" si="42"/>
        <v>0</v>
      </c>
      <c r="P277" s="8">
        <f t="shared" si="43"/>
        <v>16.5</v>
      </c>
      <c r="Q277" s="9">
        <f t="shared" si="44"/>
        <v>54.975000000000001</v>
      </c>
      <c r="R277" s="9">
        <f t="shared" si="45"/>
        <v>34.125</v>
      </c>
      <c r="S277" s="9">
        <f t="shared" si="46"/>
        <v>29.925000000000001</v>
      </c>
      <c r="T277" s="9">
        <f t="shared" si="47"/>
        <v>41.625</v>
      </c>
      <c r="U277" s="8">
        <f t="shared" si="48"/>
        <v>39.674999999999997</v>
      </c>
      <c r="V277" s="8">
        <f t="shared" si="49"/>
        <v>40.162499999999994</v>
      </c>
    </row>
    <row r="278" spans="1:22" ht="13.5" x14ac:dyDescent="0.25">
      <c r="A278" s="3">
        <f>RSI!A278</f>
        <v>42411</v>
      </c>
      <c r="B278" s="2">
        <f>RSI!B278</f>
        <v>2.9133</v>
      </c>
      <c r="C278" s="2">
        <f>RSI!I278</f>
        <v>29.231693950901544</v>
      </c>
      <c r="D278" s="2">
        <f>MACD!E278</f>
        <v>6.4299430024421067E-2</v>
      </c>
      <c r="E278" s="2">
        <f>MACD!F278</f>
        <v>0.10498675019606044</v>
      </c>
      <c r="F278" s="2">
        <f>'Moving Avg'!D278</f>
        <v>2.9429400000000001</v>
      </c>
      <c r="G278" s="2">
        <f>'Moving Avg'!F278</f>
        <v>3.0631349999999995</v>
      </c>
      <c r="H278" s="2">
        <f>'Moving Avg'!G278</f>
        <v>3.2796640000000008</v>
      </c>
      <c r="I278" s="2">
        <f>'Moving Avg'!H278</f>
        <v>3.5426180000000009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50</v>
      </c>
      <c r="N278" s="8">
        <f t="shared" si="41"/>
        <v>100</v>
      </c>
      <c r="O278" s="8">
        <f t="shared" si="42"/>
        <v>0</v>
      </c>
      <c r="P278" s="8">
        <f t="shared" si="43"/>
        <v>16.5</v>
      </c>
      <c r="Q278" s="9">
        <f t="shared" si="44"/>
        <v>54.975000000000001</v>
      </c>
      <c r="R278" s="9">
        <f t="shared" si="45"/>
        <v>34.125</v>
      </c>
      <c r="S278" s="9">
        <f t="shared" si="46"/>
        <v>29.925000000000001</v>
      </c>
      <c r="T278" s="9">
        <f t="shared" si="47"/>
        <v>41.625</v>
      </c>
      <c r="U278" s="8">
        <f t="shared" si="48"/>
        <v>39.674999999999997</v>
      </c>
      <c r="V278" s="8">
        <f t="shared" si="49"/>
        <v>40.162499999999994</v>
      </c>
    </row>
    <row r="279" spans="1:22" ht="13.5" x14ac:dyDescent="0.25">
      <c r="A279" s="3">
        <f>RSI!A279</f>
        <v>42412</v>
      </c>
      <c r="B279" s="2">
        <f>RSI!B279</f>
        <v>2.9133</v>
      </c>
      <c r="C279" s="2">
        <f>RSI!I279</f>
        <v>29.231693950901544</v>
      </c>
      <c r="D279" s="2">
        <f>MACD!E279</f>
        <v>6.1717398773259102E-2</v>
      </c>
      <c r="E279" s="2">
        <f>MACD!F279</f>
        <v>9.6332879911500177E-2</v>
      </c>
      <c r="F279" s="2">
        <f>'Moving Avg'!D279</f>
        <v>2.9420199999999999</v>
      </c>
      <c r="G279" s="2">
        <f>'Moving Avg'!F279</f>
        <v>3.0422949999999997</v>
      </c>
      <c r="H279" s="2">
        <f>'Moving Avg'!G279</f>
        <v>3.2666020000000002</v>
      </c>
      <c r="I279" s="2">
        <f>'Moving Avg'!H279</f>
        <v>3.5392810000000012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50</v>
      </c>
      <c r="N279" s="8">
        <f t="shared" si="41"/>
        <v>100</v>
      </c>
      <c r="O279" s="8">
        <f t="shared" si="42"/>
        <v>0</v>
      </c>
      <c r="P279" s="8">
        <f t="shared" si="43"/>
        <v>16.5</v>
      </c>
      <c r="Q279" s="9">
        <f t="shared" si="44"/>
        <v>54.975000000000001</v>
      </c>
      <c r="R279" s="9">
        <f t="shared" si="45"/>
        <v>34.125</v>
      </c>
      <c r="S279" s="9">
        <f t="shared" si="46"/>
        <v>29.925000000000001</v>
      </c>
      <c r="T279" s="9">
        <f t="shared" si="47"/>
        <v>41.625</v>
      </c>
      <c r="U279" s="8">
        <f t="shared" si="48"/>
        <v>39.674999999999997</v>
      </c>
      <c r="V279" s="8">
        <f t="shared" si="49"/>
        <v>40.162499999999994</v>
      </c>
    </row>
    <row r="280" spans="1:22" ht="13.5" x14ac:dyDescent="0.25">
      <c r="A280" s="3">
        <f>RSI!A280</f>
        <v>42415</v>
      </c>
      <c r="B280" s="2">
        <f>RSI!B280</f>
        <v>2.9087000000000001</v>
      </c>
      <c r="C280" s="2">
        <f>RSI!I280</f>
        <v>28.920118588303922</v>
      </c>
      <c r="D280" s="2">
        <f>MACD!E280</f>
        <v>4.9568315613251368E-2</v>
      </c>
      <c r="E280" s="2">
        <f>MACD!F280</f>
        <v>8.6979967051850432E-2</v>
      </c>
      <c r="F280" s="2">
        <f>'Moving Avg'!D280</f>
        <v>2.9272</v>
      </c>
      <c r="G280" s="2">
        <f>'Moving Avg'!F280</f>
        <v>3.021455</v>
      </c>
      <c r="H280" s="2">
        <f>'Moving Avg'!G280</f>
        <v>3.2540040000000001</v>
      </c>
      <c r="I280" s="2">
        <f>'Moving Avg'!H280</f>
        <v>3.5357445000000012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50</v>
      </c>
      <c r="N280" s="8">
        <f t="shared" si="41"/>
        <v>100</v>
      </c>
      <c r="O280" s="8">
        <f t="shared" si="42"/>
        <v>0</v>
      </c>
      <c r="P280" s="8">
        <f t="shared" si="43"/>
        <v>16.5</v>
      </c>
      <c r="Q280" s="9">
        <f t="shared" si="44"/>
        <v>54.975000000000001</v>
      </c>
      <c r="R280" s="9">
        <f t="shared" si="45"/>
        <v>34.125</v>
      </c>
      <c r="S280" s="9">
        <f t="shared" si="46"/>
        <v>29.925000000000001</v>
      </c>
      <c r="T280" s="9">
        <f t="shared" si="47"/>
        <v>41.625</v>
      </c>
      <c r="U280" s="8">
        <f t="shared" si="48"/>
        <v>39.674999999999997</v>
      </c>
      <c r="V280" s="8">
        <f t="shared" si="49"/>
        <v>40.162499999999994</v>
      </c>
    </row>
    <row r="281" spans="1:22" ht="13.5" x14ac:dyDescent="0.25">
      <c r="A281" s="3">
        <f>RSI!A281</f>
        <v>42416</v>
      </c>
      <c r="B281" s="2">
        <f>RSI!B281</f>
        <v>2.8994</v>
      </c>
      <c r="C281" s="2">
        <f>RSI!I281</f>
        <v>28.264191608392409</v>
      </c>
      <c r="D281" s="2">
        <f>MACD!E281</f>
        <v>4.0295178486598804E-2</v>
      </c>
      <c r="E281" s="2">
        <f>MACD!F281</f>
        <v>7.7643009338800112E-2</v>
      </c>
      <c r="F281" s="2">
        <f>'Moving Avg'!D281</f>
        <v>2.91052</v>
      </c>
      <c r="G281" s="2">
        <f>'Moving Avg'!F281</f>
        <v>3.000845</v>
      </c>
      <c r="H281" s="2">
        <f>'Moving Avg'!G281</f>
        <v>3.2412200000000007</v>
      </c>
      <c r="I281" s="2">
        <f>'Moving Avg'!H281</f>
        <v>3.5320730000000009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50</v>
      </c>
      <c r="N281" s="8">
        <f t="shared" si="41"/>
        <v>100</v>
      </c>
      <c r="O281" s="8">
        <f t="shared" si="42"/>
        <v>0</v>
      </c>
      <c r="P281" s="8">
        <f t="shared" si="43"/>
        <v>16.5</v>
      </c>
      <c r="Q281" s="9">
        <f t="shared" si="44"/>
        <v>54.975000000000001</v>
      </c>
      <c r="R281" s="9">
        <f t="shared" si="45"/>
        <v>34.125</v>
      </c>
      <c r="S281" s="9">
        <f t="shared" si="46"/>
        <v>29.925000000000001</v>
      </c>
      <c r="T281" s="9">
        <f t="shared" si="47"/>
        <v>41.625</v>
      </c>
      <c r="U281" s="8">
        <f t="shared" si="48"/>
        <v>39.674999999999997</v>
      </c>
      <c r="V281" s="8">
        <f t="shared" si="49"/>
        <v>40.162499999999994</v>
      </c>
    </row>
    <row r="282" spans="1:22" ht="13.5" x14ac:dyDescent="0.25">
      <c r="A282" s="3">
        <f>RSI!A282</f>
        <v>42417</v>
      </c>
      <c r="B282" s="2">
        <f>RSI!B282</f>
        <v>2.8994</v>
      </c>
      <c r="C282" s="2">
        <f>RSI!I282</f>
        <v>28.264191608392409</v>
      </c>
      <c r="D282" s="2">
        <f>MACD!E282</f>
        <v>3.4190638817721553E-2</v>
      </c>
      <c r="E282" s="2">
        <f>MACD!F282</f>
        <v>6.8952535234584403E-2</v>
      </c>
      <c r="F282" s="2">
        <f>'Moving Avg'!D282</f>
        <v>2.9068200000000002</v>
      </c>
      <c r="G282" s="2">
        <f>'Moving Avg'!F282</f>
        <v>2.9848650000000001</v>
      </c>
      <c r="H282" s="2">
        <f>'Moving Avg'!G282</f>
        <v>3.2284360000000003</v>
      </c>
      <c r="I282" s="2">
        <f>'Moving Avg'!H282</f>
        <v>3.5283355000000012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50</v>
      </c>
      <c r="N282" s="8">
        <f t="shared" si="41"/>
        <v>100</v>
      </c>
      <c r="O282" s="8">
        <f t="shared" si="42"/>
        <v>0</v>
      </c>
      <c r="P282" s="8">
        <f t="shared" si="43"/>
        <v>16.5</v>
      </c>
      <c r="Q282" s="9">
        <f t="shared" si="44"/>
        <v>54.975000000000001</v>
      </c>
      <c r="R282" s="9">
        <f t="shared" si="45"/>
        <v>34.125</v>
      </c>
      <c r="S282" s="9">
        <f t="shared" si="46"/>
        <v>29.925000000000001</v>
      </c>
      <c r="T282" s="9">
        <f t="shared" si="47"/>
        <v>41.625</v>
      </c>
      <c r="U282" s="8">
        <f t="shared" si="48"/>
        <v>39.674999999999997</v>
      </c>
      <c r="V282" s="8">
        <f t="shared" si="49"/>
        <v>40.162499999999994</v>
      </c>
    </row>
    <row r="283" spans="1:22" ht="13.5" x14ac:dyDescent="0.25">
      <c r="A283" s="3">
        <f>RSI!A283</f>
        <v>42418</v>
      </c>
      <c r="B283" s="2">
        <f>RSI!B283</f>
        <v>2.8994</v>
      </c>
      <c r="C283" s="2">
        <f>RSI!I283</f>
        <v>28.264191608392409</v>
      </c>
      <c r="D283" s="2">
        <f>MACD!E283</f>
        <v>2.9968670258712748E-2</v>
      </c>
      <c r="E283" s="2">
        <f>MACD!F283</f>
        <v>6.1155762239410071E-2</v>
      </c>
      <c r="F283" s="2">
        <f>'Moving Avg'!D283</f>
        <v>2.9040399999999997</v>
      </c>
      <c r="G283" s="2">
        <f>'Moving Avg'!F283</f>
        <v>2.9712000000000005</v>
      </c>
      <c r="H283" s="2">
        <f>'Moving Avg'!G283</f>
        <v>3.215652</v>
      </c>
      <c r="I283" s="2">
        <f>'Moving Avg'!H283</f>
        <v>3.5245320000000011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50</v>
      </c>
      <c r="N283" s="8">
        <f t="shared" si="41"/>
        <v>100</v>
      </c>
      <c r="O283" s="8">
        <f t="shared" si="42"/>
        <v>0</v>
      </c>
      <c r="P283" s="8">
        <f t="shared" si="43"/>
        <v>16.5</v>
      </c>
      <c r="Q283" s="9">
        <f t="shared" si="44"/>
        <v>54.975000000000001</v>
      </c>
      <c r="R283" s="9">
        <f t="shared" si="45"/>
        <v>34.125</v>
      </c>
      <c r="S283" s="9">
        <f t="shared" si="46"/>
        <v>29.925000000000001</v>
      </c>
      <c r="T283" s="9">
        <f t="shared" si="47"/>
        <v>41.625</v>
      </c>
      <c r="U283" s="8">
        <f t="shared" si="48"/>
        <v>39.674999999999997</v>
      </c>
      <c r="V283" s="8">
        <f t="shared" si="49"/>
        <v>40.162499999999994</v>
      </c>
    </row>
    <row r="284" spans="1:22" ht="13.5" x14ac:dyDescent="0.25">
      <c r="A284" s="3">
        <f>RSI!A284</f>
        <v>42419</v>
      </c>
      <c r="B284" s="2">
        <f>RSI!B284</f>
        <v>2.9133</v>
      </c>
      <c r="C284" s="2">
        <f>RSI!I284</f>
        <v>31.178049092273611</v>
      </c>
      <c r="D284" s="2">
        <f>MACD!E284</f>
        <v>1.6255519162524212E-2</v>
      </c>
      <c r="E284" s="2">
        <f>MACD!F284</f>
        <v>5.21757136240329E-2</v>
      </c>
      <c r="F284" s="2">
        <f>'Moving Avg'!D284</f>
        <v>2.9040399999999997</v>
      </c>
      <c r="G284" s="2">
        <f>'Moving Avg'!F284</f>
        <v>2.9628650000000003</v>
      </c>
      <c r="H284" s="2">
        <f>'Moving Avg'!G284</f>
        <v>3.2062040000000001</v>
      </c>
      <c r="I284" s="2">
        <f>'Moving Avg'!H284</f>
        <v>3.5209080000000004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  <c r="M284" s="8">
        <f t="shared" si="40"/>
        <v>25</v>
      </c>
      <c r="N284" s="8">
        <f t="shared" si="41"/>
        <v>100</v>
      </c>
      <c r="O284" s="8">
        <f t="shared" si="42"/>
        <v>0</v>
      </c>
      <c r="P284" s="8">
        <f t="shared" si="43"/>
        <v>16.5</v>
      </c>
      <c r="Q284" s="9">
        <f t="shared" si="44"/>
        <v>46.225000000000001</v>
      </c>
      <c r="R284" s="9">
        <f t="shared" si="45"/>
        <v>29.125</v>
      </c>
      <c r="S284" s="9">
        <f t="shared" si="46"/>
        <v>26.175000000000001</v>
      </c>
      <c r="T284" s="9">
        <f t="shared" si="47"/>
        <v>35.375</v>
      </c>
      <c r="U284" s="8">
        <f t="shared" si="48"/>
        <v>33.841666666666661</v>
      </c>
      <c r="V284" s="8">
        <f t="shared" si="49"/>
        <v>34.224999999999994</v>
      </c>
    </row>
    <row r="285" spans="1:22" ht="13.5" x14ac:dyDescent="0.25">
      <c r="A285" s="3">
        <f>RSI!A285</f>
        <v>42422</v>
      </c>
      <c r="B285" s="2">
        <f>RSI!B285</f>
        <v>2.9087000000000001</v>
      </c>
      <c r="C285" s="2">
        <f>RSI!I285</f>
        <v>30.733144364533786</v>
      </c>
      <c r="D285" s="2">
        <f>MACD!E285</f>
        <v>1.5704127059669393E-2</v>
      </c>
      <c r="E285" s="2">
        <f>MACD!F285</f>
        <v>4.4881396311160199E-2</v>
      </c>
      <c r="F285" s="2">
        <f>'Moving Avg'!D285</f>
        <v>2.9040399999999997</v>
      </c>
      <c r="G285" s="2">
        <f>'Moving Avg'!F285</f>
        <v>2.9545300000000005</v>
      </c>
      <c r="H285" s="2">
        <f>'Moving Avg'!G285</f>
        <v>3.1971260000000008</v>
      </c>
      <c r="I285" s="2">
        <f>'Moving Avg'!H285</f>
        <v>3.5173715000000012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  <c r="M285" s="8">
        <f t="shared" si="40"/>
        <v>25</v>
      </c>
      <c r="N285" s="8">
        <f t="shared" si="41"/>
        <v>100</v>
      </c>
      <c r="O285" s="8">
        <f t="shared" si="42"/>
        <v>0</v>
      </c>
      <c r="P285" s="8">
        <f t="shared" si="43"/>
        <v>16.5</v>
      </c>
      <c r="Q285" s="9">
        <f t="shared" si="44"/>
        <v>46.225000000000001</v>
      </c>
      <c r="R285" s="9">
        <f t="shared" si="45"/>
        <v>29.125</v>
      </c>
      <c r="S285" s="9">
        <f t="shared" si="46"/>
        <v>26.175000000000001</v>
      </c>
      <c r="T285" s="9">
        <f t="shared" si="47"/>
        <v>35.375</v>
      </c>
      <c r="U285" s="8">
        <f t="shared" si="48"/>
        <v>33.841666666666661</v>
      </c>
      <c r="V285" s="8">
        <f t="shared" si="49"/>
        <v>34.224999999999994</v>
      </c>
    </row>
    <row r="286" spans="1:22" ht="13.5" x14ac:dyDescent="0.25">
      <c r="A286" s="3">
        <f>RSI!A286</f>
        <v>42423</v>
      </c>
      <c r="B286" s="2">
        <f>RSI!B286</f>
        <v>2.9133</v>
      </c>
      <c r="C286" s="2">
        <f>RSI!I286</f>
        <v>31.781491202085078</v>
      </c>
      <c r="D286" s="2">
        <f>MACD!E286</f>
        <v>1.5596863992649812E-2</v>
      </c>
      <c r="E286" s="2">
        <f>MACD!F286</f>
        <v>3.902448984745812E-2</v>
      </c>
      <c r="F286" s="2">
        <f>'Moving Avg'!D286</f>
        <v>2.9068199999999997</v>
      </c>
      <c r="G286" s="2">
        <f>'Moving Avg'!F286</f>
        <v>2.9510550000000006</v>
      </c>
      <c r="H286" s="2">
        <f>'Moving Avg'!G286</f>
        <v>3.1881400000000006</v>
      </c>
      <c r="I286" s="2">
        <f>'Moving Avg'!H286</f>
        <v>3.5135270000000007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0"/>
        <v>25</v>
      </c>
      <c r="N286" s="8">
        <f t="shared" si="41"/>
        <v>100</v>
      </c>
      <c r="O286" s="8">
        <f t="shared" si="42"/>
        <v>0</v>
      </c>
      <c r="P286" s="8">
        <f t="shared" si="43"/>
        <v>83.5</v>
      </c>
      <c r="Q286" s="9">
        <f t="shared" si="44"/>
        <v>56.274999999999999</v>
      </c>
      <c r="R286" s="9">
        <f t="shared" si="45"/>
        <v>45.875</v>
      </c>
      <c r="S286" s="9">
        <f t="shared" si="46"/>
        <v>56.325000000000003</v>
      </c>
      <c r="T286" s="9">
        <f t="shared" si="47"/>
        <v>52.125</v>
      </c>
      <c r="U286" s="8">
        <f t="shared" si="48"/>
        <v>52.82500000000001</v>
      </c>
      <c r="V286" s="8">
        <f t="shared" si="49"/>
        <v>52.650000000000006</v>
      </c>
    </row>
    <row r="287" spans="1:22" ht="13.5" x14ac:dyDescent="0.25">
      <c r="A287" s="3">
        <f>RSI!A287</f>
        <v>42424</v>
      </c>
      <c r="B287" s="2">
        <f>RSI!B287</f>
        <v>2.8715999999999999</v>
      </c>
      <c r="C287" s="2">
        <f>RSI!I287</f>
        <v>27.690133324331029</v>
      </c>
      <c r="D287" s="2">
        <f>MACD!E287</f>
        <v>9.2313802336727591E-3</v>
      </c>
      <c r="E287" s="2">
        <f>MACD!F287</f>
        <v>3.3065867924701051E-2</v>
      </c>
      <c r="F287" s="2">
        <f>'Moving Avg'!D287</f>
        <v>2.9012599999999997</v>
      </c>
      <c r="G287" s="2">
        <f>'Moving Avg'!F287</f>
        <v>2.9441050000000004</v>
      </c>
      <c r="H287" s="2">
        <f>'Moving Avg'!G287</f>
        <v>3.1784140000000001</v>
      </c>
      <c r="I287" s="2">
        <f>'Moving Avg'!H287</f>
        <v>3.5085260000000007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  <c r="M287" s="8">
        <f t="shared" si="40"/>
        <v>50</v>
      </c>
      <c r="N287" s="8">
        <f t="shared" si="41"/>
        <v>100</v>
      </c>
      <c r="O287" s="8">
        <f t="shared" si="42"/>
        <v>0</v>
      </c>
      <c r="P287" s="8">
        <f t="shared" si="43"/>
        <v>66.5</v>
      </c>
      <c r="Q287" s="9">
        <f t="shared" si="44"/>
        <v>62.475000000000001</v>
      </c>
      <c r="R287" s="9">
        <f t="shared" si="45"/>
        <v>46.625</v>
      </c>
      <c r="S287" s="9">
        <f t="shared" si="46"/>
        <v>52.424999999999997</v>
      </c>
      <c r="T287" s="9">
        <f t="shared" si="47"/>
        <v>54.125</v>
      </c>
      <c r="U287" s="8">
        <f t="shared" si="48"/>
        <v>53.841666666666661</v>
      </c>
      <c r="V287" s="8">
        <f t="shared" si="49"/>
        <v>53.912499999999994</v>
      </c>
    </row>
    <row r="288" spans="1:22" ht="13.5" x14ac:dyDescent="0.25">
      <c r="A288" s="3">
        <f>RSI!A288</f>
        <v>42425</v>
      </c>
      <c r="B288" s="2">
        <f>RSI!B288</f>
        <v>2.8715999999999999</v>
      </c>
      <c r="C288" s="2">
        <f>RSI!I288</f>
        <v>27.690133324331029</v>
      </c>
      <c r="D288" s="2">
        <f>MACD!E288</f>
        <v>3.9589199640048811E-3</v>
      </c>
      <c r="E288" s="2">
        <f>MACD!F288</f>
        <v>2.7244478332561821E-2</v>
      </c>
      <c r="F288" s="2">
        <f>'Moving Avg'!D288</f>
        <v>2.8957000000000002</v>
      </c>
      <c r="G288" s="2">
        <f>'Moving Avg'!F288</f>
        <v>2.9348400000000003</v>
      </c>
      <c r="H288" s="2">
        <f>'Moving Avg'!G288</f>
        <v>3.1687800000000004</v>
      </c>
      <c r="I288" s="2">
        <f>'Moving Avg'!H288</f>
        <v>3.5035250000000002</v>
      </c>
      <c r="J288" s="6" t="str">
        <f>OBV!F288</f>
        <v>BULLISH</v>
      </c>
      <c r="K288" s="6" t="str">
        <f>OBV!G288</f>
        <v>NEUTRAL</v>
      </c>
      <c r="L288" s="6" t="str">
        <f>OBV!H288</f>
        <v>BULLISH DIVERGENCE</v>
      </c>
      <c r="M288" s="8">
        <f t="shared" si="40"/>
        <v>50</v>
      </c>
      <c r="N288" s="8">
        <f t="shared" si="41"/>
        <v>100</v>
      </c>
      <c r="O288" s="8">
        <f t="shared" si="42"/>
        <v>0</v>
      </c>
      <c r="P288" s="8">
        <f t="shared" si="43"/>
        <v>66.5</v>
      </c>
      <c r="Q288" s="9">
        <f t="shared" si="44"/>
        <v>62.475000000000001</v>
      </c>
      <c r="R288" s="9">
        <f t="shared" si="45"/>
        <v>46.625</v>
      </c>
      <c r="S288" s="9">
        <f t="shared" si="46"/>
        <v>52.424999999999997</v>
      </c>
      <c r="T288" s="9">
        <f t="shared" si="47"/>
        <v>54.125</v>
      </c>
      <c r="U288" s="8">
        <f t="shared" si="48"/>
        <v>53.841666666666661</v>
      </c>
      <c r="V288" s="8">
        <f t="shared" si="49"/>
        <v>53.912499999999994</v>
      </c>
    </row>
    <row r="289" spans="1:22" ht="13.5" x14ac:dyDescent="0.25">
      <c r="A289" s="3">
        <f>RSI!A289</f>
        <v>42426</v>
      </c>
      <c r="B289" s="2">
        <f>RSI!B289</f>
        <v>2.8715999999999999</v>
      </c>
      <c r="C289" s="2">
        <f>RSI!I289</f>
        <v>27.690133324331043</v>
      </c>
      <c r="D289" s="2">
        <f>MACD!E289</f>
        <v>2.5817280157047762E-4</v>
      </c>
      <c r="E289" s="2">
        <f>MACD!F289</f>
        <v>2.1847217226363555E-2</v>
      </c>
      <c r="F289" s="2">
        <f>'Moving Avg'!D289</f>
        <v>2.8873600000000001</v>
      </c>
      <c r="G289" s="2">
        <f>'Moving Avg'!F289</f>
        <v>2.9255750000000003</v>
      </c>
      <c r="H289" s="2">
        <f>'Moving Avg'!G289</f>
        <v>3.1585900000000002</v>
      </c>
      <c r="I289" s="2">
        <f>'Moving Avg'!H289</f>
        <v>3.4982594999999996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50</v>
      </c>
      <c r="N289" s="8">
        <f t="shared" si="41"/>
        <v>100</v>
      </c>
      <c r="O289" s="8">
        <f t="shared" si="42"/>
        <v>0</v>
      </c>
      <c r="P289" s="8">
        <f t="shared" si="43"/>
        <v>16.5</v>
      </c>
      <c r="Q289" s="9">
        <f t="shared" si="44"/>
        <v>54.975000000000001</v>
      </c>
      <c r="R289" s="9">
        <f t="shared" si="45"/>
        <v>34.125</v>
      </c>
      <c r="S289" s="9">
        <f t="shared" si="46"/>
        <v>29.925000000000001</v>
      </c>
      <c r="T289" s="9">
        <f t="shared" si="47"/>
        <v>41.625</v>
      </c>
      <c r="U289" s="8">
        <f t="shared" si="48"/>
        <v>39.674999999999997</v>
      </c>
      <c r="V289" s="8">
        <f t="shared" si="49"/>
        <v>40.162499999999994</v>
      </c>
    </row>
    <row r="290" spans="1:22" ht="13.5" x14ac:dyDescent="0.25">
      <c r="A290" s="3">
        <f>RSI!A290</f>
        <v>42429</v>
      </c>
      <c r="B290" s="2">
        <f>RSI!B290</f>
        <v>2.8715999999999999</v>
      </c>
      <c r="C290" s="2">
        <f>RSI!I290</f>
        <v>27.690133324331029</v>
      </c>
      <c r="D290" s="2">
        <f>MACD!E290</f>
        <v>-2.8766937536310877E-3</v>
      </c>
      <c r="E290" s="2">
        <f>MACD!F290</f>
        <v>1.6902435030364624E-2</v>
      </c>
      <c r="F290" s="2">
        <f>'Moving Avg'!D290</f>
        <v>2.8799400000000004</v>
      </c>
      <c r="G290" s="2">
        <f>'Moving Avg'!F290</f>
        <v>2.9200150000000002</v>
      </c>
      <c r="H290" s="2">
        <f>'Moving Avg'!G290</f>
        <v>3.1483080000000006</v>
      </c>
      <c r="I290" s="2">
        <f>'Moving Avg'!H290</f>
        <v>3.4930599999999998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50</v>
      </c>
      <c r="N290" s="8">
        <f t="shared" si="41"/>
        <v>45</v>
      </c>
      <c r="O290" s="8">
        <f t="shared" si="42"/>
        <v>0</v>
      </c>
      <c r="P290" s="8">
        <f t="shared" si="43"/>
        <v>16.5</v>
      </c>
      <c r="Q290" s="9">
        <f t="shared" si="44"/>
        <v>35.725000000000001</v>
      </c>
      <c r="R290" s="9">
        <f t="shared" si="45"/>
        <v>23.125</v>
      </c>
      <c r="S290" s="9">
        <f t="shared" si="46"/>
        <v>21.675000000000001</v>
      </c>
      <c r="T290" s="9">
        <f t="shared" si="47"/>
        <v>27.875</v>
      </c>
      <c r="U290" s="8">
        <f t="shared" si="48"/>
        <v>26.841666666666669</v>
      </c>
      <c r="V290" s="8">
        <f t="shared" si="49"/>
        <v>27.1</v>
      </c>
    </row>
    <row r="291" spans="1:22" ht="13.5" x14ac:dyDescent="0.25">
      <c r="A291" s="3">
        <f>RSI!A291</f>
        <v>42430</v>
      </c>
      <c r="B291" s="2">
        <f>RSI!B291</f>
        <v>2.8948</v>
      </c>
      <c r="C291" s="2">
        <f>RSI!I291</f>
        <v>34.044000987410882</v>
      </c>
      <c r="D291" s="2">
        <f>MACD!E291</f>
        <v>-8.0264986757567769E-3</v>
      </c>
      <c r="E291" s="2">
        <f>MACD!F291</f>
        <v>1.1916648289140344E-2</v>
      </c>
      <c r="F291" s="2">
        <f>'Moving Avg'!D291</f>
        <v>2.8762400000000001</v>
      </c>
      <c r="G291" s="2">
        <f>'Moving Avg'!F291</f>
        <v>2.9158500000000003</v>
      </c>
      <c r="H291" s="2">
        <f>'Moving Avg'!G291</f>
        <v>3.1386740000000004</v>
      </c>
      <c r="I291" s="2">
        <f>'Moving Avg'!H291</f>
        <v>3.4885499999999996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25</v>
      </c>
      <c r="N291" s="8">
        <f t="shared" si="41"/>
        <v>45</v>
      </c>
      <c r="O291" s="8">
        <f t="shared" si="42"/>
        <v>0</v>
      </c>
      <c r="P291" s="8">
        <f t="shared" si="43"/>
        <v>16.5</v>
      </c>
      <c r="Q291" s="9">
        <f t="shared" si="44"/>
        <v>26.975000000000001</v>
      </c>
      <c r="R291" s="9">
        <f t="shared" si="45"/>
        <v>18.125</v>
      </c>
      <c r="S291" s="9">
        <f t="shared" si="46"/>
        <v>17.925000000000001</v>
      </c>
      <c r="T291" s="9">
        <f t="shared" si="47"/>
        <v>21.625</v>
      </c>
      <c r="U291" s="8">
        <f t="shared" si="48"/>
        <v>21.008333333333336</v>
      </c>
      <c r="V291" s="8">
        <f t="shared" si="49"/>
        <v>21.162500000000001</v>
      </c>
    </row>
    <row r="292" spans="1:22" ht="13.5" x14ac:dyDescent="0.25">
      <c r="A292" s="3">
        <f>RSI!A292</f>
        <v>42431</v>
      </c>
      <c r="B292" s="2">
        <f>RSI!B292</f>
        <v>2.8948</v>
      </c>
      <c r="C292" s="2">
        <f>RSI!I292</f>
        <v>34.044000987410882</v>
      </c>
      <c r="D292" s="2">
        <f>MACD!E292</f>
        <v>-1.1917354399066049E-2</v>
      </c>
      <c r="E292" s="2">
        <f>MACD!F292</f>
        <v>7.1498477514990652E-3</v>
      </c>
      <c r="F292" s="2">
        <f>'Moving Avg'!D292</f>
        <v>2.8808799999999999</v>
      </c>
      <c r="G292" s="2">
        <f>'Moving Avg'!F292</f>
        <v>2.9114500000000008</v>
      </c>
      <c r="H292" s="2">
        <f>'Moving Avg'!G292</f>
        <v>3.1293180000000005</v>
      </c>
      <c r="I292" s="2">
        <f>'Moving Avg'!H292</f>
        <v>3.4835989999999994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  <c r="M292" s="8">
        <f t="shared" si="40"/>
        <v>25</v>
      </c>
      <c r="N292" s="8">
        <f t="shared" si="41"/>
        <v>45</v>
      </c>
      <c r="O292" s="8">
        <f t="shared" si="42"/>
        <v>0</v>
      </c>
      <c r="P292" s="8">
        <f t="shared" si="43"/>
        <v>83.5</v>
      </c>
      <c r="Q292" s="9">
        <f t="shared" si="44"/>
        <v>37.024999999999999</v>
      </c>
      <c r="R292" s="9">
        <f t="shared" si="45"/>
        <v>34.875</v>
      </c>
      <c r="S292" s="9">
        <f t="shared" si="46"/>
        <v>48.075000000000003</v>
      </c>
      <c r="T292" s="9">
        <f t="shared" si="47"/>
        <v>38.375</v>
      </c>
      <c r="U292" s="8">
        <f t="shared" si="48"/>
        <v>39.991666666666667</v>
      </c>
      <c r="V292" s="8">
        <f t="shared" si="49"/>
        <v>39.587500000000006</v>
      </c>
    </row>
    <row r="293" spans="1:22" ht="13.5" x14ac:dyDescent="0.25">
      <c r="A293" s="3">
        <f>RSI!A293</f>
        <v>42432</v>
      </c>
      <c r="B293" s="2">
        <f>RSI!B293</f>
        <v>2.867</v>
      </c>
      <c r="C293" s="2">
        <f>RSI!I293</f>
        <v>30.339154208584958</v>
      </c>
      <c r="D293" s="2">
        <f>MACD!E293</f>
        <v>-1.2718254417053654E-2</v>
      </c>
      <c r="E293" s="2">
        <f>MACD!F293</f>
        <v>3.1762273177885218E-3</v>
      </c>
      <c r="F293" s="2">
        <f>'Moving Avg'!D293</f>
        <v>2.8799599999999996</v>
      </c>
      <c r="G293" s="2">
        <f>'Moving Avg'!F293</f>
        <v>2.9056600000000006</v>
      </c>
      <c r="H293" s="2">
        <f>'Moving Avg'!G293</f>
        <v>3.1197780000000002</v>
      </c>
      <c r="I293" s="2">
        <f>'Moving Avg'!H293</f>
        <v>3.4789499999999993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45</v>
      </c>
      <c r="O293" s="8">
        <f t="shared" si="42"/>
        <v>0</v>
      </c>
      <c r="P293" s="8">
        <f t="shared" si="43"/>
        <v>16.5</v>
      </c>
      <c r="Q293" s="9">
        <f t="shared" si="44"/>
        <v>26.975000000000001</v>
      </c>
      <c r="R293" s="9">
        <f t="shared" si="45"/>
        <v>18.125</v>
      </c>
      <c r="S293" s="9">
        <f t="shared" si="46"/>
        <v>17.925000000000001</v>
      </c>
      <c r="T293" s="9">
        <f t="shared" si="47"/>
        <v>21.625</v>
      </c>
      <c r="U293" s="8">
        <f t="shared" si="48"/>
        <v>21.008333333333336</v>
      </c>
      <c r="V293" s="8">
        <f t="shared" si="49"/>
        <v>21.162500000000001</v>
      </c>
    </row>
    <row r="294" spans="1:22" ht="13.5" x14ac:dyDescent="0.25">
      <c r="A294" s="3">
        <f>RSI!A294</f>
        <v>42433</v>
      </c>
      <c r="B294" s="2">
        <f>RSI!B294</f>
        <v>2.867</v>
      </c>
      <c r="C294" s="2">
        <f>RSI!I294</f>
        <v>30.339154208584972</v>
      </c>
      <c r="D294" s="2">
        <f>MACD!E294</f>
        <v>-1.0693110506165837E-2</v>
      </c>
      <c r="E294" s="2">
        <f>MACD!F294</f>
        <v>4.0235975299765005E-4</v>
      </c>
      <c r="F294" s="2">
        <f>'Moving Avg'!D294</f>
        <v>2.8790400000000007</v>
      </c>
      <c r="G294" s="2">
        <f>'Moving Avg'!F294</f>
        <v>2.9031150000000006</v>
      </c>
      <c r="H294" s="2">
        <f>'Moving Avg'!G294</f>
        <v>3.1102379999999998</v>
      </c>
      <c r="I294" s="2">
        <f>'Moving Avg'!H294</f>
        <v>3.4739479999999987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25</v>
      </c>
      <c r="N294" s="8">
        <f t="shared" si="41"/>
        <v>45</v>
      </c>
      <c r="O294" s="8">
        <f t="shared" si="42"/>
        <v>0</v>
      </c>
      <c r="P294" s="8">
        <f t="shared" si="43"/>
        <v>16.5</v>
      </c>
      <c r="Q294" s="9">
        <f t="shared" si="44"/>
        <v>26.975000000000001</v>
      </c>
      <c r="R294" s="9">
        <f t="shared" si="45"/>
        <v>18.125</v>
      </c>
      <c r="S294" s="9">
        <f t="shared" si="46"/>
        <v>17.925000000000001</v>
      </c>
      <c r="T294" s="9">
        <f t="shared" si="47"/>
        <v>21.625</v>
      </c>
      <c r="U294" s="8">
        <f t="shared" si="48"/>
        <v>21.008333333333336</v>
      </c>
      <c r="V294" s="8">
        <f t="shared" si="49"/>
        <v>21.162500000000001</v>
      </c>
    </row>
    <row r="295" spans="1:22" ht="13.5" x14ac:dyDescent="0.25">
      <c r="A295" s="3">
        <f>RSI!A295</f>
        <v>42436</v>
      </c>
      <c r="B295" s="2">
        <f>RSI!B295</f>
        <v>2.7881999999999998</v>
      </c>
      <c r="C295" s="2">
        <f>RSI!I295</f>
        <v>22.34515884904215</v>
      </c>
      <c r="D295" s="2">
        <f>MACD!E295</f>
        <v>-3.3276204277647992E-3</v>
      </c>
      <c r="E295" s="2">
        <f>MACD!F295</f>
        <v>-3.4363628315483988E-4</v>
      </c>
      <c r="F295" s="2">
        <f>'Moving Avg'!D295</f>
        <v>2.8623600000000002</v>
      </c>
      <c r="G295" s="2">
        <f>'Moving Avg'!F295</f>
        <v>2.8933849999999999</v>
      </c>
      <c r="H295" s="2">
        <f>'Moving Avg'!G295</f>
        <v>3.0986579999999999</v>
      </c>
      <c r="I295" s="2">
        <f>'Moving Avg'!H295</f>
        <v>3.4688164999999982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50</v>
      </c>
      <c r="N295" s="8">
        <f t="shared" si="41"/>
        <v>45</v>
      </c>
      <c r="O295" s="8">
        <f t="shared" si="42"/>
        <v>0</v>
      </c>
      <c r="P295" s="8">
        <f t="shared" si="43"/>
        <v>16.5</v>
      </c>
      <c r="Q295" s="9">
        <f t="shared" si="44"/>
        <v>35.725000000000001</v>
      </c>
      <c r="R295" s="9">
        <f t="shared" si="45"/>
        <v>23.125</v>
      </c>
      <c r="S295" s="9">
        <f t="shared" si="46"/>
        <v>21.675000000000001</v>
      </c>
      <c r="T295" s="9">
        <f t="shared" si="47"/>
        <v>27.875</v>
      </c>
      <c r="U295" s="8">
        <f t="shared" si="48"/>
        <v>26.841666666666669</v>
      </c>
      <c r="V295" s="8">
        <f t="shared" si="49"/>
        <v>27.1</v>
      </c>
    </row>
    <row r="296" spans="1:22" ht="13.5" x14ac:dyDescent="0.25">
      <c r="A296" s="3">
        <f>RSI!A296</f>
        <v>42437</v>
      </c>
      <c r="B296" s="2">
        <f>RSI!B296</f>
        <v>2.8485</v>
      </c>
      <c r="C296" s="2">
        <f>RSI!I296</f>
        <v>36.198829187016806</v>
      </c>
      <c r="D296" s="2">
        <f>MACD!E296</f>
        <v>9.5229296654952833E-5</v>
      </c>
      <c r="E296" s="2">
        <f>MACD!F296</f>
        <v>-2.5586316719288134E-4</v>
      </c>
      <c r="F296" s="2">
        <f>'Moving Avg'!D296</f>
        <v>2.8531</v>
      </c>
      <c r="G296" s="2">
        <f>'Moving Avg'!F296</f>
        <v>2.8866700000000001</v>
      </c>
      <c r="H296" s="2">
        <f>'Moving Avg'!G296</f>
        <v>3.0882839999999998</v>
      </c>
      <c r="I296" s="2">
        <f>'Moving Avg'!H296</f>
        <v>3.463677999999998</v>
      </c>
      <c r="J296" s="6" t="str">
        <f>OBV!F296</f>
        <v>BULLISH</v>
      </c>
      <c r="K296" s="6" t="str">
        <f>OBV!G296</f>
        <v>NEUTRAL</v>
      </c>
      <c r="L296" s="6" t="str">
        <f>OBV!H296</f>
        <v>BULLISH DIVERGENCE</v>
      </c>
      <c r="M296" s="8">
        <f t="shared" si="40"/>
        <v>25</v>
      </c>
      <c r="N296" s="8">
        <f t="shared" si="41"/>
        <v>0</v>
      </c>
      <c r="O296" s="8">
        <f t="shared" si="42"/>
        <v>0</v>
      </c>
      <c r="P296" s="8">
        <f t="shared" si="43"/>
        <v>66.5</v>
      </c>
      <c r="Q296" s="9">
        <f t="shared" si="44"/>
        <v>18.725000000000001</v>
      </c>
      <c r="R296" s="9">
        <f t="shared" si="45"/>
        <v>21.625</v>
      </c>
      <c r="S296" s="9">
        <f t="shared" si="46"/>
        <v>33.674999999999997</v>
      </c>
      <c r="T296" s="9">
        <f t="shared" si="47"/>
        <v>22.875</v>
      </c>
      <c r="U296" s="8">
        <f t="shared" si="48"/>
        <v>24.675000000000001</v>
      </c>
      <c r="V296" s="8">
        <f t="shared" si="49"/>
        <v>24.225000000000001</v>
      </c>
    </row>
    <row r="297" spans="1:22" ht="13.5" x14ac:dyDescent="0.25">
      <c r="A297" s="3">
        <f>RSI!A297</f>
        <v>42438</v>
      </c>
      <c r="B297" s="2">
        <f>RSI!B297</f>
        <v>2.8485</v>
      </c>
      <c r="C297" s="2">
        <f>RSI!I297</f>
        <v>36.198829187016798</v>
      </c>
      <c r="D297" s="2">
        <f>MACD!E297</f>
        <v>-2.9010591448579426E-3</v>
      </c>
      <c r="E297" s="2">
        <f>MACD!F297</f>
        <v>-7.8490236272589357E-4</v>
      </c>
      <c r="F297" s="2">
        <f>'Moving Avg'!D297</f>
        <v>2.8438399999999997</v>
      </c>
      <c r="G297" s="2">
        <f>'Moving Avg'!F297</f>
        <v>2.8832</v>
      </c>
      <c r="H297" s="2">
        <f>'Moving Avg'!G297</f>
        <v>3.0785579999999997</v>
      </c>
      <c r="I297" s="2">
        <f>'Moving Avg'!H297</f>
        <v>3.4585394999999979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66.5</v>
      </c>
      <c r="Q297" s="9">
        <f t="shared" si="44"/>
        <v>34.475000000000001</v>
      </c>
      <c r="R297" s="9">
        <f t="shared" si="45"/>
        <v>30.625</v>
      </c>
      <c r="S297" s="9">
        <f t="shared" si="46"/>
        <v>40.424999999999997</v>
      </c>
      <c r="T297" s="9">
        <f t="shared" si="47"/>
        <v>34.125</v>
      </c>
      <c r="U297" s="8">
        <f t="shared" si="48"/>
        <v>35.174999999999997</v>
      </c>
      <c r="V297" s="8">
        <f t="shared" si="49"/>
        <v>34.912499999999994</v>
      </c>
    </row>
    <row r="298" spans="1:22" ht="13.5" x14ac:dyDescent="0.25">
      <c r="A298" s="3">
        <f>RSI!A298</f>
        <v>42439</v>
      </c>
      <c r="B298" s="2">
        <f>RSI!B298</f>
        <v>2.8485</v>
      </c>
      <c r="C298" s="2">
        <f>RSI!I298</f>
        <v>36.198829187016798</v>
      </c>
      <c r="D298" s="2">
        <f>MACD!E298</f>
        <v>-4.9522702127688945E-3</v>
      </c>
      <c r="E298" s="2">
        <f>MACD!F298</f>
        <v>-1.6183759327344938E-3</v>
      </c>
      <c r="F298" s="2">
        <f>'Moving Avg'!D298</f>
        <v>2.8401399999999999</v>
      </c>
      <c r="G298" s="2">
        <f>'Moving Avg'!F298</f>
        <v>2.8799600000000005</v>
      </c>
      <c r="H298" s="2">
        <f>'Moving Avg'!G298</f>
        <v>3.0679059999999998</v>
      </c>
      <c r="I298" s="2">
        <f>'Moving Avg'!H298</f>
        <v>3.4530924999999972</v>
      </c>
      <c r="J298" s="6" t="str">
        <f>OBV!F298</f>
        <v>BULLISH</v>
      </c>
      <c r="K298" s="6" t="str">
        <f>OBV!G298</f>
        <v>NEUTRAL</v>
      </c>
      <c r="L298" s="6" t="str">
        <f>OBV!H298</f>
        <v>BULLISH DIVERGENCE</v>
      </c>
      <c r="M298" s="8">
        <f t="shared" si="40"/>
        <v>25</v>
      </c>
      <c r="N298" s="8">
        <f t="shared" si="41"/>
        <v>45</v>
      </c>
      <c r="O298" s="8">
        <f t="shared" si="42"/>
        <v>0</v>
      </c>
      <c r="P298" s="8">
        <f t="shared" si="43"/>
        <v>66.5</v>
      </c>
      <c r="Q298" s="9">
        <f t="shared" si="44"/>
        <v>34.475000000000001</v>
      </c>
      <c r="R298" s="9">
        <f t="shared" si="45"/>
        <v>30.625</v>
      </c>
      <c r="S298" s="9">
        <f t="shared" si="46"/>
        <v>40.424999999999997</v>
      </c>
      <c r="T298" s="9">
        <f t="shared" si="47"/>
        <v>34.125</v>
      </c>
      <c r="U298" s="8">
        <f t="shared" si="48"/>
        <v>35.174999999999997</v>
      </c>
      <c r="V298" s="8">
        <f t="shared" si="49"/>
        <v>34.912499999999994</v>
      </c>
    </row>
    <row r="299" spans="1:22" ht="13.5" x14ac:dyDescent="0.25">
      <c r="A299" s="3">
        <f>RSI!A299</f>
        <v>42440</v>
      </c>
      <c r="B299" s="2">
        <f>RSI!B299</f>
        <v>2.8437999999999999</v>
      </c>
      <c r="C299" s="2">
        <f>RSI!I299</f>
        <v>35.580887232051538</v>
      </c>
      <c r="D299" s="2">
        <f>MACD!E299</f>
        <v>-5.8915122720972768E-3</v>
      </c>
      <c r="E299" s="2">
        <f>MACD!F299</f>
        <v>-2.4730032006070506E-3</v>
      </c>
      <c r="F299" s="2">
        <f>'Moving Avg'!D299</f>
        <v>2.8354999999999997</v>
      </c>
      <c r="G299" s="2">
        <f>'Moving Avg'!F299</f>
        <v>2.8764850000000002</v>
      </c>
      <c r="H299" s="2">
        <f>'Moving Avg'!G299</f>
        <v>3.0558639999999992</v>
      </c>
      <c r="I299" s="2">
        <f>'Moving Avg'!H299</f>
        <v>3.4477099999999972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45</v>
      </c>
      <c r="O299" s="8">
        <f t="shared" si="42"/>
        <v>0</v>
      </c>
      <c r="P299" s="8">
        <f t="shared" si="43"/>
        <v>16.5</v>
      </c>
      <c r="Q299" s="9">
        <f t="shared" si="44"/>
        <v>26.975000000000001</v>
      </c>
      <c r="R299" s="9">
        <f t="shared" si="45"/>
        <v>18.125</v>
      </c>
      <c r="S299" s="9">
        <f t="shared" si="46"/>
        <v>17.925000000000001</v>
      </c>
      <c r="T299" s="9">
        <f t="shared" si="47"/>
        <v>21.625</v>
      </c>
      <c r="U299" s="8">
        <f t="shared" si="48"/>
        <v>21.008333333333336</v>
      </c>
      <c r="V299" s="8">
        <f t="shared" si="49"/>
        <v>21.162500000000001</v>
      </c>
    </row>
    <row r="300" spans="1:22" ht="13.5" x14ac:dyDescent="0.25">
      <c r="A300" s="3">
        <f>RSI!A300</f>
        <v>42443</v>
      </c>
      <c r="B300" s="2">
        <f>RSI!B300</f>
        <v>2.9411</v>
      </c>
      <c r="C300" s="2">
        <f>RSI!I300</f>
        <v>53.339297858432154</v>
      </c>
      <c r="D300" s="2">
        <f>MACD!E300</f>
        <v>-1.3450844230009196E-2</v>
      </c>
      <c r="E300" s="2">
        <f>MACD!F300</f>
        <v>-4.6685714064874807E-3</v>
      </c>
      <c r="F300" s="2">
        <f>'Moving Avg'!D300</f>
        <v>2.8660800000000002</v>
      </c>
      <c r="G300" s="2">
        <f>'Moving Avg'!F300</f>
        <v>2.8781050000000006</v>
      </c>
      <c r="H300" s="2">
        <f>'Moving Avg'!G300</f>
        <v>3.0463239999999998</v>
      </c>
      <c r="I300" s="2">
        <f>'Moving Avg'!H300</f>
        <v>3.4428799999999971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83.5</v>
      </c>
      <c r="Q300" s="9">
        <f t="shared" si="44"/>
        <v>37.024999999999999</v>
      </c>
      <c r="R300" s="9">
        <f t="shared" si="45"/>
        <v>34.875</v>
      </c>
      <c r="S300" s="9">
        <f t="shared" si="46"/>
        <v>48.075000000000003</v>
      </c>
      <c r="T300" s="9">
        <f t="shared" si="47"/>
        <v>38.375</v>
      </c>
      <c r="U300" s="8">
        <f t="shared" si="48"/>
        <v>39.991666666666667</v>
      </c>
      <c r="V300" s="8">
        <f t="shared" si="49"/>
        <v>39.587500000000006</v>
      </c>
    </row>
    <row r="301" spans="1:22" ht="13.5" x14ac:dyDescent="0.25">
      <c r="A301" s="3">
        <f>RSI!A301</f>
        <v>42444</v>
      </c>
      <c r="B301" s="2">
        <f>RSI!B301</f>
        <v>3.0013000000000001</v>
      </c>
      <c r="C301" s="2">
        <f>RSI!I301</f>
        <v>60.579910232148421</v>
      </c>
      <c r="D301" s="2">
        <f>MACD!E301</f>
        <v>-2.0902163066208068E-2</v>
      </c>
      <c r="E301" s="2">
        <f>MACD!F301</f>
        <v>-7.9152897384315996E-3</v>
      </c>
      <c r="F301" s="2">
        <f>'Moving Avg'!D301</f>
        <v>2.8966400000000005</v>
      </c>
      <c r="G301" s="2">
        <f>'Moving Avg'!F301</f>
        <v>2.8832000000000004</v>
      </c>
      <c r="H301" s="2">
        <f>'Moving Avg'!G301</f>
        <v>3.0341899999999993</v>
      </c>
      <c r="I301" s="2">
        <f>'Moving Avg'!H301</f>
        <v>3.4385934999999965</v>
      </c>
      <c r="J301" s="6" t="str">
        <f>OBV!F301</f>
        <v>BULLISH</v>
      </c>
      <c r="K301" s="6" t="str">
        <f>OBV!G301</f>
        <v>NEUTRAL</v>
      </c>
      <c r="L301" s="6" t="str">
        <f>OBV!H301</f>
        <v>CONFIRMED BULLISH</v>
      </c>
      <c r="M301" s="8">
        <f t="shared" si="40"/>
        <v>25</v>
      </c>
      <c r="N301" s="8">
        <f t="shared" si="41"/>
        <v>45</v>
      </c>
      <c r="O301" s="8">
        <f t="shared" si="42"/>
        <v>0</v>
      </c>
      <c r="P301" s="8">
        <f t="shared" si="43"/>
        <v>83.5</v>
      </c>
      <c r="Q301" s="9">
        <f t="shared" si="44"/>
        <v>37.024999999999999</v>
      </c>
      <c r="R301" s="9">
        <f t="shared" si="45"/>
        <v>34.875</v>
      </c>
      <c r="S301" s="9">
        <f t="shared" si="46"/>
        <v>48.075000000000003</v>
      </c>
      <c r="T301" s="9">
        <f t="shared" si="47"/>
        <v>38.375</v>
      </c>
      <c r="U301" s="8">
        <f t="shared" si="48"/>
        <v>39.991666666666667</v>
      </c>
      <c r="V301" s="8">
        <f t="shared" si="49"/>
        <v>39.587500000000006</v>
      </c>
    </row>
    <row r="302" spans="1:22" ht="13.5" x14ac:dyDescent="0.25">
      <c r="A302" s="3">
        <f>RSI!A302</f>
        <v>42445</v>
      </c>
      <c r="B302" s="2">
        <f>RSI!B302</f>
        <v>2.9828000000000001</v>
      </c>
      <c r="C302" s="2">
        <f>RSI!I302</f>
        <v>57.620786462020348</v>
      </c>
      <c r="D302" s="2">
        <f>MACD!E302</f>
        <v>-2.6345194484127976E-2</v>
      </c>
      <c r="E302" s="2">
        <f>MACD!F302</f>
        <v>-1.1601270687570876E-2</v>
      </c>
      <c r="F302" s="2">
        <f>'Moving Avg'!D302</f>
        <v>2.9234999999999998</v>
      </c>
      <c r="G302" s="2">
        <f>'Moving Avg'!F302</f>
        <v>2.8873700000000002</v>
      </c>
      <c r="H302" s="2">
        <f>'Moving Avg'!G302</f>
        <v>3.0230739999999998</v>
      </c>
      <c r="I302" s="2">
        <f>'Moving Avg'!H302</f>
        <v>3.4343689999999971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0"/>
        <v>25</v>
      </c>
      <c r="N302" s="8">
        <f t="shared" si="41"/>
        <v>45</v>
      </c>
      <c r="O302" s="8">
        <f t="shared" si="42"/>
        <v>0</v>
      </c>
      <c r="P302" s="8">
        <f t="shared" si="43"/>
        <v>83.5</v>
      </c>
      <c r="Q302" s="9">
        <f t="shared" si="44"/>
        <v>37.024999999999999</v>
      </c>
      <c r="R302" s="9">
        <f t="shared" si="45"/>
        <v>34.875</v>
      </c>
      <c r="S302" s="9">
        <f t="shared" si="46"/>
        <v>48.075000000000003</v>
      </c>
      <c r="T302" s="9">
        <f t="shared" si="47"/>
        <v>38.375</v>
      </c>
      <c r="U302" s="8">
        <f t="shared" si="48"/>
        <v>39.991666666666667</v>
      </c>
      <c r="V302" s="8">
        <f t="shared" si="49"/>
        <v>39.587500000000006</v>
      </c>
    </row>
    <row r="303" spans="1:22" ht="13.5" x14ac:dyDescent="0.25">
      <c r="A303" s="3">
        <f>RSI!A303</f>
        <v>42446</v>
      </c>
      <c r="B303" s="2">
        <f>RSI!B303</f>
        <v>2.9781</v>
      </c>
      <c r="C303" s="2">
        <f>RSI!I303</f>
        <v>56.860882146033155</v>
      </c>
      <c r="D303" s="2">
        <f>MACD!E303</f>
        <v>-3.5241071583818506E-2</v>
      </c>
      <c r="E303" s="2">
        <f>MACD!F303</f>
        <v>-1.6329230866820404E-2</v>
      </c>
      <c r="F303" s="2">
        <f>'Moving Avg'!D303</f>
        <v>2.9494200000000004</v>
      </c>
      <c r="G303" s="2">
        <f>'Moving Avg'!F303</f>
        <v>2.891305</v>
      </c>
      <c r="H303" s="2">
        <f>'Moving Avg'!G303</f>
        <v>3.0122360000000001</v>
      </c>
      <c r="I303" s="2">
        <f>'Moving Avg'!H303</f>
        <v>3.4301209999999971</v>
      </c>
      <c r="J303" s="6" t="str">
        <f>OBV!F303</f>
        <v>BEARISH</v>
      </c>
      <c r="K303" s="6" t="str">
        <f>OBV!G303</f>
        <v>NEUTRAL</v>
      </c>
      <c r="L303" s="6" t="str">
        <f>OBV!H303</f>
        <v>BEARISH DIVERGENCE</v>
      </c>
      <c r="M303" s="8">
        <f t="shared" si="40"/>
        <v>25</v>
      </c>
      <c r="N303" s="8">
        <f t="shared" si="41"/>
        <v>45</v>
      </c>
      <c r="O303" s="8">
        <f t="shared" si="42"/>
        <v>0</v>
      </c>
      <c r="P303" s="8">
        <f t="shared" si="43"/>
        <v>16.5</v>
      </c>
      <c r="Q303" s="9">
        <f t="shared" si="44"/>
        <v>26.975000000000001</v>
      </c>
      <c r="R303" s="9">
        <f t="shared" si="45"/>
        <v>18.125</v>
      </c>
      <c r="S303" s="9">
        <f t="shared" si="46"/>
        <v>17.925000000000001</v>
      </c>
      <c r="T303" s="9">
        <f t="shared" si="47"/>
        <v>21.625</v>
      </c>
      <c r="U303" s="8">
        <f t="shared" si="48"/>
        <v>21.008333333333336</v>
      </c>
      <c r="V303" s="8">
        <f t="shared" si="49"/>
        <v>21.162500000000001</v>
      </c>
    </row>
    <row r="304" spans="1:22" ht="13.5" x14ac:dyDescent="0.25">
      <c r="A304" s="3">
        <f>RSI!A304</f>
        <v>42447</v>
      </c>
      <c r="B304" s="2">
        <f>RSI!B304</f>
        <v>2.9596</v>
      </c>
      <c r="C304" s="2">
        <f>RSI!I304</f>
        <v>53.850458026415353</v>
      </c>
      <c r="D304" s="2">
        <f>MACD!E304</f>
        <v>-4.1704894706552587E-2</v>
      </c>
      <c r="E304" s="2">
        <f>MACD!F304</f>
        <v>-2.1404363634766842E-2</v>
      </c>
      <c r="F304" s="2">
        <f>'Moving Avg'!D304</f>
        <v>2.9725799999999998</v>
      </c>
      <c r="G304" s="2">
        <f>'Moving Avg'!F304</f>
        <v>2.8936200000000003</v>
      </c>
      <c r="H304" s="2">
        <f>'Moving Avg'!G304</f>
        <v>3.002138</v>
      </c>
      <c r="I304" s="2">
        <f>'Moving Avg'!H304</f>
        <v>3.4262874999999973</v>
      </c>
      <c r="J304" s="6" t="str">
        <f>OBV!F304</f>
        <v>BULLISH</v>
      </c>
      <c r="K304" s="6" t="str">
        <f>OBV!G304</f>
        <v>NEUTRAL</v>
      </c>
      <c r="L304" s="6" t="str">
        <f>OBV!H304</f>
        <v>CONFIRMED BULLISH</v>
      </c>
      <c r="M304" s="8">
        <f t="shared" si="40"/>
        <v>25</v>
      </c>
      <c r="N304" s="8">
        <f t="shared" si="41"/>
        <v>100</v>
      </c>
      <c r="O304" s="8">
        <f t="shared" si="42"/>
        <v>0</v>
      </c>
      <c r="P304" s="8">
        <f t="shared" si="43"/>
        <v>83.5</v>
      </c>
      <c r="Q304" s="9">
        <f t="shared" si="44"/>
        <v>56.274999999999999</v>
      </c>
      <c r="R304" s="9">
        <f t="shared" si="45"/>
        <v>45.875</v>
      </c>
      <c r="S304" s="9">
        <f t="shared" si="46"/>
        <v>56.325000000000003</v>
      </c>
      <c r="T304" s="9">
        <f t="shared" si="47"/>
        <v>52.125</v>
      </c>
      <c r="U304" s="8">
        <f t="shared" si="48"/>
        <v>52.82500000000001</v>
      </c>
      <c r="V304" s="8">
        <f t="shared" si="49"/>
        <v>52.650000000000006</v>
      </c>
    </row>
    <row r="305" spans="1:22" ht="13.5" x14ac:dyDescent="0.25">
      <c r="A305" s="3">
        <f>RSI!A305</f>
        <v>42450</v>
      </c>
      <c r="B305" s="2">
        <f>RSI!B305</f>
        <v>2.9596</v>
      </c>
      <c r="C305" s="2">
        <f>RSI!I305</f>
        <v>53.850458026415353</v>
      </c>
      <c r="D305" s="2">
        <f>MACD!E305</f>
        <v>-5.9472221714887752E-2</v>
      </c>
      <c r="E305" s="2">
        <f>MACD!F305</f>
        <v>-2.9017935250791028E-2</v>
      </c>
      <c r="F305" s="2">
        <f>'Moving Avg'!D305</f>
        <v>2.97628</v>
      </c>
      <c r="G305" s="2">
        <f>'Moving Avg'!F305</f>
        <v>2.8961650000000003</v>
      </c>
      <c r="H305" s="2">
        <f>'Moving Avg'!G305</f>
        <v>2.9920400000000003</v>
      </c>
      <c r="I305" s="2">
        <f>'Moving Avg'!H305</f>
        <v>3.4220794999999975</v>
      </c>
      <c r="J305" s="6" t="str">
        <f>OBV!F305</f>
        <v>BULLISH</v>
      </c>
      <c r="K305" s="6" t="str">
        <f>OBV!G305</f>
        <v>NEUTRAL</v>
      </c>
      <c r="L305" s="6" t="str">
        <f>OBV!H305</f>
        <v>CONFIRMED BULLISH</v>
      </c>
      <c r="M305" s="8">
        <f t="shared" si="40"/>
        <v>25</v>
      </c>
      <c r="N305" s="8">
        <f t="shared" si="41"/>
        <v>100</v>
      </c>
      <c r="O305" s="8">
        <f t="shared" si="42"/>
        <v>0</v>
      </c>
      <c r="P305" s="8">
        <f t="shared" si="43"/>
        <v>83.5</v>
      </c>
      <c r="Q305" s="9">
        <f t="shared" si="44"/>
        <v>56.274999999999999</v>
      </c>
      <c r="R305" s="9">
        <f t="shared" si="45"/>
        <v>45.875</v>
      </c>
      <c r="S305" s="9">
        <f t="shared" si="46"/>
        <v>56.325000000000003</v>
      </c>
      <c r="T305" s="9">
        <f t="shared" si="47"/>
        <v>52.125</v>
      </c>
      <c r="U305" s="8">
        <f t="shared" si="48"/>
        <v>52.82500000000001</v>
      </c>
      <c r="V305" s="8">
        <f t="shared" si="49"/>
        <v>52.650000000000006</v>
      </c>
    </row>
    <row r="306" spans="1:22" ht="13.5" x14ac:dyDescent="0.25">
      <c r="A306" s="3">
        <f>RSI!A306</f>
        <v>42451</v>
      </c>
      <c r="B306" s="2">
        <f>RSI!B306</f>
        <v>2.9596</v>
      </c>
      <c r="C306" s="2">
        <f>RSI!I306</f>
        <v>53.850458026415353</v>
      </c>
      <c r="D306" s="2">
        <f>MACD!E306</f>
        <v>-6.5391099322957835E-2</v>
      </c>
      <c r="E306" s="2">
        <f>MACD!F306</f>
        <v>-3.6292568065224393E-2</v>
      </c>
      <c r="F306" s="2">
        <f>'Moving Avg'!D306</f>
        <v>2.96794</v>
      </c>
      <c r="G306" s="2">
        <f>'Moving Avg'!F306</f>
        <v>2.8984800000000002</v>
      </c>
      <c r="H306" s="2">
        <f>'Moving Avg'!G306</f>
        <v>2.9836100000000005</v>
      </c>
      <c r="I306" s="2">
        <f>'Moving Avg'!H306</f>
        <v>3.4177829999999978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25</v>
      </c>
      <c r="N306" s="8">
        <f t="shared" si="41"/>
        <v>100</v>
      </c>
      <c r="O306" s="8">
        <f t="shared" si="42"/>
        <v>0</v>
      </c>
      <c r="P306" s="8">
        <f t="shared" si="43"/>
        <v>16.5</v>
      </c>
      <c r="Q306" s="9">
        <f t="shared" si="44"/>
        <v>46.225000000000001</v>
      </c>
      <c r="R306" s="9">
        <f t="shared" si="45"/>
        <v>29.125</v>
      </c>
      <c r="S306" s="9">
        <f t="shared" si="46"/>
        <v>26.175000000000001</v>
      </c>
      <c r="T306" s="9">
        <f t="shared" si="47"/>
        <v>35.375</v>
      </c>
      <c r="U306" s="8">
        <f t="shared" si="48"/>
        <v>33.841666666666661</v>
      </c>
      <c r="V306" s="8">
        <f t="shared" si="49"/>
        <v>34.224999999999994</v>
      </c>
    </row>
    <row r="307" spans="1:22" ht="13.5" x14ac:dyDescent="0.25">
      <c r="A307" s="3">
        <f>RSI!A307</f>
        <v>42452</v>
      </c>
      <c r="B307" s="2">
        <f>RSI!B307</f>
        <v>2.9596</v>
      </c>
      <c r="C307" s="2">
        <f>RSI!I307</f>
        <v>53.850458026415353</v>
      </c>
      <c r="D307" s="2">
        <f>MACD!E307</f>
        <v>-7.0549295747252661E-2</v>
      </c>
      <c r="E307" s="2">
        <f>MACD!F307</f>
        <v>-4.314391360163005E-2</v>
      </c>
      <c r="F307" s="2">
        <f>'Moving Avg'!D307</f>
        <v>2.9632999999999998</v>
      </c>
      <c r="G307" s="2">
        <f>'Moving Avg'!F307</f>
        <v>2.9028800000000006</v>
      </c>
      <c r="H307" s="2">
        <f>'Moving Avg'!G307</f>
        <v>2.9756440000000004</v>
      </c>
      <c r="I307" s="2">
        <f>'Moving Avg'!H307</f>
        <v>3.4138394999999973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16.5</v>
      </c>
      <c r="Q307" s="9">
        <f t="shared" si="44"/>
        <v>46.225000000000001</v>
      </c>
      <c r="R307" s="9">
        <f t="shared" si="45"/>
        <v>29.125</v>
      </c>
      <c r="S307" s="9">
        <f t="shared" si="46"/>
        <v>26.175000000000001</v>
      </c>
      <c r="T307" s="9">
        <f t="shared" si="47"/>
        <v>35.375</v>
      </c>
      <c r="U307" s="8">
        <f t="shared" si="48"/>
        <v>33.841666666666661</v>
      </c>
      <c r="V307" s="8">
        <f t="shared" si="49"/>
        <v>34.224999999999994</v>
      </c>
    </row>
    <row r="308" spans="1:22" ht="13.5" x14ac:dyDescent="0.25">
      <c r="A308" s="3">
        <f>RSI!A308</f>
        <v>42453</v>
      </c>
      <c r="B308" s="2">
        <f>RSI!B308</f>
        <v>2.9550000000000001</v>
      </c>
      <c r="C308" s="2">
        <f>RSI!I308</f>
        <v>52.913531200334859</v>
      </c>
      <c r="D308" s="2">
        <f>MACD!E308</f>
        <v>-7.4711993279138689E-2</v>
      </c>
      <c r="E308" s="2">
        <f>MACD!F308</f>
        <v>-4.9457529537131784E-2</v>
      </c>
      <c r="F308" s="2">
        <f>'Moving Avg'!D308</f>
        <v>2.9586800000000002</v>
      </c>
      <c r="G308" s="2">
        <f>'Moving Avg'!F308</f>
        <v>2.9070500000000004</v>
      </c>
      <c r="H308" s="2">
        <f>'Moving Avg'!G308</f>
        <v>2.9680480000000005</v>
      </c>
      <c r="I308" s="2">
        <f>'Moving Avg'!H308</f>
        <v>3.4094979999999979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16.5</v>
      </c>
      <c r="Q308" s="9">
        <f t="shared" si="44"/>
        <v>46.225000000000001</v>
      </c>
      <c r="R308" s="9">
        <f t="shared" si="45"/>
        <v>29.125</v>
      </c>
      <c r="S308" s="9">
        <f t="shared" si="46"/>
        <v>26.175000000000001</v>
      </c>
      <c r="T308" s="9">
        <f t="shared" si="47"/>
        <v>35.375</v>
      </c>
      <c r="U308" s="8">
        <f t="shared" si="48"/>
        <v>33.841666666666661</v>
      </c>
      <c r="V308" s="8">
        <f t="shared" si="49"/>
        <v>34.224999999999994</v>
      </c>
    </row>
    <row r="309" spans="1:22" ht="13.5" x14ac:dyDescent="0.25">
      <c r="A309" s="3">
        <f>RSI!A309</f>
        <v>42454</v>
      </c>
      <c r="B309" s="2">
        <f>RSI!B309</f>
        <v>2.9502999999999999</v>
      </c>
      <c r="C309" s="2">
        <f>RSI!I309</f>
        <v>51.919564078087944</v>
      </c>
      <c r="D309" s="2">
        <f>MACD!E309</f>
        <v>-7.8710551251082173E-2</v>
      </c>
      <c r="E309" s="2">
        <f>MACD!F309</f>
        <v>-5.5308133879921867E-2</v>
      </c>
      <c r="F309" s="2">
        <f>'Moving Avg'!D309</f>
        <v>2.95682</v>
      </c>
      <c r="G309" s="2">
        <f>'Moving Avg'!F309</f>
        <v>2.9109850000000002</v>
      </c>
      <c r="H309" s="2">
        <f>'Moving Avg'!G309</f>
        <v>2.960452000000001</v>
      </c>
      <c r="I309" s="2">
        <f>'Moving Avg'!H309</f>
        <v>3.4055079999999975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16.5</v>
      </c>
      <c r="Q309" s="9">
        <f t="shared" si="44"/>
        <v>46.225000000000001</v>
      </c>
      <c r="R309" s="9">
        <f t="shared" si="45"/>
        <v>29.125</v>
      </c>
      <c r="S309" s="9">
        <f t="shared" si="46"/>
        <v>26.175000000000001</v>
      </c>
      <c r="T309" s="9">
        <f t="shared" si="47"/>
        <v>35.375</v>
      </c>
      <c r="U309" s="8">
        <f t="shared" si="48"/>
        <v>33.841666666666661</v>
      </c>
      <c r="V309" s="8">
        <f t="shared" si="49"/>
        <v>34.224999999999994</v>
      </c>
    </row>
    <row r="310" spans="1:22" ht="13.5" x14ac:dyDescent="0.25">
      <c r="A310" s="3">
        <f>RSI!A310</f>
        <v>42457</v>
      </c>
      <c r="B310" s="2">
        <f>RSI!B310</f>
        <v>2.9133</v>
      </c>
      <c r="C310" s="2">
        <f>RSI!I310</f>
        <v>44.786998380161684</v>
      </c>
      <c r="D310" s="2">
        <f>MACD!E310</f>
        <v>-6.4450041955583348E-2</v>
      </c>
      <c r="E310" s="2">
        <f>MACD!F310</f>
        <v>-5.7136515495054163E-2</v>
      </c>
      <c r="F310" s="2">
        <f>'Moving Avg'!D310</f>
        <v>2.9475600000000002</v>
      </c>
      <c r="G310" s="2">
        <f>'Moving Avg'!F310</f>
        <v>2.9130700000000003</v>
      </c>
      <c r="H310" s="2">
        <f>'Moving Avg'!G310</f>
        <v>2.9522080000000006</v>
      </c>
      <c r="I310" s="2">
        <f>'Moving Avg'!H310</f>
        <v>3.4009579999999975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  <c r="M310" s="8">
        <f t="shared" si="40"/>
        <v>25</v>
      </c>
      <c r="N310" s="8">
        <f t="shared" si="41"/>
        <v>45</v>
      </c>
      <c r="O310" s="8">
        <f t="shared" si="42"/>
        <v>0</v>
      </c>
      <c r="P310" s="8">
        <f t="shared" si="43"/>
        <v>16.5</v>
      </c>
      <c r="Q310" s="9">
        <f t="shared" si="44"/>
        <v>26.975000000000001</v>
      </c>
      <c r="R310" s="9">
        <f t="shared" si="45"/>
        <v>18.125</v>
      </c>
      <c r="S310" s="9">
        <f t="shared" si="46"/>
        <v>17.925000000000001</v>
      </c>
      <c r="T310" s="9">
        <f t="shared" si="47"/>
        <v>21.625</v>
      </c>
      <c r="U310" s="8">
        <f t="shared" si="48"/>
        <v>21.008333333333336</v>
      </c>
      <c r="V310" s="8">
        <f t="shared" si="49"/>
        <v>21.162500000000001</v>
      </c>
    </row>
    <row r="311" spans="1:22" ht="13.5" x14ac:dyDescent="0.25">
      <c r="A311" s="3">
        <f>RSI!A311</f>
        <v>42458</v>
      </c>
      <c r="B311" s="2">
        <f>RSI!B311</f>
        <v>2.9087000000000001</v>
      </c>
      <c r="C311" s="2">
        <f>RSI!I311</f>
        <v>43.978103601280559</v>
      </c>
      <c r="D311" s="2">
        <f>MACD!E311</f>
        <v>-4.2623716530842071E-2</v>
      </c>
      <c r="E311" s="2">
        <f>MACD!F311</f>
        <v>-5.4233955702211747E-2</v>
      </c>
      <c r="F311" s="2">
        <f>'Moving Avg'!D311</f>
        <v>2.9373800000000001</v>
      </c>
      <c r="G311" s="2">
        <f>'Moving Avg'!F311</f>
        <v>2.9137650000000006</v>
      </c>
      <c r="H311" s="2">
        <f>'Moving Avg'!G311</f>
        <v>2.9441500000000009</v>
      </c>
      <c r="I311" s="2">
        <f>'Moving Avg'!H311</f>
        <v>3.3964954999999977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16.5</v>
      </c>
      <c r="Q311" s="9">
        <f t="shared" si="44"/>
        <v>11.225</v>
      </c>
      <c r="R311" s="9">
        <f t="shared" si="45"/>
        <v>9.125</v>
      </c>
      <c r="S311" s="9">
        <f t="shared" si="46"/>
        <v>11.175000000000001</v>
      </c>
      <c r="T311" s="9">
        <f t="shared" si="47"/>
        <v>10.375</v>
      </c>
      <c r="U311" s="8">
        <f t="shared" si="48"/>
        <v>10.508333333333335</v>
      </c>
      <c r="V311" s="8">
        <f t="shared" si="49"/>
        <v>10.475000000000001</v>
      </c>
    </row>
    <row r="312" spans="1:22" ht="13.5" x14ac:dyDescent="0.25">
      <c r="A312" s="3">
        <f>RSI!A312</f>
        <v>42459</v>
      </c>
      <c r="B312" s="2">
        <f>RSI!B312</f>
        <v>2.9365000000000001</v>
      </c>
      <c r="C312" s="2">
        <f>RSI!I312</f>
        <v>49.870659533774862</v>
      </c>
      <c r="D312" s="2">
        <f>MACD!E312</f>
        <v>-2.888772120911165E-2</v>
      </c>
      <c r="E312" s="2">
        <f>MACD!F312</f>
        <v>-4.9164708803591729E-2</v>
      </c>
      <c r="F312" s="2">
        <f>'Moving Avg'!D312</f>
        <v>2.93276</v>
      </c>
      <c r="G312" s="2">
        <f>'Moving Avg'!F312</f>
        <v>2.9158500000000003</v>
      </c>
      <c r="H312" s="2">
        <f>'Moving Avg'!G312</f>
        <v>2.9385000000000008</v>
      </c>
      <c r="I312" s="2">
        <f>'Moving Avg'!H312</f>
        <v>3.3922159999999981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16.5</v>
      </c>
      <c r="Q312" s="9">
        <f t="shared" si="44"/>
        <v>11.225</v>
      </c>
      <c r="R312" s="9">
        <f t="shared" si="45"/>
        <v>9.125</v>
      </c>
      <c r="S312" s="9">
        <f t="shared" si="46"/>
        <v>11.175000000000001</v>
      </c>
      <c r="T312" s="9">
        <f t="shared" si="47"/>
        <v>10.375</v>
      </c>
      <c r="U312" s="8">
        <f t="shared" si="48"/>
        <v>10.508333333333335</v>
      </c>
      <c r="V312" s="8">
        <f t="shared" si="49"/>
        <v>10.475000000000001</v>
      </c>
    </row>
    <row r="313" spans="1:22" ht="13.5" x14ac:dyDescent="0.25">
      <c r="A313" s="3">
        <f>RSI!A313</f>
        <v>42460</v>
      </c>
      <c r="B313" s="2">
        <f>RSI!B313</f>
        <v>2.9365000000000001</v>
      </c>
      <c r="C313" s="2">
        <f>RSI!I313</f>
        <v>49.870659533774862</v>
      </c>
      <c r="D313" s="2">
        <f>MACD!E313</f>
        <v>-1.7992138307937111E-2</v>
      </c>
      <c r="E313" s="2">
        <f>MACD!F313</f>
        <v>-4.2930194704460814E-2</v>
      </c>
      <c r="F313" s="2">
        <f>'Moving Avg'!D313</f>
        <v>2.9290600000000002</v>
      </c>
      <c r="G313" s="2">
        <f>'Moving Avg'!F313</f>
        <v>2.9193250000000006</v>
      </c>
      <c r="H313" s="2">
        <f>'Moving Avg'!G313</f>
        <v>2.9337760000000008</v>
      </c>
      <c r="I313" s="2">
        <f>'Moving Avg'!H313</f>
        <v>3.3879364999999977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16.5</v>
      </c>
      <c r="Q313" s="9">
        <f t="shared" si="44"/>
        <v>11.225</v>
      </c>
      <c r="R313" s="9">
        <f t="shared" si="45"/>
        <v>9.125</v>
      </c>
      <c r="S313" s="9">
        <f t="shared" si="46"/>
        <v>11.175000000000001</v>
      </c>
      <c r="T313" s="9">
        <f t="shared" si="47"/>
        <v>10.375</v>
      </c>
      <c r="U313" s="8">
        <f t="shared" si="48"/>
        <v>10.508333333333335</v>
      </c>
      <c r="V313" s="8">
        <f t="shared" si="49"/>
        <v>10.475000000000001</v>
      </c>
    </row>
    <row r="314" spans="1:22" ht="13.5" x14ac:dyDescent="0.25">
      <c r="A314" s="3">
        <f>RSI!A314</f>
        <v>42461</v>
      </c>
      <c r="B314" s="2">
        <f>RSI!B314</f>
        <v>2.9272</v>
      </c>
      <c r="C314" s="2">
        <f>RSI!I314</f>
        <v>47.915295607871563</v>
      </c>
      <c r="D314" s="2">
        <f>MACD!E314</f>
        <v>-1.0933865228008877E-2</v>
      </c>
      <c r="E314" s="2">
        <f>MACD!F314</f>
        <v>-3.6530928809170429E-2</v>
      </c>
      <c r="F314" s="2">
        <f>'Moving Avg'!D314</f>
        <v>2.9244399999999997</v>
      </c>
      <c r="G314" s="2">
        <f>'Moving Avg'!F314</f>
        <v>2.9223350000000003</v>
      </c>
      <c r="H314" s="2">
        <f>'Moving Avg'!G314</f>
        <v>2.9307200000000004</v>
      </c>
      <c r="I314" s="2">
        <f>'Moving Avg'!H314</f>
        <v>3.3840074999999978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16.5</v>
      </c>
      <c r="Q314" s="9">
        <f t="shared" si="44"/>
        <v>11.225</v>
      </c>
      <c r="R314" s="9">
        <f t="shared" si="45"/>
        <v>9.125</v>
      </c>
      <c r="S314" s="9">
        <f t="shared" si="46"/>
        <v>11.175000000000001</v>
      </c>
      <c r="T314" s="9">
        <f t="shared" si="47"/>
        <v>10.375</v>
      </c>
      <c r="U314" s="8">
        <f t="shared" si="48"/>
        <v>10.508333333333335</v>
      </c>
      <c r="V314" s="8">
        <f t="shared" si="49"/>
        <v>10.475000000000001</v>
      </c>
    </row>
    <row r="315" spans="1:22" ht="13.5" x14ac:dyDescent="0.25">
      <c r="A315" s="3">
        <f>RSI!A315</f>
        <v>42464</v>
      </c>
      <c r="B315" s="2">
        <f>RSI!B315</f>
        <v>2.9039999999999999</v>
      </c>
      <c r="C315" s="2">
        <f>RSI!I315</f>
        <v>43.349121117523708</v>
      </c>
      <c r="D315" s="2">
        <f>MACD!E315</f>
        <v>-3.1915274562361873E-3</v>
      </c>
      <c r="E315" s="2">
        <f>MACD!F315</f>
        <v>-2.986304853858358E-2</v>
      </c>
      <c r="F315" s="2">
        <f>'Moving Avg'!D315</f>
        <v>2.92258</v>
      </c>
      <c r="G315" s="2">
        <f>'Moving Avg'!F315</f>
        <v>2.9281250000000005</v>
      </c>
      <c r="H315" s="2">
        <f>'Moving Avg'!G315</f>
        <v>2.927292</v>
      </c>
      <c r="I315" s="2">
        <f>'Moving Avg'!H315</f>
        <v>3.3794994999999979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16.5</v>
      </c>
      <c r="Q315" s="9">
        <f t="shared" si="44"/>
        <v>11.225</v>
      </c>
      <c r="R315" s="9">
        <f t="shared" si="45"/>
        <v>9.125</v>
      </c>
      <c r="S315" s="9">
        <f t="shared" si="46"/>
        <v>11.175000000000001</v>
      </c>
      <c r="T315" s="9">
        <f t="shared" si="47"/>
        <v>10.375</v>
      </c>
      <c r="U315" s="8">
        <f t="shared" si="48"/>
        <v>10.508333333333335</v>
      </c>
      <c r="V315" s="8">
        <f t="shared" si="49"/>
        <v>10.475000000000001</v>
      </c>
    </row>
    <row r="316" spans="1:22" ht="13.5" x14ac:dyDescent="0.25">
      <c r="A316" s="3">
        <f>RSI!A316</f>
        <v>42465</v>
      </c>
      <c r="B316" s="2">
        <f>RSI!B316</f>
        <v>2.8994</v>
      </c>
      <c r="C316" s="2">
        <f>RSI!I316</f>
        <v>42.484621871123302</v>
      </c>
      <c r="D316" s="2">
        <f>MACD!E316</f>
        <v>3.8851363530585381E-3</v>
      </c>
      <c r="E316" s="2">
        <f>MACD!F316</f>
        <v>-2.3113411560255159E-2</v>
      </c>
      <c r="F316" s="2">
        <f>'Moving Avg'!D316</f>
        <v>2.9207200000000002</v>
      </c>
      <c r="G316" s="2">
        <f>'Moving Avg'!F316</f>
        <v>2.9306700000000006</v>
      </c>
      <c r="H316" s="2">
        <f>'Moving Avg'!G316</f>
        <v>2.9256240000000004</v>
      </c>
      <c r="I316" s="2">
        <f>'Moving Avg'!H316</f>
        <v>3.3749239999999974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16.5</v>
      </c>
      <c r="Q316" s="9">
        <f t="shared" si="44"/>
        <v>11.225</v>
      </c>
      <c r="R316" s="9">
        <f t="shared" si="45"/>
        <v>9.125</v>
      </c>
      <c r="S316" s="9">
        <f t="shared" si="46"/>
        <v>11.175000000000001</v>
      </c>
      <c r="T316" s="9">
        <f t="shared" si="47"/>
        <v>10.375</v>
      </c>
      <c r="U316" s="8">
        <f t="shared" si="48"/>
        <v>10.508333333333335</v>
      </c>
      <c r="V316" s="8">
        <f t="shared" si="49"/>
        <v>10.475000000000001</v>
      </c>
    </row>
    <row r="317" spans="1:22" ht="13.5" x14ac:dyDescent="0.25">
      <c r="A317" s="3">
        <f>RSI!A317</f>
        <v>42466</v>
      </c>
      <c r="B317" s="2">
        <f>RSI!B317</f>
        <v>2.8948</v>
      </c>
      <c r="C317" s="2">
        <f>RSI!I317</f>
        <v>41.591373428943655</v>
      </c>
      <c r="D317" s="2">
        <f>MACD!E317</f>
        <v>1.0412036644066536E-2</v>
      </c>
      <c r="E317" s="2">
        <f>MACD!F317</f>
        <v>-1.640832191939082E-2</v>
      </c>
      <c r="F317" s="2">
        <f>'Moving Avg'!D317</f>
        <v>2.9123799999999997</v>
      </c>
      <c r="G317" s="2">
        <f>'Moving Avg'!F317</f>
        <v>2.9329850000000008</v>
      </c>
      <c r="H317" s="2">
        <f>'Moving Avg'!G317</f>
        <v>2.923308</v>
      </c>
      <c r="I317" s="2">
        <f>'Moving Avg'!H317</f>
        <v>3.3697744999999975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16.5</v>
      </c>
      <c r="Q317" s="9">
        <f t="shared" si="44"/>
        <v>11.225</v>
      </c>
      <c r="R317" s="9">
        <f t="shared" si="45"/>
        <v>9.125</v>
      </c>
      <c r="S317" s="9">
        <f t="shared" si="46"/>
        <v>11.175000000000001</v>
      </c>
      <c r="T317" s="9">
        <f t="shared" si="47"/>
        <v>10.375</v>
      </c>
      <c r="U317" s="8">
        <f t="shared" si="48"/>
        <v>10.508333333333335</v>
      </c>
      <c r="V317" s="8">
        <f t="shared" si="49"/>
        <v>10.475000000000001</v>
      </c>
    </row>
    <row r="318" spans="1:22" ht="13.5" x14ac:dyDescent="0.25">
      <c r="A318" s="3">
        <f>RSI!A318</f>
        <v>42467</v>
      </c>
      <c r="B318" s="2">
        <f>RSI!B318</f>
        <v>2.8252999999999999</v>
      </c>
      <c r="C318" s="2">
        <f>RSI!I318</f>
        <v>30.989788827912065</v>
      </c>
      <c r="D318" s="2">
        <f>MACD!E318</f>
        <v>2.0585966653898335E-2</v>
      </c>
      <c r="E318" s="2">
        <f>MACD!F318</f>
        <v>-9.0094642047329893E-3</v>
      </c>
      <c r="F318" s="2">
        <f>'Moving Avg'!D318</f>
        <v>2.8901399999999997</v>
      </c>
      <c r="G318" s="2">
        <f>'Moving Avg'!F318</f>
        <v>2.9318250000000008</v>
      </c>
      <c r="H318" s="2">
        <f>'Moving Avg'!G318</f>
        <v>2.9186760000000005</v>
      </c>
      <c r="I318" s="2">
        <f>'Moving Avg'!H318</f>
        <v>3.3637039999999971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16.5</v>
      </c>
      <c r="Q318" s="9">
        <f t="shared" si="44"/>
        <v>11.225</v>
      </c>
      <c r="R318" s="9">
        <f t="shared" si="45"/>
        <v>9.125</v>
      </c>
      <c r="S318" s="9">
        <f t="shared" si="46"/>
        <v>11.175000000000001</v>
      </c>
      <c r="T318" s="9">
        <f t="shared" si="47"/>
        <v>10.375</v>
      </c>
      <c r="U318" s="8">
        <f t="shared" si="48"/>
        <v>10.508333333333335</v>
      </c>
      <c r="V318" s="8">
        <f t="shared" si="49"/>
        <v>10.475000000000001</v>
      </c>
    </row>
    <row r="319" spans="1:22" ht="13.5" x14ac:dyDescent="0.25">
      <c r="A319" s="3">
        <f>RSI!A319</f>
        <v>42468</v>
      </c>
      <c r="B319" s="2">
        <f>RSI!B319</f>
        <v>2.8252999999999999</v>
      </c>
      <c r="C319" s="2">
        <f>RSI!I319</f>
        <v>30.989788827912051</v>
      </c>
      <c r="D319" s="2">
        <f>MACD!E319</f>
        <v>2.9077382283778874E-2</v>
      </c>
      <c r="E319" s="2">
        <f>MACD!F319</f>
        <v>-1.3920949070306164E-3</v>
      </c>
      <c r="F319" s="2">
        <f>'Moving Avg'!D319</f>
        <v>2.8697600000000003</v>
      </c>
      <c r="G319" s="2">
        <f>'Moving Avg'!F319</f>
        <v>2.9309000000000003</v>
      </c>
      <c r="H319" s="2">
        <f>'Moving Avg'!G319</f>
        <v>2.9140439999999996</v>
      </c>
      <c r="I319" s="2">
        <f>'Moving Avg'!H319</f>
        <v>3.3579864999999973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16.5</v>
      </c>
      <c r="Q319" s="9">
        <f t="shared" si="44"/>
        <v>11.225</v>
      </c>
      <c r="R319" s="9">
        <f t="shared" si="45"/>
        <v>9.125</v>
      </c>
      <c r="S319" s="9">
        <f t="shared" si="46"/>
        <v>11.175000000000001</v>
      </c>
      <c r="T319" s="9">
        <f t="shared" si="47"/>
        <v>10.375</v>
      </c>
      <c r="U319" s="8">
        <f t="shared" si="48"/>
        <v>10.508333333333335</v>
      </c>
      <c r="V319" s="8">
        <f t="shared" si="49"/>
        <v>10.475000000000001</v>
      </c>
    </row>
    <row r="320" spans="1:22" ht="13.5" x14ac:dyDescent="0.25">
      <c r="A320" s="3">
        <f>RSI!A320</f>
        <v>42471</v>
      </c>
      <c r="B320" s="2">
        <f>RSI!B320</f>
        <v>2.8855</v>
      </c>
      <c r="C320" s="2">
        <f>RSI!I320</f>
        <v>45.058365205684396</v>
      </c>
      <c r="D320" s="2">
        <f>MACD!E320</f>
        <v>2.6671769090280684E-2</v>
      </c>
      <c r="E320" s="2">
        <f>MACD!F320</f>
        <v>4.2206778924316433E-3</v>
      </c>
      <c r="F320" s="2">
        <f>'Moving Avg'!D320</f>
        <v>2.8660600000000001</v>
      </c>
      <c r="G320" s="2">
        <f>'Moving Avg'!F320</f>
        <v>2.9281200000000003</v>
      </c>
      <c r="H320" s="2">
        <f>'Moving Avg'!G320</f>
        <v>2.9120979999999999</v>
      </c>
      <c r="I320" s="2">
        <f>'Moving Avg'!H320</f>
        <v>3.3523494999999981</v>
      </c>
      <c r="J320" s="6" t="str">
        <f>OBV!F320</f>
        <v>BEARISH</v>
      </c>
      <c r="K320" s="6" t="str">
        <f>OBV!G320</f>
        <v>NEUTRAL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16.5</v>
      </c>
      <c r="Q320" s="9">
        <f t="shared" si="44"/>
        <v>11.225</v>
      </c>
      <c r="R320" s="9">
        <f t="shared" si="45"/>
        <v>9.125</v>
      </c>
      <c r="S320" s="9">
        <f t="shared" si="46"/>
        <v>11.175000000000001</v>
      </c>
      <c r="T320" s="9">
        <f t="shared" si="47"/>
        <v>10.375</v>
      </c>
      <c r="U320" s="8">
        <f t="shared" si="48"/>
        <v>10.508333333333335</v>
      </c>
      <c r="V320" s="8">
        <f t="shared" si="49"/>
        <v>10.475000000000001</v>
      </c>
    </row>
    <row r="321" spans="1:22" ht="13.5" x14ac:dyDescent="0.25">
      <c r="A321" s="3">
        <f>RSI!A321</f>
        <v>42472</v>
      </c>
      <c r="B321" s="2">
        <f>RSI!B321</f>
        <v>2.8994</v>
      </c>
      <c r="C321" s="2">
        <f>RSI!I321</f>
        <v>47.709097831002502</v>
      </c>
      <c r="D321" s="2">
        <f>MACD!E321</f>
        <v>2.3062564803747243E-2</v>
      </c>
      <c r="E321" s="2">
        <f>MACD!F321</f>
        <v>7.9890552746947636E-3</v>
      </c>
      <c r="F321" s="2">
        <f>'Moving Avg'!D321</f>
        <v>2.8660600000000001</v>
      </c>
      <c r="G321" s="2">
        <f>'Moving Avg'!F321</f>
        <v>2.923025</v>
      </c>
      <c r="H321" s="2">
        <f>'Moving Avg'!G321</f>
        <v>2.9105240000000006</v>
      </c>
      <c r="I321" s="2">
        <f>'Moving Avg'!H321</f>
        <v>3.3467819999999984</v>
      </c>
      <c r="J321" s="6" t="str">
        <f>OBV!F321</f>
        <v>BULLISH</v>
      </c>
      <c r="K321" s="6" t="str">
        <f>OBV!G321</f>
        <v>NEUTRAL</v>
      </c>
      <c r="L321" s="6" t="str">
        <f>OBV!H321</f>
        <v>NEUTRAL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49.5</v>
      </c>
      <c r="Q321" s="9">
        <f t="shared" si="44"/>
        <v>16.175000000000001</v>
      </c>
      <c r="R321" s="9">
        <f t="shared" si="45"/>
        <v>17.375</v>
      </c>
      <c r="S321" s="9">
        <f t="shared" si="46"/>
        <v>26.025000000000002</v>
      </c>
      <c r="T321" s="9">
        <f t="shared" si="47"/>
        <v>18.625</v>
      </c>
      <c r="U321" s="8">
        <f t="shared" si="48"/>
        <v>19.858333333333334</v>
      </c>
      <c r="V321" s="8">
        <f t="shared" si="49"/>
        <v>19.55</v>
      </c>
    </row>
    <row r="322" spans="1:22" ht="13.5" x14ac:dyDescent="0.25">
      <c r="A322" s="3">
        <f>RSI!A322</f>
        <v>42473</v>
      </c>
      <c r="B322" s="2">
        <f>RSI!B322</f>
        <v>2.9411</v>
      </c>
      <c r="C322" s="2">
        <f>RSI!I322</f>
        <v>54.7606769264044</v>
      </c>
      <c r="D322" s="2">
        <f>MACD!E322</f>
        <v>2.1266036490323881E-2</v>
      </c>
      <c r="E322" s="2">
        <f>MACD!F322</f>
        <v>1.0644451517820588E-2</v>
      </c>
      <c r="F322" s="2">
        <f>'Moving Avg'!D322</f>
        <v>2.8753199999999999</v>
      </c>
      <c r="G322" s="2">
        <f>'Moving Avg'!F322</f>
        <v>2.9209399999999994</v>
      </c>
      <c r="H322" s="2">
        <f>'Moving Avg'!G322</f>
        <v>2.9096900000000003</v>
      </c>
      <c r="I322" s="2">
        <f>'Moving Avg'!H322</f>
        <v>3.341422999999998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83.5</v>
      </c>
      <c r="Q322" s="9">
        <f t="shared" si="44"/>
        <v>21.274999999999999</v>
      </c>
      <c r="R322" s="9">
        <f t="shared" si="45"/>
        <v>25.875</v>
      </c>
      <c r="S322" s="9">
        <f t="shared" si="46"/>
        <v>41.325000000000003</v>
      </c>
      <c r="T322" s="9">
        <f t="shared" si="47"/>
        <v>27.125</v>
      </c>
      <c r="U322" s="8">
        <f t="shared" si="48"/>
        <v>29.491666666666664</v>
      </c>
      <c r="V322" s="8">
        <f t="shared" si="49"/>
        <v>28.9</v>
      </c>
    </row>
    <row r="323" spans="1:22" ht="13.5" x14ac:dyDescent="0.25">
      <c r="A323" s="3">
        <f>RSI!A323</f>
        <v>42474</v>
      </c>
      <c r="B323" s="2">
        <f>RSI!B323</f>
        <v>2.9641999999999999</v>
      </c>
      <c r="C323" s="2">
        <f>RSI!I323</f>
        <v>58.129146787273903</v>
      </c>
      <c r="D323" s="2">
        <f>MACD!E323</f>
        <v>1.7852619304703499E-2</v>
      </c>
      <c r="E323" s="2">
        <f>MACD!F323</f>
        <v>1.208608507519717E-2</v>
      </c>
      <c r="F323" s="2">
        <f>'Moving Avg'!D323</f>
        <v>2.9030999999999998</v>
      </c>
      <c r="G323" s="2">
        <f>'Moving Avg'!F323</f>
        <v>2.9202449999999995</v>
      </c>
      <c r="H323" s="2">
        <f>'Moving Avg'!G323</f>
        <v>2.9093179999999994</v>
      </c>
      <c r="I323" s="2">
        <f>'Moving Avg'!H323</f>
        <v>3.3360029999999976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83.5</v>
      </c>
      <c r="Q323" s="9">
        <f t="shared" ref="Q323:Q386" si="54">0.35*M323+N323*0.35+O323*0.15+P323*0.15</f>
        <v>21.274999999999999</v>
      </c>
      <c r="R323" s="9">
        <f t="shared" ref="R323:R386" si="55">M323*0.2+N323*0.2+O323*0.35+P323*0.25</f>
        <v>25.875</v>
      </c>
      <c r="S323" s="9">
        <f t="shared" ref="S323:S386" si="56">M323*0.15+N323*0.15+O323*0.25+P323*0.45</f>
        <v>41.325000000000003</v>
      </c>
      <c r="T323" s="9">
        <f t="shared" ref="T323:T386" si="57">0.25*SUM(M323:P323)</f>
        <v>27.125</v>
      </c>
      <c r="U323" s="8">
        <f t="shared" ref="U323:U386" si="58">SUM(Q323:S323)/3</f>
        <v>29.491666666666664</v>
      </c>
      <c r="V323" s="8">
        <f t="shared" ref="V323:V386" si="59">SUM(Q323:T323)/4</f>
        <v>28.9</v>
      </c>
    </row>
    <row r="324" spans="1:22" ht="13.5" x14ac:dyDescent="0.25">
      <c r="A324" s="3">
        <f>RSI!A324</f>
        <v>42475</v>
      </c>
      <c r="B324" s="2">
        <f>RSI!B324</f>
        <v>2.9641999999999999</v>
      </c>
      <c r="C324" s="2">
        <f>RSI!I324</f>
        <v>58.129146787273903</v>
      </c>
      <c r="D324" s="2">
        <f>MACD!E324</f>
        <v>1.3228402201386213E-2</v>
      </c>
      <c r="E324" s="2">
        <f>MACD!F324</f>
        <v>1.231454850043498E-2</v>
      </c>
      <c r="F324" s="2">
        <f>'Moving Avg'!D324</f>
        <v>2.9308800000000002</v>
      </c>
      <c r="G324" s="2">
        <f>'Moving Avg'!F324</f>
        <v>2.9204749999999997</v>
      </c>
      <c r="H324" s="2">
        <f>'Moving Avg'!G324</f>
        <v>2.9102440000000001</v>
      </c>
      <c r="I324" s="2">
        <f>'Moving Avg'!H324</f>
        <v>3.3305829999999976</v>
      </c>
      <c r="J324" s="6" t="str">
        <f>OBV!F324</f>
        <v>BULLISH</v>
      </c>
      <c r="K324" s="6" t="str">
        <f>OBV!G324</f>
        <v>NEUTRAL</v>
      </c>
      <c r="L324" s="6" t="str">
        <f>OBV!H324</f>
        <v>CONFIRMED BULLISH</v>
      </c>
      <c r="M324" s="8">
        <f t="shared" si="50"/>
        <v>25</v>
      </c>
      <c r="N324" s="8">
        <f t="shared" si="51"/>
        <v>0</v>
      </c>
      <c r="O324" s="8">
        <f t="shared" si="52"/>
        <v>0</v>
      </c>
      <c r="P324" s="8">
        <f t="shared" si="53"/>
        <v>83.5</v>
      </c>
      <c r="Q324" s="9">
        <f t="shared" si="54"/>
        <v>21.274999999999999</v>
      </c>
      <c r="R324" s="9">
        <f t="shared" si="55"/>
        <v>25.875</v>
      </c>
      <c r="S324" s="9">
        <f t="shared" si="56"/>
        <v>41.325000000000003</v>
      </c>
      <c r="T324" s="9">
        <f t="shared" si="57"/>
        <v>27.125</v>
      </c>
      <c r="U324" s="8">
        <f t="shared" si="58"/>
        <v>29.491666666666664</v>
      </c>
      <c r="V324" s="8">
        <f t="shared" si="59"/>
        <v>28.9</v>
      </c>
    </row>
    <row r="325" spans="1:22" ht="13.5" x14ac:dyDescent="0.25">
      <c r="A325" s="3">
        <f>RSI!A325</f>
        <v>42478</v>
      </c>
      <c r="B325" s="2">
        <f>RSI!B325</f>
        <v>2.9828000000000001</v>
      </c>
      <c r="C325" s="2">
        <f>RSI!I325</f>
        <v>60.851251235319857</v>
      </c>
      <c r="D325" s="2">
        <f>MACD!E325</f>
        <v>4.0860280925034687E-3</v>
      </c>
      <c r="E325" s="2">
        <f>MACD!F325</f>
        <v>1.0668844418848678E-2</v>
      </c>
      <c r="F325" s="2">
        <f>'Moving Avg'!D325</f>
        <v>2.9503399999999997</v>
      </c>
      <c r="G325" s="2">
        <f>'Moving Avg'!F325</f>
        <v>2.9216349999999993</v>
      </c>
      <c r="H325" s="2">
        <f>'Moving Avg'!G325</f>
        <v>2.9102440000000001</v>
      </c>
      <c r="I325" s="2">
        <f>'Moving Avg'!H325</f>
        <v>3.3252559999999973</v>
      </c>
      <c r="J325" s="6" t="str">
        <f>OBV!F325</f>
        <v>BULLISH</v>
      </c>
      <c r="K325" s="6" t="str">
        <f>OBV!G325</f>
        <v>NEUTRAL</v>
      </c>
      <c r="L325" s="6" t="str">
        <f>OBV!H325</f>
        <v>CONFIRMED BULLISH</v>
      </c>
      <c r="M325" s="8">
        <f t="shared" si="50"/>
        <v>25</v>
      </c>
      <c r="N325" s="8">
        <f t="shared" si="51"/>
        <v>45</v>
      </c>
      <c r="O325" s="8">
        <f t="shared" si="52"/>
        <v>0</v>
      </c>
      <c r="P325" s="8">
        <f t="shared" si="53"/>
        <v>83.5</v>
      </c>
      <c r="Q325" s="9">
        <f t="shared" si="54"/>
        <v>37.024999999999999</v>
      </c>
      <c r="R325" s="9">
        <f t="shared" si="55"/>
        <v>34.875</v>
      </c>
      <c r="S325" s="9">
        <f t="shared" si="56"/>
        <v>48.075000000000003</v>
      </c>
      <c r="T325" s="9">
        <f t="shared" si="57"/>
        <v>38.375</v>
      </c>
      <c r="U325" s="8">
        <f t="shared" si="58"/>
        <v>39.991666666666667</v>
      </c>
      <c r="V325" s="8">
        <f t="shared" si="59"/>
        <v>39.587500000000006</v>
      </c>
    </row>
    <row r="326" spans="1:22" ht="13.5" x14ac:dyDescent="0.25">
      <c r="A326" s="3">
        <f>RSI!A326</f>
        <v>42479</v>
      </c>
      <c r="B326" s="2">
        <f>RSI!B326</f>
        <v>2.9828000000000001</v>
      </c>
      <c r="C326" s="2">
        <f>RSI!I326</f>
        <v>60.851251235319857</v>
      </c>
      <c r="D326" s="2">
        <f>MACD!E326</f>
        <v>-4.7290630536869216E-3</v>
      </c>
      <c r="E326" s="2">
        <f>MACD!F326</f>
        <v>7.5892629243415584E-3</v>
      </c>
      <c r="F326" s="2">
        <f>'Moving Avg'!D326</f>
        <v>2.9670200000000002</v>
      </c>
      <c r="G326" s="2">
        <f>'Moving Avg'!F326</f>
        <v>2.9227949999999994</v>
      </c>
      <c r="H326" s="2">
        <f>'Moving Avg'!G326</f>
        <v>2.9102439999999996</v>
      </c>
      <c r="I326" s="2">
        <f>'Moving Avg'!H326</f>
        <v>3.319995499999997</v>
      </c>
      <c r="J326" s="6" t="str">
        <f>OBV!F326</f>
        <v>BULLISH</v>
      </c>
      <c r="K326" s="6" t="str">
        <f>OBV!G326</f>
        <v>NEUTRAL</v>
      </c>
      <c r="L326" s="6" t="str">
        <f>OBV!H326</f>
        <v>CONFIRMED BULLISH</v>
      </c>
      <c r="M326" s="8">
        <f t="shared" si="50"/>
        <v>25</v>
      </c>
      <c r="N326" s="8">
        <f t="shared" si="51"/>
        <v>45</v>
      </c>
      <c r="O326" s="8">
        <f t="shared" si="52"/>
        <v>0</v>
      </c>
      <c r="P326" s="8">
        <f t="shared" si="53"/>
        <v>83.5</v>
      </c>
      <c r="Q326" s="9">
        <f t="shared" si="54"/>
        <v>37.024999999999999</v>
      </c>
      <c r="R326" s="9">
        <f t="shared" si="55"/>
        <v>34.875</v>
      </c>
      <c r="S326" s="9">
        <f t="shared" si="56"/>
        <v>48.075000000000003</v>
      </c>
      <c r="T326" s="9">
        <f t="shared" si="57"/>
        <v>38.375</v>
      </c>
      <c r="U326" s="8">
        <f t="shared" si="58"/>
        <v>39.991666666666667</v>
      </c>
      <c r="V326" s="8">
        <f t="shared" si="59"/>
        <v>39.587500000000006</v>
      </c>
    </row>
    <row r="327" spans="1:22" ht="13.5" x14ac:dyDescent="0.25">
      <c r="A327" s="3">
        <f>RSI!A327</f>
        <v>42480</v>
      </c>
      <c r="B327" s="2">
        <f>RSI!B327</f>
        <v>2.9641999999999999</v>
      </c>
      <c r="C327" s="2">
        <f>RSI!I327</f>
        <v>56.584842566106197</v>
      </c>
      <c r="D327" s="2">
        <f>MACD!E327</f>
        <v>-1.1861922919748302E-2</v>
      </c>
      <c r="E327" s="2">
        <f>MACD!F327</f>
        <v>3.6990257555235867E-3</v>
      </c>
      <c r="F327" s="2">
        <f>'Moving Avg'!D327</f>
        <v>2.9716400000000003</v>
      </c>
      <c r="G327" s="2">
        <f>'Moving Avg'!F327</f>
        <v>2.9230249999999995</v>
      </c>
      <c r="H327" s="2">
        <f>'Moving Avg'!G327</f>
        <v>2.9111699999999998</v>
      </c>
      <c r="I327" s="2">
        <f>'Moving Avg'!H327</f>
        <v>3.3147079999999973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  <c r="M327" s="8">
        <f t="shared" si="50"/>
        <v>25</v>
      </c>
      <c r="N327" s="8">
        <f t="shared" si="51"/>
        <v>45</v>
      </c>
      <c r="O327" s="8">
        <f t="shared" si="52"/>
        <v>0</v>
      </c>
      <c r="P327" s="8">
        <f t="shared" si="53"/>
        <v>16.5</v>
      </c>
      <c r="Q327" s="9">
        <f t="shared" si="54"/>
        <v>26.975000000000001</v>
      </c>
      <c r="R327" s="9">
        <f t="shared" si="55"/>
        <v>18.125</v>
      </c>
      <c r="S327" s="9">
        <f t="shared" si="56"/>
        <v>17.925000000000001</v>
      </c>
      <c r="T327" s="9">
        <f t="shared" si="57"/>
        <v>21.625</v>
      </c>
      <c r="U327" s="8">
        <f t="shared" si="58"/>
        <v>21.008333333333336</v>
      </c>
      <c r="V327" s="8">
        <f t="shared" si="59"/>
        <v>21.162500000000001</v>
      </c>
    </row>
    <row r="328" spans="1:22" ht="13.5" x14ac:dyDescent="0.25">
      <c r="A328" s="3">
        <f>RSI!A328</f>
        <v>42481</v>
      </c>
      <c r="B328" s="2">
        <f>RSI!B328</f>
        <v>2.9641999999999999</v>
      </c>
      <c r="C328" s="2">
        <f>RSI!I328</f>
        <v>56.584842566106197</v>
      </c>
      <c r="D328" s="2">
        <f>MACD!E328</f>
        <v>-2.8798358166152394E-2</v>
      </c>
      <c r="E328" s="2">
        <f>MACD!F328</f>
        <v>-2.80045102881161E-3</v>
      </c>
      <c r="F328" s="2">
        <f>'Moving Avg'!D328</f>
        <v>2.9716399999999998</v>
      </c>
      <c r="G328" s="2">
        <f>'Moving Avg'!F328</f>
        <v>2.923484999999999</v>
      </c>
      <c r="H328" s="2">
        <f>'Moving Avg'!G328</f>
        <v>2.9121879999999991</v>
      </c>
      <c r="I328" s="2">
        <f>'Moving Avg'!H328</f>
        <v>3.3094644999999967</v>
      </c>
      <c r="J328" s="6" t="str">
        <f>OBV!F328</f>
        <v>BEARISH</v>
      </c>
      <c r="K328" s="6" t="str">
        <f>OBV!G328</f>
        <v>NEUTRAL</v>
      </c>
      <c r="L328" s="6" t="str">
        <f>OBV!H328</f>
        <v>NEUTRAL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16.5</v>
      </c>
      <c r="Q328" s="9">
        <f t="shared" si="54"/>
        <v>46.225000000000001</v>
      </c>
      <c r="R328" s="9">
        <f t="shared" si="55"/>
        <v>29.125</v>
      </c>
      <c r="S328" s="9">
        <f t="shared" si="56"/>
        <v>26.175000000000001</v>
      </c>
      <c r="T328" s="9">
        <f t="shared" si="57"/>
        <v>35.375</v>
      </c>
      <c r="U328" s="8">
        <f t="shared" si="58"/>
        <v>33.841666666666661</v>
      </c>
      <c r="V328" s="8">
        <f t="shared" si="59"/>
        <v>34.224999999999994</v>
      </c>
    </row>
    <row r="329" spans="1:22" ht="13.5" x14ac:dyDescent="0.25">
      <c r="A329" s="3">
        <f>RSI!A329</f>
        <v>42482</v>
      </c>
      <c r="B329" s="2">
        <f>RSI!B329</f>
        <v>2.8761999999999999</v>
      </c>
      <c r="C329" s="2">
        <f>RSI!I329</f>
        <v>40.864076015678457</v>
      </c>
      <c r="D329" s="2">
        <f>MACD!E329</f>
        <v>-3.6803846086655323E-2</v>
      </c>
      <c r="E329" s="2">
        <f>MACD!F329</f>
        <v>-9.601130040380353E-3</v>
      </c>
      <c r="F329" s="2">
        <f>'Moving Avg'!D329</f>
        <v>2.95404</v>
      </c>
      <c r="G329" s="2">
        <f>'Moving Avg'!F329</f>
        <v>2.9197799999999989</v>
      </c>
      <c r="H329" s="2">
        <f>'Moving Avg'!G329</f>
        <v>2.9114459999999998</v>
      </c>
      <c r="I329" s="2">
        <f>'Moving Avg'!H329</f>
        <v>3.3037809999999967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  <c r="M329" s="8">
        <f t="shared" si="50"/>
        <v>25</v>
      </c>
      <c r="N329" s="8">
        <f t="shared" si="51"/>
        <v>100</v>
      </c>
      <c r="O329" s="8">
        <f t="shared" si="52"/>
        <v>0</v>
      </c>
      <c r="P329" s="8">
        <f t="shared" si="53"/>
        <v>16.5</v>
      </c>
      <c r="Q329" s="9">
        <f t="shared" si="54"/>
        <v>46.225000000000001</v>
      </c>
      <c r="R329" s="9">
        <f t="shared" si="55"/>
        <v>29.125</v>
      </c>
      <c r="S329" s="9">
        <f t="shared" si="56"/>
        <v>26.175000000000001</v>
      </c>
      <c r="T329" s="9">
        <f t="shared" si="57"/>
        <v>35.375</v>
      </c>
      <c r="U329" s="8">
        <f t="shared" si="58"/>
        <v>33.841666666666661</v>
      </c>
      <c r="V329" s="8">
        <f t="shared" si="59"/>
        <v>34.224999999999994</v>
      </c>
    </row>
    <row r="330" spans="1:22" ht="13.5" x14ac:dyDescent="0.25">
      <c r="A330" s="3">
        <f>RSI!A330</f>
        <v>42485</v>
      </c>
      <c r="B330" s="2">
        <f>RSI!B330</f>
        <v>2.8761999999999999</v>
      </c>
      <c r="C330" s="2">
        <f>RSI!I330</f>
        <v>40.864076015678457</v>
      </c>
      <c r="D330" s="2">
        <f>MACD!E330</f>
        <v>-3.3975053476375194E-2</v>
      </c>
      <c r="E330" s="2">
        <f>MACD!F330</f>
        <v>-1.4475914727579323E-2</v>
      </c>
      <c r="F330" s="2">
        <f>'Moving Avg'!D330</f>
        <v>2.9327200000000007</v>
      </c>
      <c r="G330" s="2">
        <f>'Moving Avg'!F330</f>
        <v>2.917924999999999</v>
      </c>
      <c r="H330" s="2">
        <f>'Moving Avg'!G330</f>
        <v>2.9107960000000004</v>
      </c>
      <c r="I330" s="2">
        <f>'Moving Avg'!H330</f>
        <v>3.2981854999999967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25</v>
      </c>
      <c r="N330" s="8">
        <f t="shared" si="51"/>
        <v>45</v>
      </c>
      <c r="O330" s="8">
        <f t="shared" si="52"/>
        <v>0</v>
      </c>
      <c r="P330" s="8">
        <f t="shared" si="53"/>
        <v>16.5</v>
      </c>
      <c r="Q330" s="9">
        <f t="shared" si="54"/>
        <v>26.975000000000001</v>
      </c>
      <c r="R330" s="9">
        <f t="shared" si="55"/>
        <v>18.125</v>
      </c>
      <c r="S330" s="9">
        <f t="shared" si="56"/>
        <v>17.925000000000001</v>
      </c>
      <c r="T330" s="9">
        <f t="shared" si="57"/>
        <v>21.625</v>
      </c>
      <c r="U330" s="8">
        <f t="shared" si="58"/>
        <v>21.008333333333336</v>
      </c>
      <c r="V330" s="8">
        <f t="shared" si="59"/>
        <v>21.162500000000001</v>
      </c>
    </row>
    <row r="331" spans="1:22" ht="13.5" x14ac:dyDescent="0.25">
      <c r="A331" s="3">
        <f>RSI!A331</f>
        <v>42486</v>
      </c>
      <c r="B331" s="2">
        <f>RSI!B331</f>
        <v>2.9596</v>
      </c>
      <c r="C331" s="2">
        <f>RSI!I331</f>
        <v>54.697959558211004</v>
      </c>
      <c r="D331" s="2">
        <f>MACD!E331</f>
        <v>-3.530491620648224E-2</v>
      </c>
      <c r="E331" s="2">
        <f>MACD!F331</f>
        <v>-1.8641715023359907E-2</v>
      </c>
      <c r="F331" s="2">
        <f>'Moving Avg'!D331</f>
        <v>2.9280800000000005</v>
      </c>
      <c r="G331" s="2">
        <f>'Moving Avg'!F331</f>
        <v>2.920469999999999</v>
      </c>
      <c r="H331" s="2">
        <f>'Moving Avg'!G331</f>
        <v>2.9120000000000004</v>
      </c>
      <c r="I331" s="2">
        <f>'Moving Avg'!H331</f>
        <v>3.2932939999999973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  <c r="M331" s="8">
        <f t="shared" si="50"/>
        <v>25</v>
      </c>
      <c r="N331" s="8">
        <f t="shared" si="51"/>
        <v>45</v>
      </c>
      <c r="O331" s="8">
        <f t="shared" si="52"/>
        <v>0</v>
      </c>
      <c r="P331" s="8">
        <f t="shared" si="53"/>
        <v>16.5</v>
      </c>
      <c r="Q331" s="9">
        <f t="shared" si="54"/>
        <v>26.975000000000001</v>
      </c>
      <c r="R331" s="9">
        <f t="shared" si="55"/>
        <v>18.125</v>
      </c>
      <c r="S331" s="9">
        <f t="shared" si="56"/>
        <v>17.925000000000001</v>
      </c>
      <c r="T331" s="9">
        <f t="shared" si="57"/>
        <v>21.625</v>
      </c>
      <c r="U331" s="8">
        <f t="shared" si="58"/>
        <v>21.008333333333336</v>
      </c>
      <c r="V331" s="8">
        <f t="shared" si="59"/>
        <v>21.162500000000001</v>
      </c>
    </row>
    <row r="332" spans="1:22" ht="13.5" x14ac:dyDescent="0.25">
      <c r="A332" s="3">
        <f>RSI!A332</f>
        <v>42487</v>
      </c>
      <c r="B332" s="2">
        <f>RSI!B332</f>
        <v>2.9828000000000001</v>
      </c>
      <c r="C332" s="2">
        <f>RSI!I332</f>
        <v>57.664843229442184</v>
      </c>
      <c r="D332" s="2">
        <f>MACD!E332</f>
        <v>-3.1933670012617377E-2</v>
      </c>
      <c r="E332" s="2">
        <f>MACD!F332</f>
        <v>-2.1300106021211403E-2</v>
      </c>
      <c r="F332" s="2">
        <f>'Moving Avg'!D332</f>
        <v>2.9318</v>
      </c>
      <c r="G332" s="2">
        <f>'Moving Avg'!F332</f>
        <v>2.9227849999999989</v>
      </c>
      <c r="H332" s="2">
        <f>'Moving Avg'!G332</f>
        <v>2.9136679999999999</v>
      </c>
      <c r="I332" s="2">
        <f>'Moving Avg'!H332</f>
        <v>3.2881874999999976</v>
      </c>
      <c r="J332" s="6" t="str">
        <f>OBV!F332</f>
        <v>BEARISH</v>
      </c>
      <c r="K332" s="6" t="str">
        <f>OBV!G332</f>
        <v>NEUTRAL</v>
      </c>
      <c r="L332" s="6" t="str">
        <f>OBV!H332</f>
        <v>BEARISH DIVERGENCE</v>
      </c>
      <c r="M332" s="8">
        <f t="shared" si="50"/>
        <v>25</v>
      </c>
      <c r="N332" s="8">
        <f t="shared" si="51"/>
        <v>45</v>
      </c>
      <c r="O332" s="8">
        <f t="shared" si="52"/>
        <v>0</v>
      </c>
      <c r="P332" s="8">
        <f t="shared" si="53"/>
        <v>16.5</v>
      </c>
      <c r="Q332" s="9">
        <f t="shared" si="54"/>
        <v>26.975000000000001</v>
      </c>
      <c r="R332" s="9">
        <f t="shared" si="55"/>
        <v>18.125</v>
      </c>
      <c r="S332" s="9">
        <f t="shared" si="56"/>
        <v>17.925000000000001</v>
      </c>
      <c r="T332" s="9">
        <f t="shared" si="57"/>
        <v>21.625</v>
      </c>
      <c r="U332" s="8">
        <f t="shared" si="58"/>
        <v>21.008333333333336</v>
      </c>
      <c r="V332" s="8">
        <f t="shared" si="59"/>
        <v>21.162500000000001</v>
      </c>
    </row>
    <row r="333" spans="1:22" ht="13.5" x14ac:dyDescent="0.25">
      <c r="A333" s="3">
        <f>RSI!A333</f>
        <v>42488</v>
      </c>
      <c r="B333" s="2">
        <f>RSI!B333</f>
        <v>2.9596</v>
      </c>
      <c r="C333" s="2">
        <f>RSI!I333</f>
        <v>53.865748380554052</v>
      </c>
      <c r="D333" s="2">
        <f>MACD!E333</f>
        <v>-2.413131279505798E-2</v>
      </c>
      <c r="E333" s="2">
        <f>MACD!F333</f>
        <v>-2.186634737598072E-2</v>
      </c>
      <c r="F333" s="2">
        <f>'Moving Avg'!D333</f>
        <v>2.9308800000000002</v>
      </c>
      <c r="G333" s="2">
        <f>'Moving Avg'!F333</f>
        <v>2.9239399999999991</v>
      </c>
      <c r="H333" s="2">
        <f>'Moving Avg'!G333</f>
        <v>2.9148720000000004</v>
      </c>
      <c r="I333" s="2">
        <f>'Moving Avg'!H333</f>
        <v>3.2833399999999973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0"/>
        <v>25</v>
      </c>
      <c r="N333" s="8">
        <f t="shared" si="51"/>
        <v>45</v>
      </c>
      <c r="O333" s="8">
        <f t="shared" si="52"/>
        <v>0</v>
      </c>
      <c r="P333" s="8">
        <f t="shared" si="53"/>
        <v>16.5</v>
      </c>
      <c r="Q333" s="9">
        <f t="shared" si="54"/>
        <v>26.975000000000001</v>
      </c>
      <c r="R333" s="9">
        <f t="shared" si="55"/>
        <v>18.125</v>
      </c>
      <c r="S333" s="9">
        <f t="shared" si="56"/>
        <v>17.925000000000001</v>
      </c>
      <c r="T333" s="9">
        <f t="shared" si="57"/>
        <v>21.625</v>
      </c>
      <c r="U333" s="8">
        <f t="shared" si="58"/>
        <v>21.008333333333336</v>
      </c>
      <c r="V333" s="8">
        <f t="shared" si="59"/>
        <v>21.162500000000001</v>
      </c>
    </row>
    <row r="334" spans="1:22" ht="13.5" x14ac:dyDescent="0.25">
      <c r="A334" s="3">
        <f>RSI!A334</f>
        <v>42489</v>
      </c>
      <c r="B334" s="2">
        <f>RSI!B334</f>
        <v>3.1171000000000002</v>
      </c>
      <c r="C334" s="2">
        <f>RSI!I334</f>
        <v>68.863264904464756</v>
      </c>
      <c r="D334" s="2">
        <f>MACD!E334</f>
        <v>-2.9357599159704595E-2</v>
      </c>
      <c r="E334" s="2">
        <f>MACD!F334</f>
        <v>-2.3364597732725499E-2</v>
      </c>
      <c r="F334" s="2">
        <f>'Moving Avg'!D334</f>
        <v>2.97906</v>
      </c>
      <c r="G334" s="2">
        <f>'Moving Avg'!F334</f>
        <v>2.9334349999999998</v>
      </c>
      <c r="H334" s="2">
        <f>'Moving Avg'!G334</f>
        <v>2.9189480000000003</v>
      </c>
      <c r="I334" s="2">
        <f>'Moving Avg'!H334</f>
        <v>3.2793019999999977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0"/>
        <v>25</v>
      </c>
      <c r="N334" s="8">
        <f t="shared" si="51"/>
        <v>45</v>
      </c>
      <c r="O334" s="8">
        <f t="shared" si="52"/>
        <v>0</v>
      </c>
      <c r="P334" s="8">
        <f t="shared" si="53"/>
        <v>83.5</v>
      </c>
      <c r="Q334" s="9">
        <f t="shared" si="54"/>
        <v>37.024999999999999</v>
      </c>
      <c r="R334" s="9">
        <f t="shared" si="55"/>
        <v>34.875</v>
      </c>
      <c r="S334" s="9">
        <f t="shared" si="56"/>
        <v>48.075000000000003</v>
      </c>
      <c r="T334" s="9">
        <f t="shared" si="57"/>
        <v>38.375</v>
      </c>
      <c r="U334" s="8">
        <f t="shared" si="58"/>
        <v>39.991666666666667</v>
      </c>
      <c r="V334" s="8">
        <f t="shared" si="59"/>
        <v>39.587500000000006</v>
      </c>
    </row>
    <row r="335" spans="1:22" ht="13.5" x14ac:dyDescent="0.25">
      <c r="A335" s="3">
        <f>RSI!A335</f>
        <v>42492</v>
      </c>
      <c r="B335" s="2">
        <f>RSI!B335</f>
        <v>3.1680000000000001</v>
      </c>
      <c r="C335" s="2">
        <f>RSI!I335</f>
        <v>72.028025747646751</v>
      </c>
      <c r="D335" s="2">
        <f>MACD!E335</f>
        <v>-3.5768990480613549E-2</v>
      </c>
      <c r="E335" s="2">
        <f>MACD!F335</f>
        <v>-2.5845476282303111E-2</v>
      </c>
      <c r="F335" s="2">
        <f>'Moving Avg'!D335</f>
        <v>3.03742</v>
      </c>
      <c r="G335" s="2">
        <f>'Moving Avg'!F335</f>
        <v>2.9466349999999997</v>
      </c>
      <c r="H335" s="2">
        <f>'Moving Avg'!G335</f>
        <v>2.9241340000000005</v>
      </c>
      <c r="I335" s="2">
        <f>'Moving Avg'!H335</f>
        <v>3.2757389999999975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  <c r="M335" s="8">
        <f t="shared" si="50"/>
        <v>0</v>
      </c>
      <c r="N335" s="8">
        <f t="shared" si="51"/>
        <v>45</v>
      </c>
      <c r="O335" s="8">
        <f t="shared" si="52"/>
        <v>0</v>
      </c>
      <c r="P335" s="8">
        <f t="shared" si="53"/>
        <v>83.5</v>
      </c>
      <c r="Q335" s="9">
        <f t="shared" si="54"/>
        <v>28.274999999999999</v>
      </c>
      <c r="R335" s="9">
        <f t="shared" si="55"/>
        <v>29.875</v>
      </c>
      <c r="S335" s="9">
        <f t="shared" si="56"/>
        <v>44.325000000000003</v>
      </c>
      <c r="T335" s="9">
        <f t="shared" si="57"/>
        <v>32.125</v>
      </c>
      <c r="U335" s="8">
        <f t="shared" si="58"/>
        <v>34.158333333333331</v>
      </c>
      <c r="V335" s="8">
        <f t="shared" si="59"/>
        <v>33.65</v>
      </c>
    </row>
    <row r="336" spans="1:22" ht="13.5" x14ac:dyDescent="0.25">
      <c r="A336" s="3">
        <f>RSI!A336</f>
        <v>42493</v>
      </c>
      <c r="B336" s="2">
        <f>RSI!B336</f>
        <v>3.1448999999999998</v>
      </c>
      <c r="C336" s="2">
        <f>RSI!I336</f>
        <v>68.619293060816688</v>
      </c>
      <c r="D336" s="2">
        <f>MACD!E336</f>
        <v>-4.0783966695221885E-2</v>
      </c>
      <c r="E336" s="2">
        <f>MACD!F336</f>
        <v>-2.8833174364886867E-2</v>
      </c>
      <c r="F336" s="2">
        <f>'Moving Avg'!D336</f>
        <v>3.0744799999999999</v>
      </c>
      <c r="G336" s="2">
        <f>'Moving Avg'!F336</f>
        <v>2.9589099999999995</v>
      </c>
      <c r="H336" s="2">
        <f>'Moving Avg'!G336</f>
        <v>2.928766</v>
      </c>
      <c r="I336" s="2">
        <f>'Moving Avg'!H336</f>
        <v>3.272082499999998</v>
      </c>
      <c r="J336" s="6" t="str">
        <f>OBV!F336</f>
        <v>BULLISH</v>
      </c>
      <c r="K336" s="6" t="str">
        <f>OBV!G336</f>
        <v>NEUTRAL</v>
      </c>
      <c r="L336" s="6" t="str">
        <f>OBV!H336</f>
        <v>CONFIRMED BULLISH</v>
      </c>
      <c r="M336" s="8">
        <f t="shared" si="50"/>
        <v>25</v>
      </c>
      <c r="N336" s="8">
        <f t="shared" si="51"/>
        <v>45</v>
      </c>
      <c r="O336" s="8">
        <f t="shared" si="52"/>
        <v>0</v>
      </c>
      <c r="P336" s="8">
        <f t="shared" si="53"/>
        <v>83.5</v>
      </c>
      <c r="Q336" s="9">
        <f t="shared" si="54"/>
        <v>37.024999999999999</v>
      </c>
      <c r="R336" s="9">
        <f t="shared" si="55"/>
        <v>34.875</v>
      </c>
      <c r="S336" s="9">
        <f t="shared" si="56"/>
        <v>48.075000000000003</v>
      </c>
      <c r="T336" s="9">
        <f t="shared" si="57"/>
        <v>38.375</v>
      </c>
      <c r="U336" s="8">
        <f t="shared" si="58"/>
        <v>39.991666666666667</v>
      </c>
      <c r="V336" s="8">
        <f t="shared" si="59"/>
        <v>39.587500000000006</v>
      </c>
    </row>
    <row r="337" spans="1:22" ht="13.5" x14ac:dyDescent="0.25">
      <c r="A337" s="3">
        <f>RSI!A337</f>
        <v>42494</v>
      </c>
      <c r="B337" s="2">
        <f>RSI!B337</f>
        <v>3.1958000000000002</v>
      </c>
      <c r="C337" s="2">
        <f>RSI!I337</f>
        <v>71.787565265117053</v>
      </c>
      <c r="D337" s="2">
        <f>MACD!E337</f>
        <v>-5.2727506844043592E-2</v>
      </c>
      <c r="E337" s="2">
        <f>MACD!F337</f>
        <v>-3.3612040860718215E-2</v>
      </c>
      <c r="F337" s="2">
        <f>'Moving Avg'!D337</f>
        <v>3.1170800000000005</v>
      </c>
      <c r="G337" s="2">
        <f>'Moving Avg'!F337</f>
        <v>2.9739599999999995</v>
      </c>
      <c r="H337" s="2">
        <f>'Moving Avg'!G337</f>
        <v>2.9352499999999999</v>
      </c>
      <c r="I337" s="2">
        <f>'Moving Avg'!H337</f>
        <v>3.2692539999999979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0</v>
      </c>
      <c r="N337" s="8">
        <f t="shared" si="51"/>
        <v>45</v>
      </c>
      <c r="O337" s="8">
        <f t="shared" si="52"/>
        <v>0</v>
      </c>
      <c r="P337" s="8">
        <f t="shared" si="53"/>
        <v>83.5</v>
      </c>
      <c r="Q337" s="9">
        <f t="shared" si="54"/>
        <v>28.274999999999999</v>
      </c>
      <c r="R337" s="9">
        <f t="shared" si="55"/>
        <v>29.875</v>
      </c>
      <c r="S337" s="9">
        <f t="shared" si="56"/>
        <v>44.325000000000003</v>
      </c>
      <c r="T337" s="9">
        <f t="shared" si="57"/>
        <v>32.125</v>
      </c>
      <c r="U337" s="8">
        <f t="shared" si="58"/>
        <v>34.158333333333331</v>
      </c>
      <c r="V337" s="8">
        <f t="shared" si="59"/>
        <v>33.65</v>
      </c>
    </row>
    <row r="338" spans="1:22" ht="13.5" x14ac:dyDescent="0.25">
      <c r="A338" s="3">
        <f>RSI!A338</f>
        <v>42495</v>
      </c>
      <c r="B338" s="2">
        <f>RSI!B338</f>
        <v>3.2374999999999998</v>
      </c>
      <c r="C338" s="2">
        <f>RSI!I338</f>
        <v>74.09508240351083</v>
      </c>
      <c r="D338" s="2">
        <f>MACD!E338</f>
        <v>-6.7212303178943333E-2</v>
      </c>
      <c r="E338" s="2">
        <f>MACD!F338</f>
        <v>-4.0332093324363244E-2</v>
      </c>
      <c r="F338" s="2">
        <f>'Moving Avg'!D338</f>
        <v>3.1726599999999996</v>
      </c>
      <c r="G338" s="2">
        <f>'Moving Avg'!F338</f>
        <v>2.9945699999999995</v>
      </c>
      <c r="H338" s="2">
        <f>'Moving Avg'!G338</f>
        <v>2.9425680000000001</v>
      </c>
      <c r="I338" s="2">
        <f>'Moving Avg'!H338</f>
        <v>3.2660824999999982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0</v>
      </c>
      <c r="N338" s="8">
        <f t="shared" si="51"/>
        <v>100</v>
      </c>
      <c r="O338" s="8">
        <f t="shared" si="52"/>
        <v>0</v>
      </c>
      <c r="P338" s="8">
        <f t="shared" si="53"/>
        <v>100</v>
      </c>
      <c r="Q338" s="9">
        <f t="shared" si="54"/>
        <v>50</v>
      </c>
      <c r="R338" s="9">
        <f t="shared" si="55"/>
        <v>45</v>
      </c>
      <c r="S338" s="9">
        <f t="shared" si="56"/>
        <v>60</v>
      </c>
      <c r="T338" s="9">
        <f t="shared" si="57"/>
        <v>50</v>
      </c>
      <c r="U338" s="8">
        <f t="shared" si="58"/>
        <v>51.666666666666664</v>
      </c>
      <c r="V338" s="8">
        <f t="shared" si="59"/>
        <v>51.25</v>
      </c>
    </row>
    <row r="339" spans="1:22" ht="13.5" x14ac:dyDescent="0.25">
      <c r="A339" s="3">
        <f>RSI!A339</f>
        <v>42496</v>
      </c>
      <c r="B339" s="2">
        <f>RSI!B339</f>
        <v>3.2374999999999998</v>
      </c>
      <c r="C339" s="2">
        <f>RSI!I339</f>
        <v>74.09508240351083</v>
      </c>
      <c r="D339" s="2">
        <f>MACD!E339</f>
        <v>-9.4447829615927681E-2</v>
      </c>
      <c r="E339" s="2">
        <f>MACD!F339</f>
        <v>-5.1155240582676134E-2</v>
      </c>
      <c r="F339" s="2">
        <f>'Moving Avg'!D339</f>
        <v>3.1967400000000006</v>
      </c>
      <c r="G339" s="2">
        <f>'Moving Avg'!F339</f>
        <v>3.01518</v>
      </c>
      <c r="H339" s="2">
        <f>'Moving Avg'!G339</f>
        <v>2.9498860000000002</v>
      </c>
      <c r="I339" s="2">
        <f>'Moving Avg'!H339</f>
        <v>3.2634844999999975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  <c r="M339" s="8">
        <f t="shared" si="50"/>
        <v>0</v>
      </c>
      <c r="N339" s="8">
        <f t="shared" si="51"/>
        <v>100</v>
      </c>
      <c r="O339" s="8">
        <f t="shared" si="52"/>
        <v>0</v>
      </c>
      <c r="P339" s="8">
        <f t="shared" si="53"/>
        <v>83.5</v>
      </c>
      <c r="Q339" s="9">
        <f t="shared" si="54"/>
        <v>47.524999999999999</v>
      </c>
      <c r="R339" s="9">
        <f t="shared" si="55"/>
        <v>40.875</v>
      </c>
      <c r="S339" s="9">
        <f t="shared" si="56"/>
        <v>52.575000000000003</v>
      </c>
      <c r="T339" s="9">
        <f t="shared" si="57"/>
        <v>45.875</v>
      </c>
      <c r="U339" s="8">
        <f t="shared" si="58"/>
        <v>46.991666666666674</v>
      </c>
      <c r="V339" s="8">
        <f t="shared" si="59"/>
        <v>46.712500000000006</v>
      </c>
    </row>
    <row r="340" spans="1:22" ht="13.5" x14ac:dyDescent="0.25">
      <c r="A340" s="3">
        <f>RSI!A340</f>
        <v>42499</v>
      </c>
      <c r="B340" s="2">
        <f>RSI!B340</f>
        <v>3.2374999999999998</v>
      </c>
      <c r="C340" s="2">
        <f>RSI!I340</f>
        <v>74.09508240351083</v>
      </c>
      <c r="D340" s="2">
        <f>MACD!E340</f>
        <v>-0.11882725540426708</v>
      </c>
      <c r="E340" s="2">
        <f>MACD!F340</f>
        <v>-6.468964354699433E-2</v>
      </c>
      <c r="F340" s="2">
        <f>'Moving Avg'!D340</f>
        <v>3.2106400000000002</v>
      </c>
      <c r="G340" s="2">
        <f>'Moving Avg'!F340</f>
        <v>3.0327799999999998</v>
      </c>
      <c r="H340" s="2">
        <f>'Moving Avg'!G340</f>
        <v>2.9572040000000004</v>
      </c>
      <c r="I340" s="2">
        <f>'Moving Avg'!H340</f>
        <v>3.2607099999999969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0"/>
        <v>0</v>
      </c>
      <c r="N340" s="8">
        <f t="shared" si="51"/>
        <v>100</v>
      </c>
      <c r="O340" s="8">
        <f t="shared" si="52"/>
        <v>0</v>
      </c>
      <c r="P340" s="8">
        <f t="shared" si="53"/>
        <v>83.5</v>
      </c>
      <c r="Q340" s="9">
        <f t="shared" si="54"/>
        <v>47.524999999999999</v>
      </c>
      <c r="R340" s="9">
        <f t="shared" si="55"/>
        <v>40.875</v>
      </c>
      <c r="S340" s="9">
        <f t="shared" si="56"/>
        <v>52.575000000000003</v>
      </c>
      <c r="T340" s="9">
        <f t="shared" si="57"/>
        <v>45.875</v>
      </c>
      <c r="U340" s="8">
        <f t="shared" si="58"/>
        <v>46.991666666666674</v>
      </c>
      <c r="V340" s="8">
        <f t="shared" si="59"/>
        <v>46.712500000000006</v>
      </c>
    </row>
    <row r="341" spans="1:22" ht="13.5" x14ac:dyDescent="0.25">
      <c r="A341" s="3">
        <f>RSI!A341</f>
        <v>42500</v>
      </c>
      <c r="B341" s="2">
        <f>RSI!B341</f>
        <v>3.2189999999999999</v>
      </c>
      <c r="C341" s="2">
        <f>RSI!I341</f>
        <v>70.882649723405081</v>
      </c>
      <c r="D341" s="2">
        <f>MACD!E341</f>
        <v>-0.12649002768397111</v>
      </c>
      <c r="E341" s="2">
        <f>MACD!F341</f>
        <v>-7.7049720374389688E-2</v>
      </c>
      <c r="F341" s="2">
        <f>'Moving Avg'!D341</f>
        <v>3.2254600000000004</v>
      </c>
      <c r="G341" s="2">
        <f>'Moving Avg'!F341</f>
        <v>3.0487599999999997</v>
      </c>
      <c r="H341" s="2">
        <f>'Moving Avg'!G341</f>
        <v>2.9636880000000003</v>
      </c>
      <c r="I341" s="2">
        <f>'Moving Avg'!H341</f>
        <v>3.2578869999999971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  <c r="M341" s="8">
        <f t="shared" si="50"/>
        <v>0</v>
      </c>
      <c r="N341" s="8">
        <f t="shared" si="51"/>
        <v>100</v>
      </c>
      <c r="O341" s="8">
        <f t="shared" si="52"/>
        <v>0</v>
      </c>
      <c r="P341" s="8">
        <f t="shared" si="53"/>
        <v>83.5</v>
      </c>
      <c r="Q341" s="9">
        <f t="shared" si="54"/>
        <v>47.524999999999999</v>
      </c>
      <c r="R341" s="9">
        <f t="shared" si="55"/>
        <v>40.875</v>
      </c>
      <c r="S341" s="9">
        <f t="shared" si="56"/>
        <v>52.575000000000003</v>
      </c>
      <c r="T341" s="9">
        <f t="shared" si="57"/>
        <v>45.875</v>
      </c>
      <c r="U341" s="8">
        <f t="shared" si="58"/>
        <v>46.991666666666674</v>
      </c>
      <c r="V341" s="8">
        <f t="shared" si="59"/>
        <v>46.712500000000006</v>
      </c>
    </row>
    <row r="342" spans="1:22" ht="13.5" x14ac:dyDescent="0.25">
      <c r="A342" s="3">
        <f>RSI!A342</f>
        <v>42501</v>
      </c>
      <c r="B342" s="2">
        <f>RSI!B342</f>
        <v>3.1958000000000002</v>
      </c>
      <c r="C342" s="2">
        <f>RSI!I342</f>
        <v>66.961863861817676</v>
      </c>
      <c r="D342" s="2">
        <f>MACD!E342</f>
        <v>-0.12872051847081689</v>
      </c>
      <c r="E342" s="2">
        <f>MACD!F342</f>
        <v>-8.738387999367514E-2</v>
      </c>
      <c r="F342" s="2">
        <f>'Moving Avg'!D342</f>
        <v>3.2254599999999995</v>
      </c>
      <c r="G342" s="2">
        <f>'Moving Avg'!F342</f>
        <v>3.0614949999999999</v>
      </c>
      <c r="H342" s="2">
        <f>'Moving Avg'!G342</f>
        <v>2.9697080000000007</v>
      </c>
      <c r="I342" s="2">
        <f>'Moving Avg'!H342</f>
        <v>3.2549479999999975</v>
      </c>
      <c r="J342" s="6" t="str">
        <f>OBV!F342</f>
        <v>BULLISH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49.5</v>
      </c>
      <c r="Q342" s="9">
        <f t="shared" si="54"/>
        <v>51.174999999999997</v>
      </c>
      <c r="R342" s="9">
        <f t="shared" si="55"/>
        <v>37.375</v>
      </c>
      <c r="S342" s="9">
        <f t="shared" si="56"/>
        <v>41.025000000000006</v>
      </c>
      <c r="T342" s="9">
        <f t="shared" si="57"/>
        <v>43.625</v>
      </c>
      <c r="U342" s="8">
        <f t="shared" si="58"/>
        <v>43.191666666666663</v>
      </c>
      <c r="V342" s="8">
        <f t="shared" si="59"/>
        <v>43.3</v>
      </c>
    </row>
    <row r="343" spans="1:22" ht="13.5" x14ac:dyDescent="0.25">
      <c r="A343" s="3">
        <f>RSI!A343</f>
        <v>42502</v>
      </c>
      <c r="B343" s="2">
        <f>RSI!B343</f>
        <v>3.1958000000000002</v>
      </c>
      <c r="C343" s="2">
        <f>RSI!I343</f>
        <v>66.961863861817676</v>
      </c>
      <c r="D343" s="2">
        <f>MACD!E343</f>
        <v>-0.13499773468876386</v>
      </c>
      <c r="E343" s="2">
        <f>MACD!F343</f>
        <v>-9.6906650932692892E-2</v>
      </c>
      <c r="F343" s="2">
        <f>'Moving Avg'!D343</f>
        <v>3.21712</v>
      </c>
      <c r="G343" s="2">
        <f>'Moving Avg'!F343</f>
        <v>3.0730749999999993</v>
      </c>
      <c r="H343" s="2">
        <f>'Moving Avg'!G343</f>
        <v>2.9762840000000002</v>
      </c>
      <c r="I343" s="2">
        <f>'Moving Avg'!H343</f>
        <v>3.2515899999999984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100</v>
      </c>
      <c r="O343" s="8">
        <f t="shared" si="52"/>
        <v>0</v>
      </c>
      <c r="P343" s="8">
        <f t="shared" si="53"/>
        <v>16.5</v>
      </c>
      <c r="Q343" s="9">
        <f t="shared" si="54"/>
        <v>46.225000000000001</v>
      </c>
      <c r="R343" s="9">
        <f t="shared" si="55"/>
        <v>29.125</v>
      </c>
      <c r="S343" s="9">
        <f t="shared" si="56"/>
        <v>26.175000000000001</v>
      </c>
      <c r="T343" s="9">
        <f t="shared" si="57"/>
        <v>35.375</v>
      </c>
      <c r="U343" s="8">
        <f t="shared" si="58"/>
        <v>33.841666666666661</v>
      </c>
      <c r="V343" s="8">
        <f t="shared" si="59"/>
        <v>34.224999999999994</v>
      </c>
    </row>
    <row r="344" spans="1:22" ht="13.5" x14ac:dyDescent="0.25">
      <c r="A344" s="3">
        <f>RSI!A344</f>
        <v>42503</v>
      </c>
      <c r="B344" s="2">
        <f>RSI!B344</f>
        <v>3.1958000000000002</v>
      </c>
      <c r="C344" s="2">
        <f>RSI!I344</f>
        <v>66.961863861817676</v>
      </c>
      <c r="D344" s="2">
        <f>MACD!E344</f>
        <v>-0.11683831452118643</v>
      </c>
      <c r="E344" s="2">
        <f>MACD!F344</f>
        <v>-0.10089298365039159</v>
      </c>
      <c r="F344" s="2">
        <f>'Moving Avg'!D344</f>
        <v>3.20878</v>
      </c>
      <c r="G344" s="2">
        <f>'Moving Avg'!F344</f>
        <v>3.0846549999999993</v>
      </c>
      <c r="H344" s="2">
        <f>'Moving Avg'!G344</f>
        <v>2.9828600000000001</v>
      </c>
      <c r="I344" s="2">
        <f>'Moving Avg'!H344</f>
        <v>3.2482319999999989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16.5</v>
      </c>
      <c r="Q344" s="9">
        <f t="shared" si="54"/>
        <v>26.975000000000001</v>
      </c>
      <c r="R344" s="9">
        <f t="shared" si="55"/>
        <v>18.125</v>
      </c>
      <c r="S344" s="9">
        <f t="shared" si="56"/>
        <v>17.925000000000001</v>
      </c>
      <c r="T344" s="9">
        <f t="shared" si="57"/>
        <v>21.625</v>
      </c>
      <c r="U344" s="8">
        <f t="shared" si="58"/>
        <v>21.008333333333336</v>
      </c>
      <c r="V344" s="8">
        <f t="shared" si="59"/>
        <v>21.162500000000001</v>
      </c>
    </row>
    <row r="345" spans="1:22" ht="13.5" x14ac:dyDescent="0.25">
      <c r="A345" s="3">
        <f>RSI!A345</f>
        <v>42506</v>
      </c>
      <c r="B345" s="2">
        <f>RSI!B345</f>
        <v>3.1958000000000002</v>
      </c>
      <c r="C345" s="2">
        <f>RSI!I345</f>
        <v>66.961863861817676</v>
      </c>
      <c r="D345" s="2">
        <f>MACD!E345</f>
        <v>-9.4345454680250462E-2</v>
      </c>
      <c r="E345" s="2">
        <f>MACD!F345</f>
        <v>-9.9583477856363373E-2</v>
      </c>
      <c r="F345" s="2">
        <f>'Moving Avg'!D345</f>
        <v>3.2004400000000004</v>
      </c>
      <c r="G345" s="2">
        <f>'Moving Avg'!F345</f>
        <v>3.0953049999999993</v>
      </c>
      <c r="H345" s="2">
        <f>'Moving Avg'!G345</f>
        <v>2.991012</v>
      </c>
      <c r="I345" s="2">
        <f>'Moving Avg'!H345</f>
        <v>3.244873999999998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16.5</v>
      </c>
      <c r="Q345" s="9">
        <f t="shared" si="54"/>
        <v>11.225</v>
      </c>
      <c r="R345" s="9">
        <f t="shared" si="55"/>
        <v>9.125</v>
      </c>
      <c r="S345" s="9">
        <f t="shared" si="56"/>
        <v>11.175000000000001</v>
      </c>
      <c r="T345" s="9">
        <f t="shared" si="57"/>
        <v>10.375</v>
      </c>
      <c r="U345" s="8">
        <f t="shared" si="58"/>
        <v>10.508333333333335</v>
      </c>
      <c r="V345" s="8">
        <f t="shared" si="59"/>
        <v>10.475000000000001</v>
      </c>
    </row>
    <row r="346" spans="1:22" ht="13.5" x14ac:dyDescent="0.25">
      <c r="A346" s="3">
        <f>RSI!A346</f>
        <v>42507</v>
      </c>
      <c r="B346" s="2">
        <f>RSI!B346</f>
        <v>3.1865999999999999</v>
      </c>
      <c r="C346" s="2">
        <f>RSI!I346</f>
        <v>65.042879159026199</v>
      </c>
      <c r="D346" s="2">
        <f>MACD!E346</f>
        <v>-7.883685560623821E-2</v>
      </c>
      <c r="E346" s="2">
        <f>MACD!F346</f>
        <v>-9.5434153406338346E-2</v>
      </c>
      <c r="F346" s="2">
        <f>'Moving Avg'!D346</f>
        <v>3.1939600000000001</v>
      </c>
      <c r="G346" s="2">
        <f>'Moving Avg'!F346</f>
        <v>3.105494999999999</v>
      </c>
      <c r="H346" s="2">
        <f>'Moving Avg'!G346</f>
        <v>2.9977739999999993</v>
      </c>
      <c r="I346" s="2">
        <f>'Moving Avg'!H346</f>
        <v>3.2414929999999975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16.5</v>
      </c>
      <c r="Q346" s="9">
        <f t="shared" si="54"/>
        <v>11.225</v>
      </c>
      <c r="R346" s="9">
        <f t="shared" si="55"/>
        <v>9.125</v>
      </c>
      <c r="S346" s="9">
        <f t="shared" si="56"/>
        <v>11.175000000000001</v>
      </c>
      <c r="T346" s="9">
        <f t="shared" si="57"/>
        <v>10.375</v>
      </c>
      <c r="U346" s="8">
        <f t="shared" si="58"/>
        <v>10.508333333333335</v>
      </c>
      <c r="V346" s="8">
        <f t="shared" si="59"/>
        <v>10.475000000000001</v>
      </c>
    </row>
    <row r="347" spans="1:22" ht="13.5" x14ac:dyDescent="0.25">
      <c r="A347" s="3">
        <f>RSI!A347</f>
        <v>42508</v>
      </c>
      <c r="B347" s="2">
        <f>RSI!B347</f>
        <v>3.1865999999999999</v>
      </c>
      <c r="C347" s="2">
        <f>RSI!I347</f>
        <v>65.042879159026228</v>
      </c>
      <c r="D347" s="2">
        <f>MACD!E347</f>
        <v>-5.8432262535644153E-2</v>
      </c>
      <c r="E347" s="2">
        <f>MACD!F347</f>
        <v>-8.8033775232199518E-2</v>
      </c>
      <c r="F347" s="2">
        <f>'Moving Avg'!D347</f>
        <v>3.1921200000000001</v>
      </c>
      <c r="G347" s="2">
        <f>'Moving Avg'!F347</f>
        <v>3.116614999999999</v>
      </c>
      <c r="H347" s="2">
        <f>'Moving Avg'!G347</f>
        <v>3.0045359999999994</v>
      </c>
      <c r="I347" s="2">
        <f>'Moving Avg'!H347</f>
        <v>3.2381119999999983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16.5</v>
      </c>
      <c r="Q347" s="9">
        <f t="shared" si="54"/>
        <v>11.225</v>
      </c>
      <c r="R347" s="9">
        <f t="shared" si="55"/>
        <v>9.125</v>
      </c>
      <c r="S347" s="9">
        <f t="shared" si="56"/>
        <v>11.175000000000001</v>
      </c>
      <c r="T347" s="9">
        <f t="shared" si="57"/>
        <v>10.375</v>
      </c>
      <c r="U347" s="8">
        <f t="shared" si="58"/>
        <v>10.508333333333335</v>
      </c>
      <c r="V347" s="8">
        <f t="shared" si="59"/>
        <v>10.475000000000001</v>
      </c>
    </row>
    <row r="348" spans="1:22" ht="13.5" x14ac:dyDescent="0.25">
      <c r="A348" s="3">
        <f>RSI!A348</f>
        <v>42509</v>
      </c>
      <c r="B348" s="2">
        <f>RSI!B348</f>
        <v>3.0939000000000001</v>
      </c>
      <c r="C348" s="2">
        <f>RSI!I348</f>
        <v>48.725186111746638</v>
      </c>
      <c r="D348" s="2">
        <f>MACD!E348</f>
        <v>-2.8392968676510755E-2</v>
      </c>
      <c r="E348" s="2">
        <f>MACD!F348</f>
        <v>-7.6105613921061771E-2</v>
      </c>
      <c r="F348" s="2">
        <f>'Moving Avg'!D348</f>
        <v>3.1717400000000002</v>
      </c>
      <c r="G348" s="2">
        <f>'Moving Avg'!F348</f>
        <v>3.1230999999999995</v>
      </c>
      <c r="H348" s="2">
        <f>'Moving Avg'!G348</f>
        <v>3.0094439999999993</v>
      </c>
      <c r="I348" s="2">
        <f>'Moving Avg'!H348</f>
        <v>3.2343369999999978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0"/>
        <v>25</v>
      </c>
      <c r="N348" s="8">
        <f t="shared" si="51"/>
        <v>0</v>
      </c>
      <c r="O348" s="8">
        <f t="shared" si="52"/>
        <v>0</v>
      </c>
      <c r="P348" s="8">
        <f t="shared" si="53"/>
        <v>16.5</v>
      </c>
      <c r="Q348" s="9">
        <f t="shared" si="54"/>
        <v>11.225</v>
      </c>
      <c r="R348" s="9">
        <f t="shared" si="55"/>
        <v>9.125</v>
      </c>
      <c r="S348" s="9">
        <f t="shared" si="56"/>
        <v>11.175000000000001</v>
      </c>
      <c r="T348" s="9">
        <f t="shared" si="57"/>
        <v>10.375</v>
      </c>
      <c r="U348" s="8">
        <f t="shared" si="58"/>
        <v>10.508333333333335</v>
      </c>
      <c r="V348" s="8">
        <f t="shared" si="59"/>
        <v>10.475000000000001</v>
      </c>
    </row>
    <row r="349" spans="1:22" ht="13.5" x14ac:dyDescent="0.25">
      <c r="A349" s="3">
        <f>RSI!A349</f>
        <v>42510</v>
      </c>
      <c r="B349" s="2">
        <f>RSI!B349</f>
        <v>3.0893000000000002</v>
      </c>
      <c r="C349" s="2">
        <f>RSI!I349</f>
        <v>48.080584303041086</v>
      </c>
      <c r="D349" s="2">
        <f>MACD!E349</f>
        <v>-2.5571348133546223E-3</v>
      </c>
      <c r="E349" s="2">
        <f>MACD!F349</f>
        <v>-6.1395918099520344E-2</v>
      </c>
      <c r="F349" s="2">
        <f>'Moving Avg'!D349</f>
        <v>3.1504400000000001</v>
      </c>
      <c r="G349" s="2">
        <f>'Moving Avg'!F349</f>
        <v>3.1337549999999998</v>
      </c>
      <c r="H349" s="2">
        <f>'Moving Avg'!G349</f>
        <v>3.0143539999999995</v>
      </c>
      <c r="I349" s="2">
        <f>'Moving Avg'!H349</f>
        <v>3.2310484999999978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0</v>
      </c>
      <c r="P349" s="8">
        <f t="shared" si="53"/>
        <v>16.5</v>
      </c>
      <c r="Q349" s="9">
        <f t="shared" si="54"/>
        <v>11.225</v>
      </c>
      <c r="R349" s="9">
        <f t="shared" si="55"/>
        <v>9.125</v>
      </c>
      <c r="S349" s="9">
        <f t="shared" si="56"/>
        <v>11.175000000000001</v>
      </c>
      <c r="T349" s="9">
        <f t="shared" si="57"/>
        <v>10.375</v>
      </c>
      <c r="U349" s="8">
        <f t="shared" si="58"/>
        <v>10.508333333333335</v>
      </c>
      <c r="V349" s="8">
        <f t="shared" si="59"/>
        <v>10.475000000000001</v>
      </c>
    </row>
    <row r="350" spans="1:22" ht="13.5" x14ac:dyDescent="0.25">
      <c r="A350" s="3">
        <f>RSI!A350</f>
        <v>42513</v>
      </c>
      <c r="B350" s="2">
        <f>RSI!B350</f>
        <v>3.1726999999999999</v>
      </c>
      <c r="C350" s="2">
        <f>RSI!I350</f>
        <v>58.738571124539206</v>
      </c>
      <c r="D350" s="2">
        <f>MACD!E350</f>
        <v>1.322486761291719E-2</v>
      </c>
      <c r="E350" s="2">
        <f>MACD!F350</f>
        <v>-4.6471760957032843E-2</v>
      </c>
      <c r="F350" s="2">
        <f>'Moving Avg'!D350</f>
        <v>3.1458199999999996</v>
      </c>
      <c r="G350" s="2">
        <f>'Moving Avg'!F350</f>
        <v>3.1485799999999995</v>
      </c>
      <c r="H350" s="2">
        <f>'Moving Avg'!G350</f>
        <v>3.0189859999999995</v>
      </c>
      <c r="I350" s="2">
        <f>'Moving Avg'!H350</f>
        <v>3.2277139999999975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16.5</v>
      </c>
      <c r="Q350" s="9">
        <f t="shared" si="54"/>
        <v>11.225</v>
      </c>
      <c r="R350" s="9">
        <f t="shared" si="55"/>
        <v>9.125</v>
      </c>
      <c r="S350" s="9">
        <f t="shared" si="56"/>
        <v>11.175000000000001</v>
      </c>
      <c r="T350" s="9">
        <f t="shared" si="57"/>
        <v>10.375</v>
      </c>
      <c r="U350" s="8">
        <f t="shared" si="58"/>
        <v>10.508333333333335</v>
      </c>
      <c r="V350" s="8">
        <f t="shared" si="59"/>
        <v>10.475000000000001</v>
      </c>
    </row>
    <row r="351" spans="1:22" ht="13.5" x14ac:dyDescent="0.25">
      <c r="A351" s="3">
        <f>RSI!A351</f>
        <v>42514</v>
      </c>
      <c r="B351" s="2">
        <f>RSI!B351</f>
        <v>3.1680000000000001</v>
      </c>
      <c r="C351" s="2">
        <f>RSI!I351</f>
        <v>58.0157878938086</v>
      </c>
      <c r="D351" s="2">
        <f>MACD!E351</f>
        <v>2.3679429427085452E-2</v>
      </c>
      <c r="E351" s="2">
        <f>MACD!F351</f>
        <v>-3.2441522880209184E-2</v>
      </c>
      <c r="F351" s="2">
        <f>'Moving Avg'!D351</f>
        <v>3.1421000000000001</v>
      </c>
      <c r="G351" s="2">
        <f>'Moving Avg'!F351</f>
        <v>3.1589999999999998</v>
      </c>
      <c r="H351" s="2">
        <f>'Moving Avg'!G351</f>
        <v>3.0223199999999997</v>
      </c>
      <c r="I351" s="2">
        <f>'Moving Avg'!H351</f>
        <v>3.2243559999999976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16.5</v>
      </c>
      <c r="Q351" s="9">
        <f t="shared" si="54"/>
        <v>11.225</v>
      </c>
      <c r="R351" s="9">
        <f t="shared" si="55"/>
        <v>9.125</v>
      </c>
      <c r="S351" s="9">
        <f t="shared" si="56"/>
        <v>11.175000000000001</v>
      </c>
      <c r="T351" s="9">
        <f t="shared" si="57"/>
        <v>10.375</v>
      </c>
      <c r="U351" s="8">
        <f t="shared" si="58"/>
        <v>10.508333333333335</v>
      </c>
      <c r="V351" s="8">
        <f t="shared" si="59"/>
        <v>10.475000000000001</v>
      </c>
    </row>
    <row r="352" spans="1:22" ht="13.5" x14ac:dyDescent="0.25">
      <c r="A352" s="3">
        <f>RSI!A352</f>
        <v>42515</v>
      </c>
      <c r="B352" s="2">
        <f>RSI!B352</f>
        <v>3.1680000000000001</v>
      </c>
      <c r="C352" s="2">
        <f>RSI!I352</f>
        <v>58.015787893808614</v>
      </c>
      <c r="D352" s="2">
        <f>MACD!E352</f>
        <v>2.8612440199700995E-2</v>
      </c>
      <c r="E352" s="2">
        <f>MACD!F352</f>
        <v>-2.0230730264227149E-2</v>
      </c>
      <c r="F352" s="2">
        <f>'Moving Avg'!D352</f>
        <v>3.1383800000000002</v>
      </c>
      <c r="G352" s="2">
        <f>'Moving Avg'!F352</f>
        <v>3.1682599999999996</v>
      </c>
      <c r="H352" s="2">
        <f>'Moving Avg'!G352</f>
        <v>3.026024</v>
      </c>
      <c r="I352" s="2">
        <f>'Moving Avg'!H352</f>
        <v>3.2209979999999971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16.5</v>
      </c>
      <c r="Q352" s="9">
        <f t="shared" si="54"/>
        <v>11.225</v>
      </c>
      <c r="R352" s="9">
        <f t="shared" si="55"/>
        <v>9.125</v>
      </c>
      <c r="S352" s="9">
        <f t="shared" si="56"/>
        <v>11.175000000000001</v>
      </c>
      <c r="T352" s="9">
        <f t="shared" si="57"/>
        <v>10.375</v>
      </c>
      <c r="U352" s="8">
        <f t="shared" si="58"/>
        <v>10.508333333333335</v>
      </c>
      <c r="V352" s="8">
        <f t="shared" si="59"/>
        <v>10.475000000000001</v>
      </c>
    </row>
    <row r="353" spans="1:22" ht="13.5" x14ac:dyDescent="0.25">
      <c r="A353" s="3">
        <f>RSI!A353</f>
        <v>42516</v>
      </c>
      <c r="B353" s="2">
        <f>RSI!B353</f>
        <v>3.1680000000000001</v>
      </c>
      <c r="C353" s="2">
        <f>RSI!I353</f>
        <v>58.015787893808614</v>
      </c>
      <c r="D353" s="2">
        <f>MACD!E353</f>
        <v>3.2468076101895615E-2</v>
      </c>
      <c r="E353" s="2">
        <f>MACD!F353</f>
        <v>-9.6909689910025971E-3</v>
      </c>
      <c r="F353" s="2">
        <f>'Moving Avg'!D353</f>
        <v>3.1531999999999996</v>
      </c>
      <c r="G353" s="2">
        <f>'Moving Avg'!F353</f>
        <v>3.1786799999999995</v>
      </c>
      <c r="H353" s="2">
        <f>'Moving Avg'!G353</f>
        <v>3.0298219999999998</v>
      </c>
      <c r="I353" s="2">
        <f>'Moving Avg'!H353</f>
        <v>3.2178944999999972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16.5</v>
      </c>
      <c r="Q353" s="9">
        <f t="shared" si="54"/>
        <v>11.225</v>
      </c>
      <c r="R353" s="9">
        <f t="shared" si="55"/>
        <v>9.125</v>
      </c>
      <c r="S353" s="9">
        <f t="shared" si="56"/>
        <v>11.175000000000001</v>
      </c>
      <c r="T353" s="9">
        <f t="shared" si="57"/>
        <v>10.375</v>
      </c>
      <c r="U353" s="8">
        <f t="shared" si="58"/>
        <v>10.508333333333335</v>
      </c>
      <c r="V353" s="8">
        <f t="shared" si="59"/>
        <v>10.475000000000001</v>
      </c>
    </row>
    <row r="354" spans="1:22" ht="13.5" x14ac:dyDescent="0.25">
      <c r="A354" s="3">
        <f>RSI!A354</f>
        <v>42517</v>
      </c>
      <c r="B354" s="2">
        <f>RSI!B354</f>
        <v>3.1448999999999998</v>
      </c>
      <c r="C354" s="2">
        <f>RSI!I354</f>
        <v>53.941289188190318</v>
      </c>
      <c r="D354" s="2">
        <f>MACD!E354</f>
        <v>3.7146787123821579E-2</v>
      </c>
      <c r="E354" s="2">
        <f>MACD!F354</f>
        <v>-3.2341776803776218E-4</v>
      </c>
      <c r="F354" s="2">
        <f>'Moving Avg'!D354</f>
        <v>3.16432</v>
      </c>
      <c r="G354" s="2">
        <f>'Moving Avg'!F354</f>
        <v>3.1800699999999997</v>
      </c>
      <c r="H354" s="2">
        <f>'Moving Avg'!G354</f>
        <v>3.033528</v>
      </c>
      <c r="I354" s="2">
        <f>'Moving Avg'!H354</f>
        <v>3.2146524999999975</v>
      </c>
      <c r="J354" s="6" t="str">
        <f>OBV!F354</f>
        <v>BEARISH</v>
      </c>
      <c r="K354" s="6" t="str">
        <f>OBV!G354</f>
        <v>NEUTRAL</v>
      </c>
      <c r="L354" s="6" t="str">
        <f>OBV!H354</f>
        <v>BEARISH DIVERGENCE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16.5</v>
      </c>
      <c r="Q354" s="9">
        <f t="shared" si="54"/>
        <v>11.225</v>
      </c>
      <c r="R354" s="9">
        <f t="shared" si="55"/>
        <v>9.125</v>
      </c>
      <c r="S354" s="9">
        <f t="shared" si="56"/>
        <v>11.175000000000001</v>
      </c>
      <c r="T354" s="9">
        <f t="shared" si="57"/>
        <v>10.375</v>
      </c>
      <c r="U354" s="8">
        <f t="shared" si="58"/>
        <v>10.508333333333335</v>
      </c>
      <c r="V354" s="8">
        <f t="shared" si="59"/>
        <v>10.475000000000001</v>
      </c>
    </row>
    <row r="355" spans="1:22" ht="13.5" x14ac:dyDescent="0.25">
      <c r="A355" s="3">
        <f>RSI!A355</f>
        <v>42520</v>
      </c>
      <c r="B355" s="2">
        <f>RSI!B355</f>
        <v>3.1680000000000001</v>
      </c>
      <c r="C355" s="2">
        <f>RSI!I355</f>
        <v>57.179911014225823</v>
      </c>
      <c r="D355" s="2">
        <f>MACD!E355</f>
        <v>3.9258064566939588E-2</v>
      </c>
      <c r="E355" s="2">
        <f>MACD!F355</f>
        <v>7.5928786989577085E-3</v>
      </c>
      <c r="F355" s="2">
        <f>'Moving Avg'!D355</f>
        <v>3.1633800000000001</v>
      </c>
      <c r="G355" s="2">
        <f>'Moving Avg'!F355</f>
        <v>3.1800699999999997</v>
      </c>
      <c r="H355" s="2">
        <f>'Moving Avg'!G355</f>
        <v>3.0376960000000004</v>
      </c>
      <c r="I355" s="2">
        <f>'Moving Avg'!H355</f>
        <v>3.2115724999999973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16.5</v>
      </c>
      <c r="Q355" s="9">
        <f t="shared" si="54"/>
        <v>11.225</v>
      </c>
      <c r="R355" s="9">
        <f t="shared" si="55"/>
        <v>9.125</v>
      </c>
      <c r="S355" s="9">
        <f t="shared" si="56"/>
        <v>11.175000000000001</v>
      </c>
      <c r="T355" s="9">
        <f t="shared" si="57"/>
        <v>10.375</v>
      </c>
      <c r="U355" s="8">
        <f t="shared" si="58"/>
        <v>10.508333333333335</v>
      </c>
      <c r="V355" s="8">
        <f t="shared" si="59"/>
        <v>10.475000000000001</v>
      </c>
    </row>
    <row r="356" spans="1:22" ht="13.5" x14ac:dyDescent="0.25">
      <c r="A356" s="3">
        <f>RSI!A356</f>
        <v>42521</v>
      </c>
      <c r="B356" s="2">
        <f>RSI!B356</f>
        <v>3.1634000000000002</v>
      </c>
      <c r="C356" s="2">
        <f>RSI!I356</f>
        <v>56.330490917674958</v>
      </c>
      <c r="D356" s="2">
        <f>MACD!E356</f>
        <v>3.9706979206795889E-2</v>
      </c>
      <c r="E356" s="2">
        <f>MACD!F356</f>
        <v>1.4015698800525346E-2</v>
      </c>
      <c r="F356" s="2">
        <f>'Moving Avg'!D356</f>
        <v>3.1624600000000003</v>
      </c>
      <c r="G356" s="2">
        <f>'Moving Avg'!F356</f>
        <v>3.1809949999999998</v>
      </c>
      <c r="H356" s="2">
        <f>'Moving Avg'!G356</f>
        <v>3.0417719999999999</v>
      </c>
      <c r="I356" s="2">
        <f>'Moving Avg'!H356</f>
        <v>3.208492499999998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66.5</v>
      </c>
      <c r="Q356" s="9">
        <f t="shared" si="54"/>
        <v>18.725000000000001</v>
      </c>
      <c r="R356" s="9">
        <f t="shared" si="55"/>
        <v>21.625</v>
      </c>
      <c r="S356" s="9">
        <f t="shared" si="56"/>
        <v>33.674999999999997</v>
      </c>
      <c r="T356" s="9">
        <f t="shared" si="57"/>
        <v>22.875</v>
      </c>
      <c r="U356" s="8">
        <f t="shared" si="58"/>
        <v>24.675000000000001</v>
      </c>
      <c r="V356" s="8">
        <f t="shared" si="59"/>
        <v>24.225000000000001</v>
      </c>
    </row>
    <row r="357" spans="1:22" ht="13.5" x14ac:dyDescent="0.25">
      <c r="A357" s="3">
        <f>RSI!A357</f>
        <v>42522</v>
      </c>
      <c r="B357" s="2">
        <f>RSI!B357</f>
        <v>3.1634000000000002</v>
      </c>
      <c r="C357" s="2">
        <f>RSI!I357</f>
        <v>56.330490917674958</v>
      </c>
      <c r="D357" s="2">
        <f>MACD!E357</f>
        <v>3.9870579232816894E-2</v>
      </c>
      <c r="E357" s="2">
        <f>MACD!F357</f>
        <v>1.9186674886983654E-2</v>
      </c>
      <c r="F357" s="2">
        <f>'Moving Avg'!D357</f>
        <v>3.16154</v>
      </c>
      <c r="G357" s="2">
        <f>'Moving Avg'!F357</f>
        <v>3.1793749999999994</v>
      </c>
      <c r="H357" s="2">
        <f>'Moving Avg'!G357</f>
        <v>3.0458479999999999</v>
      </c>
      <c r="I357" s="2">
        <f>'Moving Avg'!H357</f>
        <v>3.205805999999999</v>
      </c>
      <c r="J357" s="6" t="str">
        <f>OBV!F357</f>
        <v>BULLISH</v>
      </c>
      <c r="K357" s="6" t="str">
        <f>OBV!G357</f>
        <v>NEUTRAL</v>
      </c>
      <c r="L357" s="6" t="str">
        <f>OBV!H357</f>
        <v>BULLISH DIVERGENCE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66.5</v>
      </c>
      <c r="Q357" s="9">
        <f t="shared" si="54"/>
        <v>18.725000000000001</v>
      </c>
      <c r="R357" s="9">
        <f t="shared" si="55"/>
        <v>21.625</v>
      </c>
      <c r="S357" s="9">
        <f t="shared" si="56"/>
        <v>33.674999999999997</v>
      </c>
      <c r="T357" s="9">
        <f t="shared" si="57"/>
        <v>22.875</v>
      </c>
      <c r="U357" s="8">
        <f t="shared" si="58"/>
        <v>24.675000000000001</v>
      </c>
      <c r="V357" s="8">
        <f t="shared" si="59"/>
        <v>24.225000000000001</v>
      </c>
    </row>
    <row r="358" spans="1:22" ht="13.5" x14ac:dyDescent="0.25">
      <c r="A358" s="3">
        <f>RSI!A358</f>
        <v>42523</v>
      </c>
      <c r="B358" s="2">
        <f>RSI!B358</f>
        <v>3.0985999999999998</v>
      </c>
      <c r="C358" s="2">
        <f>RSI!I358</f>
        <v>45.329199945007531</v>
      </c>
      <c r="D358" s="2">
        <f>MACD!E358</f>
        <v>3.03472393189268E-2</v>
      </c>
      <c r="E358" s="2">
        <f>MACD!F358</f>
        <v>2.1418787773372285E-2</v>
      </c>
      <c r="F358" s="2">
        <f>'Moving Avg'!D358</f>
        <v>3.1476600000000001</v>
      </c>
      <c r="G358" s="2">
        <f>'Moving Avg'!F358</f>
        <v>3.1724299999999994</v>
      </c>
      <c r="H358" s="2">
        <f>'Moving Avg'!G358</f>
        <v>3.0487200000000003</v>
      </c>
      <c r="I358" s="2">
        <f>'Moving Avg'!H358</f>
        <v>3.2027724999999987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16.5</v>
      </c>
      <c r="Q358" s="9">
        <f t="shared" si="54"/>
        <v>11.225</v>
      </c>
      <c r="R358" s="9">
        <f t="shared" si="55"/>
        <v>9.125</v>
      </c>
      <c r="S358" s="9">
        <f t="shared" si="56"/>
        <v>11.175000000000001</v>
      </c>
      <c r="T358" s="9">
        <f t="shared" si="57"/>
        <v>10.375</v>
      </c>
      <c r="U358" s="8">
        <f t="shared" si="58"/>
        <v>10.508333333333335</v>
      </c>
      <c r="V358" s="8">
        <f t="shared" si="59"/>
        <v>10.475000000000001</v>
      </c>
    </row>
    <row r="359" spans="1:22" ht="13.5" x14ac:dyDescent="0.25">
      <c r="A359" s="3">
        <f>RSI!A359</f>
        <v>42524</v>
      </c>
      <c r="B359" s="2">
        <f>RSI!B359</f>
        <v>3.1078000000000001</v>
      </c>
      <c r="C359" s="2">
        <f>RSI!I359</f>
        <v>46.914365521493494</v>
      </c>
      <c r="D359" s="2">
        <f>MACD!E359</f>
        <v>2.109736059073386E-2</v>
      </c>
      <c r="E359" s="2">
        <f>MACD!F359</f>
        <v>2.1354502336844602E-2</v>
      </c>
      <c r="F359" s="2">
        <f>'Moving Avg'!D359</f>
        <v>3.1402399999999999</v>
      </c>
      <c r="G359" s="2">
        <f>'Moving Avg'!F359</f>
        <v>3.1659449999999998</v>
      </c>
      <c r="H359" s="2">
        <f>'Moving Avg'!G359</f>
        <v>3.0518700000000001</v>
      </c>
      <c r="I359" s="2">
        <f>'Moving Avg'!H359</f>
        <v>3.1998314999999984</v>
      </c>
      <c r="J359" s="6" t="str">
        <f>OBV!F359</f>
        <v>BULLISH</v>
      </c>
      <c r="K359" s="6" t="str">
        <f>OBV!G359</f>
        <v>NEUTRAL</v>
      </c>
      <c r="L359" s="6" t="str">
        <f>OBV!H359</f>
        <v>BULLISH DIVERGENCE</v>
      </c>
      <c r="M359" s="8">
        <f t="shared" si="50"/>
        <v>25</v>
      </c>
      <c r="N359" s="8">
        <f t="shared" si="51"/>
        <v>45</v>
      </c>
      <c r="O359" s="8">
        <f t="shared" si="52"/>
        <v>0</v>
      </c>
      <c r="P359" s="8">
        <f t="shared" si="53"/>
        <v>66.5</v>
      </c>
      <c r="Q359" s="9">
        <f t="shared" si="54"/>
        <v>34.475000000000001</v>
      </c>
      <c r="R359" s="9">
        <f t="shared" si="55"/>
        <v>30.625</v>
      </c>
      <c r="S359" s="9">
        <f t="shared" si="56"/>
        <v>40.424999999999997</v>
      </c>
      <c r="T359" s="9">
        <f t="shared" si="57"/>
        <v>34.125</v>
      </c>
      <c r="U359" s="8">
        <f t="shared" si="58"/>
        <v>35.174999999999997</v>
      </c>
      <c r="V359" s="8">
        <f t="shared" si="59"/>
        <v>34.912499999999994</v>
      </c>
    </row>
    <row r="360" spans="1:22" ht="13.5" x14ac:dyDescent="0.25">
      <c r="A360" s="3">
        <f>RSI!A360</f>
        <v>42527</v>
      </c>
      <c r="B360" s="2">
        <f>RSI!B360</f>
        <v>3.0939000000000001</v>
      </c>
      <c r="C360" s="2">
        <f>RSI!I360</f>
        <v>44.800795757124732</v>
      </c>
      <c r="D360" s="2">
        <f>MACD!E360</f>
        <v>2.7259451494962228E-2</v>
      </c>
      <c r="E360" s="2">
        <f>MACD!F360</f>
        <v>2.2535492168468129E-2</v>
      </c>
      <c r="F360" s="2">
        <f>'Moving Avg'!D360</f>
        <v>3.1254200000000001</v>
      </c>
      <c r="G360" s="2">
        <f>'Moving Avg'!F360</f>
        <v>3.1587649999999998</v>
      </c>
      <c r="H360" s="2">
        <f>'Moving Avg'!G360</f>
        <v>3.055482</v>
      </c>
      <c r="I360" s="2">
        <f>'Moving Avg'!H360</f>
        <v>3.196890499999999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16.5</v>
      </c>
      <c r="Q360" s="9">
        <f t="shared" si="54"/>
        <v>11.225</v>
      </c>
      <c r="R360" s="9">
        <f t="shared" si="55"/>
        <v>9.125</v>
      </c>
      <c r="S360" s="9">
        <f t="shared" si="56"/>
        <v>11.175000000000001</v>
      </c>
      <c r="T360" s="9">
        <f t="shared" si="57"/>
        <v>10.375</v>
      </c>
      <c r="U360" s="8">
        <f t="shared" si="58"/>
        <v>10.508333333333335</v>
      </c>
      <c r="V360" s="8">
        <f t="shared" si="59"/>
        <v>10.475000000000001</v>
      </c>
    </row>
    <row r="361" spans="1:22" ht="13.5" x14ac:dyDescent="0.25">
      <c r="A361" s="3">
        <f>RSI!A361</f>
        <v>42528</v>
      </c>
      <c r="B361" s="2">
        <f>RSI!B361</f>
        <v>3.1495000000000002</v>
      </c>
      <c r="C361" s="2">
        <f>RSI!I361</f>
        <v>53.772169113757045</v>
      </c>
      <c r="D361" s="2">
        <f>MACD!E361</f>
        <v>2.7833061730526243E-2</v>
      </c>
      <c r="E361" s="2">
        <f>MACD!F361</f>
        <v>2.3595006080879756E-2</v>
      </c>
      <c r="F361" s="2">
        <f>'Moving Avg'!D361</f>
        <v>3.1226400000000001</v>
      </c>
      <c r="G361" s="2">
        <f>'Moving Avg'!F361</f>
        <v>3.1552899999999999</v>
      </c>
      <c r="H361" s="2">
        <f>'Moving Avg'!G361</f>
        <v>3.0602979999999995</v>
      </c>
      <c r="I361" s="2">
        <f>'Moving Avg'!H361</f>
        <v>3.194342999999999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16.5</v>
      </c>
      <c r="Q361" s="9">
        <f t="shared" si="54"/>
        <v>11.225</v>
      </c>
      <c r="R361" s="9">
        <f t="shared" si="55"/>
        <v>9.125</v>
      </c>
      <c r="S361" s="9">
        <f t="shared" si="56"/>
        <v>11.175000000000001</v>
      </c>
      <c r="T361" s="9">
        <f t="shared" si="57"/>
        <v>10.375</v>
      </c>
      <c r="U361" s="8">
        <f t="shared" si="58"/>
        <v>10.508333333333335</v>
      </c>
      <c r="V361" s="8">
        <f t="shared" si="59"/>
        <v>10.475000000000001</v>
      </c>
    </row>
    <row r="362" spans="1:22" ht="13.5" x14ac:dyDescent="0.25">
      <c r="A362" s="3">
        <f>RSI!A362</f>
        <v>42529</v>
      </c>
      <c r="B362" s="2">
        <f>RSI!B362</f>
        <v>3.0939000000000001</v>
      </c>
      <c r="C362" s="2">
        <f>RSI!I362</f>
        <v>45.762406393458861</v>
      </c>
      <c r="D362" s="2">
        <f>MACD!E362</f>
        <v>3.2294630299921856E-2</v>
      </c>
      <c r="E362" s="2">
        <f>MACD!F362</f>
        <v>2.5334930924688179E-2</v>
      </c>
      <c r="F362" s="2">
        <f>'Moving Avg'!D362</f>
        <v>3.1087400000000001</v>
      </c>
      <c r="G362" s="2">
        <f>'Moving Avg'!F362</f>
        <v>3.1501950000000001</v>
      </c>
      <c r="H362" s="2">
        <f>'Moving Avg'!G362</f>
        <v>3.0634459999999994</v>
      </c>
      <c r="I362" s="2">
        <f>'Moving Avg'!H362</f>
        <v>3.1910774999999991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16.5</v>
      </c>
      <c r="Q362" s="9">
        <f t="shared" si="54"/>
        <v>11.225</v>
      </c>
      <c r="R362" s="9">
        <f t="shared" si="55"/>
        <v>9.125</v>
      </c>
      <c r="S362" s="9">
        <f t="shared" si="56"/>
        <v>11.175000000000001</v>
      </c>
      <c r="T362" s="9">
        <f t="shared" si="57"/>
        <v>10.375</v>
      </c>
      <c r="U362" s="8">
        <f t="shared" si="58"/>
        <v>10.508333333333335</v>
      </c>
      <c r="V362" s="8">
        <f t="shared" si="59"/>
        <v>10.475000000000001</v>
      </c>
    </row>
    <row r="363" spans="1:22" ht="13.5" x14ac:dyDescent="0.25">
      <c r="A363" s="3">
        <f>RSI!A363</f>
        <v>42530</v>
      </c>
      <c r="B363" s="2">
        <f>RSI!B363</f>
        <v>3.08</v>
      </c>
      <c r="C363" s="2">
        <f>RSI!I363</f>
        <v>43.997917581905895</v>
      </c>
      <c r="D363" s="2">
        <f>MACD!E363</f>
        <v>3.7296205329506282E-2</v>
      </c>
      <c r="E363" s="2">
        <f>MACD!F363</f>
        <v>2.7727185805651804E-2</v>
      </c>
      <c r="F363" s="2">
        <f>'Moving Avg'!D363</f>
        <v>3.1050200000000001</v>
      </c>
      <c r="G363" s="2">
        <f>'Moving Avg'!F363</f>
        <v>3.1444049999999999</v>
      </c>
      <c r="H363" s="2">
        <f>'Moving Avg'!G363</f>
        <v>3.066316</v>
      </c>
      <c r="I363" s="2">
        <f>'Moving Avg'!H363</f>
        <v>3.1875109999999989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16.5</v>
      </c>
      <c r="Q363" s="9">
        <f t="shared" si="54"/>
        <v>11.225</v>
      </c>
      <c r="R363" s="9">
        <f t="shared" si="55"/>
        <v>9.125</v>
      </c>
      <c r="S363" s="9">
        <f t="shared" si="56"/>
        <v>11.175000000000001</v>
      </c>
      <c r="T363" s="9">
        <f t="shared" si="57"/>
        <v>10.375</v>
      </c>
      <c r="U363" s="8">
        <f t="shared" si="58"/>
        <v>10.508333333333335</v>
      </c>
      <c r="V363" s="8">
        <f t="shared" si="59"/>
        <v>10.475000000000001</v>
      </c>
    </row>
    <row r="364" spans="1:22" ht="13.5" x14ac:dyDescent="0.25">
      <c r="A364" s="3">
        <f>RSI!A364</f>
        <v>42531</v>
      </c>
      <c r="B364" s="2">
        <f>RSI!B364</f>
        <v>3.0985999999999998</v>
      </c>
      <c r="C364" s="2">
        <f>RSI!I364</f>
        <v>46.9458160506734</v>
      </c>
      <c r="D364" s="2">
        <f>MACD!E364</f>
        <v>3.686101533468511E-2</v>
      </c>
      <c r="E364" s="2">
        <f>MACD!F364</f>
        <v>2.9553951711458467E-2</v>
      </c>
      <c r="F364" s="2">
        <f>'Moving Avg'!D364</f>
        <v>3.10318</v>
      </c>
      <c r="G364" s="2">
        <f>'Moving Avg'!F364</f>
        <v>3.1395449999999996</v>
      </c>
      <c r="H364" s="2">
        <f>'Moving Avg'!G364</f>
        <v>3.069744</v>
      </c>
      <c r="I364" s="2">
        <f>'Moving Avg'!H364</f>
        <v>3.1840374999999996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16.5</v>
      </c>
      <c r="Q364" s="9">
        <f t="shared" si="54"/>
        <v>11.225</v>
      </c>
      <c r="R364" s="9">
        <f t="shared" si="55"/>
        <v>9.125</v>
      </c>
      <c r="S364" s="9">
        <f t="shared" si="56"/>
        <v>11.175000000000001</v>
      </c>
      <c r="T364" s="9">
        <f t="shared" si="57"/>
        <v>10.375</v>
      </c>
      <c r="U364" s="8">
        <f t="shared" si="58"/>
        <v>10.508333333333335</v>
      </c>
      <c r="V364" s="8">
        <f t="shared" si="59"/>
        <v>10.475000000000001</v>
      </c>
    </row>
    <row r="365" spans="1:22" ht="13.5" x14ac:dyDescent="0.25">
      <c r="A365" s="3">
        <f>RSI!A365</f>
        <v>42534</v>
      </c>
      <c r="B365" s="2">
        <f>RSI!B365</f>
        <v>3.1263999999999998</v>
      </c>
      <c r="C365" s="2">
        <f>RSI!I365</f>
        <v>51.089855016662163</v>
      </c>
      <c r="D365" s="2">
        <f>MACD!E365</f>
        <v>3.8122208183931416E-2</v>
      </c>
      <c r="E365" s="2">
        <f>MACD!F365</f>
        <v>3.1267603005953062E-2</v>
      </c>
      <c r="F365" s="2">
        <f>'Moving Avg'!D365</f>
        <v>3.10968</v>
      </c>
      <c r="G365" s="2">
        <f>'Moving Avg'!F365</f>
        <v>3.1360749999999991</v>
      </c>
      <c r="H365" s="2">
        <f>'Moving Avg'!G365</f>
        <v>3.074192</v>
      </c>
      <c r="I365" s="2">
        <f>'Moving Avg'!H365</f>
        <v>3.1807029999999998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16.5</v>
      </c>
      <c r="Q365" s="9">
        <f t="shared" si="54"/>
        <v>11.225</v>
      </c>
      <c r="R365" s="9">
        <f t="shared" si="55"/>
        <v>9.125</v>
      </c>
      <c r="S365" s="9">
        <f t="shared" si="56"/>
        <v>11.175000000000001</v>
      </c>
      <c r="T365" s="9">
        <f t="shared" si="57"/>
        <v>10.375</v>
      </c>
      <c r="U365" s="8">
        <f t="shared" si="58"/>
        <v>10.508333333333335</v>
      </c>
      <c r="V365" s="8">
        <f t="shared" si="59"/>
        <v>10.475000000000001</v>
      </c>
    </row>
    <row r="366" spans="1:22" ht="13.5" x14ac:dyDescent="0.25">
      <c r="A366" s="3">
        <f>RSI!A366</f>
        <v>42535</v>
      </c>
      <c r="B366" s="2">
        <f>RSI!B366</f>
        <v>3.1634000000000002</v>
      </c>
      <c r="C366" s="2">
        <f>RSI!I366</f>
        <v>56.014300215128465</v>
      </c>
      <c r="D366" s="2">
        <f>MACD!E366</f>
        <v>3.5701522146344811E-2</v>
      </c>
      <c r="E366" s="2">
        <f>MACD!F366</f>
        <v>3.2154386834031413E-2</v>
      </c>
      <c r="F366" s="2">
        <f>'Moving Avg'!D366</f>
        <v>3.11246</v>
      </c>
      <c r="G366" s="2">
        <f>'Moving Avg'!F366</f>
        <v>3.1349149999999995</v>
      </c>
      <c r="H366" s="2">
        <f>'Moving Avg'!G366</f>
        <v>3.079472</v>
      </c>
      <c r="I366" s="2">
        <f>'Moving Avg'!H366</f>
        <v>3.1781094999999993</v>
      </c>
      <c r="J366" s="6" t="str">
        <f>OBV!F366</f>
        <v>BEARISH</v>
      </c>
      <c r="K366" s="6" t="str">
        <f>OBV!G366</f>
        <v>NEUTRAL</v>
      </c>
      <c r="L366" s="6" t="str">
        <f>OBV!H366</f>
        <v>BEARISH DIVERGENCE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16.5</v>
      </c>
      <c r="Q366" s="9">
        <f t="shared" si="54"/>
        <v>11.225</v>
      </c>
      <c r="R366" s="9">
        <f t="shared" si="55"/>
        <v>9.125</v>
      </c>
      <c r="S366" s="9">
        <f t="shared" si="56"/>
        <v>11.175000000000001</v>
      </c>
      <c r="T366" s="9">
        <f t="shared" si="57"/>
        <v>10.375</v>
      </c>
      <c r="U366" s="8">
        <f t="shared" si="58"/>
        <v>10.508333333333335</v>
      </c>
      <c r="V366" s="8">
        <f t="shared" si="59"/>
        <v>10.475000000000001</v>
      </c>
    </row>
    <row r="367" spans="1:22" ht="13.5" x14ac:dyDescent="0.25">
      <c r="A367" s="3">
        <f>RSI!A367</f>
        <v>42536</v>
      </c>
      <c r="B367" s="2">
        <f>RSI!B367</f>
        <v>3.1541000000000001</v>
      </c>
      <c r="C367" s="2">
        <f>RSI!I367</f>
        <v>54.528208890426804</v>
      </c>
      <c r="D367" s="2">
        <f>MACD!E367</f>
        <v>3.4087007192151741E-2</v>
      </c>
      <c r="E367" s="2">
        <f>MACD!F367</f>
        <v>3.254091090565548E-2</v>
      </c>
      <c r="F367" s="2">
        <f>'Moving Avg'!D367</f>
        <v>3.1244999999999998</v>
      </c>
      <c r="G367" s="2">
        <f>'Moving Avg'!F367</f>
        <v>3.1332899999999997</v>
      </c>
      <c r="H367" s="2">
        <f>'Moving Avg'!G367</f>
        <v>3.0846580000000001</v>
      </c>
      <c r="I367" s="2">
        <f>'Moving Avg'!H367</f>
        <v>3.1750294999999995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16.5</v>
      </c>
      <c r="Q367" s="9">
        <f t="shared" si="54"/>
        <v>11.225</v>
      </c>
      <c r="R367" s="9">
        <f t="shared" si="55"/>
        <v>9.125</v>
      </c>
      <c r="S367" s="9">
        <f t="shared" si="56"/>
        <v>11.175000000000001</v>
      </c>
      <c r="T367" s="9">
        <f t="shared" si="57"/>
        <v>10.375</v>
      </c>
      <c r="U367" s="8">
        <f t="shared" si="58"/>
        <v>10.508333333333335</v>
      </c>
      <c r="V367" s="8">
        <f t="shared" si="59"/>
        <v>10.475000000000001</v>
      </c>
    </row>
    <row r="368" spans="1:22" ht="13.5" x14ac:dyDescent="0.25">
      <c r="A368" s="3">
        <f>RSI!A368</f>
        <v>42537</v>
      </c>
      <c r="B368" s="2">
        <f>RSI!B368</f>
        <v>3.1263999999999998</v>
      </c>
      <c r="C368" s="2">
        <f>RSI!I368</f>
        <v>50.251795580953832</v>
      </c>
      <c r="D368" s="2">
        <f>MACD!E368</f>
        <v>2.4622221889667895E-2</v>
      </c>
      <c r="E368" s="2">
        <f>MACD!F368</f>
        <v>3.0957173102457967E-2</v>
      </c>
      <c r="F368" s="2">
        <f>'Moving Avg'!D368</f>
        <v>3.1337800000000002</v>
      </c>
      <c r="G368" s="2">
        <f>'Moving Avg'!F368</f>
        <v>3.1349149999999995</v>
      </c>
      <c r="H368" s="2">
        <f>'Moving Avg'!G368</f>
        <v>3.0906799999999999</v>
      </c>
      <c r="I368" s="2">
        <f>'Moving Avg'!H368</f>
        <v>3.1719034999999991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  <c r="M368" s="8">
        <f t="shared" si="50"/>
        <v>25</v>
      </c>
      <c r="N368" s="8">
        <f t="shared" si="51"/>
        <v>45</v>
      </c>
      <c r="O368" s="8">
        <f t="shared" si="52"/>
        <v>0</v>
      </c>
      <c r="P368" s="8">
        <f t="shared" si="53"/>
        <v>83.5</v>
      </c>
      <c r="Q368" s="9">
        <f t="shared" si="54"/>
        <v>37.024999999999999</v>
      </c>
      <c r="R368" s="9">
        <f t="shared" si="55"/>
        <v>34.875</v>
      </c>
      <c r="S368" s="9">
        <f t="shared" si="56"/>
        <v>48.075000000000003</v>
      </c>
      <c r="T368" s="9">
        <f t="shared" si="57"/>
        <v>38.375</v>
      </c>
      <c r="U368" s="8">
        <f t="shared" si="58"/>
        <v>39.991666666666667</v>
      </c>
      <c r="V368" s="8">
        <f t="shared" si="59"/>
        <v>39.587500000000006</v>
      </c>
    </row>
    <row r="369" spans="1:22" ht="13.5" x14ac:dyDescent="0.25">
      <c r="A369" s="3">
        <f>RSI!A369</f>
        <v>42538</v>
      </c>
      <c r="B369" s="2">
        <f>RSI!B369</f>
        <v>3.1263999999999998</v>
      </c>
      <c r="C369" s="2">
        <f>RSI!I369</f>
        <v>50.251795580953832</v>
      </c>
      <c r="D369" s="2">
        <f>MACD!E369</f>
        <v>1.80247721867004E-2</v>
      </c>
      <c r="E369" s="2">
        <f>MACD!F369</f>
        <v>2.8370692919306457E-2</v>
      </c>
      <c r="F369" s="2">
        <f>'Moving Avg'!D369</f>
        <v>3.1393399999999998</v>
      </c>
      <c r="G369" s="2">
        <f>'Moving Avg'!F369</f>
        <v>3.1367699999999994</v>
      </c>
      <c r="H369" s="2">
        <f>'Moving Avg'!G369</f>
        <v>3.0967020000000001</v>
      </c>
      <c r="I369" s="2">
        <f>'Moving Avg'!H369</f>
        <v>3.1694259999999987</v>
      </c>
      <c r="J369" s="6" t="str">
        <f>OBV!F369</f>
        <v>BEARISH</v>
      </c>
      <c r="K369" s="6" t="str">
        <f>OBV!G369</f>
        <v>NEUTRAL</v>
      </c>
      <c r="L369" s="6" t="str">
        <f>OBV!H369</f>
        <v>BEARISH DIVERGENCE</v>
      </c>
      <c r="M369" s="8">
        <f t="shared" si="50"/>
        <v>25</v>
      </c>
      <c r="N369" s="8">
        <f t="shared" si="51"/>
        <v>45</v>
      </c>
      <c r="O369" s="8">
        <f t="shared" si="52"/>
        <v>0</v>
      </c>
      <c r="P369" s="8">
        <f t="shared" si="53"/>
        <v>16.5</v>
      </c>
      <c r="Q369" s="9">
        <f t="shared" si="54"/>
        <v>26.975000000000001</v>
      </c>
      <c r="R369" s="9">
        <f t="shared" si="55"/>
        <v>18.125</v>
      </c>
      <c r="S369" s="9">
        <f t="shared" si="56"/>
        <v>17.925000000000001</v>
      </c>
      <c r="T369" s="9">
        <f t="shared" si="57"/>
        <v>21.625</v>
      </c>
      <c r="U369" s="8">
        <f t="shared" si="58"/>
        <v>21.008333333333336</v>
      </c>
      <c r="V369" s="8">
        <f t="shared" si="59"/>
        <v>21.162500000000001</v>
      </c>
    </row>
    <row r="370" spans="1:22" ht="13.5" x14ac:dyDescent="0.25">
      <c r="A370" s="3">
        <f>RSI!A370</f>
        <v>42541</v>
      </c>
      <c r="B370" s="2">
        <f>RSI!B370</f>
        <v>3.1263999999999998</v>
      </c>
      <c r="C370" s="2">
        <f>RSI!I370</f>
        <v>50.251795580953832</v>
      </c>
      <c r="D370" s="2">
        <f>MACD!E370</f>
        <v>1.0299992252048362E-2</v>
      </c>
      <c r="E370" s="2">
        <f>MACD!F370</f>
        <v>2.4756552785854837E-2</v>
      </c>
      <c r="F370" s="2">
        <f>'Moving Avg'!D370</f>
        <v>3.1393400000000002</v>
      </c>
      <c r="G370" s="2">
        <f>'Moving Avg'!F370</f>
        <v>3.1344549999999995</v>
      </c>
      <c r="H370" s="2">
        <f>'Moving Avg'!G370</f>
        <v>3.1015199999999998</v>
      </c>
      <c r="I370" s="2">
        <f>'Moving Avg'!H370</f>
        <v>3.1668324999999986</v>
      </c>
      <c r="J370" s="6" t="str">
        <f>OBV!F370</f>
        <v>BEARISH</v>
      </c>
      <c r="K370" s="6" t="str">
        <f>OBV!G370</f>
        <v>NEUTRAL</v>
      </c>
      <c r="L370" s="6" t="str">
        <f>OBV!H370</f>
        <v>NEUTRAL</v>
      </c>
      <c r="M370" s="8">
        <f t="shared" si="50"/>
        <v>25</v>
      </c>
      <c r="N370" s="8">
        <f t="shared" si="51"/>
        <v>45</v>
      </c>
      <c r="O370" s="8">
        <f t="shared" si="52"/>
        <v>0</v>
      </c>
      <c r="P370" s="8">
        <f t="shared" si="53"/>
        <v>16.5</v>
      </c>
      <c r="Q370" s="9">
        <f t="shared" si="54"/>
        <v>26.975000000000001</v>
      </c>
      <c r="R370" s="9">
        <f t="shared" si="55"/>
        <v>18.125</v>
      </c>
      <c r="S370" s="9">
        <f t="shared" si="56"/>
        <v>17.925000000000001</v>
      </c>
      <c r="T370" s="9">
        <f t="shared" si="57"/>
        <v>21.625</v>
      </c>
      <c r="U370" s="8">
        <f t="shared" si="58"/>
        <v>21.008333333333336</v>
      </c>
      <c r="V370" s="8">
        <f t="shared" si="59"/>
        <v>21.162500000000001</v>
      </c>
    </row>
    <row r="371" spans="1:22" ht="13.5" x14ac:dyDescent="0.25">
      <c r="A371" s="3">
        <f>RSI!A371</f>
        <v>42542</v>
      </c>
      <c r="B371" s="2">
        <f>RSI!B371</f>
        <v>3.1587999999999998</v>
      </c>
      <c r="C371" s="2">
        <f>RSI!I371</f>
        <v>55.365635056700825</v>
      </c>
      <c r="D371" s="2">
        <f>MACD!E371</f>
        <v>9.9139111949613223E-3</v>
      </c>
      <c r="E371" s="2">
        <f>MACD!F371</f>
        <v>2.1788024467676137E-2</v>
      </c>
      <c r="F371" s="2">
        <f>'Moving Avg'!D371</f>
        <v>3.13842</v>
      </c>
      <c r="G371" s="2">
        <f>'Moving Avg'!F371</f>
        <v>3.1339949999999996</v>
      </c>
      <c r="H371" s="2">
        <f>'Moving Avg'!G371</f>
        <v>3.1067080000000002</v>
      </c>
      <c r="I371" s="2">
        <f>'Moving Avg'!H371</f>
        <v>3.1643779999999988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  <c r="M371" s="8">
        <f t="shared" si="50"/>
        <v>25</v>
      </c>
      <c r="N371" s="8">
        <f t="shared" si="51"/>
        <v>45</v>
      </c>
      <c r="O371" s="8">
        <f t="shared" si="52"/>
        <v>0</v>
      </c>
      <c r="P371" s="8">
        <f t="shared" si="53"/>
        <v>66.5</v>
      </c>
      <c r="Q371" s="9">
        <f t="shared" si="54"/>
        <v>34.475000000000001</v>
      </c>
      <c r="R371" s="9">
        <f t="shared" si="55"/>
        <v>30.625</v>
      </c>
      <c r="S371" s="9">
        <f t="shared" si="56"/>
        <v>40.424999999999997</v>
      </c>
      <c r="T371" s="9">
        <f t="shared" si="57"/>
        <v>34.125</v>
      </c>
      <c r="U371" s="8">
        <f t="shared" si="58"/>
        <v>35.174999999999997</v>
      </c>
      <c r="V371" s="8">
        <f t="shared" si="59"/>
        <v>34.912499999999994</v>
      </c>
    </row>
    <row r="372" spans="1:22" ht="13.5" x14ac:dyDescent="0.25">
      <c r="A372" s="3">
        <f>RSI!A372</f>
        <v>42543</v>
      </c>
      <c r="B372" s="2">
        <f>RSI!B372</f>
        <v>3.1032000000000002</v>
      </c>
      <c r="C372" s="2">
        <f>RSI!I372</f>
        <v>46.526931689365099</v>
      </c>
      <c r="D372" s="2">
        <f>MACD!E372</f>
        <v>4.9571364500078374E-3</v>
      </c>
      <c r="E372" s="2">
        <f>MACD!F372</f>
        <v>1.8421846864142478E-2</v>
      </c>
      <c r="F372" s="2">
        <f>'Moving Avg'!D372</f>
        <v>3.1282399999999995</v>
      </c>
      <c r="G372" s="2">
        <f>'Moving Avg'!F372</f>
        <v>3.1307549999999997</v>
      </c>
      <c r="H372" s="2">
        <f>'Moving Avg'!G372</f>
        <v>3.10995</v>
      </c>
      <c r="I372" s="2">
        <f>'Moving Avg'!H372</f>
        <v>3.162177999999999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  <c r="M372" s="8">
        <f t="shared" si="50"/>
        <v>25</v>
      </c>
      <c r="N372" s="8">
        <f t="shared" si="51"/>
        <v>45</v>
      </c>
      <c r="O372" s="8">
        <f t="shared" si="52"/>
        <v>0</v>
      </c>
      <c r="P372" s="8">
        <f t="shared" si="53"/>
        <v>66.5</v>
      </c>
      <c r="Q372" s="9">
        <f t="shared" si="54"/>
        <v>34.475000000000001</v>
      </c>
      <c r="R372" s="9">
        <f t="shared" si="55"/>
        <v>30.625</v>
      </c>
      <c r="S372" s="9">
        <f t="shared" si="56"/>
        <v>40.424999999999997</v>
      </c>
      <c r="T372" s="9">
        <f t="shared" si="57"/>
        <v>34.125</v>
      </c>
      <c r="U372" s="8">
        <f t="shared" si="58"/>
        <v>35.174999999999997</v>
      </c>
      <c r="V372" s="8">
        <f t="shared" si="59"/>
        <v>34.912499999999994</v>
      </c>
    </row>
    <row r="373" spans="1:22" ht="13.5" x14ac:dyDescent="0.25">
      <c r="A373" s="3">
        <f>RSI!A373</f>
        <v>42544</v>
      </c>
      <c r="B373" s="2">
        <f>RSI!B373</f>
        <v>3.1541000000000001</v>
      </c>
      <c r="C373" s="2">
        <f>RSI!I373</f>
        <v>53.798556923049446</v>
      </c>
      <c r="D373" s="2">
        <f>MACD!E373</f>
        <v>-4.997682925098168E-3</v>
      </c>
      <c r="E373" s="2">
        <f>MACD!F373</f>
        <v>1.3737940906294349E-2</v>
      </c>
      <c r="F373" s="2">
        <f>'Moving Avg'!D373</f>
        <v>3.1337800000000002</v>
      </c>
      <c r="G373" s="2">
        <f>'Moving Avg'!F373</f>
        <v>3.1300599999999994</v>
      </c>
      <c r="H373" s="2">
        <f>'Moving Avg'!G373</f>
        <v>3.1137479999999997</v>
      </c>
      <c r="I373" s="2">
        <f>'Moving Avg'!H373</f>
        <v>3.1603249999999985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45</v>
      </c>
      <c r="O373" s="8">
        <f t="shared" si="52"/>
        <v>0</v>
      </c>
      <c r="P373" s="8">
        <f t="shared" si="53"/>
        <v>83.5</v>
      </c>
      <c r="Q373" s="9">
        <f t="shared" si="54"/>
        <v>37.024999999999999</v>
      </c>
      <c r="R373" s="9">
        <f t="shared" si="55"/>
        <v>34.875</v>
      </c>
      <c r="S373" s="9">
        <f t="shared" si="56"/>
        <v>48.075000000000003</v>
      </c>
      <c r="T373" s="9">
        <f t="shared" si="57"/>
        <v>38.375</v>
      </c>
      <c r="U373" s="8">
        <f t="shared" si="58"/>
        <v>39.991666666666667</v>
      </c>
      <c r="V373" s="8">
        <f t="shared" si="59"/>
        <v>39.587500000000006</v>
      </c>
    </row>
    <row r="374" spans="1:22" ht="13.5" x14ac:dyDescent="0.25">
      <c r="A374" s="3">
        <f>RSI!A374</f>
        <v>42545</v>
      </c>
      <c r="B374" s="2">
        <f>RSI!B374</f>
        <v>3.1078000000000001</v>
      </c>
      <c r="C374" s="2">
        <f>RSI!I374</f>
        <v>47.474385578922643</v>
      </c>
      <c r="D374" s="2">
        <f>MACD!E374</f>
        <v>-7.2933655360780669E-3</v>
      </c>
      <c r="E374" s="2">
        <f>MACD!F374</f>
        <v>9.5316796178198659E-3</v>
      </c>
      <c r="F374" s="2">
        <f>'Moving Avg'!D374</f>
        <v>3.1300600000000003</v>
      </c>
      <c r="G374" s="2">
        <f>'Moving Avg'!F374</f>
        <v>3.1282049999999999</v>
      </c>
      <c r="H374" s="2">
        <f>'Moving Avg'!G374</f>
        <v>3.1166200000000002</v>
      </c>
      <c r="I374" s="2">
        <f>'Moving Avg'!H374</f>
        <v>3.158402999999999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  <c r="M374" s="8">
        <f t="shared" si="50"/>
        <v>25</v>
      </c>
      <c r="N374" s="8">
        <f t="shared" si="51"/>
        <v>45</v>
      </c>
      <c r="O374" s="8">
        <f t="shared" si="52"/>
        <v>0</v>
      </c>
      <c r="P374" s="8">
        <f t="shared" si="53"/>
        <v>66.5</v>
      </c>
      <c r="Q374" s="9">
        <f t="shared" si="54"/>
        <v>34.475000000000001</v>
      </c>
      <c r="R374" s="9">
        <f t="shared" si="55"/>
        <v>30.625</v>
      </c>
      <c r="S374" s="9">
        <f t="shared" si="56"/>
        <v>40.424999999999997</v>
      </c>
      <c r="T374" s="9">
        <f t="shared" si="57"/>
        <v>34.125</v>
      </c>
      <c r="U374" s="8">
        <f t="shared" si="58"/>
        <v>35.174999999999997</v>
      </c>
      <c r="V374" s="8">
        <f t="shared" si="59"/>
        <v>34.912499999999994</v>
      </c>
    </row>
    <row r="375" spans="1:22" ht="13.5" x14ac:dyDescent="0.25">
      <c r="A375" s="3">
        <f>RSI!A375</f>
        <v>42548</v>
      </c>
      <c r="B375" s="2">
        <f>RSI!B375</f>
        <v>3.1032000000000002</v>
      </c>
      <c r="C375" s="2">
        <f>RSI!I375</f>
        <v>46.884693080687484</v>
      </c>
      <c r="D375" s="2">
        <f>MACD!E375</f>
        <v>-4.4960414787418301E-3</v>
      </c>
      <c r="E375" s="2">
        <f>MACD!F375</f>
        <v>6.7261353985075267E-3</v>
      </c>
      <c r="F375" s="2">
        <f>'Moving Avg'!D375</f>
        <v>3.1254200000000005</v>
      </c>
      <c r="G375" s="2">
        <f>'Moving Avg'!F375</f>
        <v>3.124965</v>
      </c>
      <c r="H375" s="2">
        <f>'Moving Avg'!G375</f>
        <v>3.1190280000000001</v>
      </c>
      <c r="I375" s="2">
        <f>'Moving Avg'!H375</f>
        <v>3.1572219999999991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25</v>
      </c>
      <c r="N375" s="8">
        <f t="shared" si="51"/>
        <v>45</v>
      </c>
      <c r="O375" s="8">
        <f t="shared" si="52"/>
        <v>0</v>
      </c>
      <c r="P375" s="8">
        <f t="shared" si="53"/>
        <v>16.5</v>
      </c>
      <c r="Q375" s="9">
        <f t="shared" si="54"/>
        <v>26.975000000000001</v>
      </c>
      <c r="R375" s="9">
        <f t="shared" si="55"/>
        <v>18.125</v>
      </c>
      <c r="S375" s="9">
        <f t="shared" si="56"/>
        <v>17.925000000000001</v>
      </c>
      <c r="T375" s="9">
        <f t="shared" si="57"/>
        <v>21.625</v>
      </c>
      <c r="U375" s="8">
        <f t="shared" si="58"/>
        <v>21.008333333333336</v>
      </c>
      <c r="V375" s="8">
        <f t="shared" si="59"/>
        <v>21.162500000000001</v>
      </c>
    </row>
    <row r="376" spans="1:22" ht="13.5" x14ac:dyDescent="0.25">
      <c r="A376" s="3">
        <f>RSI!A376</f>
        <v>42549</v>
      </c>
      <c r="B376" s="2">
        <f>RSI!B376</f>
        <v>3.1541000000000001</v>
      </c>
      <c r="C376" s="2">
        <f>RSI!I376</f>
        <v>53.73298638438208</v>
      </c>
      <c r="D376" s="2">
        <f>MACD!E376</f>
        <v>-6.6844095031104445E-5</v>
      </c>
      <c r="E376" s="2">
        <f>MACD!F376</f>
        <v>5.3675394997998007E-3</v>
      </c>
      <c r="F376" s="2">
        <f>'Moving Avg'!D376</f>
        <v>3.1244800000000006</v>
      </c>
      <c r="G376" s="2">
        <f>'Moving Avg'!F376</f>
        <v>3.1244999999999998</v>
      </c>
      <c r="H376" s="2">
        <f>'Moving Avg'!G376</f>
        <v>3.1224539999999994</v>
      </c>
      <c r="I376" s="2">
        <f>'Moving Avg'!H376</f>
        <v>3.1559019999999998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  <c r="M376" s="8">
        <f t="shared" si="50"/>
        <v>25</v>
      </c>
      <c r="N376" s="8">
        <f t="shared" si="51"/>
        <v>45</v>
      </c>
      <c r="O376" s="8">
        <f t="shared" si="52"/>
        <v>0</v>
      </c>
      <c r="P376" s="8">
        <f t="shared" si="53"/>
        <v>66.5</v>
      </c>
      <c r="Q376" s="9">
        <f t="shared" si="54"/>
        <v>34.475000000000001</v>
      </c>
      <c r="R376" s="9">
        <f t="shared" si="55"/>
        <v>30.625</v>
      </c>
      <c r="S376" s="9">
        <f t="shared" si="56"/>
        <v>40.424999999999997</v>
      </c>
      <c r="T376" s="9">
        <f t="shared" si="57"/>
        <v>34.125</v>
      </c>
      <c r="U376" s="8">
        <f t="shared" si="58"/>
        <v>35.174999999999997</v>
      </c>
      <c r="V376" s="8">
        <f t="shared" si="59"/>
        <v>34.912499999999994</v>
      </c>
    </row>
    <row r="377" spans="1:22" ht="13.5" x14ac:dyDescent="0.25">
      <c r="A377" s="3">
        <f>RSI!A377</f>
        <v>42550</v>
      </c>
      <c r="B377" s="2">
        <f>RSI!B377</f>
        <v>3.1541000000000001</v>
      </c>
      <c r="C377" s="2">
        <f>RSI!I377</f>
        <v>53.73298638438208</v>
      </c>
      <c r="D377" s="2">
        <f>MACD!E377</f>
        <v>2.0793002266223937E-3</v>
      </c>
      <c r="E377" s="2">
        <f>MACD!F377</f>
        <v>4.7098916451643194E-3</v>
      </c>
      <c r="F377" s="2">
        <f>'Moving Avg'!D377</f>
        <v>3.1346600000000002</v>
      </c>
      <c r="G377" s="2">
        <f>'Moving Avg'!F377</f>
        <v>3.1240349999999997</v>
      </c>
      <c r="H377" s="2">
        <f>'Moving Avg'!G377</f>
        <v>3.1262519999999996</v>
      </c>
      <c r="I377" s="2">
        <f>'Moving Avg'!H377</f>
        <v>3.1547899999999998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83.5</v>
      </c>
      <c r="Q377" s="9">
        <f t="shared" si="54"/>
        <v>37.024999999999999</v>
      </c>
      <c r="R377" s="9">
        <f t="shared" si="55"/>
        <v>34.875</v>
      </c>
      <c r="S377" s="9">
        <f t="shared" si="56"/>
        <v>48.075000000000003</v>
      </c>
      <c r="T377" s="9">
        <f t="shared" si="57"/>
        <v>38.375</v>
      </c>
      <c r="U377" s="8">
        <f t="shared" si="58"/>
        <v>39.991666666666667</v>
      </c>
      <c r="V377" s="8">
        <f t="shared" si="59"/>
        <v>39.587500000000006</v>
      </c>
    </row>
    <row r="378" spans="1:22" ht="13.5" x14ac:dyDescent="0.25">
      <c r="A378" s="3">
        <f>RSI!A378</f>
        <v>42551</v>
      </c>
      <c r="B378" s="2">
        <f>RSI!B378</f>
        <v>3.2484000000000002</v>
      </c>
      <c r="C378" s="2">
        <f>RSI!I378</f>
        <v>63.769814591314457</v>
      </c>
      <c r="D378" s="2">
        <f>MACD!E378</f>
        <v>-7.5096670453191905E-3</v>
      </c>
      <c r="E378" s="2">
        <f>MACD!F378</f>
        <v>2.2659799070676176E-3</v>
      </c>
      <c r="F378" s="2">
        <f>'Moving Avg'!D378</f>
        <v>3.1535199999999999</v>
      </c>
      <c r="G378" s="2">
        <f>'Moving Avg'!F378</f>
        <v>3.1315249999999999</v>
      </c>
      <c r="H378" s="2">
        <f>'Moving Avg'!G378</f>
        <v>3.1319360000000001</v>
      </c>
      <c r="I378" s="2">
        <f>'Moving Avg'!H378</f>
        <v>3.1541959999999993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66.5</v>
      </c>
      <c r="Q378" s="9">
        <f t="shared" si="54"/>
        <v>34.475000000000001</v>
      </c>
      <c r="R378" s="9">
        <f t="shared" si="55"/>
        <v>30.625</v>
      </c>
      <c r="S378" s="9">
        <f t="shared" si="56"/>
        <v>40.424999999999997</v>
      </c>
      <c r="T378" s="9">
        <f t="shared" si="57"/>
        <v>34.125</v>
      </c>
      <c r="U378" s="8">
        <f t="shared" si="58"/>
        <v>35.174999999999997</v>
      </c>
      <c r="V378" s="8">
        <f t="shared" si="59"/>
        <v>34.912499999999994</v>
      </c>
    </row>
    <row r="379" spans="1:22" ht="13.5" x14ac:dyDescent="0.25">
      <c r="A379" s="3">
        <f>RSI!A379</f>
        <v>42552</v>
      </c>
      <c r="B379" s="2">
        <f>RSI!B379</f>
        <v>3.1987999999999999</v>
      </c>
      <c r="C379" s="2">
        <f>RSI!I379</f>
        <v>56.791321336737859</v>
      </c>
      <c r="D379" s="2">
        <f>MACD!E379</f>
        <v>-1.2653049756438328E-2</v>
      </c>
      <c r="E379" s="2">
        <f>MACD!F379</f>
        <v>-7.1782602563357162E-4</v>
      </c>
      <c r="F379" s="2">
        <f>'Moving Avg'!D379</f>
        <v>3.1717200000000001</v>
      </c>
      <c r="G379" s="2">
        <f>'Moving Avg'!F379</f>
        <v>3.1360749999999999</v>
      </c>
      <c r="H379" s="2">
        <f>'Moving Avg'!G379</f>
        <v>3.1383880000000004</v>
      </c>
      <c r="I379" s="2">
        <f>'Moving Avg'!H379</f>
        <v>3.1530529999999994</v>
      </c>
      <c r="J379" s="6" t="str">
        <f>OBV!F379</f>
        <v>BULLISH</v>
      </c>
      <c r="K379" s="6" t="str">
        <f>OBV!G379</f>
        <v>NEUTRAL</v>
      </c>
      <c r="L379" s="6" t="str">
        <f>OBV!H379</f>
        <v>BULLISH DIVERGENCE</v>
      </c>
      <c r="M379" s="8">
        <f t="shared" si="50"/>
        <v>25</v>
      </c>
      <c r="N379" s="8">
        <f t="shared" si="51"/>
        <v>45</v>
      </c>
      <c r="O379" s="8">
        <f t="shared" si="52"/>
        <v>50</v>
      </c>
      <c r="P379" s="8">
        <f t="shared" si="53"/>
        <v>66.5</v>
      </c>
      <c r="Q379" s="9">
        <f t="shared" si="54"/>
        <v>41.975000000000001</v>
      </c>
      <c r="R379" s="9">
        <f t="shared" si="55"/>
        <v>48.125</v>
      </c>
      <c r="S379" s="9">
        <f t="shared" si="56"/>
        <v>52.924999999999997</v>
      </c>
      <c r="T379" s="9">
        <f t="shared" si="57"/>
        <v>46.625</v>
      </c>
      <c r="U379" s="8">
        <f t="shared" si="58"/>
        <v>47.67499999999999</v>
      </c>
      <c r="V379" s="8">
        <f t="shared" si="59"/>
        <v>47.412499999999994</v>
      </c>
    </row>
    <row r="380" spans="1:22" ht="13.5" x14ac:dyDescent="0.25">
      <c r="A380" s="3">
        <f>RSI!A380</f>
        <v>42555</v>
      </c>
      <c r="B380" s="2">
        <f>RSI!B380</f>
        <v>3.1987999999999999</v>
      </c>
      <c r="C380" s="2">
        <f>RSI!I380</f>
        <v>56.791321336737859</v>
      </c>
      <c r="D380" s="2">
        <f>MACD!E380</f>
        <v>-1.7363642481600383E-2</v>
      </c>
      <c r="E380" s="2">
        <f>MACD!F380</f>
        <v>-4.0469893168269336E-3</v>
      </c>
      <c r="F380" s="2">
        <f>'Moving Avg'!D380</f>
        <v>3.1908400000000001</v>
      </c>
      <c r="G380" s="2">
        <f>'Moving Avg'!F380</f>
        <v>3.1413199999999994</v>
      </c>
      <c r="H380" s="2">
        <f>'Moving Avg'!G380</f>
        <v>3.1448400000000003</v>
      </c>
      <c r="I380" s="2">
        <f>'Moving Avg'!H380</f>
        <v>3.1519099999999995</v>
      </c>
      <c r="J380" s="6" t="str">
        <f>OBV!F380</f>
        <v>BULLISH</v>
      </c>
      <c r="K380" s="6" t="str">
        <f>OBV!G380</f>
        <v>NEUTRAL</v>
      </c>
      <c r="L380" s="6" t="str">
        <f>OBV!H380</f>
        <v>BULLISH DIVERGENCE</v>
      </c>
      <c r="M380" s="8">
        <f t="shared" si="50"/>
        <v>25</v>
      </c>
      <c r="N380" s="8">
        <f t="shared" si="51"/>
        <v>45</v>
      </c>
      <c r="O380" s="8">
        <f t="shared" si="52"/>
        <v>50</v>
      </c>
      <c r="P380" s="8">
        <f t="shared" si="53"/>
        <v>66.5</v>
      </c>
      <c r="Q380" s="9">
        <f t="shared" si="54"/>
        <v>41.975000000000001</v>
      </c>
      <c r="R380" s="9">
        <f t="shared" si="55"/>
        <v>48.125</v>
      </c>
      <c r="S380" s="9">
        <f t="shared" si="56"/>
        <v>52.924999999999997</v>
      </c>
      <c r="T380" s="9">
        <f t="shared" si="57"/>
        <v>46.625</v>
      </c>
      <c r="U380" s="8">
        <f t="shared" si="58"/>
        <v>47.67499999999999</v>
      </c>
      <c r="V380" s="8">
        <f t="shared" si="59"/>
        <v>47.412499999999994</v>
      </c>
    </row>
    <row r="381" spans="1:22" ht="13.5" x14ac:dyDescent="0.25">
      <c r="A381" s="3">
        <f>RSI!A381</f>
        <v>42559</v>
      </c>
      <c r="B381" s="2">
        <f>RSI!B381</f>
        <v>3.1145</v>
      </c>
      <c r="C381" s="2">
        <f>RSI!I381</f>
        <v>46.714692384491684</v>
      </c>
      <c r="D381" s="2">
        <f>MACD!E381</f>
        <v>-1.0452412935997746E-2</v>
      </c>
      <c r="E381" s="2">
        <f>MACD!F381</f>
        <v>-5.3280740406610964E-3</v>
      </c>
      <c r="F381" s="2">
        <f>'Moving Avg'!D381</f>
        <v>3.1829200000000002</v>
      </c>
      <c r="G381" s="2">
        <f>'Moving Avg'!F381</f>
        <v>3.1395699999999995</v>
      </c>
      <c r="H381" s="2">
        <f>'Moving Avg'!G381</f>
        <v>3.1479380000000003</v>
      </c>
      <c r="I381" s="2">
        <f>'Moving Avg'!H381</f>
        <v>3.1503685000000003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25</v>
      </c>
      <c r="N381" s="8">
        <f t="shared" si="51"/>
        <v>45</v>
      </c>
      <c r="O381" s="8">
        <f t="shared" si="52"/>
        <v>50</v>
      </c>
      <c r="P381" s="8">
        <f t="shared" si="53"/>
        <v>16.5</v>
      </c>
      <c r="Q381" s="9">
        <f t="shared" si="54"/>
        <v>34.475000000000001</v>
      </c>
      <c r="R381" s="9">
        <f t="shared" si="55"/>
        <v>35.625</v>
      </c>
      <c r="S381" s="9">
        <f t="shared" si="56"/>
        <v>30.425000000000001</v>
      </c>
      <c r="T381" s="9">
        <f t="shared" si="57"/>
        <v>34.125</v>
      </c>
      <c r="U381" s="8">
        <f t="shared" si="58"/>
        <v>33.508333333333333</v>
      </c>
      <c r="V381" s="8">
        <f t="shared" si="59"/>
        <v>33.662499999999994</v>
      </c>
    </row>
    <row r="382" spans="1:22" ht="13.5" x14ac:dyDescent="0.25">
      <c r="A382" s="3">
        <f>RSI!A382</f>
        <v>42562</v>
      </c>
      <c r="B382" s="2">
        <f>RSI!B382</f>
        <v>3.1987999999999999</v>
      </c>
      <c r="C382" s="2">
        <f>RSI!I382</f>
        <v>55.263077546517074</v>
      </c>
      <c r="D382" s="2">
        <f>MACD!E382</f>
        <v>-1.9211963429488499E-2</v>
      </c>
      <c r="E382" s="2">
        <f>MACD!F382</f>
        <v>-8.1048519184265776E-3</v>
      </c>
      <c r="F382" s="2">
        <f>'Moving Avg'!D382</f>
        <v>3.1918600000000001</v>
      </c>
      <c r="G382" s="2">
        <f>'Moving Avg'!F382</f>
        <v>3.1448149999999999</v>
      </c>
      <c r="H382" s="2">
        <f>'Moving Avg'!G382</f>
        <v>3.1522580000000007</v>
      </c>
      <c r="I382" s="2">
        <f>'Moving Avg'!H382</f>
        <v>3.1492485000000006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25</v>
      </c>
      <c r="N382" s="8">
        <f t="shared" si="51"/>
        <v>45</v>
      </c>
      <c r="O382" s="8">
        <f t="shared" si="52"/>
        <v>50</v>
      </c>
      <c r="P382" s="8">
        <f t="shared" si="53"/>
        <v>16.5</v>
      </c>
      <c r="Q382" s="9">
        <f t="shared" si="54"/>
        <v>34.475000000000001</v>
      </c>
      <c r="R382" s="9">
        <f t="shared" si="55"/>
        <v>35.625</v>
      </c>
      <c r="S382" s="9">
        <f t="shared" si="56"/>
        <v>30.425000000000001</v>
      </c>
      <c r="T382" s="9">
        <f t="shared" si="57"/>
        <v>34.125</v>
      </c>
      <c r="U382" s="8">
        <f t="shared" si="58"/>
        <v>33.508333333333333</v>
      </c>
      <c r="V382" s="8">
        <f t="shared" si="59"/>
        <v>33.662499999999994</v>
      </c>
    </row>
    <row r="383" spans="1:22" ht="13.5" x14ac:dyDescent="0.25">
      <c r="A383" s="3">
        <f>RSI!A383</f>
        <v>42563</v>
      </c>
      <c r="B383" s="2">
        <f>RSI!B383</f>
        <v>3.1987999999999999</v>
      </c>
      <c r="C383" s="2">
        <f>RSI!I383</f>
        <v>55.263077546517074</v>
      </c>
      <c r="D383" s="2">
        <f>MACD!E383</f>
        <v>-1.9114608819778667E-2</v>
      </c>
      <c r="E383" s="2">
        <f>MACD!F383</f>
        <v>-1.0306803298696996E-2</v>
      </c>
      <c r="F383" s="2">
        <f>'Moving Avg'!D383</f>
        <v>3.18194</v>
      </c>
      <c r="G383" s="2">
        <f>'Moving Avg'!F383</f>
        <v>3.1507549999999998</v>
      </c>
      <c r="H383" s="2">
        <f>'Moving Avg'!G383</f>
        <v>3.1570420000000006</v>
      </c>
      <c r="I383" s="2">
        <f>'Moving Avg'!H383</f>
        <v>3.1481520000000014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25</v>
      </c>
      <c r="N383" s="8">
        <f t="shared" si="51"/>
        <v>45</v>
      </c>
      <c r="O383" s="8">
        <f t="shared" si="52"/>
        <v>50</v>
      </c>
      <c r="P383" s="8">
        <f t="shared" si="53"/>
        <v>16.5</v>
      </c>
      <c r="Q383" s="9">
        <f t="shared" si="54"/>
        <v>34.475000000000001</v>
      </c>
      <c r="R383" s="9">
        <f t="shared" si="55"/>
        <v>35.625</v>
      </c>
      <c r="S383" s="9">
        <f t="shared" si="56"/>
        <v>30.425000000000001</v>
      </c>
      <c r="T383" s="9">
        <f t="shared" si="57"/>
        <v>34.125</v>
      </c>
      <c r="U383" s="8">
        <f t="shared" si="58"/>
        <v>33.508333333333333</v>
      </c>
      <c r="V383" s="8">
        <f t="shared" si="59"/>
        <v>33.662499999999994</v>
      </c>
    </row>
    <row r="384" spans="1:22" ht="13.5" x14ac:dyDescent="0.25">
      <c r="A384" s="3">
        <f>RSI!A384</f>
        <v>42564</v>
      </c>
      <c r="B384" s="2">
        <f>RSI!B384</f>
        <v>3.1987999999999999</v>
      </c>
      <c r="C384" s="2">
        <f>RSI!I384</f>
        <v>55.263077546517074</v>
      </c>
      <c r="D384" s="2">
        <f>MACD!E384</f>
        <v>-2.645298217319958E-2</v>
      </c>
      <c r="E384" s="2">
        <f>MACD!F384</f>
        <v>-1.3536039073597513E-2</v>
      </c>
      <c r="F384" s="2">
        <f>'Moving Avg'!D384</f>
        <v>3.18194</v>
      </c>
      <c r="G384" s="2">
        <f>'Moving Avg'!F384</f>
        <v>3.1557649999999997</v>
      </c>
      <c r="H384" s="2">
        <f>'Moving Avg'!G384</f>
        <v>3.1586760000000003</v>
      </c>
      <c r="I384" s="2">
        <f>'Moving Avg'!H384</f>
        <v>3.1470555000000013</v>
      </c>
      <c r="J384" s="6" t="str">
        <f>OBV!F384</f>
        <v>BEARISH</v>
      </c>
      <c r="K384" s="6" t="str">
        <f>OBV!G384</f>
        <v>NEUTRAL</v>
      </c>
      <c r="L384" s="6" t="str">
        <f>OBV!H384</f>
        <v>NEUTRAL</v>
      </c>
      <c r="M384" s="8">
        <f t="shared" si="50"/>
        <v>25</v>
      </c>
      <c r="N384" s="8">
        <f t="shared" si="51"/>
        <v>45</v>
      </c>
      <c r="O384" s="8">
        <f t="shared" si="52"/>
        <v>50</v>
      </c>
      <c r="P384" s="8">
        <f t="shared" si="53"/>
        <v>16.5</v>
      </c>
      <c r="Q384" s="9">
        <f t="shared" si="54"/>
        <v>34.475000000000001</v>
      </c>
      <c r="R384" s="9">
        <f t="shared" si="55"/>
        <v>35.625</v>
      </c>
      <c r="S384" s="9">
        <f t="shared" si="56"/>
        <v>30.425000000000001</v>
      </c>
      <c r="T384" s="9">
        <f t="shared" si="57"/>
        <v>34.125</v>
      </c>
      <c r="U384" s="8">
        <f t="shared" si="58"/>
        <v>33.508333333333333</v>
      </c>
      <c r="V384" s="8">
        <f t="shared" si="59"/>
        <v>33.662499999999994</v>
      </c>
    </row>
    <row r="385" spans="1:22" ht="13.5" x14ac:dyDescent="0.25">
      <c r="A385" s="3">
        <f>RSI!A385</f>
        <v>42565</v>
      </c>
      <c r="B385" s="2">
        <f>RSI!B385</f>
        <v>3.1987999999999999</v>
      </c>
      <c r="C385" s="2">
        <f>RSI!I385</f>
        <v>55.263077546517074</v>
      </c>
      <c r="D385" s="2">
        <f>MACD!E385</f>
        <v>-3.3645690844133824E-2</v>
      </c>
      <c r="E385" s="2">
        <f>MACD!F385</f>
        <v>-1.7557969427704778E-2</v>
      </c>
      <c r="F385" s="2">
        <f>'Moving Avg'!D385</f>
        <v>3.18194</v>
      </c>
      <c r="G385" s="2">
        <f>'Moving Avg'!F385</f>
        <v>3.1593849999999999</v>
      </c>
      <c r="H385" s="2">
        <f>'Moving Avg'!G385</f>
        <v>3.1592920000000011</v>
      </c>
      <c r="I385" s="2">
        <f>'Moving Avg'!H385</f>
        <v>3.1457040000000012</v>
      </c>
      <c r="J385" s="6" t="str">
        <f>OBV!F385</f>
        <v>BEARISH</v>
      </c>
      <c r="K385" s="6" t="str">
        <f>OBV!G385</f>
        <v>NEUTRAL</v>
      </c>
      <c r="L385" s="6" t="str">
        <f>OBV!H385</f>
        <v>NEUTRAL</v>
      </c>
      <c r="M385" s="8">
        <f t="shared" si="50"/>
        <v>25</v>
      </c>
      <c r="N385" s="8">
        <f t="shared" si="51"/>
        <v>45</v>
      </c>
      <c r="O385" s="8">
        <f t="shared" si="52"/>
        <v>50</v>
      </c>
      <c r="P385" s="8">
        <f t="shared" si="53"/>
        <v>16.5</v>
      </c>
      <c r="Q385" s="9">
        <f t="shared" si="54"/>
        <v>34.475000000000001</v>
      </c>
      <c r="R385" s="9">
        <f t="shared" si="55"/>
        <v>35.625</v>
      </c>
      <c r="S385" s="9">
        <f t="shared" si="56"/>
        <v>30.425000000000001</v>
      </c>
      <c r="T385" s="9">
        <f t="shared" si="57"/>
        <v>34.125</v>
      </c>
      <c r="U385" s="8">
        <f t="shared" si="58"/>
        <v>33.508333333333333</v>
      </c>
      <c r="V385" s="8">
        <f t="shared" si="59"/>
        <v>33.662499999999994</v>
      </c>
    </row>
    <row r="386" spans="1:22" ht="13.5" x14ac:dyDescent="0.25">
      <c r="A386" s="3">
        <f>RSI!A386</f>
        <v>42566</v>
      </c>
      <c r="B386" s="2">
        <f>RSI!B386</f>
        <v>3.1987999999999999</v>
      </c>
      <c r="C386" s="2">
        <f>RSI!I386</f>
        <v>55.263077546517074</v>
      </c>
      <c r="D386" s="2">
        <f>MACD!E386</f>
        <v>-3.2156266687810131E-2</v>
      </c>
      <c r="E386" s="2">
        <f>MACD!F386</f>
        <v>-2.0477628879725849E-2</v>
      </c>
      <c r="F386" s="2">
        <f>'Moving Avg'!D386</f>
        <v>3.1987999999999999</v>
      </c>
      <c r="G386" s="2">
        <f>'Moving Avg'!F386</f>
        <v>3.1611549999999995</v>
      </c>
      <c r="H386" s="2">
        <f>'Moving Avg'!G386</f>
        <v>3.1603700000000017</v>
      </c>
      <c r="I386" s="2">
        <f>'Moving Avg'!H386</f>
        <v>3.1444685000000008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44.524999999999999</v>
      </c>
      <c r="R386" s="9">
        <f t="shared" si="55"/>
        <v>52.375</v>
      </c>
      <c r="S386" s="9">
        <f t="shared" si="56"/>
        <v>60.575000000000003</v>
      </c>
      <c r="T386" s="9">
        <f t="shared" si="57"/>
        <v>50.875</v>
      </c>
      <c r="U386" s="8">
        <f t="shared" si="58"/>
        <v>52.491666666666674</v>
      </c>
      <c r="V386" s="8">
        <f t="shared" si="59"/>
        <v>52.087500000000006</v>
      </c>
    </row>
    <row r="387" spans="1:22" ht="13.5" x14ac:dyDescent="0.25">
      <c r="A387" s="3">
        <f>RSI!A387</f>
        <v>42569</v>
      </c>
      <c r="B387" s="2">
        <f>RSI!B387</f>
        <v>3.1840000000000002</v>
      </c>
      <c r="C387" s="2">
        <f>RSI!I387</f>
        <v>53.096855534992507</v>
      </c>
      <c r="D387" s="2">
        <f>MACD!E387</f>
        <v>-3.0035991161484699E-2</v>
      </c>
      <c r="E387" s="2">
        <f>MACD!F387</f>
        <v>-2.2389301336077621E-2</v>
      </c>
      <c r="F387" s="2">
        <f>'Moving Avg'!D387</f>
        <v>3.1958399999999996</v>
      </c>
      <c r="G387" s="2">
        <f>'Moving Avg'!F387</f>
        <v>3.1626499999999993</v>
      </c>
      <c r="H387" s="2">
        <f>'Moving Avg'!G387</f>
        <v>3.1601340000000011</v>
      </c>
      <c r="I387" s="2">
        <f>'Moving Avg'!H387</f>
        <v>3.1431590000000011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45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34.475000000000001</v>
      </c>
      <c r="R387" s="9">
        <f t="shared" ref="R387:R450" si="65">M387*0.2+N387*0.2+O387*0.35+P387*0.25</f>
        <v>35.625</v>
      </c>
      <c r="S387" s="9">
        <f t="shared" ref="S387:S450" si="66">M387*0.15+N387*0.15+O387*0.25+P387*0.45</f>
        <v>30.425000000000001</v>
      </c>
      <c r="T387" s="9">
        <f t="shared" ref="T387:T450" si="67">0.25*SUM(M387:P387)</f>
        <v>34.125</v>
      </c>
      <c r="U387" s="8">
        <f t="shared" ref="U387:U450" si="68">SUM(Q387:S387)/3</f>
        <v>33.508333333333333</v>
      </c>
      <c r="V387" s="8">
        <f t="shared" ref="V387:V450" si="69">SUM(Q387:T387)/4</f>
        <v>33.662499999999994</v>
      </c>
    </row>
    <row r="388" spans="1:22" ht="13.5" x14ac:dyDescent="0.25">
      <c r="A388" s="3">
        <f>RSI!A388</f>
        <v>42570</v>
      </c>
      <c r="B388" s="2">
        <f>RSI!B388</f>
        <v>3.1244999999999998</v>
      </c>
      <c r="C388" s="2">
        <f>RSI!I388</f>
        <v>45.39317307210365</v>
      </c>
      <c r="D388" s="2">
        <f>MACD!E388</f>
        <v>-9.4581571603864489E-3</v>
      </c>
      <c r="E388" s="2">
        <f>MACD!F388</f>
        <v>-1.9803072500939385E-2</v>
      </c>
      <c r="F388" s="2">
        <f>'Moving Avg'!D388</f>
        <v>3.1809799999999999</v>
      </c>
      <c r="G388" s="2">
        <f>'Moving Avg'!F388</f>
        <v>3.1625549999999993</v>
      </c>
      <c r="H388" s="2">
        <f>'Moving Avg'!G388</f>
        <v>3.157874000000001</v>
      </c>
      <c r="I388" s="2">
        <f>'Moving Avg'!H388</f>
        <v>3.1416910000000011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0</v>
      </c>
      <c r="O388" s="8">
        <f t="shared" si="62"/>
        <v>50</v>
      </c>
      <c r="P388" s="8">
        <f t="shared" si="63"/>
        <v>16.5</v>
      </c>
      <c r="Q388" s="9">
        <f t="shared" si="64"/>
        <v>18.725000000000001</v>
      </c>
      <c r="R388" s="9">
        <f t="shared" si="65"/>
        <v>26.625</v>
      </c>
      <c r="S388" s="9">
        <f t="shared" si="66"/>
        <v>23.675000000000001</v>
      </c>
      <c r="T388" s="9">
        <f t="shared" si="67"/>
        <v>22.875</v>
      </c>
      <c r="U388" s="8">
        <f t="shared" si="68"/>
        <v>23.008333333333336</v>
      </c>
      <c r="V388" s="8">
        <f t="shared" si="69"/>
        <v>22.975000000000001</v>
      </c>
    </row>
    <row r="389" spans="1:22" ht="13.5" x14ac:dyDescent="0.25">
      <c r="A389" s="3">
        <f>RSI!A389</f>
        <v>42571</v>
      </c>
      <c r="B389" s="2">
        <f>RSI!B389</f>
        <v>3.1244999999999998</v>
      </c>
      <c r="C389" s="2">
        <f>RSI!I389</f>
        <v>45.39317307210365</v>
      </c>
      <c r="D389" s="2">
        <f>MACD!E389</f>
        <v>5.5305930384008661E-4</v>
      </c>
      <c r="E389" s="2">
        <f>MACD!F389</f>
        <v>-1.5731846139983494E-2</v>
      </c>
      <c r="F389" s="2">
        <f>'Moving Avg'!D389</f>
        <v>3.1661199999999998</v>
      </c>
      <c r="G389" s="2">
        <f>'Moving Avg'!F389</f>
        <v>3.1624599999999994</v>
      </c>
      <c r="H389" s="2">
        <f>'Moving Avg'!G389</f>
        <v>3.1556140000000017</v>
      </c>
      <c r="I389" s="2">
        <f>'Moving Avg'!H389</f>
        <v>3.1402230000000015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16.5</v>
      </c>
      <c r="Q389" s="9">
        <f t="shared" si="64"/>
        <v>18.725000000000001</v>
      </c>
      <c r="R389" s="9">
        <f t="shared" si="65"/>
        <v>26.625</v>
      </c>
      <c r="S389" s="9">
        <f t="shared" si="66"/>
        <v>23.675000000000001</v>
      </c>
      <c r="T389" s="9">
        <f t="shared" si="67"/>
        <v>22.875</v>
      </c>
      <c r="U389" s="8">
        <f t="shared" si="68"/>
        <v>23.008333333333336</v>
      </c>
      <c r="V389" s="8">
        <f t="shared" si="69"/>
        <v>22.975000000000001</v>
      </c>
    </row>
    <row r="390" spans="1:22" ht="13.5" x14ac:dyDescent="0.25">
      <c r="A390" s="3">
        <f>RSI!A390</f>
        <v>42572</v>
      </c>
      <c r="B390" s="2">
        <f>RSI!B390</f>
        <v>3.1739999999999999</v>
      </c>
      <c r="C390" s="2">
        <f>RSI!I390</f>
        <v>52.09872112901455</v>
      </c>
      <c r="D390" s="2">
        <f>MACD!E390</f>
        <v>5.5703592766236376E-3</v>
      </c>
      <c r="E390" s="2">
        <f>MACD!F390</f>
        <v>-1.147140505666207E-2</v>
      </c>
      <c r="F390" s="2">
        <f>'Moving Avg'!D390</f>
        <v>3.1611599999999997</v>
      </c>
      <c r="G390" s="2">
        <f>'Moving Avg'!F390</f>
        <v>3.164839999999999</v>
      </c>
      <c r="H390" s="2">
        <f>'Moving Avg'!G390</f>
        <v>3.1543440000000014</v>
      </c>
      <c r="I390" s="2">
        <f>'Moving Avg'!H390</f>
        <v>3.1390485000000012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16.5</v>
      </c>
      <c r="Q390" s="9">
        <f t="shared" si="64"/>
        <v>18.725000000000001</v>
      </c>
      <c r="R390" s="9">
        <f t="shared" si="65"/>
        <v>26.625</v>
      </c>
      <c r="S390" s="9">
        <f t="shared" si="66"/>
        <v>23.675000000000001</v>
      </c>
      <c r="T390" s="9">
        <f t="shared" si="67"/>
        <v>22.875</v>
      </c>
      <c r="U390" s="8">
        <f t="shared" si="68"/>
        <v>23.008333333333336</v>
      </c>
      <c r="V390" s="8">
        <f t="shared" si="69"/>
        <v>22.975000000000001</v>
      </c>
    </row>
    <row r="391" spans="1:22" ht="13.5" x14ac:dyDescent="0.25">
      <c r="A391" s="3">
        <f>RSI!A391</f>
        <v>42573</v>
      </c>
      <c r="B391" s="2">
        <f>RSI!B391</f>
        <v>3.1739999999999999</v>
      </c>
      <c r="C391" s="2">
        <f>RSI!I391</f>
        <v>52.09872112901455</v>
      </c>
      <c r="D391" s="2">
        <f>MACD!E391</f>
        <v>-3.2487972606727311E-3</v>
      </c>
      <c r="E391" s="2">
        <f>MACD!F391</f>
        <v>-9.8268834974642033E-3</v>
      </c>
      <c r="F391" s="2">
        <f>'Moving Avg'!D391</f>
        <v>3.1561999999999997</v>
      </c>
      <c r="G391" s="2">
        <f>'Moving Avg'!F391</f>
        <v>3.1655999999999991</v>
      </c>
      <c r="H391" s="2">
        <f>'Moving Avg'!G391</f>
        <v>3.1534440000000017</v>
      </c>
      <c r="I391" s="2">
        <f>'Moving Avg'!H391</f>
        <v>3.137966500000001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42577</v>
      </c>
      <c r="B392" s="2">
        <f>RSI!B392</f>
        <v>3.1789999999999998</v>
      </c>
      <c r="C392" s="2">
        <f>RSI!I392</f>
        <v>52.778027417143406</v>
      </c>
      <c r="D392" s="2">
        <f>MACD!E392</f>
        <v>1.7994282130771033E-3</v>
      </c>
      <c r="E392" s="2">
        <f>MACD!F392</f>
        <v>-7.5016211553559425E-3</v>
      </c>
      <c r="F392" s="2">
        <f>'Moving Avg'!D392</f>
        <v>3.1551999999999998</v>
      </c>
      <c r="G392" s="2">
        <f>'Moving Avg'!F392</f>
        <v>3.169389999999999</v>
      </c>
      <c r="H392" s="2">
        <f>'Moving Avg'!G392</f>
        <v>3.1531080000000018</v>
      </c>
      <c r="I392" s="2">
        <f>'Moving Avg'!H392</f>
        <v>3.1369095000000016</v>
      </c>
      <c r="J392" s="6" t="str">
        <f>OBV!F392</f>
        <v>BULLISH</v>
      </c>
      <c r="K392" s="6" t="str">
        <f>OBV!G392</f>
        <v>NEUTRAL</v>
      </c>
      <c r="L392" s="6" t="str">
        <f>OBV!H392</f>
        <v>BULLISH DIVERGENCE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66.5</v>
      </c>
      <c r="Q392" s="9">
        <f t="shared" si="64"/>
        <v>26.225000000000001</v>
      </c>
      <c r="R392" s="9">
        <f t="shared" si="65"/>
        <v>39.125</v>
      </c>
      <c r="S392" s="9">
        <f t="shared" si="66"/>
        <v>46.174999999999997</v>
      </c>
      <c r="T392" s="9">
        <f t="shared" si="67"/>
        <v>35.375</v>
      </c>
      <c r="U392" s="8">
        <f t="shared" si="68"/>
        <v>37.174999999999997</v>
      </c>
      <c r="V392" s="8">
        <f t="shared" si="69"/>
        <v>36.724999999999994</v>
      </c>
    </row>
    <row r="393" spans="1:22" ht="13.5" x14ac:dyDescent="0.25">
      <c r="A393" s="3">
        <f>RSI!A393</f>
        <v>42578</v>
      </c>
      <c r="B393" s="2">
        <f>RSI!B393</f>
        <v>3.1739999999999999</v>
      </c>
      <c r="C393" s="2">
        <f>RSI!I393</f>
        <v>51.984112713436524</v>
      </c>
      <c r="D393" s="2">
        <f>MACD!E393</f>
        <v>6.3300957128742397E-3</v>
      </c>
      <c r="E393" s="2">
        <f>MACD!F393</f>
        <v>-4.7352777817099064E-3</v>
      </c>
      <c r="F393" s="2">
        <f>'Moving Avg'!D393</f>
        <v>3.1650999999999998</v>
      </c>
      <c r="G393" s="2">
        <f>'Moving Avg'!F393</f>
        <v>3.1703849999999991</v>
      </c>
      <c r="H393" s="2">
        <f>'Moving Avg'!G393</f>
        <v>3.1526720000000017</v>
      </c>
      <c r="I393" s="2">
        <f>'Moving Avg'!H393</f>
        <v>3.1358275000000013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3.1739999999999999</v>
      </c>
      <c r="C394" s="2">
        <f>RSI!I394</f>
        <v>51.984112713436524</v>
      </c>
      <c r="D394" s="2">
        <f>MACD!E394</f>
        <v>1.0090247221685278E-2</v>
      </c>
      <c r="E394" s="2">
        <f>MACD!F394</f>
        <v>-1.7701727810308697E-3</v>
      </c>
      <c r="F394" s="2">
        <f>'Moving Avg'!D394</f>
        <v>3.1749999999999998</v>
      </c>
      <c r="G394" s="2">
        <f>'Moving Avg'!F394</f>
        <v>3.1736949999999995</v>
      </c>
      <c r="H394" s="2">
        <f>'Moving Avg'!G394</f>
        <v>3.152236000000002</v>
      </c>
      <c r="I394" s="2">
        <f>'Moving Avg'!H394</f>
        <v>3.134815000000001</v>
      </c>
      <c r="J394" s="6" t="str">
        <f>OBV!F394</f>
        <v>BEARISH</v>
      </c>
      <c r="K394" s="6" t="str">
        <f>OBV!G394</f>
        <v>NEUTRAL</v>
      </c>
      <c r="L394" s="6" t="str">
        <f>OBV!H394</f>
        <v>BEARISH DIVERGENCE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42580</v>
      </c>
      <c r="B395" s="2">
        <f>RSI!B395</f>
        <v>3.1739999999999999</v>
      </c>
      <c r="C395" s="2">
        <f>RSI!I395</f>
        <v>51.984112713436524</v>
      </c>
      <c r="D395" s="2">
        <f>MACD!E395</f>
        <v>1.3203867381333279E-2</v>
      </c>
      <c r="E395" s="2">
        <f>MACD!F395</f>
        <v>1.2246352514419599E-3</v>
      </c>
      <c r="F395" s="2">
        <f>'Moving Avg'!D395</f>
        <v>3.1749999999999998</v>
      </c>
      <c r="G395" s="2">
        <f>'Moving Avg'!F395</f>
        <v>3.1772349999999991</v>
      </c>
      <c r="H395" s="2">
        <f>'Moving Avg'!G395</f>
        <v>3.1518000000000019</v>
      </c>
      <c r="I395" s="2">
        <f>'Moving Avg'!H395</f>
        <v>3.1344745000000014</v>
      </c>
      <c r="J395" s="6" t="str">
        <f>OBV!F395</f>
        <v>BEARISH</v>
      </c>
      <c r="K395" s="6" t="str">
        <f>OBV!G395</f>
        <v>NEUTRAL</v>
      </c>
      <c r="L395" s="6" t="str">
        <f>OBV!H395</f>
        <v>NEUTRAL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16.5</v>
      </c>
      <c r="Q395" s="9">
        <f t="shared" si="64"/>
        <v>18.725000000000001</v>
      </c>
      <c r="R395" s="9">
        <f t="shared" si="65"/>
        <v>26.625</v>
      </c>
      <c r="S395" s="9">
        <f t="shared" si="66"/>
        <v>23.675000000000001</v>
      </c>
      <c r="T395" s="9">
        <f t="shared" si="67"/>
        <v>22.875</v>
      </c>
      <c r="U395" s="8">
        <f t="shared" si="68"/>
        <v>23.008333333333336</v>
      </c>
      <c r="V395" s="8">
        <f t="shared" si="69"/>
        <v>22.975000000000001</v>
      </c>
    </row>
    <row r="396" spans="1:22" ht="13.5" x14ac:dyDescent="0.25">
      <c r="A396" s="3">
        <f>RSI!A396</f>
        <v>42583</v>
      </c>
      <c r="B396" s="2">
        <f>RSI!B396</f>
        <v>3.2484000000000002</v>
      </c>
      <c r="C396" s="2">
        <f>RSI!I396</f>
        <v>62.474738578880363</v>
      </c>
      <c r="D396" s="2">
        <f>MACD!E396</f>
        <v>1.0264351923720216E-2</v>
      </c>
      <c r="E396" s="2">
        <f>MACD!F396</f>
        <v>3.0325785858976114E-3</v>
      </c>
      <c r="F396" s="2">
        <f>'Moving Avg'!D396</f>
        <v>3.1898799999999996</v>
      </c>
      <c r="G396" s="2">
        <f>'Moving Avg'!F396</f>
        <v>3.1819499999999992</v>
      </c>
      <c r="H396" s="2">
        <f>'Moving Avg'!G396</f>
        <v>3.1530360000000024</v>
      </c>
      <c r="I396" s="2">
        <f>'Moving Avg'!H396</f>
        <v>3.1339270000000012</v>
      </c>
      <c r="J396" s="6" t="str">
        <f>OBV!F396</f>
        <v>BEARISH</v>
      </c>
      <c r="K396" s="6" t="str">
        <f>OBV!G396</f>
        <v>NEUTRAL</v>
      </c>
      <c r="L396" s="6" t="str">
        <f>OBV!H396</f>
        <v>BEARISH DIVERGENCE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16.5</v>
      </c>
      <c r="Q396" s="9">
        <f t="shared" si="64"/>
        <v>18.725000000000001</v>
      </c>
      <c r="R396" s="9">
        <f t="shared" si="65"/>
        <v>26.625</v>
      </c>
      <c r="S396" s="9">
        <f t="shared" si="66"/>
        <v>23.675000000000001</v>
      </c>
      <c r="T396" s="9">
        <f t="shared" si="67"/>
        <v>22.875</v>
      </c>
      <c r="U396" s="8">
        <f t="shared" si="68"/>
        <v>23.008333333333336</v>
      </c>
      <c r="V396" s="8">
        <f t="shared" si="69"/>
        <v>22.975000000000001</v>
      </c>
    </row>
    <row r="397" spans="1:22" ht="13.5" x14ac:dyDescent="0.25">
      <c r="A397" s="3">
        <f>RSI!A397</f>
        <v>42584</v>
      </c>
      <c r="B397" s="2">
        <f>RSI!B397</f>
        <v>3.3574999999999999</v>
      </c>
      <c r="C397" s="2">
        <f>RSI!I397</f>
        <v>72.100735077738122</v>
      </c>
      <c r="D397" s="2">
        <f>MACD!E397</f>
        <v>-3.0793066476144659E-3</v>
      </c>
      <c r="E397" s="2">
        <f>MACD!F397</f>
        <v>1.8102015391951961E-3</v>
      </c>
      <c r="F397" s="2">
        <f>'Moving Avg'!D397</f>
        <v>3.2255799999999999</v>
      </c>
      <c r="G397" s="2">
        <f>'Moving Avg'!F397</f>
        <v>3.1921200000000001</v>
      </c>
      <c r="H397" s="2">
        <f>'Moving Avg'!G397</f>
        <v>3.1564540000000019</v>
      </c>
      <c r="I397" s="2">
        <f>'Moving Avg'!H397</f>
        <v>3.1339250000000014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0</v>
      </c>
      <c r="N397" s="8">
        <f t="shared" si="61"/>
        <v>45</v>
      </c>
      <c r="O397" s="8">
        <f t="shared" si="62"/>
        <v>50</v>
      </c>
      <c r="P397" s="8">
        <f t="shared" si="63"/>
        <v>83.5</v>
      </c>
      <c r="Q397" s="9">
        <f t="shared" si="64"/>
        <v>35.774999999999999</v>
      </c>
      <c r="R397" s="9">
        <f t="shared" si="65"/>
        <v>47.375</v>
      </c>
      <c r="S397" s="9">
        <f t="shared" si="66"/>
        <v>56.825000000000003</v>
      </c>
      <c r="T397" s="9">
        <f t="shared" si="67"/>
        <v>44.625</v>
      </c>
      <c r="U397" s="8">
        <f t="shared" si="68"/>
        <v>46.658333333333339</v>
      </c>
      <c r="V397" s="8">
        <f t="shared" si="69"/>
        <v>46.150000000000006</v>
      </c>
    </row>
    <row r="398" spans="1:22" ht="13.5" x14ac:dyDescent="0.25">
      <c r="A398" s="3">
        <f>RSI!A398</f>
        <v>42585</v>
      </c>
      <c r="B398" s="2">
        <f>RSI!B398</f>
        <v>3.3574999999999999</v>
      </c>
      <c r="C398" s="2">
        <f>RSI!I398</f>
        <v>72.100735077738122</v>
      </c>
      <c r="D398" s="2">
        <f>MACD!E398</f>
        <v>-2.4629702318630375E-2</v>
      </c>
      <c r="E398" s="2">
        <f>MACD!F398</f>
        <v>-3.4777792323699179E-3</v>
      </c>
      <c r="F398" s="2">
        <f>'Moving Avg'!D398</f>
        <v>3.2622799999999996</v>
      </c>
      <c r="G398" s="2">
        <f>'Moving Avg'!F398</f>
        <v>3.1975749999999996</v>
      </c>
      <c r="H398" s="2">
        <f>'Moving Avg'!G398</f>
        <v>3.1617260000000011</v>
      </c>
      <c r="I398" s="2">
        <f>'Moving Avg'!H398</f>
        <v>3.134386000000001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0</v>
      </c>
      <c r="N398" s="8">
        <f t="shared" si="61"/>
        <v>100</v>
      </c>
      <c r="O398" s="8">
        <f t="shared" si="62"/>
        <v>50</v>
      </c>
      <c r="P398" s="8">
        <f t="shared" si="63"/>
        <v>83.5</v>
      </c>
      <c r="Q398" s="9">
        <f t="shared" si="64"/>
        <v>55.024999999999999</v>
      </c>
      <c r="R398" s="9">
        <f t="shared" si="65"/>
        <v>58.375</v>
      </c>
      <c r="S398" s="9">
        <f t="shared" si="66"/>
        <v>65.075000000000003</v>
      </c>
      <c r="T398" s="9">
        <f t="shared" si="67"/>
        <v>58.375</v>
      </c>
      <c r="U398" s="8">
        <f t="shared" si="68"/>
        <v>59.491666666666674</v>
      </c>
      <c r="V398" s="8">
        <f t="shared" si="69"/>
        <v>59.212500000000006</v>
      </c>
    </row>
    <row r="399" spans="1:22" ht="13.5" x14ac:dyDescent="0.25">
      <c r="A399" s="3">
        <f>RSI!A399</f>
        <v>42586</v>
      </c>
      <c r="B399" s="2">
        <f>RSI!B399</f>
        <v>3.3723999999999998</v>
      </c>
      <c r="C399" s="2">
        <f>RSI!I399</f>
        <v>73.190038933269136</v>
      </c>
      <c r="D399" s="2">
        <f>MACD!E399</f>
        <v>-4.4992209441863995E-2</v>
      </c>
      <c r="E399" s="2">
        <f>MACD!F399</f>
        <v>-1.1780665274268735E-2</v>
      </c>
      <c r="F399" s="2">
        <f>'Moving Avg'!D399</f>
        <v>3.3019599999999998</v>
      </c>
      <c r="G399" s="2">
        <f>'Moving Avg'!F399</f>
        <v>3.2062550000000001</v>
      </c>
      <c r="H399" s="2">
        <f>'Moving Avg'!G399</f>
        <v>3.1673880000000008</v>
      </c>
      <c r="I399" s="2">
        <f>'Moving Avg'!H399</f>
        <v>3.1354080000000009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0</v>
      </c>
      <c r="N399" s="8">
        <f t="shared" si="61"/>
        <v>100</v>
      </c>
      <c r="O399" s="8">
        <f t="shared" si="62"/>
        <v>50</v>
      </c>
      <c r="P399" s="8">
        <f t="shared" si="63"/>
        <v>83.5</v>
      </c>
      <c r="Q399" s="9">
        <f t="shared" si="64"/>
        <v>55.024999999999999</v>
      </c>
      <c r="R399" s="9">
        <f t="shared" si="65"/>
        <v>58.375</v>
      </c>
      <c r="S399" s="9">
        <f t="shared" si="66"/>
        <v>65.075000000000003</v>
      </c>
      <c r="T399" s="9">
        <f t="shared" si="67"/>
        <v>58.375</v>
      </c>
      <c r="U399" s="8">
        <f t="shared" si="68"/>
        <v>59.491666666666674</v>
      </c>
      <c r="V399" s="8">
        <f t="shared" si="69"/>
        <v>59.212500000000006</v>
      </c>
    </row>
    <row r="400" spans="1:22" ht="13.5" x14ac:dyDescent="0.25">
      <c r="A400" s="3">
        <f>RSI!A400</f>
        <v>42587</v>
      </c>
      <c r="B400" s="2">
        <f>RSI!B400</f>
        <v>3.4220000000000002</v>
      </c>
      <c r="C400" s="2">
        <f>RSI!I400</f>
        <v>76.481880761567396</v>
      </c>
      <c r="D400" s="2">
        <f>MACD!E400</f>
        <v>-5.9316769616000187E-2</v>
      </c>
      <c r="E400" s="2">
        <f>MACD!F400</f>
        <v>-2.1287886142615026E-2</v>
      </c>
      <c r="F400" s="2">
        <f>'Moving Avg'!D400</f>
        <v>3.3515600000000001</v>
      </c>
      <c r="G400" s="2">
        <f>'Moving Avg'!F400</f>
        <v>3.2174150000000004</v>
      </c>
      <c r="H400" s="2">
        <f>'Moving Avg'!G400</f>
        <v>3.1723740000000009</v>
      </c>
      <c r="I400" s="2">
        <f>'Moving Avg'!H400</f>
        <v>3.135774500000001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  <c r="M400" s="8">
        <f t="shared" si="60"/>
        <v>0</v>
      </c>
      <c r="N400" s="8">
        <f t="shared" si="61"/>
        <v>100</v>
      </c>
      <c r="O400" s="8">
        <f t="shared" si="62"/>
        <v>50</v>
      </c>
      <c r="P400" s="8">
        <f t="shared" si="63"/>
        <v>100</v>
      </c>
      <c r="Q400" s="9">
        <f t="shared" si="64"/>
        <v>57.5</v>
      </c>
      <c r="R400" s="9">
        <f t="shared" si="65"/>
        <v>62.5</v>
      </c>
      <c r="S400" s="9">
        <f t="shared" si="66"/>
        <v>72.5</v>
      </c>
      <c r="T400" s="9">
        <f t="shared" si="67"/>
        <v>62.5</v>
      </c>
      <c r="U400" s="8">
        <f t="shared" si="68"/>
        <v>64.166666666666671</v>
      </c>
      <c r="V400" s="8">
        <f t="shared" si="69"/>
        <v>63.75</v>
      </c>
    </row>
    <row r="401" spans="1:22" ht="13.5" x14ac:dyDescent="0.25">
      <c r="A401" s="3">
        <f>RSI!A401</f>
        <v>42590</v>
      </c>
      <c r="B401" s="2">
        <f>RSI!B401</f>
        <v>3.4220000000000002</v>
      </c>
      <c r="C401" s="2">
        <f>RSI!I401</f>
        <v>76.481880761567396</v>
      </c>
      <c r="D401" s="2">
        <f>MACD!E401</f>
        <v>-7.2689951865069879E-2</v>
      </c>
      <c r="E401" s="2">
        <f>MACD!F401</f>
        <v>-3.1568299287106E-2</v>
      </c>
      <c r="F401" s="2">
        <f>'Moving Avg'!D401</f>
        <v>3.3862800000000002</v>
      </c>
      <c r="G401" s="2">
        <f>'Moving Avg'!F401</f>
        <v>3.2327900000000001</v>
      </c>
      <c r="H401" s="2">
        <f>'Moving Avg'!G401</f>
        <v>3.1774540000000009</v>
      </c>
      <c r="I401" s="2">
        <f>'Moving Avg'!H401</f>
        <v>3.136349500000001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0</v>
      </c>
      <c r="N401" s="8">
        <f t="shared" si="61"/>
        <v>100</v>
      </c>
      <c r="O401" s="8">
        <f t="shared" si="62"/>
        <v>50</v>
      </c>
      <c r="P401" s="8">
        <f t="shared" si="63"/>
        <v>83.5</v>
      </c>
      <c r="Q401" s="9">
        <f t="shared" si="64"/>
        <v>55.024999999999999</v>
      </c>
      <c r="R401" s="9">
        <f t="shared" si="65"/>
        <v>58.375</v>
      </c>
      <c r="S401" s="9">
        <f t="shared" si="66"/>
        <v>65.075000000000003</v>
      </c>
      <c r="T401" s="9">
        <f t="shared" si="67"/>
        <v>58.375</v>
      </c>
      <c r="U401" s="8">
        <f t="shared" si="68"/>
        <v>59.491666666666674</v>
      </c>
      <c r="V401" s="8">
        <f t="shared" si="69"/>
        <v>59.212500000000006</v>
      </c>
    </row>
    <row r="402" spans="1:22" ht="13.5" x14ac:dyDescent="0.25">
      <c r="A402" s="3">
        <f>RSI!A402</f>
        <v>42591</v>
      </c>
      <c r="B402" s="2">
        <f>RSI!B402</f>
        <v>3.4319000000000002</v>
      </c>
      <c r="C402" s="2">
        <f>RSI!I402</f>
        <v>77.131855661212626</v>
      </c>
      <c r="D402" s="2">
        <f>MACD!E402</f>
        <v>-8.5129454175707497E-2</v>
      </c>
      <c r="E402" s="2">
        <f>MACD!F402</f>
        <v>-4.2280530264826297E-2</v>
      </c>
      <c r="F402" s="2">
        <f>'Moving Avg'!D402</f>
        <v>3.40116</v>
      </c>
      <c r="G402" s="2">
        <f>'Moving Avg'!F402</f>
        <v>3.2444449999999998</v>
      </c>
      <c r="H402" s="2">
        <f>'Moving Avg'!G402</f>
        <v>3.182732000000001</v>
      </c>
      <c r="I402" s="2">
        <f>'Moving Avg'!H402</f>
        <v>3.1368350000000009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0</v>
      </c>
      <c r="N402" s="8">
        <f t="shared" si="61"/>
        <v>100</v>
      </c>
      <c r="O402" s="8">
        <f t="shared" si="62"/>
        <v>50</v>
      </c>
      <c r="P402" s="8">
        <f t="shared" si="63"/>
        <v>83.5</v>
      </c>
      <c r="Q402" s="9">
        <f t="shared" si="64"/>
        <v>55.024999999999999</v>
      </c>
      <c r="R402" s="9">
        <f t="shared" si="65"/>
        <v>58.375</v>
      </c>
      <c r="S402" s="9">
        <f t="shared" si="66"/>
        <v>65.075000000000003</v>
      </c>
      <c r="T402" s="9">
        <f t="shared" si="67"/>
        <v>58.375</v>
      </c>
      <c r="U402" s="8">
        <f t="shared" si="68"/>
        <v>59.491666666666674</v>
      </c>
      <c r="V402" s="8">
        <f t="shared" si="69"/>
        <v>59.212500000000006</v>
      </c>
    </row>
    <row r="403" spans="1:22" ht="13.5" x14ac:dyDescent="0.25">
      <c r="A403" s="3">
        <f>RSI!A403</f>
        <v>42592</v>
      </c>
      <c r="B403" s="2">
        <f>RSI!B403</f>
        <v>3.4419</v>
      </c>
      <c r="C403" s="2">
        <f>RSI!I403</f>
        <v>77.799292690643213</v>
      </c>
      <c r="D403" s="2">
        <f>MACD!E403</f>
        <v>-9.829738955668299E-2</v>
      </c>
      <c r="E403" s="2">
        <f>MACD!F403</f>
        <v>-5.3483902123197639E-2</v>
      </c>
      <c r="F403" s="2">
        <f>'Moving Avg'!D403</f>
        <v>3.41804</v>
      </c>
      <c r="G403" s="2">
        <f>'Moving Avg'!F403</f>
        <v>3.2565999999999997</v>
      </c>
      <c r="H403" s="2">
        <f>'Moving Avg'!G403</f>
        <v>3.1882100000000007</v>
      </c>
      <c r="I403" s="2">
        <f>'Moving Avg'!H403</f>
        <v>3.1373940000000018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0</v>
      </c>
      <c r="N403" s="8">
        <f t="shared" si="61"/>
        <v>100</v>
      </c>
      <c r="O403" s="8">
        <f t="shared" si="62"/>
        <v>50</v>
      </c>
      <c r="P403" s="8">
        <f t="shared" si="63"/>
        <v>83.5</v>
      </c>
      <c r="Q403" s="9">
        <f t="shared" si="64"/>
        <v>55.024999999999999</v>
      </c>
      <c r="R403" s="9">
        <f t="shared" si="65"/>
        <v>58.375</v>
      </c>
      <c r="S403" s="9">
        <f t="shared" si="66"/>
        <v>65.075000000000003</v>
      </c>
      <c r="T403" s="9">
        <f t="shared" si="67"/>
        <v>58.375</v>
      </c>
      <c r="U403" s="8">
        <f t="shared" si="68"/>
        <v>59.491666666666674</v>
      </c>
      <c r="V403" s="8">
        <f t="shared" si="69"/>
        <v>59.212500000000006</v>
      </c>
    </row>
    <row r="404" spans="1:22" ht="13.5" x14ac:dyDescent="0.25">
      <c r="A404" s="3">
        <f>RSI!A404</f>
        <v>42593</v>
      </c>
      <c r="B404" s="2">
        <f>RSI!B404</f>
        <v>3.4419</v>
      </c>
      <c r="C404" s="2">
        <f>RSI!I404</f>
        <v>77.799292690643213</v>
      </c>
      <c r="D404" s="2">
        <f>MACD!E404</f>
        <v>-0.11054694132745668</v>
      </c>
      <c r="E404" s="2">
        <f>MACD!F404</f>
        <v>-6.4896509964049442E-2</v>
      </c>
      <c r="F404" s="2">
        <f>'Moving Avg'!D404</f>
        <v>3.43194</v>
      </c>
      <c r="G404" s="2">
        <f>'Moving Avg'!F404</f>
        <v>3.2687549999999996</v>
      </c>
      <c r="H404" s="2">
        <f>'Moving Avg'!G404</f>
        <v>3.1941500000000014</v>
      </c>
      <c r="I404" s="2">
        <f>'Moving Avg'!H404</f>
        <v>3.137929500000002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0</v>
      </c>
      <c r="N404" s="8">
        <f t="shared" si="61"/>
        <v>100</v>
      </c>
      <c r="O404" s="8">
        <f t="shared" si="62"/>
        <v>50</v>
      </c>
      <c r="P404" s="8">
        <f t="shared" si="63"/>
        <v>83.5</v>
      </c>
      <c r="Q404" s="9">
        <f t="shared" si="64"/>
        <v>55.024999999999999</v>
      </c>
      <c r="R404" s="9">
        <f t="shared" si="65"/>
        <v>58.375</v>
      </c>
      <c r="S404" s="9">
        <f t="shared" si="66"/>
        <v>65.075000000000003</v>
      </c>
      <c r="T404" s="9">
        <f t="shared" si="67"/>
        <v>58.375</v>
      </c>
      <c r="U404" s="8">
        <f t="shared" si="68"/>
        <v>59.491666666666674</v>
      </c>
      <c r="V404" s="8">
        <f t="shared" si="69"/>
        <v>59.212500000000006</v>
      </c>
    </row>
    <row r="405" spans="1:22" ht="13.5" x14ac:dyDescent="0.25">
      <c r="A405" s="3">
        <f>RSI!A405</f>
        <v>42594</v>
      </c>
      <c r="B405" s="2">
        <f>RSI!B405</f>
        <v>3.4419</v>
      </c>
      <c r="C405" s="2">
        <f>RSI!I405</f>
        <v>77.799292690643213</v>
      </c>
      <c r="D405" s="2">
        <f>MACD!E405</f>
        <v>-0.12193736574812064</v>
      </c>
      <c r="E405" s="2">
        <f>MACD!F405</f>
        <v>-7.6304681120863679E-2</v>
      </c>
      <c r="F405" s="2">
        <f>'Moving Avg'!D405</f>
        <v>3.4359200000000003</v>
      </c>
      <c r="G405" s="2">
        <f>'Moving Avg'!F405</f>
        <v>3.2809099999999995</v>
      </c>
      <c r="H405" s="2">
        <f>'Moving Avg'!G405</f>
        <v>3.1996280000000015</v>
      </c>
      <c r="I405" s="2">
        <f>'Moving Avg'!H405</f>
        <v>3.1384650000000023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0</v>
      </c>
      <c r="N405" s="8">
        <f t="shared" si="61"/>
        <v>100</v>
      </c>
      <c r="O405" s="8">
        <f t="shared" si="62"/>
        <v>50</v>
      </c>
      <c r="P405" s="8">
        <f t="shared" si="63"/>
        <v>83.5</v>
      </c>
      <c r="Q405" s="9">
        <f t="shared" si="64"/>
        <v>55.024999999999999</v>
      </c>
      <c r="R405" s="9">
        <f t="shared" si="65"/>
        <v>58.375</v>
      </c>
      <c r="S405" s="9">
        <f t="shared" si="66"/>
        <v>65.075000000000003</v>
      </c>
      <c r="T405" s="9">
        <f t="shared" si="67"/>
        <v>58.375</v>
      </c>
      <c r="U405" s="8">
        <f t="shared" si="68"/>
        <v>59.491666666666674</v>
      </c>
      <c r="V405" s="8">
        <f t="shared" si="69"/>
        <v>59.212500000000006</v>
      </c>
    </row>
    <row r="406" spans="1:22" ht="13.5" x14ac:dyDescent="0.25">
      <c r="A406" s="3">
        <f>RSI!A406</f>
        <v>42597</v>
      </c>
      <c r="B406" s="2">
        <f>RSI!B406</f>
        <v>3.4419</v>
      </c>
      <c r="C406" s="2">
        <f>RSI!I406</f>
        <v>77.799292690643213</v>
      </c>
      <c r="D406" s="2">
        <f>MACD!E406</f>
        <v>-0.1210787254423944</v>
      </c>
      <c r="E406" s="2">
        <f>MACD!F406</f>
        <v>-8.5259489985169828E-2</v>
      </c>
      <c r="F406" s="2">
        <f>'Moving Avg'!D406</f>
        <v>3.4399000000000002</v>
      </c>
      <c r="G406" s="2">
        <f>'Moving Avg'!F406</f>
        <v>3.2930649999999995</v>
      </c>
      <c r="H406" s="2">
        <f>'Moving Avg'!G406</f>
        <v>3.2051980000000015</v>
      </c>
      <c r="I406" s="2">
        <f>'Moving Avg'!H406</f>
        <v>3.1390240000000023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0</v>
      </c>
      <c r="N406" s="8">
        <f t="shared" si="61"/>
        <v>100</v>
      </c>
      <c r="O406" s="8">
        <f t="shared" si="62"/>
        <v>50</v>
      </c>
      <c r="P406" s="8">
        <f t="shared" si="63"/>
        <v>83.5</v>
      </c>
      <c r="Q406" s="9">
        <f t="shared" si="64"/>
        <v>55.024999999999999</v>
      </c>
      <c r="R406" s="9">
        <f t="shared" si="65"/>
        <v>58.375</v>
      </c>
      <c r="S406" s="9">
        <f t="shared" si="66"/>
        <v>65.075000000000003</v>
      </c>
      <c r="T406" s="9">
        <f t="shared" si="67"/>
        <v>58.375</v>
      </c>
      <c r="U406" s="8">
        <f t="shared" si="68"/>
        <v>59.491666666666674</v>
      </c>
      <c r="V406" s="8">
        <f t="shared" si="69"/>
        <v>59.212500000000006</v>
      </c>
    </row>
    <row r="407" spans="1:22" ht="13.5" x14ac:dyDescent="0.25">
      <c r="A407" s="3">
        <f>RSI!A407</f>
        <v>42598</v>
      </c>
      <c r="B407" s="2">
        <f>RSI!B407</f>
        <v>3.4220000000000002</v>
      </c>
      <c r="C407" s="2">
        <f>RSI!I407</f>
        <v>72.161889714151414</v>
      </c>
      <c r="D407" s="2">
        <f>MACD!E407</f>
        <v>-0.10297262576762467</v>
      </c>
      <c r="E407" s="2">
        <f>MACD!F407</f>
        <v>-8.8802117141660794E-2</v>
      </c>
      <c r="F407" s="2">
        <f>'Moving Avg'!D407</f>
        <v>3.4379199999999996</v>
      </c>
      <c r="G407" s="2">
        <f>'Moving Avg'!F407</f>
        <v>3.3049649999999993</v>
      </c>
      <c r="H407" s="2">
        <f>'Moving Avg'!G407</f>
        <v>3.2103700000000015</v>
      </c>
      <c r="I407" s="2">
        <f>'Moving Avg'!H407</f>
        <v>3.1395065000000018</v>
      </c>
      <c r="J407" s="6" t="str">
        <f>OBV!F407</f>
        <v>BULLISH</v>
      </c>
      <c r="K407" s="6" t="str">
        <f>OBV!G407</f>
        <v>NEUTRAL</v>
      </c>
      <c r="L407" s="6" t="str">
        <f>OBV!H407</f>
        <v>BULLISH DIVERGENCE</v>
      </c>
      <c r="M407" s="8">
        <f t="shared" si="60"/>
        <v>0</v>
      </c>
      <c r="N407" s="8">
        <f t="shared" si="61"/>
        <v>45</v>
      </c>
      <c r="O407" s="8">
        <f t="shared" si="62"/>
        <v>50</v>
      </c>
      <c r="P407" s="8">
        <f t="shared" si="63"/>
        <v>66.5</v>
      </c>
      <c r="Q407" s="9">
        <f t="shared" si="64"/>
        <v>33.225000000000001</v>
      </c>
      <c r="R407" s="9">
        <f t="shared" si="65"/>
        <v>43.125</v>
      </c>
      <c r="S407" s="9">
        <f t="shared" si="66"/>
        <v>49.174999999999997</v>
      </c>
      <c r="T407" s="9">
        <f t="shared" si="67"/>
        <v>40.375</v>
      </c>
      <c r="U407" s="8">
        <f t="shared" si="68"/>
        <v>41.841666666666661</v>
      </c>
      <c r="V407" s="8">
        <f t="shared" si="69"/>
        <v>41.474999999999994</v>
      </c>
    </row>
    <row r="408" spans="1:22" ht="13.5" x14ac:dyDescent="0.25">
      <c r="A408" s="3">
        <f>RSI!A408</f>
        <v>42599</v>
      </c>
      <c r="B408" s="2">
        <f>RSI!B408</f>
        <v>3.4220000000000002</v>
      </c>
      <c r="C408" s="2">
        <f>RSI!I408</f>
        <v>72.161889714151414</v>
      </c>
      <c r="D408" s="2">
        <f>MACD!E408</f>
        <v>-8.8348500657561502E-2</v>
      </c>
      <c r="E408" s="2">
        <f>MACD!F408</f>
        <v>-8.8711393844840933E-2</v>
      </c>
      <c r="F408" s="2">
        <f>'Moving Avg'!D408</f>
        <v>3.4339399999999998</v>
      </c>
      <c r="G408" s="2">
        <f>'Moving Avg'!F408</f>
        <v>3.3198399999999992</v>
      </c>
      <c r="H408" s="2">
        <f>'Moving Avg'!G408</f>
        <v>3.2168380000000019</v>
      </c>
      <c r="I408" s="2">
        <f>'Moving Avg'!H408</f>
        <v>3.1399890000000021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0</v>
      </c>
      <c r="N408" s="8">
        <f t="shared" si="61"/>
        <v>0</v>
      </c>
      <c r="O408" s="8">
        <f t="shared" si="62"/>
        <v>50</v>
      </c>
      <c r="P408" s="8">
        <f t="shared" si="63"/>
        <v>16.5</v>
      </c>
      <c r="Q408" s="9">
        <f t="shared" si="64"/>
        <v>9.9749999999999996</v>
      </c>
      <c r="R408" s="9">
        <f t="shared" si="65"/>
        <v>21.625</v>
      </c>
      <c r="S408" s="9">
        <f t="shared" si="66"/>
        <v>19.925000000000001</v>
      </c>
      <c r="T408" s="9">
        <f t="shared" si="67"/>
        <v>16.625</v>
      </c>
      <c r="U408" s="8">
        <f t="shared" si="68"/>
        <v>17.175000000000001</v>
      </c>
      <c r="V408" s="8">
        <f t="shared" si="69"/>
        <v>17.037500000000001</v>
      </c>
    </row>
    <row r="409" spans="1:22" ht="13.5" x14ac:dyDescent="0.25">
      <c r="A409" s="3">
        <f>RSI!A409</f>
        <v>42600</v>
      </c>
      <c r="B409" s="2">
        <f>RSI!B409</f>
        <v>3.4220000000000002</v>
      </c>
      <c r="C409" s="2">
        <f>RSI!I409</f>
        <v>72.161889714151414</v>
      </c>
      <c r="D409" s="2">
        <f>MACD!E409</f>
        <v>-7.4326767301727603E-2</v>
      </c>
      <c r="E409" s="2">
        <f>MACD!F409</f>
        <v>-8.5834468536218275E-2</v>
      </c>
      <c r="F409" s="2">
        <f>'Moving Avg'!D409</f>
        <v>3.4299599999999999</v>
      </c>
      <c r="G409" s="2">
        <f>'Moving Avg'!F409</f>
        <v>3.3347149999999983</v>
      </c>
      <c r="H409" s="2">
        <f>'Moving Avg'!G409</f>
        <v>3.2231220000000018</v>
      </c>
      <c r="I409" s="2">
        <f>'Moving Avg'!H409</f>
        <v>3.1404945000000026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0</v>
      </c>
      <c r="N409" s="8">
        <f t="shared" si="61"/>
        <v>0</v>
      </c>
      <c r="O409" s="8">
        <f t="shared" si="62"/>
        <v>50</v>
      </c>
      <c r="P409" s="8">
        <f t="shared" si="63"/>
        <v>16.5</v>
      </c>
      <c r="Q409" s="9">
        <f t="shared" si="64"/>
        <v>9.9749999999999996</v>
      </c>
      <c r="R409" s="9">
        <f t="shared" si="65"/>
        <v>21.625</v>
      </c>
      <c r="S409" s="9">
        <f t="shared" si="66"/>
        <v>19.925000000000001</v>
      </c>
      <c r="T409" s="9">
        <f t="shared" si="67"/>
        <v>16.625</v>
      </c>
      <c r="U409" s="8">
        <f t="shared" si="68"/>
        <v>17.175000000000001</v>
      </c>
      <c r="V409" s="8">
        <f t="shared" si="69"/>
        <v>17.037500000000001</v>
      </c>
    </row>
    <row r="410" spans="1:22" ht="13.5" x14ac:dyDescent="0.25">
      <c r="A410" s="3">
        <f>RSI!A410</f>
        <v>42601</v>
      </c>
      <c r="B410" s="2">
        <f>RSI!B410</f>
        <v>3.4220000000000002</v>
      </c>
      <c r="C410" s="2">
        <f>RSI!I410</f>
        <v>72.161889714151414</v>
      </c>
      <c r="D410" s="2">
        <f>MACD!E410</f>
        <v>-5.5428523022351239E-2</v>
      </c>
      <c r="E410" s="2">
        <f>MACD!F410</f>
        <v>-7.9753279433444874E-2</v>
      </c>
      <c r="F410" s="2">
        <f>'Moving Avg'!D410</f>
        <v>3.42598</v>
      </c>
      <c r="G410" s="2">
        <f>'Moving Avg'!F410</f>
        <v>3.3471149999999987</v>
      </c>
      <c r="H410" s="2">
        <f>'Moving Avg'!G410</f>
        <v>3.2296840000000016</v>
      </c>
      <c r="I410" s="2">
        <f>'Moving Avg'!H410</f>
        <v>3.1410000000000027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0</v>
      </c>
      <c r="N410" s="8">
        <f t="shared" si="61"/>
        <v>0</v>
      </c>
      <c r="O410" s="8">
        <f t="shared" si="62"/>
        <v>50</v>
      </c>
      <c r="P410" s="8">
        <f t="shared" si="63"/>
        <v>16.5</v>
      </c>
      <c r="Q410" s="9">
        <f t="shared" si="64"/>
        <v>9.9749999999999996</v>
      </c>
      <c r="R410" s="9">
        <f t="shared" si="65"/>
        <v>21.625</v>
      </c>
      <c r="S410" s="9">
        <f t="shared" si="66"/>
        <v>19.925000000000001</v>
      </c>
      <c r="T410" s="9">
        <f t="shared" si="67"/>
        <v>16.625</v>
      </c>
      <c r="U410" s="8">
        <f t="shared" si="68"/>
        <v>17.175000000000001</v>
      </c>
      <c r="V410" s="8">
        <f t="shared" si="69"/>
        <v>17.037500000000001</v>
      </c>
    </row>
    <row r="411" spans="1:22" ht="13.5" x14ac:dyDescent="0.25">
      <c r="A411" s="3">
        <f>RSI!A411</f>
        <v>42604</v>
      </c>
      <c r="B411" s="2">
        <f>RSI!B411</f>
        <v>3.4220000000000002</v>
      </c>
      <c r="C411" s="2">
        <f>RSI!I411</f>
        <v>72.161889714151414</v>
      </c>
      <c r="D411" s="2">
        <f>MACD!E411</f>
        <v>-3.9990542199222823E-2</v>
      </c>
      <c r="E411" s="2">
        <f>MACD!F411</f>
        <v>-7.1800731986600475E-2</v>
      </c>
      <c r="F411" s="2">
        <f>'Moving Avg'!D411</f>
        <v>3.4219999999999997</v>
      </c>
      <c r="G411" s="2">
        <f>'Moving Avg'!F411</f>
        <v>3.3595149999999991</v>
      </c>
      <c r="H411" s="2">
        <f>'Moving Avg'!G411</f>
        <v>3.2351340000000008</v>
      </c>
      <c r="I411" s="2">
        <f>'Moving Avg'!H411</f>
        <v>3.1415055000000027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0</v>
      </c>
      <c r="N411" s="8">
        <f t="shared" si="61"/>
        <v>0</v>
      </c>
      <c r="O411" s="8">
        <f t="shared" si="62"/>
        <v>50</v>
      </c>
      <c r="P411" s="8">
        <f t="shared" si="63"/>
        <v>16.5</v>
      </c>
      <c r="Q411" s="9">
        <f t="shared" si="64"/>
        <v>9.9749999999999996</v>
      </c>
      <c r="R411" s="9">
        <f t="shared" si="65"/>
        <v>21.625</v>
      </c>
      <c r="S411" s="9">
        <f t="shared" si="66"/>
        <v>19.925000000000001</v>
      </c>
      <c r="T411" s="9">
        <f t="shared" si="67"/>
        <v>16.625</v>
      </c>
      <c r="U411" s="8">
        <f t="shared" si="68"/>
        <v>17.175000000000001</v>
      </c>
      <c r="V411" s="8">
        <f t="shared" si="69"/>
        <v>17.037500000000001</v>
      </c>
    </row>
    <row r="412" spans="1:22" ht="13.5" x14ac:dyDescent="0.25">
      <c r="A412" s="3">
        <f>RSI!A412</f>
        <v>42605</v>
      </c>
      <c r="B412" s="2">
        <f>RSI!B412</f>
        <v>3.4716</v>
      </c>
      <c r="C412" s="2">
        <f>RSI!I412</f>
        <v>77.934468211870865</v>
      </c>
      <c r="D412" s="2">
        <f>MACD!E412</f>
        <v>-2.9590522554900467E-2</v>
      </c>
      <c r="E412" s="2">
        <f>MACD!F412</f>
        <v>-6.3358690100260476E-2</v>
      </c>
      <c r="F412" s="2">
        <f>'Moving Avg'!D412</f>
        <v>3.4319200000000003</v>
      </c>
      <c r="G412" s="2">
        <f>'Moving Avg'!F412</f>
        <v>3.3741449999999986</v>
      </c>
      <c r="H412" s="2">
        <f>'Moving Avg'!G412</f>
        <v>3.2426880000000007</v>
      </c>
      <c r="I412" s="2">
        <f>'Moving Avg'!H412</f>
        <v>3.1427225000000032</v>
      </c>
      <c r="J412" s="6" t="str">
        <f>OBV!F412</f>
        <v>BULLISH</v>
      </c>
      <c r="K412" s="6" t="str">
        <f>OBV!G412</f>
        <v>NEUTRAL</v>
      </c>
      <c r="L412" s="6" t="str">
        <f>OBV!H412</f>
        <v>CONFIRMED BULLISH</v>
      </c>
      <c r="M412" s="8">
        <f t="shared" si="60"/>
        <v>0</v>
      </c>
      <c r="N412" s="8">
        <f t="shared" si="61"/>
        <v>0</v>
      </c>
      <c r="O412" s="8">
        <f t="shared" si="62"/>
        <v>50</v>
      </c>
      <c r="P412" s="8">
        <f t="shared" si="63"/>
        <v>83.5</v>
      </c>
      <c r="Q412" s="9">
        <f t="shared" si="64"/>
        <v>20.024999999999999</v>
      </c>
      <c r="R412" s="9">
        <f t="shared" si="65"/>
        <v>38.375</v>
      </c>
      <c r="S412" s="9">
        <f t="shared" si="66"/>
        <v>50.075000000000003</v>
      </c>
      <c r="T412" s="9">
        <f t="shared" si="67"/>
        <v>33.375</v>
      </c>
      <c r="U412" s="8">
        <f t="shared" si="68"/>
        <v>36.158333333333331</v>
      </c>
      <c r="V412" s="8">
        <f t="shared" si="69"/>
        <v>35.462499999999999</v>
      </c>
    </row>
    <row r="413" spans="1:22" ht="13.5" x14ac:dyDescent="0.25">
      <c r="A413" s="3">
        <f>RSI!A413</f>
        <v>42606</v>
      </c>
      <c r="B413" s="2">
        <f>RSI!B413</f>
        <v>3.4220000000000002</v>
      </c>
      <c r="C413" s="2">
        <f>RSI!I413</f>
        <v>63.707687947420794</v>
      </c>
      <c r="D413" s="2">
        <f>MACD!E413</f>
        <v>-1.6345031123537801E-2</v>
      </c>
      <c r="E413" s="2">
        <f>MACD!F413</f>
        <v>-5.3955958304915945E-2</v>
      </c>
      <c r="F413" s="2">
        <f>'Moving Avg'!D413</f>
        <v>3.4319200000000003</v>
      </c>
      <c r="G413" s="2">
        <f>'Moving Avg'!F413</f>
        <v>3.3865449999999981</v>
      </c>
      <c r="H413" s="2">
        <f>'Moving Avg'!G413</f>
        <v>3.2495280000000002</v>
      </c>
      <c r="I413" s="2">
        <f>'Moving Avg'!H413</f>
        <v>3.1438535000000032</v>
      </c>
      <c r="J413" s="6" t="str">
        <f>OBV!F413</f>
        <v>BEARISH</v>
      </c>
      <c r="K413" s="6" t="str">
        <f>OBV!G413</f>
        <v>NEUTRAL</v>
      </c>
      <c r="L413" s="6" t="str">
        <f>OBV!H413</f>
        <v>NEUTRAL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16.5</v>
      </c>
      <c r="Q413" s="9">
        <f t="shared" si="64"/>
        <v>18.725000000000001</v>
      </c>
      <c r="R413" s="9">
        <f t="shared" si="65"/>
        <v>26.625</v>
      </c>
      <c r="S413" s="9">
        <f t="shared" si="66"/>
        <v>23.675000000000001</v>
      </c>
      <c r="T413" s="9">
        <f t="shared" si="67"/>
        <v>22.875</v>
      </c>
      <c r="U413" s="8">
        <f t="shared" si="68"/>
        <v>23.008333333333336</v>
      </c>
      <c r="V413" s="8">
        <f t="shared" si="69"/>
        <v>22.975000000000001</v>
      </c>
    </row>
    <row r="414" spans="1:22" ht="13.5" x14ac:dyDescent="0.25">
      <c r="A414" s="3">
        <f>RSI!A414</f>
        <v>42607</v>
      </c>
      <c r="B414" s="2">
        <f>RSI!B414</f>
        <v>3.3723999999999998</v>
      </c>
      <c r="C414" s="2">
        <f>RSI!I414</f>
        <v>53.241027018995183</v>
      </c>
      <c r="D414" s="2">
        <f>MACD!E414</f>
        <v>-1.8803864850225338E-3</v>
      </c>
      <c r="E414" s="2">
        <f>MACD!F414</f>
        <v>-4.3540843940937268E-2</v>
      </c>
      <c r="F414" s="2">
        <f>'Moving Avg'!D414</f>
        <v>3.4219999999999997</v>
      </c>
      <c r="G414" s="2">
        <f>'Moving Avg'!F414</f>
        <v>3.3964649999999992</v>
      </c>
      <c r="H414" s="2">
        <f>'Moving Avg'!G414</f>
        <v>3.255004</v>
      </c>
      <c r="I414" s="2">
        <f>'Moving Avg'!H414</f>
        <v>3.1451995000000035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16.5</v>
      </c>
      <c r="Q414" s="9">
        <f t="shared" si="64"/>
        <v>18.725000000000001</v>
      </c>
      <c r="R414" s="9">
        <f t="shared" si="65"/>
        <v>26.625</v>
      </c>
      <c r="S414" s="9">
        <f t="shared" si="66"/>
        <v>23.675000000000001</v>
      </c>
      <c r="T414" s="9">
        <f t="shared" si="67"/>
        <v>22.875</v>
      </c>
      <c r="U414" s="8">
        <f t="shared" si="68"/>
        <v>23.008333333333336</v>
      </c>
      <c r="V414" s="8">
        <f t="shared" si="69"/>
        <v>22.975000000000001</v>
      </c>
    </row>
    <row r="415" spans="1:22" ht="13.5" x14ac:dyDescent="0.25">
      <c r="A415" s="3">
        <f>RSI!A415</f>
        <v>42608</v>
      </c>
      <c r="B415" s="2">
        <f>RSI!B415</f>
        <v>3.3723999999999998</v>
      </c>
      <c r="C415" s="2">
        <f>RSI!I415</f>
        <v>53.241027018995183</v>
      </c>
      <c r="D415" s="2">
        <f>MACD!E415</f>
        <v>1.0265764003671851E-2</v>
      </c>
      <c r="E415" s="2">
        <f>MACD!F415</f>
        <v>-3.2779522352015443E-2</v>
      </c>
      <c r="F415" s="2">
        <f>'Moving Avg'!D415</f>
        <v>3.4120799999999996</v>
      </c>
      <c r="G415" s="2">
        <f>'Moving Avg'!F415</f>
        <v>3.4063849999999989</v>
      </c>
      <c r="H415" s="2">
        <f>'Moving Avg'!G415</f>
        <v>3.2599240000000003</v>
      </c>
      <c r="I415" s="2">
        <f>'Moving Avg'!H415</f>
        <v>3.1466150000000028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25</v>
      </c>
      <c r="N415" s="8">
        <f t="shared" si="61"/>
        <v>0</v>
      </c>
      <c r="O415" s="8">
        <f t="shared" si="62"/>
        <v>50</v>
      </c>
      <c r="P415" s="8">
        <f t="shared" si="63"/>
        <v>16.5</v>
      </c>
      <c r="Q415" s="9">
        <f t="shared" si="64"/>
        <v>18.725000000000001</v>
      </c>
      <c r="R415" s="9">
        <f t="shared" si="65"/>
        <v>26.625</v>
      </c>
      <c r="S415" s="9">
        <f t="shared" si="66"/>
        <v>23.675000000000001</v>
      </c>
      <c r="T415" s="9">
        <f t="shared" si="67"/>
        <v>22.875</v>
      </c>
      <c r="U415" s="8">
        <f t="shared" si="68"/>
        <v>23.008333333333336</v>
      </c>
      <c r="V415" s="8">
        <f t="shared" si="69"/>
        <v>22.975000000000001</v>
      </c>
    </row>
    <row r="416" spans="1:22" ht="13.5" x14ac:dyDescent="0.25">
      <c r="A416" s="3">
        <f>RSI!A416</f>
        <v>42611</v>
      </c>
      <c r="B416" s="2">
        <f>RSI!B416</f>
        <v>3.3675000000000002</v>
      </c>
      <c r="C416" s="2">
        <f>RSI!I416</f>
        <v>52.257361252061365</v>
      </c>
      <c r="D416" s="2">
        <f>MACD!E416</f>
        <v>2.0819975765427934E-2</v>
      </c>
      <c r="E416" s="2">
        <f>MACD!F416</f>
        <v>-2.2059622728526771E-2</v>
      </c>
      <c r="F416" s="2">
        <f>'Moving Avg'!D416</f>
        <v>3.4011800000000001</v>
      </c>
      <c r="G416" s="2">
        <f>'Moving Avg'!F416</f>
        <v>3.4123399999999995</v>
      </c>
      <c r="H416" s="2">
        <f>'Moving Avg'!G416</f>
        <v>3.2640060000000002</v>
      </c>
      <c r="I416" s="2">
        <f>'Moving Avg'!H416</f>
        <v>3.1480060000000027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16.5</v>
      </c>
      <c r="Q416" s="9">
        <f t="shared" si="64"/>
        <v>18.725000000000001</v>
      </c>
      <c r="R416" s="9">
        <f t="shared" si="65"/>
        <v>26.625</v>
      </c>
      <c r="S416" s="9">
        <f t="shared" si="66"/>
        <v>23.675000000000001</v>
      </c>
      <c r="T416" s="9">
        <f t="shared" si="67"/>
        <v>22.875</v>
      </c>
      <c r="U416" s="8">
        <f t="shared" si="68"/>
        <v>23.008333333333336</v>
      </c>
      <c r="V416" s="8">
        <f t="shared" si="69"/>
        <v>22.975000000000001</v>
      </c>
    </row>
    <row r="417" spans="1:22" ht="13.5" x14ac:dyDescent="0.25">
      <c r="A417" s="3">
        <f>RSI!A417</f>
        <v>42612</v>
      </c>
      <c r="B417" s="2">
        <f>RSI!B417</f>
        <v>3.3675000000000002</v>
      </c>
      <c r="C417" s="2">
        <f>RSI!I417</f>
        <v>52.257361252061358</v>
      </c>
      <c r="D417" s="2">
        <f>MACD!E417</f>
        <v>2.6638005199675963E-2</v>
      </c>
      <c r="E417" s="2">
        <f>MACD!F417</f>
        <v>-1.2320097142886226E-2</v>
      </c>
      <c r="F417" s="2">
        <f>'Moving Avg'!D417</f>
        <v>3.3803599999999996</v>
      </c>
      <c r="G417" s="2">
        <f>'Moving Avg'!F417</f>
        <v>3.4128400000000001</v>
      </c>
      <c r="H417" s="2">
        <f>'Moving Avg'!G417</f>
        <v>3.2682740000000008</v>
      </c>
      <c r="I417" s="2">
        <f>'Moving Avg'!H417</f>
        <v>3.1497905000000022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25</v>
      </c>
      <c r="N417" s="8">
        <f t="shared" si="61"/>
        <v>0</v>
      </c>
      <c r="O417" s="8">
        <f t="shared" si="62"/>
        <v>50</v>
      </c>
      <c r="P417" s="8">
        <f t="shared" si="63"/>
        <v>16.5</v>
      </c>
      <c r="Q417" s="9">
        <f t="shared" si="64"/>
        <v>18.725000000000001</v>
      </c>
      <c r="R417" s="9">
        <f t="shared" si="65"/>
        <v>26.625</v>
      </c>
      <c r="S417" s="9">
        <f t="shared" si="66"/>
        <v>23.675000000000001</v>
      </c>
      <c r="T417" s="9">
        <f t="shared" si="67"/>
        <v>22.875</v>
      </c>
      <c r="U417" s="8">
        <f t="shared" si="68"/>
        <v>23.008333333333336</v>
      </c>
      <c r="V417" s="8">
        <f t="shared" si="69"/>
        <v>22.975000000000001</v>
      </c>
    </row>
    <row r="418" spans="1:22" ht="13.5" x14ac:dyDescent="0.25">
      <c r="A418" s="3">
        <f>RSI!A418</f>
        <v>42613</v>
      </c>
      <c r="B418" s="2">
        <f>RSI!B418</f>
        <v>3.4666999999999999</v>
      </c>
      <c r="C418" s="2">
        <f>RSI!I418</f>
        <v>66.701943308591723</v>
      </c>
      <c r="D418" s="2">
        <f>MACD!E418</f>
        <v>2.4165657831070497E-2</v>
      </c>
      <c r="E418" s="2">
        <f>MACD!F418</f>
        <v>-5.0229461480948813E-3</v>
      </c>
      <c r="F418" s="2">
        <f>'Moving Avg'!D418</f>
        <v>3.3893</v>
      </c>
      <c r="G418" s="2">
        <f>'Moving Avg'!F418</f>
        <v>3.4182999999999999</v>
      </c>
      <c r="H418" s="2">
        <f>'Moving Avg'!G418</f>
        <v>3.2750800000000009</v>
      </c>
      <c r="I418" s="2">
        <f>'Moving Avg'!H418</f>
        <v>3.1516775000000026</v>
      </c>
      <c r="J418" s="6" t="str">
        <f>OBV!F418</f>
        <v>BEARISH</v>
      </c>
      <c r="K418" s="6" t="str">
        <f>OBV!G418</f>
        <v>NEUTRAL</v>
      </c>
      <c r="L418" s="6" t="str">
        <f>OBV!H418</f>
        <v>BEARISH DIVERGENCE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16.5</v>
      </c>
      <c r="Q418" s="9">
        <f t="shared" si="64"/>
        <v>18.725000000000001</v>
      </c>
      <c r="R418" s="9">
        <f t="shared" si="65"/>
        <v>26.625</v>
      </c>
      <c r="S418" s="9">
        <f t="shared" si="66"/>
        <v>23.675000000000001</v>
      </c>
      <c r="T418" s="9">
        <f t="shared" si="67"/>
        <v>22.875</v>
      </c>
      <c r="U418" s="8">
        <f t="shared" si="68"/>
        <v>23.008333333333336</v>
      </c>
      <c r="V418" s="8">
        <f t="shared" si="69"/>
        <v>22.975000000000001</v>
      </c>
    </row>
    <row r="419" spans="1:22" ht="13.5" x14ac:dyDescent="0.25">
      <c r="A419" s="3">
        <f>RSI!A419</f>
        <v>42614</v>
      </c>
      <c r="B419" s="2">
        <f>RSI!B419</f>
        <v>3.4617</v>
      </c>
      <c r="C419" s="2">
        <f>RSI!I419</f>
        <v>65.62422377012075</v>
      </c>
      <c r="D419" s="2">
        <f>MACD!E419</f>
        <v>2.1814210088362262E-2</v>
      </c>
      <c r="E419" s="2">
        <f>MACD!F419</f>
        <v>3.4448509919654709E-4</v>
      </c>
      <c r="F419" s="2">
        <f>'Moving Avg'!D419</f>
        <v>3.4071599999999997</v>
      </c>
      <c r="G419" s="2">
        <f>'Moving Avg'!F419</f>
        <v>3.4227649999999992</v>
      </c>
      <c r="H419" s="2">
        <f>'Moving Avg'!G419</f>
        <v>3.2817860000000008</v>
      </c>
      <c r="I419" s="2">
        <f>'Moving Avg'!H419</f>
        <v>3.1534700000000013</v>
      </c>
      <c r="J419" s="6" t="str">
        <f>OBV!F419</f>
        <v>BEARISH</v>
      </c>
      <c r="K419" s="6" t="str">
        <f>OBV!G419</f>
        <v>NEUTRAL</v>
      </c>
      <c r="L419" s="6" t="str">
        <f>OBV!H419</f>
        <v>BEARISH DIVERGENCE</v>
      </c>
      <c r="M419" s="8">
        <f t="shared" si="60"/>
        <v>25</v>
      </c>
      <c r="N419" s="8">
        <f t="shared" si="61"/>
        <v>0</v>
      </c>
      <c r="O419" s="8">
        <f t="shared" si="62"/>
        <v>50</v>
      </c>
      <c r="P419" s="8">
        <f t="shared" si="63"/>
        <v>16.5</v>
      </c>
      <c r="Q419" s="9">
        <f t="shared" si="64"/>
        <v>18.725000000000001</v>
      </c>
      <c r="R419" s="9">
        <f t="shared" si="65"/>
        <v>26.625</v>
      </c>
      <c r="S419" s="9">
        <f t="shared" si="66"/>
        <v>23.675000000000001</v>
      </c>
      <c r="T419" s="9">
        <f t="shared" si="67"/>
        <v>22.875</v>
      </c>
      <c r="U419" s="8">
        <f t="shared" si="68"/>
        <v>23.008333333333336</v>
      </c>
      <c r="V419" s="8">
        <f t="shared" si="69"/>
        <v>22.975000000000001</v>
      </c>
    </row>
    <row r="420" spans="1:22" ht="13.5" x14ac:dyDescent="0.25">
      <c r="A420" s="3">
        <f>RSI!A420</f>
        <v>42615</v>
      </c>
      <c r="B420" s="2">
        <f>RSI!B420</f>
        <v>3.4220000000000002</v>
      </c>
      <c r="C420" s="2">
        <f>RSI!I420</f>
        <v>57.658329931816695</v>
      </c>
      <c r="D420" s="2">
        <f>MACD!E420</f>
        <v>2.2211631827398381E-2</v>
      </c>
      <c r="E420" s="2">
        <f>MACD!F420</f>
        <v>4.7179144448369148E-3</v>
      </c>
      <c r="F420" s="2">
        <f>'Moving Avg'!D420</f>
        <v>3.4170799999999999</v>
      </c>
      <c r="G420" s="2">
        <f>'Moving Avg'!F420</f>
        <v>3.4227649999999996</v>
      </c>
      <c r="H420" s="2">
        <f>'Moving Avg'!G420</f>
        <v>3.2876980000000002</v>
      </c>
      <c r="I420" s="2">
        <f>'Moving Avg'!H420</f>
        <v>3.1550640000000016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16.5</v>
      </c>
      <c r="Q420" s="9">
        <f t="shared" si="64"/>
        <v>18.725000000000001</v>
      </c>
      <c r="R420" s="9">
        <f t="shared" si="65"/>
        <v>26.625</v>
      </c>
      <c r="S420" s="9">
        <f t="shared" si="66"/>
        <v>23.675000000000001</v>
      </c>
      <c r="T420" s="9">
        <f t="shared" si="67"/>
        <v>22.875</v>
      </c>
      <c r="U420" s="8">
        <f t="shared" si="68"/>
        <v>23.008333333333336</v>
      </c>
      <c r="V420" s="8">
        <f t="shared" si="69"/>
        <v>22.975000000000001</v>
      </c>
    </row>
    <row r="421" spans="1:22" ht="13.5" x14ac:dyDescent="0.25">
      <c r="A421" s="3">
        <f>RSI!A421</f>
        <v>42618</v>
      </c>
      <c r="B421" s="2">
        <f>RSI!B421</f>
        <v>3.4220000000000002</v>
      </c>
      <c r="C421" s="2">
        <f>RSI!I421</f>
        <v>57.658329931816695</v>
      </c>
      <c r="D421" s="2">
        <f>MACD!E421</f>
        <v>2.2269878126330855E-2</v>
      </c>
      <c r="E421" s="2">
        <f>MACD!F421</f>
        <v>8.2283071811357026E-3</v>
      </c>
      <c r="F421" s="2">
        <f>'Moving Avg'!D421</f>
        <v>3.4279800000000002</v>
      </c>
      <c r="G421" s="2">
        <f>'Moving Avg'!F421</f>
        <v>3.4227649999999996</v>
      </c>
      <c r="H421" s="2">
        <f>'Moving Avg'!G421</f>
        <v>3.2929620000000006</v>
      </c>
      <c r="I421" s="2">
        <f>'Moving Avg'!H421</f>
        <v>3.1566810000000021</v>
      </c>
      <c r="J421" s="6" t="str">
        <f>OBV!F421</f>
        <v>BEARISH</v>
      </c>
      <c r="K421" s="6" t="str">
        <f>OBV!G421</f>
        <v>NEUTRAL</v>
      </c>
      <c r="L421" s="6" t="str">
        <f>OBV!H421</f>
        <v>BEARISH DIVERGENCE</v>
      </c>
      <c r="M421" s="8">
        <f t="shared" si="60"/>
        <v>25</v>
      </c>
      <c r="N421" s="8">
        <f t="shared" si="61"/>
        <v>0</v>
      </c>
      <c r="O421" s="8">
        <f t="shared" si="62"/>
        <v>50</v>
      </c>
      <c r="P421" s="8">
        <f t="shared" si="63"/>
        <v>16.5</v>
      </c>
      <c r="Q421" s="9">
        <f t="shared" si="64"/>
        <v>18.725000000000001</v>
      </c>
      <c r="R421" s="9">
        <f t="shared" si="65"/>
        <v>26.625</v>
      </c>
      <c r="S421" s="9">
        <f t="shared" si="66"/>
        <v>23.675000000000001</v>
      </c>
      <c r="T421" s="9">
        <f t="shared" si="67"/>
        <v>22.875</v>
      </c>
      <c r="U421" s="8">
        <f t="shared" si="68"/>
        <v>23.008333333333336</v>
      </c>
      <c r="V421" s="8">
        <f t="shared" si="69"/>
        <v>22.975000000000001</v>
      </c>
    </row>
    <row r="422" spans="1:22" ht="13.5" x14ac:dyDescent="0.25">
      <c r="A422" s="3">
        <f>RSI!A422</f>
        <v>42619</v>
      </c>
      <c r="B422" s="2">
        <f>RSI!B422</f>
        <v>3.4171</v>
      </c>
      <c r="C422" s="2">
        <f>RSI!I422</f>
        <v>56.673580082966687</v>
      </c>
      <c r="D422" s="2">
        <f>MACD!E422</f>
        <v>3.0055457099838367E-2</v>
      </c>
      <c r="E422" s="2">
        <f>MACD!F422</f>
        <v>1.2593737164876237E-2</v>
      </c>
      <c r="F422" s="2">
        <f>'Moving Avg'!D422</f>
        <v>3.4379000000000004</v>
      </c>
      <c r="G422" s="2">
        <f>'Moving Avg'!F422</f>
        <v>3.4220250000000001</v>
      </c>
      <c r="H422" s="2">
        <f>'Moving Avg'!G422</f>
        <v>3.2992400000000002</v>
      </c>
      <c r="I422" s="2">
        <f>'Moving Avg'!H422</f>
        <v>3.158320000000002</v>
      </c>
      <c r="J422" s="6" t="str">
        <f>OBV!F422</f>
        <v>BEARISH</v>
      </c>
      <c r="K422" s="6" t="str">
        <f>OBV!G422</f>
        <v>NEUTRAL</v>
      </c>
      <c r="L422" s="6" t="str">
        <f>OBV!H422</f>
        <v>BEARISH DIVERGENCE</v>
      </c>
      <c r="M422" s="8">
        <f t="shared" si="60"/>
        <v>25</v>
      </c>
      <c r="N422" s="8">
        <f t="shared" si="61"/>
        <v>0</v>
      </c>
      <c r="O422" s="8">
        <f t="shared" si="62"/>
        <v>50</v>
      </c>
      <c r="P422" s="8">
        <f t="shared" si="63"/>
        <v>16.5</v>
      </c>
      <c r="Q422" s="9">
        <f t="shared" si="64"/>
        <v>18.725000000000001</v>
      </c>
      <c r="R422" s="9">
        <f t="shared" si="65"/>
        <v>26.625</v>
      </c>
      <c r="S422" s="9">
        <f t="shared" si="66"/>
        <v>23.675000000000001</v>
      </c>
      <c r="T422" s="9">
        <f t="shared" si="67"/>
        <v>22.875</v>
      </c>
      <c r="U422" s="8">
        <f t="shared" si="68"/>
        <v>23.008333333333336</v>
      </c>
      <c r="V422" s="8">
        <f t="shared" si="69"/>
        <v>22.975000000000001</v>
      </c>
    </row>
    <row r="423" spans="1:22" ht="13.5" x14ac:dyDescent="0.25">
      <c r="A423" s="3">
        <f>RSI!A423</f>
        <v>42620</v>
      </c>
      <c r="B423" s="2">
        <f>RSI!B423</f>
        <v>3.4171</v>
      </c>
      <c r="C423" s="2">
        <f>RSI!I423</f>
        <v>56.673580082966694</v>
      </c>
      <c r="D423" s="2">
        <f>MACD!E423</f>
        <v>2.8803070744611414E-2</v>
      </c>
      <c r="E423" s="2">
        <f>MACD!F423</f>
        <v>1.5835603880823272E-2</v>
      </c>
      <c r="F423" s="2">
        <f>'Moving Avg'!D423</f>
        <v>3.4279800000000002</v>
      </c>
      <c r="G423" s="2">
        <f>'Moving Avg'!F423</f>
        <v>3.420785</v>
      </c>
      <c r="H423" s="2">
        <f>'Moving Avg'!G423</f>
        <v>3.3045000000000004</v>
      </c>
      <c r="I423" s="2">
        <f>'Moving Avg'!H423</f>
        <v>3.1599590000000024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25</v>
      </c>
      <c r="N423" s="8">
        <f t="shared" si="61"/>
        <v>0</v>
      </c>
      <c r="O423" s="8">
        <f t="shared" si="62"/>
        <v>50</v>
      </c>
      <c r="P423" s="8">
        <f t="shared" si="63"/>
        <v>16.5</v>
      </c>
      <c r="Q423" s="9">
        <f t="shared" si="64"/>
        <v>18.725000000000001</v>
      </c>
      <c r="R423" s="9">
        <f t="shared" si="65"/>
        <v>26.625</v>
      </c>
      <c r="S423" s="9">
        <f t="shared" si="66"/>
        <v>23.675000000000001</v>
      </c>
      <c r="T423" s="9">
        <f t="shared" si="67"/>
        <v>22.875</v>
      </c>
      <c r="U423" s="8">
        <f t="shared" si="68"/>
        <v>23.008333333333336</v>
      </c>
      <c r="V423" s="8">
        <f t="shared" si="69"/>
        <v>22.975000000000001</v>
      </c>
    </row>
    <row r="424" spans="1:22" ht="13.5" x14ac:dyDescent="0.25">
      <c r="A424" s="3">
        <f>RSI!A424</f>
        <v>42621</v>
      </c>
      <c r="B424" s="2">
        <f>RSI!B424</f>
        <v>3.4171</v>
      </c>
      <c r="C424" s="2">
        <f>RSI!I424</f>
        <v>56.673580082966701</v>
      </c>
      <c r="D424" s="2">
        <f>MACD!E424</f>
        <v>1.9918687466360829E-2</v>
      </c>
      <c r="E424" s="2">
        <f>MACD!F424</f>
        <v>1.6652220597930784E-2</v>
      </c>
      <c r="F424" s="2">
        <f>'Moving Avg'!D424</f>
        <v>3.4190600000000004</v>
      </c>
      <c r="G424" s="2">
        <f>'Moving Avg'!F424</f>
        <v>3.4195450000000003</v>
      </c>
      <c r="H424" s="2">
        <f>'Moving Avg'!G424</f>
        <v>3.3106860000000005</v>
      </c>
      <c r="I424" s="2">
        <f>'Moving Avg'!H424</f>
        <v>3.161135000000002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25</v>
      </c>
      <c r="N424" s="8">
        <f t="shared" si="61"/>
        <v>0</v>
      </c>
      <c r="O424" s="8">
        <f t="shared" si="62"/>
        <v>50</v>
      </c>
      <c r="P424" s="8">
        <f t="shared" si="63"/>
        <v>16.5</v>
      </c>
      <c r="Q424" s="9">
        <f t="shared" si="64"/>
        <v>18.725000000000001</v>
      </c>
      <c r="R424" s="9">
        <f t="shared" si="65"/>
        <v>26.625</v>
      </c>
      <c r="S424" s="9">
        <f t="shared" si="66"/>
        <v>23.675000000000001</v>
      </c>
      <c r="T424" s="9">
        <f t="shared" si="67"/>
        <v>22.875</v>
      </c>
      <c r="U424" s="8">
        <f t="shared" si="68"/>
        <v>23.008333333333336</v>
      </c>
      <c r="V424" s="8">
        <f t="shared" si="69"/>
        <v>22.975000000000001</v>
      </c>
    </row>
    <row r="425" spans="1:22" ht="13.5" x14ac:dyDescent="0.25">
      <c r="A425" s="3">
        <f>RSI!A425</f>
        <v>42622</v>
      </c>
      <c r="B425" s="2">
        <f>RSI!B425</f>
        <v>3.4171</v>
      </c>
      <c r="C425" s="2">
        <f>RSI!I425</f>
        <v>56.673580082966701</v>
      </c>
      <c r="D425" s="2">
        <f>MACD!E425</f>
        <v>1.2221593017972321E-2</v>
      </c>
      <c r="E425" s="2">
        <f>MACD!F425</f>
        <v>1.5766095081939092E-2</v>
      </c>
      <c r="F425" s="2">
        <f>'Moving Avg'!D425</f>
        <v>3.4180799999999998</v>
      </c>
      <c r="G425" s="2">
        <f>'Moving Avg'!F425</f>
        <v>3.4183050000000001</v>
      </c>
      <c r="H425" s="2">
        <f>'Moving Avg'!G425</f>
        <v>3.3169640000000005</v>
      </c>
      <c r="I425" s="2">
        <f>'Moving Avg'!H425</f>
        <v>3.1622415000000021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25</v>
      </c>
      <c r="N425" s="8">
        <f t="shared" si="61"/>
        <v>45</v>
      </c>
      <c r="O425" s="8">
        <f t="shared" si="62"/>
        <v>50</v>
      </c>
      <c r="P425" s="8">
        <f t="shared" si="63"/>
        <v>16.5</v>
      </c>
      <c r="Q425" s="9">
        <f t="shared" si="64"/>
        <v>34.475000000000001</v>
      </c>
      <c r="R425" s="9">
        <f t="shared" si="65"/>
        <v>35.625</v>
      </c>
      <c r="S425" s="9">
        <f t="shared" si="66"/>
        <v>30.425000000000001</v>
      </c>
      <c r="T425" s="9">
        <f t="shared" si="67"/>
        <v>34.125</v>
      </c>
      <c r="U425" s="8">
        <f t="shared" si="68"/>
        <v>33.508333333333333</v>
      </c>
      <c r="V425" s="8">
        <f t="shared" si="69"/>
        <v>33.662499999999994</v>
      </c>
    </row>
    <row r="426" spans="1:22" ht="13.5" x14ac:dyDescent="0.25">
      <c r="A426" s="3">
        <f>RSI!A426</f>
        <v>42627</v>
      </c>
      <c r="B426" s="2">
        <f>RSI!B426</f>
        <v>3.4171</v>
      </c>
      <c r="C426" s="2">
        <f>RSI!I426</f>
        <v>56.673580082966701</v>
      </c>
      <c r="D426" s="2">
        <f>MACD!E426</f>
        <v>4.7885806379759366E-3</v>
      </c>
      <c r="E426" s="2">
        <f>MACD!F426</f>
        <v>1.3570592193146462E-2</v>
      </c>
      <c r="F426" s="2">
        <f>'Moving Avg'!D426</f>
        <v>3.4171</v>
      </c>
      <c r="G426" s="2">
        <f>'Moving Avg'!F426</f>
        <v>3.4170649999999996</v>
      </c>
      <c r="H426" s="2">
        <f>'Moving Avg'!G426</f>
        <v>3.3222240000000003</v>
      </c>
      <c r="I426" s="2">
        <f>'Moving Avg'!H426</f>
        <v>3.1633480000000027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25</v>
      </c>
      <c r="N426" s="8">
        <f t="shared" si="61"/>
        <v>45</v>
      </c>
      <c r="O426" s="8">
        <f t="shared" si="62"/>
        <v>50</v>
      </c>
      <c r="P426" s="8">
        <f t="shared" si="63"/>
        <v>16.5</v>
      </c>
      <c r="Q426" s="9">
        <f t="shared" si="64"/>
        <v>34.475000000000001</v>
      </c>
      <c r="R426" s="9">
        <f t="shared" si="65"/>
        <v>35.625</v>
      </c>
      <c r="S426" s="9">
        <f t="shared" si="66"/>
        <v>30.425000000000001</v>
      </c>
      <c r="T426" s="9">
        <f t="shared" si="67"/>
        <v>34.125</v>
      </c>
      <c r="U426" s="8">
        <f t="shared" si="68"/>
        <v>33.508333333333333</v>
      </c>
      <c r="V426" s="8">
        <f t="shared" si="69"/>
        <v>33.662499999999994</v>
      </c>
    </row>
    <row r="427" spans="1:22" ht="13.5" x14ac:dyDescent="0.25">
      <c r="A427" s="3">
        <f>RSI!A427</f>
        <v>42628</v>
      </c>
      <c r="B427" s="2">
        <f>RSI!B427</f>
        <v>3.3178999999999998</v>
      </c>
      <c r="C427" s="2">
        <f>RSI!I427</f>
        <v>37.761128254331808</v>
      </c>
      <c r="D427" s="2">
        <f>MACD!E427</f>
        <v>5.6933307033579794E-3</v>
      </c>
      <c r="E427" s="2">
        <f>MACD!F427</f>
        <v>1.1995139895188765E-2</v>
      </c>
      <c r="F427" s="2">
        <f>'Moving Avg'!D427</f>
        <v>3.3972600000000002</v>
      </c>
      <c r="G427" s="2">
        <f>'Moving Avg'!F427</f>
        <v>3.4118599999999994</v>
      </c>
      <c r="H427" s="2">
        <f>'Moving Avg'!G427</f>
        <v>3.3255000000000008</v>
      </c>
      <c r="I427" s="2">
        <f>'Moving Avg'!H427</f>
        <v>3.1634255000000024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45</v>
      </c>
      <c r="O427" s="8">
        <f t="shared" si="62"/>
        <v>50</v>
      </c>
      <c r="P427" s="8">
        <f t="shared" si="63"/>
        <v>16.5</v>
      </c>
      <c r="Q427" s="9">
        <f t="shared" si="64"/>
        <v>34.475000000000001</v>
      </c>
      <c r="R427" s="9">
        <f t="shared" si="65"/>
        <v>35.625</v>
      </c>
      <c r="S427" s="9">
        <f t="shared" si="66"/>
        <v>30.425000000000001</v>
      </c>
      <c r="T427" s="9">
        <f t="shared" si="67"/>
        <v>34.125</v>
      </c>
      <c r="U427" s="8">
        <f t="shared" si="68"/>
        <v>33.508333333333333</v>
      </c>
      <c r="V427" s="8">
        <f t="shared" si="69"/>
        <v>33.662499999999994</v>
      </c>
    </row>
    <row r="428" spans="1:22" ht="13.5" x14ac:dyDescent="0.25">
      <c r="A428" s="3">
        <f>RSI!A428</f>
        <v>42629</v>
      </c>
      <c r="B428" s="2">
        <f>RSI!B428</f>
        <v>3.3178999999999998</v>
      </c>
      <c r="C428" s="2">
        <f>RSI!I428</f>
        <v>37.761128254331815</v>
      </c>
      <c r="D428" s="2">
        <f>MACD!E428</f>
        <v>2.2164079834886774E-2</v>
      </c>
      <c r="E428" s="2">
        <f>MACD!F428</f>
        <v>1.4028927883128369E-2</v>
      </c>
      <c r="F428" s="2">
        <f>'Moving Avg'!D428</f>
        <v>3.3774199999999999</v>
      </c>
      <c r="G428" s="2">
        <f>'Moving Avg'!F428</f>
        <v>3.4066549999999984</v>
      </c>
      <c r="H428" s="2">
        <f>'Moving Avg'!G428</f>
        <v>3.3268900000000006</v>
      </c>
      <c r="I428" s="2">
        <f>'Moving Avg'!H428</f>
        <v>3.1626695000000025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16.5</v>
      </c>
      <c r="Q428" s="9">
        <f t="shared" si="64"/>
        <v>18.725000000000001</v>
      </c>
      <c r="R428" s="9">
        <f t="shared" si="65"/>
        <v>26.625</v>
      </c>
      <c r="S428" s="9">
        <f t="shared" si="66"/>
        <v>23.675000000000001</v>
      </c>
      <c r="T428" s="9">
        <f t="shared" si="67"/>
        <v>22.875</v>
      </c>
      <c r="U428" s="8">
        <f t="shared" si="68"/>
        <v>23.008333333333336</v>
      </c>
      <c r="V428" s="8">
        <f t="shared" si="69"/>
        <v>22.975000000000001</v>
      </c>
    </row>
    <row r="429" spans="1:22" ht="13.5" x14ac:dyDescent="0.25">
      <c r="A429" s="3">
        <f>RSI!A429</f>
        <v>42632</v>
      </c>
      <c r="B429" s="2">
        <f>RSI!B429</f>
        <v>3.3475999999999999</v>
      </c>
      <c r="C429" s="2">
        <f>RSI!I429</f>
        <v>44.224042124329422</v>
      </c>
      <c r="D429" s="2">
        <f>MACD!E429</f>
        <v>3.3542426535259739E-2</v>
      </c>
      <c r="E429" s="2">
        <f>MACD!F429</f>
        <v>1.7931627613554643E-2</v>
      </c>
      <c r="F429" s="2">
        <f>'Moving Avg'!D429</f>
        <v>3.3635199999999998</v>
      </c>
      <c r="G429" s="2">
        <f>'Moving Avg'!F429</f>
        <v>3.4029349999999985</v>
      </c>
      <c r="H429" s="2">
        <f>'Moving Avg'!G429</f>
        <v>3.3298660000000009</v>
      </c>
      <c r="I429" s="2">
        <f>'Moving Avg'!H429</f>
        <v>3.1615755000000023</v>
      </c>
      <c r="J429" s="6" t="str">
        <f>OBV!F429</f>
        <v>BULLISH</v>
      </c>
      <c r="K429" s="6" t="str">
        <f>OBV!G429</f>
        <v>NEUTRAL</v>
      </c>
      <c r="L429" s="6" t="str">
        <f>OBV!H429</f>
        <v>BULLISH DIVERGENCE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66.5</v>
      </c>
      <c r="Q429" s="9">
        <f t="shared" si="64"/>
        <v>26.225000000000001</v>
      </c>
      <c r="R429" s="9">
        <f t="shared" si="65"/>
        <v>39.125</v>
      </c>
      <c r="S429" s="9">
        <f t="shared" si="66"/>
        <v>46.174999999999997</v>
      </c>
      <c r="T429" s="9">
        <f t="shared" si="67"/>
        <v>35.375</v>
      </c>
      <c r="U429" s="8">
        <f t="shared" si="68"/>
        <v>37.174999999999997</v>
      </c>
      <c r="V429" s="8">
        <f t="shared" si="69"/>
        <v>36.724999999999994</v>
      </c>
    </row>
    <row r="430" spans="1:22" ht="13.5" x14ac:dyDescent="0.25">
      <c r="A430" s="3">
        <f>RSI!A430</f>
        <v>42633</v>
      </c>
      <c r="B430" s="2">
        <f>RSI!B430</f>
        <v>3.3475999999999999</v>
      </c>
      <c r="C430" s="2">
        <f>RSI!I430</f>
        <v>44.224042124329422</v>
      </c>
      <c r="D430" s="2">
        <f>MACD!E430</f>
        <v>3.7267428348540133E-2</v>
      </c>
      <c r="E430" s="2">
        <f>MACD!F430</f>
        <v>2.1798787760551743E-2</v>
      </c>
      <c r="F430" s="2">
        <f>'Moving Avg'!D430</f>
        <v>3.3496200000000003</v>
      </c>
      <c r="G430" s="2">
        <f>'Moving Avg'!F430</f>
        <v>3.3992149999999994</v>
      </c>
      <c r="H430" s="2">
        <f>'Moving Avg'!G430</f>
        <v>3.3328420000000012</v>
      </c>
      <c r="I430" s="2">
        <f>'Moving Avg'!H430</f>
        <v>3.1606205000000021</v>
      </c>
      <c r="J430" s="6" t="str">
        <f>OBV!F430</f>
        <v>BULLISH</v>
      </c>
      <c r="K430" s="6" t="str">
        <f>OBV!G430</f>
        <v>NEUTRAL</v>
      </c>
      <c r="L430" s="6" t="str">
        <f>OBV!H430</f>
        <v>BULLISH DIVERGENCE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66.5</v>
      </c>
      <c r="Q430" s="9">
        <f t="shared" si="64"/>
        <v>26.225000000000001</v>
      </c>
      <c r="R430" s="9">
        <f t="shared" si="65"/>
        <v>39.125</v>
      </c>
      <c r="S430" s="9">
        <f t="shared" si="66"/>
        <v>46.174999999999997</v>
      </c>
      <c r="T430" s="9">
        <f t="shared" si="67"/>
        <v>35.375</v>
      </c>
      <c r="U430" s="8">
        <f t="shared" si="68"/>
        <v>37.174999999999997</v>
      </c>
      <c r="V430" s="8">
        <f t="shared" si="69"/>
        <v>36.724999999999994</v>
      </c>
    </row>
    <row r="431" spans="1:22" ht="13.5" x14ac:dyDescent="0.25">
      <c r="A431" s="3">
        <f>RSI!A431</f>
        <v>42634</v>
      </c>
      <c r="B431" s="2">
        <f>RSI!B431</f>
        <v>3.3178999999999998</v>
      </c>
      <c r="C431" s="2">
        <f>RSI!I431</f>
        <v>39.470584942186683</v>
      </c>
      <c r="D431" s="2">
        <f>MACD!E431</f>
        <v>4.2809040272352661E-2</v>
      </c>
      <c r="E431" s="2">
        <f>MACD!F431</f>
        <v>2.6000838262911927E-2</v>
      </c>
      <c r="F431" s="2">
        <f>'Moving Avg'!D431</f>
        <v>3.3297799999999995</v>
      </c>
      <c r="G431" s="2">
        <f>'Moving Avg'!F431</f>
        <v>3.3940099999999993</v>
      </c>
      <c r="H431" s="2">
        <f>'Moving Avg'!G431</f>
        <v>3.3369100000000009</v>
      </c>
      <c r="I431" s="2">
        <f>'Moving Avg'!H431</f>
        <v>3.1595170000000019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16.5</v>
      </c>
      <c r="Q431" s="9">
        <f t="shared" si="64"/>
        <v>18.725000000000001</v>
      </c>
      <c r="R431" s="9">
        <f t="shared" si="65"/>
        <v>26.625</v>
      </c>
      <c r="S431" s="9">
        <f t="shared" si="66"/>
        <v>23.675000000000001</v>
      </c>
      <c r="T431" s="9">
        <f t="shared" si="67"/>
        <v>22.875</v>
      </c>
      <c r="U431" s="8">
        <f t="shared" si="68"/>
        <v>23.008333333333336</v>
      </c>
      <c r="V431" s="8">
        <f t="shared" si="69"/>
        <v>22.975000000000001</v>
      </c>
    </row>
    <row r="432" spans="1:22" ht="13.5" x14ac:dyDescent="0.25">
      <c r="A432" s="3">
        <f>RSI!A432</f>
        <v>42635</v>
      </c>
      <c r="B432" s="2">
        <f>RSI!B432</f>
        <v>3.4070999999999998</v>
      </c>
      <c r="C432" s="2">
        <f>RSI!I432</f>
        <v>55.085264767232687</v>
      </c>
      <c r="D432" s="2">
        <f>MACD!E432</f>
        <v>4.0487977930355079E-2</v>
      </c>
      <c r="E432" s="2">
        <f>MACD!F432</f>
        <v>2.8898266196400561E-2</v>
      </c>
      <c r="F432" s="2">
        <f>'Moving Avg'!D432</f>
        <v>3.34762</v>
      </c>
      <c r="G432" s="2">
        <f>'Moving Avg'!F432</f>
        <v>3.3907849999999997</v>
      </c>
      <c r="H432" s="2">
        <f>'Moving Avg'!G432</f>
        <v>3.3410760000000006</v>
      </c>
      <c r="I432" s="2">
        <f>'Moving Avg'!H432</f>
        <v>3.1588595000000028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83.5</v>
      </c>
      <c r="Q432" s="9">
        <f t="shared" si="64"/>
        <v>28.774999999999999</v>
      </c>
      <c r="R432" s="9">
        <f t="shared" si="65"/>
        <v>43.375</v>
      </c>
      <c r="S432" s="9">
        <f t="shared" si="66"/>
        <v>53.825000000000003</v>
      </c>
      <c r="T432" s="9">
        <f t="shared" si="67"/>
        <v>39.625</v>
      </c>
      <c r="U432" s="8">
        <f t="shared" si="68"/>
        <v>41.991666666666667</v>
      </c>
      <c r="V432" s="8">
        <f t="shared" si="69"/>
        <v>41.400000000000006</v>
      </c>
    </row>
    <row r="433" spans="1:22" ht="13.5" x14ac:dyDescent="0.25">
      <c r="A433" s="3">
        <f>RSI!A433</f>
        <v>42636</v>
      </c>
      <c r="B433" s="2">
        <f>RSI!B433</f>
        <v>3.4022000000000001</v>
      </c>
      <c r="C433" s="2">
        <f>RSI!I433</f>
        <v>54.25724584737236</v>
      </c>
      <c r="D433" s="2">
        <f>MACD!E433</f>
        <v>3.8685003412489927E-2</v>
      </c>
      <c r="E433" s="2">
        <f>MACD!F433</f>
        <v>3.0855613639618435E-2</v>
      </c>
      <c r="F433" s="2">
        <f>'Moving Avg'!D433</f>
        <v>3.3644799999999995</v>
      </c>
      <c r="G433" s="2">
        <f>'Moving Avg'!F433</f>
        <v>3.3897949999999994</v>
      </c>
      <c r="H433" s="2">
        <f>'Moving Avg'!G433</f>
        <v>3.3451440000000003</v>
      </c>
      <c r="I433" s="2">
        <f>'Moving Avg'!H433</f>
        <v>3.1581775000000021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83.5</v>
      </c>
      <c r="Q433" s="9">
        <f t="shared" si="64"/>
        <v>28.774999999999999</v>
      </c>
      <c r="R433" s="9">
        <f t="shared" si="65"/>
        <v>43.375</v>
      </c>
      <c r="S433" s="9">
        <f t="shared" si="66"/>
        <v>53.825000000000003</v>
      </c>
      <c r="T433" s="9">
        <f t="shared" si="67"/>
        <v>39.625</v>
      </c>
      <c r="U433" s="8">
        <f t="shared" si="68"/>
        <v>41.991666666666667</v>
      </c>
      <c r="V433" s="8">
        <f t="shared" si="69"/>
        <v>41.400000000000006</v>
      </c>
    </row>
    <row r="434" spans="1:22" ht="13.5" x14ac:dyDescent="0.25">
      <c r="A434" s="3">
        <f>RSI!A434</f>
        <v>42639</v>
      </c>
      <c r="B434" s="2">
        <f>RSI!B434</f>
        <v>3.4070999999999998</v>
      </c>
      <c r="C434" s="2">
        <f>RSI!I434</f>
        <v>54.985927456989558</v>
      </c>
      <c r="D434" s="2">
        <f>MACD!E434</f>
        <v>3.6638399406612177E-2</v>
      </c>
      <c r="E434" s="2">
        <f>MACD!F434</f>
        <v>3.2012170793017186E-2</v>
      </c>
      <c r="F434" s="2">
        <f>'Moving Avg'!D434</f>
        <v>3.3763800000000002</v>
      </c>
      <c r="G434" s="2">
        <f>'Moving Avg'!F434</f>
        <v>3.3915300000000004</v>
      </c>
      <c r="H434" s="2">
        <f>'Moving Avg'!G434</f>
        <v>3.3493100000000005</v>
      </c>
      <c r="I434" s="2">
        <f>'Moving Avg'!H434</f>
        <v>3.1582845000000033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83.5</v>
      </c>
      <c r="Q434" s="9">
        <f t="shared" si="64"/>
        <v>28.774999999999999</v>
      </c>
      <c r="R434" s="9">
        <f t="shared" si="65"/>
        <v>43.375</v>
      </c>
      <c r="S434" s="9">
        <f t="shared" si="66"/>
        <v>53.825000000000003</v>
      </c>
      <c r="T434" s="9">
        <f t="shared" si="67"/>
        <v>39.625</v>
      </c>
      <c r="U434" s="8">
        <f t="shared" si="68"/>
        <v>41.991666666666667</v>
      </c>
      <c r="V434" s="8">
        <f t="shared" si="69"/>
        <v>41.400000000000006</v>
      </c>
    </row>
    <row r="435" spans="1:22" ht="13.5" x14ac:dyDescent="0.25">
      <c r="A435" s="3">
        <f>RSI!A435</f>
        <v>42640</v>
      </c>
      <c r="B435" s="2">
        <f>RSI!B435</f>
        <v>3.3723999999999998</v>
      </c>
      <c r="C435" s="2">
        <f>RSI!I435</f>
        <v>49.029436592047162</v>
      </c>
      <c r="D435" s="2">
        <f>MACD!E435</f>
        <v>3.7301733596803555E-2</v>
      </c>
      <c r="E435" s="2">
        <f>MACD!F435</f>
        <v>3.3070083353774461E-2</v>
      </c>
      <c r="F435" s="2">
        <f>'Moving Avg'!D435</f>
        <v>3.3813400000000002</v>
      </c>
      <c r="G435" s="2">
        <f>'Moving Avg'!F435</f>
        <v>3.3915300000000004</v>
      </c>
      <c r="H435" s="2">
        <f>'Moving Avg'!G435</f>
        <v>3.3527820000000004</v>
      </c>
      <c r="I435" s="2">
        <f>'Moving Avg'!H435</f>
        <v>3.1583335000000035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16.5</v>
      </c>
      <c r="Q435" s="9">
        <f t="shared" si="64"/>
        <v>18.725000000000001</v>
      </c>
      <c r="R435" s="9">
        <f t="shared" si="65"/>
        <v>26.625</v>
      </c>
      <c r="S435" s="9">
        <f t="shared" si="66"/>
        <v>23.675000000000001</v>
      </c>
      <c r="T435" s="9">
        <f t="shared" si="67"/>
        <v>22.875</v>
      </c>
      <c r="U435" s="8">
        <f t="shared" si="68"/>
        <v>23.008333333333336</v>
      </c>
      <c r="V435" s="8">
        <f t="shared" si="69"/>
        <v>22.975000000000001</v>
      </c>
    </row>
    <row r="436" spans="1:22" ht="13.5" x14ac:dyDescent="0.25">
      <c r="A436" s="3">
        <f>RSI!A436</f>
        <v>42641</v>
      </c>
      <c r="B436" s="2">
        <f>RSI!B436</f>
        <v>3.298</v>
      </c>
      <c r="C436" s="2">
        <f>RSI!I436</f>
        <v>39.219447206467578</v>
      </c>
      <c r="D436" s="2">
        <f>MACD!E436</f>
        <v>4.3416861710523058E-2</v>
      </c>
      <c r="E436" s="2">
        <f>MACD!F436</f>
        <v>3.5139439025124182E-2</v>
      </c>
      <c r="F436" s="2">
        <f>'Moving Avg'!D436</f>
        <v>3.3773600000000004</v>
      </c>
      <c r="G436" s="2">
        <f>'Moving Avg'!F436</f>
        <v>3.3880550000000005</v>
      </c>
      <c r="H436" s="2">
        <f>'Moving Avg'!G436</f>
        <v>3.3547660000000001</v>
      </c>
      <c r="I436" s="2">
        <f>'Moving Avg'!H436</f>
        <v>3.1580105000000027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16.5</v>
      </c>
      <c r="Q436" s="9">
        <f t="shared" si="64"/>
        <v>18.725000000000001</v>
      </c>
      <c r="R436" s="9">
        <f t="shared" si="65"/>
        <v>26.625</v>
      </c>
      <c r="S436" s="9">
        <f t="shared" si="66"/>
        <v>23.675000000000001</v>
      </c>
      <c r="T436" s="9">
        <f t="shared" si="67"/>
        <v>22.875</v>
      </c>
      <c r="U436" s="8">
        <f t="shared" si="68"/>
        <v>23.008333333333336</v>
      </c>
      <c r="V436" s="8">
        <f t="shared" si="69"/>
        <v>22.975000000000001</v>
      </c>
    </row>
    <row r="437" spans="1:22" ht="13.5" x14ac:dyDescent="0.25">
      <c r="A437" s="3">
        <f>RSI!A437</f>
        <v>42642</v>
      </c>
      <c r="B437" s="2">
        <f>RSI!B437</f>
        <v>3.3723999999999998</v>
      </c>
      <c r="C437" s="2">
        <f>RSI!I437</f>
        <v>49.994391520870209</v>
      </c>
      <c r="D437" s="2">
        <f>MACD!E437</f>
        <v>2.8297752834257395E-2</v>
      </c>
      <c r="E437" s="2">
        <f>MACD!F437</f>
        <v>3.3771101786950829E-2</v>
      </c>
      <c r="F437" s="2">
        <f>'Moving Avg'!D437</f>
        <v>3.3704200000000002</v>
      </c>
      <c r="G437" s="2">
        <f>'Moving Avg'!F437</f>
        <v>3.3883000000000001</v>
      </c>
      <c r="H437" s="2">
        <f>'Moving Avg'!G437</f>
        <v>3.3585340000000006</v>
      </c>
      <c r="I437" s="2">
        <f>'Moving Avg'!H437</f>
        <v>3.1580830000000026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45</v>
      </c>
      <c r="O437" s="8">
        <f t="shared" si="62"/>
        <v>50</v>
      </c>
      <c r="P437" s="8">
        <f t="shared" si="63"/>
        <v>16.5</v>
      </c>
      <c r="Q437" s="9">
        <f t="shared" si="64"/>
        <v>34.475000000000001</v>
      </c>
      <c r="R437" s="9">
        <f t="shared" si="65"/>
        <v>35.625</v>
      </c>
      <c r="S437" s="9">
        <f t="shared" si="66"/>
        <v>30.425000000000001</v>
      </c>
      <c r="T437" s="9">
        <f t="shared" si="67"/>
        <v>34.125</v>
      </c>
      <c r="U437" s="8">
        <f t="shared" si="68"/>
        <v>33.508333333333333</v>
      </c>
      <c r="V437" s="8">
        <f t="shared" si="69"/>
        <v>33.662499999999994</v>
      </c>
    </row>
    <row r="438" spans="1:22" ht="13.5" x14ac:dyDescent="0.25">
      <c r="A438" s="3">
        <f>RSI!A438</f>
        <v>42643</v>
      </c>
      <c r="B438" s="2">
        <f>RSI!B438</f>
        <v>3.3723999999999998</v>
      </c>
      <c r="C438" s="2">
        <f>RSI!I438</f>
        <v>49.994391520870209</v>
      </c>
      <c r="D438" s="2">
        <f>MACD!E438</f>
        <v>1.5508733027106203E-2</v>
      </c>
      <c r="E438" s="2">
        <f>MACD!F438</f>
        <v>3.0118628034981904E-2</v>
      </c>
      <c r="F438" s="2">
        <f>'Moving Avg'!D438</f>
        <v>3.3644599999999998</v>
      </c>
      <c r="G438" s="2">
        <f>'Moving Avg'!F438</f>
        <v>3.383585000000001</v>
      </c>
      <c r="H438" s="2">
        <f>'Moving Avg'!G438</f>
        <v>3.3634920000000004</v>
      </c>
      <c r="I438" s="2">
        <f>'Moving Avg'!H438</f>
        <v>3.1581785000000027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0"/>
        <v>25</v>
      </c>
      <c r="N438" s="8">
        <f t="shared" si="61"/>
        <v>45</v>
      </c>
      <c r="O438" s="8">
        <f t="shared" si="62"/>
        <v>50</v>
      </c>
      <c r="P438" s="8">
        <f t="shared" si="63"/>
        <v>16.5</v>
      </c>
      <c r="Q438" s="9">
        <f t="shared" si="64"/>
        <v>34.475000000000001</v>
      </c>
      <c r="R438" s="9">
        <f t="shared" si="65"/>
        <v>35.625</v>
      </c>
      <c r="S438" s="9">
        <f t="shared" si="66"/>
        <v>30.425000000000001</v>
      </c>
      <c r="T438" s="9">
        <f t="shared" si="67"/>
        <v>34.125</v>
      </c>
      <c r="U438" s="8">
        <f t="shared" si="68"/>
        <v>33.508333333333333</v>
      </c>
      <c r="V438" s="8">
        <f t="shared" si="69"/>
        <v>33.662499999999994</v>
      </c>
    </row>
    <row r="439" spans="1:22" ht="13.5" x14ac:dyDescent="0.25">
      <c r="A439" s="3">
        <f>RSI!A439</f>
        <v>42647</v>
      </c>
      <c r="B439" s="2">
        <f>RSI!B439</f>
        <v>3.4716</v>
      </c>
      <c r="C439" s="2">
        <f>RSI!I439</f>
        <v>60.753172151970254</v>
      </c>
      <c r="D439" s="2">
        <f>MACD!E439</f>
        <v>1.912108015496905E-3</v>
      </c>
      <c r="E439" s="2">
        <f>MACD!F439</f>
        <v>2.4477324031084904E-2</v>
      </c>
      <c r="F439" s="2">
        <f>'Moving Avg'!D439</f>
        <v>3.3773599999999995</v>
      </c>
      <c r="G439" s="2">
        <f>'Moving Avg'!F439</f>
        <v>3.38408</v>
      </c>
      <c r="H439" s="2">
        <f>'Moving Avg'!G439</f>
        <v>3.3704340000000004</v>
      </c>
      <c r="I439" s="2">
        <f>'Moving Avg'!H439</f>
        <v>3.158631000000002</v>
      </c>
      <c r="J439" s="6" t="str">
        <f>OBV!F439</f>
        <v>BEARISH</v>
      </c>
      <c r="K439" s="6" t="str">
        <f>OBV!G439</f>
        <v>NEUTRAL</v>
      </c>
      <c r="L439" s="6" t="str">
        <f>OBV!H439</f>
        <v>BEARISH DIVERGENCE</v>
      </c>
      <c r="M439" s="8">
        <f t="shared" si="60"/>
        <v>25</v>
      </c>
      <c r="N439" s="8">
        <f t="shared" si="61"/>
        <v>100</v>
      </c>
      <c r="O439" s="8">
        <f t="shared" si="62"/>
        <v>50</v>
      </c>
      <c r="P439" s="8">
        <f t="shared" si="63"/>
        <v>16.5</v>
      </c>
      <c r="Q439" s="9">
        <f t="shared" si="64"/>
        <v>53.725000000000001</v>
      </c>
      <c r="R439" s="9">
        <f t="shared" si="65"/>
        <v>46.625</v>
      </c>
      <c r="S439" s="9">
        <f t="shared" si="66"/>
        <v>38.674999999999997</v>
      </c>
      <c r="T439" s="9">
        <f t="shared" si="67"/>
        <v>47.875</v>
      </c>
      <c r="U439" s="8">
        <f t="shared" si="68"/>
        <v>46.341666666666661</v>
      </c>
      <c r="V439" s="8">
        <f t="shared" si="69"/>
        <v>46.724999999999994</v>
      </c>
    </row>
    <row r="440" spans="1:22" ht="13.5" x14ac:dyDescent="0.25">
      <c r="A440" s="3">
        <f>RSI!A440</f>
        <v>42648</v>
      </c>
      <c r="B440" s="2">
        <f>RSI!B440</f>
        <v>3.4518</v>
      </c>
      <c r="C440" s="2">
        <f>RSI!I440</f>
        <v>58.067720632612776</v>
      </c>
      <c r="D440" s="2">
        <f>MACD!E440</f>
        <v>-8.708747569273978E-3</v>
      </c>
      <c r="E440" s="2">
        <f>MACD!F440</f>
        <v>1.7840109711013127E-2</v>
      </c>
      <c r="F440" s="2">
        <f>'Moving Avg'!D440</f>
        <v>3.39324</v>
      </c>
      <c r="G440" s="2">
        <f>'Moving Avg'!F440</f>
        <v>3.3855700000000004</v>
      </c>
      <c r="H440" s="2">
        <f>'Moving Avg'!G440</f>
        <v>3.3759899999999994</v>
      </c>
      <c r="I440" s="2">
        <f>'Moving Avg'!H440</f>
        <v>3.158961500000002</v>
      </c>
      <c r="J440" s="6" t="str">
        <f>OBV!F440</f>
        <v>BEARISH</v>
      </c>
      <c r="K440" s="6" t="str">
        <f>OBV!G440</f>
        <v>NEUTRAL</v>
      </c>
      <c r="L440" s="6" t="str">
        <f>OBV!H440</f>
        <v>BEARISH DIVERGENCE</v>
      </c>
      <c r="M440" s="8">
        <f t="shared" si="60"/>
        <v>25</v>
      </c>
      <c r="N440" s="8">
        <f t="shared" si="61"/>
        <v>100</v>
      </c>
      <c r="O440" s="8">
        <f t="shared" si="62"/>
        <v>50</v>
      </c>
      <c r="P440" s="8">
        <f t="shared" si="63"/>
        <v>16.5</v>
      </c>
      <c r="Q440" s="9">
        <f t="shared" si="64"/>
        <v>53.725000000000001</v>
      </c>
      <c r="R440" s="9">
        <f t="shared" si="65"/>
        <v>46.625</v>
      </c>
      <c r="S440" s="9">
        <f t="shared" si="66"/>
        <v>38.674999999999997</v>
      </c>
      <c r="T440" s="9">
        <f t="shared" si="67"/>
        <v>47.875</v>
      </c>
      <c r="U440" s="8">
        <f t="shared" si="68"/>
        <v>46.341666666666661</v>
      </c>
      <c r="V440" s="8">
        <f t="shared" si="69"/>
        <v>46.724999999999994</v>
      </c>
    </row>
    <row r="441" spans="1:22" ht="13.5" x14ac:dyDescent="0.25">
      <c r="A441" s="3">
        <f>RSI!A441</f>
        <v>42649</v>
      </c>
      <c r="B441" s="2">
        <f>RSI!B441</f>
        <v>3.4220000000000002</v>
      </c>
      <c r="C441" s="2">
        <f>RSI!I441</f>
        <v>54.185608551333132</v>
      </c>
      <c r="D441" s="2">
        <f>MACD!E441</f>
        <v>-2.0479973482478986E-2</v>
      </c>
      <c r="E441" s="2">
        <f>MACD!F441</f>
        <v>1.0176093072314705E-2</v>
      </c>
      <c r="F441" s="2">
        <f>'Moving Avg'!D441</f>
        <v>3.41804</v>
      </c>
      <c r="G441" s="2">
        <f>'Moving Avg'!F441</f>
        <v>3.38557</v>
      </c>
      <c r="H441" s="2">
        <f>'Moving Avg'!G441</f>
        <v>3.3809499999999999</v>
      </c>
      <c r="I441" s="2">
        <f>'Moving Avg'!H441</f>
        <v>3.1591890000000018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50</v>
      </c>
      <c r="P441" s="8">
        <f t="shared" si="63"/>
        <v>83.5</v>
      </c>
      <c r="Q441" s="9">
        <f t="shared" si="64"/>
        <v>63.774999999999999</v>
      </c>
      <c r="R441" s="9">
        <f t="shared" si="65"/>
        <v>63.375</v>
      </c>
      <c r="S441" s="9">
        <f t="shared" si="66"/>
        <v>68.825000000000003</v>
      </c>
      <c r="T441" s="9">
        <f t="shared" si="67"/>
        <v>64.625</v>
      </c>
      <c r="U441" s="8">
        <f t="shared" si="68"/>
        <v>65.325000000000003</v>
      </c>
      <c r="V441" s="8">
        <f t="shared" si="69"/>
        <v>65.150000000000006</v>
      </c>
    </row>
    <row r="442" spans="1:22" ht="13.5" x14ac:dyDescent="0.25">
      <c r="A442" s="3">
        <f>RSI!A442</f>
        <v>42650</v>
      </c>
      <c r="B442" s="2">
        <f>RSI!B442</f>
        <v>3.4121000000000001</v>
      </c>
      <c r="C442" s="2">
        <f>RSI!I442</f>
        <v>52.919836794202944</v>
      </c>
      <c r="D442" s="2">
        <f>MACD!E442</f>
        <v>-1.6198968446015982E-2</v>
      </c>
      <c r="E442" s="2">
        <f>MACD!F442</f>
        <v>4.9010807686485679E-3</v>
      </c>
      <c r="F442" s="2">
        <f>'Moving Avg'!D442</f>
        <v>3.42598</v>
      </c>
      <c r="G442" s="2">
        <f>'Moving Avg'!F442</f>
        <v>3.3853200000000001</v>
      </c>
      <c r="H442" s="2">
        <f>'Moving Avg'!G442</f>
        <v>3.3856120000000005</v>
      </c>
      <c r="I442" s="2">
        <f>'Moving Avg'!H442</f>
        <v>3.1594365000000009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  <c r="M442" s="8">
        <f t="shared" si="60"/>
        <v>25</v>
      </c>
      <c r="N442" s="8">
        <f t="shared" si="61"/>
        <v>100</v>
      </c>
      <c r="O442" s="8">
        <f t="shared" si="62"/>
        <v>50</v>
      </c>
      <c r="P442" s="8">
        <f t="shared" si="63"/>
        <v>16.5</v>
      </c>
      <c r="Q442" s="9">
        <f t="shared" si="64"/>
        <v>53.725000000000001</v>
      </c>
      <c r="R442" s="9">
        <f t="shared" si="65"/>
        <v>46.625</v>
      </c>
      <c r="S442" s="9">
        <f t="shared" si="66"/>
        <v>38.674999999999997</v>
      </c>
      <c r="T442" s="9">
        <f t="shared" si="67"/>
        <v>47.875</v>
      </c>
      <c r="U442" s="8">
        <f t="shared" si="68"/>
        <v>46.341666666666661</v>
      </c>
      <c r="V442" s="8">
        <f t="shared" si="69"/>
        <v>46.724999999999994</v>
      </c>
    </row>
    <row r="443" spans="1:22" ht="13.5" x14ac:dyDescent="0.25">
      <c r="A443" s="3">
        <f>RSI!A443</f>
        <v>42653</v>
      </c>
      <c r="B443" s="2">
        <f>RSI!B443</f>
        <v>3.5360999999999998</v>
      </c>
      <c r="C443" s="2">
        <f>RSI!I443</f>
        <v>64.20020270457681</v>
      </c>
      <c r="D443" s="2">
        <f>MACD!E443</f>
        <v>-2.2656312438006143E-2</v>
      </c>
      <c r="E443" s="2">
        <f>MACD!F443</f>
        <v>-6.1039787268237465E-4</v>
      </c>
      <c r="F443" s="2">
        <f>'Moving Avg'!D443</f>
        <v>3.4587200000000005</v>
      </c>
      <c r="G443" s="2">
        <f>'Moving Avg'!F443</f>
        <v>3.39127</v>
      </c>
      <c r="H443" s="2">
        <f>'Moving Avg'!G443</f>
        <v>3.3928539999999998</v>
      </c>
      <c r="I443" s="2">
        <f>'Moving Avg'!H443</f>
        <v>3.160397000000001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100</v>
      </c>
      <c r="O443" s="8">
        <f t="shared" si="62"/>
        <v>50</v>
      </c>
      <c r="P443" s="8">
        <f t="shared" si="63"/>
        <v>100</v>
      </c>
      <c r="Q443" s="9">
        <f t="shared" si="64"/>
        <v>66.25</v>
      </c>
      <c r="R443" s="9">
        <f t="shared" si="65"/>
        <v>67.5</v>
      </c>
      <c r="S443" s="9">
        <f t="shared" si="66"/>
        <v>76.25</v>
      </c>
      <c r="T443" s="9">
        <f t="shared" si="67"/>
        <v>68.75</v>
      </c>
      <c r="U443" s="8">
        <f t="shared" si="68"/>
        <v>70</v>
      </c>
      <c r="V443" s="8">
        <f t="shared" si="69"/>
        <v>69.6875</v>
      </c>
    </row>
    <row r="444" spans="1:22" ht="13.5" x14ac:dyDescent="0.25">
      <c r="A444" s="3">
        <f>RSI!A444</f>
        <v>42654</v>
      </c>
      <c r="B444" s="2">
        <f>RSI!B444</f>
        <v>3.5211999999999999</v>
      </c>
      <c r="C444" s="2">
        <f>RSI!I444</f>
        <v>62.269523853596873</v>
      </c>
      <c r="D444" s="2">
        <f>MACD!E444</f>
        <v>-2.7125669554944665E-2</v>
      </c>
      <c r="E444" s="2">
        <f>MACD!F444</f>
        <v>-5.9134522091348332E-3</v>
      </c>
      <c r="F444" s="2">
        <f>'Moving Avg'!D444</f>
        <v>3.4686399999999997</v>
      </c>
      <c r="G444" s="2">
        <f>'Moving Avg'!F444</f>
        <v>3.3964749999999997</v>
      </c>
      <c r="H444" s="2">
        <f>'Moving Avg'!G444</f>
        <v>3.3997980000000001</v>
      </c>
      <c r="I444" s="2">
        <f>'Moving Avg'!H444</f>
        <v>3.1612830000000018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  <c r="M444" s="8">
        <f t="shared" si="60"/>
        <v>25</v>
      </c>
      <c r="N444" s="8">
        <f t="shared" si="61"/>
        <v>100</v>
      </c>
      <c r="O444" s="8">
        <f t="shared" si="62"/>
        <v>50</v>
      </c>
      <c r="P444" s="8">
        <f t="shared" si="63"/>
        <v>16.5</v>
      </c>
      <c r="Q444" s="9">
        <f t="shared" si="64"/>
        <v>53.725000000000001</v>
      </c>
      <c r="R444" s="9">
        <f t="shared" si="65"/>
        <v>46.625</v>
      </c>
      <c r="S444" s="9">
        <f t="shared" si="66"/>
        <v>38.674999999999997</v>
      </c>
      <c r="T444" s="9">
        <f t="shared" si="67"/>
        <v>47.875</v>
      </c>
      <c r="U444" s="8">
        <f t="shared" si="68"/>
        <v>46.341666666666661</v>
      </c>
      <c r="V444" s="8">
        <f t="shared" si="69"/>
        <v>46.724999999999994</v>
      </c>
    </row>
    <row r="445" spans="1:22" ht="13.5" x14ac:dyDescent="0.25">
      <c r="A445" s="3">
        <f>RSI!A445</f>
        <v>42655</v>
      </c>
      <c r="B445" s="2">
        <f>RSI!B445</f>
        <v>3.5211999999999999</v>
      </c>
      <c r="C445" s="2">
        <f>RSI!I445</f>
        <v>62.269523853596873</v>
      </c>
      <c r="D445" s="2">
        <f>MACD!E445</f>
        <v>-3.6956924623144705E-2</v>
      </c>
      <c r="E445" s="2">
        <f>MACD!F445</f>
        <v>-1.2122146691936807E-2</v>
      </c>
      <c r="F445" s="2">
        <f>'Moving Avg'!D445</f>
        <v>3.4825200000000001</v>
      </c>
      <c r="G445" s="2">
        <f>'Moving Avg'!F445</f>
        <v>3.4016799999999998</v>
      </c>
      <c r="H445" s="2">
        <f>'Moving Avg'!G445</f>
        <v>3.4067419999999995</v>
      </c>
      <c r="I445" s="2">
        <f>'Moving Avg'!H445</f>
        <v>3.1620530000000024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25</v>
      </c>
      <c r="N445" s="8">
        <f t="shared" si="61"/>
        <v>100</v>
      </c>
      <c r="O445" s="8">
        <f t="shared" si="62"/>
        <v>50</v>
      </c>
      <c r="P445" s="8">
        <f t="shared" si="63"/>
        <v>83.5</v>
      </c>
      <c r="Q445" s="9">
        <f t="shared" si="64"/>
        <v>63.774999999999999</v>
      </c>
      <c r="R445" s="9">
        <f t="shared" si="65"/>
        <v>63.375</v>
      </c>
      <c r="S445" s="9">
        <f t="shared" si="66"/>
        <v>68.825000000000003</v>
      </c>
      <c r="T445" s="9">
        <f t="shared" si="67"/>
        <v>64.625</v>
      </c>
      <c r="U445" s="8">
        <f t="shared" si="68"/>
        <v>65.325000000000003</v>
      </c>
      <c r="V445" s="8">
        <f t="shared" si="69"/>
        <v>65.150000000000006</v>
      </c>
    </row>
    <row r="446" spans="1:22" ht="13.5" x14ac:dyDescent="0.25">
      <c r="A446" s="3">
        <f>RSI!A446</f>
        <v>42656</v>
      </c>
      <c r="B446" s="2">
        <f>RSI!B446</f>
        <v>3.5211999999999999</v>
      </c>
      <c r="C446" s="2">
        <f>RSI!I446</f>
        <v>62.269523853596873</v>
      </c>
      <c r="D446" s="2">
        <f>MACD!E446</f>
        <v>-5.738019369796632E-2</v>
      </c>
      <c r="E446" s="2">
        <f>MACD!F446</f>
        <v>-2.1173756093142711E-2</v>
      </c>
      <c r="F446" s="2">
        <f>'Moving Avg'!D446</f>
        <v>3.5023600000000004</v>
      </c>
      <c r="G446" s="2">
        <f>'Moving Avg'!F446</f>
        <v>3.4068849999999991</v>
      </c>
      <c r="H446" s="2">
        <f>'Moving Avg'!G446</f>
        <v>3.4121979999999992</v>
      </c>
      <c r="I446" s="2">
        <f>'Moving Avg'!H446</f>
        <v>3.1628230000000017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  <c r="M446" s="8">
        <f t="shared" si="60"/>
        <v>25</v>
      </c>
      <c r="N446" s="8">
        <f t="shared" si="61"/>
        <v>100</v>
      </c>
      <c r="O446" s="8">
        <f t="shared" si="62"/>
        <v>50</v>
      </c>
      <c r="P446" s="8">
        <f t="shared" si="63"/>
        <v>83.5</v>
      </c>
      <c r="Q446" s="9">
        <f t="shared" si="64"/>
        <v>63.774999999999999</v>
      </c>
      <c r="R446" s="9">
        <f t="shared" si="65"/>
        <v>63.375</v>
      </c>
      <c r="S446" s="9">
        <f t="shared" si="66"/>
        <v>68.825000000000003</v>
      </c>
      <c r="T446" s="9">
        <f t="shared" si="67"/>
        <v>64.625</v>
      </c>
      <c r="U446" s="8">
        <f t="shared" si="68"/>
        <v>65.325000000000003</v>
      </c>
      <c r="V446" s="8">
        <f t="shared" si="69"/>
        <v>65.150000000000006</v>
      </c>
    </row>
    <row r="447" spans="1:22" ht="13.5" x14ac:dyDescent="0.25">
      <c r="A447" s="3">
        <f>RSI!A447</f>
        <v>42657</v>
      </c>
      <c r="B447" s="2">
        <f>RSI!B447</f>
        <v>3.5162</v>
      </c>
      <c r="C447" s="2">
        <f>RSI!I447</f>
        <v>61.494442490185307</v>
      </c>
      <c r="D447" s="2">
        <f>MACD!E447</f>
        <v>-6.3454490623277682E-2</v>
      </c>
      <c r="E447" s="2">
        <f>MACD!F447</f>
        <v>-2.9629902999169705E-2</v>
      </c>
      <c r="F447" s="2">
        <f>'Moving Avg'!D447</f>
        <v>3.52318</v>
      </c>
      <c r="G447" s="2">
        <f>'Moving Avg'!F447</f>
        <v>3.4167999999999994</v>
      </c>
      <c r="H447" s="2">
        <f>'Moving Avg'!G447</f>
        <v>3.4153719999999992</v>
      </c>
      <c r="I447" s="2">
        <f>'Moving Avg'!H447</f>
        <v>3.1637300000000028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0"/>
        <v>25</v>
      </c>
      <c r="N447" s="8">
        <f t="shared" si="61"/>
        <v>100</v>
      </c>
      <c r="O447" s="8">
        <f t="shared" si="62"/>
        <v>50</v>
      </c>
      <c r="P447" s="8">
        <f t="shared" si="63"/>
        <v>83.5</v>
      </c>
      <c r="Q447" s="9">
        <f t="shared" si="64"/>
        <v>63.774999999999999</v>
      </c>
      <c r="R447" s="9">
        <f t="shared" si="65"/>
        <v>63.375</v>
      </c>
      <c r="S447" s="9">
        <f t="shared" si="66"/>
        <v>68.825000000000003</v>
      </c>
      <c r="T447" s="9">
        <f t="shared" si="67"/>
        <v>64.625</v>
      </c>
      <c r="U447" s="8">
        <f t="shared" si="68"/>
        <v>65.325000000000003</v>
      </c>
      <c r="V447" s="8">
        <f t="shared" si="69"/>
        <v>65.150000000000006</v>
      </c>
    </row>
    <row r="448" spans="1:22" ht="13.5" x14ac:dyDescent="0.25">
      <c r="A448" s="3">
        <f>RSI!A448</f>
        <v>42660</v>
      </c>
      <c r="B448" s="2">
        <f>RSI!B448</f>
        <v>3.5162</v>
      </c>
      <c r="C448" s="2">
        <f>RSI!I448</f>
        <v>61.494442490185307</v>
      </c>
      <c r="D448" s="2">
        <f>MACD!E448</f>
        <v>-6.9129173506375707E-2</v>
      </c>
      <c r="E448" s="2">
        <f>MACD!F448</f>
        <v>-3.7529757100610905E-2</v>
      </c>
      <c r="F448" s="2">
        <f>'Moving Avg'!D448</f>
        <v>3.5192000000000001</v>
      </c>
      <c r="G448" s="2">
        <f>'Moving Avg'!F448</f>
        <v>3.4267149999999993</v>
      </c>
      <c r="H448" s="2">
        <f>'Moving Avg'!G448</f>
        <v>3.4185459999999988</v>
      </c>
      <c r="I448" s="2">
        <f>'Moving Avg'!H448</f>
        <v>3.1644055000000026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0</v>
      </c>
      <c r="Q448" s="9">
        <f t="shared" si="64"/>
        <v>51.25</v>
      </c>
      <c r="R448" s="9">
        <f t="shared" si="65"/>
        <v>42.5</v>
      </c>
      <c r="S448" s="9">
        <f t="shared" si="66"/>
        <v>31.25</v>
      </c>
      <c r="T448" s="9">
        <f t="shared" si="67"/>
        <v>43.75</v>
      </c>
      <c r="U448" s="8">
        <f t="shared" si="68"/>
        <v>41.666666666666664</v>
      </c>
      <c r="V448" s="8">
        <f t="shared" si="69"/>
        <v>42.1875</v>
      </c>
    </row>
    <row r="449" spans="1:22" ht="13.5" x14ac:dyDescent="0.25">
      <c r="A449" s="3">
        <f>RSI!A449</f>
        <v>42661</v>
      </c>
      <c r="B449" s="2">
        <f>RSI!B449</f>
        <v>3.4220000000000002</v>
      </c>
      <c r="C449" s="2">
        <f>RSI!I449</f>
        <v>48.345803598293465</v>
      </c>
      <c r="D449" s="2">
        <f>MACD!E449</f>
        <v>-5.2186783474541976E-2</v>
      </c>
      <c r="E449" s="2">
        <f>MACD!F449</f>
        <v>-4.0461162375397125E-2</v>
      </c>
      <c r="F449" s="2">
        <f>'Moving Avg'!D449</f>
        <v>3.4993600000000002</v>
      </c>
      <c r="G449" s="2">
        <f>'Moving Avg'!F449</f>
        <v>3.4304350000000001</v>
      </c>
      <c r="H449" s="2">
        <f>'Moving Avg'!G449</f>
        <v>3.4195379999999989</v>
      </c>
      <c r="I449" s="2">
        <f>'Moving Avg'!H449</f>
        <v>3.1642860000000028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50</v>
      </c>
      <c r="P449" s="8">
        <f t="shared" si="63"/>
        <v>16.5</v>
      </c>
      <c r="Q449" s="9">
        <f t="shared" si="64"/>
        <v>34.475000000000001</v>
      </c>
      <c r="R449" s="9">
        <f t="shared" si="65"/>
        <v>35.625</v>
      </c>
      <c r="S449" s="9">
        <f t="shared" si="66"/>
        <v>30.425000000000001</v>
      </c>
      <c r="T449" s="9">
        <f t="shared" si="67"/>
        <v>34.125</v>
      </c>
      <c r="U449" s="8">
        <f t="shared" si="68"/>
        <v>33.508333333333333</v>
      </c>
      <c r="V449" s="8">
        <f t="shared" si="69"/>
        <v>33.662499999999994</v>
      </c>
    </row>
    <row r="450" spans="1:22" ht="13.5" x14ac:dyDescent="0.25">
      <c r="A450" s="3">
        <f>RSI!A450</f>
        <v>42662</v>
      </c>
      <c r="B450" s="2">
        <f>RSI!B450</f>
        <v>3.4220000000000002</v>
      </c>
      <c r="C450" s="2">
        <f>RSI!I450</f>
        <v>48.345803598293465</v>
      </c>
      <c r="D450" s="2">
        <f>MACD!E450</f>
        <v>-4.0799021672113689E-2</v>
      </c>
      <c r="E450" s="2">
        <f>MACD!F450</f>
        <v>-4.0528734234740439E-2</v>
      </c>
      <c r="F450" s="2">
        <f>'Moving Avg'!D450</f>
        <v>3.4795199999999999</v>
      </c>
      <c r="G450" s="2">
        <f>'Moving Avg'!F450</f>
        <v>3.4341549999999996</v>
      </c>
      <c r="H450" s="2">
        <f>'Moving Avg'!G450</f>
        <v>3.4195379999999993</v>
      </c>
      <c r="I450" s="2">
        <f>'Moving Avg'!H450</f>
        <v>3.1643055000000029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34.475000000000001</v>
      </c>
      <c r="R450" s="9">
        <f t="shared" si="65"/>
        <v>35.625</v>
      </c>
      <c r="S450" s="9">
        <f t="shared" si="66"/>
        <v>30.425000000000001</v>
      </c>
      <c r="T450" s="9">
        <f t="shared" si="67"/>
        <v>34.125</v>
      </c>
      <c r="U450" s="8">
        <f t="shared" si="68"/>
        <v>33.508333333333333</v>
      </c>
      <c r="V450" s="8">
        <f t="shared" si="69"/>
        <v>33.662499999999994</v>
      </c>
    </row>
    <row r="451" spans="1:22" ht="13.5" x14ac:dyDescent="0.25">
      <c r="A451" s="3">
        <f>RSI!A451</f>
        <v>42663</v>
      </c>
      <c r="B451" s="2">
        <f>RSI!B451</f>
        <v>3.4220000000000002</v>
      </c>
      <c r="C451" s="2">
        <f>RSI!I451</f>
        <v>48.345803598293465</v>
      </c>
      <c r="D451" s="2">
        <f>MACD!E451</f>
        <v>-3.5657054201013505E-2</v>
      </c>
      <c r="E451" s="2">
        <f>MACD!F451</f>
        <v>-3.9554398227995058E-2</v>
      </c>
      <c r="F451" s="2">
        <f>'Moving Avg'!D451</f>
        <v>3.4596800000000001</v>
      </c>
      <c r="G451" s="2">
        <f>'Moving Avg'!F451</f>
        <v>3.4393599999999993</v>
      </c>
      <c r="H451" s="2">
        <f>'Moving Avg'!G451</f>
        <v>3.4195379999999993</v>
      </c>
      <c r="I451" s="2">
        <f>'Moving Avg'!H451</f>
        <v>3.163375500000003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16.5</v>
      </c>
      <c r="Q451" s="9">
        <f t="shared" ref="Q451:Q514" si="74">0.35*M451+N451*0.35+O451*0.15+P451*0.15</f>
        <v>18.725000000000001</v>
      </c>
      <c r="R451" s="9">
        <f t="shared" ref="R451:R514" si="75">M451*0.2+N451*0.2+O451*0.35+P451*0.25</f>
        <v>26.625</v>
      </c>
      <c r="S451" s="9">
        <f t="shared" ref="S451:S514" si="76">M451*0.15+N451*0.15+O451*0.25+P451*0.45</f>
        <v>23.675000000000001</v>
      </c>
      <c r="T451" s="9">
        <f t="shared" ref="T451:T514" si="77">0.25*SUM(M451:P451)</f>
        <v>22.875</v>
      </c>
      <c r="U451" s="8">
        <f t="shared" ref="U451:U514" si="78">SUM(Q451:S451)/3</f>
        <v>23.008333333333336</v>
      </c>
      <c r="V451" s="8">
        <f t="shared" ref="V451:V514" si="79">SUM(Q451:T451)/4</f>
        <v>22.975000000000001</v>
      </c>
    </row>
    <row r="452" spans="1:22" ht="13.5" x14ac:dyDescent="0.25">
      <c r="A452" s="3">
        <f>RSI!A452</f>
        <v>42664</v>
      </c>
      <c r="B452" s="2">
        <f>RSI!B452</f>
        <v>3.4716</v>
      </c>
      <c r="C452" s="2">
        <f>RSI!I452</f>
        <v>54.713707757391767</v>
      </c>
      <c r="D452" s="2">
        <f>MACD!E452</f>
        <v>-3.6419250009113835E-2</v>
      </c>
      <c r="E452" s="2">
        <f>MACD!F452</f>
        <v>-3.8927368584218816E-2</v>
      </c>
      <c r="F452" s="2">
        <f>'Moving Avg'!D452</f>
        <v>3.4507600000000003</v>
      </c>
      <c r="G452" s="2">
        <f>'Moving Avg'!F452</f>
        <v>3.4425849999999989</v>
      </c>
      <c r="H452" s="2">
        <f>'Moving Avg'!G452</f>
        <v>3.4203319999999993</v>
      </c>
      <c r="I452" s="2">
        <f>'Moving Avg'!H452</f>
        <v>3.1630405000000037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66.5</v>
      </c>
      <c r="Q452" s="9">
        <f t="shared" si="74"/>
        <v>26.225000000000001</v>
      </c>
      <c r="R452" s="9">
        <f t="shared" si="75"/>
        <v>39.125</v>
      </c>
      <c r="S452" s="9">
        <f t="shared" si="76"/>
        <v>46.174999999999997</v>
      </c>
      <c r="T452" s="9">
        <f t="shared" si="77"/>
        <v>35.375</v>
      </c>
      <c r="U452" s="8">
        <f t="shared" si="78"/>
        <v>37.174999999999997</v>
      </c>
      <c r="V452" s="8">
        <f t="shared" si="79"/>
        <v>36.724999999999994</v>
      </c>
    </row>
    <row r="453" spans="1:22" ht="13.5" x14ac:dyDescent="0.25">
      <c r="A453" s="3">
        <f>RSI!A453</f>
        <v>42667</v>
      </c>
      <c r="B453" s="2">
        <f>RSI!B453</f>
        <v>3.4716</v>
      </c>
      <c r="C453" s="2">
        <f>RSI!I453</f>
        <v>54.713707757391767</v>
      </c>
      <c r="D453" s="2">
        <f>MACD!E453</f>
        <v>-1.8202517380029093E-2</v>
      </c>
      <c r="E453" s="2">
        <f>MACD!F453</f>
        <v>-3.4782398343380871E-2</v>
      </c>
      <c r="F453" s="2">
        <f>'Moving Avg'!D453</f>
        <v>3.44184</v>
      </c>
      <c r="G453" s="2">
        <f>'Moving Avg'!F453</f>
        <v>3.446054999999999</v>
      </c>
      <c r="H453" s="2">
        <f>'Moving Avg'!G453</f>
        <v>3.4209259999999997</v>
      </c>
      <c r="I453" s="2">
        <f>'Moving Avg'!H453</f>
        <v>3.1627985000000036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66.5</v>
      </c>
      <c r="Q453" s="9">
        <f t="shared" si="74"/>
        <v>26.225000000000001</v>
      </c>
      <c r="R453" s="9">
        <f t="shared" si="75"/>
        <v>39.125</v>
      </c>
      <c r="S453" s="9">
        <f t="shared" si="76"/>
        <v>46.174999999999997</v>
      </c>
      <c r="T453" s="9">
        <f t="shared" si="77"/>
        <v>35.375</v>
      </c>
      <c r="U453" s="8">
        <f t="shared" si="78"/>
        <v>37.174999999999997</v>
      </c>
      <c r="V453" s="8">
        <f t="shared" si="79"/>
        <v>36.724999999999994</v>
      </c>
    </row>
    <row r="454" spans="1:22" ht="13.5" x14ac:dyDescent="0.25">
      <c r="A454" s="3">
        <f>RSI!A454</f>
        <v>42668</v>
      </c>
      <c r="B454" s="2">
        <f>RSI!B454</f>
        <v>3.4716</v>
      </c>
      <c r="C454" s="2">
        <f>RSI!I454</f>
        <v>54.713707757391767</v>
      </c>
      <c r="D454" s="2">
        <f>MACD!E454</f>
        <v>-5.2799773728540167E-3</v>
      </c>
      <c r="E454" s="2">
        <f>MACD!F454</f>
        <v>-2.8881914149275503E-2</v>
      </c>
      <c r="F454" s="2">
        <f>'Moving Avg'!D454</f>
        <v>3.4517600000000002</v>
      </c>
      <c r="G454" s="2">
        <f>'Moving Avg'!F454</f>
        <v>3.449279999999999</v>
      </c>
      <c r="H454" s="2">
        <f>'Moving Avg'!G454</f>
        <v>3.4215199999999988</v>
      </c>
      <c r="I454" s="2">
        <f>'Moving Avg'!H454</f>
        <v>3.1628340000000041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83.5</v>
      </c>
      <c r="Q454" s="9">
        <f t="shared" si="74"/>
        <v>28.774999999999999</v>
      </c>
      <c r="R454" s="9">
        <f t="shared" si="75"/>
        <v>43.375</v>
      </c>
      <c r="S454" s="9">
        <f t="shared" si="76"/>
        <v>53.825000000000003</v>
      </c>
      <c r="T454" s="9">
        <f t="shared" si="77"/>
        <v>39.625</v>
      </c>
      <c r="U454" s="8">
        <f t="shared" si="78"/>
        <v>41.991666666666667</v>
      </c>
      <c r="V454" s="8">
        <f t="shared" si="79"/>
        <v>41.400000000000006</v>
      </c>
    </row>
    <row r="455" spans="1:22" ht="13.5" x14ac:dyDescent="0.25">
      <c r="A455" s="3">
        <f>RSI!A455</f>
        <v>42669</v>
      </c>
      <c r="B455" s="2">
        <f>RSI!B455</f>
        <v>3.4716</v>
      </c>
      <c r="C455" s="2">
        <f>RSI!I455</f>
        <v>54.713707757391767</v>
      </c>
      <c r="D455" s="2">
        <f>MACD!E455</f>
        <v>5.4699326313185637E-3</v>
      </c>
      <c r="E455" s="2">
        <f>MACD!F455</f>
        <v>-2.2011544793156694E-2</v>
      </c>
      <c r="F455" s="2">
        <f>'Moving Avg'!D455</f>
        <v>3.4616799999999999</v>
      </c>
      <c r="G455" s="2">
        <f>'Moving Avg'!F455</f>
        <v>3.4542399999999995</v>
      </c>
      <c r="H455" s="2">
        <f>'Moving Avg'!G455</f>
        <v>3.4221139999999988</v>
      </c>
      <c r="I455" s="2">
        <f>'Moving Avg'!H455</f>
        <v>3.1628695000000038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83.5</v>
      </c>
      <c r="Q455" s="9">
        <f t="shared" si="74"/>
        <v>28.774999999999999</v>
      </c>
      <c r="R455" s="9">
        <f t="shared" si="75"/>
        <v>43.375</v>
      </c>
      <c r="S455" s="9">
        <f t="shared" si="76"/>
        <v>53.825000000000003</v>
      </c>
      <c r="T455" s="9">
        <f t="shared" si="77"/>
        <v>39.625</v>
      </c>
      <c r="U455" s="8">
        <f t="shared" si="78"/>
        <v>41.991666666666667</v>
      </c>
      <c r="V455" s="8">
        <f t="shared" si="79"/>
        <v>41.400000000000006</v>
      </c>
    </row>
    <row r="456" spans="1:22" ht="13.5" x14ac:dyDescent="0.25">
      <c r="A456" s="3">
        <f>RSI!A456</f>
        <v>42670</v>
      </c>
      <c r="B456" s="2">
        <f>RSI!B456</f>
        <v>3.4220000000000002</v>
      </c>
      <c r="C456" s="2">
        <f>RSI!I456</f>
        <v>46.931634386847321</v>
      </c>
      <c r="D456" s="2">
        <f>MACD!E456</f>
        <v>1.8069207618846228E-2</v>
      </c>
      <c r="E456" s="2">
        <f>MACD!F456</f>
        <v>-1.399539431075611E-2</v>
      </c>
      <c r="F456" s="2">
        <f>'Moving Avg'!D456</f>
        <v>3.4616799999999999</v>
      </c>
      <c r="G456" s="2">
        <f>'Moving Avg'!F456</f>
        <v>3.4604399999999993</v>
      </c>
      <c r="H456" s="2">
        <f>'Moving Avg'!G456</f>
        <v>3.4217159999999982</v>
      </c>
      <c r="I456" s="2">
        <f>'Moving Avg'!H456</f>
        <v>3.1630740000000035</v>
      </c>
      <c r="J456" s="6" t="str">
        <f>OBV!F456</f>
        <v>BEARISH</v>
      </c>
      <c r="K456" s="6" t="str">
        <f>OBV!G456</f>
        <v>NEUTRAL</v>
      </c>
      <c r="L456" s="6" t="str">
        <f>OBV!H456</f>
        <v>NEUTRAL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16.5</v>
      </c>
      <c r="Q456" s="9">
        <f t="shared" si="74"/>
        <v>18.725000000000001</v>
      </c>
      <c r="R456" s="9">
        <f t="shared" si="75"/>
        <v>26.625</v>
      </c>
      <c r="S456" s="9">
        <f t="shared" si="76"/>
        <v>23.675000000000001</v>
      </c>
      <c r="T456" s="9">
        <f t="shared" si="77"/>
        <v>22.875</v>
      </c>
      <c r="U456" s="8">
        <f t="shared" si="78"/>
        <v>23.008333333333336</v>
      </c>
      <c r="V456" s="8">
        <f t="shared" si="79"/>
        <v>22.975000000000001</v>
      </c>
    </row>
    <row r="457" spans="1:22" ht="13.5" x14ac:dyDescent="0.25">
      <c r="A457" s="3">
        <f>RSI!A457</f>
        <v>42671</v>
      </c>
      <c r="B457" s="2">
        <f>RSI!B457</f>
        <v>3.4220000000000002</v>
      </c>
      <c r="C457" s="2">
        <f>RSI!I457</f>
        <v>46.931634386847321</v>
      </c>
      <c r="D457" s="2">
        <f>MACD!E457</f>
        <v>2.80957711262384E-2</v>
      </c>
      <c r="E457" s="2">
        <f>MACD!F457</f>
        <v>-5.5771612233572075E-3</v>
      </c>
      <c r="F457" s="2">
        <f>'Moving Avg'!D457</f>
        <v>3.4517600000000002</v>
      </c>
      <c r="G457" s="2">
        <f>'Moving Avg'!F457</f>
        <v>3.4629199999999996</v>
      </c>
      <c r="H457" s="2">
        <f>'Moving Avg'!G457</f>
        <v>3.4217159999999982</v>
      </c>
      <c r="I457" s="2">
        <f>'Moving Avg'!H457</f>
        <v>3.1633945000000039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16.5</v>
      </c>
      <c r="Q457" s="9">
        <f t="shared" si="74"/>
        <v>18.725000000000001</v>
      </c>
      <c r="R457" s="9">
        <f t="shared" si="75"/>
        <v>26.625</v>
      </c>
      <c r="S457" s="9">
        <f t="shared" si="76"/>
        <v>23.675000000000001</v>
      </c>
      <c r="T457" s="9">
        <f t="shared" si="77"/>
        <v>22.875</v>
      </c>
      <c r="U457" s="8">
        <f t="shared" si="78"/>
        <v>23.008333333333336</v>
      </c>
      <c r="V457" s="8">
        <f t="shared" si="79"/>
        <v>22.975000000000001</v>
      </c>
    </row>
    <row r="458" spans="1:22" ht="13.5" x14ac:dyDescent="0.25">
      <c r="A458" s="3">
        <f>RSI!A458</f>
        <v>42674</v>
      </c>
      <c r="B458" s="2">
        <f>RSI!B458</f>
        <v>3.4666999999999999</v>
      </c>
      <c r="C458" s="2">
        <f>RSI!I458</f>
        <v>53.799765372047695</v>
      </c>
      <c r="D458" s="2">
        <f>MACD!E458</f>
        <v>3.3393554260221059E-2</v>
      </c>
      <c r="E458" s="2">
        <f>MACD!F458</f>
        <v>2.2169818733584461E-3</v>
      </c>
      <c r="F458" s="2">
        <f>'Moving Avg'!D458</f>
        <v>3.4507800000000004</v>
      </c>
      <c r="G458" s="2">
        <f>'Moving Avg'!F458</f>
        <v>3.467635</v>
      </c>
      <c r="H458" s="2">
        <f>'Moving Avg'!G458</f>
        <v>3.4226099999999979</v>
      </c>
      <c r="I458" s="2">
        <f>'Moving Avg'!H458</f>
        <v>3.1640540000000033</v>
      </c>
      <c r="J458" s="6" t="str">
        <f>OBV!F458</f>
        <v>BULLISH</v>
      </c>
      <c r="K458" s="6" t="str">
        <f>OBV!G458</f>
        <v>NEUTRAL</v>
      </c>
      <c r="L458" s="6" t="str">
        <f>OBV!H458</f>
        <v>BULLISH DIVERGENCE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66.5</v>
      </c>
      <c r="Q458" s="9">
        <f t="shared" si="74"/>
        <v>26.225000000000001</v>
      </c>
      <c r="R458" s="9">
        <f t="shared" si="75"/>
        <v>39.125</v>
      </c>
      <c r="S458" s="9">
        <f t="shared" si="76"/>
        <v>46.174999999999997</v>
      </c>
      <c r="T458" s="9">
        <f t="shared" si="77"/>
        <v>35.375</v>
      </c>
      <c r="U458" s="8">
        <f t="shared" si="78"/>
        <v>37.174999999999997</v>
      </c>
      <c r="V458" s="8">
        <f t="shared" si="79"/>
        <v>36.724999999999994</v>
      </c>
    </row>
    <row r="459" spans="1:22" ht="13.5" x14ac:dyDescent="0.25">
      <c r="A459" s="3">
        <f>RSI!A459</f>
        <v>42675</v>
      </c>
      <c r="B459" s="2">
        <f>RSI!B459</f>
        <v>3.4666999999999999</v>
      </c>
      <c r="C459" s="2">
        <f>RSI!I459</f>
        <v>53.799765372047702</v>
      </c>
      <c r="D459" s="2">
        <f>MACD!E459</f>
        <v>2.323548059869518E-2</v>
      </c>
      <c r="E459" s="2">
        <f>MACD!F459</f>
        <v>6.4206816184257933E-3</v>
      </c>
      <c r="F459" s="2">
        <f>'Moving Avg'!D459</f>
        <v>3.4497999999999998</v>
      </c>
      <c r="G459" s="2">
        <f>'Moving Avg'!F459</f>
        <v>3.4673900000000004</v>
      </c>
      <c r="H459" s="2">
        <f>'Moving Avg'!G459</f>
        <v>3.4235039999999981</v>
      </c>
      <c r="I459" s="2">
        <f>'Moving Avg'!H459</f>
        <v>3.1647370000000037</v>
      </c>
      <c r="J459" s="6" t="str">
        <f>OBV!F459</f>
        <v>BULLISH</v>
      </c>
      <c r="K459" s="6" t="str">
        <f>OBV!G459</f>
        <v>NEUTRAL</v>
      </c>
      <c r="L459" s="6" t="str">
        <f>OBV!H459</f>
        <v>BULLISH DIVERGENCE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66.5</v>
      </c>
      <c r="Q459" s="9">
        <f t="shared" si="74"/>
        <v>26.225000000000001</v>
      </c>
      <c r="R459" s="9">
        <f t="shared" si="75"/>
        <v>39.125</v>
      </c>
      <c r="S459" s="9">
        <f t="shared" si="76"/>
        <v>46.174999999999997</v>
      </c>
      <c r="T459" s="9">
        <f t="shared" si="77"/>
        <v>35.375</v>
      </c>
      <c r="U459" s="8">
        <f t="shared" si="78"/>
        <v>37.174999999999997</v>
      </c>
      <c r="V459" s="8">
        <f t="shared" si="79"/>
        <v>36.724999999999994</v>
      </c>
    </row>
    <row r="460" spans="1:22" ht="13.5" x14ac:dyDescent="0.25">
      <c r="A460" s="3">
        <f>RSI!A460</f>
        <v>42676</v>
      </c>
      <c r="B460" s="2">
        <f>RSI!B460</f>
        <v>3.3723999999999998</v>
      </c>
      <c r="C460" s="2">
        <f>RSI!I460</f>
        <v>40.861168654695867</v>
      </c>
      <c r="D460" s="2">
        <f>MACD!E460</f>
        <v>2.1487867552215434E-2</v>
      </c>
      <c r="E460" s="2">
        <f>MACD!F460</f>
        <v>9.4341188051837218E-3</v>
      </c>
      <c r="F460" s="2">
        <f>'Moving Avg'!D460</f>
        <v>3.4299599999999999</v>
      </c>
      <c r="G460" s="2">
        <f>'Moving Avg'!F460</f>
        <v>3.4634200000000002</v>
      </c>
      <c r="H460" s="2">
        <f>'Moving Avg'!G460</f>
        <v>3.4225119999999989</v>
      </c>
      <c r="I460" s="2">
        <f>'Moving Avg'!H460</f>
        <v>3.1649715000000027</v>
      </c>
      <c r="J460" s="6" t="str">
        <f>OBV!F460</f>
        <v>BULLISH</v>
      </c>
      <c r="K460" s="6" t="str">
        <f>OBV!G460</f>
        <v>NEUTRAL</v>
      </c>
      <c r="L460" s="6" t="str">
        <f>OBV!H460</f>
        <v>BULLISH DIVERGENCE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66.5</v>
      </c>
      <c r="Q460" s="9">
        <f t="shared" si="74"/>
        <v>26.225000000000001</v>
      </c>
      <c r="R460" s="9">
        <f t="shared" si="75"/>
        <v>39.125</v>
      </c>
      <c r="S460" s="9">
        <f t="shared" si="76"/>
        <v>46.174999999999997</v>
      </c>
      <c r="T460" s="9">
        <f t="shared" si="77"/>
        <v>35.375</v>
      </c>
      <c r="U460" s="8">
        <f t="shared" si="78"/>
        <v>37.174999999999997</v>
      </c>
      <c r="V460" s="8">
        <f t="shared" si="79"/>
        <v>36.724999999999994</v>
      </c>
    </row>
    <row r="461" spans="1:22" ht="13.5" x14ac:dyDescent="0.25">
      <c r="A461" s="3">
        <f>RSI!A461</f>
        <v>42677</v>
      </c>
      <c r="B461" s="2">
        <f>RSI!B461</f>
        <v>3.4518</v>
      </c>
      <c r="C461" s="2">
        <f>RSI!I461</f>
        <v>51.448828929178042</v>
      </c>
      <c r="D461" s="2">
        <f>MACD!E461</f>
        <v>1.4557539751672177E-2</v>
      </c>
      <c r="E461" s="2">
        <f>MACD!F461</f>
        <v>1.0458802994481414E-2</v>
      </c>
      <c r="F461" s="2">
        <f>'Moving Avg'!D461</f>
        <v>3.4359199999999994</v>
      </c>
      <c r="G461" s="2">
        <f>'Moving Avg'!F461</f>
        <v>3.464910000000001</v>
      </c>
      <c r="H461" s="2">
        <f>'Moving Avg'!G461</f>
        <v>3.4231079999999987</v>
      </c>
      <c r="I461" s="2">
        <f>'Moving Avg'!H461</f>
        <v>3.165672500000003</v>
      </c>
      <c r="J461" s="6" t="str">
        <f>OBV!F461</f>
        <v>BULLISH</v>
      </c>
      <c r="K461" s="6" t="str">
        <f>OBV!G461</f>
        <v>NEUTRAL</v>
      </c>
      <c r="L461" s="6" t="str">
        <f>OBV!H461</f>
        <v>CONFIRMED BULLISH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83.5</v>
      </c>
      <c r="Q461" s="9">
        <f t="shared" si="74"/>
        <v>28.774999999999999</v>
      </c>
      <c r="R461" s="9">
        <f t="shared" si="75"/>
        <v>43.375</v>
      </c>
      <c r="S461" s="9">
        <f t="shared" si="76"/>
        <v>53.825000000000003</v>
      </c>
      <c r="T461" s="9">
        <f t="shared" si="77"/>
        <v>39.625</v>
      </c>
      <c r="U461" s="8">
        <f t="shared" si="78"/>
        <v>41.991666666666667</v>
      </c>
      <c r="V461" s="8">
        <f t="shared" si="79"/>
        <v>41.400000000000006</v>
      </c>
    </row>
    <row r="462" spans="1:22" ht="13.5" x14ac:dyDescent="0.25">
      <c r="A462" s="3">
        <f>RSI!A462</f>
        <v>42678</v>
      </c>
      <c r="B462" s="2">
        <f>RSI!B462</f>
        <v>3.4518</v>
      </c>
      <c r="C462" s="2">
        <f>RSI!I462</f>
        <v>51.448828929178042</v>
      </c>
      <c r="D462" s="2">
        <f>MACD!E462</f>
        <v>1.6253065950657231E-2</v>
      </c>
      <c r="E462" s="2">
        <f>MACD!F462</f>
        <v>1.1617655585716577E-2</v>
      </c>
      <c r="F462" s="2">
        <f>'Moving Avg'!D462</f>
        <v>3.4418799999999998</v>
      </c>
      <c r="G462" s="2">
        <f>'Moving Avg'!F462</f>
        <v>3.4668950000000009</v>
      </c>
      <c r="H462" s="2">
        <f>'Moving Avg'!G462</f>
        <v>3.4227119999999984</v>
      </c>
      <c r="I462" s="2">
        <f>'Moving Avg'!H462</f>
        <v>3.1668365000000027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83.5</v>
      </c>
      <c r="Q462" s="9">
        <f t="shared" si="74"/>
        <v>28.774999999999999</v>
      </c>
      <c r="R462" s="9">
        <f t="shared" si="75"/>
        <v>43.375</v>
      </c>
      <c r="S462" s="9">
        <f t="shared" si="76"/>
        <v>53.825000000000003</v>
      </c>
      <c r="T462" s="9">
        <f t="shared" si="77"/>
        <v>39.625</v>
      </c>
      <c r="U462" s="8">
        <f t="shared" si="78"/>
        <v>41.991666666666667</v>
      </c>
      <c r="V462" s="8">
        <f t="shared" si="79"/>
        <v>41.400000000000006</v>
      </c>
    </row>
    <row r="463" spans="1:22" ht="13.5" x14ac:dyDescent="0.25">
      <c r="A463" s="3">
        <f>RSI!A463</f>
        <v>42681</v>
      </c>
      <c r="B463" s="2">
        <f>RSI!B463</f>
        <v>3.4518</v>
      </c>
      <c r="C463" s="2">
        <f>RSI!I463</f>
        <v>51.448828929178042</v>
      </c>
      <c r="D463" s="2">
        <f>MACD!E463</f>
        <v>1.7621890568658483E-2</v>
      </c>
      <c r="E463" s="2">
        <f>MACD!F463</f>
        <v>1.281850258230496E-2</v>
      </c>
      <c r="F463" s="2">
        <f>'Moving Avg'!D463</f>
        <v>3.4389000000000003</v>
      </c>
      <c r="G463" s="2">
        <f>'Moving Avg'!F463</f>
        <v>3.4626800000000002</v>
      </c>
      <c r="H463" s="2">
        <f>'Moving Avg'!G463</f>
        <v>3.4233079999999982</v>
      </c>
      <c r="I463" s="2">
        <f>'Moving Avg'!H463</f>
        <v>3.1682320000000037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25</v>
      </c>
      <c r="N463" s="8">
        <f t="shared" si="71"/>
        <v>0</v>
      </c>
      <c r="O463" s="8">
        <f t="shared" si="72"/>
        <v>50</v>
      </c>
      <c r="P463" s="8">
        <f t="shared" si="73"/>
        <v>16.5</v>
      </c>
      <c r="Q463" s="9">
        <f t="shared" si="74"/>
        <v>18.725000000000001</v>
      </c>
      <c r="R463" s="9">
        <f t="shared" si="75"/>
        <v>26.625</v>
      </c>
      <c r="S463" s="9">
        <f t="shared" si="76"/>
        <v>23.675000000000001</v>
      </c>
      <c r="T463" s="9">
        <f t="shared" si="77"/>
        <v>22.875</v>
      </c>
      <c r="U463" s="8">
        <f t="shared" si="78"/>
        <v>23.008333333333336</v>
      </c>
      <c r="V463" s="8">
        <f t="shared" si="79"/>
        <v>22.975000000000001</v>
      </c>
    </row>
    <row r="464" spans="1:22" ht="13.5" x14ac:dyDescent="0.25">
      <c r="A464" s="3">
        <f>RSI!A464</f>
        <v>42682</v>
      </c>
      <c r="B464" s="2">
        <f>RSI!B464</f>
        <v>3.3972000000000002</v>
      </c>
      <c r="C464" s="2">
        <f>RSI!I464</f>
        <v>44.592176703325258</v>
      </c>
      <c r="D464" s="2">
        <f>MACD!E464</f>
        <v>2.2763597713033601E-2</v>
      </c>
      <c r="E464" s="2">
        <f>MACD!F464</f>
        <v>1.480752160845069E-2</v>
      </c>
      <c r="F464" s="2">
        <f>'Moving Avg'!D464</f>
        <v>3.4249999999999998</v>
      </c>
      <c r="G464" s="2">
        <f>'Moving Avg'!F464</f>
        <v>3.45648</v>
      </c>
      <c r="H464" s="2">
        <f>'Moving Avg'!G464</f>
        <v>3.4238039999999983</v>
      </c>
      <c r="I464" s="2">
        <f>'Moving Avg'!H464</f>
        <v>3.1698180000000029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16.5</v>
      </c>
      <c r="Q464" s="9">
        <f t="shared" si="74"/>
        <v>18.725000000000001</v>
      </c>
      <c r="R464" s="9">
        <f t="shared" si="75"/>
        <v>26.625</v>
      </c>
      <c r="S464" s="9">
        <f t="shared" si="76"/>
        <v>23.675000000000001</v>
      </c>
      <c r="T464" s="9">
        <f t="shared" si="77"/>
        <v>22.875</v>
      </c>
      <c r="U464" s="8">
        <f t="shared" si="78"/>
        <v>23.008333333333336</v>
      </c>
      <c r="V464" s="8">
        <f t="shared" si="79"/>
        <v>22.975000000000001</v>
      </c>
    </row>
    <row r="465" spans="1:22" ht="13.5" x14ac:dyDescent="0.25">
      <c r="A465" s="3">
        <f>RSI!A465</f>
        <v>42683</v>
      </c>
      <c r="B465" s="2">
        <f>RSI!B465</f>
        <v>3.4220000000000002</v>
      </c>
      <c r="C465" s="2">
        <f>RSI!I465</f>
        <v>47.983150213265965</v>
      </c>
      <c r="D465" s="2">
        <f>MACD!E465</f>
        <v>2.5543412738249671E-2</v>
      </c>
      <c r="E465" s="2">
        <f>MACD!F465</f>
        <v>1.6954699834410489E-2</v>
      </c>
      <c r="F465" s="2">
        <f>'Moving Avg'!D465</f>
        <v>3.4349199999999995</v>
      </c>
      <c r="G465" s="2">
        <f>'Moving Avg'!F465</f>
        <v>3.4515199999999995</v>
      </c>
      <c r="H465" s="2">
        <f>'Moving Avg'!G465</f>
        <v>3.4247959999999984</v>
      </c>
      <c r="I465" s="2">
        <f>'Moving Avg'!H465</f>
        <v>3.1715510000000036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83.5</v>
      </c>
      <c r="Q465" s="9">
        <f t="shared" si="74"/>
        <v>28.774999999999999</v>
      </c>
      <c r="R465" s="9">
        <f t="shared" si="75"/>
        <v>43.375</v>
      </c>
      <c r="S465" s="9">
        <f t="shared" si="76"/>
        <v>53.825000000000003</v>
      </c>
      <c r="T465" s="9">
        <f t="shared" si="77"/>
        <v>39.625</v>
      </c>
      <c r="U465" s="8">
        <f t="shared" si="78"/>
        <v>41.991666666666667</v>
      </c>
      <c r="V465" s="8">
        <f t="shared" si="79"/>
        <v>41.400000000000006</v>
      </c>
    </row>
    <row r="466" spans="1:22" ht="13.5" x14ac:dyDescent="0.25">
      <c r="A466" s="3">
        <f>RSI!A466</f>
        <v>42684</v>
      </c>
      <c r="B466" s="2">
        <f>RSI!B466</f>
        <v>3.4220000000000002</v>
      </c>
      <c r="C466" s="2">
        <f>RSI!I466</f>
        <v>47.983150213265958</v>
      </c>
      <c r="D466" s="2">
        <f>MACD!E466</f>
        <v>2.0364710404864095E-2</v>
      </c>
      <c r="E466" s="2">
        <f>MACD!F466</f>
        <v>1.7636701948501209E-2</v>
      </c>
      <c r="F466" s="2">
        <f>'Moving Avg'!D466</f>
        <v>3.42896</v>
      </c>
      <c r="G466" s="2">
        <f>'Moving Avg'!F466</f>
        <v>3.4465599999999994</v>
      </c>
      <c r="H466" s="2">
        <f>'Moving Avg'!G466</f>
        <v>3.4258859999999989</v>
      </c>
      <c r="I466" s="2">
        <f>'Moving Avg'!H466</f>
        <v>3.1737470000000036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66.5</v>
      </c>
      <c r="Q466" s="9">
        <f t="shared" si="74"/>
        <v>26.225000000000001</v>
      </c>
      <c r="R466" s="9">
        <f t="shared" si="75"/>
        <v>39.125</v>
      </c>
      <c r="S466" s="9">
        <f t="shared" si="76"/>
        <v>46.174999999999997</v>
      </c>
      <c r="T466" s="9">
        <f t="shared" si="77"/>
        <v>35.375</v>
      </c>
      <c r="U466" s="8">
        <f t="shared" si="78"/>
        <v>37.174999999999997</v>
      </c>
      <c r="V466" s="8">
        <f t="shared" si="79"/>
        <v>36.724999999999994</v>
      </c>
    </row>
    <row r="467" spans="1:22" ht="13.5" x14ac:dyDescent="0.25">
      <c r="A467" s="3">
        <f>RSI!A467</f>
        <v>42685</v>
      </c>
      <c r="B467" s="2">
        <f>RSI!B467</f>
        <v>3.4220000000000002</v>
      </c>
      <c r="C467" s="2">
        <f>RSI!I467</f>
        <v>47.983150213265965</v>
      </c>
      <c r="D467" s="2">
        <f>MACD!E467</f>
        <v>1.607524606497579E-2</v>
      </c>
      <c r="E467" s="2">
        <f>MACD!F467</f>
        <v>1.7324410771796125E-2</v>
      </c>
      <c r="F467" s="2">
        <f>'Moving Avg'!D467</f>
        <v>3.4230000000000005</v>
      </c>
      <c r="G467" s="2">
        <f>'Moving Avg'!F467</f>
        <v>3.4418499999999996</v>
      </c>
      <c r="H467" s="2">
        <f>'Moving Avg'!G467</f>
        <v>3.4269759999999985</v>
      </c>
      <c r="I467" s="2">
        <f>'Moving Avg'!H467</f>
        <v>3.1758040000000034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66.5</v>
      </c>
      <c r="Q467" s="9">
        <f t="shared" si="74"/>
        <v>41.975000000000001</v>
      </c>
      <c r="R467" s="9">
        <f t="shared" si="75"/>
        <v>48.125</v>
      </c>
      <c r="S467" s="9">
        <f t="shared" si="76"/>
        <v>52.924999999999997</v>
      </c>
      <c r="T467" s="9">
        <f t="shared" si="77"/>
        <v>46.625</v>
      </c>
      <c r="U467" s="8">
        <f t="shared" si="78"/>
        <v>47.67499999999999</v>
      </c>
      <c r="V467" s="8">
        <f t="shared" si="79"/>
        <v>47.412499999999994</v>
      </c>
    </row>
    <row r="468" spans="1:22" ht="13.5" x14ac:dyDescent="0.25">
      <c r="A468" s="3">
        <f>RSI!A468</f>
        <v>42688</v>
      </c>
      <c r="B468" s="2">
        <f>RSI!B468</f>
        <v>3.3574999999999999</v>
      </c>
      <c r="C468" s="2">
        <f>RSI!I468</f>
        <v>40.025999598970884</v>
      </c>
      <c r="D468" s="2">
        <f>MACD!E468</f>
        <v>2.4186061797941694E-2</v>
      </c>
      <c r="E468" s="2">
        <f>MACD!F468</f>
        <v>1.8696740977025242E-2</v>
      </c>
      <c r="F468" s="2">
        <f>'Moving Avg'!D468</f>
        <v>3.4041400000000004</v>
      </c>
      <c r="G468" s="2">
        <f>'Moving Avg'!F468</f>
        <v>3.4339149999999998</v>
      </c>
      <c r="H468" s="2">
        <f>'Moving Avg'!G468</f>
        <v>3.4247919999999983</v>
      </c>
      <c r="I468" s="2">
        <f>'Moving Avg'!H468</f>
        <v>3.1773070000000034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16.5</v>
      </c>
      <c r="Q468" s="9">
        <f t="shared" si="74"/>
        <v>18.725000000000001</v>
      </c>
      <c r="R468" s="9">
        <f t="shared" si="75"/>
        <v>26.625</v>
      </c>
      <c r="S468" s="9">
        <f t="shared" si="76"/>
        <v>23.675000000000001</v>
      </c>
      <c r="T468" s="9">
        <f t="shared" si="77"/>
        <v>22.875</v>
      </c>
      <c r="U468" s="8">
        <f t="shared" si="78"/>
        <v>23.008333333333336</v>
      </c>
      <c r="V468" s="8">
        <f t="shared" si="79"/>
        <v>22.975000000000001</v>
      </c>
    </row>
    <row r="469" spans="1:22" ht="13.5" x14ac:dyDescent="0.25">
      <c r="A469" s="3">
        <f>RSI!A469</f>
        <v>42689</v>
      </c>
      <c r="B469" s="2">
        <f>RSI!B469</f>
        <v>3.4220000000000002</v>
      </c>
      <c r="C469" s="2">
        <f>RSI!I469</f>
        <v>49.11370670799959</v>
      </c>
      <c r="D469" s="2">
        <f>MACD!E469</f>
        <v>2.6731731539747727E-2</v>
      </c>
      <c r="E469" s="2">
        <f>MACD!F469</f>
        <v>2.0303739089569742E-2</v>
      </c>
      <c r="F469" s="2">
        <f>'Moving Avg'!D469</f>
        <v>3.4091</v>
      </c>
      <c r="G469" s="2">
        <f>'Moving Avg'!F469</f>
        <v>3.4339149999999989</v>
      </c>
      <c r="H469" s="2">
        <f>'Moving Avg'!G469</f>
        <v>3.4239979999999979</v>
      </c>
      <c r="I469" s="2">
        <f>'Moving Avg'!H469</f>
        <v>3.1791325000000032</v>
      </c>
      <c r="J469" s="6" t="str">
        <f>OBV!F469</f>
        <v>BEARISH</v>
      </c>
      <c r="K469" s="6" t="str">
        <f>OBV!G469</f>
        <v>NEUTRAL</v>
      </c>
      <c r="L469" s="6" t="str">
        <f>OBV!H469</f>
        <v>BEARISH DIVERGENCE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16.5</v>
      </c>
      <c r="Q469" s="9">
        <f t="shared" si="74"/>
        <v>18.725000000000001</v>
      </c>
      <c r="R469" s="9">
        <f t="shared" si="75"/>
        <v>26.625</v>
      </c>
      <c r="S469" s="9">
        <f t="shared" si="76"/>
        <v>23.675000000000001</v>
      </c>
      <c r="T469" s="9">
        <f t="shared" si="77"/>
        <v>22.875</v>
      </c>
      <c r="U469" s="8">
        <f t="shared" si="78"/>
        <v>23.008333333333336</v>
      </c>
      <c r="V469" s="8">
        <f t="shared" si="79"/>
        <v>22.975000000000001</v>
      </c>
    </row>
    <row r="470" spans="1:22" ht="13.5" x14ac:dyDescent="0.25">
      <c r="A470" s="3">
        <f>RSI!A470</f>
        <v>42690</v>
      </c>
      <c r="B470" s="2">
        <f>RSI!B470</f>
        <v>3.4220000000000002</v>
      </c>
      <c r="C470" s="2">
        <f>RSI!I470</f>
        <v>49.11370670799959</v>
      </c>
      <c r="D470" s="2">
        <f>MACD!E470</f>
        <v>1.4423276419626596E-2</v>
      </c>
      <c r="E470" s="2">
        <f>MACD!F470</f>
        <v>1.9127646555581114E-2</v>
      </c>
      <c r="F470" s="2">
        <f>'Moving Avg'!D470</f>
        <v>3.4091</v>
      </c>
      <c r="G470" s="2">
        <f>'Moving Avg'!F470</f>
        <v>3.4339149999999989</v>
      </c>
      <c r="H470" s="2">
        <f>'Moving Avg'!G470</f>
        <v>3.4239979999999979</v>
      </c>
      <c r="I470" s="2">
        <f>'Moving Avg'!H470</f>
        <v>3.1813285000000038</v>
      </c>
      <c r="J470" s="6" t="str">
        <f>OBV!F470</f>
        <v>BEARISH</v>
      </c>
      <c r="K470" s="6" t="str">
        <f>OBV!G470</f>
        <v>NEUTRAL</v>
      </c>
      <c r="L470" s="6" t="str">
        <f>OBV!H470</f>
        <v>NEUTRAL</v>
      </c>
      <c r="M470" s="8">
        <f t="shared" si="70"/>
        <v>25</v>
      </c>
      <c r="N470" s="8">
        <f t="shared" si="71"/>
        <v>45</v>
      </c>
      <c r="O470" s="8">
        <f t="shared" si="72"/>
        <v>50</v>
      </c>
      <c r="P470" s="8">
        <f t="shared" si="73"/>
        <v>16.5</v>
      </c>
      <c r="Q470" s="9">
        <f t="shared" si="74"/>
        <v>34.475000000000001</v>
      </c>
      <c r="R470" s="9">
        <f t="shared" si="75"/>
        <v>35.625</v>
      </c>
      <c r="S470" s="9">
        <f t="shared" si="76"/>
        <v>30.425000000000001</v>
      </c>
      <c r="T470" s="9">
        <f t="shared" si="77"/>
        <v>34.125</v>
      </c>
      <c r="U470" s="8">
        <f t="shared" si="78"/>
        <v>33.508333333333333</v>
      </c>
      <c r="V470" s="8">
        <f t="shared" si="79"/>
        <v>33.662499999999994</v>
      </c>
    </row>
    <row r="471" spans="1:22" ht="13.5" x14ac:dyDescent="0.25">
      <c r="A471" s="3">
        <f>RSI!A471</f>
        <v>42691</v>
      </c>
      <c r="B471" s="2">
        <f>RSI!B471</f>
        <v>3.3923000000000001</v>
      </c>
      <c r="C471" s="2">
        <f>RSI!I471</f>
        <v>45.436936821717936</v>
      </c>
      <c r="D471" s="2">
        <f>MACD!E471</f>
        <v>1.8465674528710174E-2</v>
      </c>
      <c r="E471" s="2">
        <f>MACD!F471</f>
        <v>1.8995252150206927E-2</v>
      </c>
      <c r="F471" s="2">
        <f>'Moving Avg'!D471</f>
        <v>3.4031600000000006</v>
      </c>
      <c r="G471" s="2">
        <f>'Moving Avg'!F471</f>
        <v>3.4324299999999992</v>
      </c>
      <c r="H471" s="2">
        <f>'Moving Avg'!G471</f>
        <v>3.4234039999999974</v>
      </c>
      <c r="I471" s="2">
        <f>'Moving Avg'!H471</f>
        <v>3.1833995000000033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45</v>
      </c>
      <c r="O471" s="8">
        <f t="shared" si="72"/>
        <v>50</v>
      </c>
      <c r="P471" s="8">
        <f t="shared" si="73"/>
        <v>16.5</v>
      </c>
      <c r="Q471" s="9">
        <f t="shared" si="74"/>
        <v>34.475000000000001</v>
      </c>
      <c r="R471" s="9">
        <f t="shared" si="75"/>
        <v>35.625</v>
      </c>
      <c r="S471" s="9">
        <f t="shared" si="76"/>
        <v>30.425000000000001</v>
      </c>
      <c r="T471" s="9">
        <f t="shared" si="77"/>
        <v>34.125</v>
      </c>
      <c r="U471" s="8">
        <f t="shared" si="78"/>
        <v>33.508333333333333</v>
      </c>
      <c r="V471" s="8">
        <f t="shared" si="79"/>
        <v>33.662499999999994</v>
      </c>
    </row>
    <row r="472" spans="1:22" ht="13.5" x14ac:dyDescent="0.25">
      <c r="A472" s="3">
        <f>RSI!A472</f>
        <v>42692</v>
      </c>
      <c r="B472" s="2">
        <f>RSI!B472</f>
        <v>3.4419</v>
      </c>
      <c r="C472" s="2">
        <f>RSI!I472</f>
        <v>51.911557887239304</v>
      </c>
      <c r="D472" s="2">
        <f>MACD!E472</f>
        <v>1.8426349120969743E-2</v>
      </c>
      <c r="E472" s="2">
        <f>MACD!F472</f>
        <v>1.8881471544359492E-2</v>
      </c>
      <c r="F472" s="2">
        <f>'Moving Avg'!D472</f>
        <v>3.4071400000000005</v>
      </c>
      <c r="G472" s="2">
        <f>'Moving Avg'!F472</f>
        <v>3.430944999999999</v>
      </c>
      <c r="H472" s="2">
        <f>'Moving Avg'!G472</f>
        <v>3.4238999999999979</v>
      </c>
      <c r="I472" s="2">
        <f>'Moving Avg'!H472</f>
        <v>3.1856950000000035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16.5</v>
      </c>
      <c r="Q472" s="9">
        <f t="shared" si="74"/>
        <v>34.475000000000001</v>
      </c>
      <c r="R472" s="9">
        <f t="shared" si="75"/>
        <v>35.625</v>
      </c>
      <c r="S472" s="9">
        <f t="shared" si="76"/>
        <v>30.425000000000001</v>
      </c>
      <c r="T472" s="9">
        <f t="shared" si="77"/>
        <v>34.125</v>
      </c>
      <c r="U472" s="8">
        <f t="shared" si="78"/>
        <v>33.508333333333333</v>
      </c>
      <c r="V472" s="8">
        <f t="shared" si="79"/>
        <v>33.662499999999994</v>
      </c>
    </row>
    <row r="473" spans="1:22" ht="13.5" x14ac:dyDescent="0.25">
      <c r="A473" s="3">
        <f>RSI!A473</f>
        <v>42695</v>
      </c>
      <c r="B473" s="2">
        <f>RSI!B473</f>
        <v>3.3972000000000002</v>
      </c>
      <c r="C473" s="2">
        <f>RSI!I473</f>
        <v>46.550500047433999</v>
      </c>
      <c r="D473" s="2">
        <f>MACD!E473</f>
        <v>2.1609483355691683E-2</v>
      </c>
      <c r="E473" s="2">
        <f>MACD!F473</f>
        <v>1.942707390662593E-2</v>
      </c>
      <c r="F473" s="2">
        <f>'Moving Avg'!D473</f>
        <v>3.4150800000000006</v>
      </c>
      <c r="G473" s="2">
        <f>'Moving Avg'!F473</f>
        <v>3.4272249999999991</v>
      </c>
      <c r="H473" s="2">
        <f>'Moving Avg'!G473</f>
        <v>3.4235019999999978</v>
      </c>
      <c r="I473" s="2">
        <f>'Moving Avg'!H473</f>
        <v>3.187767000000004</v>
      </c>
      <c r="J473" s="6" t="str">
        <f>OBV!F473</f>
        <v>BEARISH</v>
      </c>
      <c r="K473" s="6" t="str">
        <f>OBV!G473</f>
        <v>WEAK</v>
      </c>
      <c r="L473" s="6" t="str">
        <f>OBV!H473</f>
        <v>BEARISH DIVERGENCE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0</v>
      </c>
      <c r="Q473" s="9">
        <f t="shared" si="74"/>
        <v>16.25</v>
      </c>
      <c r="R473" s="9">
        <f t="shared" si="75"/>
        <v>22.5</v>
      </c>
      <c r="S473" s="9">
        <f t="shared" si="76"/>
        <v>16.25</v>
      </c>
      <c r="T473" s="9">
        <f t="shared" si="77"/>
        <v>18.75</v>
      </c>
      <c r="U473" s="8">
        <f t="shared" si="78"/>
        <v>18.333333333333332</v>
      </c>
      <c r="V473" s="8">
        <f t="shared" si="79"/>
        <v>18.4375</v>
      </c>
    </row>
    <row r="474" spans="1:22" ht="13.5" x14ac:dyDescent="0.25">
      <c r="A474" s="3">
        <f>RSI!A474</f>
        <v>42696</v>
      </c>
      <c r="B474" s="2">
        <f>RSI!B474</f>
        <v>3.3822999999999999</v>
      </c>
      <c r="C474" s="2">
        <f>RSI!I474</f>
        <v>44.886454676493223</v>
      </c>
      <c r="D474" s="2">
        <f>MACD!E474</f>
        <v>1.718305595149161E-2</v>
      </c>
      <c r="E474" s="2">
        <f>MACD!F474</f>
        <v>1.8978270315599066E-2</v>
      </c>
      <c r="F474" s="2">
        <f>'Moving Avg'!D474</f>
        <v>3.4071399999999996</v>
      </c>
      <c r="G474" s="2">
        <f>'Moving Avg'!F474</f>
        <v>3.4227599999999989</v>
      </c>
      <c r="H474" s="2">
        <f>'Moving Avg'!G474</f>
        <v>3.4228059999999982</v>
      </c>
      <c r="I474" s="2">
        <f>'Moving Avg'!H474</f>
        <v>3.1900890000000039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0"/>
        <v>25</v>
      </c>
      <c r="N474" s="8">
        <f t="shared" si="71"/>
        <v>45</v>
      </c>
      <c r="O474" s="8">
        <f t="shared" si="72"/>
        <v>50</v>
      </c>
      <c r="P474" s="8">
        <f t="shared" si="73"/>
        <v>0</v>
      </c>
      <c r="Q474" s="9">
        <f t="shared" si="74"/>
        <v>32</v>
      </c>
      <c r="R474" s="9">
        <f t="shared" si="75"/>
        <v>31.5</v>
      </c>
      <c r="S474" s="9">
        <f t="shared" si="76"/>
        <v>23</v>
      </c>
      <c r="T474" s="9">
        <f t="shared" si="77"/>
        <v>30</v>
      </c>
      <c r="U474" s="8">
        <f t="shared" si="78"/>
        <v>28.833333333333332</v>
      </c>
      <c r="V474" s="8">
        <f t="shared" si="79"/>
        <v>29.125</v>
      </c>
    </row>
    <row r="475" spans="1:22" ht="13.5" x14ac:dyDescent="0.25">
      <c r="A475" s="3">
        <f>RSI!A475</f>
        <v>42697</v>
      </c>
      <c r="B475" s="2">
        <f>RSI!B475</f>
        <v>3.3822999999999999</v>
      </c>
      <c r="C475" s="2">
        <f>RSI!I475</f>
        <v>44.886454676493223</v>
      </c>
      <c r="D475" s="2">
        <f>MACD!E475</f>
        <v>1.7504424156730813E-2</v>
      </c>
      <c r="E475" s="2">
        <f>MACD!F475</f>
        <v>1.8683501083825417E-2</v>
      </c>
      <c r="F475" s="2">
        <f>'Moving Avg'!D475</f>
        <v>3.3992000000000004</v>
      </c>
      <c r="G475" s="2">
        <f>'Moving Avg'!F475</f>
        <v>3.4182949999999992</v>
      </c>
      <c r="H475" s="2">
        <f>'Moving Avg'!G475</f>
        <v>3.4221099999999982</v>
      </c>
      <c r="I475" s="2">
        <f>'Moving Avg'!H475</f>
        <v>3.1920865000000043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  <c r="M475" s="8">
        <f t="shared" si="70"/>
        <v>25</v>
      </c>
      <c r="N475" s="8">
        <f t="shared" si="71"/>
        <v>45</v>
      </c>
      <c r="O475" s="8">
        <f t="shared" si="72"/>
        <v>50</v>
      </c>
      <c r="P475" s="8">
        <f t="shared" si="73"/>
        <v>0</v>
      </c>
      <c r="Q475" s="9">
        <f t="shared" si="74"/>
        <v>32</v>
      </c>
      <c r="R475" s="9">
        <f t="shared" si="75"/>
        <v>31.5</v>
      </c>
      <c r="S475" s="9">
        <f t="shared" si="76"/>
        <v>23</v>
      </c>
      <c r="T475" s="9">
        <f t="shared" si="77"/>
        <v>30</v>
      </c>
      <c r="U475" s="8">
        <f t="shared" si="78"/>
        <v>28.833333333333332</v>
      </c>
      <c r="V475" s="8">
        <f t="shared" si="79"/>
        <v>29.125</v>
      </c>
    </row>
    <row r="476" spans="1:22" ht="13.5" x14ac:dyDescent="0.25">
      <c r="A476" s="3">
        <f>RSI!A476</f>
        <v>42698</v>
      </c>
      <c r="B476" s="2">
        <f>RSI!B476</f>
        <v>3.4666999999999999</v>
      </c>
      <c r="C476" s="2">
        <f>RSI!I476</f>
        <v>55.367753534540441</v>
      </c>
      <c r="D476" s="2">
        <f>MACD!E476</f>
        <v>1.175729754651389E-2</v>
      </c>
      <c r="E476" s="2">
        <f>MACD!F476</f>
        <v>1.7298260376363114E-2</v>
      </c>
      <c r="F476" s="2">
        <f>'Moving Avg'!D476</f>
        <v>3.4140799999999998</v>
      </c>
      <c r="G476" s="2">
        <f>'Moving Avg'!F476</f>
        <v>3.4205299999999994</v>
      </c>
      <c r="H476" s="2">
        <f>'Moving Avg'!G476</f>
        <v>3.4231019999999983</v>
      </c>
      <c r="I476" s="2">
        <f>'Moving Avg'!H476</f>
        <v>3.1945060000000036</v>
      </c>
      <c r="J476" s="6" t="str">
        <f>OBV!F476</f>
        <v>BEARISH</v>
      </c>
      <c r="K476" s="6" t="str">
        <f>OBV!G476</f>
        <v>WEAK</v>
      </c>
      <c r="L476" s="6" t="str">
        <f>OBV!H476</f>
        <v>BEARISH DIVERGENCE</v>
      </c>
      <c r="M476" s="8">
        <f t="shared" si="70"/>
        <v>25</v>
      </c>
      <c r="N476" s="8">
        <f t="shared" si="71"/>
        <v>45</v>
      </c>
      <c r="O476" s="8">
        <f t="shared" si="72"/>
        <v>50</v>
      </c>
      <c r="P476" s="8">
        <f t="shared" si="73"/>
        <v>0</v>
      </c>
      <c r="Q476" s="9">
        <f t="shared" si="74"/>
        <v>32</v>
      </c>
      <c r="R476" s="9">
        <f t="shared" si="75"/>
        <v>31.5</v>
      </c>
      <c r="S476" s="9">
        <f t="shared" si="76"/>
        <v>23</v>
      </c>
      <c r="T476" s="9">
        <f t="shared" si="77"/>
        <v>30</v>
      </c>
      <c r="U476" s="8">
        <f t="shared" si="78"/>
        <v>28.833333333333332</v>
      </c>
      <c r="V476" s="8">
        <f t="shared" si="79"/>
        <v>29.125</v>
      </c>
    </row>
    <row r="477" spans="1:22" ht="13.5" x14ac:dyDescent="0.25">
      <c r="A477" s="3">
        <f>RSI!A477</f>
        <v>42699</v>
      </c>
      <c r="B477" s="2">
        <f>RSI!B477</f>
        <v>3.4666999999999999</v>
      </c>
      <c r="C477" s="2">
        <f>RSI!I477</f>
        <v>55.367753534540441</v>
      </c>
      <c r="D477" s="2">
        <f>MACD!E477</f>
        <v>6.6111750166113481E-3</v>
      </c>
      <c r="E477" s="2">
        <f>MACD!F477</f>
        <v>1.5160843304412761E-2</v>
      </c>
      <c r="F477" s="2">
        <f>'Moving Avg'!D477</f>
        <v>3.4190399999999999</v>
      </c>
      <c r="G477" s="2">
        <f>'Moving Avg'!F477</f>
        <v>3.4227649999999996</v>
      </c>
      <c r="H477" s="2">
        <f>'Moving Avg'!G477</f>
        <v>3.4260779999999986</v>
      </c>
      <c r="I477" s="2">
        <f>'Moving Avg'!H477</f>
        <v>3.1972500000000035</v>
      </c>
      <c r="J477" s="6" t="str">
        <f>OBV!F477</f>
        <v>BEARISH</v>
      </c>
      <c r="K477" s="6" t="str">
        <f>OBV!G477</f>
        <v>WEAK</v>
      </c>
      <c r="L477" s="6" t="str">
        <f>OBV!H477</f>
        <v>BEARISH DIVERGENCE</v>
      </c>
      <c r="M477" s="8">
        <f t="shared" si="70"/>
        <v>25</v>
      </c>
      <c r="N477" s="8">
        <f t="shared" si="71"/>
        <v>45</v>
      </c>
      <c r="O477" s="8">
        <f t="shared" si="72"/>
        <v>50</v>
      </c>
      <c r="P477" s="8">
        <f t="shared" si="73"/>
        <v>0</v>
      </c>
      <c r="Q477" s="9">
        <f t="shared" si="74"/>
        <v>32</v>
      </c>
      <c r="R477" s="9">
        <f t="shared" si="75"/>
        <v>31.5</v>
      </c>
      <c r="S477" s="9">
        <f t="shared" si="76"/>
        <v>23</v>
      </c>
      <c r="T477" s="9">
        <f t="shared" si="77"/>
        <v>30</v>
      </c>
      <c r="U477" s="8">
        <f t="shared" si="78"/>
        <v>28.833333333333332</v>
      </c>
      <c r="V477" s="8">
        <f t="shared" si="79"/>
        <v>29.125</v>
      </c>
    </row>
    <row r="478" spans="1:22" ht="13.5" x14ac:dyDescent="0.25">
      <c r="A478" s="3">
        <f>RSI!A478</f>
        <v>42702</v>
      </c>
      <c r="B478" s="2">
        <f>RSI!B478</f>
        <v>3.4716</v>
      </c>
      <c r="C478" s="2">
        <f>RSI!I478</f>
        <v>55.932043936305142</v>
      </c>
      <c r="D478" s="2">
        <f>MACD!E478</f>
        <v>-8.2914699856382335E-3</v>
      </c>
      <c r="E478" s="2">
        <f>MACD!F478</f>
        <v>1.0470380646402561E-2</v>
      </c>
      <c r="F478" s="2">
        <f>'Moving Avg'!D478</f>
        <v>3.4339199999999996</v>
      </c>
      <c r="G478" s="2">
        <f>'Moving Avg'!F478</f>
        <v>3.4230099999999992</v>
      </c>
      <c r="H478" s="2">
        <f>'Moving Avg'!G478</f>
        <v>3.4291519999999984</v>
      </c>
      <c r="I478" s="2">
        <f>'Moving Avg'!H478</f>
        <v>3.2000415000000033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16.5</v>
      </c>
      <c r="Q478" s="9">
        <f t="shared" si="74"/>
        <v>34.475000000000001</v>
      </c>
      <c r="R478" s="9">
        <f t="shared" si="75"/>
        <v>35.625</v>
      </c>
      <c r="S478" s="9">
        <f t="shared" si="76"/>
        <v>30.425000000000001</v>
      </c>
      <c r="T478" s="9">
        <f t="shared" si="77"/>
        <v>34.125</v>
      </c>
      <c r="U478" s="8">
        <f t="shared" si="78"/>
        <v>33.508333333333333</v>
      </c>
      <c r="V478" s="8">
        <f t="shared" si="79"/>
        <v>33.662499999999994</v>
      </c>
    </row>
    <row r="479" spans="1:22" ht="13.5" x14ac:dyDescent="0.25">
      <c r="A479" s="3">
        <f>RSI!A479</f>
        <v>42703</v>
      </c>
      <c r="B479" s="2">
        <f>RSI!B479</f>
        <v>3.5211999999999999</v>
      </c>
      <c r="C479" s="2">
        <f>RSI!I479</f>
        <v>61.269964337499381</v>
      </c>
      <c r="D479" s="2">
        <f>MACD!E479</f>
        <v>-1.4924123819472612E-2</v>
      </c>
      <c r="E479" s="2">
        <f>MACD!F479</f>
        <v>5.3914797532275266E-3</v>
      </c>
      <c r="F479" s="2">
        <f>'Moving Avg'!D479</f>
        <v>3.4616999999999996</v>
      </c>
      <c r="G479" s="2">
        <f>'Moving Avg'!F479</f>
        <v>3.4257349999999995</v>
      </c>
      <c r="H479" s="2">
        <f>'Moving Avg'!G479</f>
        <v>3.4326239999999988</v>
      </c>
      <c r="I479" s="2">
        <f>'Moving Avg'!H479</f>
        <v>3.2030810000000032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  <c r="M479" s="8">
        <f t="shared" si="70"/>
        <v>25</v>
      </c>
      <c r="N479" s="8">
        <f t="shared" si="71"/>
        <v>100</v>
      </c>
      <c r="O479" s="8">
        <f t="shared" si="72"/>
        <v>50</v>
      </c>
      <c r="P479" s="8">
        <f t="shared" si="73"/>
        <v>83.5</v>
      </c>
      <c r="Q479" s="9">
        <f t="shared" si="74"/>
        <v>63.774999999999999</v>
      </c>
      <c r="R479" s="9">
        <f t="shared" si="75"/>
        <v>63.375</v>
      </c>
      <c r="S479" s="9">
        <f t="shared" si="76"/>
        <v>68.825000000000003</v>
      </c>
      <c r="T479" s="9">
        <f t="shared" si="77"/>
        <v>64.625</v>
      </c>
      <c r="U479" s="8">
        <f t="shared" si="78"/>
        <v>65.325000000000003</v>
      </c>
      <c r="V479" s="8">
        <f t="shared" si="79"/>
        <v>65.150000000000006</v>
      </c>
    </row>
    <row r="480" spans="1:22" ht="13.5" x14ac:dyDescent="0.25">
      <c r="A480" s="3">
        <f>RSI!A480</f>
        <v>42704</v>
      </c>
      <c r="B480" s="2">
        <f>RSI!B480</f>
        <v>3.5211999999999999</v>
      </c>
      <c r="C480" s="2">
        <f>RSI!I480</f>
        <v>61.269964337499388</v>
      </c>
      <c r="D480" s="2">
        <f>MACD!E480</f>
        <v>-2.1081056323821734E-2</v>
      </c>
      <c r="E480" s="2">
        <f>MACD!F480</f>
        <v>9.69725378176748E-5</v>
      </c>
      <c r="F480" s="2">
        <f>'Moving Avg'!D480</f>
        <v>3.4894799999999995</v>
      </c>
      <c r="G480" s="2">
        <f>'Moving Avg'!F480</f>
        <v>3.4331749999999999</v>
      </c>
      <c r="H480" s="2">
        <f>'Moving Avg'!G480</f>
        <v>3.4360959999999987</v>
      </c>
      <c r="I480" s="2">
        <f>'Moving Avg'!H480</f>
        <v>3.2061435000000036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  <c r="M480" s="8">
        <f t="shared" si="70"/>
        <v>25</v>
      </c>
      <c r="N480" s="8">
        <f t="shared" si="71"/>
        <v>100</v>
      </c>
      <c r="O480" s="8">
        <f t="shared" si="72"/>
        <v>50</v>
      </c>
      <c r="P480" s="8">
        <f t="shared" si="73"/>
        <v>83.5</v>
      </c>
      <c r="Q480" s="9">
        <f t="shared" si="74"/>
        <v>63.774999999999999</v>
      </c>
      <c r="R480" s="9">
        <f t="shared" si="75"/>
        <v>63.375</v>
      </c>
      <c r="S480" s="9">
        <f t="shared" si="76"/>
        <v>68.825000000000003</v>
      </c>
      <c r="T480" s="9">
        <f t="shared" si="77"/>
        <v>64.625</v>
      </c>
      <c r="U480" s="8">
        <f t="shared" si="78"/>
        <v>65.325000000000003</v>
      </c>
      <c r="V480" s="8">
        <f t="shared" si="79"/>
        <v>65.150000000000006</v>
      </c>
    </row>
    <row r="481" spans="1:22" ht="13.5" x14ac:dyDescent="0.25">
      <c r="A481" s="3">
        <f>RSI!A481</f>
        <v>42705</v>
      </c>
      <c r="B481" s="2">
        <f>RSI!B481</f>
        <v>3.5211999999999999</v>
      </c>
      <c r="C481" s="2">
        <f>RSI!I481</f>
        <v>61.269964337499381</v>
      </c>
      <c r="D481" s="2">
        <f>MACD!E481</f>
        <v>-3.1364338983083329E-2</v>
      </c>
      <c r="E481" s="2">
        <f>MACD!F481</f>
        <v>-6.1952897663625269E-3</v>
      </c>
      <c r="F481" s="2">
        <f>'Moving Avg'!D481</f>
        <v>3.5003799999999998</v>
      </c>
      <c r="G481" s="2">
        <f>'Moving Avg'!F481</f>
        <v>3.4366449999999999</v>
      </c>
      <c r="H481" s="2">
        <f>'Moving Avg'!G481</f>
        <v>3.4401619999999986</v>
      </c>
      <c r="I481" s="2">
        <f>'Moving Avg'!H481</f>
        <v>3.209252500000003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  <c r="M481" s="8">
        <f t="shared" si="70"/>
        <v>25</v>
      </c>
      <c r="N481" s="8">
        <f t="shared" si="71"/>
        <v>100</v>
      </c>
      <c r="O481" s="8">
        <f t="shared" si="72"/>
        <v>50</v>
      </c>
      <c r="P481" s="8">
        <f t="shared" si="73"/>
        <v>83.5</v>
      </c>
      <c r="Q481" s="9">
        <f t="shared" si="74"/>
        <v>63.774999999999999</v>
      </c>
      <c r="R481" s="9">
        <f t="shared" si="75"/>
        <v>63.375</v>
      </c>
      <c r="S481" s="9">
        <f t="shared" si="76"/>
        <v>68.825000000000003</v>
      </c>
      <c r="T481" s="9">
        <f t="shared" si="77"/>
        <v>64.625</v>
      </c>
      <c r="U481" s="8">
        <f t="shared" si="78"/>
        <v>65.325000000000003</v>
      </c>
      <c r="V481" s="8">
        <f t="shared" si="79"/>
        <v>65.150000000000006</v>
      </c>
    </row>
    <row r="482" spans="1:22" ht="13.5" x14ac:dyDescent="0.25">
      <c r="A482" s="3">
        <f>RSI!A482</f>
        <v>42706</v>
      </c>
      <c r="B482" s="2">
        <f>RSI!B482</f>
        <v>3.5112999999999999</v>
      </c>
      <c r="C482" s="2">
        <f>RSI!I482</f>
        <v>59.474055419761555</v>
      </c>
      <c r="D482" s="2">
        <f>MACD!E482</f>
        <v>-3.216845686161518E-2</v>
      </c>
      <c r="E482" s="2">
        <f>MACD!F482</f>
        <v>-1.1389923185413058E-2</v>
      </c>
      <c r="F482" s="2">
        <f>'Moving Avg'!D482</f>
        <v>3.5092999999999996</v>
      </c>
      <c r="G482" s="2">
        <f>'Moving Avg'!F482</f>
        <v>3.4396200000000006</v>
      </c>
      <c r="H482" s="2">
        <f>'Moving Avg'!G482</f>
        <v>3.442245999999999</v>
      </c>
      <c r="I482" s="2">
        <f>'Moving Avg'!H482</f>
        <v>3.2123120000000029</v>
      </c>
      <c r="J482" s="6" t="str">
        <f>OBV!F482</f>
        <v>BEARISH</v>
      </c>
      <c r="K482" s="6" t="str">
        <f>OBV!G482</f>
        <v>NEUTRAL</v>
      </c>
      <c r="L482" s="6" t="str">
        <f>OBV!H482</f>
        <v>BEARISH DIVERGENCE</v>
      </c>
      <c r="M482" s="8">
        <f t="shared" si="70"/>
        <v>25</v>
      </c>
      <c r="N482" s="8">
        <f t="shared" si="71"/>
        <v>100</v>
      </c>
      <c r="O482" s="8">
        <f t="shared" si="72"/>
        <v>50</v>
      </c>
      <c r="P482" s="8">
        <f t="shared" si="73"/>
        <v>16.5</v>
      </c>
      <c r="Q482" s="9">
        <f t="shared" si="74"/>
        <v>53.725000000000001</v>
      </c>
      <c r="R482" s="9">
        <f t="shared" si="75"/>
        <v>46.625</v>
      </c>
      <c r="S482" s="9">
        <f t="shared" si="76"/>
        <v>38.674999999999997</v>
      </c>
      <c r="T482" s="9">
        <f t="shared" si="77"/>
        <v>47.875</v>
      </c>
      <c r="U482" s="8">
        <f t="shared" si="78"/>
        <v>46.341666666666661</v>
      </c>
      <c r="V482" s="8">
        <f t="shared" si="79"/>
        <v>46.724999999999994</v>
      </c>
    </row>
    <row r="483" spans="1:22" ht="13.5" x14ac:dyDescent="0.25">
      <c r="A483" s="3">
        <f>RSI!A483</f>
        <v>42709</v>
      </c>
      <c r="B483" s="2">
        <f>RSI!B483</f>
        <v>3.5112999999999999</v>
      </c>
      <c r="C483" s="2">
        <f>RSI!I483</f>
        <v>59.474055419761555</v>
      </c>
      <c r="D483" s="2">
        <f>MACD!E483</f>
        <v>-4.0099677913323806E-2</v>
      </c>
      <c r="E483" s="2">
        <f>MACD!F483</f>
        <v>-1.7131874130995206E-2</v>
      </c>
      <c r="F483" s="2">
        <f>'Moving Avg'!D483</f>
        <v>3.5172399999999997</v>
      </c>
      <c r="G483" s="2">
        <f>'Moving Avg'!F483</f>
        <v>3.4425950000000007</v>
      </c>
      <c r="H483" s="2">
        <f>'Moving Avg'!G483</f>
        <v>3.4444279999999985</v>
      </c>
      <c r="I483" s="2">
        <f>'Moving Avg'!H483</f>
        <v>3.2153715000000034</v>
      </c>
      <c r="J483" s="6" t="str">
        <f>OBV!F483</f>
        <v>BEARISH</v>
      </c>
      <c r="K483" s="6" t="str">
        <f>OBV!G483</f>
        <v>NEUTRAL</v>
      </c>
      <c r="L483" s="6" t="str">
        <f>OBV!H483</f>
        <v>BEARISH DIVERGENCE</v>
      </c>
      <c r="M483" s="8">
        <f t="shared" si="70"/>
        <v>25</v>
      </c>
      <c r="N483" s="8">
        <f t="shared" si="71"/>
        <v>100</v>
      </c>
      <c r="O483" s="8">
        <f t="shared" si="72"/>
        <v>50</v>
      </c>
      <c r="P483" s="8">
        <f t="shared" si="73"/>
        <v>16.5</v>
      </c>
      <c r="Q483" s="9">
        <f t="shared" si="74"/>
        <v>53.725000000000001</v>
      </c>
      <c r="R483" s="9">
        <f t="shared" si="75"/>
        <v>46.625</v>
      </c>
      <c r="S483" s="9">
        <f t="shared" si="76"/>
        <v>38.674999999999997</v>
      </c>
      <c r="T483" s="9">
        <f t="shared" si="77"/>
        <v>47.875</v>
      </c>
      <c r="U483" s="8">
        <f t="shared" si="78"/>
        <v>46.341666666666661</v>
      </c>
      <c r="V483" s="8">
        <f t="shared" si="79"/>
        <v>46.724999999999994</v>
      </c>
    </row>
    <row r="484" spans="1:22" ht="13.5" x14ac:dyDescent="0.25">
      <c r="A484" s="3">
        <f>RSI!A484</f>
        <v>42710</v>
      </c>
      <c r="B484" s="2">
        <f>RSI!B484</f>
        <v>3.4716</v>
      </c>
      <c r="C484" s="2">
        <f>RSI!I484</f>
        <v>52.339152845674356</v>
      </c>
      <c r="D484" s="2">
        <f>MACD!E484</f>
        <v>-4.6508473006106055E-2</v>
      </c>
      <c r="E484" s="2">
        <f>MACD!F484</f>
        <v>-2.3007193906017374E-2</v>
      </c>
      <c r="F484" s="2">
        <f>'Moving Avg'!D484</f>
        <v>3.50732</v>
      </c>
      <c r="G484" s="2">
        <f>'Moving Avg'!F484</f>
        <v>3.4463150000000007</v>
      </c>
      <c r="H484" s="2">
        <f>'Moving Avg'!G484</f>
        <v>3.4457179999999989</v>
      </c>
      <c r="I484" s="2">
        <f>'Moving Avg'!H484</f>
        <v>3.2181630000000028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100</v>
      </c>
      <c r="O484" s="8">
        <f t="shared" si="72"/>
        <v>50</v>
      </c>
      <c r="P484" s="8">
        <f t="shared" si="73"/>
        <v>16.5</v>
      </c>
      <c r="Q484" s="9">
        <f t="shared" si="74"/>
        <v>53.725000000000001</v>
      </c>
      <c r="R484" s="9">
        <f t="shared" si="75"/>
        <v>46.625</v>
      </c>
      <c r="S484" s="9">
        <f t="shared" si="76"/>
        <v>38.674999999999997</v>
      </c>
      <c r="T484" s="9">
        <f t="shared" si="77"/>
        <v>47.875</v>
      </c>
      <c r="U484" s="8">
        <f t="shared" si="78"/>
        <v>46.341666666666661</v>
      </c>
      <c r="V484" s="8">
        <f t="shared" si="79"/>
        <v>46.724999999999994</v>
      </c>
    </row>
    <row r="485" spans="1:22" ht="13.5" x14ac:dyDescent="0.25">
      <c r="A485" s="3">
        <f>RSI!A485</f>
        <v>42711</v>
      </c>
      <c r="B485" s="2">
        <f>RSI!B485</f>
        <v>3.4716</v>
      </c>
      <c r="C485" s="2">
        <f>RSI!I485</f>
        <v>52.339152845674356</v>
      </c>
      <c r="D485" s="2">
        <f>MACD!E485</f>
        <v>-5.201726149183461E-2</v>
      </c>
      <c r="E485" s="2">
        <f>MACD!F485</f>
        <v>-2.8809207423180824E-2</v>
      </c>
      <c r="F485" s="2">
        <f>'Moving Avg'!D485</f>
        <v>3.4973999999999998</v>
      </c>
      <c r="G485" s="2">
        <f>'Moving Avg'!F485</f>
        <v>3.4487949999999996</v>
      </c>
      <c r="H485" s="2">
        <f>'Moving Avg'!G485</f>
        <v>3.4477019999999992</v>
      </c>
      <c r="I485" s="2">
        <f>'Moving Avg'!H485</f>
        <v>3.2209775000000032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25</v>
      </c>
      <c r="N485" s="8">
        <f t="shared" si="71"/>
        <v>100</v>
      </c>
      <c r="O485" s="8">
        <f t="shared" si="72"/>
        <v>50</v>
      </c>
      <c r="P485" s="8">
        <f t="shared" si="73"/>
        <v>16.5</v>
      </c>
      <c r="Q485" s="9">
        <f t="shared" si="74"/>
        <v>53.725000000000001</v>
      </c>
      <c r="R485" s="9">
        <f t="shared" si="75"/>
        <v>46.625</v>
      </c>
      <c r="S485" s="9">
        <f t="shared" si="76"/>
        <v>38.674999999999997</v>
      </c>
      <c r="T485" s="9">
        <f t="shared" si="77"/>
        <v>47.875</v>
      </c>
      <c r="U485" s="8">
        <f t="shared" si="78"/>
        <v>46.341666666666661</v>
      </c>
      <c r="V485" s="8">
        <f t="shared" si="79"/>
        <v>46.724999999999994</v>
      </c>
    </row>
    <row r="486" spans="1:22" ht="13.5" x14ac:dyDescent="0.25">
      <c r="A486" s="3">
        <f>RSI!A486</f>
        <v>42712</v>
      </c>
      <c r="B486" s="2">
        <f>RSI!B486</f>
        <v>3.4716</v>
      </c>
      <c r="C486" s="2">
        <f>RSI!I486</f>
        <v>52.339152845674356</v>
      </c>
      <c r="D486" s="2">
        <f>MACD!E486</f>
        <v>-4.3773522994991154E-2</v>
      </c>
      <c r="E486" s="2">
        <f>MACD!F486</f>
        <v>-3.1802070537542887E-2</v>
      </c>
      <c r="F486" s="2">
        <f>'Moving Avg'!D486</f>
        <v>3.4874800000000001</v>
      </c>
      <c r="G486" s="2">
        <f>'Moving Avg'!F486</f>
        <v>3.4512750000000003</v>
      </c>
      <c r="H486" s="2">
        <f>'Moving Avg'!G486</f>
        <v>3.4511739999999991</v>
      </c>
      <c r="I486" s="2">
        <f>'Moving Avg'!H486</f>
        <v>3.2237690000000025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16.5</v>
      </c>
      <c r="Q486" s="9">
        <f t="shared" si="74"/>
        <v>34.475000000000001</v>
      </c>
      <c r="R486" s="9">
        <f t="shared" si="75"/>
        <v>35.625</v>
      </c>
      <c r="S486" s="9">
        <f t="shared" si="76"/>
        <v>30.425000000000001</v>
      </c>
      <c r="T486" s="9">
        <f t="shared" si="77"/>
        <v>34.125</v>
      </c>
      <c r="U486" s="8">
        <f t="shared" si="78"/>
        <v>33.508333333333333</v>
      </c>
      <c r="V486" s="8">
        <f t="shared" si="79"/>
        <v>33.662499999999994</v>
      </c>
    </row>
    <row r="487" spans="1:22" ht="13.5" x14ac:dyDescent="0.25">
      <c r="A487" s="3">
        <f>RSI!A487</f>
        <v>42713</v>
      </c>
      <c r="B487" s="2">
        <f>RSI!B487</f>
        <v>3.4716</v>
      </c>
      <c r="C487" s="2">
        <f>RSI!I487</f>
        <v>52.339152845674356</v>
      </c>
      <c r="D487" s="2">
        <f>MACD!E487</f>
        <v>-3.687175040635271E-2</v>
      </c>
      <c r="E487" s="2">
        <f>MACD!F487</f>
        <v>-3.2816006511304854E-2</v>
      </c>
      <c r="F487" s="2">
        <f>'Moving Avg'!D487</f>
        <v>3.4795400000000001</v>
      </c>
      <c r="G487" s="2">
        <f>'Moving Avg'!F487</f>
        <v>3.4537550000000001</v>
      </c>
      <c r="H487" s="2">
        <f>'Moving Avg'!G487</f>
        <v>3.4531579999999997</v>
      </c>
      <c r="I487" s="2">
        <f>'Moving Avg'!H487</f>
        <v>3.2267690000000022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16.5</v>
      </c>
      <c r="Q487" s="9">
        <f t="shared" si="74"/>
        <v>34.475000000000001</v>
      </c>
      <c r="R487" s="9">
        <f t="shared" si="75"/>
        <v>35.625</v>
      </c>
      <c r="S487" s="9">
        <f t="shared" si="76"/>
        <v>30.425000000000001</v>
      </c>
      <c r="T487" s="9">
        <f t="shared" si="77"/>
        <v>34.125</v>
      </c>
      <c r="U487" s="8">
        <f t="shared" si="78"/>
        <v>33.508333333333333</v>
      </c>
      <c r="V487" s="8">
        <f t="shared" si="79"/>
        <v>33.662499999999994</v>
      </c>
    </row>
    <row r="488" spans="1:22" ht="13.5" x14ac:dyDescent="0.25">
      <c r="A488" s="3">
        <f>RSI!A488</f>
        <v>42717</v>
      </c>
      <c r="B488" s="2">
        <f>RSI!B488</f>
        <v>3.4716</v>
      </c>
      <c r="C488" s="2">
        <f>RSI!I488</f>
        <v>52.339152845674356</v>
      </c>
      <c r="D488" s="2">
        <f>MACD!E488</f>
        <v>-3.0346182134270538E-2</v>
      </c>
      <c r="E488" s="2">
        <f>MACD!F488</f>
        <v>-3.232204163589799E-2</v>
      </c>
      <c r="F488" s="2">
        <f>'Moving Avg'!D488</f>
        <v>3.4716</v>
      </c>
      <c r="G488" s="2">
        <f>'Moving Avg'!F488</f>
        <v>3.45946</v>
      </c>
      <c r="H488" s="2">
        <f>'Moving Avg'!G488</f>
        <v>3.4551419999999995</v>
      </c>
      <c r="I488" s="2">
        <f>'Moving Avg'!H488</f>
        <v>3.2297690000000023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16.5</v>
      </c>
      <c r="Q488" s="9">
        <f t="shared" si="74"/>
        <v>18.725000000000001</v>
      </c>
      <c r="R488" s="9">
        <f t="shared" si="75"/>
        <v>26.625</v>
      </c>
      <c r="S488" s="9">
        <f t="shared" si="76"/>
        <v>23.675000000000001</v>
      </c>
      <c r="T488" s="9">
        <f t="shared" si="77"/>
        <v>22.875</v>
      </c>
      <c r="U488" s="8">
        <f t="shared" si="78"/>
        <v>23.008333333333336</v>
      </c>
      <c r="V488" s="8">
        <f t="shared" si="79"/>
        <v>22.975000000000001</v>
      </c>
    </row>
    <row r="489" spans="1:22" ht="13.5" x14ac:dyDescent="0.25">
      <c r="A489" s="3">
        <f>RSI!A489</f>
        <v>42718</v>
      </c>
      <c r="B489" s="2">
        <f>RSI!B489</f>
        <v>3.4716</v>
      </c>
      <c r="C489" s="2">
        <f>RSI!I489</f>
        <v>52.339152845674356</v>
      </c>
      <c r="D489" s="2">
        <f>MACD!E489</f>
        <v>-1.7256962751479588E-2</v>
      </c>
      <c r="E489" s="2">
        <f>MACD!F489</f>
        <v>-2.930902585901431E-2</v>
      </c>
      <c r="F489" s="2">
        <f>'Moving Avg'!D489</f>
        <v>3.4716</v>
      </c>
      <c r="G489" s="2">
        <f>'Moving Avg'!F489</f>
        <v>3.4619399999999998</v>
      </c>
      <c r="H489" s="2">
        <f>'Moving Avg'!G489</f>
        <v>3.4551419999999995</v>
      </c>
      <c r="I489" s="2">
        <f>'Moving Avg'!H489</f>
        <v>3.232769000000002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33</v>
      </c>
      <c r="Q489" s="9">
        <f t="shared" si="74"/>
        <v>21.2</v>
      </c>
      <c r="R489" s="9">
        <f t="shared" si="75"/>
        <v>30.75</v>
      </c>
      <c r="S489" s="9">
        <f t="shared" si="76"/>
        <v>31.1</v>
      </c>
      <c r="T489" s="9">
        <f t="shared" si="77"/>
        <v>27</v>
      </c>
      <c r="U489" s="8">
        <f t="shared" si="78"/>
        <v>27.683333333333337</v>
      </c>
      <c r="V489" s="8">
        <f t="shared" si="79"/>
        <v>27.512500000000003</v>
      </c>
    </row>
    <row r="490" spans="1:22" ht="13.5" x14ac:dyDescent="0.25">
      <c r="A490" s="3">
        <f>RSI!A490</f>
        <v>42719</v>
      </c>
      <c r="B490" s="2">
        <f>RSI!B490</f>
        <v>3.4666999999999999</v>
      </c>
      <c r="C490" s="2">
        <f>RSI!I490</f>
        <v>51.157517085890838</v>
      </c>
      <c r="D490" s="2">
        <f>MACD!E490</f>
        <v>-5.877010668079663E-3</v>
      </c>
      <c r="E490" s="2">
        <f>MACD!F490</f>
        <v>-2.4622622820827382E-2</v>
      </c>
      <c r="F490" s="2">
        <f>'Moving Avg'!D490</f>
        <v>3.4706200000000003</v>
      </c>
      <c r="G490" s="2">
        <f>'Moving Avg'!F490</f>
        <v>3.464175</v>
      </c>
      <c r="H490" s="2">
        <f>'Moving Avg'!G490</f>
        <v>3.4554399999999998</v>
      </c>
      <c r="I490" s="2">
        <f>'Moving Avg'!H490</f>
        <v>3.2357445000000014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16.5</v>
      </c>
      <c r="Q490" s="9">
        <f t="shared" si="74"/>
        <v>18.725000000000001</v>
      </c>
      <c r="R490" s="9">
        <f t="shared" si="75"/>
        <v>26.625</v>
      </c>
      <c r="S490" s="9">
        <f t="shared" si="76"/>
        <v>23.675000000000001</v>
      </c>
      <c r="T490" s="9">
        <f t="shared" si="77"/>
        <v>22.875</v>
      </c>
      <c r="U490" s="8">
        <f t="shared" si="78"/>
        <v>23.008333333333336</v>
      </c>
      <c r="V490" s="8">
        <f t="shared" si="79"/>
        <v>22.975000000000001</v>
      </c>
    </row>
    <row r="491" spans="1:22" ht="13.5" x14ac:dyDescent="0.25">
      <c r="A491" s="3">
        <f>RSI!A491</f>
        <v>42720</v>
      </c>
      <c r="B491" s="2">
        <f>RSI!B491</f>
        <v>3.4220000000000002</v>
      </c>
      <c r="C491" s="2">
        <f>RSI!I491</f>
        <v>41.870763130634309</v>
      </c>
      <c r="D491" s="2">
        <f>MACD!E491</f>
        <v>7.0380744191202993E-3</v>
      </c>
      <c r="E491" s="2">
        <f>MACD!F491</f>
        <v>-1.8290483372837847E-2</v>
      </c>
      <c r="F491" s="2">
        <f>'Moving Avg'!D491</f>
        <v>3.4607000000000001</v>
      </c>
      <c r="G491" s="2">
        <f>'Moving Avg'!F491</f>
        <v>3.4656600000000006</v>
      </c>
      <c r="H491" s="2">
        <f>'Moving Avg'!G491</f>
        <v>3.4554399999999998</v>
      </c>
      <c r="I491" s="2">
        <f>'Moving Avg'!H491</f>
        <v>3.2383805000000017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16.5</v>
      </c>
      <c r="Q491" s="9">
        <f t="shared" si="74"/>
        <v>18.725000000000001</v>
      </c>
      <c r="R491" s="9">
        <f t="shared" si="75"/>
        <v>26.625</v>
      </c>
      <c r="S491" s="9">
        <f t="shared" si="76"/>
        <v>23.675000000000001</v>
      </c>
      <c r="T491" s="9">
        <f t="shared" si="77"/>
        <v>22.875</v>
      </c>
      <c r="U491" s="8">
        <f t="shared" si="78"/>
        <v>23.008333333333336</v>
      </c>
      <c r="V491" s="8">
        <f t="shared" si="79"/>
        <v>22.975000000000001</v>
      </c>
    </row>
    <row r="492" spans="1:22" ht="13.5" x14ac:dyDescent="0.25">
      <c r="A492" s="3">
        <f>RSI!A492</f>
        <v>42723</v>
      </c>
      <c r="B492" s="2">
        <f>RSI!B492</f>
        <v>3.4617</v>
      </c>
      <c r="C492" s="2">
        <f>RSI!I492</f>
        <v>50.470515676876666</v>
      </c>
      <c r="D492" s="2">
        <f>MACD!E492</f>
        <v>1.3743191516851549E-2</v>
      </c>
      <c r="E492" s="2">
        <f>MACD!F492</f>
        <v>-1.188374839489997E-2</v>
      </c>
      <c r="F492" s="2">
        <f>'Moving Avg'!D492</f>
        <v>3.4587200000000005</v>
      </c>
      <c r="G492" s="2">
        <f>'Moving Avg'!F492</f>
        <v>3.4666500000000005</v>
      </c>
      <c r="H492" s="2">
        <f>'Moving Avg'!G492</f>
        <v>3.4564319999999999</v>
      </c>
      <c r="I492" s="2">
        <f>'Moving Avg'!H492</f>
        <v>3.2412150000000022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16.5</v>
      </c>
      <c r="Q492" s="9">
        <f t="shared" si="74"/>
        <v>18.725000000000001</v>
      </c>
      <c r="R492" s="9">
        <f t="shared" si="75"/>
        <v>26.625</v>
      </c>
      <c r="S492" s="9">
        <f t="shared" si="76"/>
        <v>23.675000000000001</v>
      </c>
      <c r="T492" s="9">
        <f t="shared" si="77"/>
        <v>22.875</v>
      </c>
      <c r="U492" s="8">
        <f t="shared" si="78"/>
        <v>23.008333333333336</v>
      </c>
      <c r="V492" s="8">
        <f t="shared" si="79"/>
        <v>22.975000000000001</v>
      </c>
    </row>
    <row r="493" spans="1:22" ht="13.5" x14ac:dyDescent="0.25">
      <c r="A493" s="3">
        <f>RSI!A493</f>
        <v>42724</v>
      </c>
      <c r="B493" s="2">
        <f>RSI!B493</f>
        <v>3.4617</v>
      </c>
      <c r="C493" s="2">
        <f>RSI!I493</f>
        <v>50.470515676876666</v>
      </c>
      <c r="D493" s="2">
        <f>MACD!E493</f>
        <v>1.9405112986392137E-2</v>
      </c>
      <c r="E493" s="2">
        <f>MACD!F493</f>
        <v>-5.6259761186415493E-3</v>
      </c>
      <c r="F493" s="2">
        <f>'Moving Avg'!D493</f>
        <v>3.4567399999999999</v>
      </c>
      <c r="G493" s="2">
        <f>'Moving Avg'!F493</f>
        <v>3.4698750000000005</v>
      </c>
      <c r="H493" s="2">
        <f>'Moving Avg'!G493</f>
        <v>3.4549439999999998</v>
      </c>
      <c r="I493" s="2">
        <f>'Moving Avg'!H493</f>
        <v>3.2441885000000013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16.5</v>
      </c>
      <c r="Q493" s="9">
        <f t="shared" si="74"/>
        <v>18.725000000000001</v>
      </c>
      <c r="R493" s="9">
        <f t="shared" si="75"/>
        <v>26.625</v>
      </c>
      <c r="S493" s="9">
        <f t="shared" si="76"/>
        <v>23.675000000000001</v>
      </c>
      <c r="T493" s="9">
        <f t="shared" si="77"/>
        <v>22.875</v>
      </c>
      <c r="U493" s="8">
        <f t="shared" si="78"/>
        <v>23.008333333333336</v>
      </c>
      <c r="V493" s="8">
        <f t="shared" si="79"/>
        <v>22.975000000000001</v>
      </c>
    </row>
    <row r="494" spans="1:22" ht="13.5" x14ac:dyDescent="0.25">
      <c r="A494" s="3">
        <f>RSI!A494</f>
        <v>42725</v>
      </c>
      <c r="B494" s="2">
        <f>RSI!B494</f>
        <v>3.4121000000000001</v>
      </c>
      <c r="C494" s="2">
        <f>RSI!I494</f>
        <v>41.561274312070054</v>
      </c>
      <c r="D494" s="2">
        <f>MACD!E494</f>
        <v>2.1751574388608752E-2</v>
      </c>
      <c r="E494" s="2">
        <f>MACD!F494</f>
        <v>-1.5046601719148883E-4</v>
      </c>
      <c r="F494" s="2">
        <f>'Moving Avg'!D494</f>
        <v>3.4448400000000001</v>
      </c>
      <c r="G494" s="2">
        <f>'Moving Avg'!F494</f>
        <v>3.471365</v>
      </c>
      <c r="H494" s="2">
        <f>'Moving Avg'!G494</f>
        <v>3.4527619999999994</v>
      </c>
      <c r="I494" s="2">
        <f>'Moving Avg'!H494</f>
        <v>3.2469140000000021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16.5</v>
      </c>
      <c r="Q494" s="9">
        <f t="shared" si="74"/>
        <v>18.725000000000001</v>
      </c>
      <c r="R494" s="9">
        <f t="shared" si="75"/>
        <v>26.625</v>
      </c>
      <c r="S494" s="9">
        <f t="shared" si="76"/>
        <v>23.675000000000001</v>
      </c>
      <c r="T494" s="9">
        <f t="shared" si="77"/>
        <v>22.875</v>
      </c>
      <c r="U494" s="8">
        <f t="shared" si="78"/>
        <v>23.008333333333336</v>
      </c>
      <c r="V494" s="8">
        <f t="shared" si="79"/>
        <v>22.975000000000001</v>
      </c>
    </row>
    <row r="495" spans="1:22" ht="13.5" x14ac:dyDescent="0.25">
      <c r="A495" s="3">
        <f>RSI!A495</f>
        <v>42726</v>
      </c>
      <c r="B495" s="2">
        <f>RSI!B495</f>
        <v>3.4121000000000001</v>
      </c>
      <c r="C495" s="2">
        <f>RSI!I495</f>
        <v>41.561274312070054</v>
      </c>
      <c r="D495" s="2">
        <f>MACD!E495</f>
        <v>2.4020151562555103E-2</v>
      </c>
      <c r="E495" s="2">
        <f>MACD!F495</f>
        <v>4.6836574987578301E-3</v>
      </c>
      <c r="F495" s="2">
        <f>'Moving Avg'!D495</f>
        <v>3.4339199999999996</v>
      </c>
      <c r="G495" s="2">
        <f>'Moving Avg'!F495</f>
        <v>3.472855</v>
      </c>
      <c r="H495" s="2">
        <f>'Moving Avg'!G495</f>
        <v>3.4505799999999995</v>
      </c>
      <c r="I495" s="2">
        <f>'Moving Avg'!H495</f>
        <v>3.250033500000002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0</v>
      </c>
      <c r="O495" s="8">
        <f t="shared" si="72"/>
        <v>50</v>
      </c>
      <c r="P495" s="8">
        <f t="shared" si="73"/>
        <v>16.5</v>
      </c>
      <c r="Q495" s="9">
        <f t="shared" si="74"/>
        <v>18.725000000000001</v>
      </c>
      <c r="R495" s="9">
        <f t="shared" si="75"/>
        <v>26.625</v>
      </c>
      <c r="S495" s="9">
        <f t="shared" si="76"/>
        <v>23.675000000000001</v>
      </c>
      <c r="T495" s="9">
        <f t="shared" si="77"/>
        <v>22.875</v>
      </c>
      <c r="U495" s="8">
        <f t="shared" si="78"/>
        <v>23.008333333333336</v>
      </c>
      <c r="V495" s="8">
        <f t="shared" si="79"/>
        <v>22.975000000000001</v>
      </c>
    </row>
    <row r="496" spans="1:22" ht="13.5" x14ac:dyDescent="0.25">
      <c r="A496" s="3">
        <f>RSI!A496</f>
        <v>42727</v>
      </c>
      <c r="B496" s="2">
        <f>RSI!B496</f>
        <v>3.3972000000000002</v>
      </c>
      <c r="C496" s="2">
        <f>RSI!I496</f>
        <v>39.15333414061719</v>
      </c>
      <c r="D496" s="2">
        <f>MACD!E496</f>
        <v>2.7305559302113647E-2</v>
      </c>
      <c r="E496" s="2">
        <f>MACD!F496</f>
        <v>9.2080378594289938E-3</v>
      </c>
      <c r="F496" s="2">
        <f>'Moving Avg'!D496</f>
        <v>3.42896</v>
      </c>
      <c r="G496" s="2">
        <f>'Moving Avg'!F496</f>
        <v>3.4693800000000001</v>
      </c>
      <c r="H496" s="2">
        <f>'Moving Avg'!G496</f>
        <v>3.4481000000000002</v>
      </c>
      <c r="I496" s="2">
        <f>'Moving Avg'!H496</f>
        <v>3.2527770000000022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  <c r="M496" s="8">
        <f t="shared" si="70"/>
        <v>25</v>
      </c>
      <c r="N496" s="8">
        <f t="shared" si="71"/>
        <v>0</v>
      </c>
      <c r="O496" s="8">
        <f t="shared" si="72"/>
        <v>50</v>
      </c>
      <c r="P496" s="8">
        <f t="shared" si="73"/>
        <v>16.5</v>
      </c>
      <c r="Q496" s="9">
        <f t="shared" si="74"/>
        <v>18.725000000000001</v>
      </c>
      <c r="R496" s="9">
        <f t="shared" si="75"/>
        <v>26.625</v>
      </c>
      <c r="S496" s="9">
        <f t="shared" si="76"/>
        <v>23.675000000000001</v>
      </c>
      <c r="T496" s="9">
        <f t="shared" si="77"/>
        <v>22.875</v>
      </c>
      <c r="U496" s="8">
        <f t="shared" si="78"/>
        <v>23.008333333333336</v>
      </c>
      <c r="V496" s="8">
        <f t="shared" si="79"/>
        <v>22.975000000000001</v>
      </c>
    </row>
    <row r="497" spans="1:22" ht="13.5" x14ac:dyDescent="0.25">
      <c r="A497" s="3">
        <f>RSI!A497</f>
        <v>42730</v>
      </c>
      <c r="B497" s="2">
        <f>RSI!B497</f>
        <v>3.4220000000000002</v>
      </c>
      <c r="C497" s="2">
        <f>RSI!I497</f>
        <v>44.877782157566187</v>
      </c>
      <c r="D497" s="2">
        <f>MACD!E497</f>
        <v>2.8579248450746331E-2</v>
      </c>
      <c r="E497" s="2">
        <f>MACD!F497</f>
        <v>1.308227997769246E-2</v>
      </c>
      <c r="F497" s="2">
        <f>'Moving Avg'!D497</f>
        <v>3.4210199999999999</v>
      </c>
      <c r="G497" s="2">
        <f>'Moving Avg'!F497</f>
        <v>3.4671449999999999</v>
      </c>
      <c r="H497" s="2">
        <f>'Moving Avg'!G497</f>
        <v>3.4462160000000002</v>
      </c>
      <c r="I497" s="2">
        <f>'Moving Avg'!H497</f>
        <v>3.2556445000000021</v>
      </c>
      <c r="J497" s="6" t="str">
        <f>OBV!F497</f>
        <v>BEARISH</v>
      </c>
      <c r="K497" s="6" t="str">
        <f>OBV!G497</f>
        <v>NEUTRAL</v>
      </c>
      <c r="L497" s="6" t="str">
        <f>OBV!H497</f>
        <v>CONFIRMED BEARISH</v>
      </c>
      <c r="M497" s="8">
        <f t="shared" si="70"/>
        <v>25</v>
      </c>
      <c r="N497" s="8">
        <f t="shared" si="71"/>
        <v>0</v>
      </c>
      <c r="O497" s="8">
        <f t="shared" si="72"/>
        <v>50</v>
      </c>
      <c r="P497" s="8">
        <f t="shared" si="73"/>
        <v>16.5</v>
      </c>
      <c r="Q497" s="9">
        <f t="shared" si="74"/>
        <v>18.725000000000001</v>
      </c>
      <c r="R497" s="9">
        <f t="shared" si="75"/>
        <v>26.625</v>
      </c>
      <c r="S497" s="9">
        <f t="shared" si="76"/>
        <v>23.675000000000001</v>
      </c>
      <c r="T497" s="9">
        <f t="shared" si="77"/>
        <v>22.875</v>
      </c>
      <c r="U497" s="8">
        <f t="shared" si="78"/>
        <v>23.008333333333336</v>
      </c>
      <c r="V497" s="8">
        <f t="shared" si="79"/>
        <v>22.975000000000001</v>
      </c>
    </row>
    <row r="498" spans="1:22" ht="13.5" x14ac:dyDescent="0.25">
      <c r="A498" s="3">
        <f>RSI!A498</f>
        <v>42731</v>
      </c>
      <c r="B498" s="2">
        <f>RSI!B498</f>
        <v>3.4121000000000001</v>
      </c>
      <c r="C498" s="2">
        <f>RSI!I498</f>
        <v>43.13325683135087</v>
      </c>
      <c r="D498" s="2">
        <f>MACD!E498</f>
        <v>3.055003911191756E-2</v>
      </c>
      <c r="E498" s="2">
        <f>MACD!F498</f>
        <v>1.6575831804537481E-2</v>
      </c>
      <c r="F498" s="2">
        <f>'Moving Avg'!D498</f>
        <v>3.4111000000000002</v>
      </c>
      <c r="G498" s="2">
        <f>'Moving Avg'!F498</f>
        <v>3.4641700000000002</v>
      </c>
      <c r="H498" s="2">
        <f>'Moving Avg'!G498</f>
        <v>3.444134</v>
      </c>
      <c r="I498" s="2">
        <f>'Moving Avg'!H498</f>
        <v>3.258462500000002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16.5</v>
      </c>
      <c r="Q498" s="9">
        <f t="shared" si="74"/>
        <v>18.725000000000001</v>
      </c>
      <c r="R498" s="9">
        <f t="shared" si="75"/>
        <v>26.625</v>
      </c>
      <c r="S498" s="9">
        <f t="shared" si="76"/>
        <v>23.675000000000001</v>
      </c>
      <c r="T498" s="9">
        <f t="shared" si="77"/>
        <v>22.875</v>
      </c>
      <c r="U498" s="8">
        <f t="shared" si="78"/>
        <v>23.008333333333336</v>
      </c>
      <c r="V498" s="8">
        <f t="shared" si="79"/>
        <v>22.975000000000001</v>
      </c>
    </row>
    <row r="499" spans="1:22" ht="13.5" x14ac:dyDescent="0.25">
      <c r="A499" s="3">
        <f>RSI!A499</f>
        <v>42732</v>
      </c>
      <c r="B499" s="2">
        <f>RSI!B499</f>
        <v>3.4070999999999998</v>
      </c>
      <c r="C499" s="2">
        <f>RSI!I499</f>
        <v>42.240175321722596</v>
      </c>
      <c r="D499" s="2">
        <f>MACD!E499</f>
        <v>3.2794390323810596E-2</v>
      </c>
      <c r="E499" s="2">
        <f>MACD!F499</f>
        <v>1.9819543508392105E-2</v>
      </c>
      <c r="F499" s="2">
        <f>'Moving Avg'!D499</f>
        <v>3.4100999999999999</v>
      </c>
      <c r="G499" s="2">
        <f>'Moving Avg'!F499</f>
        <v>3.4584649999999995</v>
      </c>
      <c r="H499" s="2">
        <f>'Moving Avg'!G499</f>
        <v>3.4438360000000001</v>
      </c>
      <c r="I499" s="2">
        <f>'Moving Avg'!H499</f>
        <v>3.2612790000000023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16.5</v>
      </c>
      <c r="Q499" s="9">
        <f t="shared" si="74"/>
        <v>18.725000000000001</v>
      </c>
      <c r="R499" s="9">
        <f t="shared" si="75"/>
        <v>26.625</v>
      </c>
      <c r="S499" s="9">
        <f t="shared" si="76"/>
        <v>23.675000000000001</v>
      </c>
      <c r="T499" s="9">
        <f t="shared" si="77"/>
        <v>22.875</v>
      </c>
      <c r="U499" s="8">
        <f t="shared" si="78"/>
        <v>23.008333333333336</v>
      </c>
      <c r="V499" s="8">
        <f t="shared" si="79"/>
        <v>22.975000000000001</v>
      </c>
    </row>
    <row r="500" spans="1:22" ht="13.5" x14ac:dyDescent="0.25">
      <c r="A500" s="3">
        <f>RSI!A500</f>
        <v>42733</v>
      </c>
      <c r="B500" s="2">
        <f>RSI!B500</f>
        <v>3.3972000000000002</v>
      </c>
      <c r="C500" s="2">
        <f>RSI!I500</f>
        <v>40.454133502464138</v>
      </c>
      <c r="D500" s="2">
        <f>MACD!E500</f>
        <v>3.489358981661761E-2</v>
      </c>
      <c r="E500" s="2">
        <f>MACD!F500</f>
        <v>2.283435277003721E-2</v>
      </c>
      <c r="F500" s="2">
        <f>'Moving Avg'!D500</f>
        <v>3.4071200000000004</v>
      </c>
      <c r="G500" s="2">
        <f>'Moving Avg'!F500</f>
        <v>3.4522649999999997</v>
      </c>
      <c r="H500" s="2">
        <f>'Moving Avg'!G500</f>
        <v>3.4433399999999996</v>
      </c>
      <c r="I500" s="2">
        <f>'Moving Avg'!H500</f>
        <v>3.2635595000000031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16.5</v>
      </c>
      <c r="Q500" s="9">
        <f t="shared" si="74"/>
        <v>18.725000000000001</v>
      </c>
      <c r="R500" s="9">
        <f t="shared" si="75"/>
        <v>26.625</v>
      </c>
      <c r="S500" s="9">
        <f t="shared" si="76"/>
        <v>23.675000000000001</v>
      </c>
      <c r="T500" s="9">
        <f t="shared" si="77"/>
        <v>22.875</v>
      </c>
      <c r="U500" s="8">
        <f t="shared" si="78"/>
        <v>23.008333333333336</v>
      </c>
      <c r="V500" s="8">
        <f t="shared" si="79"/>
        <v>22.975000000000001</v>
      </c>
    </row>
    <row r="501" spans="1:22" ht="13.5" x14ac:dyDescent="0.25">
      <c r="A501" s="3">
        <f>RSI!A501</f>
        <v>42734</v>
      </c>
      <c r="B501" s="2">
        <f>RSI!B501</f>
        <v>3.4220000000000002</v>
      </c>
      <c r="C501" s="2">
        <f>RSI!I501</f>
        <v>46.550999744752382</v>
      </c>
      <c r="D501" s="2">
        <f>MACD!E501</f>
        <v>2.8218676714781399E-2</v>
      </c>
      <c r="E501" s="2">
        <f>MACD!F501</f>
        <v>2.391121755898605E-2</v>
      </c>
      <c r="F501" s="2">
        <f>'Moving Avg'!D501</f>
        <v>3.4120799999999996</v>
      </c>
      <c r="G501" s="2">
        <f>'Moving Avg'!F501</f>
        <v>3.4473050000000001</v>
      </c>
      <c r="H501" s="2">
        <f>'Moving Avg'!G501</f>
        <v>3.4433400000000001</v>
      </c>
      <c r="I501" s="2">
        <f>'Moving Avg'!H501</f>
        <v>3.2656630000000031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83.5</v>
      </c>
      <c r="Q501" s="9">
        <f t="shared" si="74"/>
        <v>28.774999999999999</v>
      </c>
      <c r="R501" s="9">
        <f t="shared" si="75"/>
        <v>43.375</v>
      </c>
      <c r="S501" s="9">
        <f t="shared" si="76"/>
        <v>53.825000000000003</v>
      </c>
      <c r="T501" s="9">
        <f t="shared" si="77"/>
        <v>39.625</v>
      </c>
      <c r="U501" s="8">
        <f t="shared" si="78"/>
        <v>41.991666666666667</v>
      </c>
      <c r="V501" s="8">
        <f t="shared" si="79"/>
        <v>41.400000000000006</v>
      </c>
    </row>
    <row r="502" spans="1:22" ht="13.5" x14ac:dyDescent="0.25">
      <c r="A502" s="3">
        <f>RSI!A502</f>
        <v>42737</v>
      </c>
      <c r="B502" s="2">
        <f>RSI!B502</f>
        <v>3.4220000000000002</v>
      </c>
      <c r="C502" s="2">
        <f>RSI!I502</f>
        <v>46.550999744752382</v>
      </c>
      <c r="D502" s="2">
        <f>MACD!E502</f>
        <v>2.8775155888957293E-2</v>
      </c>
      <c r="E502" s="2">
        <f>MACD!F502</f>
        <v>2.4884005224980302E-2</v>
      </c>
      <c r="F502" s="2">
        <f>'Moving Avg'!D502</f>
        <v>3.4120800000000004</v>
      </c>
      <c r="G502" s="2">
        <f>'Moving Avg'!F502</f>
        <v>3.4428399999999995</v>
      </c>
      <c r="H502" s="2">
        <f>'Moving Avg'!G502</f>
        <v>3.4423479999999995</v>
      </c>
      <c r="I502" s="2">
        <f>'Moving Avg'!H502</f>
        <v>3.2678590000000032</v>
      </c>
      <c r="J502" s="6" t="str">
        <f>OBV!F502</f>
        <v>BULLISH</v>
      </c>
      <c r="K502" s="6" t="str">
        <f>OBV!G502</f>
        <v>NEUTRAL</v>
      </c>
      <c r="L502" s="6" t="str">
        <f>OBV!H502</f>
        <v>NEUTRAL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49.5</v>
      </c>
      <c r="Q502" s="9">
        <f t="shared" si="74"/>
        <v>23.675000000000001</v>
      </c>
      <c r="R502" s="9">
        <f t="shared" si="75"/>
        <v>34.875</v>
      </c>
      <c r="S502" s="9">
        <f t="shared" si="76"/>
        <v>38.525000000000006</v>
      </c>
      <c r="T502" s="9">
        <f t="shared" si="77"/>
        <v>31.125</v>
      </c>
      <c r="U502" s="8">
        <f t="shared" si="78"/>
        <v>32.358333333333334</v>
      </c>
      <c r="V502" s="8">
        <f t="shared" si="79"/>
        <v>32.049999999999997</v>
      </c>
    </row>
    <row r="503" spans="1:22" ht="13.5" x14ac:dyDescent="0.25">
      <c r="A503" s="3">
        <f>RSI!A503</f>
        <v>42738</v>
      </c>
      <c r="B503" s="2">
        <f>RSI!B503</f>
        <v>3.4220000000000002</v>
      </c>
      <c r="C503" s="2">
        <f>RSI!I503</f>
        <v>46.550999744752382</v>
      </c>
      <c r="D503" s="2">
        <f>MACD!E503</f>
        <v>2.9335643493922259E-2</v>
      </c>
      <c r="E503" s="2">
        <f>MACD!F503</f>
        <v>2.5774332878768697E-2</v>
      </c>
      <c r="F503" s="2">
        <f>'Moving Avg'!D503</f>
        <v>3.4140600000000001</v>
      </c>
      <c r="G503" s="2">
        <f>'Moving Avg'!F503</f>
        <v>3.4383749999999997</v>
      </c>
      <c r="H503" s="2">
        <f>'Moving Avg'!G503</f>
        <v>3.4413560000000003</v>
      </c>
      <c r="I503" s="2">
        <f>'Moving Avg'!H503</f>
        <v>3.270078500000003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83.5</v>
      </c>
      <c r="Q503" s="9">
        <f t="shared" si="74"/>
        <v>28.774999999999999</v>
      </c>
      <c r="R503" s="9">
        <f t="shared" si="75"/>
        <v>43.375</v>
      </c>
      <c r="S503" s="9">
        <f t="shared" si="76"/>
        <v>53.825000000000003</v>
      </c>
      <c r="T503" s="9">
        <f t="shared" si="77"/>
        <v>39.625</v>
      </c>
      <c r="U503" s="8">
        <f t="shared" si="78"/>
        <v>41.991666666666667</v>
      </c>
      <c r="V503" s="8">
        <f t="shared" si="79"/>
        <v>41.400000000000006</v>
      </c>
    </row>
    <row r="504" spans="1:22" ht="13.5" x14ac:dyDescent="0.25">
      <c r="A504" s="3">
        <f>RSI!A504</f>
        <v>42739</v>
      </c>
      <c r="B504" s="2">
        <f>RSI!B504</f>
        <v>3.4468000000000001</v>
      </c>
      <c r="C504" s="2">
        <f>RSI!I504</f>
        <v>52.611173202775603</v>
      </c>
      <c r="D504" s="2">
        <f>MACD!E504</f>
        <v>2.0425078016399922E-2</v>
      </c>
      <c r="E504" s="2">
        <f>MACD!F504</f>
        <v>2.4704481906294946E-2</v>
      </c>
      <c r="F504" s="2">
        <f>'Moving Avg'!D504</f>
        <v>3.4220000000000006</v>
      </c>
      <c r="G504" s="2">
        <f>'Moving Avg'!F504</f>
        <v>3.4371349999999992</v>
      </c>
      <c r="H504" s="2">
        <f>'Moving Avg'!G504</f>
        <v>3.4408599999999994</v>
      </c>
      <c r="I504" s="2">
        <f>'Moving Avg'!H504</f>
        <v>3.2725145000000024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25</v>
      </c>
      <c r="N504" s="8">
        <f t="shared" si="71"/>
        <v>45</v>
      </c>
      <c r="O504" s="8">
        <f t="shared" si="72"/>
        <v>50</v>
      </c>
      <c r="P504" s="8">
        <f t="shared" si="73"/>
        <v>100</v>
      </c>
      <c r="Q504" s="9">
        <f t="shared" si="74"/>
        <v>47</v>
      </c>
      <c r="R504" s="9">
        <f t="shared" si="75"/>
        <v>56.5</v>
      </c>
      <c r="S504" s="9">
        <f t="shared" si="76"/>
        <v>68</v>
      </c>
      <c r="T504" s="9">
        <f t="shared" si="77"/>
        <v>55</v>
      </c>
      <c r="U504" s="8">
        <f t="shared" si="78"/>
        <v>57.166666666666664</v>
      </c>
      <c r="V504" s="8">
        <f t="shared" si="79"/>
        <v>56.625</v>
      </c>
    </row>
    <row r="505" spans="1:22" ht="13.5" x14ac:dyDescent="0.25">
      <c r="A505" s="3">
        <f>RSI!A505</f>
        <v>42740</v>
      </c>
      <c r="B505" s="2">
        <f>RSI!B505</f>
        <v>3.4171</v>
      </c>
      <c r="C505" s="2">
        <f>RSI!I505</f>
        <v>45.899337221393289</v>
      </c>
      <c r="D505" s="2">
        <f>MACD!E505</f>
        <v>1.5015659730404973E-2</v>
      </c>
      <c r="E505" s="2">
        <f>MACD!F505</f>
        <v>2.2766717471116953E-2</v>
      </c>
      <c r="F505" s="2">
        <f>'Moving Avg'!D505</f>
        <v>3.42598</v>
      </c>
      <c r="G505" s="2">
        <f>'Moving Avg'!F505</f>
        <v>3.4344099999999997</v>
      </c>
      <c r="H505" s="2">
        <f>'Moving Avg'!G505</f>
        <v>3.4397699999999993</v>
      </c>
      <c r="I505" s="2">
        <f>'Moving Avg'!H505</f>
        <v>3.2748020000000029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0"/>
        <v>25</v>
      </c>
      <c r="N505" s="8">
        <f t="shared" si="71"/>
        <v>45</v>
      </c>
      <c r="O505" s="8">
        <f t="shared" si="72"/>
        <v>50</v>
      </c>
      <c r="P505" s="8">
        <f t="shared" si="73"/>
        <v>83.5</v>
      </c>
      <c r="Q505" s="9">
        <f t="shared" si="74"/>
        <v>44.524999999999999</v>
      </c>
      <c r="R505" s="9">
        <f t="shared" si="75"/>
        <v>52.375</v>
      </c>
      <c r="S505" s="9">
        <f t="shared" si="76"/>
        <v>60.575000000000003</v>
      </c>
      <c r="T505" s="9">
        <f t="shared" si="77"/>
        <v>50.875</v>
      </c>
      <c r="U505" s="8">
        <f t="shared" si="78"/>
        <v>52.491666666666674</v>
      </c>
      <c r="V505" s="8">
        <f t="shared" si="79"/>
        <v>52.087500000000006</v>
      </c>
    </row>
    <row r="506" spans="1:22" ht="13.5" x14ac:dyDescent="0.25">
      <c r="A506" s="3">
        <f>RSI!A506</f>
        <v>42741</v>
      </c>
      <c r="B506" s="2">
        <f>RSI!B506</f>
        <v>3.4419</v>
      </c>
      <c r="C506" s="2">
        <f>RSI!I506</f>
        <v>51.467085999933289</v>
      </c>
      <c r="D506" s="2">
        <f>MACD!E506</f>
        <v>6.4200680849055836E-3</v>
      </c>
      <c r="E506" s="2">
        <f>MACD!F506</f>
        <v>1.949738759387468E-2</v>
      </c>
      <c r="F506" s="2">
        <f>'Moving Avg'!D506</f>
        <v>3.4299599999999999</v>
      </c>
      <c r="G506" s="2">
        <f>'Moving Avg'!F506</f>
        <v>3.4329249999999996</v>
      </c>
      <c r="H506" s="2">
        <f>'Moving Avg'!G506</f>
        <v>3.4401679999999986</v>
      </c>
      <c r="I506" s="2">
        <f>'Moving Avg'!H506</f>
        <v>3.2772135000000024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0"/>
        <v>25</v>
      </c>
      <c r="N506" s="8">
        <f t="shared" si="71"/>
        <v>45</v>
      </c>
      <c r="O506" s="8">
        <f t="shared" si="72"/>
        <v>50</v>
      </c>
      <c r="P506" s="8">
        <f t="shared" si="73"/>
        <v>83.5</v>
      </c>
      <c r="Q506" s="9">
        <f t="shared" si="74"/>
        <v>44.524999999999999</v>
      </c>
      <c r="R506" s="9">
        <f t="shared" si="75"/>
        <v>52.375</v>
      </c>
      <c r="S506" s="9">
        <f t="shared" si="76"/>
        <v>60.575000000000003</v>
      </c>
      <c r="T506" s="9">
        <f t="shared" si="77"/>
        <v>50.875</v>
      </c>
      <c r="U506" s="8">
        <f t="shared" si="78"/>
        <v>52.491666666666674</v>
      </c>
      <c r="V506" s="8">
        <f t="shared" si="79"/>
        <v>52.087500000000006</v>
      </c>
    </row>
    <row r="507" spans="1:22" ht="13.5" x14ac:dyDescent="0.25">
      <c r="A507" s="3">
        <f>RSI!A507</f>
        <v>42744</v>
      </c>
      <c r="B507" s="2">
        <f>RSI!B507</f>
        <v>3.4419</v>
      </c>
      <c r="C507" s="2">
        <f>RSI!I507</f>
        <v>51.467085999933275</v>
      </c>
      <c r="D507" s="2">
        <f>MACD!E507</f>
        <v>2.9184499229337746E-3</v>
      </c>
      <c r="E507" s="2">
        <f>MACD!F507</f>
        <v>1.61816000596865E-2</v>
      </c>
      <c r="F507" s="2">
        <f>'Moving Avg'!D507</f>
        <v>3.4339399999999998</v>
      </c>
      <c r="G507" s="2">
        <f>'Moving Avg'!F507</f>
        <v>3.4314399999999998</v>
      </c>
      <c r="H507" s="2">
        <f>'Moving Avg'!G507</f>
        <v>3.4405659999999982</v>
      </c>
      <c r="I507" s="2">
        <f>'Moving Avg'!H507</f>
        <v>3.2796250000000033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45</v>
      </c>
      <c r="O507" s="8">
        <f t="shared" si="72"/>
        <v>50</v>
      </c>
      <c r="P507" s="8">
        <f t="shared" si="73"/>
        <v>83.5</v>
      </c>
      <c r="Q507" s="9">
        <f t="shared" si="74"/>
        <v>44.524999999999999</v>
      </c>
      <c r="R507" s="9">
        <f t="shared" si="75"/>
        <v>52.375</v>
      </c>
      <c r="S507" s="9">
        <f t="shared" si="76"/>
        <v>60.575000000000003</v>
      </c>
      <c r="T507" s="9">
        <f t="shared" si="77"/>
        <v>50.875</v>
      </c>
      <c r="U507" s="8">
        <f t="shared" si="78"/>
        <v>52.491666666666674</v>
      </c>
      <c r="V507" s="8">
        <f t="shared" si="79"/>
        <v>52.087500000000006</v>
      </c>
    </row>
    <row r="508" spans="1:22" ht="13.5" x14ac:dyDescent="0.25">
      <c r="A508" s="3">
        <f>RSI!A508</f>
        <v>42745</v>
      </c>
      <c r="B508" s="2">
        <f>RSI!B508</f>
        <v>3.4419</v>
      </c>
      <c r="C508" s="2">
        <f>RSI!I508</f>
        <v>51.467085999933275</v>
      </c>
      <c r="D508" s="2">
        <f>MACD!E508</f>
        <v>-1.6080993483882366E-3</v>
      </c>
      <c r="E508" s="2">
        <f>MACD!F508</f>
        <v>1.2623660178071552E-2</v>
      </c>
      <c r="F508" s="2">
        <f>'Moving Avg'!D508</f>
        <v>3.4379199999999996</v>
      </c>
      <c r="G508" s="2">
        <f>'Moving Avg'!F508</f>
        <v>3.4299549999999996</v>
      </c>
      <c r="H508" s="2">
        <f>'Moving Avg'!G508</f>
        <v>3.4400699999999982</v>
      </c>
      <c r="I508" s="2">
        <f>'Moving Avg'!H508</f>
        <v>3.282059500000003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0"/>
        <v>25</v>
      </c>
      <c r="N508" s="8">
        <f t="shared" si="71"/>
        <v>45</v>
      </c>
      <c r="O508" s="8">
        <f t="shared" si="72"/>
        <v>50</v>
      </c>
      <c r="P508" s="8">
        <f t="shared" si="73"/>
        <v>83.5</v>
      </c>
      <c r="Q508" s="9">
        <f t="shared" si="74"/>
        <v>44.524999999999999</v>
      </c>
      <c r="R508" s="9">
        <f t="shared" si="75"/>
        <v>52.375</v>
      </c>
      <c r="S508" s="9">
        <f t="shared" si="76"/>
        <v>60.575000000000003</v>
      </c>
      <c r="T508" s="9">
        <f t="shared" si="77"/>
        <v>50.875</v>
      </c>
      <c r="U508" s="8">
        <f t="shared" si="78"/>
        <v>52.491666666666674</v>
      </c>
      <c r="V508" s="8">
        <f t="shared" si="79"/>
        <v>52.087500000000006</v>
      </c>
    </row>
    <row r="509" spans="1:22" ht="13.5" x14ac:dyDescent="0.25">
      <c r="A509" s="3">
        <f>RSI!A509</f>
        <v>42746</v>
      </c>
      <c r="B509" s="2">
        <f>RSI!B509</f>
        <v>3.4419</v>
      </c>
      <c r="C509" s="2">
        <f>RSI!I509</f>
        <v>51.467085999933275</v>
      </c>
      <c r="D509" s="2">
        <f>MACD!E509</f>
        <v>-6.2450470755099907E-3</v>
      </c>
      <c r="E509" s="2">
        <f>MACD!F509</f>
        <v>8.8499187273552438E-3</v>
      </c>
      <c r="F509" s="2">
        <f>'Moving Avg'!D509</f>
        <v>3.4369399999999999</v>
      </c>
      <c r="G509" s="2">
        <f>'Moving Avg'!F509</f>
        <v>3.4284699999999995</v>
      </c>
      <c r="H509" s="2">
        <f>'Moving Avg'!G509</f>
        <v>3.4395739999999995</v>
      </c>
      <c r="I509" s="2">
        <f>'Moving Avg'!H509</f>
        <v>3.2845175000000033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0"/>
        <v>25</v>
      </c>
      <c r="N509" s="8">
        <f t="shared" si="71"/>
        <v>45</v>
      </c>
      <c r="O509" s="8">
        <f t="shared" si="72"/>
        <v>50</v>
      </c>
      <c r="P509" s="8">
        <f t="shared" si="73"/>
        <v>66.5</v>
      </c>
      <c r="Q509" s="9">
        <f t="shared" si="74"/>
        <v>41.975000000000001</v>
      </c>
      <c r="R509" s="9">
        <f t="shared" si="75"/>
        <v>48.125</v>
      </c>
      <c r="S509" s="9">
        <f t="shared" si="76"/>
        <v>52.924999999999997</v>
      </c>
      <c r="T509" s="9">
        <f t="shared" si="77"/>
        <v>46.625</v>
      </c>
      <c r="U509" s="8">
        <f t="shared" si="78"/>
        <v>47.67499999999999</v>
      </c>
      <c r="V509" s="8">
        <f t="shared" si="79"/>
        <v>47.412499999999994</v>
      </c>
    </row>
    <row r="510" spans="1:22" ht="13.5" x14ac:dyDescent="0.25">
      <c r="A510" s="3">
        <f>RSI!A510</f>
        <v>42747</v>
      </c>
      <c r="B510" s="2">
        <f>RSI!B510</f>
        <v>3.4220000000000002</v>
      </c>
      <c r="C510" s="2">
        <f>RSI!I510</f>
        <v>46.321873767170239</v>
      </c>
      <c r="D510" s="2">
        <f>MACD!E510</f>
        <v>-1.0252398746896318E-2</v>
      </c>
      <c r="E510" s="2">
        <f>MACD!F510</f>
        <v>5.0294552325049306E-3</v>
      </c>
      <c r="F510" s="2">
        <f>'Moving Avg'!D510</f>
        <v>3.4379199999999996</v>
      </c>
      <c r="G510" s="2">
        <f>'Moving Avg'!F510</f>
        <v>3.4262349999999993</v>
      </c>
      <c r="H510" s="2">
        <f>'Moving Avg'!G510</f>
        <v>3.4405659999999987</v>
      </c>
      <c r="I510" s="2">
        <f>'Moving Avg'!H510</f>
        <v>3.2870610000000045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  <c r="M510" s="8">
        <f t="shared" si="70"/>
        <v>25</v>
      </c>
      <c r="N510" s="8">
        <f t="shared" si="71"/>
        <v>45</v>
      </c>
      <c r="O510" s="8">
        <f t="shared" si="72"/>
        <v>50</v>
      </c>
      <c r="P510" s="8">
        <f t="shared" si="73"/>
        <v>83.5</v>
      </c>
      <c r="Q510" s="9">
        <f t="shared" si="74"/>
        <v>44.524999999999999</v>
      </c>
      <c r="R510" s="9">
        <f t="shared" si="75"/>
        <v>52.375</v>
      </c>
      <c r="S510" s="9">
        <f t="shared" si="76"/>
        <v>60.575000000000003</v>
      </c>
      <c r="T510" s="9">
        <f t="shared" si="77"/>
        <v>50.875</v>
      </c>
      <c r="U510" s="8">
        <f t="shared" si="78"/>
        <v>52.491666666666674</v>
      </c>
      <c r="V510" s="8">
        <f t="shared" si="79"/>
        <v>52.087500000000006</v>
      </c>
    </row>
    <row r="511" spans="1:22" ht="13.5" x14ac:dyDescent="0.25">
      <c r="A511" s="3">
        <f>RSI!A511</f>
        <v>42748</v>
      </c>
      <c r="B511" s="2">
        <f>RSI!B511</f>
        <v>3.4220000000000002</v>
      </c>
      <c r="C511" s="2">
        <f>RSI!I511</f>
        <v>46.321873767170239</v>
      </c>
      <c r="D511" s="2">
        <f>MACD!E511</f>
        <v>-9.7424617515793344E-3</v>
      </c>
      <c r="E511" s="2">
        <f>MACD!F511</f>
        <v>2.0750718356880773E-3</v>
      </c>
      <c r="F511" s="2">
        <f>'Moving Avg'!D511</f>
        <v>3.4339399999999998</v>
      </c>
      <c r="G511" s="2">
        <f>'Moving Avg'!F511</f>
        <v>3.4262349999999993</v>
      </c>
      <c r="H511" s="2">
        <f>'Moving Avg'!G511</f>
        <v>3.4399699999999989</v>
      </c>
      <c r="I511" s="2">
        <f>'Moving Avg'!H511</f>
        <v>3.2896275000000044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45</v>
      </c>
      <c r="O511" s="8">
        <f t="shared" si="72"/>
        <v>50</v>
      </c>
      <c r="P511" s="8">
        <f t="shared" si="73"/>
        <v>16.5</v>
      </c>
      <c r="Q511" s="9">
        <f t="shared" si="74"/>
        <v>34.475000000000001</v>
      </c>
      <c r="R511" s="9">
        <f t="shared" si="75"/>
        <v>35.625</v>
      </c>
      <c r="S511" s="9">
        <f t="shared" si="76"/>
        <v>30.425000000000001</v>
      </c>
      <c r="T511" s="9">
        <f t="shared" si="77"/>
        <v>34.125</v>
      </c>
      <c r="U511" s="8">
        <f t="shared" si="78"/>
        <v>33.508333333333333</v>
      </c>
      <c r="V511" s="8">
        <f t="shared" si="79"/>
        <v>33.662499999999994</v>
      </c>
    </row>
    <row r="512" spans="1:22" ht="13.5" x14ac:dyDescent="0.25">
      <c r="A512" s="3">
        <f>RSI!A512</f>
        <v>42751</v>
      </c>
      <c r="B512" s="2">
        <f>RSI!B512</f>
        <v>3.4220000000000002</v>
      </c>
      <c r="C512" s="2">
        <f>RSI!I512</f>
        <v>46.321873767170246</v>
      </c>
      <c r="D512" s="2">
        <f>MACD!E512</f>
        <v>-9.2319132595033437E-3</v>
      </c>
      <c r="E512" s="2">
        <f>MACD!F512</f>
        <v>-1.8632518335020697E-4</v>
      </c>
      <c r="F512" s="2">
        <f>'Moving Avg'!D512</f>
        <v>3.4299599999999999</v>
      </c>
      <c r="G512" s="2">
        <f>'Moving Avg'!F512</f>
        <v>3.4242499999999993</v>
      </c>
      <c r="H512" s="2">
        <f>'Moving Avg'!G512</f>
        <v>3.439373999999999</v>
      </c>
      <c r="I512" s="2">
        <f>'Moving Avg'!H512</f>
        <v>3.2920550000000048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0"/>
        <v>25</v>
      </c>
      <c r="N512" s="8">
        <f t="shared" si="71"/>
        <v>45</v>
      </c>
      <c r="O512" s="8">
        <f t="shared" si="72"/>
        <v>50</v>
      </c>
      <c r="P512" s="8">
        <f t="shared" si="73"/>
        <v>16.5</v>
      </c>
      <c r="Q512" s="9">
        <f t="shared" si="74"/>
        <v>34.475000000000001</v>
      </c>
      <c r="R512" s="9">
        <f t="shared" si="75"/>
        <v>35.625</v>
      </c>
      <c r="S512" s="9">
        <f t="shared" si="76"/>
        <v>30.425000000000001</v>
      </c>
      <c r="T512" s="9">
        <f t="shared" si="77"/>
        <v>34.125</v>
      </c>
      <c r="U512" s="8">
        <f t="shared" si="78"/>
        <v>33.508333333333333</v>
      </c>
      <c r="V512" s="8">
        <f t="shared" si="79"/>
        <v>33.662499999999994</v>
      </c>
    </row>
    <row r="513" spans="1:22" ht="13.5" x14ac:dyDescent="0.25">
      <c r="A513" s="3">
        <f>RSI!A513</f>
        <v>42752</v>
      </c>
      <c r="B513" s="2">
        <f>RSI!B513</f>
        <v>3.5211999999999999</v>
      </c>
      <c r="C513" s="2">
        <f>RSI!I513</f>
        <v>66.914860209274579</v>
      </c>
      <c r="D513" s="2">
        <f>MACD!E513</f>
        <v>-1.6074852039107856E-2</v>
      </c>
      <c r="E513" s="2">
        <f>MACD!F513</f>
        <v>-3.3640305545017371E-3</v>
      </c>
      <c r="F513" s="2">
        <f>'Moving Avg'!D513</f>
        <v>3.4458199999999999</v>
      </c>
      <c r="G513" s="2">
        <f>'Moving Avg'!F513</f>
        <v>3.4272249999999991</v>
      </c>
      <c r="H513" s="2">
        <f>'Moving Avg'!G513</f>
        <v>3.440761999999999</v>
      </c>
      <c r="I513" s="2">
        <f>'Moving Avg'!H513</f>
        <v>3.2949785000000054</v>
      </c>
      <c r="J513" s="6" t="str">
        <f>OBV!F513</f>
        <v>BEARISH</v>
      </c>
      <c r="K513" s="6" t="str">
        <f>OBV!G513</f>
        <v>NEUTRAL</v>
      </c>
      <c r="L513" s="6" t="str">
        <f>OBV!H513</f>
        <v>BEARISH DIVERGENCE</v>
      </c>
      <c r="M513" s="8">
        <f t="shared" si="70"/>
        <v>25</v>
      </c>
      <c r="N513" s="8">
        <f t="shared" si="71"/>
        <v>45</v>
      </c>
      <c r="O513" s="8">
        <f t="shared" si="72"/>
        <v>50</v>
      </c>
      <c r="P513" s="8">
        <f t="shared" si="73"/>
        <v>16.5</v>
      </c>
      <c r="Q513" s="9">
        <f t="shared" si="74"/>
        <v>34.475000000000001</v>
      </c>
      <c r="R513" s="9">
        <f t="shared" si="75"/>
        <v>35.625</v>
      </c>
      <c r="S513" s="9">
        <f t="shared" si="76"/>
        <v>30.425000000000001</v>
      </c>
      <c r="T513" s="9">
        <f t="shared" si="77"/>
        <v>34.125</v>
      </c>
      <c r="U513" s="8">
        <f t="shared" si="78"/>
        <v>33.508333333333333</v>
      </c>
      <c r="V513" s="8">
        <f t="shared" si="79"/>
        <v>33.662499999999994</v>
      </c>
    </row>
    <row r="514" spans="1:22" ht="13.5" x14ac:dyDescent="0.25">
      <c r="A514" s="3">
        <f>RSI!A514</f>
        <v>42753</v>
      </c>
      <c r="B514" s="2">
        <f>RSI!B514</f>
        <v>3.4220000000000002</v>
      </c>
      <c r="C514" s="2">
        <f>RSI!I514</f>
        <v>47.351596925459035</v>
      </c>
      <c r="D514" s="2">
        <f>MACD!E514</f>
        <v>-1.1219891230660028E-2</v>
      </c>
      <c r="E514" s="2">
        <f>MACD!F514</f>
        <v>-4.935202689733395E-3</v>
      </c>
      <c r="F514" s="2">
        <f>'Moving Avg'!D514</f>
        <v>3.44184</v>
      </c>
      <c r="G514" s="2">
        <f>'Moving Avg'!F514</f>
        <v>3.4277199999999985</v>
      </c>
      <c r="H514" s="2">
        <f>'Moving Avg'!G514</f>
        <v>3.441257999999999</v>
      </c>
      <c r="I514" s="2">
        <f>'Moving Avg'!H514</f>
        <v>3.2974525000000052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45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34.475000000000001</v>
      </c>
      <c r="R514" s="9">
        <f t="shared" si="75"/>
        <v>35.625</v>
      </c>
      <c r="S514" s="9">
        <f t="shared" si="76"/>
        <v>30.425000000000001</v>
      </c>
      <c r="T514" s="9">
        <f t="shared" si="77"/>
        <v>34.125</v>
      </c>
      <c r="U514" s="8">
        <f t="shared" si="78"/>
        <v>33.508333333333333</v>
      </c>
      <c r="V514" s="8">
        <f t="shared" si="79"/>
        <v>33.662499999999994</v>
      </c>
    </row>
    <row r="515" spans="1:22" ht="13.5" x14ac:dyDescent="0.25">
      <c r="A515" s="3">
        <f>RSI!A515</f>
        <v>42754</v>
      </c>
      <c r="B515" s="2">
        <f>RSI!B515</f>
        <v>3.4220000000000002</v>
      </c>
      <c r="C515" s="2">
        <f>RSI!I515</f>
        <v>47.351596925459042</v>
      </c>
      <c r="D515" s="2">
        <f>MACD!E515</f>
        <v>-1.157489468580053E-2</v>
      </c>
      <c r="E515" s="2">
        <f>MACD!F515</f>
        <v>-6.263141088946822E-3</v>
      </c>
      <c r="F515" s="2">
        <f>'Moving Avg'!D515</f>
        <v>3.44184</v>
      </c>
      <c r="G515" s="2">
        <f>'Moving Avg'!F515</f>
        <v>3.4282149999999989</v>
      </c>
      <c r="H515" s="2">
        <f>'Moving Avg'!G515</f>
        <v>3.4412579999999986</v>
      </c>
      <c r="I515" s="2">
        <f>'Moving Avg'!H515</f>
        <v>3.3000425000000053</v>
      </c>
      <c r="J515" s="6" t="str">
        <f>OBV!F515</f>
        <v>BEARISH</v>
      </c>
      <c r="K515" s="6" t="str">
        <f>OBV!G515</f>
        <v>NEUTRAL</v>
      </c>
      <c r="L515" s="6" t="str">
        <f>OBV!H515</f>
        <v>NEUTRAL</v>
      </c>
      <c r="M515" s="8">
        <f t="shared" si="80"/>
        <v>25</v>
      </c>
      <c r="N515" s="8">
        <f t="shared" si="81"/>
        <v>45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34.475000000000001</v>
      </c>
      <c r="R515" s="9">
        <f t="shared" ref="R515:R578" si="85">M515*0.2+N515*0.2+O515*0.35+P515*0.25</f>
        <v>35.625</v>
      </c>
      <c r="S515" s="9">
        <f t="shared" ref="S515:S578" si="86">M515*0.15+N515*0.15+O515*0.25+P515*0.45</f>
        <v>30.425000000000001</v>
      </c>
      <c r="T515" s="9">
        <f t="shared" ref="T515:T578" si="87">0.25*SUM(M515:P515)</f>
        <v>34.125</v>
      </c>
      <c r="U515" s="8">
        <f t="shared" ref="U515:U578" si="88">SUM(Q515:S515)/3</f>
        <v>33.508333333333333</v>
      </c>
      <c r="V515" s="8">
        <f t="shared" ref="V515:V578" si="89">SUM(Q515:T515)/4</f>
        <v>33.662499999999994</v>
      </c>
    </row>
    <row r="516" spans="1:22" ht="13.5" x14ac:dyDescent="0.25">
      <c r="A516" s="3">
        <f>RSI!A516</f>
        <v>42755</v>
      </c>
      <c r="B516" s="2">
        <f>RSI!B516</f>
        <v>3.4220000000000002</v>
      </c>
      <c r="C516" s="2">
        <f>RSI!I516</f>
        <v>47.351596925459035</v>
      </c>
      <c r="D516" s="2">
        <f>MACD!E516</f>
        <v>-7.9615795046619198E-3</v>
      </c>
      <c r="E516" s="2">
        <f>MACD!F516</f>
        <v>-6.6028287720898415E-3</v>
      </c>
      <c r="F516" s="2">
        <f>'Moving Avg'!D516</f>
        <v>3.44184</v>
      </c>
      <c r="G516" s="2">
        <f>'Moving Avg'!F516</f>
        <v>3.4294549999999986</v>
      </c>
      <c r="H516" s="2">
        <f>'Moving Avg'!G516</f>
        <v>3.441257999999999</v>
      </c>
      <c r="I516" s="2">
        <f>'Moving Avg'!H516</f>
        <v>3.3026555000000055</v>
      </c>
      <c r="J516" s="6" t="str">
        <f>OBV!F516</f>
        <v>BEARISH</v>
      </c>
      <c r="K516" s="6" t="str">
        <f>OBV!G516</f>
        <v>NEUTRAL</v>
      </c>
      <c r="L516" s="6" t="str">
        <f>OBV!H516</f>
        <v>NEUTRAL</v>
      </c>
      <c r="M516" s="8">
        <f t="shared" si="80"/>
        <v>25</v>
      </c>
      <c r="N516" s="8">
        <f t="shared" si="81"/>
        <v>45</v>
      </c>
      <c r="O516" s="8">
        <f t="shared" si="82"/>
        <v>50</v>
      </c>
      <c r="P516" s="8">
        <f t="shared" si="83"/>
        <v>16.5</v>
      </c>
      <c r="Q516" s="9">
        <f t="shared" si="84"/>
        <v>34.475000000000001</v>
      </c>
      <c r="R516" s="9">
        <f t="shared" si="85"/>
        <v>35.625</v>
      </c>
      <c r="S516" s="9">
        <f t="shared" si="86"/>
        <v>30.425000000000001</v>
      </c>
      <c r="T516" s="9">
        <f t="shared" si="87"/>
        <v>34.125</v>
      </c>
      <c r="U516" s="8">
        <f t="shared" si="88"/>
        <v>33.508333333333333</v>
      </c>
      <c r="V516" s="8">
        <f t="shared" si="89"/>
        <v>33.662499999999994</v>
      </c>
    </row>
    <row r="517" spans="1:22" ht="13.5" x14ac:dyDescent="0.25">
      <c r="A517" s="3">
        <f>RSI!A517</f>
        <v>42758</v>
      </c>
      <c r="B517" s="2">
        <f>RSI!B517</f>
        <v>3.3277999999999999</v>
      </c>
      <c r="C517" s="2">
        <f>RSI!I517</f>
        <v>35.159994244129152</v>
      </c>
      <c r="D517" s="2">
        <f>MACD!E517</f>
        <v>2.1646540931490321E-3</v>
      </c>
      <c r="E517" s="2">
        <f>MACD!F517</f>
        <v>-4.8493321990420672E-3</v>
      </c>
      <c r="F517" s="2">
        <f>'Moving Avg'!D517</f>
        <v>3.4230000000000005</v>
      </c>
      <c r="G517" s="2">
        <f>'Moving Avg'!F517</f>
        <v>3.4247449999999988</v>
      </c>
      <c r="H517" s="2">
        <f>'Moving Avg'!G517</f>
        <v>3.4393739999999986</v>
      </c>
      <c r="I517" s="2">
        <f>'Moving Avg'!H517</f>
        <v>3.3048205000000053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3.3475999999999999</v>
      </c>
      <c r="C518" s="2">
        <f>RSI!I518</f>
        <v>38.730808741115943</v>
      </c>
      <c r="D518" s="2">
        <f>MACD!E518</f>
        <v>9.9072627057572582E-3</v>
      </c>
      <c r="E518" s="2">
        <f>MACD!F518</f>
        <v>-1.8980132180822021E-3</v>
      </c>
      <c r="F518" s="2">
        <f>'Moving Avg'!D518</f>
        <v>3.3882800000000004</v>
      </c>
      <c r="G518" s="2">
        <f>'Moving Avg'!F518</f>
        <v>3.4215199999999988</v>
      </c>
      <c r="H518" s="2">
        <f>'Moving Avg'!G518</f>
        <v>3.4391759999999989</v>
      </c>
      <c r="I518" s="2">
        <f>'Moving Avg'!H518</f>
        <v>3.3074320000000044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42760</v>
      </c>
      <c r="B519" s="2">
        <f>RSI!B519</f>
        <v>3.3475999999999999</v>
      </c>
      <c r="C519" s="2">
        <f>RSI!I519</f>
        <v>38.730808741115943</v>
      </c>
      <c r="D519" s="2">
        <f>MACD!E519</f>
        <v>1.6935149650612491E-2</v>
      </c>
      <c r="E519" s="2">
        <f>MACD!F519</f>
        <v>1.8686193556567364E-3</v>
      </c>
      <c r="F519" s="2">
        <f>'Moving Avg'!D519</f>
        <v>3.3734000000000002</v>
      </c>
      <c r="G519" s="2">
        <f>'Moving Avg'!F519</f>
        <v>3.4185449999999995</v>
      </c>
      <c r="H519" s="2">
        <f>'Moving Avg'!G519</f>
        <v>3.4376879999999987</v>
      </c>
      <c r="I519" s="2">
        <f>'Moving Avg'!H519</f>
        <v>3.3100435000000048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42761</v>
      </c>
      <c r="B520" s="2">
        <f>RSI!B520</f>
        <v>3.3029999999999999</v>
      </c>
      <c r="C520" s="2">
        <f>RSI!I520</f>
        <v>33.85951799796652</v>
      </c>
      <c r="D520" s="2">
        <f>MACD!E520</f>
        <v>2.3565144839309937E-2</v>
      </c>
      <c r="E520" s="2">
        <f>MACD!F520</f>
        <v>6.2079244523873768E-3</v>
      </c>
      <c r="F520" s="2">
        <f>'Moving Avg'!D520</f>
        <v>3.3496000000000001</v>
      </c>
      <c r="G520" s="2">
        <f>'Moving Avg'!F520</f>
        <v>3.4138349999999988</v>
      </c>
      <c r="H520" s="2">
        <f>'Moving Avg'!G520</f>
        <v>3.4353079999999987</v>
      </c>
      <c r="I520" s="2">
        <f>'Moving Avg'!H520</f>
        <v>3.3121310000000057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42762</v>
      </c>
      <c r="B521" s="2">
        <f>RSI!B521</f>
        <v>3.3328000000000002</v>
      </c>
      <c r="C521" s="2">
        <f>RSI!I521</f>
        <v>39.348538405163623</v>
      </c>
      <c r="D521" s="2">
        <f>MACD!E521</f>
        <v>2.7639754803796102E-2</v>
      </c>
      <c r="E521" s="2">
        <f>MACD!F521</f>
        <v>1.0494290522669123E-2</v>
      </c>
      <c r="F521" s="2">
        <f>'Moving Avg'!D521</f>
        <v>3.3317600000000001</v>
      </c>
      <c r="G521" s="2">
        <f>'Moving Avg'!F521</f>
        <v>3.4093749999999994</v>
      </c>
      <c r="H521" s="2">
        <f>'Moving Avg'!G521</f>
        <v>3.4341179999999984</v>
      </c>
      <c r="I521" s="2">
        <f>'Moving Avg'!H521</f>
        <v>3.3142980000000057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16.5</v>
      </c>
      <c r="Q521" s="9">
        <f t="shared" si="84"/>
        <v>18.725000000000001</v>
      </c>
      <c r="R521" s="9">
        <f t="shared" si="85"/>
        <v>26.625</v>
      </c>
      <c r="S521" s="9">
        <f t="shared" si="86"/>
        <v>23.675000000000001</v>
      </c>
      <c r="T521" s="9">
        <f t="shared" si="87"/>
        <v>22.875</v>
      </c>
      <c r="U521" s="8">
        <f t="shared" si="88"/>
        <v>23.008333333333336</v>
      </c>
      <c r="V521" s="8">
        <f t="shared" si="89"/>
        <v>22.975000000000001</v>
      </c>
    </row>
    <row r="522" spans="1:22" ht="13.5" x14ac:dyDescent="0.25">
      <c r="A522" s="3">
        <f>RSI!A522</f>
        <v>42765</v>
      </c>
      <c r="B522" s="2">
        <f>RSI!B522</f>
        <v>3.2584</v>
      </c>
      <c r="C522" s="2">
        <f>RSI!I522</f>
        <v>32.170217873011183</v>
      </c>
      <c r="D522" s="2">
        <f>MACD!E522</f>
        <v>3.7044765404988578E-2</v>
      </c>
      <c r="E522" s="2">
        <f>MACD!F522</f>
        <v>1.5804385499133013E-2</v>
      </c>
      <c r="F522" s="2">
        <f>'Moving Avg'!D522</f>
        <v>3.3178800000000002</v>
      </c>
      <c r="G522" s="2">
        <f>'Moving Avg'!F522</f>
        <v>3.4011949999999991</v>
      </c>
      <c r="H522" s="2">
        <f>'Moving Avg'!G522</f>
        <v>3.4304479999999988</v>
      </c>
      <c r="I522" s="2">
        <f>'Moving Avg'!H522</f>
        <v>3.3158845000000072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3.2235999999999998</v>
      </c>
      <c r="C523" s="2">
        <f>RSI!I523</f>
        <v>29.462777393087961</v>
      </c>
      <c r="D523" s="2">
        <f>MACD!E523</f>
        <v>6.3694904589341572E-2</v>
      </c>
      <c r="E523" s="2">
        <f>MACD!F523</f>
        <v>2.5382489317174725E-2</v>
      </c>
      <c r="F523" s="2">
        <f>'Moving Avg'!D523</f>
        <v>3.2930799999999998</v>
      </c>
      <c r="G523" s="2">
        <f>'Moving Avg'!F523</f>
        <v>3.3912749999999994</v>
      </c>
      <c r="H523" s="2">
        <f>'Moving Avg'!G523</f>
        <v>3.4269759999999989</v>
      </c>
      <c r="I523" s="2">
        <f>'Moving Avg'!H523</f>
        <v>3.3171815000000064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50</v>
      </c>
      <c r="N523" s="8">
        <f t="shared" si="81"/>
        <v>0</v>
      </c>
      <c r="O523" s="8">
        <f t="shared" si="82"/>
        <v>0</v>
      </c>
      <c r="P523" s="8">
        <f t="shared" si="83"/>
        <v>16.5</v>
      </c>
      <c r="Q523" s="9">
        <f t="shared" si="84"/>
        <v>19.975000000000001</v>
      </c>
      <c r="R523" s="9">
        <f t="shared" si="85"/>
        <v>14.125</v>
      </c>
      <c r="S523" s="9">
        <f t="shared" si="86"/>
        <v>14.925000000000001</v>
      </c>
      <c r="T523" s="9">
        <f t="shared" si="87"/>
        <v>16.625</v>
      </c>
      <c r="U523" s="8">
        <f t="shared" si="88"/>
        <v>16.341666666666669</v>
      </c>
      <c r="V523" s="8">
        <f t="shared" si="89"/>
        <v>16.412500000000001</v>
      </c>
    </row>
    <row r="524" spans="1:22" ht="13.5" x14ac:dyDescent="0.25">
      <c r="A524" s="3">
        <f>RSI!A524</f>
        <v>42767</v>
      </c>
      <c r="B524" s="2">
        <f>RSI!B524</f>
        <v>3.2235999999999998</v>
      </c>
      <c r="C524" s="2">
        <f>RSI!I524</f>
        <v>29.462777393087961</v>
      </c>
      <c r="D524" s="2">
        <f>MACD!E524</f>
        <v>7.1978689937888252E-2</v>
      </c>
      <c r="E524" s="2">
        <f>MACD!F524</f>
        <v>3.4701729441317428E-2</v>
      </c>
      <c r="F524" s="2">
        <f>'Moving Avg'!D524</f>
        <v>3.2682799999999999</v>
      </c>
      <c r="G524" s="2">
        <f>'Moving Avg'!F524</f>
        <v>3.380115</v>
      </c>
      <c r="H524" s="2">
        <f>'Moving Avg'!G524</f>
        <v>3.4238019999999993</v>
      </c>
      <c r="I524" s="2">
        <f>'Moving Avg'!H524</f>
        <v>3.3184785000000074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50</v>
      </c>
      <c r="N524" s="8">
        <f t="shared" si="81"/>
        <v>0</v>
      </c>
      <c r="O524" s="8">
        <f t="shared" si="82"/>
        <v>0</v>
      </c>
      <c r="P524" s="8">
        <f t="shared" si="83"/>
        <v>16.5</v>
      </c>
      <c r="Q524" s="9">
        <f t="shared" si="84"/>
        <v>19.975000000000001</v>
      </c>
      <c r="R524" s="9">
        <f t="shared" si="85"/>
        <v>14.125</v>
      </c>
      <c r="S524" s="9">
        <f t="shared" si="86"/>
        <v>14.925000000000001</v>
      </c>
      <c r="T524" s="9">
        <f t="shared" si="87"/>
        <v>16.625</v>
      </c>
      <c r="U524" s="8">
        <f t="shared" si="88"/>
        <v>16.341666666666669</v>
      </c>
      <c r="V524" s="8">
        <f t="shared" si="89"/>
        <v>16.412500000000001</v>
      </c>
    </row>
    <row r="525" spans="1:22" ht="13.5" x14ac:dyDescent="0.25">
      <c r="A525" s="3">
        <f>RSI!A525</f>
        <v>42768</v>
      </c>
      <c r="B525" s="2">
        <f>RSI!B525</f>
        <v>3.2235999999999998</v>
      </c>
      <c r="C525" s="2">
        <f>RSI!I525</f>
        <v>29.462777393087961</v>
      </c>
      <c r="D525" s="2">
        <f>MACD!E525</f>
        <v>7.9909533844152225E-2</v>
      </c>
      <c r="E525" s="2">
        <f>MACD!F525</f>
        <v>4.3743290321884384E-2</v>
      </c>
      <c r="F525" s="2">
        <f>'Moving Avg'!D525</f>
        <v>3.2524000000000002</v>
      </c>
      <c r="G525" s="2">
        <f>'Moving Avg'!F525</f>
        <v>3.3704399999999999</v>
      </c>
      <c r="H525" s="2">
        <f>'Moving Avg'!G525</f>
        <v>3.4206279999999993</v>
      </c>
      <c r="I525" s="2">
        <f>'Moving Avg'!H525</f>
        <v>3.3196825000000074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50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19.975000000000001</v>
      </c>
      <c r="R525" s="9">
        <f t="shared" si="85"/>
        <v>14.125</v>
      </c>
      <c r="S525" s="9">
        <f t="shared" si="86"/>
        <v>14.925000000000001</v>
      </c>
      <c r="T525" s="9">
        <f t="shared" si="87"/>
        <v>16.625</v>
      </c>
      <c r="U525" s="8">
        <f t="shared" si="88"/>
        <v>16.341666666666669</v>
      </c>
      <c r="V525" s="8">
        <f t="shared" si="89"/>
        <v>16.412500000000001</v>
      </c>
    </row>
    <row r="526" spans="1:22" ht="13.5" x14ac:dyDescent="0.25">
      <c r="A526" s="3">
        <f>RSI!A526</f>
        <v>42769</v>
      </c>
      <c r="B526" s="2">
        <f>RSI!B526</f>
        <v>3.3178999999999998</v>
      </c>
      <c r="C526" s="2">
        <f>RSI!I526</f>
        <v>45.100116030731371</v>
      </c>
      <c r="D526" s="2">
        <f>MACD!E526</f>
        <v>8.0488291504682508E-2</v>
      </c>
      <c r="E526" s="2">
        <f>MACD!F526</f>
        <v>5.1092290558444012E-2</v>
      </c>
      <c r="F526" s="2">
        <f>'Moving Avg'!D526</f>
        <v>3.2494199999999993</v>
      </c>
      <c r="G526" s="2">
        <f>'Moving Avg'!F526</f>
        <v>3.3642399999999997</v>
      </c>
      <c r="H526" s="2">
        <f>'Moving Avg'!G526</f>
        <v>3.4176519999999999</v>
      </c>
      <c r="I526" s="2">
        <f>'Moving Avg'!H526</f>
        <v>3.3213580000000076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0</v>
      </c>
      <c r="P526" s="8">
        <f t="shared" si="83"/>
        <v>16.5</v>
      </c>
      <c r="Q526" s="9">
        <f t="shared" si="84"/>
        <v>11.225</v>
      </c>
      <c r="R526" s="9">
        <f t="shared" si="85"/>
        <v>9.125</v>
      </c>
      <c r="S526" s="9">
        <f t="shared" si="86"/>
        <v>11.175000000000001</v>
      </c>
      <c r="T526" s="9">
        <f t="shared" si="87"/>
        <v>10.375</v>
      </c>
      <c r="U526" s="8">
        <f t="shared" si="88"/>
        <v>10.508333333333335</v>
      </c>
      <c r="V526" s="8">
        <f t="shared" si="89"/>
        <v>10.475000000000001</v>
      </c>
    </row>
    <row r="527" spans="1:22" ht="13.5" x14ac:dyDescent="0.25">
      <c r="A527" s="3">
        <f>RSI!A527</f>
        <v>42772</v>
      </c>
      <c r="B527" s="2">
        <f>RSI!B527</f>
        <v>3.3178999999999998</v>
      </c>
      <c r="C527" s="2">
        <f>RSI!I527</f>
        <v>45.100116030731378</v>
      </c>
      <c r="D527" s="2">
        <f>MACD!E527</f>
        <v>6.6718505722993093E-2</v>
      </c>
      <c r="E527" s="2">
        <f>MACD!F527</f>
        <v>5.4217533591353832E-2</v>
      </c>
      <c r="F527" s="2">
        <f>'Moving Avg'!D527</f>
        <v>3.26132</v>
      </c>
      <c r="G527" s="2">
        <f>'Moving Avg'!F527</f>
        <v>3.3580399999999999</v>
      </c>
      <c r="H527" s="2">
        <f>'Moving Avg'!G527</f>
        <v>3.414676</v>
      </c>
      <c r="I527" s="2">
        <f>'Moving Avg'!H527</f>
        <v>3.323126500000007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0"/>
        <v>25</v>
      </c>
      <c r="N527" s="8">
        <f t="shared" si="81"/>
        <v>0</v>
      </c>
      <c r="O527" s="8">
        <f t="shared" si="82"/>
        <v>0</v>
      </c>
      <c r="P527" s="8">
        <f t="shared" si="83"/>
        <v>83.5</v>
      </c>
      <c r="Q527" s="9">
        <f t="shared" si="84"/>
        <v>21.274999999999999</v>
      </c>
      <c r="R527" s="9">
        <f t="shared" si="85"/>
        <v>25.875</v>
      </c>
      <c r="S527" s="9">
        <f t="shared" si="86"/>
        <v>41.325000000000003</v>
      </c>
      <c r="T527" s="9">
        <f t="shared" si="87"/>
        <v>27.125</v>
      </c>
      <c r="U527" s="8">
        <f t="shared" si="88"/>
        <v>29.491666666666664</v>
      </c>
      <c r="V527" s="8">
        <f t="shared" si="89"/>
        <v>28.9</v>
      </c>
    </row>
    <row r="528" spans="1:22" ht="13.5" x14ac:dyDescent="0.25">
      <c r="A528" s="3">
        <f>RSI!A528</f>
        <v>42773</v>
      </c>
      <c r="B528" s="2">
        <f>RSI!B528</f>
        <v>3.2336</v>
      </c>
      <c r="C528" s="2">
        <f>RSI!I528</f>
        <v>36.67146624168393</v>
      </c>
      <c r="D528" s="2">
        <f>MACD!E528</f>
        <v>6.4573305971264539E-2</v>
      </c>
      <c r="E528" s="2">
        <f>MACD!F528</f>
        <v>5.6288688067335974E-2</v>
      </c>
      <c r="F528" s="2">
        <f>'Moving Avg'!D528</f>
        <v>3.2633200000000002</v>
      </c>
      <c r="G528" s="2">
        <f>'Moving Avg'!F528</f>
        <v>3.3476249999999999</v>
      </c>
      <c r="H528" s="2">
        <f>'Moving Avg'!G528</f>
        <v>3.4099159999999999</v>
      </c>
      <c r="I528" s="2">
        <f>'Moving Avg'!H528</f>
        <v>3.3244735000000079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25</v>
      </c>
      <c r="N528" s="8">
        <f t="shared" si="81"/>
        <v>0</v>
      </c>
      <c r="O528" s="8">
        <f t="shared" si="82"/>
        <v>0</v>
      </c>
      <c r="P528" s="8">
        <f t="shared" si="83"/>
        <v>83.5</v>
      </c>
      <c r="Q528" s="9">
        <f t="shared" si="84"/>
        <v>21.274999999999999</v>
      </c>
      <c r="R528" s="9">
        <f t="shared" si="85"/>
        <v>25.875</v>
      </c>
      <c r="S528" s="9">
        <f t="shared" si="86"/>
        <v>41.325000000000003</v>
      </c>
      <c r="T528" s="9">
        <f t="shared" si="87"/>
        <v>27.125</v>
      </c>
      <c r="U528" s="8">
        <f t="shared" si="88"/>
        <v>29.491666666666664</v>
      </c>
      <c r="V528" s="8">
        <f t="shared" si="89"/>
        <v>28.9</v>
      </c>
    </row>
    <row r="529" spans="1:22" ht="13.5" x14ac:dyDescent="0.25">
      <c r="A529" s="3">
        <f>RSI!A529</f>
        <v>42774</v>
      </c>
      <c r="B529" s="2">
        <f>RSI!B529</f>
        <v>3.1939000000000002</v>
      </c>
      <c r="C529" s="2">
        <f>RSI!I529</f>
        <v>33.496578233430384</v>
      </c>
      <c r="D529" s="2">
        <f>MACD!E529</f>
        <v>6.6396601824226131E-2</v>
      </c>
      <c r="E529" s="2">
        <f>MACD!F529</f>
        <v>5.8310270818714011E-2</v>
      </c>
      <c r="F529" s="2">
        <f>'Moving Avg'!D529</f>
        <v>3.2573799999999999</v>
      </c>
      <c r="G529" s="2">
        <f>'Moving Avg'!F529</f>
        <v>3.3352249999999999</v>
      </c>
      <c r="H529" s="2">
        <f>'Moving Avg'!G529</f>
        <v>3.4033699999999998</v>
      </c>
      <c r="I529" s="2">
        <f>'Moving Avg'!H529</f>
        <v>3.3260620000000078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0</v>
      </c>
      <c r="P529" s="8">
        <f t="shared" si="83"/>
        <v>16.5</v>
      </c>
      <c r="Q529" s="9">
        <f t="shared" si="84"/>
        <v>11.225</v>
      </c>
      <c r="R529" s="9">
        <f t="shared" si="85"/>
        <v>9.125</v>
      </c>
      <c r="S529" s="9">
        <f t="shared" si="86"/>
        <v>11.175000000000001</v>
      </c>
      <c r="T529" s="9">
        <f t="shared" si="87"/>
        <v>10.375</v>
      </c>
      <c r="U529" s="8">
        <f t="shared" si="88"/>
        <v>10.508333333333335</v>
      </c>
      <c r="V529" s="8">
        <f t="shared" si="89"/>
        <v>10.475000000000001</v>
      </c>
    </row>
    <row r="530" spans="1:22" ht="13.5" x14ac:dyDescent="0.25">
      <c r="A530" s="3">
        <f>RSI!A530</f>
        <v>42775</v>
      </c>
      <c r="B530" s="2">
        <f>RSI!B530</f>
        <v>3.2286000000000001</v>
      </c>
      <c r="C530" s="2">
        <f>RSI!I530</f>
        <v>38.507802088082038</v>
      </c>
      <c r="D530" s="2">
        <f>MACD!E530</f>
        <v>5.9388111659746556E-2</v>
      </c>
      <c r="E530" s="2">
        <f>MACD!F530</f>
        <v>5.8525838986920521E-2</v>
      </c>
      <c r="F530" s="2">
        <f>'Moving Avg'!D530</f>
        <v>3.2583799999999998</v>
      </c>
      <c r="G530" s="2">
        <f>'Moving Avg'!F530</f>
        <v>3.325555</v>
      </c>
      <c r="H530" s="2">
        <f>'Moving Avg'!G530</f>
        <v>3.3975179999999998</v>
      </c>
      <c r="I530" s="2">
        <f>'Moving Avg'!H530</f>
        <v>3.3278240000000072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83.5</v>
      </c>
      <c r="Q530" s="9">
        <f t="shared" si="84"/>
        <v>21.274999999999999</v>
      </c>
      <c r="R530" s="9">
        <f t="shared" si="85"/>
        <v>25.875</v>
      </c>
      <c r="S530" s="9">
        <f t="shared" si="86"/>
        <v>41.325000000000003</v>
      </c>
      <c r="T530" s="9">
        <f t="shared" si="87"/>
        <v>27.125</v>
      </c>
      <c r="U530" s="8">
        <f t="shared" si="88"/>
        <v>29.491666666666664</v>
      </c>
      <c r="V530" s="8">
        <f t="shared" si="89"/>
        <v>28.9</v>
      </c>
    </row>
    <row r="531" spans="1:22" ht="13.5" x14ac:dyDescent="0.25">
      <c r="A531" s="3">
        <f>RSI!A531</f>
        <v>42776</v>
      </c>
      <c r="B531" s="2">
        <f>RSI!B531</f>
        <v>3.2286000000000001</v>
      </c>
      <c r="C531" s="2">
        <f>RSI!I531</f>
        <v>38.507802088082038</v>
      </c>
      <c r="D531" s="2">
        <f>MACD!E531</f>
        <v>5.8652820372365522E-2</v>
      </c>
      <c r="E531" s="2">
        <f>MACD!F531</f>
        <v>5.855123526400953E-2</v>
      </c>
      <c r="F531" s="2">
        <f>'Moving Avg'!D531</f>
        <v>3.2405200000000001</v>
      </c>
      <c r="G531" s="2">
        <f>'Moving Avg'!F531</f>
        <v>3.3158850000000002</v>
      </c>
      <c r="H531" s="2">
        <f>'Moving Avg'!G531</f>
        <v>3.3916660000000003</v>
      </c>
      <c r="I531" s="2">
        <f>'Moving Avg'!H531</f>
        <v>3.3291690000000078</v>
      </c>
      <c r="J531" s="6" t="str">
        <f>OBV!F531</f>
        <v>BULLISH</v>
      </c>
      <c r="K531" s="6" t="str">
        <f>OBV!G531</f>
        <v>NEUTRAL</v>
      </c>
      <c r="L531" s="6" t="str">
        <f>OBV!H531</f>
        <v>BULLISH DIVERGENCE</v>
      </c>
      <c r="M531" s="8">
        <f t="shared" si="80"/>
        <v>25</v>
      </c>
      <c r="N531" s="8">
        <f t="shared" si="81"/>
        <v>0</v>
      </c>
      <c r="O531" s="8">
        <f t="shared" si="82"/>
        <v>0</v>
      </c>
      <c r="P531" s="8">
        <f t="shared" si="83"/>
        <v>66.5</v>
      </c>
      <c r="Q531" s="9">
        <f t="shared" si="84"/>
        <v>18.725000000000001</v>
      </c>
      <c r="R531" s="9">
        <f t="shared" si="85"/>
        <v>21.625</v>
      </c>
      <c r="S531" s="9">
        <f t="shared" si="86"/>
        <v>33.674999999999997</v>
      </c>
      <c r="T531" s="9">
        <f t="shared" si="87"/>
        <v>22.875</v>
      </c>
      <c r="U531" s="8">
        <f t="shared" si="88"/>
        <v>24.675000000000001</v>
      </c>
      <c r="V531" s="8">
        <f t="shared" si="89"/>
        <v>24.225000000000001</v>
      </c>
    </row>
    <row r="532" spans="1:22" ht="13.5" x14ac:dyDescent="0.25">
      <c r="A532" s="3">
        <f>RSI!A532</f>
        <v>42779</v>
      </c>
      <c r="B532" s="2">
        <f>RSI!B532</f>
        <v>3.2235999999999998</v>
      </c>
      <c r="C532" s="2">
        <f>RSI!I532</f>
        <v>38.028925328251127</v>
      </c>
      <c r="D532" s="2">
        <f>MACD!E532</f>
        <v>4.7520010157210635E-2</v>
      </c>
      <c r="E532" s="2">
        <f>MACD!F532</f>
        <v>5.6344990242649759E-2</v>
      </c>
      <c r="F532" s="2">
        <f>'Moving Avg'!D532</f>
        <v>3.22166</v>
      </c>
      <c r="G532" s="2">
        <f>'Moving Avg'!F532</f>
        <v>3.3059649999999996</v>
      </c>
      <c r="H532" s="2">
        <f>'Moving Avg'!G532</f>
        <v>3.3859120000000003</v>
      </c>
      <c r="I532" s="2">
        <f>'Moving Avg'!H532</f>
        <v>3.3303730000000082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45</v>
      </c>
      <c r="O532" s="8">
        <f t="shared" si="82"/>
        <v>0</v>
      </c>
      <c r="P532" s="8">
        <f t="shared" si="83"/>
        <v>16.5</v>
      </c>
      <c r="Q532" s="9">
        <f t="shared" si="84"/>
        <v>26.975000000000001</v>
      </c>
      <c r="R532" s="9">
        <f t="shared" si="85"/>
        <v>18.125</v>
      </c>
      <c r="S532" s="9">
        <f t="shared" si="86"/>
        <v>17.925000000000001</v>
      </c>
      <c r="T532" s="9">
        <f t="shared" si="87"/>
        <v>21.625</v>
      </c>
      <c r="U532" s="8">
        <f t="shared" si="88"/>
        <v>21.008333333333336</v>
      </c>
      <c r="V532" s="8">
        <f t="shared" si="89"/>
        <v>21.162500000000001</v>
      </c>
    </row>
    <row r="533" spans="1:22" ht="13.5" x14ac:dyDescent="0.25">
      <c r="A533" s="3">
        <f>RSI!A533</f>
        <v>42780</v>
      </c>
      <c r="B533" s="2">
        <f>RSI!B533</f>
        <v>3.2732000000000001</v>
      </c>
      <c r="C533" s="2">
        <f>RSI!I533</f>
        <v>45.296455635994754</v>
      </c>
      <c r="D533" s="2">
        <f>MACD!E533</f>
        <v>2.9624845342975714E-2</v>
      </c>
      <c r="E533" s="2">
        <f>MACD!F533</f>
        <v>5.1000961262714958E-2</v>
      </c>
      <c r="F533" s="2">
        <f>'Moving Avg'!D533</f>
        <v>3.2295799999999999</v>
      </c>
      <c r="G533" s="2">
        <f>'Moving Avg'!F533</f>
        <v>3.2935649999999996</v>
      </c>
      <c r="H533" s="2">
        <f>'Moving Avg'!G533</f>
        <v>3.3811500000000008</v>
      </c>
      <c r="I533" s="2">
        <f>'Moving Avg'!H533</f>
        <v>3.3319410000000085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  <c r="M533" s="8">
        <f t="shared" si="80"/>
        <v>25</v>
      </c>
      <c r="N533" s="8">
        <f t="shared" si="81"/>
        <v>100</v>
      </c>
      <c r="O533" s="8">
        <f t="shared" si="82"/>
        <v>0</v>
      </c>
      <c r="P533" s="8">
        <f t="shared" si="83"/>
        <v>100</v>
      </c>
      <c r="Q533" s="9">
        <f t="shared" si="84"/>
        <v>58.75</v>
      </c>
      <c r="R533" s="9">
        <f t="shared" si="85"/>
        <v>50</v>
      </c>
      <c r="S533" s="9">
        <f t="shared" si="86"/>
        <v>63.75</v>
      </c>
      <c r="T533" s="9">
        <f t="shared" si="87"/>
        <v>56.25</v>
      </c>
      <c r="U533" s="8">
        <f t="shared" si="88"/>
        <v>57.5</v>
      </c>
      <c r="V533" s="8">
        <f t="shared" si="89"/>
        <v>57.1875</v>
      </c>
    </row>
    <row r="534" spans="1:22" ht="13.5" x14ac:dyDescent="0.25">
      <c r="A534" s="3">
        <f>RSI!A534</f>
        <v>42781</v>
      </c>
      <c r="B534" s="2">
        <f>RSI!B534</f>
        <v>3.2286000000000001</v>
      </c>
      <c r="C534" s="2">
        <f>RSI!I534</f>
        <v>40.677059178891511</v>
      </c>
      <c r="D534" s="2">
        <f>MACD!E534</f>
        <v>1.8005273533042931E-2</v>
      </c>
      <c r="E534" s="2">
        <f>MACD!F534</f>
        <v>4.4401823716780552E-2</v>
      </c>
      <c r="F534" s="2">
        <f>'Moving Avg'!D534</f>
        <v>3.2365200000000001</v>
      </c>
      <c r="G534" s="2">
        <f>'Moving Avg'!F534</f>
        <v>3.2838950000000002</v>
      </c>
      <c r="H534" s="2">
        <f>'Moving Avg'!G534</f>
        <v>3.3762900000000009</v>
      </c>
      <c r="I534" s="2">
        <f>'Moving Avg'!H534</f>
        <v>3.3324985000000087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  <c r="M534" s="8">
        <f t="shared" si="80"/>
        <v>25</v>
      </c>
      <c r="N534" s="8">
        <f t="shared" si="81"/>
        <v>100</v>
      </c>
      <c r="O534" s="8">
        <f t="shared" si="82"/>
        <v>0</v>
      </c>
      <c r="P534" s="8">
        <f t="shared" si="83"/>
        <v>100</v>
      </c>
      <c r="Q534" s="9">
        <f t="shared" si="84"/>
        <v>58.75</v>
      </c>
      <c r="R534" s="9">
        <f t="shared" si="85"/>
        <v>50</v>
      </c>
      <c r="S534" s="9">
        <f t="shared" si="86"/>
        <v>63.75</v>
      </c>
      <c r="T534" s="9">
        <f t="shared" si="87"/>
        <v>56.25</v>
      </c>
      <c r="U534" s="8">
        <f t="shared" si="88"/>
        <v>57.5</v>
      </c>
      <c r="V534" s="8">
        <f t="shared" si="89"/>
        <v>57.1875</v>
      </c>
    </row>
    <row r="535" spans="1:22" ht="13.5" x14ac:dyDescent="0.25">
      <c r="A535" s="3">
        <f>RSI!A535</f>
        <v>42782</v>
      </c>
      <c r="B535" s="2">
        <f>RSI!B535</f>
        <v>3.2732000000000001</v>
      </c>
      <c r="C535" s="2">
        <f>RSI!I535</f>
        <v>46.547536630407485</v>
      </c>
      <c r="D535" s="2">
        <f>MACD!E535</f>
        <v>5.335748342548019E-3</v>
      </c>
      <c r="E535" s="2">
        <f>MACD!F535</f>
        <v>3.6588608641934049E-2</v>
      </c>
      <c r="F535" s="2">
        <f>'Moving Avg'!D535</f>
        <v>3.2454399999999999</v>
      </c>
      <c r="G535" s="2">
        <f>'Moving Avg'!F535</f>
        <v>3.2764549999999999</v>
      </c>
      <c r="H535" s="2">
        <f>'Moving Avg'!G535</f>
        <v>3.3723220000000005</v>
      </c>
      <c r="I535" s="2">
        <f>'Moving Avg'!H535</f>
        <v>3.3330245000000094</v>
      </c>
      <c r="J535" s="6" t="str">
        <f>OBV!F535</f>
        <v>BULLISH</v>
      </c>
      <c r="K535" s="6" t="str">
        <f>OBV!G535</f>
        <v>STRONG</v>
      </c>
      <c r="L535" s="6" t="str">
        <f>OBV!H535</f>
        <v>CONFIRMED BULLISH</v>
      </c>
      <c r="M535" s="8">
        <f t="shared" si="80"/>
        <v>25</v>
      </c>
      <c r="N535" s="8">
        <f t="shared" si="81"/>
        <v>100</v>
      </c>
      <c r="O535" s="8">
        <f t="shared" si="82"/>
        <v>0</v>
      </c>
      <c r="P535" s="8">
        <f t="shared" si="83"/>
        <v>100</v>
      </c>
      <c r="Q535" s="9">
        <f t="shared" si="84"/>
        <v>58.75</v>
      </c>
      <c r="R535" s="9">
        <f t="shared" si="85"/>
        <v>50</v>
      </c>
      <c r="S535" s="9">
        <f t="shared" si="86"/>
        <v>63.75</v>
      </c>
      <c r="T535" s="9">
        <f t="shared" si="87"/>
        <v>56.25</v>
      </c>
      <c r="U535" s="8">
        <f t="shared" si="88"/>
        <v>57.5</v>
      </c>
      <c r="V535" s="8">
        <f t="shared" si="89"/>
        <v>57.1875</v>
      </c>
    </row>
    <row r="536" spans="1:22" ht="13.5" x14ac:dyDescent="0.25">
      <c r="A536" s="3">
        <f>RSI!A536</f>
        <v>42783</v>
      </c>
      <c r="B536" s="2">
        <f>RSI!B536</f>
        <v>3.2683</v>
      </c>
      <c r="C536" s="2">
        <f>RSI!I536</f>
        <v>46.008847746706635</v>
      </c>
      <c r="D536" s="2">
        <f>MACD!E536</f>
        <v>9.6540890241541E-3</v>
      </c>
      <c r="E536" s="2">
        <f>MACD!F536</f>
        <v>3.1201704718378062E-2</v>
      </c>
      <c r="F536" s="2">
        <f>'Moving Avg'!D536</f>
        <v>3.2533799999999999</v>
      </c>
      <c r="G536" s="2">
        <f>'Moving Avg'!F536</f>
        <v>3.2687700000000008</v>
      </c>
      <c r="H536" s="2">
        <f>'Moving Avg'!G536</f>
        <v>3.3682560000000006</v>
      </c>
      <c r="I536" s="2">
        <f>'Moving Avg'!H536</f>
        <v>3.333641500000009</v>
      </c>
      <c r="J536" s="6" t="str">
        <f>OBV!F536</f>
        <v>BULLISH</v>
      </c>
      <c r="K536" s="6" t="str">
        <f>OBV!G536</f>
        <v>STRONG</v>
      </c>
      <c r="L536" s="6" t="str">
        <f>OBV!H536</f>
        <v>CONFIRMED BULLISH</v>
      </c>
      <c r="M536" s="8">
        <f t="shared" si="80"/>
        <v>25</v>
      </c>
      <c r="N536" s="8">
        <f t="shared" si="81"/>
        <v>100</v>
      </c>
      <c r="O536" s="8">
        <f t="shared" si="82"/>
        <v>0</v>
      </c>
      <c r="P536" s="8">
        <f t="shared" si="83"/>
        <v>100</v>
      </c>
      <c r="Q536" s="9">
        <f t="shared" si="84"/>
        <v>58.75</v>
      </c>
      <c r="R536" s="9">
        <f t="shared" si="85"/>
        <v>50</v>
      </c>
      <c r="S536" s="9">
        <f t="shared" si="86"/>
        <v>63.75</v>
      </c>
      <c r="T536" s="9">
        <f t="shared" si="87"/>
        <v>56.25</v>
      </c>
      <c r="U536" s="8">
        <f t="shared" si="88"/>
        <v>57.5</v>
      </c>
      <c r="V536" s="8">
        <f t="shared" si="89"/>
        <v>57.1875</v>
      </c>
    </row>
    <row r="537" spans="1:22" ht="13.5" x14ac:dyDescent="0.25">
      <c r="A537" s="3">
        <f>RSI!A537</f>
        <v>42786</v>
      </c>
      <c r="B537" s="2">
        <f>RSI!B537</f>
        <v>3.2683</v>
      </c>
      <c r="C537" s="2">
        <f>RSI!I537</f>
        <v>46.008847746706635</v>
      </c>
      <c r="D537" s="2">
        <f>MACD!E537</f>
        <v>1.349262842969523E-2</v>
      </c>
      <c r="E537" s="2">
        <f>MACD!F537</f>
        <v>2.7659889460641497E-2</v>
      </c>
      <c r="F537" s="2">
        <f>'Moving Avg'!D537</f>
        <v>3.2623199999999999</v>
      </c>
      <c r="G537" s="2">
        <f>'Moving Avg'!F537</f>
        <v>3.2657950000000007</v>
      </c>
      <c r="H537" s="2">
        <f>'Moving Avg'!G537</f>
        <v>3.3641900000000011</v>
      </c>
      <c r="I537" s="2">
        <f>'Moving Avg'!H537</f>
        <v>3.3340040000000077</v>
      </c>
      <c r="J537" s="6" t="str">
        <f>OBV!F537</f>
        <v>BULLISH</v>
      </c>
      <c r="K537" s="6" t="str">
        <f>OBV!G537</f>
        <v>STRONG</v>
      </c>
      <c r="L537" s="6" t="str">
        <f>OBV!H537</f>
        <v>CONFIRMED BULLISH</v>
      </c>
      <c r="M537" s="8">
        <f t="shared" si="80"/>
        <v>25</v>
      </c>
      <c r="N537" s="8">
        <f t="shared" si="81"/>
        <v>45</v>
      </c>
      <c r="O537" s="8">
        <f t="shared" si="82"/>
        <v>0</v>
      </c>
      <c r="P537" s="8">
        <f t="shared" si="83"/>
        <v>100</v>
      </c>
      <c r="Q537" s="9">
        <f t="shared" si="84"/>
        <v>39.5</v>
      </c>
      <c r="R537" s="9">
        <f t="shared" si="85"/>
        <v>39</v>
      </c>
      <c r="S537" s="9">
        <f t="shared" si="86"/>
        <v>55.5</v>
      </c>
      <c r="T537" s="9">
        <f t="shared" si="87"/>
        <v>42.5</v>
      </c>
      <c r="U537" s="8">
        <f t="shared" si="88"/>
        <v>44.666666666666664</v>
      </c>
      <c r="V537" s="8">
        <f t="shared" si="89"/>
        <v>44.125</v>
      </c>
    </row>
    <row r="538" spans="1:22" ht="13.5" x14ac:dyDescent="0.25">
      <c r="A538" s="3">
        <f>RSI!A538</f>
        <v>42787</v>
      </c>
      <c r="B538" s="2">
        <f>RSI!B538</f>
        <v>3.2484000000000002</v>
      </c>
      <c r="C538" s="2">
        <f>RSI!I538</f>
        <v>43.630590830189412</v>
      </c>
      <c r="D538" s="2">
        <f>MACD!E538</f>
        <v>5.4163544205931835E-3</v>
      </c>
      <c r="E538" s="2">
        <f>MACD!F538</f>
        <v>2.3211182452631835E-2</v>
      </c>
      <c r="F538" s="2">
        <f>'Moving Avg'!D538</f>
        <v>3.2573599999999998</v>
      </c>
      <c r="G538" s="2">
        <f>'Moving Avg'!F538</f>
        <v>3.2608350000000002</v>
      </c>
      <c r="H538" s="2">
        <f>'Moving Avg'!G538</f>
        <v>3.3597260000000007</v>
      </c>
      <c r="I538" s="2">
        <f>'Moving Avg'!H538</f>
        <v>3.3340585000000078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25</v>
      </c>
      <c r="N538" s="8">
        <f t="shared" si="81"/>
        <v>45</v>
      </c>
      <c r="O538" s="8">
        <f t="shared" si="82"/>
        <v>0</v>
      </c>
      <c r="P538" s="8">
        <f t="shared" si="83"/>
        <v>16.5</v>
      </c>
      <c r="Q538" s="9">
        <f t="shared" si="84"/>
        <v>26.975000000000001</v>
      </c>
      <c r="R538" s="9">
        <f t="shared" si="85"/>
        <v>18.125</v>
      </c>
      <c r="S538" s="9">
        <f t="shared" si="86"/>
        <v>17.925000000000001</v>
      </c>
      <c r="T538" s="9">
        <f t="shared" si="87"/>
        <v>21.625</v>
      </c>
      <c r="U538" s="8">
        <f t="shared" si="88"/>
        <v>21.008333333333336</v>
      </c>
      <c r="V538" s="8">
        <f t="shared" si="89"/>
        <v>21.162500000000001</v>
      </c>
    </row>
    <row r="539" spans="1:22" ht="13.5" x14ac:dyDescent="0.25">
      <c r="A539" s="3">
        <f>RSI!A539</f>
        <v>42788</v>
      </c>
      <c r="B539" s="2">
        <f>RSI!B539</f>
        <v>3.2484000000000002</v>
      </c>
      <c r="C539" s="2">
        <f>RSI!I539</f>
        <v>43.630590830189412</v>
      </c>
      <c r="D539" s="2">
        <f>MACD!E539</f>
        <v>-7.2492887993083066E-3</v>
      </c>
      <c r="E539" s="2">
        <f>MACD!F539</f>
        <v>1.7119088202243806E-2</v>
      </c>
      <c r="F539" s="2">
        <f>'Moving Avg'!D539</f>
        <v>3.26132</v>
      </c>
      <c r="G539" s="2">
        <f>'Moving Avg'!F539</f>
        <v>3.2558750000000005</v>
      </c>
      <c r="H539" s="2">
        <f>'Moving Avg'!G539</f>
        <v>3.3552620000000002</v>
      </c>
      <c r="I539" s="2">
        <f>'Moving Avg'!H539</f>
        <v>3.3341130000000079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  <c r="M539" s="8">
        <f t="shared" si="80"/>
        <v>25</v>
      </c>
      <c r="N539" s="8">
        <f t="shared" si="81"/>
        <v>100</v>
      </c>
      <c r="O539" s="8">
        <f t="shared" si="82"/>
        <v>0</v>
      </c>
      <c r="P539" s="8">
        <f t="shared" si="83"/>
        <v>16.5</v>
      </c>
      <c r="Q539" s="9">
        <f t="shared" si="84"/>
        <v>46.225000000000001</v>
      </c>
      <c r="R539" s="9">
        <f t="shared" si="85"/>
        <v>29.125</v>
      </c>
      <c r="S539" s="9">
        <f t="shared" si="86"/>
        <v>26.175000000000001</v>
      </c>
      <c r="T539" s="9">
        <f t="shared" si="87"/>
        <v>35.375</v>
      </c>
      <c r="U539" s="8">
        <f t="shared" si="88"/>
        <v>33.841666666666661</v>
      </c>
      <c r="V539" s="8">
        <f t="shared" si="89"/>
        <v>34.224999999999994</v>
      </c>
    </row>
    <row r="540" spans="1:22" ht="13.5" x14ac:dyDescent="0.25">
      <c r="A540" s="3">
        <f>RSI!A540</f>
        <v>42789</v>
      </c>
      <c r="B540" s="2">
        <f>RSI!B540</f>
        <v>3.2484000000000002</v>
      </c>
      <c r="C540" s="2">
        <f>RSI!I540</f>
        <v>43.630590830189412</v>
      </c>
      <c r="D540" s="2">
        <f>MACD!E540</f>
        <v>-1.2372521649096413E-2</v>
      </c>
      <c r="E540" s="2">
        <f>MACD!F540</f>
        <v>1.1220766231975762E-2</v>
      </c>
      <c r="F540" s="2">
        <f>'Moving Avg'!D540</f>
        <v>3.2563599999999999</v>
      </c>
      <c r="G540" s="2">
        <f>'Moving Avg'!F540</f>
        <v>3.2531450000000008</v>
      </c>
      <c r="H540" s="2">
        <f>'Moving Avg'!G540</f>
        <v>3.3508960000000001</v>
      </c>
      <c r="I540" s="2">
        <f>'Moving Avg'!H540</f>
        <v>3.3341675000000079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100</v>
      </c>
      <c r="O540" s="8">
        <f t="shared" si="82"/>
        <v>0</v>
      </c>
      <c r="P540" s="8">
        <f t="shared" si="83"/>
        <v>16.5</v>
      </c>
      <c r="Q540" s="9">
        <f t="shared" si="84"/>
        <v>46.225000000000001</v>
      </c>
      <c r="R540" s="9">
        <f t="shared" si="85"/>
        <v>29.125</v>
      </c>
      <c r="S540" s="9">
        <f t="shared" si="86"/>
        <v>26.175000000000001</v>
      </c>
      <c r="T540" s="9">
        <f t="shared" si="87"/>
        <v>35.375</v>
      </c>
      <c r="U540" s="8">
        <f t="shared" si="88"/>
        <v>33.841666666666661</v>
      </c>
      <c r="V540" s="8">
        <f t="shared" si="89"/>
        <v>34.224999999999994</v>
      </c>
    </row>
    <row r="541" spans="1:22" ht="13.5" x14ac:dyDescent="0.25">
      <c r="A541" s="3">
        <f>RSI!A541</f>
        <v>42790</v>
      </c>
      <c r="B541" s="2">
        <f>RSI!B541</f>
        <v>3.2435</v>
      </c>
      <c r="C541" s="2">
        <f>RSI!I541</f>
        <v>42.947849973614318</v>
      </c>
      <c r="D541" s="2">
        <f>MACD!E541</f>
        <v>-1.6108131184981112E-2</v>
      </c>
      <c r="E541" s="2">
        <f>MACD!F541</f>
        <v>5.7549867485843873E-3</v>
      </c>
      <c r="F541" s="2">
        <f>'Moving Avg'!D541</f>
        <v>3.2514000000000003</v>
      </c>
      <c r="G541" s="2">
        <f>'Moving Avg'!F541</f>
        <v>3.2486800000000002</v>
      </c>
      <c r="H541" s="2">
        <f>'Moving Avg'!G541</f>
        <v>3.3473260000000007</v>
      </c>
      <c r="I541" s="2">
        <f>'Moving Avg'!H541</f>
        <v>3.3342900000000077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25</v>
      </c>
      <c r="N541" s="8">
        <f t="shared" si="81"/>
        <v>100</v>
      </c>
      <c r="O541" s="8">
        <f t="shared" si="82"/>
        <v>0</v>
      </c>
      <c r="P541" s="8">
        <f t="shared" si="83"/>
        <v>16.5</v>
      </c>
      <c r="Q541" s="9">
        <f t="shared" si="84"/>
        <v>46.225000000000001</v>
      </c>
      <c r="R541" s="9">
        <f t="shared" si="85"/>
        <v>29.125</v>
      </c>
      <c r="S541" s="9">
        <f t="shared" si="86"/>
        <v>26.175000000000001</v>
      </c>
      <c r="T541" s="9">
        <f t="shared" si="87"/>
        <v>35.375</v>
      </c>
      <c r="U541" s="8">
        <f t="shared" si="88"/>
        <v>33.841666666666661</v>
      </c>
      <c r="V541" s="8">
        <f t="shared" si="89"/>
        <v>34.224999999999994</v>
      </c>
    </row>
    <row r="542" spans="1:22" ht="13.5" x14ac:dyDescent="0.25">
      <c r="A542" s="3">
        <f>RSI!A542</f>
        <v>42793</v>
      </c>
      <c r="B542" s="2">
        <f>RSI!B542</f>
        <v>3.2235999999999998</v>
      </c>
      <c r="C542" s="2">
        <f>RSI!I542</f>
        <v>40.196803084156073</v>
      </c>
      <c r="D542" s="2">
        <f>MACD!E542</f>
        <v>-1.8316279611272801E-2</v>
      </c>
      <c r="E542" s="2">
        <f>MACD!F542</f>
        <v>9.4073347661295008E-4</v>
      </c>
      <c r="F542" s="2">
        <f>'Moving Avg'!D542</f>
        <v>3.2424600000000003</v>
      </c>
      <c r="G542" s="2">
        <f>'Moving Avg'!F542</f>
        <v>3.2469400000000008</v>
      </c>
      <c r="H542" s="2">
        <f>'Moving Avg'!G542</f>
        <v>3.3425640000000003</v>
      </c>
      <c r="I542" s="2">
        <f>'Moving Avg'!H542</f>
        <v>3.3344290000000081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25</v>
      </c>
      <c r="N542" s="8">
        <f t="shared" si="81"/>
        <v>45</v>
      </c>
      <c r="O542" s="8">
        <f t="shared" si="82"/>
        <v>0</v>
      </c>
      <c r="P542" s="8">
        <f t="shared" si="83"/>
        <v>16.5</v>
      </c>
      <c r="Q542" s="9">
        <f t="shared" si="84"/>
        <v>26.975000000000001</v>
      </c>
      <c r="R542" s="9">
        <f t="shared" si="85"/>
        <v>18.125</v>
      </c>
      <c r="S542" s="9">
        <f t="shared" si="86"/>
        <v>17.925000000000001</v>
      </c>
      <c r="T542" s="9">
        <f t="shared" si="87"/>
        <v>21.625</v>
      </c>
      <c r="U542" s="8">
        <f t="shared" si="88"/>
        <v>21.008333333333336</v>
      </c>
      <c r="V542" s="8">
        <f t="shared" si="89"/>
        <v>21.162500000000001</v>
      </c>
    </row>
    <row r="543" spans="1:22" ht="13.5" x14ac:dyDescent="0.25">
      <c r="A543" s="3">
        <f>RSI!A543</f>
        <v>42794</v>
      </c>
      <c r="B543" s="2">
        <f>RSI!B543</f>
        <v>3.2484000000000002</v>
      </c>
      <c r="C543" s="2">
        <f>RSI!I543</f>
        <v>44.931007278696498</v>
      </c>
      <c r="D543" s="2">
        <f>MACD!E543</f>
        <v>-1.4043845704676983E-2</v>
      </c>
      <c r="E543" s="2">
        <f>MACD!F543</f>
        <v>-2.0561823596450366E-3</v>
      </c>
      <c r="F543" s="2">
        <f>'Moving Avg'!D543</f>
        <v>3.2424599999999999</v>
      </c>
      <c r="G543" s="2">
        <f>'Moving Avg'!F543</f>
        <v>3.2481800000000001</v>
      </c>
      <c r="H543" s="2">
        <f>'Moving Avg'!G543</f>
        <v>3.3382980000000004</v>
      </c>
      <c r="I543" s="2">
        <f>'Moving Avg'!H543</f>
        <v>3.334692000000008</v>
      </c>
      <c r="J543" s="6" t="str">
        <f>OBV!F543</f>
        <v>BEARISH</v>
      </c>
      <c r="K543" s="6" t="str">
        <f>OBV!G543</f>
        <v>NEUTRAL</v>
      </c>
      <c r="L543" s="6" t="str">
        <f>OBV!H543</f>
        <v>NEUTRAL</v>
      </c>
      <c r="M543" s="8">
        <f t="shared" si="80"/>
        <v>25</v>
      </c>
      <c r="N543" s="8">
        <f t="shared" si="81"/>
        <v>45</v>
      </c>
      <c r="O543" s="8">
        <f t="shared" si="82"/>
        <v>0</v>
      </c>
      <c r="P543" s="8">
        <f t="shared" si="83"/>
        <v>16.5</v>
      </c>
      <c r="Q543" s="9">
        <f t="shared" si="84"/>
        <v>26.975000000000001</v>
      </c>
      <c r="R543" s="9">
        <f t="shared" si="85"/>
        <v>18.125</v>
      </c>
      <c r="S543" s="9">
        <f t="shared" si="86"/>
        <v>17.925000000000001</v>
      </c>
      <c r="T543" s="9">
        <f t="shared" si="87"/>
        <v>21.625</v>
      </c>
      <c r="U543" s="8">
        <f t="shared" si="88"/>
        <v>21.008333333333336</v>
      </c>
      <c r="V543" s="8">
        <f t="shared" si="89"/>
        <v>21.162500000000001</v>
      </c>
    </row>
    <row r="544" spans="1:22" ht="13.5" x14ac:dyDescent="0.25">
      <c r="A544" s="3">
        <f>RSI!A544</f>
        <v>42795</v>
      </c>
      <c r="B544" s="2">
        <f>RSI!B544</f>
        <v>3.2484000000000002</v>
      </c>
      <c r="C544" s="2">
        <f>RSI!I544</f>
        <v>44.931007278696498</v>
      </c>
      <c r="D544" s="2">
        <f>MACD!E544</f>
        <v>-1.7115370755581782E-2</v>
      </c>
      <c r="E544" s="2">
        <f>MACD!F544</f>
        <v>-5.0680200388323864E-3</v>
      </c>
      <c r="F544" s="2">
        <f>'Moving Avg'!D544</f>
        <v>3.2424599999999999</v>
      </c>
      <c r="G544" s="2">
        <f>'Moving Avg'!F544</f>
        <v>3.2494199999999998</v>
      </c>
      <c r="H544" s="2">
        <f>'Moving Avg'!G544</f>
        <v>3.3350240000000002</v>
      </c>
      <c r="I544" s="2">
        <f>'Moving Avg'!H544</f>
        <v>3.3349550000000079</v>
      </c>
      <c r="J544" s="6" t="str">
        <f>OBV!F544</f>
        <v>BEARISH</v>
      </c>
      <c r="K544" s="6" t="str">
        <f>OBV!G544</f>
        <v>NEUTRAL</v>
      </c>
      <c r="L544" s="6" t="str">
        <f>OBV!H544</f>
        <v>NEUTRAL</v>
      </c>
      <c r="M544" s="8">
        <f t="shared" si="80"/>
        <v>25</v>
      </c>
      <c r="N544" s="8">
        <f t="shared" si="81"/>
        <v>45</v>
      </c>
      <c r="O544" s="8">
        <f t="shared" si="82"/>
        <v>0</v>
      </c>
      <c r="P544" s="8">
        <f t="shared" si="83"/>
        <v>16.5</v>
      </c>
      <c r="Q544" s="9">
        <f t="shared" si="84"/>
        <v>26.975000000000001</v>
      </c>
      <c r="R544" s="9">
        <f t="shared" si="85"/>
        <v>18.125</v>
      </c>
      <c r="S544" s="9">
        <f t="shared" si="86"/>
        <v>17.925000000000001</v>
      </c>
      <c r="T544" s="9">
        <f t="shared" si="87"/>
        <v>21.625</v>
      </c>
      <c r="U544" s="8">
        <f t="shared" si="88"/>
        <v>21.008333333333336</v>
      </c>
      <c r="V544" s="8">
        <f t="shared" si="89"/>
        <v>21.162500000000001</v>
      </c>
    </row>
    <row r="545" spans="1:22" ht="13.5" x14ac:dyDescent="0.25">
      <c r="A545" s="3">
        <f>RSI!A545</f>
        <v>42796</v>
      </c>
      <c r="B545" s="2">
        <f>RSI!B545</f>
        <v>3.1591999999999998</v>
      </c>
      <c r="C545" s="2">
        <f>RSI!I545</f>
        <v>33.777091214041334</v>
      </c>
      <c r="D545" s="2">
        <f>MACD!E545</f>
        <v>-6.0834844478225847E-3</v>
      </c>
      <c r="E545" s="2">
        <f>MACD!F545</f>
        <v>-5.2711129206304266E-3</v>
      </c>
      <c r="F545" s="2">
        <f>'Moving Avg'!D545</f>
        <v>3.2246200000000003</v>
      </c>
      <c r="G545" s="2">
        <f>'Moving Avg'!F545</f>
        <v>3.2462000000000004</v>
      </c>
      <c r="H545" s="2">
        <f>'Moving Avg'!G545</f>
        <v>3.3299660000000006</v>
      </c>
      <c r="I545" s="2">
        <f>'Moving Avg'!H545</f>
        <v>3.3347720000000072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45</v>
      </c>
      <c r="O545" s="8">
        <f t="shared" si="82"/>
        <v>0</v>
      </c>
      <c r="P545" s="8">
        <f t="shared" si="83"/>
        <v>16.5</v>
      </c>
      <c r="Q545" s="9">
        <f t="shared" si="84"/>
        <v>26.975000000000001</v>
      </c>
      <c r="R545" s="9">
        <f t="shared" si="85"/>
        <v>18.125</v>
      </c>
      <c r="S545" s="9">
        <f t="shared" si="86"/>
        <v>17.925000000000001</v>
      </c>
      <c r="T545" s="9">
        <f t="shared" si="87"/>
        <v>21.625</v>
      </c>
      <c r="U545" s="8">
        <f t="shared" si="88"/>
        <v>21.008333333333336</v>
      </c>
      <c r="V545" s="8">
        <f t="shared" si="89"/>
        <v>21.162500000000001</v>
      </c>
    </row>
    <row r="546" spans="1:22" ht="13.5" x14ac:dyDescent="0.25">
      <c r="A546" s="3">
        <f>RSI!A546</f>
        <v>42797</v>
      </c>
      <c r="B546" s="2">
        <f>RSI!B546</f>
        <v>3.1591999999999998</v>
      </c>
      <c r="C546" s="2">
        <f>RSI!I546</f>
        <v>33.777091214041349</v>
      </c>
      <c r="D546" s="2">
        <f>MACD!E546</f>
        <v>3.1743579237586417E-3</v>
      </c>
      <c r="E546" s="2">
        <f>MACD!F546</f>
        <v>-3.5820187517526135E-3</v>
      </c>
      <c r="F546" s="2">
        <f>'Moving Avg'!D546</f>
        <v>3.2077599999999995</v>
      </c>
      <c r="G546" s="2">
        <f>'Moving Avg'!F546</f>
        <v>3.2382649999999997</v>
      </c>
      <c r="H546" s="2">
        <f>'Moving Avg'!G546</f>
        <v>3.3252060000000006</v>
      </c>
      <c r="I546" s="2">
        <f>'Moving Avg'!H546</f>
        <v>3.3346350000000085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0</v>
      </c>
      <c r="O546" s="8">
        <f t="shared" si="82"/>
        <v>0</v>
      </c>
      <c r="P546" s="8">
        <f t="shared" si="83"/>
        <v>16.5</v>
      </c>
      <c r="Q546" s="9">
        <f t="shared" si="84"/>
        <v>11.225</v>
      </c>
      <c r="R546" s="9">
        <f t="shared" si="85"/>
        <v>9.125</v>
      </c>
      <c r="S546" s="9">
        <f t="shared" si="86"/>
        <v>11.175000000000001</v>
      </c>
      <c r="T546" s="9">
        <f t="shared" si="87"/>
        <v>10.375</v>
      </c>
      <c r="U546" s="8">
        <f t="shared" si="88"/>
        <v>10.508333333333335</v>
      </c>
      <c r="V546" s="8">
        <f t="shared" si="89"/>
        <v>10.475000000000001</v>
      </c>
    </row>
    <row r="547" spans="1:22" ht="13.5" x14ac:dyDescent="0.25">
      <c r="A547" s="3">
        <f>RSI!A547</f>
        <v>42800</v>
      </c>
      <c r="B547" s="2">
        <f>RSI!B547</f>
        <v>3.2484000000000002</v>
      </c>
      <c r="C547" s="2">
        <f>RSI!I547</f>
        <v>48.580942025511654</v>
      </c>
      <c r="D547" s="2">
        <f>MACD!E547</f>
        <v>5.0273756459517926E-3</v>
      </c>
      <c r="E547" s="2">
        <f>MACD!F547</f>
        <v>-1.8601398722117323E-3</v>
      </c>
      <c r="F547" s="2">
        <f>'Moving Avg'!D547</f>
        <v>3.21272</v>
      </c>
      <c r="G547" s="2">
        <f>'Moving Avg'!F547</f>
        <v>3.2347900000000003</v>
      </c>
      <c r="H547" s="2">
        <f>'Moving Avg'!G547</f>
        <v>3.3217340000000006</v>
      </c>
      <c r="I547" s="2">
        <f>'Moving Avg'!H547</f>
        <v>3.3349440000000072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0</v>
      </c>
      <c r="O547" s="8">
        <f t="shared" si="82"/>
        <v>0</v>
      </c>
      <c r="P547" s="8">
        <f t="shared" si="83"/>
        <v>83.5</v>
      </c>
      <c r="Q547" s="9">
        <f t="shared" si="84"/>
        <v>21.274999999999999</v>
      </c>
      <c r="R547" s="9">
        <f t="shared" si="85"/>
        <v>25.875</v>
      </c>
      <c r="S547" s="9">
        <f t="shared" si="86"/>
        <v>41.325000000000003</v>
      </c>
      <c r="T547" s="9">
        <f t="shared" si="87"/>
        <v>27.125</v>
      </c>
      <c r="U547" s="8">
        <f t="shared" si="88"/>
        <v>29.491666666666664</v>
      </c>
      <c r="V547" s="8">
        <f t="shared" si="89"/>
        <v>28.9</v>
      </c>
    </row>
    <row r="548" spans="1:22" ht="13.5" x14ac:dyDescent="0.25">
      <c r="A548" s="3">
        <f>RSI!A548</f>
        <v>42801</v>
      </c>
      <c r="B548" s="2">
        <f>RSI!B548</f>
        <v>3.2484000000000002</v>
      </c>
      <c r="C548" s="2">
        <f>RSI!I548</f>
        <v>48.580942025511654</v>
      </c>
      <c r="D548" s="2">
        <f>MACD!E548</f>
        <v>3.5871202927308943E-3</v>
      </c>
      <c r="E548" s="2">
        <f>MACD!F548</f>
        <v>-7.7068783922320714E-4</v>
      </c>
      <c r="F548" s="2">
        <f>'Moving Avg'!D548</f>
        <v>3.21272</v>
      </c>
      <c r="G548" s="2">
        <f>'Moving Avg'!F548</f>
        <v>3.2355299999999998</v>
      </c>
      <c r="H548" s="2">
        <f>'Moving Avg'!G548</f>
        <v>3.3184600000000004</v>
      </c>
      <c r="I548" s="2">
        <f>'Moving Avg'!H548</f>
        <v>3.3357165000000077</v>
      </c>
      <c r="J548" s="6" t="str">
        <f>OBV!F548</f>
        <v>BULLISH</v>
      </c>
      <c r="K548" s="6" t="str">
        <f>OBV!G548</f>
        <v>NEUTRAL</v>
      </c>
      <c r="L548" s="6" t="str">
        <f>OBV!H548</f>
        <v>NEUTRAL</v>
      </c>
      <c r="M548" s="8">
        <f t="shared" si="80"/>
        <v>25</v>
      </c>
      <c r="N548" s="8">
        <f t="shared" si="81"/>
        <v>0</v>
      </c>
      <c r="O548" s="8">
        <f t="shared" si="82"/>
        <v>0</v>
      </c>
      <c r="P548" s="8">
        <f t="shared" si="83"/>
        <v>49.5</v>
      </c>
      <c r="Q548" s="9">
        <f t="shared" si="84"/>
        <v>16.175000000000001</v>
      </c>
      <c r="R548" s="9">
        <f t="shared" si="85"/>
        <v>17.375</v>
      </c>
      <c r="S548" s="9">
        <f t="shared" si="86"/>
        <v>26.025000000000002</v>
      </c>
      <c r="T548" s="9">
        <f t="shared" si="87"/>
        <v>18.625</v>
      </c>
      <c r="U548" s="8">
        <f t="shared" si="88"/>
        <v>19.858333333333334</v>
      </c>
      <c r="V548" s="8">
        <f t="shared" si="89"/>
        <v>19.55</v>
      </c>
    </row>
    <row r="549" spans="1:22" ht="13.5" x14ac:dyDescent="0.25">
      <c r="A549" s="3">
        <f>RSI!A549</f>
        <v>42802</v>
      </c>
      <c r="B549" s="2">
        <f>RSI!B549</f>
        <v>3.3178999999999998</v>
      </c>
      <c r="C549" s="2">
        <f>RSI!I549</f>
        <v>57.222154293933322</v>
      </c>
      <c r="D549" s="2">
        <f>MACD!E549</f>
        <v>-2.7303119104220563E-3</v>
      </c>
      <c r="E549" s="2">
        <f>MACD!F549</f>
        <v>-1.162612653462977E-3</v>
      </c>
      <c r="F549" s="2">
        <f>'Moving Avg'!D549</f>
        <v>3.2266199999999996</v>
      </c>
      <c r="G549" s="2">
        <f>'Moving Avg'!F549</f>
        <v>3.2417299999999996</v>
      </c>
      <c r="H549" s="2">
        <f>'Moving Avg'!G549</f>
        <v>3.3166760000000006</v>
      </c>
      <c r="I549" s="2">
        <f>'Moving Avg'!H549</f>
        <v>3.3368595000000072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45</v>
      </c>
      <c r="O549" s="8">
        <f t="shared" si="82"/>
        <v>0</v>
      </c>
      <c r="P549" s="8">
        <f t="shared" si="83"/>
        <v>83.5</v>
      </c>
      <c r="Q549" s="9">
        <f t="shared" si="84"/>
        <v>37.024999999999999</v>
      </c>
      <c r="R549" s="9">
        <f t="shared" si="85"/>
        <v>34.875</v>
      </c>
      <c r="S549" s="9">
        <f t="shared" si="86"/>
        <v>48.075000000000003</v>
      </c>
      <c r="T549" s="9">
        <f t="shared" si="87"/>
        <v>38.375</v>
      </c>
      <c r="U549" s="8">
        <f t="shared" si="88"/>
        <v>39.991666666666667</v>
      </c>
      <c r="V549" s="8">
        <f t="shared" si="89"/>
        <v>39.587500000000006</v>
      </c>
    </row>
    <row r="550" spans="1:22" ht="13.5" x14ac:dyDescent="0.25">
      <c r="A550" s="3">
        <f>RSI!A550</f>
        <v>42803</v>
      </c>
      <c r="B550" s="2">
        <f>RSI!B550</f>
        <v>3.3178999999999998</v>
      </c>
      <c r="C550" s="2">
        <f>RSI!I550</f>
        <v>57.222154293933329</v>
      </c>
      <c r="D550" s="2">
        <f>MACD!E550</f>
        <v>-8.4407751817194843E-3</v>
      </c>
      <c r="E550" s="2">
        <f>MACD!F550</f>
        <v>-2.6182451591142786E-3</v>
      </c>
      <c r="F550" s="2">
        <f>'Moving Avg'!D550</f>
        <v>3.2583600000000006</v>
      </c>
      <c r="G550" s="2">
        <f>'Moving Avg'!F550</f>
        <v>3.2461950000000002</v>
      </c>
      <c r="H550" s="2">
        <f>'Moving Avg'!G550</f>
        <v>3.3150900000000005</v>
      </c>
      <c r="I550" s="2">
        <f>'Moving Avg'!H550</f>
        <v>3.337585500000007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45</v>
      </c>
      <c r="O550" s="8">
        <f t="shared" si="82"/>
        <v>0</v>
      </c>
      <c r="P550" s="8">
        <f t="shared" si="83"/>
        <v>83.5</v>
      </c>
      <c r="Q550" s="9">
        <f t="shared" si="84"/>
        <v>37.024999999999999</v>
      </c>
      <c r="R550" s="9">
        <f t="shared" si="85"/>
        <v>34.875</v>
      </c>
      <c r="S550" s="9">
        <f t="shared" si="86"/>
        <v>48.075000000000003</v>
      </c>
      <c r="T550" s="9">
        <f t="shared" si="87"/>
        <v>38.375</v>
      </c>
      <c r="U550" s="8">
        <f t="shared" si="88"/>
        <v>39.991666666666667</v>
      </c>
      <c r="V550" s="8">
        <f t="shared" si="89"/>
        <v>39.587500000000006</v>
      </c>
    </row>
    <row r="551" spans="1:22" ht="13.5" x14ac:dyDescent="0.25">
      <c r="A551" s="3">
        <f>RSI!A551</f>
        <v>42804</v>
      </c>
      <c r="B551" s="2">
        <f>RSI!B551</f>
        <v>3.3376999999999999</v>
      </c>
      <c r="C551" s="2">
        <f>RSI!I551</f>
        <v>59.472504337020794</v>
      </c>
      <c r="D551" s="2">
        <f>MACD!E551</f>
        <v>-1.5831129309582526E-2</v>
      </c>
      <c r="E551" s="2">
        <f>MACD!F551</f>
        <v>-5.260821989207928E-3</v>
      </c>
      <c r="F551" s="2">
        <f>'Moving Avg'!D551</f>
        <v>3.2940600000000004</v>
      </c>
      <c r="G551" s="2">
        <f>'Moving Avg'!F551</f>
        <v>3.2516500000000002</v>
      </c>
      <c r="H551" s="2">
        <f>'Moving Avg'!G551</f>
        <v>3.3134040000000011</v>
      </c>
      <c r="I551" s="2">
        <f>'Moving Avg'!H551</f>
        <v>3.3384340000000079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  <c r="M551" s="8">
        <f t="shared" si="80"/>
        <v>25</v>
      </c>
      <c r="N551" s="8">
        <f t="shared" si="81"/>
        <v>45</v>
      </c>
      <c r="O551" s="8">
        <f t="shared" si="82"/>
        <v>0</v>
      </c>
      <c r="P551" s="8">
        <f t="shared" si="83"/>
        <v>83.5</v>
      </c>
      <c r="Q551" s="9">
        <f t="shared" si="84"/>
        <v>37.024999999999999</v>
      </c>
      <c r="R551" s="9">
        <f t="shared" si="85"/>
        <v>34.875</v>
      </c>
      <c r="S551" s="9">
        <f t="shared" si="86"/>
        <v>48.075000000000003</v>
      </c>
      <c r="T551" s="9">
        <f t="shared" si="87"/>
        <v>38.375</v>
      </c>
      <c r="U551" s="8">
        <f t="shared" si="88"/>
        <v>39.991666666666667</v>
      </c>
      <c r="V551" s="8">
        <f t="shared" si="89"/>
        <v>39.587500000000006</v>
      </c>
    </row>
    <row r="552" spans="1:22" ht="13.5" x14ac:dyDescent="0.25">
      <c r="A552" s="3">
        <f>RSI!A552</f>
        <v>42807</v>
      </c>
      <c r="B552" s="2">
        <f>RSI!B552</f>
        <v>3.3675000000000002</v>
      </c>
      <c r="C552" s="2">
        <f>RSI!I552</f>
        <v>62.656564026066377</v>
      </c>
      <c r="D552" s="2">
        <f>MACD!E552</f>
        <v>-2.7783331212500428E-2</v>
      </c>
      <c r="E552" s="2">
        <f>MACD!F552</f>
        <v>-9.7653238338664284E-3</v>
      </c>
      <c r="F552" s="2">
        <f>'Moving Avg'!D552</f>
        <v>3.3178800000000002</v>
      </c>
      <c r="G552" s="2">
        <f>'Moving Avg'!F552</f>
        <v>3.2588450000000009</v>
      </c>
      <c r="H552" s="2">
        <f>'Moving Avg'!G552</f>
        <v>3.3123140000000011</v>
      </c>
      <c r="I552" s="2">
        <f>'Moving Avg'!H552</f>
        <v>3.339431500000007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45</v>
      </c>
      <c r="O552" s="8">
        <f t="shared" si="82"/>
        <v>0</v>
      </c>
      <c r="P552" s="8">
        <f t="shared" si="83"/>
        <v>83.5</v>
      </c>
      <c r="Q552" s="9">
        <f t="shared" si="84"/>
        <v>37.024999999999999</v>
      </c>
      <c r="R552" s="9">
        <f t="shared" si="85"/>
        <v>34.875</v>
      </c>
      <c r="S552" s="9">
        <f t="shared" si="86"/>
        <v>48.075000000000003</v>
      </c>
      <c r="T552" s="9">
        <f t="shared" si="87"/>
        <v>38.375</v>
      </c>
      <c r="U552" s="8">
        <f t="shared" si="88"/>
        <v>39.991666666666667</v>
      </c>
      <c r="V552" s="8">
        <f t="shared" si="89"/>
        <v>39.587500000000006</v>
      </c>
    </row>
    <row r="553" spans="1:22" ht="13.5" x14ac:dyDescent="0.25">
      <c r="A553" s="3">
        <f>RSI!A553</f>
        <v>42808</v>
      </c>
      <c r="B553" s="2">
        <f>RSI!B553</f>
        <v>3.3675000000000002</v>
      </c>
      <c r="C553" s="2">
        <f>RSI!I553</f>
        <v>62.656564026066377</v>
      </c>
      <c r="D553" s="2">
        <f>MACD!E553</f>
        <v>-3.4655474228033611E-2</v>
      </c>
      <c r="E553" s="2">
        <f>MACD!F553</f>
        <v>-1.4743353912699864E-2</v>
      </c>
      <c r="F553" s="2">
        <f>'Moving Avg'!D553</f>
        <v>3.3417000000000003</v>
      </c>
      <c r="G553" s="2">
        <f>'Moving Avg'!F553</f>
        <v>3.2635600000000005</v>
      </c>
      <c r="H553" s="2">
        <f>'Moving Avg'!G553</f>
        <v>3.3112240000000011</v>
      </c>
      <c r="I553" s="2">
        <f>'Moving Avg'!H553</f>
        <v>3.340429000000007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0"/>
        <v>25</v>
      </c>
      <c r="N553" s="8">
        <f t="shared" si="81"/>
        <v>45</v>
      </c>
      <c r="O553" s="8">
        <f t="shared" si="82"/>
        <v>50</v>
      </c>
      <c r="P553" s="8">
        <f t="shared" si="83"/>
        <v>83.5</v>
      </c>
      <c r="Q553" s="9">
        <f t="shared" si="84"/>
        <v>44.524999999999999</v>
      </c>
      <c r="R553" s="9">
        <f t="shared" si="85"/>
        <v>52.375</v>
      </c>
      <c r="S553" s="9">
        <f t="shared" si="86"/>
        <v>60.575000000000003</v>
      </c>
      <c r="T553" s="9">
        <f t="shared" si="87"/>
        <v>50.875</v>
      </c>
      <c r="U553" s="8">
        <f t="shared" si="88"/>
        <v>52.491666666666674</v>
      </c>
      <c r="V553" s="8">
        <f t="shared" si="89"/>
        <v>52.087500000000006</v>
      </c>
    </row>
    <row r="554" spans="1:22" ht="13.5" x14ac:dyDescent="0.25">
      <c r="A554" s="3">
        <f>RSI!A554</f>
        <v>42809</v>
      </c>
      <c r="B554" s="2">
        <f>RSI!B554</f>
        <v>3.3675000000000002</v>
      </c>
      <c r="C554" s="2">
        <f>RSI!I554</f>
        <v>62.656564026066377</v>
      </c>
      <c r="D554" s="2">
        <f>MACD!E554</f>
        <v>-4.1001962639314549E-2</v>
      </c>
      <c r="E554" s="2">
        <f>MACD!F554</f>
        <v>-1.9995075658022804E-2</v>
      </c>
      <c r="F554" s="2">
        <f>'Moving Avg'!D554</f>
        <v>3.3516199999999996</v>
      </c>
      <c r="G554" s="2">
        <f>'Moving Avg'!F554</f>
        <v>3.2705050000000009</v>
      </c>
      <c r="H554" s="2">
        <f>'Moving Avg'!G554</f>
        <v>3.309638000000001</v>
      </c>
      <c r="I554" s="2">
        <f>'Moving Avg'!H554</f>
        <v>3.3415420000000067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50</v>
      </c>
      <c r="P554" s="8">
        <f t="shared" si="83"/>
        <v>83.5</v>
      </c>
      <c r="Q554" s="9">
        <f t="shared" si="84"/>
        <v>63.774999999999999</v>
      </c>
      <c r="R554" s="9">
        <f t="shared" si="85"/>
        <v>63.375</v>
      </c>
      <c r="S554" s="9">
        <f t="shared" si="86"/>
        <v>68.825000000000003</v>
      </c>
      <c r="T554" s="9">
        <f t="shared" si="87"/>
        <v>64.625</v>
      </c>
      <c r="U554" s="8">
        <f t="shared" si="88"/>
        <v>65.325000000000003</v>
      </c>
      <c r="V554" s="8">
        <f t="shared" si="89"/>
        <v>65.150000000000006</v>
      </c>
    </row>
    <row r="555" spans="1:22" ht="13.5" x14ac:dyDescent="0.25">
      <c r="A555" s="3">
        <f>RSI!A555</f>
        <v>42810</v>
      </c>
      <c r="B555" s="2">
        <f>RSI!B555</f>
        <v>3.3228</v>
      </c>
      <c r="C555" s="2">
        <f>RSI!I555</f>
        <v>54.617450439238894</v>
      </c>
      <c r="D555" s="2">
        <f>MACD!E555</f>
        <v>-5.7276254555397088E-2</v>
      </c>
      <c r="E555" s="2">
        <f>MACD!F555</f>
        <v>-2.7451311437497662E-2</v>
      </c>
      <c r="F555" s="2">
        <f>'Moving Avg'!D555</f>
        <v>3.3525999999999998</v>
      </c>
      <c r="G555" s="2">
        <f>'Moving Avg'!F555</f>
        <v>3.2729849999999998</v>
      </c>
      <c r="H555" s="2">
        <f>'Moving Avg'!G555</f>
        <v>3.3077520000000011</v>
      </c>
      <c r="I555" s="2">
        <f>'Moving Avg'!H555</f>
        <v>3.3423160000000065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50</v>
      </c>
      <c r="P555" s="8">
        <f t="shared" si="83"/>
        <v>83.5</v>
      </c>
      <c r="Q555" s="9">
        <f t="shared" si="84"/>
        <v>63.774999999999999</v>
      </c>
      <c r="R555" s="9">
        <f t="shared" si="85"/>
        <v>63.375</v>
      </c>
      <c r="S555" s="9">
        <f t="shared" si="86"/>
        <v>68.825000000000003</v>
      </c>
      <c r="T555" s="9">
        <f t="shared" si="87"/>
        <v>64.625</v>
      </c>
      <c r="U555" s="8">
        <f t="shared" si="88"/>
        <v>65.325000000000003</v>
      </c>
      <c r="V555" s="8">
        <f t="shared" si="89"/>
        <v>65.150000000000006</v>
      </c>
    </row>
    <row r="556" spans="1:22" ht="13.5" x14ac:dyDescent="0.25">
      <c r="A556" s="3">
        <f>RSI!A556</f>
        <v>42811</v>
      </c>
      <c r="B556" s="2">
        <f>RSI!B556</f>
        <v>3.3079999999999998</v>
      </c>
      <c r="C556" s="2">
        <f>RSI!I556</f>
        <v>52.228074530545513</v>
      </c>
      <c r="D556" s="2">
        <f>MACD!E556</f>
        <v>-7.0142138483320515E-2</v>
      </c>
      <c r="E556" s="2">
        <f>MACD!F556</f>
        <v>-3.5989476846662233E-2</v>
      </c>
      <c r="F556" s="2">
        <f>'Moving Avg'!D556</f>
        <v>3.34666</v>
      </c>
      <c r="G556" s="2">
        <f>'Moving Avg'!F556</f>
        <v>3.2749700000000006</v>
      </c>
      <c r="H556" s="2">
        <f>'Moving Avg'!G556</f>
        <v>3.3050740000000012</v>
      </c>
      <c r="I556" s="2">
        <f>'Moving Avg'!H556</f>
        <v>3.3430390000000059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66.5</v>
      </c>
      <c r="Q556" s="9">
        <f t="shared" si="84"/>
        <v>61.225000000000001</v>
      </c>
      <c r="R556" s="9">
        <f t="shared" si="85"/>
        <v>59.125</v>
      </c>
      <c r="S556" s="9">
        <f t="shared" si="86"/>
        <v>61.174999999999997</v>
      </c>
      <c r="T556" s="9">
        <f t="shared" si="87"/>
        <v>60.375</v>
      </c>
      <c r="U556" s="8">
        <f t="shared" si="88"/>
        <v>60.508333333333326</v>
      </c>
      <c r="V556" s="8">
        <f t="shared" si="89"/>
        <v>60.474999999999994</v>
      </c>
    </row>
    <row r="557" spans="1:22" ht="13.5" x14ac:dyDescent="0.25">
      <c r="A557" s="3">
        <f>RSI!A557</f>
        <v>42815</v>
      </c>
      <c r="B557" s="2">
        <f>RSI!B557</f>
        <v>3.298</v>
      </c>
      <c r="C557" s="2">
        <f>RSI!I557</f>
        <v>50.616795798368976</v>
      </c>
      <c r="D557" s="2">
        <f>MACD!E557</f>
        <v>-6.6654815196271144E-2</v>
      </c>
      <c r="E557" s="2">
        <f>MACD!F557</f>
        <v>-4.2122544516584016E-2</v>
      </c>
      <c r="F557" s="2">
        <f>'Moving Avg'!D557</f>
        <v>3.3327600000000004</v>
      </c>
      <c r="G557" s="2">
        <f>'Moving Avg'!F557</f>
        <v>3.2764549999999999</v>
      </c>
      <c r="H557" s="2">
        <f>'Moving Avg'!G557</f>
        <v>3.3021960000000012</v>
      </c>
      <c r="I557" s="2">
        <f>'Moving Avg'!H557</f>
        <v>3.3437120000000049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100</v>
      </c>
      <c r="O557" s="8">
        <f t="shared" si="82"/>
        <v>0</v>
      </c>
      <c r="P557" s="8">
        <f t="shared" si="83"/>
        <v>16.5</v>
      </c>
      <c r="Q557" s="9">
        <f t="shared" si="84"/>
        <v>46.225000000000001</v>
      </c>
      <c r="R557" s="9">
        <f t="shared" si="85"/>
        <v>29.125</v>
      </c>
      <c r="S557" s="9">
        <f t="shared" si="86"/>
        <v>26.175000000000001</v>
      </c>
      <c r="T557" s="9">
        <f t="shared" si="87"/>
        <v>35.375</v>
      </c>
      <c r="U557" s="8">
        <f t="shared" si="88"/>
        <v>33.841666666666661</v>
      </c>
      <c r="V557" s="8">
        <f t="shared" si="89"/>
        <v>34.224999999999994</v>
      </c>
    </row>
    <row r="558" spans="1:22" ht="13.5" x14ac:dyDescent="0.25">
      <c r="A558" s="3">
        <f>RSI!A558</f>
        <v>42816</v>
      </c>
      <c r="B558" s="2">
        <f>RSI!B558</f>
        <v>3.298</v>
      </c>
      <c r="C558" s="2">
        <f>RSI!I558</f>
        <v>50.616795798368976</v>
      </c>
      <c r="D558" s="2">
        <f>MACD!E558</f>
        <v>-6.3728224983383264E-2</v>
      </c>
      <c r="E558" s="2">
        <f>MACD!F558</f>
        <v>-4.6443680609943867E-2</v>
      </c>
      <c r="F558" s="2">
        <f>'Moving Avg'!D558</f>
        <v>3.3188599999999999</v>
      </c>
      <c r="G558" s="2">
        <f>'Moving Avg'!F558</f>
        <v>3.2789349999999997</v>
      </c>
      <c r="H558" s="2">
        <f>'Moving Avg'!G558</f>
        <v>3.2993180000000013</v>
      </c>
      <c r="I558" s="2">
        <f>'Moving Avg'!H558</f>
        <v>3.3447090000000061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45</v>
      </c>
      <c r="O558" s="8">
        <f t="shared" si="82"/>
        <v>0</v>
      </c>
      <c r="P558" s="8">
        <f t="shared" si="83"/>
        <v>16.5</v>
      </c>
      <c r="Q558" s="9">
        <f t="shared" si="84"/>
        <v>26.975000000000001</v>
      </c>
      <c r="R558" s="9">
        <f t="shared" si="85"/>
        <v>18.125</v>
      </c>
      <c r="S558" s="9">
        <f t="shared" si="86"/>
        <v>17.925000000000001</v>
      </c>
      <c r="T558" s="9">
        <f t="shared" si="87"/>
        <v>21.625</v>
      </c>
      <c r="U558" s="8">
        <f t="shared" si="88"/>
        <v>21.008333333333336</v>
      </c>
      <c r="V558" s="8">
        <f t="shared" si="89"/>
        <v>21.162500000000001</v>
      </c>
    </row>
    <row r="559" spans="1:22" ht="13.5" x14ac:dyDescent="0.25">
      <c r="A559" s="3">
        <f>RSI!A559</f>
        <v>42817</v>
      </c>
      <c r="B559" s="2">
        <f>RSI!B559</f>
        <v>3.2732000000000001</v>
      </c>
      <c r="C559" s="2">
        <f>RSI!I559</f>
        <v>46.491446158603409</v>
      </c>
      <c r="D559" s="2">
        <f>MACD!E559</f>
        <v>-4.8744962281167314E-2</v>
      </c>
      <c r="E559" s="2">
        <f>MACD!F559</f>
        <v>-4.6903936944188561E-2</v>
      </c>
      <c r="F559" s="2">
        <f>'Moving Avg'!D559</f>
        <v>3.3</v>
      </c>
      <c r="G559" s="2">
        <f>'Moving Avg'!F559</f>
        <v>3.2801749999999998</v>
      </c>
      <c r="H559" s="2">
        <f>'Moving Avg'!G559</f>
        <v>3.2959440000000013</v>
      </c>
      <c r="I559" s="2">
        <f>'Moving Avg'!H559</f>
        <v>3.3455360000000058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45</v>
      </c>
      <c r="O559" s="8">
        <f t="shared" si="82"/>
        <v>0</v>
      </c>
      <c r="P559" s="8">
        <f t="shared" si="83"/>
        <v>16.5</v>
      </c>
      <c r="Q559" s="9">
        <f t="shared" si="84"/>
        <v>26.975000000000001</v>
      </c>
      <c r="R559" s="9">
        <f t="shared" si="85"/>
        <v>18.125</v>
      </c>
      <c r="S559" s="9">
        <f t="shared" si="86"/>
        <v>17.925000000000001</v>
      </c>
      <c r="T559" s="9">
        <f t="shared" si="87"/>
        <v>21.625</v>
      </c>
      <c r="U559" s="8">
        <f t="shared" si="88"/>
        <v>21.008333333333336</v>
      </c>
      <c r="V559" s="8">
        <f t="shared" si="89"/>
        <v>21.162500000000001</v>
      </c>
    </row>
    <row r="560" spans="1:22" ht="13.5" x14ac:dyDescent="0.25">
      <c r="A560" s="3">
        <f>RSI!A560</f>
        <v>42818</v>
      </c>
      <c r="B560" s="2">
        <f>RSI!B560</f>
        <v>3.2732000000000001</v>
      </c>
      <c r="C560" s="2">
        <f>RSI!I560</f>
        <v>46.491446158603409</v>
      </c>
      <c r="D560" s="2">
        <f>MACD!E560</f>
        <v>-3.5941038941469383E-2</v>
      </c>
      <c r="E560" s="2">
        <f>MACD!F560</f>
        <v>-4.4711357343644731E-2</v>
      </c>
      <c r="F560" s="2">
        <f>'Moving Avg'!D560</f>
        <v>3.2900799999999997</v>
      </c>
      <c r="G560" s="2">
        <f>'Moving Avg'!F560</f>
        <v>3.2814150000000004</v>
      </c>
      <c r="H560" s="2">
        <f>'Moving Avg'!G560</f>
        <v>3.2929680000000014</v>
      </c>
      <c r="I560" s="2">
        <f>'Moving Avg'!H560</f>
        <v>3.3464325000000055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0</v>
      </c>
      <c r="P560" s="8">
        <f t="shared" si="83"/>
        <v>16.5</v>
      </c>
      <c r="Q560" s="9">
        <f t="shared" si="84"/>
        <v>11.225</v>
      </c>
      <c r="R560" s="9">
        <f t="shared" si="85"/>
        <v>9.125</v>
      </c>
      <c r="S560" s="9">
        <f t="shared" si="86"/>
        <v>11.175000000000001</v>
      </c>
      <c r="T560" s="9">
        <f t="shared" si="87"/>
        <v>10.375</v>
      </c>
      <c r="U560" s="8">
        <f t="shared" si="88"/>
        <v>10.508333333333335</v>
      </c>
      <c r="V560" s="8">
        <f t="shared" si="89"/>
        <v>10.475000000000001</v>
      </c>
    </row>
    <row r="561" spans="1:22" ht="13.5" x14ac:dyDescent="0.25">
      <c r="A561" s="3">
        <f>RSI!A561</f>
        <v>42821</v>
      </c>
      <c r="B561" s="2">
        <f>RSI!B561</f>
        <v>3.2235999999999998</v>
      </c>
      <c r="C561" s="2">
        <f>RSI!I561</f>
        <v>39.099816566355507</v>
      </c>
      <c r="D561" s="2">
        <f>MACD!E561</f>
        <v>-1.8270260952344408E-2</v>
      </c>
      <c r="E561" s="2">
        <f>MACD!F561</f>
        <v>-3.9423138065384666E-2</v>
      </c>
      <c r="F561" s="2">
        <f>'Moving Avg'!D561</f>
        <v>3.2732000000000001</v>
      </c>
      <c r="G561" s="2">
        <f>'Moving Avg'!F561</f>
        <v>3.2804200000000003</v>
      </c>
      <c r="H561" s="2">
        <f>'Moving Avg'!G561</f>
        <v>3.2890000000000015</v>
      </c>
      <c r="I561" s="2">
        <f>'Moving Avg'!H561</f>
        <v>3.3468030000000044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0</v>
      </c>
      <c r="O561" s="8">
        <f t="shared" si="82"/>
        <v>0</v>
      </c>
      <c r="P561" s="8">
        <f t="shared" si="83"/>
        <v>16.5</v>
      </c>
      <c r="Q561" s="9">
        <f t="shared" si="84"/>
        <v>11.225</v>
      </c>
      <c r="R561" s="9">
        <f t="shared" si="85"/>
        <v>9.125</v>
      </c>
      <c r="S561" s="9">
        <f t="shared" si="86"/>
        <v>11.175000000000001</v>
      </c>
      <c r="T561" s="9">
        <f t="shared" si="87"/>
        <v>10.375</v>
      </c>
      <c r="U561" s="8">
        <f t="shared" si="88"/>
        <v>10.508333333333335</v>
      </c>
      <c r="V561" s="8">
        <f t="shared" si="89"/>
        <v>10.475000000000001</v>
      </c>
    </row>
    <row r="562" spans="1:22" ht="13.5" x14ac:dyDescent="0.25">
      <c r="A562" s="3">
        <f>RSI!A562</f>
        <v>42822</v>
      </c>
      <c r="B562" s="2">
        <f>RSI!B562</f>
        <v>3.2235999999999998</v>
      </c>
      <c r="C562" s="2">
        <f>RSI!I562</f>
        <v>39.099816566355507</v>
      </c>
      <c r="D562" s="2">
        <f>MACD!E562</f>
        <v>1.6674740642335095E-3</v>
      </c>
      <c r="E562" s="2">
        <f>MACD!F562</f>
        <v>-3.1205015639461028E-2</v>
      </c>
      <c r="F562" s="2">
        <f>'Moving Avg'!D562</f>
        <v>3.2583199999999999</v>
      </c>
      <c r="G562" s="2">
        <f>'Moving Avg'!F562</f>
        <v>3.2804200000000003</v>
      </c>
      <c r="H562" s="2">
        <f>'Moving Avg'!G562</f>
        <v>3.2850320000000006</v>
      </c>
      <c r="I562" s="2">
        <f>'Moving Avg'!H562</f>
        <v>3.3474515000000054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16.5</v>
      </c>
      <c r="Q562" s="9">
        <f t="shared" si="84"/>
        <v>11.225</v>
      </c>
      <c r="R562" s="9">
        <f t="shared" si="85"/>
        <v>9.125</v>
      </c>
      <c r="S562" s="9">
        <f t="shared" si="86"/>
        <v>11.175000000000001</v>
      </c>
      <c r="T562" s="9">
        <f t="shared" si="87"/>
        <v>10.375</v>
      </c>
      <c r="U562" s="8">
        <f t="shared" si="88"/>
        <v>10.508333333333335</v>
      </c>
      <c r="V562" s="8">
        <f t="shared" si="89"/>
        <v>10.475000000000001</v>
      </c>
    </row>
    <row r="563" spans="1:22" ht="13.5" x14ac:dyDescent="0.25">
      <c r="A563" s="3">
        <f>RSI!A563</f>
        <v>42823</v>
      </c>
      <c r="B563" s="2">
        <f>RSI!B563</f>
        <v>3.2235999999999998</v>
      </c>
      <c r="C563" s="2">
        <f>RSI!I563</f>
        <v>39.099816566355507</v>
      </c>
      <c r="D563" s="2">
        <f>MACD!E563</f>
        <v>1.8909090113526705E-2</v>
      </c>
      <c r="E563" s="2">
        <f>MACD!F563</f>
        <v>-2.1182194488863482E-2</v>
      </c>
      <c r="F563" s="2">
        <f>'Moving Avg'!D563</f>
        <v>3.2434399999999997</v>
      </c>
      <c r="G563" s="2">
        <f>'Moving Avg'!F563</f>
        <v>3.2791800000000002</v>
      </c>
      <c r="H563" s="2">
        <f>'Moving Avg'!G563</f>
        <v>3.2790800000000009</v>
      </c>
      <c r="I563" s="2">
        <f>'Moving Avg'!H563</f>
        <v>3.3481695000000049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0</v>
      </c>
      <c r="O563" s="8">
        <f t="shared" si="82"/>
        <v>0</v>
      </c>
      <c r="P563" s="8">
        <f t="shared" si="83"/>
        <v>16.5</v>
      </c>
      <c r="Q563" s="9">
        <f t="shared" si="84"/>
        <v>11.225</v>
      </c>
      <c r="R563" s="9">
        <f t="shared" si="85"/>
        <v>9.125</v>
      </c>
      <c r="S563" s="9">
        <f t="shared" si="86"/>
        <v>11.175000000000001</v>
      </c>
      <c r="T563" s="9">
        <f t="shared" si="87"/>
        <v>10.375</v>
      </c>
      <c r="U563" s="8">
        <f t="shared" si="88"/>
        <v>10.508333333333335</v>
      </c>
      <c r="V563" s="8">
        <f t="shared" si="89"/>
        <v>10.475000000000001</v>
      </c>
    </row>
    <row r="564" spans="1:22" ht="13.5" x14ac:dyDescent="0.25">
      <c r="A564" s="3">
        <f>RSI!A564</f>
        <v>42824</v>
      </c>
      <c r="B564" s="2">
        <f>RSI!B564</f>
        <v>3.2235999999999998</v>
      </c>
      <c r="C564" s="2">
        <f>RSI!I564</f>
        <v>39.099816566355507</v>
      </c>
      <c r="D564" s="2">
        <f>MACD!E564</f>
        <v>3.3841876589599362E-2</v>
      </c>
      <c r="E564" s="2">
        <f>MACD!F564</f>
        <v>-1.0177380273170914E-2</v>
      </c>
      <c r="F564" s="2">
        <f>'Moving Avg'!D564</f>
        <v>3.2335199999999999</v>
      </c>
      <c r="G564" s="2">
        <f>'Moving Avg'!F564</f>
        <v>3.2779400000000001</v>
      </c>
      <c r="H564" s="2">
        <f>'Moving Avg'!G564</f>
        <v>3.2751120000000009</v>
      </c>
      <c r="I564" s="2">
        <f>'Moving Avg'!H564</f>
        <v>3.3487945000000048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16.5</v>
      </c>
      <c r="Q564" s="9">
        <f t="shared" si="84"/>
        <v>11.225</v>
      </c>
      <c r="R564" s="9">
        <f t="shared" si="85"/>
        <v>9.125</v>
      </c>
      <c r="S564" s="9">
        <f t="shared" si="86"/>
        <v>11.175000000000001</v>
      </c>
      <c r="T564" s="9">
        <f t="shared" si="87"/>
        <v>10.375</v>
      </c>
      <c r="U564" s="8">
        <f t="shared" si="88"/>
        <v>10.508333333333335</v>
      </c>
      <c r="V564" s="8">
        <f t="shared" si="89"/>
        <v>10.475000000000001</v>
      </c>
    </row>
    <row r="565" spans="1:22" ht="13.5" x14ac:dyDescent="0.25">
      <c r="A565" s="3">
        <f>RSI!A565</f>
        <v>42825</v>
      </c>
      <c r="B565" s="2">
        <f>RSI!B565</f>
        <v>3.2235999999999998</v>
      </c>
      <c r="C565" s="2">
        <f>RSI!I565</f>
        <v>39.099816566355514</v>
      </c>
      <c r="D565" s="2">
        <f>MACD!E565</f>
        <v>3.9918653725102615E-2</v>
      </c>
      <c r="E565" s="2">
        <f>MACD!F565</f>
        <v>-1.5817347351620818E-4</v>
      </c>
      <c r="F565" s="2">
        <f>'Moving Avg'!D565</f>
        <v>3.2235999999999998</v>
      </c>
      <c r="G565" s="2">
        <f>'Moving Avg'!F565</f>
        <v>3.2811599999999999</v>
      </c>
      <c r="H565" s="2">
        <f>'Moving Avg'!G565</f>
        <v>3.2711440000000009</v>
      </c>
      <c r="I565" s="2">
        <f>'Moving Avg'!H565</f>
        <v>3.3492805000000057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16.5</v>
      </c>
      <c r="Q565" s="9">
        <f t="shared" si="84"/>
        <v>11.225</v>
      </c>
      <c r="R565" s="9">
        <f t="shared" si="85"/>
        <v>9.125</v>
      </c>
      <c r="S565" s="9">
        <f t="shared" si="86"/>
        <v>11.175000000000001</v>
      </c>
      <c r="T565" s="9">
        <f t="shared" si="87"/>
        <v>10.375</v>
      </c>
      <c r="U565" s="8">
        <f t="shared" si="88"/>
        <v>10.508333333333335</v>
      </c>
      <c r="V565" s="8">
        <f t="shared" si="89"/>
        <v>10.475000000000001</v>
      </c>
    </row>
    <row r="566" spans="1:22" ht="13.5" x14ac:dyDescent="0.25">
      <c r="A566" s="3">
        <f>RSI!A566</f>
        <v>42828</v>
      </c>
      <c r="B566" s="2">
        <f>RSI!B566</f>
        <v>3.2235999999999998</v>
      </c>
      <c r="C566" s="2">
        <f>RSI!I566</f>
        <v>39.099816566355507</v>
      </c>
      <c r="D566" s="2">
        <f>MACD!E566</f>
        <v>4.3078309273145265E-2</v>
      </c>
      <c r="E566" s="2">
        <f>MACD!F566</f>
        <v>8.4891230758160872E-3</v>
      </c>
      <c r="F566" s="2">
        <f>'Moving Avg'!D566</f>
        <v>3.2235999999999998</v>
      </c>
      <c r="G566" s="2">
        <f>'Moving Avg'!F566</f>
        <v>3.2843800000000001</v>
      </c>
      <c r="H566" s="2">
        <f>'Moving Avg'!G566</f>
        <v>3.2671760000000019</v>
      </c>
      <c r="I566" s="2">
        <f>'Moving Avg'!H566</f>
        <v>3.3495815000000051</v>
      </c>
      <c r="J566" s="6" t="str">
        <f>OBV!F566</f>
        <v>NEUTRAL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33</v>
      </c>
      <c r="Q566" s="9">
        <f t="shared" si="84"/>
        <v>13.7</v>
      </c>
      <c r="R566" s="9">
        <f t="shared" si="85"/>
        <v>13.25</v>
      </c>
      <c r="S566" s="9">
        <f t="shared" si="86"/>
        <v>18.600000000000001</v>
      </c>
      <c r="T566" s="9">
        <f t="shared" si="87"/>
        <v>14.5</v>
      </c>
      <c r="U566" s="8">
        <f t="shared" si="88"/>
        <v>15.183333333333332</v>
      </c>
      <c r="V566" s="8">
        <f t="shared" si="89"/>
        <v>15.012499999999999</v>
      </c>
    </row>
    <row r="567" spans="1:22" ht="13.5" x14ac:dyDescent="0.25">
      <c r="A567" s="3">
        <f>RSI!A567</f>
        <v>42829</v>
      </c>
      <c r="B567" s="2">
        <f>RSI!B567</f>
        <v>3.2235999999999998</v>
      </c>
      <c r="C567" s="2">
        <f>RSI!I567</f>
        <v>39.099816566355493</v>
      </c>
      <c r="D567" s="2">
        <f>MACD!E567</f>
        <v>4.448626379912568E-2</v>
      </c>
      <c r="E567" s="2">
        <f>MACD!F567</f>
        <v>1.5688551220478006E-2</v>
      </c>
      <c r="F567" s="2">
        <f>'Moving Avg'!D567</f>
        <v>3.2235999999999998</v>
      </c>
      <c r="G567" s="2">
        <f>'Moving Avg'!F567</f>
        <v>3.2831399999999995</v>
      </c>
      <c r="H567" s="2">
        <f>'Moving Avg'!G567</f>
        <v>3.2650920000000019</v>
      </c>
      <c r="I567" s="2">
        <f>'Moving Avg'!H567</f>
        <v>3.3499290000000053</v>
      </c>
      <c r="J567" s="6" t="str">
        <f>OBV!F567</f>
        <v>NEUTRAL</v>
      </c>
      <c r="K567" s="6" t="str">
        <f>OBV!G567</f>
        <v>NEUTRAL</v>
      </c>
      <c r="L567" s="6" t="str">
        <f>OBV!H567</f>
        <v>NEUTRAL</v>
      </c>
      <c r="M567" s="8">
        <f t="shared" si="80"/>
        <v>25</v>
      </c>
      <c r="N567" s="8">
        <f t="shared" si="81"/>
        <v>0</v>
      </c>
      <c r="O567" s="8">
        <f t="shared" si="82"/>
        <v>0</v>
      </c>
      <c r="P567" s="8">
        <f t="shared" si="83"/>
        <v>33</v>
      </c>
      <c r="Q567" s="9">
        <f t="shared" si="84"/>
        <v>13.7</v>
      </c>
      <c r="R567" s="9">
        <f t="shared" si="85"/>
        <v>13.25</v>
      </c>
      <c r="S567" s="9">
        <f t="shared" si="86"/>
        <v>18.600000000000001</v>
      </c>
      <c r="T567" s="9">
        <f t="shared" si="87"/>
        <v>14.5</v>
      </c>
      <c r="U567" s="8">
        <f t="shared" si="88"/>
        <v>15.183333333333332</v>
      </c>
      <c r="V567" s="8">
        <f t="shared" si="89"/>
        <v>15.012499999999999</v>
      </c>
    </row>
    <row r="568" spans="1:22" ht="13.5" x14ac:dyDescent="0.25">
      <c r="A568" s="3">
        <f>RSI!A568</f>
        <v>42830</v>
      </c>
      <c r="B568" s="2">
        <f>RSI!B568</f>
        <v>3.2088000000000001</v>
      </c>
      <c r="C568" s="2">
        <f>RSI!I568</f>
        <v>36.21370619007746</v>
      </c>
      <c r="D568" s="2">
        <f>MACD!E568</f>
        <v>4.7026555649404944E-2</v>
      </c>
      <c r="E568" s="2">
        <f>MACD!F568</f>
        <v>2.1956152106263394E-2</v>
      </c>
      <c r="F568" s="2">
        <f>'Moving Avg'!D568</f>
        <v>3.2206400000000004</v>
      </c>
      <c r="G568" s="2">
        <f>'Moving Avg'!F568</f>
        <v>3.2811599999999999</v>
      </c>
      <c r="H568" s="2">
        <f>'Moving Avg'!G568</f>
        <v>3.2623160000000011</v>
      </c>
      <c r="I568" s="2">
        <f>'Moving Avg'!H568</f>
        <v>3.3503410000000056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0</v>
      </c>
      <c r="P568" s="8">
        <f t="shared" si="83"/>
        <v>16.5</v>
      </c>
      <c r="Q568" s="9">
        <f t="shared" si="84"/>
        <v>11.225</v>
      </c>
      <c r="R568" s="9">
        <f t="shared" si="85"/>
        <v>9.125</v>
      </c>
      <c r="S568" s="9">
        <f t="shared" si="86"/>
        <v>11.175000000000001</v>
      </c>
      <c r="T568" s="9">
        <f t="shared" si="87"/>
        <v>10.375</v>
      </c>
      <c r="U568" s="8">
        <f t="shared" si="88"/>
        <v>10.508333333333335</v>
      </c>
      <c r="V568" s="8">
        <f t="shared" si="89"/>
        <v>10.475000000000001</v>
      </c>
    </row>
    <row r="569" spans="1:22" ht="13.5" x14ac:dyDescent="0.25">
      <c r="A569" s="3">
        <f>RSI!A569</f>
        <v>42831</v>
      </c>
      <c r="B569" s="2">
        <f>RSI!B569</f>
        <v>3.2088000000000001</v>
      </c>
      <c r="C569" s="2">
        <f>RSI!I569</f>
        <v>36.21370619007746</v>
      </c>
      <c r="D569" s="2">
        <f>MACD!E569</f>
        <v>4.5682037234103134E-2</v>
      </c>
      <c r="E569" s="2">
        <f>MACD!F569</f>
        <v>2.670132913183134E-2</v>
      </c>
      <c r="F569" s="2">
        <f>'Moving Avg'!D569</f>
        <v>3.2176800000000001</v>
      </c>
      <c r="G569" s="2">
        <f>'Moving Avg'!F569</f>
        <v>3.2757049999999994</v>
      </c>
      <c r="H569" s="2">
        <f>'Moving Avg'!G569</f>
        <v>3.2595400000000012</v>
      </c>
      <c r="I569" s="2">
        <f>'Moving Avg'!H569</f>
        <v>3.3507530000000054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0</v>
      </c>
      <c r="P569" s="8">
        <f t="shared" si="83"/>
        <v>16.5</v>
      </c>
      <c r="Q569" s="9">
        <f t="shared" si="84"/>
        <v>11.225</v>
      </c>
      <c r="R569" s="9">
        <f t="shared" si="85"/>
        <v>9.125</v>
      </c>
      <c r="S569" s="9">
        <f t="shared" si="86"/>
        <v>11.175000000000001</v>
      </c>
      <c r="T569" s="9">
        <f t="shared" si="87"/>
        <v>10.375</v>
      </c>
      <c r="U569" s="8">
        <f t="shared" si="88"/>
        <v>10.508333333333335</v>
      </c>
      <c r="V569" s="8">
        <f t="shared" si="89"/>
        <v>10.475000000000001</v>
      </c>
    </row>
    <row r="570" spans="1:22" ht="13.5" x14ac:dyDescent="0.25">
      <c r="A570" s="3">
        <f>RSI!A570</f>
        <v>42832</v>
      </c>
      <c r="B570" s="2">
        <f>RSI!B570</f>
        <v>3.2088000000000001</v>
      </c>
      <c r="C570" s="2">
        <f>RSI!I570</f>
        <v>36.21370619007746</v>
      </c>
      <c r="D570" s="2">
        <f>MACD!E570</f>
        <v>4.4841949732267405E-2</v>
      </c>
      <c r="E570" s="2">
        <f>MACD!F570</f>
        <v>3.0329453251918555E-2</v>
      </c>
      <c r="F570" s="2">
        <f>'Moving Avg'!D570</f>
        <v>3.2147199999999998</v>
      </c>
      <c r="G570" s="2">
        <f>'Moving Avg'!F570</f>
        <v>3.2702499999999985</v>
      </c>
      <c r="H570" s="2">
        <f>'Moving Avg'!G570</f>
        <v>3.2576560000000012</v>
      </c>
      <c r="I570" s="2">
        <f>'Moving Avg'!H570</f>
        <v>3.3511650000000048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25</v>
      </c>
      <c r="N570" s="8">
        <f t="shared" si="81"/>
        <v>0</v>
      </c>
      <c r="O570" s="8">
        <f t="shared" si="82"/>
        <v>0</v>
      </c>
      <c r="P570" s="8">
        <f t="shared" si="83"/>
        <v>16.5</v>
      </c>
      <c r="Q570" s="9">
        <f t="shared" si="84"/>
        <v>11.225</v>
      </c>
      <c r="R570" s="9">
        <f t="shared" si="85"/>
        <v>9.125</v>
      </c>
      <c r="S570" s="9">
        <f t="shared" si="86"/>
        <v>11.175000000000001</v>
      </c>
      <c r="T570" s="9">
        <f t="shared" si="87"/>
        <v>10.375</v>
      </c>
      <c r="U570" s="8">
        <f t="shared" si="88"/>
        <v>10.508333333333335</v>
      </c>
      <c r="V570" s="8">
        <f t="shared" si="89"/>
        <v>10.475000000000001</v>
      </c>
    </row>
    <row r="571" spans="1:22" ht="13.5" x14ac:dyDescent="0.25">
      <c r="A571" s="3">
        <f>RSI!A571</f>
        <v>42835</v>
      </c>
      <c r="B571" s="2">
        <f>RSI!B571</f>
        <v>3.2088000000000001</v>
      </c>
      <c r="C571" s="2">
        <f>RSI!I571</f>
        <v>36.213706190077446</v>
      </c>
      <c r="D571" s="2">
        <f>MACD!E571</f>
        <v>3.6775876051543754E-2</v>
      </c>
      <c r="E571" s="2">
        <f>MACD!F571</f>
        <v>3.16187378118436E-2</v>
      </c>
      <c r="F571" s="2">
        <f>'Moving Avg'!D571</f>
        <v>3.2117599999999995</v>
      </c>
      <c r="G571" s="2">
        <f>'Moving Avg'!F571</f>
        <v>3.2638049999999987</v>
      </c>
      <c r="H571" s="2">
        <f>'Moving Avg'!G571</f>
        <v>3.2551760000000014</v>
      </c>
      <c r="I571" s="2">
        <f>'Moving Avg'!H571</f>
        <v>3.3514150000000047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25</v>
      </c>
      <c r="N571" s="8">
        <f t="shared" si="81"/>
        <v>0</v>
      </c>
      <c r="O571" s="8">
        <f t="shared" si="82"/>
        <v>0</v>
      </c>
      <c r="P571" s="8">
        <f t="shared" si="83"/>
        <v>16.5</v>
      </c>
      <c r="Q571" s="9">
        <f t="shared" si="84"/>
        <v>11.225</v>
      </c>
      <c r="R571" s="9">
        <f t="shared" si="85"/>
        <v>9.125</v>
      </c>
      <c r="S571" s="9">
        <f t="shared" si="86"/>
        <v>11.175000000000001</v>
      </c>
      <c r="T571" s="9">
        <f t="shared" si="87"/>
        <v>10.375</v>
      </c>
      <c r="U571" s="8">
        <f t="shared" si="88"/>
        <v>10.508333333333335</v>
      </c>
      <c r="V571" s="8">
        <f t="shared" si="89"/>
        <v>10.475000000000001</v>
      </c>
    </row>
    <row r="572" spans="1:22" ht="13.5" x14ac:dyDescent="0.25">
      <c r="A572" s="3">
        <f>RSI!A572</f>
        <v>42836</v>
      </c>
      <c r="B572" s="2">
        <f>RSI!B572</f>
        <v>3.2088000000000001</v>
      </c>
      <c r="C572" s="2">
        <f>RSI!I572</f>
        <v>36.213706190077446</v>
      </c>
      <c r="D572" s="2">
        <f>MACD!E572</f>
        <v>3.0205865321044634E-2</v>
      </c>
      <c r="E572" s="2">
        <f>MACD!F572</f>
        <v>3.1336163313683808E-2</v>
      </c>
      <c r="F572" s="2">
        <f>'Moving Avg'!D572</f>
        <v>3.2088000000000001</v>
      </c>
      <c r="G572" s="2">
        <f>'Moving Avg'!F572</f>
        <v>3.2558699999999989</v>
      </c>
      <c r="H572" s="2">
        <f>'Moving Avg'!G572</f>
        <v>3.2541840000000013</v>
      </c>
      <c r="I572" s="2">
        <f>'Moving Avg'!H572</f>
        <v>3.3519430000000039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25</v>
      </c>
      <c r="N572" s="8">
        <f t="shared" si="81"/>
        <v>45</v>
      </c>
      <c r="O572" s="8">
        <f t="shared" si="82"/>
        <v>0</v>
      </c>
      <c r="P572" s="8">
        <f t="shared" si="83"/>
        <v>16.5</v>
      </c>
      <c r="Q572" s="9">
        <f t="shared" si="84"/>
        <v>26.975000000000001</v>
      </c>
      <c r="R572" s="9">
        <f t="shared" si="85"/>
        <v>18.125</v>
      </c>
      <c r="S572" s="9">
        <f t="shared" si="86"/>
        <v>17.925000000000001</v>
      </c>
      <c r="T572" s="9">
        <f t="shared" si="87"/>
        <v>21.625</v>
      </c>
      <c r="U572" s="8">
        <f t="shared" si="88"/>
        <v>21.008333333333336</v>
      </c>
      <c r="V572" s="8">
        <f t="shared" si="89"/>
        <v>21.162500000000001</v>
      </c>
    </row>
    <row r="573" spans="1:22" ht="13.5" x14ac:dyDescent="0.25">
      <c r="A573" s="3">
        <f>RSI!A573</f>
        <v>42837</v>
      </c>
      <c r="B573" s="2">
        <f>RSI!B573</f>
        <v>3.2235999999999998</v>
      </c>
      <c r="C573" s="2">
        <f>RSI!I573</f>
        <v>42.37500836021718</v>
      </c>
      <c r="D573" s="2">
        <f>MACD!E573</f>
        <v>2.3786559303462518E-2</v>
      </c>
      <c r="E573" s="2">
        <f>MACD!F573</f>
        <v>2.9826242511639553E-2</v>
      </c>
      <c r="F573" s="2">
        <f>'Moving Avg'!D573</f>
        <v>3.2117600000000004</v>
      </c>
      <c r="G573" s="2">
        <f>'Moving Avg'!F573</f>
        <v>3.2486749999999995</v>
      </c>
      <c r="H573" s="2">
        <f>'Moving Avg'!G573</f>
        <v>3.2541840000000009</v>
      </c>
      <c r="I573" s="2">
        <f>'Moving Avg'!H573</f>
        <v>3.3522905000000036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  <c r="M573" s="8">
        <f t="shared" si="80"/>
        <v>25</v>
      </c>
      <c r="N573" s="8">
        <f t="shared" si="81"/>
        <v>45</v>
      </c>
      <c r="O573" s="8">
        <f t="shared" si="82"/>
        <v>0</v>
      </c>
      <c r="P573" s="8">
        <f t="shared" si="83"/>
        <v>83.5</v>
      </c>
      <c r="Q573" s="9">
        <f t="shared" si="84"/>
        <v>37.024999999999999</v>
      </c>
      <c r="R573" s="9">
        <f t="shared" si="85"/>
        <v>34.875</v>
      </c>
      <c r="S573" s="9">
        <f t="shared" si="86"/>
        <v>48.075000000000003</v>
      </c>
      <c r="T573" s="9">
        <f t="shared" si="87"/>
        <v>38.375</v>
      </c>
      <c r="U573" s="8">
        <f t="shared" si="88"/>
        <v>39.991666666666667</v>
      </c>
      <c r="V573" s="8">
        <f t="shared" si="89"/>
        <v>39.587500000000006</v>
      </c>
    </row>
    <row r="574" spans="1:22" ht="13.5" x14ac:dyDescent="0.25">
      <c r="A574" s="3">
        <f>RSI!A574</f>
        <v>42838</v>
      </c>
      <c r="B574" s="2">
        <f>RSI!B574</f>
        <v>3.298</v>
      </c>
      <c r="C574" s="2">
        <f>RSI!I574</f>
        <v>62.161684250975362</v>
      </c>
      <c r="D574" s="2">
        <f>MACD!E574</f>
        <v>1.2975005479961332E-2</v>
      </c>
      <c r="E574" s="2">
        <f>MACD!F574</f>
        <v>2.6455995105303911E-2</v>
      </c>
      <c r="F574" s="2">
        <f>'Moving Avg'!D574</f>
        <v>3.2296</v>
      </c>
      <c r="G574" s="2">
        <f>'Moving Avg'!F574</f>
        <v>3.2451999999999983</v>
      </c>
      <c r="H574" s="2">
        <f>'Moving Avg'!G574</f>
        <v>3.2556720000000006</v>
      </c>
      <c r="I574" s="2">
        <f>'Moving Avg'!H574</f>
        <v>3.3532415000000033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25</v>
      </c>
      <c r="N574" s="8">
        <f t="shared" si="81"/>
        <v>45</v>
      </c>
      <c r="O574" s="8">
        <f t="shared" si="82"/>
        <v>0</v>
      </c>
      <c r="P574" s="8">
        <f t="shared" si="83"/>
        <v>83.5</v>
      </c>
      <c r="Q574" s="9">
        <f t="shared" si="84"/>
        <v>37.024999999999999</v>
      </c>
      <c r="R574" s="9">
        <f t="shared" si="85"/>
        <v>34.875</v>
      </c>
      <c r="S574" s="9">
        <f t="shared" si="86"/>
        <v>48.075000000000003</v>
      </c>
      <c r="T574" s="9">
        <f t="shared" si="87"/>
        <v>38.375</v>
      </c>
      <c r="U574" s="8">
        <f t="shared" si="88"/>
        <v>39.991666666666667</v>
      </c>
      <c r="V574" s="8">
        <f t="shared" si="89"/>
        <v>39.587500000000006</v>
      </c>
    </row>
    <row r="575" spans="1:22" ht="13.5" x14ac:dyDescent="0.25">
      <c r="A575" s="3">
        <f>RSI!A575</f>
        <v>42839</v>
      </c>
      <c r="B575" s="2">
        <f>RSI!B575</f>
        <v>3.298</v>
      </c>
      <c r="C575" s="2">
        <f>RSI!I575</f>
        <v>62.16168425097537</v>
      </c>
      <c r="D575" s="2">
        <f>MACD!E575</f>
        <v>3.5086883193269358E-3</v>
      </c>
      <c r="E575" s="2">
        <f>MACD!F575</f>
        <v>2.1866533748108517E-2</v>
      </c>
      <c r="F575" s="2">
        <f>'Moving Avg'!D575</f>
        <v>3.2474400000000001</v>
      </c>
      <c r="G575" s="2">
        <f>'Moving Avg'!F575</f>
        <v>3.2439599999999991</v>
      </c>
      <c r="H575" s="2">
        <f>'Moving Avg'!G575</f>
        <v>3.2571600000000012</v>
      </c>
      <c r="I575" s="2">
        <f>'Moving Avg'!H575</f>
        <v>3.3542155000000031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25</v>
      </c>
      <c r="N575" s="8">
        <f t="shared" si="81"/>
        <v>45</v>
      </c>
      <c r="O575" s="8">
        <f t="shared" si="82"/>
        <v>0</v>
      </c>
      <c r="P575" s="8">
        <f t="shared" si="83"/>
        <v>83.5</v>
      </c>
      <c r="Q575" s="9">
        <f t="shared" si="84"/>
        <v>37.024999999999999</v>
      </c>
      <c r="R575" s="9">
        <f t="shared" si="85"/>
        <v>34.875</v>
      </c>
      <c r="S575" s="9">
        <f t="shared" si="86"/>
        <v>48.075000000000003</v>
      </c>
      <c r="T575" s="9">
        <f t="shared" si="87"/>
        <v>38.375</v>
      </c>
      <c r="U575" s="8">
        <f t="shared" si="88"/>
        <v>39.991666666666667</v>
      </c>
      <c r="V575" s="8">
        <f t="shared" si="89"/>
        <v>39.587500000000006</v>
      </c>
    </row>
    <row r="576" spans="1:22" ht="13.5" x14ac:dyDescent="0.25">
      <c r="A576" s="3">
        <f>RSI!A576</f>
        <v>42842</v>
      </c>
      <c r="B576" s="2">
        <f>RSI!B576</f>
        <v>3.298</v>
      </c>
      <c r="C576" s="2">
        <f>RSI!I576</f>
        <v>62.161684250975362</v>
      </c>
      <c r="D576" s="2">
        <f>MACD!E576</f>
        <v>-4.795790234666697E-3</v>
      </c>
      <c r="E576" s="2">
        <f>MACD!F576</f>
        <v>1.6534068951553474E-2</v>
      </c>
      <c r="F576" s="2">
        <f>'Moving Avg'!D576</f>
        <v>3.2652799999999997</v>
      </c>
      <c r="G576" s="2">
        <f>'Moving Avg'!F576</f>
        <v>3.2434599999999989</v>
      </c>
      <c r="H576" s="2">
        <f>'Moving Avg'!G576</f>
        <v>3.256762000000001</v>
      </c>
      <c r="I576" s="2">
        <f>'Moving Avg'!H576</f>
        <v>3.3549350000000029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25</v>
      </c>
      <c r="N576" s="8">
        <f t="shared" si="81"/>
        <v>100</v>
      </c>
      <c r="O576" s="8">
        <f t="shared" si="82"/>
        <v>0</v>
      </c>
      <c r="P576" s="8">
        <f t="shared" si="83"/>
        <v>83.5</v>
      </c>
      <c r="Q576" s="9">
        <f t="shared" si="84"/>
        <v>56.274999999999999</v>
      </c>
      <c r="R576" s="9">
        <f t="shared" si="85"/>
        <v>45.875</v>
      </c>
      <c r="S576" s="9">
        <f t="shared" si="86"/>
        <v>56.325000000000003</v>
      </c>
      <c r="T576" s="9">
        <f t="shared" si="87"/>
        <v>52.125</v>
      </c>
      <c r="U576" s="8">
        <f t="shared" si="88"/>
        <v>52.82500000000001</v>
      </c>
      <c r="V576" s="8">
        <f t="shared" si="89"/>
        <v>52.650000000000006</v>
      </c>
    </row>
    <row r="577" spans="1:22" ht="13.5" x14ac:dyDescent="0.25">
      <c r="A577" s="3">
        <f>RSI!A577</f>
        <v>42843</v>
      </c>
      <c r="B577" s="2">
        <f>RSI!B577</f>
        <v>3.2930999999999999</v>
      </c>
      <c r="C577" s="2">
        <f>RSI!I577</f>
        <v>60.454165850713672</v>
      </c>
      <c r="D577" s="2">
        <f>MACD!E577</f>
        <v>-1.173239548084748E-2</v>
      </c>
      <c r="E577" s="2">
        <f>MACD!F577</f>
        <v>1.0880776065073284E-2</v>
      </c>
      <c r="F577" s="2">
        <f>'Moving Avg'!D577</f>
        <v>3.2821399999999996</v>
      </c>
      <c r="G577" s="2">
        <f>'Moving Avg'!F577</f>
        <v>3.2432150000000002</v>
      </c>
      <c r="H577" s="2">
        <f>'Moving Avg'!G577</f>
        <v>3.256266000000001</v>
      </c>
      <c r="I577" s="2">
        <f>'Moving Avg'!H577</f>
        <v>3.3556300000000032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25</v>
      </c>
      <c r="N577" s="8">
        <f t="shared" si="81"/>
        <v>100</v>
      </c>
      <c r="O577" s="8">
        <f t="shared" si="82"/>
        <v>0</v>
      </c>
      <c r="P577" s="8">
        <f t="shared" si="83"/>
        <v>83.5</v>
      </c>
      <c r="Q577" s="9">
        <f t="shared" si="84"/>
        <v>56.274999999999999</v>
      </c>
      <c r="R577" s="9">
        <f t="shared" si="85"/>
        <v>45.875</v>
      </c>
      <c r="S577" s="9">
        <f t="shared" si="86"/>
        <v>56.325000000000003</v>
      </c>
      <c r="T577" s="9">
        <f t="shared" si="87"/>
        <v>52.125</v>
      </c>
      <c r="U577" s="8">
        <f t="shared" si="88"/>
        <v>52.82500000000001</v>
      </c>
      <c r="V577" s="8">
        <f t="shared" si="89"/>
        <v>52.650000000000006</v>
      </c>
    </row>
    <row r="578" spans="1:22" ht="13.5" x14ac:dyDescent="0.25">
      <c r="A578" s="3">
        <f>RSI!A578</f>
        <v>42844</v>
      </c>
      <c r="B578" s="2">
        <f>RSI!B578</f>
        <v>3.2732000000000001</v>
      </c>
      <c r="C578" s="2">
        <f>RSI!I578</f>
        <v>53.970231886447095</v>
      </c>
      <c r="D578" s="2">
        <f>MACD!E578</f>
        <v>-1.8628226993031127E-2</v>
      </c>
      <c r="E578" s="2">
        <f>MACD!F578</f>
        <v>4.9789754534524007E-3</v>
      </c>
      <c r="F578" s="2">
        <f>'Moving Avg'!D578</f>
        <v>3.2920600000000002</v>
      </c>
      <c r="G578" s="2">
        <f>'Moving Avg'!F578</f>
        <v>3.2419750000000001</v>
      </c>
      <c r="H578" s="2">
        <f>'Moving Avg'!G578</f>
        <v>3.2570580000000011</v>
      </c>
      <c r="I578" s="2">
        <f>'Moving Avg'!H578</f>
        <v>3.3557540000000023</v>
      </c>
      <c r="J578" s="6" t="str">
        <f>OBV!F578</f>
        <v>BEARISH</v>
      </c>
      <c r="K578" s="6" t="str">
        <f>OBV!G578</f>
        <v>NEUTRAL</v>
      </c>
      <c r="L578" s="6" t="str">
        <f>OBV!H578</f>
        <v>BEARISH DIVERGENCE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46.225000000000001</v>
      </c>
      <c r="R578" s="9">
        <f t="shared" si="85"/>
        <v>29.125</v>
      </c>
      <c r="S578" s="9">
        <f t="shared" si="86"/>
        <v>26.175000000000001</v>
      </c>
      <c r="T578" s="9">
        <f t="shared" si="87"/>
        <v>35.375</v>
      </c>
      <c r="U578" s="8">
        <f t="shared" si="88"/>
        <v>33.841666666666661</v>
      </c>
      <c r="V578" s="8">
        <f t="shared" si="89"/>
        <v>34.224999999999994</v>
      </c>
    </row>
    <row r="579" spans="1:22" ht="13.5" x14ac:dyDescent="0.25">
      <c r="A579" s="3">
        <f>RSI!A579</f>
        <v>42845</v>
      </c>
      <c r="B579" s="2">
        <f>RSI!B579</f>
        <v>3.2732000000000001</v>
      </c>
      <c r="C579" s="2">
        <f>RSI!I579</f>
        <v>53.970231886447095</v>
      </c>
      <c r="D579" s="2">
        <f>MACD!E579</f>
        <v>-2.4552559636559224E-2</v>
      </c>
      <c r="E579" s="2">
        <f>MACD!F579</f>
        <v>-9.2733156454992416E-4</v>
      </c>
      <c r="F579" s="2">
        <f>'Moving Avg'!D579</f>
        <v>3.2870999999999997</v>
      </c>
      <c r="G579" s="2">
        <f>'Moving Avg'!F579</f>
        <v>3.2419750000000001</v>
      </c>
      <c r="H579" s="2">
        <f>'Moving Avg'!G579</f>
        <v>3.2586440000000012</v>
      </c>
      <c r="I579" s="2">
        <f>'Moving Avg'!H579</f>
        <v>3.3561260000000019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25</v>
      </c>
      <c r="N579" s="8">
        <f t="shared" si="91"/>
        <v>100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46.225000000000001</v>
      </c>
      <c r="R579" s="9">
        <f t="shared" ref="R579:R642" si="95">M579*0.2+N579*0.2+O579*0.35+P579*0.25</f>
        <v>29.125</v>
      </c>
      <c r="S579" s="9">
        <f t="shared" ref="S579:S642" si="96">M579*0.15+N579*0.15+O579*0.25+P579*0.45</f>
        <v>26.175000000000001</v>
      </c>
      <c r="T579" s="9">
        <f t="shared" ref="T579:T642" si="97">0.25*SUM(M579:P579)</f>
        <v>35.375</v>
      </c>
      <c r="U579" s="8">
        <f t="shared" ref="U579:U642" si="98">SUM(Q579:S579)/3</f>
        <v>33.841666666666661</v>
      </c>
      <c r="V579" s="8">
        <f t="shared" ref="V579:V642" si="99">SUM(Q579:T579)/4</f>
        <v>34.224999999999994</v>
      </c>
    </row>
    <row r="580" spans="1:22" ht="13.5" x14ac:dyDescent="0.25">
      <c r="A580" s="3">
        <f>RSI!A580</f>
        <v>42846</v>
      </c>
      <c r="B580" s="2">
        <f>RSI!B580</f>
        <v>3.2235999999999998</v>
      </c>
      <c r="C580" s="2">
        <f>RSI!I580</f>
        <v>41.197558745512985</v>
      </c>
      <c r="D580" s="2">
        <f>MACD!E580</f>
        <v>-2.5974158606427711E-2</v>
      </c>
      <c r="E580" s="2">
        <f>MACD!F580</f>
        <v>-5.9366969729254815E-3</v>
      </c>
      <c r="F580" s="2">
        <f>'Moving Avg'!D580</f>
        <v>3.2722199999999999</v>
      </c>
      <c r="G580" s="2">
        <f>'Moving Avg'!F580</f>
        <v>3.2394950000000007</v>
      </c>
      <c r="H580" s="2">
        <f>'Moving Avg'!G580</f>
        <v>3.2585440000000019</v>
      </c>
      <c r="I580" s="2">
        <f>'Moving Avg'!H580</f>
        <v>3.3562500000000024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25</v>
      </c>
      <c r="N580" s="8">
        <f t="shared" si="91"/>
        <v>100</v>
      </c>
      <c r="O580" s="8">
        <f t="shared" si="92"/>
        <v>0</v>
      </c>
      <c r="P580" s="8">
        <f t="shared" si="93"/>
        <v>16.5</v>
      </c>
      <c r="Q580" s="9">
        <f t="shared" si="94"/>
        <v>46.225000000000001</v>
      </c>
      <c r="R580" s="9">
        <f t="shared" si="95"/>
        <v>29.125</v>
      </c>
      <c r="S580" s="9">
        <f t="shared" si="96"/>
        <v>26.175000000000001</v>
      </c>
      <c r="T580" s="9">
        <f t="shared" si="97"/>
        <v>35.375</v>
      </c>
      <c r="U580" s="8">
        <f t="shared" si="98"/>
        <v>33.841666666666661</v>
      </c>
      <c r="V580" s="8">
        <f t="shared" si="99"/>
        <v>34.224999999999994</v>
      </c>
    </row>
    <row r="581" spans="1:22" ht="13.5" x14ac:dyDescent="0.25">
      <c r="A581" s="3">
        <f>RSI!A581</f>
        <v>42849</v>
      </c>
      <c r="B581" s="2">
        <f>RSI!B581</f>
        <v>3.1739999999999999</v>
      </c>
      <c r="C581" s="2">
        <f>RSI!I581</f>
        <v>32.830240889682017</v>
      </c>
      <c r="D581" s="2">
        <f>MACD!E581</f>
        <v>-2.328653206024045E-2</v>
      </c>
      <c r="E581" s="2">
        <f>MACD!F581</f>
        <v>-9.4066639903884752E-3</v>
      </c>
      <c r="F581" s="2">
        <f>'Moving Avg'!D581</f>
        <v>3.2474200000000004</v>
      </c>
      <c r="G581" s="2">
        <f>'Moving Avg'!F581</f>
        <v>3.2370150000000004</v>
      </c>
      <c r="H581" s="2">
        <f>'Moving Avg'!G581</f>
        <v>3.257452000000002</v>
      </c>
      <c r="I581" s="2">
        <f>'Moving Avg'!H581</f>
        <v>3.3565475000000022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25</v>
      </c>
      <c r="N581" s="8">
        <f t="shared" si="91"/>
        <v>45</v>
      </c>
      <c r="O581" s="8">
        <f t="shared" si="92"/>
        <v>0</v>
      </c>
      <c r="P581" s="8">
        <f t="shared" si="93"/>
        <v>16.5</v>
      </c>
      <c r="Q581" s="9">
        <f t="shared" si="94"/>
        <v>26.975000000000001</v>
      </c>
      <c r="R581" s="9">
        <f t="shared" si="95"/>
        <v>18.125</v>
      </c>
      <c r="S581" s="9">
        <f t="shared" si="96"/>
        <v>17.925000000000001</v>
      </c>
      <c r="T581" s="9">
        <f t="shared" si="97"/>
        <v>21.625</v>
      </c>
      <c r="U581" s="8">
        <f t="shared" si="98"/>
        <v>21.008333333333336</v>
      </c>
      <c r="V581" s="8">
        <f t="shared" si="99"/>
        <v>21.162500000000001</v>
      </c>
    </row>
    <row r="582" spans="1:22" ht="13.5" x14ac:dyDescent="0.25">
      <c r="A582" s="3">
        <f>RSI!A582</f>
        <v>42850</v>
      </c>
      <c r="B582" s="2">
        <f>RSI!B582</f>
        <v>3.1739999999999999</v>
      </c>
      <c r="C582" s="2">
        <f>RSI!I582</f>
        <v>32.830240889682017</v>
      </c>
      <c r="D582" s="2">
        <f>MACD!E582</f>
        <v>-2.051888696496329E-2</v>
      </c>
      <c r="E582" s="2">
        <f>MACD!F582</f>
        <v>-1.1629108585303439E-2</v>
      </c>
      <c r="F582" s="2">
        <f>'Moving Avg'!D582</f>
        <v>3.2235999999999998</v>
      </c>
      <c r="G582" s="2">
        <f>'Moving Avg'!F582</f>
        <v>3.2345350000000002</v>
      </c>
      <c r="H582" s="2">
        <f>'Moving Avg'!G582</f>
        <v>3.2564600000000019</v>
      </c>
      <c r="I582" s="2">
        <f>'Moving Avg'!H582</f>
        <v>3.3564235000000013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25</v>
      </c>
      <c r="N582" s="8">
        <f t="shared" si="91"/>
        <v>45</v>
      </c>
      <c r="O582" s="8">
        <f t="shared" si="92"/>
        <v>0</v>
      </c>
      <c r="P582" s="8">
        <f t="shared" si="93"/>
        <v>16.5</v>
      </c>
      <c r="Q582" s="9">
        <f t="shared" si="94"/>
        <v>26.975000000000001</v>
      </c>
      <c r="R582" s="9">
        <f t="shared" si="95"/>
        <v>18.125</v>
      </c>
      <c r="S582" s="9">
        <f t="shared" si="96"/>
        <v>17.925000000000001</v>
      </c>
      <c r="T582" s="9">
        <f t="shared" si="97"/>
        <v>21.625</v>
      </c>
      <c r="U582" s="8">
        <f t="shared" si="98"/>
        <v>21.008333333333336</v>
      </c>
      <c r="V582" s="8">
        <f t="shared" si="99"/>
        <v>21.162500000000001</v>
      </c>
    </row>
    <row r="583" spans="1:22" ht="13.5" x14ac:dyDescent="0.25">
      <c r="A583" s="3">
        <f>RSI!A583</f>
        <v>42851</v>
      </c>
      <c r="B583" s="2">
        <f>RSI!B583</f>
        <v>3.0798000000000001</v>
      </c>
      <c r="C583" s="2">
        <f>RSI!I583</f>
        <v>22.682904739976578</v>
      </c>
      <c r="D583" s="2">
        <f>MACD!E583</f>
        <v>-8.4653885345895574E-3</v>
      </c>
      <c r="E583" s="2">
        <f>MACD!F583</f>
        <v>-1.0996364575160664E-2</v>
      </c>
      <c r="F583" s="2">
        <f>'Moving Avg'!D583</f>
        <v>3.18492</v>
      </c>
      <c r="G583" s="2">
        <f>'Moving Avg'!F583</f>
        <v>3.2273450000000006</v>
      </c>
      <c r="H583" s="2">
        <f>'Moving Avg'!G583</f>
        <v>3.2525920000000017</v>
      </c>
      <c r="I583" s="2">
        <f>'Moving Avg'!H583</f>
        <v>3.3558285000000012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50</v>
      </c>
      <c r="N583" s="8">
        <f t="shared" si="91"/>
        <v>0</v>
      </c>
      <c r="O583" s="8">
        <f t="shared" si="92"/>
        <v>0</v>
      </c>
      <c r="P583" s="8">
        <f t="shared" si="93"/>
        <v>16.5</v>
      </c>
      <c r="Q583" s="9">
        <f t="shared" si="94"/>
        <v>19.975000000000001</v>
      </c>
      <c r="R583" s="9">
        <f t="shared" si="95"/>
        <v>14.125</v>
      </c>
      <c r="S583" s="9">
        <f t="shared" si="96"/>
        <v>14.925000000000001</v>
      </c>
      <c r="T583" s="9">
        <f t="shared" si="97"/>
        <v>16.625</v>
      </c>
      <c r="U583" s="8">
        <f t="shared" si="98"/>
        <v>16.341666666666669</v>
      </c>
      <c r="V583" s="8">
        <f t="shared" si="99"/>
        <v>16.412500000000001</v>
      </c>
    </row>
    <row r="584" spans="1:22" ht="13.5" x14ac:dyDescent="0.25">
      <c r="A584" s="3">
        <f>RSI!A584</f>
        <v>42852</v>
      </c>
      <c r="B584" s="2">
        <f>RSI!B584</f>
        <v>3.0798000000000001</v>
      </c>
      <c r="C584" s="2">
        <f>RSI!I584</f>
        <v>22.682904739976578</v>
      </c>
      <c r="D584" s="2">
        <f>MACD!E584</f>
        <v>1.4159607540883634E-2</v>
      </c>
      <c r="E584" s="2">
        <f>MACD!F584</f>
        <v>-5.9651701519518041E-3</v>
      </c>
      <c r="F584" s="2">
        <f>'Moving Avg'!D584</f>
        <v>3.1462400000000001</v>
      </c>
      <c r="G584" s="2">
        <f>'Moving Avg'!F584</f>
        <v>3.2201550000000005</v>
      </c>
      <c r="H584" s="2">
        <f>'Moving Avg'!G584</f>
        <v>3.2496160000000018</v>
      </c>
      <c r="I584" s="2">
        <f>'Moving Avg'!H584</f>
        <v>3.3552335000000011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50</v>
      </c>
      <c r="N584" s="8">
        <f t="shared" si="91"/>
        <v>0</v>
      </c>
      <c r="O584" s="8">
        <f t="shared" si="92"/>
        <v>0</v>
      </c>
      <c r="P584" s="8">
        <f t="shared" si="93"/>
        <v>16.5</v>
      </c>
      <c r="Q584" s="9">
        <f t="shared" si="94"/>
        <v>19.975000000000001</v>
      </c>
      <c r="R584" s="9">
        <f t="shared" si="95"/>
        <v>14.125</v>
      </c>
      <c r="S584" s="9">
        <f t="shared" si="96"/>
        <v>14.925000000000001</v>
      </c>
      <c r="T584" s="9">
        <f t="shared" si="97"/>
        <v>16.625</v>
      </c>
      <c r="U584" s="8">
        <f t="shared" si="98"/>
        <v>16.341666666666669</v>
      </c>
      <c r="V584" s="8">
        <f t="shared" si="99"/>
        <v>16.412500000000001</v>
      </c>
    </row>
    <row r="585" spans="1:22" ht="13.5" x14ac:dyDescent="0.25">
      <c r="A585" s="3">
        <f>RSI!A585</f>
        <v>42853</v>
      </c>
      <c r="B585" s="2">
        <f>RSI!B585</f>
        <v>3.0798000000000001</v>
      </c>
      <c r="C585" s="2">
        <f>RSI!I585</f>
        <v>22.682904739976578</v>
      </c>
      <c r="D585" s="2">
        <f>MACD!E585</f>
        <v>3.4210990704962363E-2</v>
      </c>
      <c r="E585" s="2">
        <f>MACD!F585</f>
        <v>2.070062019431029E-3</v>
      </c>
      <c r="F585" s="2">
        <f>'Moving Avg'!D585</f>
        <v>3.11748</v>
      </c>
      <c r="G585" s="2">
        <f>'Moving Avg'!F585</f>
        <v>3.2129650000000005</v>
      </c>
      <c r="H585" s="2">
        <f>'Moving Avg'!G585</f>
        <v>3.2457480000000016</v>
      </c>
      <c r="I585" s="2">
        <f>'Moving Avg'!H585</f>
        <v>3.3546385000000014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50</v>
      </c>
      <c r="N585" s="8">
        <f t="shared" si="91"/>
        <v>0</v>
      </c>
      <c r="O585" s="8">
        <f t="shared" si="92"/>
        <v>0</v>
      </c>
      <c r="P585" s="8">
        <f t="shared" si="93"/>
        <v>16.5</v>
      </c>
      <c r="Q585" s="9">
        <f t="shared" si="94"/>
        <v>19.975000000000001</v>
      </c>
      <c r="R585" s="9">
        <f t="shared" si="95"/>
        <v>14.125</v>
      </c>
      <c r="S585" s="9">
        <f t="shared" si="96"/>
        <v>14.925000000000001</v>
      </c>
      <c r="T585" s="9">
        <f t="shared" si="97"/>
        <v>16.625</v>
      </c>
      <c r="U585" s="8">
        <f t="shared" si="98"/>
        <v>16.341666666666669</v>
      </c>
      <c r="V585" s="8">
        <f t="shared" si="99"/>
        <v>16.412500000000001</v>
      </c>
    </row>
    <row r="586" spans="1:22" ht="13.5" x14ac:dyDescent="0.25">
      <c r="A586" s="3">
        <f>RSI!A586</f>
        <v>42857</v>
      </c>
      <c r="B586" s="2">
        <f>RSI!B586</f>
        <v>3.1493000000000002</v>
      </c>
      <c r="C586" s="2">
        <f>RSI!I586</f>
        <v>39.822484930878893</v>
      </c>
      <c r="D586" s="2">
        <f>MACD!E586</f>
        <v>4.6869356537730944E-2</v>
      </c>
      <c r="E586" s="2">
        <f>MACD!F586</f>
        <v>1.1029920923091012E-2</v>
      </c>
      <c r="F586" s="2">
        <f>'Moving Avg'!D586</f>
        <v>3.1125400000000001</v>
      </c>
      <c r="G586" s="2">
        <f>'Moving Avg'!F586</f>
        <v>3.2092499999999999</v>
      </c>
      <c r="H586" s="2">
        <f>'Moving Avg'!G586</f>
        <v>3.243368000000002</v>
      </c>
      <c r="I586" s="2">
        <f>'Moving Avg'!H586</f>
        <v>3.3543910000000015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0</v>
      </c>
      <c r="O586" s="8">
        <f t="shared" si="92"/>
        <v>0</v>
      </c>
      <c r="P586" s="8">
        <f t="shared" si="93"/>
        <v>16.5</v>
      </c>
      <c r="Q586" s="9">
        <f t="shared" si="94"/>
        <v>11.225</v>
      </c>
      <c r="R586" s="9">
        <f t="shared" si="95"/>
        <v>9.125</v>
      </c>
      <c r="S586" s="9">
        <f t="shared" si="96"/>
        <v>11.175000000000001</v>
      </c>
      <c r="T586" s="9">
        <f t="shared" si="97"/>
        <v>10.375</v>
      </c>
      <c r="U586" s="8">
        <f t="shared" si="98"/>
        <v>10.508333333333335</v>
      </c>
      <c r="V586" s="8">
        <f t="shared" si="99"/>
        <v>10.475000000000001</v>
      </c>
    </row>
    <row r="587" spans="1:22" ht="13.5" x14ac:dyDescent="0.25">
      <c r="A587" s="3">
        <f>RSI!A587</f>
        <v>42858</v>
      </c>
      <c r="B587" s="2">
        <f>RSI!B587</f>
        <v>3.1739999999999999</v>
      </c>
      <c r="C587" s="2">
        <f>RSI!I587</f>
        <v>44.528880370329354</v>
      </c>
      <c r="D587" s="2">
        <f>MACD!E587</f>
        <v>5.5363867015965962E-2</v>
      </c>
      <c r="E587" s="2">
        <f>MACD!F587</f>
        <v>1.9896710141666003E-2</v>
      </c>
      <c r="F587" s="2">
        <f>'Moving Avg'!D587</f>
        <v>3.1125400000000001</v>
      </c>
      <c r="G587" s="2">
        <f>'Moving Avg'!F587</f>
        <v>3.206770000000001</v>
      </c>
      <c r="H587" s="2">
        <f>'Moving Avg'!G587</f>
        <v>3.2414820000000022</v>
      </c>
      <c r="I587" s="2">
        <f>'Moving Avg'!H587</f>
        <v>3.3543410000000016</v>
      </c>
      <c r="J587" s="6" t="str">
        <f>OBV!F587</f>
        <v>BULLISH</v>
      </c>
      <c r="K587" s="6" t="str">
        <f>OBV!G587</f>
        <v>NEUTRAL</v>
      </c>
      <c r="L587" s="6" t="str">
        <f>OBV!H587</f>
        <v>NEUTRAL</v>
      </c>
      <c r="M587" s="8">
        <f t="shared" si="90"/>
        <v>25</v>
      </c>
      <c r="N587" s="8">
        <f t="shared" si="91"/>
        <v>0</v>
      </c>
      <c r="O587" s="8">
        <f t="shared" si="92"/>
        <v>0</v>
      </c>
      <c r="P587" s="8">
        <f t="shared" si="93"/>
        <v>49.5</v>
      </c>
      <c r="Q587" s="9">
        <f t="shared" si="94"/>
        <v>16.175000000000001</v>
      </c>
      <c r="R587" s="9">
        <f t="shared" si="95"/>
        <v>17.375</v>
      </c>
      <c r="S587" s="9">
        <f t="shared" si="96"/>
        <v>26.025000000000002</v>
      </c>
      <c r="T587" s="9">
        <f t="shared" si="97"/>
        <v>18.625</v>
      </c>
      <c r="U587" s="8">
        <f t="shared" si="98"/>
        <v>19.858333333333334</v>
      </c>
      <c r="V587" s="8">
        <f t="shared" si="99"/>
        <v>19.55</v>
      </c>
    </row>
    <row r="588" spans="1:22" ht="13.5" x14ac:dyDescent="0.25">
      <c r="A588" s="3">
        <f>RSI!A588</f>
        <v>42859</v>
      </c>
      <c r="B588" s="2">
        <f>RSI!B588</f>
        <v>3.1739999999999999</v>
      </c>
      <c r="C588" s="2">
        <f>RSI!I588</f>
        <v>44.528880370329354</v>
      </c>
      <c r="D588" s="2">
        <f>MACD!E588</f>
        <v>5.96839095044297E-2</v>
      </c>
      <c r="E588" s="2">
        <f>MACD!F588</f>
        <v>2.7854150014218745E-2</v>
      </c>
      <c r="F588" s="2">
        <f>'Moving Avg'!D588</f>
        <v>3.1313800000000001</v>
      </c>
      <c r="G588" s="2">
        <f>'Moving Avg'!F588</f>
        <v>3.2050299999999998</v>
      </c>
      <c r="H588" s="2">
        <f>'Moving Avg'!G588</f>
        <v>3.2399940000000016</v>
      </c>
      <c r="I588" s="2">
        <f>'Moving Avg'!H588</f>
        <v>3.354588500000002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0</v>
      </c>
      <c r="O588" s="8">
        <f t="shared" si="92"/>
        <v>0</v>
      </c>
      <c r="P588" s="8">
        <f t="shared" si="93"/>
        <v>83.5</v>
      </c>
      <c r="Q588" s="9">
        <f t="shared" si="94"/>
        <v>21.274999999999999</v>
      </c>
      <c r="R588" s="9">
        <f t="shared" si="95"/>
        <v>25.875</v>
      </c>
      <c r="S588" s="9">
        <f t="shared" si="96"/>
        <v>41.325000000000003</v>
      </c>
      <c r="T588" s="9">
        <f t="shared" si="97"/>
        <v>27.125</v>
      </c>
      <c r="U588" s="8">
        <f t="shared" si="98"/>
        <v>29.491666666666664</v>
      </c>
      <c r="V588" s="8">
        <f t="shared" si="99"/>
        <v>28.9</v>
      </c>
    </row>
    <row r="589" spans="1:22" ht="13.5" x14ac:dyDescent="0.25">
      <c r="A589" s="3">
        <f>RSI!A589</f>
        <v>42860</v>
      </c>
      <c r="B589" s="2">
        <f>RSI!B589</f>
        <v>3.2633000000000001</v>
      </c>
      <c r="C589" s="2">
        <f>RSI!I589</f>
        <v>58.227302793843627</v>
      </c>
      <c r="D589" s="2">
        <f>MACD!E589</f>
        <v>5.6904069180525596E-2</v>
      </c>
      <c r="E589" s="2">
        <f>MACD!F589</f>
        <v>3.3664133847480113E-2</v>
      </c>
      <c r="F589" s="2">
        <f>'Moving Avg'!D589</f>
        <v>3.1680799999999998</v>
      </c>
      <c r="G589" s="2">
        <f>'Moving Avg'!F589</f>
        <v>3.2077549999999997</v>
      </c>
      <c r="H589" s="2">
        <f>'Moving Avg'!G589</f>
        <v>3.2402920000000011</v>
      </c>
      <c r="I589" s="2">
        <f>'Moving Avg'!H589</f>
        <v>3.3552825000000013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25</v>
      </c>
      <c r="N589" s="8">
        <f t="shared" si="91"/>
        <v>0</v>
      </c>
      <c r="O589" s="8">
        <f t="shared" si="92"/>
        <v>0</v>
      </c>
      <c r="P589" s="8">
        <f t="shared" si="93"/>
        <v>83.5</v>
      </c>
      <c r="Q589" s="9">
        <f t="shared" si="94"/>
        <v>21.274999999999999</v>
      </c>
      <c r="R589" s="9">
        <f t="shared" si="95"/>
        <v>25.875</v>
      </c>
      <c r="S589" s="9">
        <f t="shared" si="96"/>
        <v>41.325000000000003</v>
      </c>
      <c r="T589" s="9">
        <f t="shared" si="97"/>
        <v>27.125</v>
      </c>
      <c r="U589" s="8">
        <f t="shared" si="98"/>
        <v>29.491666666666664</v>
      </c>
      <c r="V589" s="8">
        <f t="shared" si="99"/>
        <v>28.9</v>
      </c>
    </row>
    <row r="590" spans="1:22" ht="13.5" x14ac:dyDescent="0.25">
      <c r="A590" s="3">
        <f>RSI!A590</f>
        <v>42863</v>
      </c>
      <c r="B590" s="2">
        <f>RSI!B590</f>
        <v>3.3228</v>
      </c>
      <c r="C590" s="2">
        <f>RSI!I590</f>
        <v>64.515086130602327</v>
      </c>
      <c r="D590" s="2">
        <f>MACD!E590</f>
        <v>4.2152296058600935E-2</v>
      </c>
      <c r="E590" s="2">
        <f>MACD!F590</f>
        <v>3.5361766289704277E-2</v>
      </c>
      <c r="F590" s="2">
        <f>'Moving Avg'!D590</f>
        <v>3.2166800000000002</v>
      </c>
      <c r="G590" s="2">
        <f>'Moving Avg'!F590</f>
        <v>3.2134549999999997</v>
      </c>
      <c r="H590" s="2">
        <f>'Moving Avg'!G590</f>
        <v>3.2417800000000017</v>
      </c>
      <c r="I590" s="2">
        <f>'Moving Avg'!H590</f>
        <v>3.3560265000000014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  <c r="M590" s="8">
        <f t="shared" si="90"/>
        <v>25</v>
      </c>
      <c r="N590" s="8">
        <f t="shared" si="91"/>
        <v>0</v>
      </c>
      <c r="O590" s="8">
        <f t="shared" si="92"/>
        <v>0</v>
      </c>
      <c r="P590" s="8">
        <f t="shared" si="93"/>
        <v>83.5</v>
      </c>
      <c r="Q590" s="9">
        <f t="shared" si="94"/>
        <v>21.274999999999999</v>
      </c>
      <c r="R590" s="9">
        <f t="shared" si="95"/>
        <v>25.875</v>
      </c>
      <c r="S590" s="9">
        <f t="shared" si="96"/>
        <v>41.325000000000003</v>
      </c>
      <c r="T590" s="9">
        <f t="shared" si="97"/>
        <v>27.125</v>
      </c>
      <c r="U590" s="8">
        <f t="shared" si="98"/>
        <v>29.491666666666664</v>
      </c>
      <c r="V590" s="8">
        <f t="shared" si="99"/>
        <v>28.9</v>
      </c>
    </row>
    <row r="591" spans="1:22" ht="13.5" x14ac:dyDescent="0.25">
      <c r="A591" s="3">
        <f>RSI!A591</f>
        <v>42864</v>
      </c>
      <c r="B591" s="2">
        <f>RSI!B591</f>
        <v>3.3228</v>
      </c>
      <c r="C591" s="2">
        <f>RSI!I591</f>
        <v>64.515086130602327</v>
      </c>
      <c r="D591" s="2">
        <f>MACD!E591</f>
        <v>2.1353017446738232E-2</v>
      </c>
      <c r="E591" s="2">
        <f>MACD!F591</f>
        <v>3.2560016521111068E-2</v>
      </c>
      <c r="F591" s="2">
        <f>'Moving Avg'!D591</f>
        <v>3.2513800000000002</v>
      </c>
      <c r="G591" s="2">
        <f>'Moving Avg'!F591</f>
        <v>3.2191549999999998</v>
      </c>
      <c r="H591" s="2">
        <f>'Moving Avg'!G591</f>
        <v>3.2433660000000013</v>
      </c>
      <c r="I591" s="2">
        <f>'Moving Avg'!H591</f>
        <v>3.3567705000000014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25</v>
      </c>
      <c r="N591" s="8">
        <f t="shared" si="91"/>
        <v>45</v>
      </c>
      <c r="O591" s="8">
        <f t="shared" si="92"/>
        <v>0</v>
      </c>
      <c r="P591" s="8">
        <f t="shared" si="93"/>
        <v>83.5</v>
      </c>
      <c r="Q591" s="9">
        <f t="shared" si="94"/>
        <v>37.024999999999999</v>
      </c>
      <c r="R591" s="9">
        <f t="shared" si="95"/>
        <v>34.875</v>
      </c>
      <c r="S591" s="9">
        <f t="shared" si="96"/>
        <v>48.075000000000003</v>
      </c>
      <c r="T591" s="9">
        <f t="shared" si="97"/>
        <v>38.375</v>
      </c>
      <c r="U591" s="8">
        <f t="shared" si="98"/>
        <v>39.991666666666667</v>
      </c>
      <c r="V591" s="8">
        <f t="shared" si="99"/>
        <v>39.587500000000006</v>
      </c>
    </row>
    <row r="592" spans="1:22" ht="13.5" x14ac:dyDescent="0.25">
      <c r="A592" s="3">
        <f>RSI!A592</f>
        <v>42865</v>
      </c>
      <c r="B592" s="2">
        <f>RSI!B592</f>
        <v>3.3923000000000001</v>
      </c>
      <c r="C592" s="2">
        <f>RSI!I592</f>
        <v>70.525319808022715</v>
      </c>
      <c r="D592" s="2">
        <f>MACD!E592</f>
        <v>-2.0299275334587641E-3</v>
      </c>
      <c r="E592" s="2">
        <f>MACD!F592</f>
        <v>2.5642027710197104E-2</v>
      </c>
      <c r="F592" s="2">
        <f>'Moving Avg'!D592</f>
        <v>3.2950400000000002</v>
      </c>
      <c r="G592" s="2">
        <f>'Moving Avg'!F592</f>
        <v>3.2283300000000006</v>
      </c>
      <c r="H592" s="2">
        <f>'Moving Avg'!G592</f>
        <v>3.2467400000000013</v>
      </c>
      <c r="I592" s="2">
        <f>'Moving Avg'!H592</f>
        <v>3.3578370000000013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0</v>
      </c>
      <c r="N592" s="8">
        <f t="shared" si="91"/>
        <v>100</v>
      </c>
      <c r="O592" s="8">
        <f t="shared" si="92"/>
        <v>0</v>
      </c>
      <c r="P592" s="8">
        <f t="shared" si="93"/>
        <v>83.5</v>
      </c>
      <c r="Q592" s="9">
        <f t="shared" si="94"/>
        <v>47.524999999999999</v>
      </c>
      <c r="R592" s="9">
        <f t="shared" si="95"/>
        <v>40.875</v>
      </c>
      <c r="S592" s="9">
        <f t="shared" si="96"/>
        <v>52.575000000000003</v>
      </c>
      <c r="T592" s="9">
        <f t="shared" si="97"/>
        <v>45.875</v>
      </c>
      <c r="U592" s="8">
        <f t="shared" si="98"/>
        <v>46.991666666666674</v>
      </c>
      <c r="V592" s="8">
        <f t="shared" si="99"/>
        <v>46.712500000000006</v>
      </c>
    </row>
    <row r="593" spans="1:22" ht="13.5" x14ac:dyDescent="0.25">
      <c r="A593" s="3">
        <f>RSI!A593</f>
        <v>42866</v>
      </c>
      <c r="B593" s="2">
        <f>RSI!B593</f>
        <v>3.3873000000000002</v>
      </c>
      <c r="C593" s="2">
        <f>RSI!I593</f>
        <v>69.611836581212884</v>
      </c>
      <c r="D593" s="2">
        <f>MACD!E593</f>
        <v>-3.6936452204172188E-2</v>
      </c>
      <c r="E593" s="2">
        <f>MACD!F593</f>
        <v>1.3126331727323247E-2</v>
      </c>
      <c r="F593" s="2">
        <f>'Moving Avg'!D593</f>
        <v>3.3377000000000003</v>
      </c>
      <c r="G593" s="2">
        <f>'Moving Avg'!F593</f>
        <v>3.2365149999999998</v>
      </c>
      <c r="H593" s="2">
        <f>'Moving Avg'!G593</f>
        <v>3.2495180000000015</v>
      </c>
      <c r="I593" s="2">
        <f>'Moving Avg'!H593</f>
        <v>3.3589035000000007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  <c r="M593" s="8">
        <f t="shared" si="90"/>
        <v>25</v>
      </c>
      <c r="N593" s="8">
        <f t="shared" si="91"/>
        <v>100</v>
      </c>
      <c r="O593" s="8">
        <f t="shared" si="92"/>
        <v>0</v>
      </c>
      <c r="P593" s="8">
        <f t="shared" si="93"/>
        <v>83.5</v>
      </c>
      <c r="Q593" s="9">
        <f t="shared" si="94"/>
        <v>56.274999999999999</v>
      </c>
      <c r="R593" s="9">
        <f t="shared" si="95"/>
        <v>45.875</v>
      </c>
      <c r="S593" s="9">
        <f t="shared" si="96"/>
        <v>56.325000000000003</v>
      </c>
      <c r="T593" s="9">
        <f t="shared" si="97"/>
        <v>52.125</v>
      </c>
      <c r="U593" s="8">
        <f t="shared" si="98"/>
        <v>52.82500000000001</v>
      </c>
      <c r="V593" s="8">
        <f t="shared" si="99"/>
        <v>52.650000000000006</v>
      </c>
    </row>
    <row r="594" spans="1:22" ht="13.5" x14ac:dyDescent="0.25">
      <c r="A594" s="3">
        <f>RSI!A594</f>
        <v>42867</v>
      </c>
      <c r="B594" s="2">
        <f>RSI!B594</f>
        <v>3.3822999999999999</v>
      </c>
      <c r="C594" s="2">
        <f>RSI!I594</f>
        <v>68.654185690731936</v>
      </c>
      <c r="D594" s="2">
        <f>MACD!E594</f>
        <v>-6.6997843872631968E-2</v>
      </c>
      <c r="E594" s="2">
        <f>MACD!F594</f>
        <v>-2.8985033926677978E-3</v>
      </c>
      <c r="F594" s="2">
        <f>'Moving Avg'!D594</f>
        <v>3.3615000000000004</v>
      </c>
      <c r="G594" s="2">
        <f>'Moving Avg'!F594</f>
        <v>3.2407300000000001</v>
      </c>
      <c r="H594" s="2">
        <f>'Moving Avg'!G594</f>
        <v>3.2521960000000014</v>
      </c>
      <c r="I594" s="2">
        <f>'Moving Avg'!H594</f>
        <v>3.3599450000000006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100</v>
      </c>
      <c r="O594" s="8">
        <f t="shared" si="92"/>
        <v>50</v>
      </c>
      <c r="P594" s="8">
        <f t="shared" si="93"/>
        <v>83.5</v>
      </c>
      <c r="Q594" s="9">
        <f t="shared" si="94"/>
        <v>63.774999999999999</v>
      </c>
      <c r="R594" s="9">
        <f t="shared" si="95"/>
        <v>63.375</v>
      </c>
      <c r="S594" s="9">
        <f t="shared" si="96"/>
        <v>68.825000000000003</v>
      </c>
      <c r="T594" s="9">
        <f t="shared" si="97"/>
        <v>64.625</v>
      </c>
      <c r="U594" s="8">
        <f t="shared" si="98"/>
        <v>65.325000000000003</v>
      </c>
      <c r="V594" s="8">
        <f t="shared" si="99"/>
        <v>65.150000000000006</v>
      </c>
    </row>
    <row r="595" spans="1:22" ht="13.5" x14ac:dyDescent="0.25">
      <c r="A595" s="3">
        <f>RSI!A595</f>
        <v>42870</v>
      </c>
      <c r="B595" s="2">
        <f>RSI!B595</f>
        <v>3.3822999999999999</v>
      </c>
      <c r="C595" s="2">
        <f>RSI!I595</f>
        <v>68.654185690731936</v>
      </c>
      <c r="D595" s="2">
        <f>MACD!E595</f>
        <v>-9.3234001517464193E-2</v>
      </c>
      <c r="E595" s="2">
        <f>MACD!F595</f>
        <v>-2.096560301762708E-2</v>
      </c>
      <c r="F595" s="2">
        <f>'Moving Avg'!D595</f>
        <v>3.3734000000000002</v>
      </c>
      <c r="G595" s="2">
        <f>'Moving Avg'!F595</f>
        <v>3.244945</v>
      </c>
      <c r="H595" s="2">
        <f>'Moving Avg'!G595</f>
        <v>3.2566580000000003</v>
      </c>
      <c r="I595" s="2">
        <f>'Moving Avg'!H595</f>
        <v>3.360986500000001</v>
      </c>
      <c r="J595" s="6" t="str">
        <f>OBV!F595</f>
        <v>BEARISH</v>
      </c>
      <c r="K595" s="6" t="str">
        <f>OBV!G595</f>
        <v>NEUTRAL</v>
      </c>
      <c r="L595" s="6" t="str">
        <f>OBV!H595</f>
        <v>BEARISH DIVERGENCE</v>
      </c>
      <c r="M595" s="8">
        <f t="shared" si="90"/>
        <v>25</v>
      </c>
      <c r="N595" s="8">
        <f t="shared" si="91"/>
        <v>100</v>
      </c>
      <c r="O595" s="8">
        <f t="shared" si="92"/>
        <v>50</v>
      </c>
      <c r="P595" s="8">
        <f t="shared" si="93"/>
        <v>16.5</v>
      </c>
      <c r="Q595" s="9">
        <f t="shared" si="94"/>
        <v>53.725000000000001</v>
      </c>
      <c r="R595" s="9">
        <f t="shared" si="95"/>
        <v>46.625</v>
      </c>
      <c r="S595" s="9">
        <f t="shared" si="96"/>
        <v>38.674999999999997</v>
      </c>
      <c r="T595" s="9">
        <f t="shared" si="97"/>
        <v>47.875</v>
      </c>
      <c r="U595" s="8">
        <f t="shared" si="98"/>
        <v>46.341666666666661</v>
      </c>
      <c r="V595" s="8">
        <f t="shared" si="99"/>
        <v>46.724999999999994</v>
      </c>
    </row>
    <row r="596" spans="1:22" ht="13.5" x14ac:dyDescent="0.25">
      <c r="A596" s="3">
        <f>RSI!A596</f>
        <v>42871</v>
      </c>
      <c r="B596" s="2">
        <f>RSI!B596</f>
        <v>3.3822999999999999</v>
      </c>
      <c r="C596" s="2">
        <f>RSI!I596</f>
        <v>68.654185690731936</v>
      </c>
      <c r="D596" s="2">
        <f>MACD!E596</f>
        <v>-0.10548188569484029</v>
      </c>
      <c r="E596" s="2">
        <f>MACD!F596</f>
        <v>-3.786885955306972E-2</v>
      </c>
      <c r="F596" s="2">
        <f>'Moving Avg'!D596</f>
        <v>3.3853</v>
      </c>
      <c r="G596" s="2">
        <f>'Moving Avg'!F596</f>
        <v>3.2491599999999998</v>
      </c>
      <c r="H596" s="2">
        <f>'Moving Avg'!G596</f>
        <v>3.26112</v>
      </c>
      <c r="I596" s="2">
        <f>'Moving Avg'!H596</f>
        <v>3.3616560000000004</v>
      </c>
      <c r="J596" s="6" t="str">
        <f>OBV!F596</f>
        <v>BEARISH</v>
      </c>
      <c r="K596" s="6" t="str">
        <f>OBV!G596</f>
        <v>NEUTRAL</v>
      </c>
      <c r="L596" s="6" t="str">
        <f>OBV!H596</f>
        <v>BEARISH DIVERGENCE</v>
      </c>
      <c r="M596" s="8">
        <f t="shared" si="90"/>
        <v>25</v>
      </c>
      <c r="N596" s="8">
        <f t="shared" si="91"/>
        <v>100</v>
      </c>
      <c r="O596" s="8">
        <f t="shared" si="92"/>
        <v>50</v>
      </c>
      <c r="P596" s="8">
        <f t="shared" si="93"/>
        <v>16.5</v>
      </c>
      <c r="Q596" s="9">
        <f t="shared" si="94"/>
        <v>53.725000000000001</v>
      </c>
      <c r="R596" s="9">
        <f t="shared" si="95"/>
        <v>46.625</v>
      </c>
      <c r="S596" s="9">
        <f t="shared" si="96"/>
        <v>38.674999999999997</v>
      </c>
      <c r="T596" s="9">
        <f t="shared" si="97"/>
        <v>47.875</v>
      </c>
      <c r="U596" s="8">
        <f t="shared" si="98"/>
        <v>46.341666666666661</v>
      </c>
      <c r="V596" s="8">
        <f t="shared" si="99"/>
        <v>46.724999999999994</v>
      </c>
    </row>
    <row r="597" spans="1:22" ht="13.5" x14ac:dyDescent="0.25">
      <c r="A597" s="3">
        <f>RSI!A597</f>
        <v>42872</v>
      </c>
      <c r="B597" s="2">
        <f>RSI!B597</f>
        <v>3.3822999999999999</v>
      </c>
      <c r="C597" s="2">
        <f>RSI!I597</f>
        <v>68.654185690731936</v>
      </c>
      <c r="D597" s="2">
        <f>MACD!E597</f>
        <v>-0.11273100423044946</v>
      </c>
      <c r="E597" s="2">
        <f>MACD!F597</f>
        <v>-5.2841288488545676E-2</v>
      </c>
      <c r="F597" s="2">
        <f>'Moving Avg'!D597</f>
        <v>3.3833000000000006</v>
      </c>
      <c r="G597" s="2">
        <f>'Moving Avg'!F597</f>
        <v>3.2536200000000002</v>
      </c>
      <c r="H597" s="2">
        <f>'Moving Avg'!G597</f>
        <v>3.2637979999999995</v>
      </c>
      <c r="I597" s="2">
        <f>'Moving Avg'!H597</f>
        <v>3.3617800000000004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100</v>
      </c>
      <c r="O597" s="8">
        <f t="shared" si="92"/>
        <v>50</v>
      </c>
      <c r="P597" s="8">
        <f t="shared" si="93"/>
        <v>16.5</v>
      </c>
      <c r="Q597" s="9">
        <f t="shared" si="94"/>
        <v>53.725000000000001</v>
      </c>
      <c r="R597" s="9">
        <f t="shared" si="95"/>
        <v>46.625</v>
      </c>
      <c r="S597" s="9">
        <f t="shared" si="96"/>
        <v>38.674999999999997</v>
      </c>
      <c r="T597" s="9">
        <f t="shared" si="97"/>
        <v>47.875</v>
      </c>
      <c r="U597" s="8">
        <f t="shared" si="98"/>
        <v>46.341666666666661</v>
      </c>
      <c r="V597" s="8">
        <f t="shared" si="99"/>
        <v>46.724999999999994</v>
      </c>
    </row>
    <row r="598" spans="1:22" ht="13.5" x14ac:dyDescent="0.25">
      <c r="A598" s="3">
        <f>RSI!A598</f>
        <v>42873</v>
      </c>
      <c r="B598" s="2">
        <f>RSI!B598</f>
        <v>3.3723999999999998</v>
      </c>
      <c r="C598" s="2">
        <f>RSI!I598</f>
        <v>66.227753967387955</v>
      </c>
      <c r="D598" s="2">
        <f>MACD!E598</f>
        <v>-0.11876628508620701</v>
      </c>
      <c r="E598" s="2">
        <f>MACD!F598</f>
        <v>-6.6026287808077955E-2</v>
      </c>
      <c r="F598" s="2">
        <f>'Moving Avg'!D598</f>
        <v>3.3803199999999998</v>
      </c>
      <c r="G598" s="2">
        <f>'Moving Avg'!F598</f>
        <v>3.2585800000000007</v>
      </c>
      <c r="H598" s="2">
        <f>'Moving Avg'!G598</f>
        <v>3.2662779999999998</v>
      </c>
      <c r="I598" s="2">
        <f>'Moving Avg'!H598</f>
        <v>3.3618545000000006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100</v>
      </c>
      <c r="O598" s="8">
        <f t="shared" si="92"/>
        <v>50</v>
      </c>
      <c r="P598" s="8">
        <f t="shared" si="93"/>
        <v>16.5</v>
      </c>
      <c r="Q598" s="9">
        <f t="shared" si="94"/>
        <v>53.725000000000001</v>
      </c>
      <c r="R598" s="9">
        <f t="shared" si="95"/>
        <v>46.625</v>
      </c>
      <c r="S598" s="9">
        <f t="shared" si="96"/>
        <v>38.674999999999997</v>
      </c>
      <c r="T598" s="9">
        <f t="shared" si="97"/>
        <v>47.875</v>
      </c>
      <c r="U598" s="8">
        <f t="shared" si="98"/>
        <v>46.341666666666661</v>
      </c>
      <c r="V598" s="8">
        <f t="shared" si="99"/>
        <v>46.724999999999994</v>
      </c>
    </row>
    <row r="599" spans="1:22" ht="13.5" x14ac:dyDescent="0.25">
      <c r="A599" s="3">
        <f>RSI!A599</f>
        <v>42874</v>
      </c>
      <c r="B599" s="2">
        <f>RSI!B599</f>
        <v>3.3723999999999998</v>
      </c>
      <c r="C599" s="2">
        <f>RSI!I599</f>
        <v>66.227753967387955</v>
      </c>
      <c r="D599" s="2">
        <f>MACD!E599</f>
        <v>-0.11066382666737073</v>
      </c>
      <c r="E599" s="2">
        <f>MACD!F599</f>
        <v>-7.4953795579936519E-2</v>
      </c>
      <c r="F599" s="2">
        <f>'Moving Avg'!D599</f>
        <v>3.3783399999999992</v>
      </c>
      <c r="G599" s="2">
        <f>'Moving Avg'!F599</f>
        <v>3.2635400000000003</v>
      </c>
      <c r="H599" s="2">
        <f>'Moving Avg'!G599</f>
        <v>3.2673679999999994</v>
      </c>
      <c r="I599" s="2">
        <f>'Moving Avg'!H599</f>
        <v>3.3618545000000006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100</v>
      </c>
      <c r="O599" s="8">
        <f t="shared" si="92"/>
        <v>50</v>
      </c>
      <c r="P599" s="8">
        <f t="shared" si="93"/>
        <v>16.5</v>
      </c>
      <c r="Q599" s="9">
        <f t="shared" si="94"/>
        <v>53.725000000000001</v>
      </c>
      <c r="R599" s="9">
        <f t="shared" si="95"/>
        <v>46.625</v>
      </c>
      <c r="S599" s="9">
        <f t="shared" si="96"/>
        <v>38.674999999999997</v>
      </c>
      <c r="T599" s="9">
        <f t="shared" si="97"/>
        <v>47.875</v>
      </c>
      <c r="U599" s="8">
        <f t="shared" si="98"/>
        <v>46.341666666666661</v>
      </c>
      <c r="V599" s="8">
        <f t="shared" si="99"/>
        <v>46.724999999999994</v>
      </c>
    </row>
    <row r="600" spans="1:22" ht="13.5" x14ac:dyDescent="0.25">
      <c r="A600" s="3">
        <f>RSI!A600</f>
        <v>42877</v>
      </c>
      <c r="B600" s="2">
        <f>RSI!B600</f>
        <v>3.3723999999999998</v>
      </c>
      <c r="C600" s="2">
        <f>RSI!I600</f>
        <v>66.227753967387955</v>
      </c>
      <c r="D600" s="2">
        <f>MACD!E600</f>
        <v>-9.5144079169223961E-2</v>
      </c>
      <c r="E600" s="2">
        <f>MACD!F600</f>
        <v>-7.8991852297794013E-2</v>
      </c>
      <c r="F600" s="2">
        <f>'Moving Avg'!D600</f>
        <v>3.3763599999999996</v>
      </c>
      <c r="G600" s="2">
        <f>'Moving Avg'!F600</f>
        <v>3.2709800000000002</v>
      </c>
      <c r="H600" s="2">
        <f>'Moving Avg'!G600</f>
        <v>3.2684579999999994</v>
      </c>
      <c r="I600" s="2">
        <f>'Moving Avg'!H600</f>
        <v>3.3616065000000002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45</v>
      </c>
      <c r="O600" s="8">
        <f t="shared" si="92"/>
        <v>50</v>
      </c>
      <c r="P600" s="8">
        <f t="shared" si="93"/>
        <v>16.5</v>
      </c>
      <c r="Q600" s="9">
        <f t="shared" si="94"/>
        <v>34.475000000000001</v>
      </c>
      <c r="R600" s="9">
        <f t="shared" si="95"/>
        <v>35.625</v>
      </c>
      <c r="S600" s="9">
        <f t="shared" si="96"/>
        <v>30.425000000000001</v>
      </c>
      <c r="T600" s="9">
        <f t="shared" si="97"/>
        <v>34.125</v>
      </c>
      <c r="U600" s="8">
        <f t="shared" si="98"/>
        <v>33.508333333333333</v>
      </c>
      <c r="V600" s="8">
        <f t="shared" si="99"/>
        <v>33.662499999999994</v>
      </c>
    </row>
    <row r="601" spans="1:22" ht="13.5" x14ac:dyDescent="0.25">
      <c r="A601" s="3">
        <f>RSI!A601</f>
        <v>42878</v>
      </c>
      <c r="B601" s="2">
        <f>RSI!B601</f>
        <v>3.3228</v>
      </c>
      <c r="C601" s="2">
        <f>RSI!I601</f>
        <v>54.233590927866921</v>
      </c>
      <c r="D601" s="2">
        <f>MACD!E601</f>
        <v>-7.8791637919459756E-2</v>
      </c>
      <c r="E601" s="2">
        <f>MACD!F601</f>
        <v>-7.8951809422127164E-2</v>
      </c>
      <c r="F601" s="2">
        <f>'Moving Avg'!D601</f>
        <v>3.3644599999999998</v>
      </c>
      <c r="G601" s="2">
        <f>'Moving Avg'!F601</f>
        <v>3.2784200000000006</v>
      </c>
      <c r="H601" s="2">
        <f>'Moving Avg'!G601</f>
        <v>3.26816</v>
      </c>
      <c r="I601" s="2">
        <f>'Moving Avg'!H601</f>
        <v>3.3611105000000006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16.5</v>
      </c>
      <c r="Q601" s="9">
        <f t="shared" si="94"/>
        <v>18.725000000000001</v>
      </c>
      <c r="R601" s="9">
        <f t="shared" si="95"/>
        <v>26.625</v>
      </c>
      <c r="S601" s="9">
        <f t="shared" si="96"/>
        <v>23.675000000000001</v>
      </c>
      <c r="T601" s="9">
        <f t="shared" si="97"/>
        <v>22.875</v>
      </c>
      <c r="U601" s="8">
        <f t="shared" si="98"/>
        <v>23.008333333333336</v>
      </c>
      <c r="V601" s="8">
        <f t="shared" si="99"/>
        <v>22.975000000000001</v>
      </c>
    </row>
    <row r="602" spans="1:22" ht="13.5" x14ac:dyDescent="0.25">
      <c r="A602" s="3">
        <f>RSI!A602</f>
        <v>42879</v>
      </c>
      <c r="B602" s="2">
        <f>RSI!B602</f>
        <v>3.3228</v>
      </c>
      <c r="C602" s="2">
        <f>RSI!I602</f>
        <v>54.233590927866928</v>
      </c>
      <c r="D602" s="2">
        <f>MACD!E602</f>
        <v>-5.4389678103610617E-2</v>
      </c>
      <c r="E602" s="2">
        <f>MACD!F602</f>
        <v>-7.4039383158423872E-2</v>
      </c>
      <c r="F602" s="2">
        <f>'Moving Avg'!D602</f>
        <v>3.3525600000000004</v>
      </c>
      <c r="G602" s="2">
        <f>'Moving Avg'!F602</f>
        <v>3.2858600000000004</v>
      </c>
      <c r="H602" s="2">
        <f>'Moving Avg'!G602</f>
        <v>3.2672659999999998</v>
      </c>
      <c r="I602" s="2">
        <f>'Moving Avg'!H602</f>
        <v>3.3605650000000007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16.5</v>
      </c>
      <c r="Q602" s="9">
        <f t="shared" si="94"/>
        <v>11.225</v>
      </c>
      <c r="R602" s="9">
        <f t="shared" si="95"/>
        <v>9.125</v>
      </c>
      <c r="S602" s="9">
        <f t="shared" si="96"/>
        <v>11.175000000000001</v>
      </c>
      <c r="T602" s="9">
        <f t="shared" si="97"/>
        <v>10.375</v>
      </c>
      <c r="U602" s="8">
        <f t="shared" si="98"/>
        <v>10.508333333333335</v>
      </c>
      <c r="V602" s="8">
        <f t="shared" si="99"/>
        <v>10.475000000000001</v>
      </c>
    </row>
    <row r="603" spans="1:22" ht="13.5" x14ac:dyDescent="0.25">
      <c r="A603" s="3">
        <f>RSI!A603</f>
        <v>42880</v>
      </c>
      <c r="B603" s="2">
        <f>RSI!B603</f>
        <v>3.3228</v>
      </c>
      <c r="C603" s="2">
        <f>RSI!I603</f>
        <v>54.233590927866928</v>
      </c>
      <c r="D603" s="2">
        <f>MACD!E603</f>
        <v>-3.4628716104257329E-2</v>
      </c>
      <c r="E603" s="2">
        <f>MACD!F603</f>
        <v>-6.615724974759056E-2</v>
      </c>
      <c r="F603" s="2">
        <f>'Moving Avg'!D603</f>
        <v>3.3426400000000003</v>
      </c>
      <c r="G603" s="2">
        <f>'Moving Avg'!F603</f>
        <v>3.2980100000000001</v>
      </c>
      <c r="H603" s="2">
        <f>'Moving Avg'!G603</f>
        <v>3.2663720000000001</v>
      </c>
      <c r="I603" s="2">
        <f>'Moving Avg'!H603</f>
        <v>3.3599695000000014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16.5</v>
      </c>
      <c r="Q603" s="9">
        <f t="shared" si="94"/>
        <v>11.225</v>
      </c>
      <c r="R603" s="9">
        <f t="shared" si="95"/>
        <v>9.125</v>
      </c>
      <c r="S603" s="9">
        <f t="shared" si="96"/>
        <v>11.175000000000001</v>
      </c>
      <c r="T603" s="9">
        <f t="shared" si="97"/>
        <v>10.375</v>
      </c>
      <c r="U603" s="8">
        <f t="shared" si="98"/>
        <v>10.508333333333335</v>
      </c>
      <c r="V603" s="8">
        <f t="shared" si="99"/>
        <v>10.475000000000001</v>
      </c>
    </row>
    <row r="604" spans="1:22" ht="13.5" x14ac:dyDescent="0.25">
      <c r="A604" s="3">
        <f>RSI!A604</f>
        <v>42881</v>
      </c>
      <c r="B604" s="2">
        <f>RSI!B604</f>
        <v>3.3129</v>
      </c>
      <c r="C604" s="2">
        <f>RSI!I604</f>
        <v>51.890829305761926</v>
      </c>
      <c r="D604" s="2">
        <f>MACD!E604</f>
        <v>-1.8052706377080341E-2</v>
      </c>
      <c r="E604" s="2">
        <f>MACD!F604</f>
        <v>-5.6536341073488518E-2</v>
      </c>
      <c r="F604" s="2">
        <f>'Moving Avg'!D604</f>
        <v>3.33074</v>
      </c>
      <c r="G604" s="2">
        <f>'Moving Avg'!F604</f>
        <v>3.3096650000000003</v>
      </c>
      <c r="H604" s="2">
        <f>'Moving Avg'!G604</f>
        <v>3.2652799999999997</v>
      </c>
      <c r="I604" s="2">
        <f>'Moving Avg'!H604</f>
        <v>3.3593245000000014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16.5</v>
      </c>
      <c r="Q604" s="9">
        <f t="shared" si="94"/>
        <v>11.225</v>
      </c>
      <c r="R604" s="9">
        <f t="shared" si="95"/>
        <v>9.125</v>
      </c>
      <c r="S604" s="9">
        <f t="shared" si="96"/>
        <v>11.175000000000001</v>
      </c>
      <c r="T604" s="9">
        <f t="shared" si="97"/>
        <v>10.375</v>
      </c>
      <c r="U604" s="8">
        <f t="shared" si="98"/>
        <v>10.508333333333335</v>
      </c>
      <c r="V604" s="8">
        <f t="shared" si="99"/>
        <v>10.475000000000001</v>
      </c>
    </row>
    <row r="605" spans="1:22" ht="13.5" x14ac:dyDescent="0.25">
      <c r="A605" s="3">
        <f>RSI!A605</f>
        <v>42884</v>
      </c>
      <c r="B605" s="2">
        <f>RSI!B605</f>
        <v>3.3228</v>
      </c>
      <c r="C605" s="2">
        <f>RSI!I605</f>
        <v>54.029404631562819</v>
      </c>
      <c r="D605" s="2">
        <f>MACD!E605</f>
        <v>-4.8025254640262638E-3</v>
      </c>
      <c r="E605" s="2">
        <f>MACD!F605</f>
        <v>-4.6189577951596068E-2</v>
      </c>
      <c r="F605" s="2">
        <f>'Moving Avg'!D605</f>
        <v>3.3208199999999999</v>
      </c>
      <c r="G605" s="2">
        <f>'Moving Avg'!F605</f>
        <v>3.321815</v>
      </c>
      <c r="H605" s="2">
        <f>'Moving Avg'!G605</f>
        <v>3.2652800000000002</v>
      </c>
      <c r="I605" s="2">
        <f>'Moving Avg'!H605</f>
        <v>3.3587290000000012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16.5</v>
      </c>
      <c r="Q605" s="9">
        <f t="shared" si="94"/>
        <v>11.225</v>
      </c>
      <c r="R605" s="9">
        <f t="shared" si="95"/>
        <v>9.125</v>
      </c>
      <c r="S605" s="9">
        <f t="shared" si="96"/>
        <v>11.175000000000001</v>
      </c>
      <c r="T605" s="9">
        <f t="shared" si="97"/>
        <v>10.375</v>
      </c>
      <c r="U605" s="8">
        <f t="shared" si="98"/>
        <v>10.508333333333335</v>
      </c>
      <c r="V605" s="8">
        <f t="shared" si="99"/>
        <v>10.475000000000001</v>
      </c>
    </row>
    <row r="606" spans="1:22" ht="13.5" x14ac:dyDescent="0.25">
      <c r="A606" s="3">
        <f>RSI!A606</f>
        <v>42885</v>
      </c>
      <c r="B606" s="2">
        <f>RSI!B606</f>
        <v>3.3228</v>
      </c>
      <c r="C606" s="2">
        <f>RSI!I606</f>
        <v>54.029404631562819</v>
      </c>
      <c r="D606" s="2">
        <f>MACD!E606</f>
        <v>6.3114627210048013E-3</v>
      </c>
      <c r="E606" s="2">
        <f>MACD!F606</f>
        <v>-3.5689369817075899E-2</v>
      </c>
      <c r="F606" s="2">
        <f>'Moving Avg'!D606</f>
        <v>3.3208200000000003</v>
      </c>
      <c r="G606" s="2">
        <f>'Moving Avg'!F606</f>
        <v>3.3304899999999997</v>
      </c>
      <c r="H606" s="2">
        <f>'Moving Avg'!G606</f>
        <v>3.2655760000000003</v>
      </c>
      <c r="I606" s="2">
        <f>'Moving Avg'!H606</f>
        <v>3.3581335000000014</v>
      </c>
      <c r="J606" s="6" t="str">
        <f>OBV!F606</f>
        <v>BULLISH</v>
      </c>
      <c r="K606" s="6" t="str">
        <f>OBV!G606</f>
        <v>NEUTRAL</v>
      </c>
      <c r="L606" s="6" t="str">
        <f>OBV!H606</f>
        <v>NEUTRAL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49.5</v>
      </c>
      <c r="Q606" s="9">
        <f t="shared" si="94"/>
        <v>16.175000000000001</v>
      </c>
      <c r="R606" s="9">
        <f t="shared" si="95"/>
        <v>17.375</v>
      </c>
      <c r="S606" s="9">
        <f t="shared" si="96"/>
        <v>26.025000000000002</v>
      </c>
      <c r="T606" s="9">
        <f t="shared" si="97"/>
        <v>18.625</v>
      </c>
      <c r="U606" s="8">
        <f t="shared" si="98"/>
        <v>19.858333333333334</v>
      </c>
      <c r="V606" s="8">
        <f t="shared" si="99"/>
        <v>19.55</v>
      </c>
    </row>
    <row r="607" spans="1:22" ht="13.5" x14ac:dyDescent="0.25">
      <c r="A607" s="3">
        <f>RSI!A607</f>
        <v>42886</v>
      </c>
      <c r="B607" s="2">
        <f>RSI!B607</f>
        <v>3.2235999999999998</v>
      </c>
      <c r="C607" s="2">
        <f>RSI!I607</f>
        <v>35.62568107164536</v>
      </c>
      <c r="D607" s="2">
        <f>MACD!E607</f>
        <v>2.297328864692938E-2</v>
      </c>
      <c r="E607" s="2">
        <f>MACD!F607</f>
        <v>-2.3956838124274845E-2</v>
      </c>
      <c r="F607" s="2">
        <f>'Moving Avg'!D607</f>
        <v>3.3009800000000005</v>
      </c>
      <c r="G607" s="2">
        <f>'Moving Avg'!F607</f>
        <v>3.3329700000000004</v>
      </c>
      <c r="H607" s="2">
        <f>'Moving Avg'!G607</f>
        <v>3.2640880000000014</v>
      </c>
      <c r="I607" s="2">
        <f>'Moving Avg'!H607</f>
        <v>3.3571415000000013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16.5</v>
      </c>
      <c r="Q607" s="9">
        <f t="shared" si="94"/>
        <v>11.225</v>
      </c>
      <c r="R607" s="9">
        <f t="shared" si="95"/>
        <v>9.125</v>
      </c>
      <c r="S607" s="9">
        <f t="shared" si="96"/>
        <v>11.175000000000001</v>
      </c>
      <c r="T607" s="9">
        <f t="shared" si="97"/>
        <v>10.375</v>
      </c>
      <c r="U607" s="8">
        <f t="shared" si="98"/>
        <v>10.508333333333335</v>
      </c>
      <c r="V607" s="8">
        <f t="shared" si="99"/>
        <v>10.475000000000001</v>
      </c>
    </row>
    <row r="608" spans="1:22" ht="13.5" x14ac:dyDescent="0.25">
      <c r="A608" s="3">
        <f>RSI!A608</f>
        <v>42887</v>
      </c>
      <c r="B608" s="2">
        <f>RSI!B608</f>
        <v>3.3228</v>
      </c>
      <c r="C608" s="2">
        <f>RSI!I608</f>
        <v>52.902333398616975</v>
      </c>
      <c r="D608" s="2">
        <f>MACD!E608</f>
        <v>2.8702943846477869E-2</v>
      </c>
      <c r="E608" s="2">
        <f>MACD!F608</f>
        <v>-1.3424881730124304E-2</v>
      </c>
      <c r="F608" s="2">
        <f>'Moving Avg'!D608</f>
        <v>3.30098</v>
      </c>
      <c r="G608" s="2">
        <f>'Moving Avg'!F608</f>
        <v>3.3404099999999999</v>
      </c>
      <c r="H608" s="2">
        <f>'Moving Avg'!G608</f>
        <v>3.2645840000000015</v>
      </c>
      <c r="I608" s="2">
        <f>'Moving Avg'!H608</f>
        <v>3.3566455000000013</v>
      </c>
      <c r="J608" s="6" t="str">
        <f>OBV!F608</f>
        <v>BEARISH</v>
      </c>
      <c r="K608" s="6" t="str">
        <f>OBV!G608</f>
        <v>NEUTRAL</v>
      </c>
      <c r="L608" s="6" t="str">
        <f>OBV!H608</f>
        <v>NEUTRAL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16.5</v>
      </c>
      <c r="Q608" s="9">
        <f t="shared" si="94"/>
        <v>11.225</v>
      </c>
      <c r="R608" s="9">
        <f t="shared" si="95"/>
        <v>9.125</v>
      </c>
      <c r="S608" s="9">
        <f t="shared" si="96"/>
        <v>11.175000000000001</v>
      </c>
      <c r="T608" s="9">
        <f t="shared" si="97"/>
        <v>10.375</v>
      </c>
      <c r="U608" s="8">
        <f t="shared" si="98"/>
        <v>10.508333333333335</v>
      </c>
      <c r="V608" s="8">
        <f t="shared" si="99"/>
        <v>10.475000000000001</v>
      </c>
    </row>
    <row r="609" spans="1:22" ht="13.5" x14ac:dyDescent="0.25">
      <c r="A609" s="3">
        <f>RSI!A609</f>
        <v>42888</v>
      </c>
      <c r="B609" s="2">
        <f>RSI!B609</f>
        <v>3.3228</v>
      </c>
      <c r="C609" s="2">
        <f>RSI!I609</f>
        <v>52.902333398616975</v>
      </c>
      <c r="D609" s="2">
        <f>MACD!E609</f>
        <v>3.3430133033058862E-2</v>
      </c>
      <c r="E609" s="2">
        <f>MACD!F609</f>
        <v>-4.0538787774876718E-3</v>
      </c>
      <c r="F609" s="2">
        <f>'Moving Avg'!D609</f>
        <v>3.3029600000000001</v>
      </c>
      <c r="G609" s="2">
        <f>'Moving Avg'!F609</f>
        <v>3.3433850000000001</v>
      </c>
      <c r="H609" s="2">
        <f>'Moving Avg'!G609</f>
        <v>3.2655760000000016</v>
      </c>
      <c r="I609" s="2">
        <f>'Moving Avg'!H609</f>
        <v>3.3561495000000012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16.5</v>
      </c>
      <c r="Q609" s="9">
        <f t="shared" si="94"/>
        <v>11.225</v>
      </c>
      <c r="R609" s="9">
        <f t="shared" si="95"/>
        <v>9.125</v>
      </c>
      <c r="S609" s="9">
        <f t="shared" si="96"/>
        <v>11.175000000000001</v>
      </c>
      <c r="T609" s="9">
        <f t="shared" si="97"/>
        <v>10.375</v>
      </c>
      <c r="U609" s="8">
        <f t="shared" si="98"/>
        <v>10.508333333333335</v>
      </c>
      <c r="V609" s="8">
        <f t="shared" si="99"/>
        <v>10.475000000000001</v>
      </c>
    </row>
    <row r="610" spans="1:22" ht="13.5" x14ac:dyDescent="0.25">
      <c r="A610" s="3">
        <f>RSI!A610</f>
        <v>42891</v>
      </c>
      <c r="B610" s="2">
        <f>RSI!B610</f>
        <v>3.3228</v>
      </c>
      <c r="C610" s="2">
        <f>RSI!I610</f>
        <v>52.902333398616989</v>
      </c>
      <c r="D610" s="2">
        <f>MACD!E610</f>
        <v>3.7318043272880796E-2</v>
      </c>
      <c r="E610" s="2">
        <f>MACD!F610</f>
        <v>4.220505632586022E-3</v>
      </c>
      <c r="F610" s="2">
        <f>'Moving Avg'!D610</f>
        <v>3.3029600000000001</v>
      </c>
      <c r="G610" s="2">
        <f>'Moving Avg'!F610</f>
        <v>3.3433850000000001</v>
      </c>
      <c r="H610" s="2">
        <f>'Moving Avg'!G610</f>
        <v>3.2665680000000021</v>
      </c>
      <c r="I610" s="2">
        <f>'Moving Avg'!H610</f>
        <v>3.3556535000000007</v>
      </c>
      <c r="J610" s="6" t="str">
        <f>OBV!F610</f>
        <v>BEARISH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16.5</v>
      </c>
      <c r="Q610" s="9">
        <f t="shared" si="94"/>
        <v>11.225</v>
      </c>
      <c r="R610" s="9">
        <f t="shared" si="95"/>
        <v>9.125</v>
      </c>
      <c r="S610" s="9">
        <f t="shared" si="96"/>
        <v>11.175000000000001</v>
      </c>
      <c r="T610" s="9">
        <f t="shared" si="97"/>
        <v>10.375</v>
      </c>
      <c r="U610" s="8">
        <f t="shared" si="98"/>
        <v>10.508333333333335</v>
      </c>
      <c r="V610" s="8">
        <f t="shared" si="99"/>
        <v>10.475000000000001</v>
      </c>
    </row>
    <row r="611" spans="1:22" ht="13.5" x14ac:dyDescent="0.25">
      <c r="A611" s="3">
        <f>RSI!A611</f>
        <v>42892</v>
      </c>
      <c r="B611" s="2">
        <f>RSI!B611</f>
        <v>3.2732000000000001</v>
      </c>
      <c r="C611" s="2">
        <f>RSI!I611</f>
        <v>45.308655438405914</v>
      </c>
      <c r="D611" s="2">
        <f>MACD!E611</f>
        <v>3.6547396956241762E-2</v>
      </c>
      <c r="E611" s="2">
        <f>MACD!F611</f>
        <v>1.068588389731717E-2</v>
      </c>
      <c r="F611" s="2">
        <f>'Moving Avg'!D611</f>
        <v>3.29304</v>
      </c>
      <c r="G611" s="2">
        <f>'Moving Avg'!F611</f>
        <v>3.3409050000000002</v>
      </c>
      <c r="H611" s="2">
        <f>'Moving Avg'!G611</f>
        <v>3.2675600000000014</v>
      </c>
      <c r="I611" s="2">
        <f>'Moving Avg'!H611</f>
        <v>3.3549095000000007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16.5</v>
      </c>
      <c r="Q611" s="9">
        <f t="shared" si="94"/>
        <v>11.225</v>
      </c>
      <c r="R611" s="9">
        <f t="shared" si="95"/>
        <v>9.125</v>
      </c>
      <c r="S611" s="9">
        <f t="shared" si="96"/>
        <v>11.175000000000001</v>
      </c>
      <c r="T611" s="9">
        <f t="shared" si="97"/>
        <v>10.375</v>
      </c>
      <c r="U611" s="8">
        <f t="shared" si="98"/>
        <v>10.508333333333335</v>
      </c>
      <c r="V611" s="8">
        <f t="shared" si="99"/>
        <v>10.475000000000001</v>
      </c>
    </row>
    <row r="612" spans="1:22" ht="13.5" x14ac:dyDescent="0.25">
      <c r="A612" s="3">
        <f>RSI!A612</f>
        <v>42893</v>
      </c>
      <c r="B612" s="2">
        <f>RSI!B612</f>
        <v>3.2732000000000001</v>
      </c>
      <c r="C612" s="2">
        <f>RSI!I612</f>
        <v>45.308655438405921</v>
      </c>
      <c r="D612" s="2">
        <f>MACD!E612</f>
        <v>3.6092361842564369E-2</v>
      </c>
      <c r="E612" s="2">
        <f>MACD!F612</f>
        <v>1.5767179486366609E-2</v>
      </c>
      <c r="F612" s="2">
        <f>'Moving Avg'!D612</f>
        <v>3.3029599999999997</v>
      </c>
      <c r="G612" s="2">
        <f>'Moving Avg'!F612</f>
        <v>3.3349500000000001</v>
      </c>
      <c r="H612" s="2">
        <f>'Moving Avg'!G612</f>
        <v>3.2685520000000015</v>
      </c>
      <c r="I612" s="2">
        <f>'Moving Avg'!H612</f>
        <v>3.3539175000000001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0</v>
      </c>
      <c r="O612" s="8">
        <f t="shared" si="92"/>
        <v>0</v>
      </c>
      <c r="P612" s="8">
        <f t="shared" si="93"/>
        <v>83.5</v>
      </c>
      <c r="Q612" s="9">
        <f t="shared" si="94"/>
        <v>21.274999999999999</v>
      </c>
      <c r="R612" s="9">
        <f t="shared" si="95"/>
        <v>25.875</v>
      </c>
      <c r="S612" s="9">
        <f t="shared" si="96"/>
        <v>41.325000000000003</v>
      </c>
      <c r="T612" s="9">
        <f t="shared" si="97"/>
        <v>27.125</v>
      </c>
      <c r="U612" s="8">
        <f t="shared" si="98"/>
        <v>29.491666666666664</v>
      </c>
      <c r="V612" s="8">
        <f t="shared" si="99"/>
        <v>28.9</v>
      </c>
    </row>
    <row r="613" spans="1:22" ht="13.5" x14ac:dyDescent="0.25">
      <c r="A613" s="3">
        <f>RSI!A613</f>
        <v>42894</v>
      </c>
      <c r="B613" s="2">
        <f>RSI!B613</f>
        <v>3.2732000000000001</v>
      </c>
      <c r="C613" s="2">
        <f>RSI!I613</f>
        <v>45.308655438405914</v>
      </c>
      <c r="D613" s="2">
        <f>MACD!E613</f>
        <v>3.58897860487426E-2</v>
      </c>
      <c r="E613" s="2">
        <f>MACD!F613</f>
        <v>1.9791700798841808E-2</v>
      </c>
      <c r="F613" s="2">
        <f>'Moving Avg'!D613</f>
        <v>3.29304</v>
      </c>
      <c r="G613" s="2">
        <f>'Moving Avg'!F613</f>
        <v>3.3292450000000002</v>
      </c>
      <c r="H613" s="2">
        <f>'Moving Avg'!G613</f>
        <v>3.2695440000000016</v>
      </c>
      <c r="I613" s="2">
        <f>'Moving Avg'!H613</f>
        <v>3.3531734999999996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25</v>
      </c>
      <c r="N613" s="8">
        <f t="shared" si="91"/>
        <v>0</v>
      </c>
      <c r="O613" s="8">
        <f t="shared" si="92"/>
        <v>0</v>
      </c>
      <c r="P613" s="8">
        <f t="shared" si="93"/>
        <v>16.5</v>
      </c>
      <c r="Q613" s="9">
        <f t="shared" si="94"/>
        <v>11.225</v>
      </c>
      <c r="R613" s="9">
        <f t="shared" si="95"/>
        <v>9.125</v>
      </c>
      <c r="S613" s="9">
        <f t="shared" si="96"/>
        <v>11.175000000000001</v>
      </c>
      <c r="T613" s="9">
        <f t="shared" si="97"/>
        <v>10.375</v>
      </c>
      <c r="U613" s="8">
        <f t="shared" si="98"/>
        <v>10.508333333333335</v>
      </c>
      <c r="V613" s="8">
        <f t="shared" si="99"/>
        <v>10.475000000000001</v>
      </c>
    </row>
    <row r="614" spans="1:22" ht="13.5" x14ac:dyDescent="0.25">
      <c r="A614" s="3">
        <f>RSI!A614</f>
        <v>42895</v>
      </c>
      <c r="B614" s="2">
        <f>RSI!B614</f>
        <v>3.2235999999999998</v>
      </c>
      <c r="C614" s="2">
        <f>RSI!I614</f>
        <v>38.420614712202308</v>
      </c>
      <c r="D614" s="2">
        <f>MACD!E614</f>
        <v>3.803831172539196E-2</v>
      </c>
      <c r="E614" s="2">
        <f>MACD!F614</f>
        <v>2.3441022984151842E-2</v>
      </c>
      <c r="F614" s="2">
        <f>'Moving Avg'!D614</f>
        <v>3.2732000000000001</v>
      </c>
      <c r="G614" s="2">
        <f>'Moving Avg'!F614</f>
        <v>3.3213100000000004</v>
      </c>
      <c r="H614" s="2">
        <f>'Moving Avg'!G614</f>
        <v>3.2695440000000016</v>
      </c>
      <c r="I614" s="2">
        <f>'Moving Avg'!H614</f>
        <v>3.3524294999999991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0</v>
      </c>
      <c r="P614" s="8">
        <f t="shared" si="93"/>
        <v>16.5</v>
      </c>
      <c r="Q614" s="9">
        <f t="shared" si="94"/>
        <v>11.225</v>
      </c>
      <c r="R614" s="9">
        <f t="shared" si="95"/>
        <v>9.125</v>
      </c>
      <c r="S614" s="9">
        <f t="shared" si="96"/>
        <v>11.175000000000001</v>
      </c>
      <c r="T614" s="9">
        <f t="shared" si="97"/>
        <v>10.375</v>
      </c>
      <c r="U614" s="8">
        <f t="shared" si="98"/>
        <v>10.508333333333335</v>
      </c>
      <c r="V614" s="8">
        <f t="shared" si="99"/>
        <v>10.475000000000001</v>
      </c>
    </row>
    <row r="615" spans="1:22" ht="13.5" x14ac:dyDescent="0.25">
      <c r="A615" s="3">
        <f>RSI!A615</f>
        <v>42898</v>
      </c>
      <c r="B615" s="2">
        <f>RSI!B615</f>
        <v>3.2732000000000001</v>
      </c>
      <c r="C615" s="2">
        <f>RSI!I615</f>
        <v>47.083975894195014</v>
      </c>
      <c r="D615" s="2">
        <f>MACD!E615</f>
        <v>3.8154811195981964E-2</v>
      </c>
      <c r="E615" s="2">
        <f>MACD!F615</f>
        <v>2.6383780626517868E-2</v>
      </c>
      <c r="F615" s="2">
        <f>'Moving Avg'!D615</f>
        <v>3.2632800000000004</v>
      </c>
      <c r="G615" s="2">
        <f>'Moving Avg'!F615</f>
        <v>3.3158550000000004</v>
      </c>
      <c r="H615" s="2">
        <f>'Moving Avg'!G615</f>
        <v>3.2705360000000008</v>
      </c>
      <c r="I615" s="2">
        <f>'Moving Avg'!H615</f>
        <v>3.351933499999999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0</v>
      </c>
      <c r="P615" s="8">
        <f t="shared" si="93"/>
        <v>16.5</v>
      </c>
      <c r="Q615" s="9">
        <f t="shared" si="94"/>
        <v>11.225</v>
      </c>
      <c r="R615" s="9">
        <f t="shared" si="95"/>
        <v>9.125</v>
      </c>
      <c r="S615" s="9">
        <f t="shared" si="96"/>
        <v>11.175000000000001</v>
      </c>
      <c r="T615" s="9">
        <f t="shared" si="97"/>
        <v>10.375</v>
      </c>
      <c r="U615" s="8">
        <f t="shared" si="98"/>
        <v>10.508333333333335</v>
      </c>
      <c r="V615" s="8">
        <f t="shared" si="99"/>
        <v>10.475000000000001</v>
      </c>
    </row>
    <row r="616" spans="1:22" ht="13.5" x14ac:dyDescent="0.25">
      <c r="A616" s="3">
        <f>RSI!A616</f>
        <v>42899</v>
      </c>
      <c r="B616" s="2">
        <f>RSI!B616</f>
        <v>3.1939000000000002</v>
      </c>
      <c r="C616" s="2">
        <f>RSI!I616</f>
        <v>37.902795713401261</v>
      </c>
      <c r="D616" s="2">
        <f>MACD!E616</f>
        <v>4.4250589286090936E-2</v>
      </c>
      <c r="E616" s="2">
        <f>MACD!F616</f>
        <v>2.9957142358432484E-2</v>
      </c>
      <c r="F616" s="2">
        <f>'Moving Avg'!D616</f>
        <v>3.2474199999999995</v>
      </c>
      <c r="G616" s="2">
        <f>'Moving Avg'!F616</f>
        <v>3.3064350000000005</v>
      </c>
      <c r="H616" s="2">
        <f>'Moving Avg'!G616</f>
        <v>3.2699420000000008</v>
      </c>
      <c r="I616" s="2">
        <f>'Moving Avg'!H616</f>
        <v>3.3510654999999985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0"/>
        <v>25</v>
      </c>
      <c r="N616" s="8">
        <f t="shared" si="91"/>
        <v>0</v>
      </c>
      <c r="O616" s="8">
        <f t="shared" si="92"/>
        <v>0</v>
      </c>
      <c r="P616" s="8">
        <f t="shared" si="93"/>
        <v>16.5</v>
      </c>
      <c r="Q616" s="9">
        <f t="shared" si="94"/>
        <v>11.225</v>
      </c>
      <c r="R616" s="9">
        <f t="shared" si="95"/>
        <v>9.125</v>
      </c>
      <c r="S616" s="9">
        <f t="shared" si="96"/>
        <v>11.175000000000001</v>
      </c>
      <c r="T616" s="9">
        <f t="shared" si="97"/>
        <v>10.375</v>
      </c>
      <c r="U616" s="8">
        <f t="shared" si="98"/>
        <v>10.508333333333335</v>
      </c>
      <c r="V616" s="8">
        <f t="shared" si="99"/>
        <v>10.475000000000001</v>
      </c>
    </row>
    <row r="617" spans="1:22" ht="13.5" x14ac:dyDescent="0.25">
      <c r="A617" s="3">
        <f>RSI!A617</f>
        <v>42900</v>
      </c>
      <c r="B617" s="2">
        <f>RSI!B617</f>
        <v>3.1939000000000002</v>
      </c>
      <c r="C617" s="2">
        <f>RSI!I617</f>
        <v>37.902795713401275</v>
      </c>
      <c r="D617" s="2">
        <f>MACD!E617</f>
        <v>3.4729610988756487E-2</v>
      </c>
      <c r="E617" s="2">
        <f>MACD!F617</f>
        <v>3.0911636084497287E-2</v>
      </c>
      <c r="F617" s="2">
        <f>'Moving Avg'!D617</f>
        <v>3.2315599999999995</v>
      </c>
      <c r="G617" s="2">
        <f>'Moving Avg'!F617</f>
        <v>3.2970150000000009</v>
      </c>
      <c r="H617" s="2">
        <f>'Moving Avg'!G617</f>
        <v>3.2693480000000017</v>
      </c>
      <c r="I617" s="2">
        <f>'Moving Avg'!H617</f>
        <v>3.3501974999999988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0</v>
      </c>
      <c r="P617" s="8">
        <f t="shared" si="93"/>
        <v>16.5</v>
      </c>
      <c r="Q617" s="9">
        <f t="shared" si="94"/>
        <v>11.225</v>
      </c>
      <c r="R617" s="9">
        <f t="shared" si="95"/>
        <v>9.125</v>
      </c>
      <c r="S617" s="9">
        <f t="shared" si="96"/>
        <v>11.175000000000001</v>
      </c>
      <c r="T617" s="9">
        <f t="shared" si="97"/>
        <v>10.375</v>
      </c>
      <c r="U617" s="8">
        <f t="shared" si="98"/>
        <v>10.508333333333335</v>
      </c>
      <c r="V617" s="8">
        <f t="shared" si="99"/>
        <v>10.475000000000001</v>
      </c>
    </row>
    <row r="618" spans="1:22" ht="13.5" x14ac:dyDescent="0.25">
      <c r="A618" s="3">
        <f>RSI!A618</f>
        <v>42901</v>
      </c>
      <c r="B618" s="2">
        <f>RSI!B618</f>
        <v>3.1939000000000002</v>
      </c>
      <c r="C618" s="2">
        <f>RSI!I618</f>
        <v>37.902795713401275</v>
      </c>
      <c r="D618" s="2">
        <f>MACD!E618</f>
        <v>4.2474376015189552E-2</v>
      </c>
      <c r="E618" s="2">
        <f>MACD!F618</f>
        <v>3.3224184070635744E-2</v>
      </c>
      <c r="F618" s="2">
        <f>'Moving Avg'!D618</f>
        <v>3.2156999999999996</v>
      </c>
      <c r="G618" s="2">
        <f>'Moving Avg'!F618</f>
        <v>3.2880900000000004</v>
      </c>
      <c r="H618" s="2">
        <f>'Moving Avg'!G618</f>
        <v>3.2690500000000013</v>
      </c>
      <c r="I618" s="2">
        <f>'Moving Avg'!H618</f>
        <v>3.3488334999999982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0</v>
      </c>
      <c r="P618" s="8">
        <f t="shared" si="93"/>
        <v>16.5</v>
      </c>
      <c r="Q618" s="9">
        <f t="shared" si="94"/>
        <v>11.225</v>
      </c>
      <c r="R618" s="9">
        <f t="shared" si="95"/>
        <v>9.125</v>
      </c>
      <c r="S618" s="9">
        <f t="shared" si="96"/>
        <v>11.175000000000001</v>
      </c>
      <c r="T618" s="9">
        <f t="shared" si="97"/>
        <v>10.375</v>
      </c>
      <c r="U618" s="8">
        <f t="shared" si="98"/>
        <v>10.508333333333335</v>
      </c>
      <c r="V618" s="8">
        <f t="shared" si="99"/>
        <v>10.475000000000001</v>
      </c>
    </row>
    <row r="619" spans="1:22" ht="13.5" x14ac:dyDescent="0.25">
      <c r="A619" s="3">
        <f>RSI!A619</f>
        <v>42902</v>
      </c>
      <c r="B619" s="2">
        <f>RSI!B619</f>
        <v>3.0996999999999999</v>
      </c>
      <c r="C619" s="2">
        <f>RSI!I619</f>
        <v>29.397832211169884</v>
      </c>
      <c r="D619" s="2">
        <f>MACD!E619</f>
        <v>5.6504897035726032E-2</v>
      </c>
      <c r="E619" s="2">
        <f>MACD!F619</f>
        <v>3.7880326663653804E-2</v>
      </c>
      <c r="F619" s="2">
        <f>'Moving Avg'!D619</f>
        <v>3.1909200000000002</v>
      </c>
      <c r="G619" s="2">
        <f>'Moving Avg'!F619</f>
        <v>3.2744550000000006</v>
      </c>
      <c r="H619" s="2">
        <f>'Moving Avg'!G619</f>
        <v>3.266868000000001</v>
      </c>
      <c r="I619" s="2">
        <f>'Moving Avg'!H619</f>
        <v>3.3470234999999984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50</v>
      </c>
      <c r="N619" s="8">
        <f t="shared" si="91"/>
        <v>0</v>
      </c>
      <c r="O619" s="8">
        <f t="shared" si="92"/>
        <v>0</v>
      </c>
      <c r="P619" s="8">
        <f t="shared" si="93"/>
        <v>16.5</v>
      </c>
      <c r="Q619" s="9">
        <f t="shared" si="94"/>
        <v>19.975000000000001</v>
      </c>
      <c r="R619" s="9">
        <f t="shared" si="95"/>
        <v>14.125</v>
      </c>
      <c r="S619" s="9">
        <f t="shared" si="96"/>
        <v>14.925000000000001</v>
      </c>
      <c r="T619" s="9">
        <f t="shared" si="97"/>
        <v>16.625</v>
      </c>
      <c r="U619" s="8">
        <f t="shared" si="98"/>
        <v>16.341666666666669</v>
      </c>
      <c r="V619" s="8">
        <f t="shared" si="99"/>
        <v>16.412500000000001</v>
      </c>
    </row>
    <row r="620" spans="1:22" ht="13.5" x14ac:dyDescent="0.25">
      <c r="A620" s="3">
        <f>RSI!A620</f>
        <v>42905</v>
      </c>
      <c r="B620" s="2">
        <f>RSI!B620</f>
        <v>3.1888999999999998</v>
      </c>
      <c r="C620" s="2">
        <f>RSI!I620</f>
        <v>42.544888349441578</v>
      </c>
      <c r="D620" s="2">
        <f>MACD!E620</f>
        <v>6.2788582769357504E-2</v>
      </c>
      <c r="E620" s="2">
        <f>MACD!F620</f>
        <v>4.2861977884794546E-2</v>
      </c>
      <c r="F620" s="2">
        <f>'Moving Avg'!D620</f>
        <v>3.1740600000000003</v>
      </c>
      <c r="G620" s="2">
        <f>'Moving Avg'!F620</f>
        <v>3.2652800000000006</v>
      </c>
      <c r="H620" s="2">
        <f>'Moving Avg'!G620</f>
        <v>3.2664700000000009</v>
      </c>
      <c r="I620" s="2">
        <f>'Moving Avg'!H620</f>
        <v>3.3458579999999984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16.5</v>
      </c>
      <c r="Q620" s="9">
        <f t="shared" si="94"/>
        <v>11.225</v>
      </c>
      <c r="R620" s="9">
        <f t="shared" si="95"/>
        <v>9.125</v>
      </c>
      <c r="S620" s="9">
        <f t="shared" si="96"/>
        <v>11.175000000000001</v>
      </c>
      <c r="T620" s="9">
        <f t="shared" si="97"/>
        <v>10.375</v>
      </c>
      <c r="U620" s="8">
        <f t="shared" si="98"/>
        <v>10.508333333333335</v>
      </c>
      <c r="V620" s="8">
        <f t="shared" si="99"/>
        <v>10.475000000000001</v>
      </c>
    </row>
    <row r="621" spans="1:22" ht="13.5" x14ac:dyDescent="0.25">
      <c r="A621" s="3">
        <f>RSI!A621</f>
        <v>42906</v>
      </c>
      <c r="B621" s="2">
        <f>RSI!B621</f>
        <v>3.1493000000000002</v>
      </c>
      <c r="C621" s="2">
        <f>RSI!I621</f>
        <v>39.066853492448523</v>
      </c>
      <c r="D621" s="2">
        <f>MACD!E621</f>
        <v>6.3824648996340994E-2</v>
      </c>
      <c r="E621" s="2">
        <f>MACD!F621</f>
        <v>4.7054512107103839E-2</v>
      </c>
      <c r="F621" s="2">
        <f>'Moving Avg'!D621</f>
        <v>3.1651400000000001</v>
      </c>
      <c r="G621" s="2">
        <f>'Moving Avg'!F621</f>
        <v>3.2566050000000004</v>
      </c>
      <c r="H621" s="2">
        <f>'Moving Avg'!G621</f>
        <v>3.2652800000000015</v>
      </c>
      <c r="I621" s="2">
        <f>'Moving Avg'!H621</f>
        <v>3.3444944999999979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16.5</v>
      </c>
      <c r="Q621" s="9">
        <f t="shared" si="94"/>
        <v>11.225</v>
      </c>
      <c r="R621" s="9">
        <f t="shared" si="95"/>
        <v>9.125</v>
      </c>
      <c r="S621" s="9">
        <f t="shared" si="96"/>
        <v>11.175000000000001</v>
      </c>
      <c r="T621" s="9">
        <f t="shared" si="97"/>
        <v>10.375</v>
      </c>
      <c r="U621" s="8">
        <f t="shared" si="98"/>
        <v>10.508333333333335</v>
      </c>
      <c r="V621" s="8">
        <f t="shared" si="99"/>
        <v>10.475000000000001</v>
      </c>
    </row>
    <row r="622" spans="1:22" ht="13.5" x14ac:dyDescent="0.25">
      <c r="A622" s="3">
        <f>RSI!A622</f>
        <v>42907</v>
      </c>
      <c r="B622" s="2">
        <f>RSI!B622</f>
        <v>3.1493000000000002</v>
      </c>
      <c r="C622" s="2">
        <f>RSI!I622</f>
        <v>39.066853492448523</v>
      </c>
      <c r="D622" s="2">
        <f>MACD!E622</f>
        <v>6.5321001179916127E-2</v>
      </c>
      <c r="E622" s="2">
        <f>MACD!F622</f>
        <v>5.0707809921666298E-2</v>
      </c>
      <c r="F622" s="2">
        <f>'Moving Avg'!D622</f>
        <v>3.1562200000000002</v>
      </c>
      <c r="G622" s="2">
        <f>'Moving Avg'!F622</f>
        <v>3.2479300000000002</v>
      </c>
      <c r="H622" s="2">
        <f>'Moving Avg'!G622</f>
        <v>3.2640900000000017</v>
      </c>
      <c r="I622" s="2">
        <f>'Moving Avg'!H622</f>
        <v>3.3431554999999982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16.5</v>
      </c>
      <c r="Q622" s="9">
        <f t="shared" si="94"/>
        <v>11.225</v>
      </c>
      <c r="R622" s="9">
        <f t="shared" si="95"/>
        <v>9.125</v>
      </c>
      <c r="S622" s="9">
        <f t="shared" si="96"/>
        <v>11.175000000000001</v>
      </c>
      <c r="T622" s="9">
        <f t="shared" si="97"/>
        <v>10.375</v>
      </c>
      <c r="U622" s="8">
        <f t="shared" si="98"/>
        <v>10.508333333333335</v>
      </c>
      <c r="V622" s="8">
        <f t="shared" si="99"/>
        <v>10.475000000000001</v>
      </c>
    </row>
    <row r="623" spans="1:22" ht="13.5" x14ac:dyDescent="0.25">
      <c r="A623" s="3">
        <f>RSI!A623</f>
        <v>42908</v>
      </c>
      <c r="B623" s="2">
        <f>RSI!B623</f>
        <v>3.1442999999999999</v>
      </c>
      <c r="C623" s="2">
        <f>RSI!I623</f>
        <v>38.604716120496192</v>
      </c>
      <c r="D623" s="2">
        <f>MACD!E623</f>
        <v>6.7531294187789914E-2</v>
      </c>
      <c r="E623" s="2">
        <f>MACD!F623</f>
        <v>5.4072506774891026E-2</v>
      </c>
      <c r="F623" s="2">
        <f>'Moving Avg'!D623</f>
        <v>3.1462999999999997</v>
      </c>
      <c r="G623" s="2">
        <f>'Moving Avg'!F623</f>
        <v>3.2390049999999997</v>
      </c>
      <c r="H623" s="2">
        <f>'Moving Avg'!G623</f>
        <v>3.2625040000000012</v>
      </c>
      <c r="I623" s="2">
        <f>'Moving Avg'!H623</f>
        <v>3.341791499999998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16.5</v>
      </c>
      <c r="Q623" s="9">
        <f t="shared" si="94"/>
        <v>11.225</v>
      </c>
      <c r="R623" s="9">
        <f t="shared" si="95"/>
        <v>9.125</v>
      </c>
      <c r="S623" s="9">
        <f t="shared" si="96"/>
        <v>11.175000000000001</v>
      </c>
      <c r="T623" s="9">
        <f t="shared" si="97"/>
        <v>10.375</v>
      </c>
      <c r="U623" s="8">
        <f t="shared" si="98"/>
        <v>10.508333333333335</v>
      </c>
      <c r="V623" s="8">
        <f t="shared" si="99"/>
        <v>10.475000000000001</v>
      </c>
    </row>
    <row r="624" spans="1:22" ht="13.5" x14ac:dyDescent="0.25">
      <c r="A624" s="3">
        <f>RSI!A624</f>
        <v>42909</v>
      </c>
      <c r="B624" s="2">
        <f>RSI!B624</f>
        <v>3.0501</v>
      </c>
      <c r="C624" s="2">
        <f>RSI!I624</f>
        <v>31.132599755790153</v>
      </c>
      <c r="D624" s="2">
        <f>MACD!E624</f>
        <v>6.9309372251647794E-2</v>
      </c>
      <c r="E624" s="2">
        <f>MACD!F624</f>
        <v>5.7119879870242384E-2</v>
      </c>
      <c r="F624" s="2">
        <f>'Moving Avg'!D624</f>
        <v>3.1363799999999999</v>
      </c>
      <c r="G624" s="2">
        <f>'Moving Avg'!F624</f>
        <v>3.2258649999999998</v>
      </c>
      <c r="H624" s="2">
        <f>'Moving Avg'!G624</f>
        <v>3.2575460000000009</v>
      </c>
      <c r="I624" s="2">
        <f>'Moving Avg'!H624</f>
        <v>3.3399564999999982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0</v>
      </c>
      <c r="P624" s="8">
        <f t="shared" si="93"/>
        <v>16.5</v>
      </c>
      <c r="Q624" s="9">
        <f t="shared" si="94"/>
        <v>11.225</v>
      </c>
      <c r="R624" s="9">
        <f t="shared" si="95"/>
        <v>9.125</v>
      </c>
      <c r="S624" s="9">
        <f t="shared" si="96"/>
        <v>11.175000000000001</v>
      </c>
      <c r="T624" s="9">
        <f t="shared" si="97"/>
        <v>10.375</v>
      </c>
      <c r="U624" s="8">
        <f t="shared" si="98"/>
        <v>10.508333333333335</v>
      </c>
      <c r="V624" s="8">
        <f t="shared" si="99"/>
        <v>10.475000000000001</v>
      </c>
    </row>
    <row r="625" spans="1:22" ht="13.5" x14ac:dyDescent="0.25">
      <c r="A625" s="3">
        <f>RSI!A625</f>
        <v>42914</v>
      </c>
      <c r="B625" s="2">
        <f>RSI!B625</f>
        <v>3.0501</v>
      </c>
      <c r="C625" s="2">
        <f>RSI!I625</f>
        <v>31.132599755790153</v>
      </c>
      <c r="D625" s="2">
        <f>MACD!E625</f>
        <v>7.9520580167757426E-2</v>
      </c>
      <c r="E625" s="2">
        <f>MACD!F625</f>
        <v>6.1600019929745398E-2</v>
      </c>
      <c r="F625" s="2">
        <f>'Moving Avg'!D625</f>
        <v>3.1086200000000002</v>
      </c>
      <c r="G625" s="2">
        <f>'Moving Avg'!F625</f>
        <v>3.2122299999999995</v>
      </c>
      <c r="H625" s="2">
        <f>'Moving Avg'!G625</f>
        <v>3.2525880000000007</v>
      </c>
      <c r="I625" s="2">
        <f>'Moving Avg'!H625</f>
        <v>3.3381214999999984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0</v>
      </c>
      <c r="P625" s="8">
        <f t="shared" si="93"/>
        <v>16.5</v>
      </c>
      <c r="Q625" s="9">
        <f t="shared" si="94"/>
        <v>11.225</v>
      </c>
      <c r="R625" s="9">
        <f t="shared" si="95"/>
        <v>9.125</v>
      </c>
      <c r="S625" s="9">
        <f t="shared" si="96"/>
        <v>11.175000000000001</v>
      </c>
      <c r="T625" s="9">
        <f t="shared" si="97"/>
        <v>10.375</v>
      </c>
      <c r="U625" s="8">
        <f t="shared" si="98"/>
        <v>10.508333333333335</v>
      </c>
      <c r="V625" s="8">
        <f t="shared" si="99"/>
        <v>10.475000000000001</v>
      </c>
    </row>
    <row r="626" spans="1:22" ht="13.5" x14ac:dyDescent="0.25">
      <c r="A626" s="3">
        <f>RSI!A626</f>
        <v>42915</v>
      </c>
      <c r="B626" s="2">
        <f>RSI!B626</f>
        <v>2.9607999999999999</v>
      </c>
      <c r="C626" s="2">
        <f>RSI!I626</f>
        <v>25.670003381460276</v>
      </c>
      <c r="D626" s="2">
        <f>MACD!E626</f>
        <v>8.3571861809521142E-2</v>
      </c>
      <c r="E626" s="2">
        <f>MACD!F626</f>
        <v>6.5994388305700549E-2</v>
      </c>
      <c r="F626" s="2">
        <f>'Moving Avg'!D626</f>
        <v>3.0709200000000001</v>
      </c>
      <c r="G626" s="2">
        <f>'Moving Avg'!F626</f>
        <v>3.1941299999999995</v>
      </c>
      <c r="H626" s="2">
        <f>'Moving Avg'!G626</f>
        <v>3.2458440000000008</v>
      </c>
      <c r="I626" s="2">
        <f>'Moving Avg'!H626</f>
        <v>3.3358399999999984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50</v>
      </c>
      <c r="N626" s="8">
        <f t="shared" si="91"/>
        <v>0</v>
      </c>
      <c r="O626" s="8">
        <f t="shared" si="92"/>
        <v>0</v>
      </c>
      <c r="P626" s="8">
        <f t="shared" si="93"/>
        <v>16.5</v>
      </c>
      <c r="Q626" s="9">
        <f t="shared" si="94"/>
        <v>19.975000000000001</v>
      </c>
      <c r="R626" s="9">
        <f t="shared" si="95"/>
        <v>14.125</v>
      </c>
      <c r="S626" s="9">
        <f t="shared" si="96"/>
        <v>14.925000000000001</v>
      </c>
      <c r="T626" s="9">
        <f t="shared" si="97"/>
        <v>16.625</v>
      </c>
      <c r="U626" s="8">
        <f t="shared" si="98"/>
        <v>16.341666666666669</v>
      </c>
      <c r="V626" s="8">
        <f t="shared" si="99"/>
        <v>16.412500000000001</v>
      </c>
    </row>
    <row r="627" spans="1:22" ht="13.5" x14ac:dyDescent="0.25">
      <c r="A627" s="3">
        <f>RSI!A627</f>
        <v>42916</v>
      </c>
      <c r="B627" s="2">
        <f>RSI!B627</f>
        <v>3.0400999999999998</v>
      </c>
      <c r="C627" s="2">
        <f>RSI!I627</f>
        <v>36.35036701538391</v>
      </c>
      <c r="D627" s="2">
        <f>MACD!E627</f>
        <v>8.2575893160651948E-2</v>
      </c>
      <c r="E627" s="2">
        <f>MACD!F627</f>
        <v>6.9310689276690832E-2</v>
      </c>
      <c r="F627" s="2">
        <f>'Moving Avg'!D627</f>
        <v>3.04908</v>
      </c>
      <c r="G627" s="2">
        <f>'Moving Avg'!F627</f>
        <v>3.1849549999999995</v>
      </c>
      <c r="H627" s="2">
        <f>'Moving Avg'!G627</f>
        <v>3.2407840000000006</v>
      </c>
      <c r="I627" s="2">
        <f>'Moving Avg'!H627</f>
        <v>3.3344509999999987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0</v>
      </c>
      <c r="O627" s="8">
        <f t="shared" si="92"/>
        <v>0</v>
      </c>
      <c r="P627" s="8">
        <f t="shared" si="93"/>
        <v>16.5</v>
      </c>
      <c r="Q627" s="9">
        <f t="shared" si="94"/>
        <v>11.225</v>
      </c>
      <c r="R627" s="9">
        <f t="shared" si="95"/>
        <v>9.125</v>
      </c>
      <c r="S627" s="9">
        <f t="shared" si="96"/>
        <v>11.175000000000001</v>
      </c>
      <c r="T627" s="9">
        <f t="shared" si="97"/>
        <v>10.375</v>
      </c>
      <c r="U627" s="8">
        <f t="shared" si="98"/>
        <v>10.508333333333335</v>
      </c>
      <c r="V627" s="8">
        <f t="shared" si="99"/>
        <v>10.475000000000001</v>
      </c>
    </row>
    <row r="628" spans="1:22" ht="13.5" x14ac:dyDescent="0.25">
      <c r="A628" s="3">
        <f>RSI!A628</f>
        <v>42919</v>
      </c>
      <c r="B628" s="2">
        <f>RSI!B628</f>
        <v>3.0400999999999998</v>
      </c>
      <c r="C628" s="2">
        <f>RSI!I628</f>
        <v>36.35036701538391</v>
      </c>
      <c r="D628" s="2">
        <f>MACD!E628</f>
        <v>8.2607246576373861E-2</v>
      </c>
      <c r="E628" s="2">
        <f>MACD!F628</f>
        <v>7.1970000736627432E-2</v>
      </c>
      <c r="F628" s="2">
        <f>'Moving Avg'!D628</f>
        <v>3.0282399999999994</v>
      </c>
      <c r="G628" s="2">
        <f>'Moving Avg'!F628</f>
        <v>3.17082</v>
      </c>
      <c r="H628" s="2">
        <f>'Moving Avg'!G628</f>
        <v>3.2361220000000004</v>
      </c>
      <c r="I628" s="2">
        <f>'Moving Avg'!H628</f>
        <v>3.3330619999999986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  <c r="M628" s="8">
        <f t="shared" si="90"/>
        <v>25</v>
      </c>
      <c r="N628" s="8">
        <f t="shared" si="91"/>
        <v>0</v>
      </c>
      <c r="O628" s="8">
        <f t="shared" si="92"/>
        <v>0</v>
      </c>
      <c r="P628" s="8">
        <f t="shared" si="93"/>
        <v>16.5</v>
      </c>
      <c r="Q628" s="9">
        <f t="shared" si="94"/>
        <v>11.225</v>
      </c>
      <c r="R628" s="9">
        <f t="shared" si="95"/>
        <v>9.125</v>
      </c>
      <c r="S628" s="9">
        <f t="shared" si="96"/>
        <v>11.175000000000001</v>
      </c>
      <c r="T628" s="9">
        <f t="shared" si="97"/>
        <v>10.375</v>
      </c>
      <c r="U628" s="8">
        <f t="shared" si="98"/>
        <v>10.508333333333335</v>
      </c>
      <c r="V628" s="8">
        <f t="shared" si="99"/>
        <v>10.475000000000001</v>
      </c>
    </row>
    <row r="629" spans="1:22" ht="13.5" x14ac:dyDescent="0.25">
      <c r="A629" s="3">
        <f>RSI!A629</f>
        <v>42920</v>
      </c>
      <c r="B629" s="2">
        <f>RSI!B629</f>
        <v>2.9805999999999999</v>
      </c>
      <c r="C629" s="2">
        <f>RSI!I629</f>
        <v>32.310403417007166</v>
      </c>
      <c r="D629" s="2">
        <f>MACD!E629</f>
        <v>7.3358224362749969E-2</v>
      </c>
      <c r="E629" s="2">
        <f>MACD!F629</f>
        <v>7.2247645461851945E-2</v>
      </c>
      <c r="F629" s="2">
        <f>'Moving Avg'!D629</f>
        <v>3.0143399999999994</v>
      </c>
      <c r="G629" s="2">
        <f>'Moving Avg'!F629</f>
        <v>3.1537100000000002</v>
      </c>
      <c r="H629" s="2">
        <f>'Moving Avg'!G629</f>
        <v>3.2302700000000004</v>
      </c>
      <c r="I629" s="2">
        <f>'Moving Avg'!H629</f>
        <v>3.3312269999999988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16.5</v>
      </c>
      <c r="Q629" s="9">
        <f t="shared" si="94"/>
        <v>11.225</v>
      </c>
      <c r="R629" s="9">
        <f t="shared" si="95"/>
        <v>9.125</v>
      </c>
      <c r="S629" s="9">
        <f t="shared" si="96"/>
        <v>11.175000000000001</v>
      </c>
      <c r="T629" s="9">
        <f t="shared" si="97"/>
        <v>10.375</v>
      </c>
      <c r="U629" s="8">
        <f t="shared" si="98"/>
        <v>10.508333333333335</v>
      </c>
      <c r="V629" s="8">
        <f t="shared" si="99"/>
        <v>10.475000000000001</v>
      </c>
    </row>
    <row r="630" spans="1:22" ht="13.5" x14ac:dyDescent="0.25">
      <c r="A630" s="3">
        <f>RSI!A630</f>
        <v>42921</v>
      </c>
      <c r="B630" s="2">
        <f>RSI!B630</f>
        <v>2.9756999999999998</v>
      </c>
      <c r="C630" s="2">
        <f>RSI!I630</f>
        <v>31.995037271590604</v>
      </c>
      <c r="D630" s="2">
        <f>MACD!E630</f>
        <v>8.0719153120022202E-2</v>
      </c>
      <c r="E630" s="2">
        <f>MACD!F630</f>
        <v>7.3941946993485996E-2</v>
      </c>
      <c r="F630" s="2">
        <f>'Moving Avg'!D630</f>
        <v>2.99946</v>
      </c>
      <c r="G630" s="2">
        <f>'Moving Avg'!F630</f>
        <v>3.1363550000000004</v>
      </c>
      <c r="H630" s="2">
        <f>'Moving Avg'!G630</f>
        <v>3.2253120000000002</v>
      </c>
      <c r="I630" s="2">
        <f>'Moving Avg'!H630</f>
        <v>3.3293674999999983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16.5</v>
      </c>
      <c r="Q630" s="9">
        <f t="shared" si="94"/>
        <v>11.225</v>
      </c>
      <c r="R630" s="9">
        <f t="shared" si="95"/>
        <v>9.125</v>
      </c>
      <c r="S630" s="9">
        <f t="shared" si="96"/>
        <v>11.175000000000001</v>
      </c>
      <c r="T630" s="9">
        <f t="shared" si="97"/>
        <v>10.375</v>
      </c>
      <c r="U630" s="8">
        <f t="shared" si="98"/>
        <v>10.508333333333335</v>
      </c>
      <c r="V630" s="8">
        <f t="shared" si="99"/>
        <v>10.475000000000001</v>
      </c>
    </row>
    <row r="631" spans="1:22" ht="13.5" x14ac:dyDescent="0.25">
      <c r="A631" s="3">
        <f>RSI!A631</f>
        <v>42922</v>
      </c>
      <c r="B631" s="2">
        <f>RSI!B631</f>
        <v>2.8864000000000001</v>
      </c>
      <c r="C631" s="2">
        <f>RSI!I631</f>
        <v>26.85130705117804</v>
      </c>
      <c r="D631" s="2">
        <f>MACD!E631</f>
        <v>8.8518522908539676E-2</v>
      </c>
      <c r="E631" s="2">
        <f>MACD!F631</f>
        <v>7.685726217649673E-2</v>
      </c>
      <c r="F631" s="2">
        <f>'Moving Avg'!D631</f>
        <v>2.9845800000000002</v>
      </c>
      <c r="G631" s="2">
        <f>'Moving Avg'!F631</f>
        <v>3.1170150000000003</v>
      </c>
      <c r="H631" s="2">
        <f>'Moving Avg'!G631</f>
        <v>3.21956</v>
      </c>
      <c r="I631" s="2">
        <f>'Moving Avg'!H631</f>
        <v>3.3272099999999982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50</v>
      </c>
      <c r="N631" s="8">
        <f t="shared" si="91"/>
        <v>0</v>
      </c>
      <c r="O631" s="8">
        <f t="shared" si="92"/>
        <v>0</v>
      </c>
      <c r="P631" s="8">
        <f t="shared" si="93"/>
        <v>16.5</v>
      </c>
      <c r="Q631" s="9">
        <f t="shared" si="94"/>
        <v>19.975000000000001</v>
      </c>
      <c r="R631" s="9">
        <f t="shared" si="95"/>
        <v>14.125</v>
      </c>
      <c r="S631" s="9">
        <f t="shared" si="96"/>
        <v>14.925000000000001</v>
      </c>
      <c r="T631" s="9">
        <f t="shared" si="97"/>
        <v>16.625</v>
      </c>
      <c r="U631" s="8">
        <f t="shared" si="98"/>
        <v>16.341666666666669</v>
      </c>
      <c r="V631" s="8">
        <f t="shared" si="99"/>
        <v>16.412500000000001</v>
      </c>
    </row>
    <row r="632" spans="1:22" ht="13.5" x14ac:dyDescent="0.25">
      <c r="A632" s="3">
        <f>RSI!A632</f>
        <v>42923</v>
      </c>
      <c r="B632" s="2">
        <f>RSI!B632</f>
        <v>2.9013</v>
      </c>
      <c r="C632" s="2">
        <f>RSI!I632</f>
        <v>28.905085495226103</v>
      </c>
      <c r="D632" s="2">
        <f>MACD!E632</f>
        <v>9.5512689860699496E-2</v>
      </c>
      <c r="E632" s="2">
        <f>MACD!F632</f>
        <v>8.0588347713337283E-2</v>
      </c>
      <c r="F632" s="2">
        <f>'Moving Avg'!D632</f>
        <v>2.9568199999999996</v>
      </c>
      <c r="G632" s="2">
        <f>'Moving Avg'!F632</f>
        <v>3.09842</v>
      </c>
      <c r="H632" s="2">
        <f>'Moving Avg'!G632</f>
        <v>3.2141059999999997</v>
      </c>
      <c r="I632" s="2">
        <f>'Moving Avg'!H632</f>
        <v>3.3246809999999987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50</v>
      </c>
      <c r="N632" s="8">
        <f t="shared" si="91"/>
        <v>0</v>
      </c>
      <c r="O632" s="8">
        <f t="shared" si="92"/>
        <v>0</v>
      </c>
      <c r="P632" s="8">
        <f t="shared" si="93"/>
        <v>16.5</v>
      </c>
      <c r="Q632" s="9">
        <f t="shared" si="94"/>
        <v>19.975000000000001</v>
      </c>
      <c r="R632" s="9">
        <f t="shared" si="95"/>
        <v>14.125</v>
      </c>
      <c r="S632" s="9">
        <f t="shared" si="96"/>
        <v>14.925000000000001</v>
      </c>
      <c r="T632" s="9">
        <f t="shared" si="97"/>
        <v>16.625</v>
      </c>
      <c r="U632" s="8">
        <f t="shared" si="98"/>
        <v>16.341666666666669</v>
      </c>
      <c r="V632" s="8">
        <f t="shared" si="99"/>
        <v>16.412500000000001</v>
      </c>
    </row>
    <row r="633" spans="1:22" ht="13.5" x14ac:dyDescent="0.25">
      <c r="A633" s="3">
        <f>RSI!A633</f>
        <v>42926</v>
      </c>
      <c r="B633" s="2">
        <f>RSI!B633</f>
        <v>2.9558</v>
      </c>
      <c r="C633" s="2">
        <f>RSI!I633</f>
        <v>35.98493651043016</v>
      </c>
      <c r="D633" s="2">
        <f>MACD!E633</f>
        <v>9.7923929611130056E-2</v>
      </c>
      <c r="E633" s="2">
        <f>MACD!F633</f>
        <v>8.405546409289584E-2</v>
      </c>
      <c r="F633" s="2">
        <f>'Moving Avg'!D633</f>
        <v>2.9399600000000001</v>
      </c>
      <c r="G633" s="2">
        <f>'Moving Avg'!F633</f>
        <v>3.0825499999999999</v>
      </c>
      <c r="H633" s="2">
        <f>'Moving Avg'!G633</f>
        <v>3.2116259999999999</v>
      </c>
      <c r="I633" s="2">
        <f>'Moving Avg'!H633</f>
        <v>3.322448999999998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16.5</v>
      </c>
      <c r="Q633" s="9">
        <f t="shared" si="94"/>
        <v>11.225</v>
      </c>
      <c r="R633" s="9">
        <f t="shared" si="95"/>
        <v>9.125</v>
      </c>
      <c r="S633" s="9">
        <f t="shared" si="96"/>
        <v>11.175000000000001</v>
      </c>
      <c r="T633" s="9">
        <f t="shared" si="97"/>
        <v>10.375</v>
      </c>
      <c r="U633" s="8">
        <f t="shared" si="98"/>
        <v>10.508333333333335</v>
      </c>
      <c r="V633" s="8">
        <f t="shared" si="99"/>
        <v>10.475000000000001</v>
      </c>
    </row>
    <row r="634" spans="1:22" ht="13.5" x14ac:dyDescent="0.25">
      <c r="A634" s="3">
        <f>RSI!A634</f>
        <v>42927</v>
      </c>
      <c r="B634" s="2">
        <f>RSI!B634</f>
        <v>2.8715000000000002</v>
      </c>
      <c r="C634" s="2">
        <f>RSI!I634</f>
        <v>30.864969220949121</v>
      </c>
      <c r="D634" s="2">
        <f>MACD!E634</f>
        <v>9.2597420246241402E-2</v>
      </c>
      <c r="E634" s="2">
        <f>MACD!F634</f>
        <v>8.5763855323564953E-2</v>
      </c>
      <c r="F634" s="2">
        <f>'Moving Avg'!D634</f>
        <v>2.9181400000000002</v>
      </c>
      <c r="G634" s="2">
        <f>'Moving Avg'!F634</f>
        <v>3.0649450000000003</v>
      </c>
      <c r="H634" s="2">
        <f>'Moving Avg'!G634</f>
        <v>3.2074600000000002</v>
      </c>
      <c r="I634" s="2">
        <f>'Moving Avg'!H634</f>
        <v>3.3197709999999976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25</v>
      </c>
      <c r="N634" s="8">
        <f t="shared" si="91"/>
        <v>0</v>
      </c>
      <c r="O634" s="8">
        <f t="shared" si="92"/>
        <v>0</v>
      </c>
      <c r="P634" s="8">
        <f t="shared" si="93"/>
        <v>16.5</v>
      </c>
      <c r="Q634" s="9">
        <f t="shared" si="94"/>
        <v>11.225</v>
      </c>
      <c r="R634" s="9">
        <f t="shared" si="95"/>
        <v>9.125</v>
      </c>
      <c r="S634" s="9">
        <f t="shared" si="96"/>
        <v>11.175000000000001</v>
      </c>
      <c r="T634" s="9">
        <f t="shared" si="97"/>
        <v>10.375</v>
      </c>
      <c r="U634" s="8">
        <f t="shared" si="98"/>
        <v>10.508333333333335</v>
      </c>
      <c r="V634" s="8">
        <f t="shared" si="99"/>
        <v>10.475000000000001</v>
      </c>
    </row>
    <row r="635" spans="1:22" ht="13.5" x14ac:dyDescent="0.25">
      <c r="A635" s="3">
        <f>RSI!A635</f>
        <v>42928</v>
      </c>
      <c r="B635" s="2">
        <f>RSI!B635</f>
        <v>2.8269000000000002</v>
      </c>
      <c r="C635" s="2">
        <f>RSI!I635</f>
        <v>28.550496442125279</v>
      </c>
      <c r="D635" s="2">
        <f>MACD!E635</f>
        <v>9.2708019231057648E-2</v>
      </c>
      <c r="E635" s="2">
        <f>MACD!F635</f>
        <v>8.7152688105063505E-2</v>
      </c>
      <c r="F635" s="2">
        <f>'Moving Avg'!D635</f>
        <v>2.8883800000000006</v>
      </c>
      <c r="G635" s="2">
        <f>'Moving Avg'!F635</f>
        <v>3.0426300000000008</v>
      </c>
      <c r="H635" s="2">
        <f>'Moving Avg'!G635</f>
        <v>3.2024020000000002</v>
      </c>
      <c r="I635" s="2">
        <f>'Moving Avg'!H635</f>
        <v>3.3170434999999983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0</v>
      </c>
      <c r="P635" s="8">
        <f t="shared" si="93"/>
        <v>0</v>
      </c>
      <c r="Q635" s="9">
        <f t="shared" si="94"/>
        <v>17.5</v>
      </c>
      <c r="R635" s="9">
        <f t="shared" si="95"/>
        <v>10</v>
      </c>
      <c r="S635" s="9">
        <f t="shared" si="96"/>
        <v>7.5</v>
      </c>
      <c r="T635" s="9">
        <f t="shared" si="97"/>
        <v>12.5</v>
      </c>
      <c r="U635" s="8">
        <f t="shared" si="98"/>
        <v>11.666666666666666</v>
      </c>
      <c r="V635" s="8">
        <f t="shared" si="99"/>
        <v>11.875</v>
      </c>
    </row>
    <row r="636" spans="1:22" ht="13.5" x14ac:dyDescent="0.25">
      <c r="A636" s="3">
        <f>RSI!A636</f>
        <v>42929</v>
      </c>
      <c r="B636" s="2">
        <f>RSI!B636</f>
        <v>2.7772999999999999</v>
      </c>
      <c r="C636" s="2">
        <f>RSI!I636</f>
        <v>26.197717199766018</v>
      </c>
      <c r="D636" s="2">
        <f>MACD!E636</f>
        <v>8.4217371492881998E-2</v>
      </c>
      <c r="E636" s="2">
        <f>MACD!F636</f>
        <v>8.6565624782627207E-2</v>
      </c>
      <c r="F636" s="2">
        <f>'Moving Avg'!D636</f>
        <v>2.8665600000000002</v>
      </c>
      <c r="G636" s="2">
        <f>'Moving Avg'!F636</f>
        <v>3.0217999999999998</v>
      </c>
      <c r="H636" s="2">
        <f>'Moving Avg'!G636</f>
        <v>3.1949619999999999</v>
      </c>
      <c r="I636" s="2">
        <f>'Moving Avg'!H636</f>
        <v>3.3144399999999981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  <c r="M636" s="8">
        <f t="shared" si="90"/>
        <v>50</v>
      </c>
      <c r="N636" s="8">
        <f t="shared" si="91"/>
        <v>45</v>
      </c>
      <c r="O636" s="8">
        <f t="shared" si="92"/>
        <v>0</v>
      </c>
      <c r="P636" s="8">
        <f t="shared" si="93"/>
        <v>0</v>
      </c>
      <c r="Q636" s="9">
        <f t="shared" si="94"/>
        <v>33.25</v>
      </c>
      <c r="R636" s="9">
        <f t="shared" si="95"/>
        <v>19</v>
      </c>
      <c r="S636" s="9">
        <f t="shared" si="96"/>
        <v>14.25</v>
      </c>
      <c r="T636" s="9">
        <f t="shared" si="97"/>
        <v>23.75</v>
      </c>
      <c r="U636" s="8">
        <f t="shared" si="98"/>
        <v>22.166666666666668</v>
      </c>
      <c r="V636" s="8">
        <f t="shared" si="99"/>
        <v>22.5625</v>
      </c>
    </row>
    <row r="637" spans="1:22" ht="13.5" x14ac:dyDescent="0.25">
      <c r="A637" s="3">
        <f>RSI!A637</f>
        <v>42930</v>
      </c>
      <c r="B637" s="2">
        <f>RSI!B637</f>
        <v>2.859</v>
      </c>
      <c r="C637" s="2">
        <f>RSI!I637</f>
        <v>35.610303235740972</v>
      </c>
      <c r="D637" s="2">
        <f>MACD!E637</f>
        <v>8.484472871803872E-2</v>
      </c>
      <c r="E637" s="2">
        <f>MACD!F637</f>
        <v>8.6221445569709509E-2</v>
      </c>
      <c r="F637" s="2">
        <f>'Moving Avg'!D637</f>
        <v>2.8580999999999999</v>
      </c>
      <c r="G637" s="2">
        <f>'Moving Avg'!F637</f>
        <v>3.005055</v>
      </c>
      <c r="H637" s="2">
        <f>'Moving Avg'!G637</f>
        <v>3.1886620000000003</v>
      </c>
      <c r="I637" s="2">
        <f>'Moving Avg'!H637</f>
        <v>3.3118729999999981</v>
      </c>
      <c r="J637" s="6" t="str">
        <f>OBV!F637</f>
        <v>BEARISH</v>
      </c>
      <c r="K637" s="6" t="str">
        <f>OBV!G637</f>
        <v>WEAK</v>
      </c>
      <c r="L637" s="6" t="str">
        <f>OBV!H637</f>
        <v>CONFIRMED BEARISH</v>
      </c>
      <c r="M637" s="8">
        <f t="shared" si="90"/>
        <v>25</v>
      </c>
      <c r="N637" s="8">
        <f t="shared" si="91"/>
        <v>45</v>
      </c>
      <c r="O637" s="8">
        <f t="shared" si="92"/>
        <v>0</v>
      </c>
      <c r="P637" s="8">
        <f t="shared" si="93"/>
        <v>0</v>
      </c>
      <c r="Q637" s="9">
        <f t="shared" si="94"/>
        <v>24.5</v>
      </c>
      <c r="R637" s="9">
        <f t="shared" si="95"/>
        <v>14</v>
      </c>
      <c r="S637" s="9">
        <f t="shared" si="96"/>
        <v>10.5</v>
      </c>
      <c r="T637" s="9">
        <f t="shared" si="97"/>
        <v>17.5</v>
      </c>
      <c r="U637" s="8">
        <f t="shared" si="98"/>
        <v>16.333333333333332</v>
      </c>
      <c r="V637" s="8">
        <f t="shared" si="99"/>
        <v>16.625</v>
      </c>
    </row>
    <row r="638" spans="1:22" ht="13.5" x14ac:dyDescent="0.25">
      <c r="A638" s="3">
        <f>RSI!A638</f>
        <v>42933</v>
      </c>
      <c r="B638" s="2">
        <f>RSI!B638</f>
        <v>2.7847</v>
      </c>
      <c r="C638" s="2">
        <f>RSI!I638</f>
        <v>31.656188819656833</v>
      </c>
      <c r="D638" s="2">
        <f>MACD!E638</f>
        <v>9.1936877783696858E-2</v>
      </c>
      <c r="E638" s="2">
        <f>MACD!F638</f>
        <v>8.736453201250699E-2</v>
      </c>
      <c r="F638" s="2">
        <f>'Moving Avg'!D638</f>
        <v>2.8238799999999999</v>
      </c>
      <c r="G638" s="2">
        <f>'Moving Avg'!F638</f>
        <v>2.9845949999999997</v>
      </c>
      <c r="H638" s="2">
        <f>'Moving Avg'!G638</f>
        <v>3.180876</v>
      </c>
      <c r="I638" s="2">
        <f>'Moving Avg'!H638</f>
        <v>3.3089344999999981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  <c r="M638" s="8">
        <f t="shared" si="90"/>
        <v>25</v>
      </c>
      <c r="N638" s="8">
        <f t="shared" si="91"/>
        <v>0</v>
      </c>
      <c r="O638" s="8">
        <f t="shared" si="92"/>
        <v>0</v>
      </c>
      <c r="P638" s="8">
        <f t="shared" si="93"/>
        <v>0</v>
      </c>
      <c r="Q638" s="9">
        <f t="shared" si="94"/>
        <v>8.75</v>
      </c>
      <c r="R638" s="9">
        <f t="shared" si="95"/>
        <v>5</v>
      </c>
      <c r="S638" s="9">
        <f t="shared" si="96"/>
        <v>3.75</v>
      </c>
      <c r="T638" s="9">
        <f t="shared" si="97"/>
        <v>6.25</v>
      </c>
      <c r="U638" s="8">
        <f t="shared" si="98"/>
        <v>5.833333333333333</v>
      </c>
      <c r="V638" s="8">
        <f t="shared" si="99"/>
        <v>5.9375</v>
      </c>
    </row>
    <row r="639" spans="1:22" ht="13.5" x14ac:dyDescent="0.25">
      <c r="A639" s="3">
        <f>RSI!A639</f>
        <v>42934</v>
      </c>
      <c r="B639" s="2">
        <f>RSI!B639</f>
        <v>2.6255999999999999</v>
      </c>
      <c r="C639" s="2">
        <f>RSI!I639</f>
        <v>25.202793257116824</v>
      </c>
      <c r="D639" s="2">
        <f>MACD!E639</f>
        <v>0.10198757146438409</v>
      </c>
      <c r="E639" s="2">
        <f>MACD!F639</f>
        <v>9.0289139902882426E-2</v>
      </c>
      <c r="F639" s="2">
        <f>'Moving Avg'!D639</f>
        <v>2.7747000000000002</v>
      </c>
      <c r="G639" s="2">
        <f>'Moving Avg'!F639</f>
        <v>2.9608899999999996</v>
      </c>
      <c r="H639" s="2">
        <f>'Moving Avg'!G639</f>
        <v>3.1681219999999994</v>
      </c>
      <c r="I639" s="2">
        <f>'Moving Avg'!H639</f>
        <v>3.3047044999999979</v>
      </c>
      <c r="J639" s="6" t="str">
        <f>OBV!F639</f>
        <v>BEARISH</v>
      </c>
      <c r="K639" s="6" t="str">
        <f>OBV!G639</f>
        <v>WEAK</v>
      </c>
      <c r="L639" s="6" t="str">
        <f>OBV!H639</f>
        <v>CONFIRMED BEARISH</v>
      </c>
      <c r="M639" s="8">
        <f t="shared" si="90"/>
        <v>50</v>
      </c>
      <c r="N639" s="8">
        <f t="shared" si="91"/>
        <v>0</v>
      </c>
      <c r="O639" s="8">
        <f t="shared" si="92"/>
        <v>0</v>
      </c>
      <c r="P639" s="8">
        <f t="shared" si="93"/>
        <v>0</v>
      </c>
      <c r="Q639" s="9">
        <f t="shared" si="94"/>
        <v>17.5</v>
      </c>
      <c r="R639" s="9">
        <f t="shared" si="95"/>
        <v>10</v>
      </c>
      <c r="S639" s="9">
        <f t="shared" si="96"/>
        <v>7.5</v>
      </c>
      <c r="T639" s="9">
        <f t="shared" si="97"/>
        <v>12.5</v>
      </c>
      <c r="U639" s="8">
        <f t="shared" si="98"/>
        <v>11.666666666666666</v>
      </c>
      <c r="V639" s="8">
        <f t="shared" si="99"/>
        <v>11.875</v>
      </c>
    </row>
    <row r="640" spans="1:22" ht="13.5" x14ac:dyDescent="0.25">
      <c r="A640" s="3">
        <f>RSI!A640</f>
        <v>42935</v>
      </c>
      <c r="B640" s="2">
        <f>RSI!B640</f>
        <v>2.6150000000000002</v>
      </c>
      <c r="C640" s="2">
        <f>RSI!I640</f>
        <v>24.839470697901646</v>
      </c>
      <c r="D640" s="2">
        <f>MACD!E640</f>
        <v>0.11277671812059875</v>
      </c>
      <c r="E640" s="2">
        <f>MACD!F640</f>
        <v>9.4786655546425694E-2</v>
      </c>
      <c r="F640" s="2">
        <f>'Moving Avg'!D640</f>
        <v>2.7323200000000001</v>
      </c>
      <c r="G640" s="2">
        <f>'Moving Avg'!F640</f>
        <v>2.9321950000000001</v>
      </c>
      <c r="H640" s="2">
        <f>'Moving Avg'!G640</f>
        <v>3.1539659999999996</v>
      </c>
      <c r="I640" s="2">
        <f>'Moving Avg'!H640</f>
        <v>3.300520499999998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  <c r="M640" s="8">
        <f t="shared" si="90"/>
        <v>50</v>
      </c>
      <c r="N640" s="8">
        <f t="shared" si="91"/>
        <v>0</v>
      </c>
      <c r="O640" s="8">
        <f t="shared" si="92"/>
        <v>0</v>
      </c>
      <c r="P640" s="8">
        <f t="shared" si="93"/>
        <v>0</v>
      </c>
      <c r="Q640" s="9">
        <f t="shared" si="94"/>
        <v>17.5</v>
      </c>
      <c r="R640" s="9">
        <f t="shared" si="95"/>
        <v>10</v>
      </c>
      <c r="S640" s="9">
        <f t="shared" si="96"/>
        <v>7.5</v>
      </c>
      <c r="T640" s="9">
        <f t="shared" si="97"/>
        <v>12.5</v>
      </c>
      <c r="U640" s="8">
        <f t="shared" si="98"/>
        <v>11.666666666666666</v>
      </c>
      <c r="V640" s="8">
        <f t="shared" si="99"/>
        <v>11.875</v>
      </c>
    </row>
    <row r="641" spans="1:22" ht="13.5" x14ac:dyDescent="0.25">
      <c r="A641" s="3">
        <f>RSI!A641</f>
        <v>42936</v>
      </c>
      <c r="B641" s="2">
        <f>RSI!B641</f>
        <v>2.5407000000000002</v>
      </c>
      <c r="C641" s="2">
        <f>RSI!I641</f>
        <v>22.401702814087358</v>
      </c>
      <c r="D641" s="2">
        <f>MACD!E641</f>
        <v>0.11582033196098829</v>
      </c>
      <c r="E641" s="2">
        <f>MACD!F641</f>
        <v>9.8993390829338224E-2</v>
      </c>
      <c r="F641" s="2">
        <f>'Moving Avg'!D641</f>
        <v>2.6850000000000001</v>
      </c>
      <c r="G641" s="2">
        <f>'Moving Avg'!F641</f>
        <v>2.9017649999999997</v>
      </c>
      <c r="H641" s="2">
        <f>'Moving Avg'!G641</f>
        <v>3.1383239999999994</v>
      </c>
      <c r="I641" s="2">
        <f>'Moving Avg'!H641</f>
        <v>3.2961139999999975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  <c r="M641" s="8">
        <f t="shared" si="90"/>
        <v>50</v>
      </c>
      <c r="N641" s="8">
        <f t="shared" si="91"/>
        <v>0</v>
      </c>
      <c r="O641" s="8">
        <f t="shared" si="92"/>
        <v>0</v>
      </c>
      <c r="P641" s="8">
        <f t="shared" si="93"/>
        <v>0</v>
      </c>
      <c r="Q641" s="9">
        <f t="shared" si="94"/>
        <v>17.5</v>
      </c>
      <c r="R641" s="9">
        <f t="shared" si="95"/>
        <v>10</v>
      </c>
      <c r="S641" s="9">
        <f t="shared" si="96"/>
        <v>7.5</v>
      </c>
      <c r="T641" s="9">
        <f t="shared" si="97"/>
        <v>12.5</v>
      </c>
      <c r="U641" s="8">
        <f t="shared" si="98"/>
        <v>11.666666666666666</v>
      </c>
      <c r="V641" s="8">
        <f t="shared" si="99"/>
        <v>11.875</v>
      </c>
    </row>
    <row r="642" spans="1:22" ht="13.5" x14ac:dyDescent="0.25">
      <c r="A642" s="3">
        <f>RSI!A642</f>
        <v>42937</v>
      </c>
      <c r="B642" s="2">
        <f>RSI!B642</f>
        <v>2.4718</v>
      </c>
      <c r="C642" s="2">
        <f>RSI!I642</f>
        <v>20.402115774777769</v>
      </c>
      <c r="D642" s="2">
        <f>MACD!E642</f>
        <v>0.12822065241188074</v>
      </c>
      <c r="E642" s="2">
        <f>MACD!F642</f>
        <v>0.10483884314584674</v>
      </c>
      <c r="F642" s="2">
        <f>'Moving Avg'!D642</f>
        <v>2.6075599999999999</v>
      </c>
      <c r="G642" s="2">
        <f>'Moving Avg'!F642</f>
        <v>2.8678900000000001</v>
      </c>
      <c r="H642" s="2">
        <f>'Moving Avg'!G642</f>
        <v>3.1199139999999996</v>
      </c>
      <c r="I642" s="2">
        <f>'Moving Avg'!H642</f>
        <v>3.2914124999999981</v>
      </c>
      <c r="J642" s="6" t="str">
        <f>OBV!F642</f>
        <v>BEARISH</v>
      </c>
      <c r="K642" s="6" t="str">
        <f>OBV!G642</f>
        <v>WEAK</v>
      </c>
      <c r="L642" s="6" t="str">
        <f>OBV!H642</f>
        <v>CONFIRMED BEARISH</v>
      </c>
      <c r="M642" s="8">
        <f t="shared" ref="M642:M705" si="100">IF(C642&lt;30,50, IF(C642&gt;70, 0, 25))</f>
        <v>50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0</v>
      </c>
      <c r="Q642" s="9">
        <f t="shared" si="94"/>
        <v>17.5</v>
      </c>
      <c r="R642" s="9">
        <f t="shared" si="95"/>
        <v>10</v>
      </c>
      <c r="S642" s="9">
        <f t="shared" si="96"/>
        <v>7.5</v>
      </c>
      <c r="T642" s="9">
        <f t="shared" si="97"/>
        <v>12.5</v>
      </c>
      <c r="U642" s="8">
        <f t="shared" si="98"/>
        <v>11.666666666666666</v>
      </c>
      <c r="V642" s="8">
        <f t="shared" si="99"/>
        <v>11.875</v>
      </c>
    </row>
    <row r="643" spans="1:22" ht="13.5" x14ac:dyDescent="0.25">
      <c r="A643" s="3">
        <f>RSI!A643</f>
        <v>42940</v>
      </c>
      <c r="B643" s="2">
        <f>RSI!B643</f>
        <v>2.4824000000000002</v>
      </c>
      <c r="C643" s="2">
        <f>RSI!I643</f>
        <v>21.562111799527301</v>
      </c>
      <c r="D643" s="2">
        <f>MACD!E643</f>
        <v>0.14896881627042147</v>
      </c>
      <c r="E643" s="2">
        <f>MACD!F643</f>
        <v>0.1136648377707617</v>
      </c>
      <c r="F643" s="2">
        <f>'Moving Avg'!D643</f>
        <v>2.5470999999999999</v>
      </c>
      <c r="G643" s="2">
        <f>'Moving Avg'!F643</f>
        <v>2.8347950000000002</v>
      </c>
      <c r="H643" s="2">
        <f>'Moving Avg'!G643</f>
        <v>3.1018159999999999</v>
      </c>
      <c r="I643" s="2">
        <f>'Moving Avg'!H643</f>
        <v>3.2861439999999975</v>
      </c>
      <c r="J643" s="6" t="str">
        <f>OBV!F643</f>
        <v>BEARISH</v>
      </c>
      <c r="K643" s="6" t="str">
        <f>OBV!G643</f>
        <v>WEAK</v>
      </c>
      <c r="L643" s="6" t="str">
        <f>OBV!H643</f>
        <v>CONFIRMED BEARISH</v>
      </c>
      <c r="M643" s="8">
        <f t="shared" si="100"/>
        <v>50</v>
      </c>
      <c r="N643" s="8">
        <f t="shared" si="101"/>
        <v>0</v>
      </c>
      <c r="O643" s="8">
        <f t="shared" si="102"/>
        <v>0</v>
      </c>
      <c r="P643" s="8">
        <f t="shared" si="103"/>
        <v>0</v>
      </c>
      <c r="Q643" s="9">
        <f t="shared" ref="Q643:Q706" si="104">0.35*M643+N643*0.35+O643*0.15+P643*0.15</f>
        <v>17.5</v>
      </c>
      <c r="R643" s="9">
        <f t="shared" ref="R643:R706" si="105">M643*0.2+N643*0.2+O643*0.35+P643*0.25</f>
        <v>10</v>
      </c>
      <c r="S643" s="9">
        <f t="shared" ref="S643:S706" si="106">M643*0.15+N643*0.15+O643*0.25+P643*0.45</f>
        <v>7.5</v>
      </c>
      <c r="T643" s="9">
        <f t="shared" ref="T643:T706" si="107">0.25*SUM(M643:P643)</f>
        <v>12.5</v>
      </c>
      <c r="U643" s="8">
        <f t="shared" ref="U643:U706" si="108">SUM(Q643:S643)/3</f>
        <v>11.666666666666666</v>
      </c>
      <c r="V643" s="8">
        <f t="shared" ref="V643:V706" si="109">SUM(Q643:T643)/4</f>
        <v>11.875</v>
      </c>
    </row>
    <row r="644" spans="1:22" ht="13.5" x14ac:dyDescent="0.25">
      <c r="A644" s="3">
        <f>RSI!A644</f>
        <v>42942</v>
      </c>
      <c r="B644" s="2">
        <f>RSI!B644</f>
        <v>2.4346000000000001</v>
      </c>
      <c r="C644" s="2">
        <f>RSI!I644</f>
        <v>20.136976936638106</v>
      </c>
      <c r="D644" s="2">
        <f>MACD!E644</f>
        <v>0.159493231643689</v>
      </c>
      <c r="E644" s="2">
        <f>MACD!F644</f>
        <v>0.12283051654534717</v>
      </c>
      <c r="F644" s="2">
        <f>'Moving Avg'!D644</f>
        <v>2.5088999999999997</v>
      </c>
      <c r="G644" s="2">
        <f>'Moving Avg'!F644</f>
        <v>2.8040200000000004</v>
      </c>
      <c r="H644" s="2">
        <f>'Moving Avg'!G644</f>
        <v>3.0828619999999995</v>
      </c>
      <c r="I644" s="2">
        <f>'Moving Avg'!H644</f>
        <v>3.2807109999999979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  <c r="M644" s="8">
        <f t="shared" si="100"/>
        <v>50</v>
      </c>
      <c r="N644" s="8">
        <f t="shared" si="101"/>
        <v>0</v>
      </c>
      <c r="O644" s="8">
        <f t="shared" si="102"/>
        <v>0</v>
      </c>
      <c r="P644" s="8">
        <f t="shared" si="103"/>
        <v>0</v>
      </c>
      <c r="Q644" s="9">
        <f t="shared" si="104"/>
        <v>17.5</v>
      </c>
      <c r="R644" s="9">
        <f t="shared" si="105"/>
        <v>10</v>
      </c>
      <c r="S644" s="9">
        <f t="shared" si="106"/>
        <v>7.5</v>
      </c>
      <c r="T644" s="9">
        <f t="shared" si="107"/>
        <v>12.5</v>
      </c>
      <c r="U644" s="8">
        <f t="shared" si="108"/>
        <v>11.666666666666666</v>
      </c>
      <c r="V644" s="8">
        <f t="shared" si="109"/>
        <v>11.875</v>
      </c>
    </row>
    <row r="645" spans="1:22" ht="13.5" x14ac:dyDescent="0.25">
      <c r="A645" s="3">
        <f>RSI!A645</f>
        <v>42943</v>
      </c>
      <c r="B645" s="2">
        <f>RSI!B645</f>
        <v>2.3868999999999998</v>
      </c>
      <c r="C645" s="2">
        <f>RSI!I645</f>
        <v>18.801511647058348</v>
      </c>
      <c r="D645" s="2">
        <f>MACD!E645</f>
        <v>0.16757198178919852</v>
      </c>
      <c r="E645" s="2">
        <f>MACD!F645</f>
        <v>0.13177880959411745</v>
      </c>
      <c r="F645" s="2">
        <f>'Moving Avg'!D645</f>
        <v>2.4632800000000001</v>
      </c>
      <c r="G645" s="2">
        <f>'Moving Avg'!F645</f>
        <v>2.7708599999999999</v>
      </c>
      <c r="H645" s="2">
        <f>'Moving Avg'!G645</f>
        <v>3.0629539999999995</v>
      </c>
      <c r="I645" s="2">
        <f>'Moving Avg'!H645</f>
        <v>3.2750394999999974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  <c r="M645" s="8">
        <f t="shared" si="100"/>
        <v>50</v>
      </c>
      <c r="N645" s="8">
        <f t="shared" si="101"/>
        <v>0</v>
      </c>
      <c r="O645" s="8">
        <f t="shared" si="102"/>
        <v>0</v>
      </c>
      <c r="P645" s="8">
        <f t="shared" si="103"/>
        <v>0</v>
      </c>
      <c r="Q645" s="9">
        <f t="shared" si="104"/>
        <v>17.5</v>
      </c>
      <c r="R645" s="9">
        <f t="shared" si="105"/>
        <v>10</v>
      </c>
      <c r="S645" s="9">
        <f t="shared" si="106"/>
        <v>7.5</v>
      </c>
      <c r="T645" s="9">
        <f t="shared" si="107"/>
        <v>12.5</v>
      </c>
      <c r="U645" s="8">
        <f t="shared" si="108"/>
        <v>11.666666666666666</v>
      </c>
      <c r="V645" s="8">
        <f t="shared" si="109"/>
        <v>11.875</v>
      </c>
    </row>
    <row r="646" spans="1:22" ht="13.5" x14ac:dyDescent="0.25">
      <c r="A646" s="3">
        <f>RSI!A646</f>
        <v>42944</v>
      </c>
      <c r="B646" s="2">
        <f>RSI!B646</f>
        <v>2.2172000000000001</v>
      </c>
      <c r="C646" s="2">
        <f>RSI!I646</f>
        <v>14.992162642382993</v>
      </c>
      <c r="D646" s="2">
        <f>MACD!E646</f>
        <v>0.18194568082868168</v>
      </c>
      <c r="E646" s="2">
        <f>MACD!F646</f>
        <v>0.14181218384103031</v>
      </c>
      <c r="F646" s="2">
        <f>'Moving Avg'!D646</f>
        <v>2.3985799999999999</v>
      </c>
      <c r="G646" s="2">
        <f>'Moving Avg'!F646</f>
        <v>2.7336800000000001</v>
      </c>
      <c r="H646" s="2">
        <f>'Moving Avg'!G646</f>
        <v>3.0396519999999994</v>
      </c>
      <c r="I646" s="2">
        <f>'Moving Avg'!H646</f>
        <v>3.2685194999999982</v>
      </c>
      <c r="J646" s="6" t="str">
        <f>OBV!F646</f>
        <v>BEARISH</v>
      </c>
      <c r="K646" s="6" t="str">
        <f>OBV!G646</f>
        <v>WEAK</v>
      </c>
      <c r="L646" s="6" t="str">
        <f>OBV!H646</f>
        <v>CONFIRMED BEARISH</v>
      </c>
      <c r="M646" s="8">
        <f t="shared" si="100"/>
        <v>50</v>
      </c>
      <c r="N646" s="8">
        <f t="shared" si="101"/>
        <v>0</v>
      </c>
      <c r="O646" s="8">
        <f t="shared" si="102"/>
        <v>0</v>
      </c>
      <c r="P646" s="8">
        <f t="shared" si="103"/>
        <v>0</v>
      </c>
      <c r="Q646" s="9">
        <f t="shared" si="104"/>
        <v>17.5</v>
      </c>
      <c r="R646" s="9">
        <f t="shared" si="105"/>
        <v>10</v>
      </c>
      <c r="S646" s="9">
        <f t="shared" si="106"/>
        <v>7.5</v>
      </c>
      <c r="T646" s="9">
        <f t="shared" si="107"/>
        <v>12.5</v>
      </c>
      <c r="U646" s="8">
        <f t="shared" si="108"/>
        <v>11.666666666666666</v>
      </c>
      <c r="V646" s="8">
        <f t="shared" si="109"/>
        <v>11.875</v>
      </c>
    </row>
    <row r="647" spans="1:22" ht="13.5" x14ac:dyDescent="0.25">
      <c r="A647" s="3">
        <f>RSI!A647</f>
        <v>42947</v>
      </c>
      <c r="B647" s="2">
        <f>RSI!B647</f>
        <v>2.4397000000000002</v>
      </c>
      <c r="C647" s="2">
        <f>RSI!I647</f>
        <v>33.901708069400712</v>
      </c>
      <c r="D647" s="2">
        <f>MACD!E647</f>
        <v>0.1936043261635616</v>
      </c>
      <c r="E647" s="2">
        <f>MACD!F647</f>
        <v>0.15217061230553658</v>
      </c>
      <c r="F647" s="2">
        <f>'Moving Avg'!D647</f>
        <v>2.3921600000000001</v>
      </c>
      <c r="G647" s="2">
        <f>'Moving Avg'!F647</f>
        <v>2.7036600000000002</v>
      </c>
      <c r="H647" s="2">
        <f>'Moving Avg'!G647</f>
        <v>3.0207999999999995</v>
      </c>
      <c r="I647" s="2">
        <f>'Moving Avg'!H647</f>
        <v>3.2631369999999982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0</v>
      </c>
      <c r="Q647" s="9">
        <f t="shared" si="104"/>
        <v>8.75</v>
      </c>
      <c r="R647" s="9">
        <f t="shared" si="105"/>
        <v>5</v>
      </c>
      <c r="S647" s="9">
        <f t="shared" si="106"/>
        <v>3.75</v>
      </c>
      <c r="T647" s="9">
        <f t="shared" si="107"/>
        <v>6.25</v>
      </c>
      <c r="U647" s="8">
        <f t="shared" si="108"/>
        <v>5.833333333333333</v>
      </c>
      <c r="V647" s="8">
        <f t="shared" si="109"/>
        <v>5.9375</v>
      </c>
    </row>
    <row r="648" spans="1:22" ht="13.5" x14ac:dyDescent="0.25">
      <c r="A648" s="3">
        <f>RSI!A648</f>
        <v>42948</v>
      </c>
      <c r="B648" s="2">
        <f>RSI!B648</f>
        <v>2.4571999999999998</v>
      </c>
      <c r="C648" s="2">
        <f>RSI!I648</f>
        <v>35.124066184191108</v>
      </c>
      <c r="D648" s="2">
        <f>MACD!E648</f>
        <v>0.19258355739557809</v>
      </c>
      <c r="E648" s="2">
        <f>MACD!F648</f>
        <v>0.16025320132354487</v>
      </c>
      <c r="F648" s="2">
        <f>'Moving Avg'!D648</f>
        <v>2.3871200000000004</v>
      </c>
      <c r="G648" s="2">
        <f>'Moving Avg'!F648</f>
        <v>2.6745150000000004</v>
      </c>
      <c r="H648" s="2">
        <f>'Moving Avg'!G648</f>
        <v>3.0024959999999994</v>
      </c>
      <c r="I648" s="2">
        <f>'Moving Avg'!H648</f>
        <v>3.2578419999999979</v>
      </c>
      <c r="J648" s="6" t="str">
        <f>OBV!F648</f>
        <v>BEARISH</v>
      </c>
      <c r="K648" s="6" t="str">
        <f>OBV!G648</f>
        <v>WEAK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0</v>
      </c>
      <c r="Q648" s="9">
        <f t="shared" si="104"/>
        <v>8.75</v>
      </c>
      <c r="R648" s="9">
        <f t="shared" si="105"/>
        <v>5</v>
      </c>
      <c r="S648" s="9">
        <f t="shared" si="106"/>
        <v>3.75</v>
      </c>
      <c r="T648" s="9">
        <f t="shared" si="107"/>
        <v>6.25</v>
      </c>
      <c r="U648" s="8">
        <f t="shared" si="108"/>
        <v>5.833333333333333</v>
      </c>
      <c r="V648" s="8">
        <f t="shared" si="109"/>
        <v>5.9375</v>
      </c>
    </row>
    <row r="649" spans="1:22" ht="13.5" x14ac:dyDescent="0.25">
      <c r="A649" s="3">
        <f>RSI!A649</f>
        <v>42949</v>
      </c>
      <c r="B649" s="2">
        <f>RSI!B649</f>
        <v>2.4512999999999998</v>
      </c>
      <c r="C649" s="2">
        <f>RSI!I649</f>
        <v>34.889802279521064</v>
      </c>
      <c r="D649" s="2">
        <f>MACD!E649</f>
        <v>0.16928143306287824</v>
      </c>
      <c r="E649" s="2">
        <f>MACD!F649</f>
        <v>0.16205884767141154</v>
      </c>
      <c r="F649" s="2">
        <f>'Moving Avg'!D649</f>
        <v>2.39046</v>
      </c>
      <c r="G649" s="2">
        <f>'Moving Avg'!F649</f>
        <v>2.64805</v>
      </c>
      <c r="H649" s="2">
        <f>'Moving Avg'!G649</f>
        <v>2.9840739999999992</v>
      </c>
      <c r="I649" s="2">
        <f>'Moving Avg'!H649</f>
        <v>3.2529884999999972</v>
      </c>
      <c r="J649" s="6" t="str">
        <f>OBV!F649</f>
        <v>BEARISH</v>
      </c>
      <c r="K649" s="6" t="str">
        <f>OBV!G649</f>
        <v>WEAK</v>
      </c>
      <c r="L649" s="6" t="str">
        <f>OBV!H649</f>
        <v>CONFIRMED BEARISH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0</v>
      </c>
      <c r="Q649" s="9">
        <f t="shared" si="104"/>
        <v>8.75</v>
      </c>
      <c r="R649" s="9">
        <f t="shared" si="105"/>
        <v>5</v>
      </c>
      <c r="S649" s="9">
        <f t="shared" si="106"/>
        <v>3.75</v>
      </c>
      <c r="T649" s="9">
        <f t="shared" si="107"/>
        <v>6.25</v>
      </c>
      <c r="U649" s="8">
        <f t="shared" si="108"/>
        <v>5.833333333333333</v>
      </c>
      <c r="V649" s="8">
        <f t="shared" si="109"/>
        <v>5.9375</v>
      </c>
    </row>
    <row r="650" spans="1:22" ht="13.5" x14ac:dyDescent="0.25">
      <c r="A650" s="3">
        <f>RSI!A650</f>
        <v>42950</v>
      </c>
      <c r="B650" s="2">
        <f>RSI!B650</f>
        <v>2.4455</v>
      </c>
      <c r="C650" s="2">
        <f>RSI!I650</f>
        <v>34.645175486600678</v>
      </c>
      <c r="D650" s="2">
        <f>MACD!E650</f>
        <v>0.14988083498953353</v>
      </c>
      <c r="E650" s="2">
        <f>MACD!F650</f>
        <v>0.15962324513503595</v>
      </c>
      <c r="F650" s="2">
        <f>'Moving Avg'!D650</f>
        <v>2.40218</v>
      </c>
      <c r="G650" s="2">
        <f>'Moving Avg'!F650</f>
        <v>2.6215400000000004</v>
      </c>
      <c r="H650" s="2">
        <f>'Moving Avg'!G650</f>
        <v>2.9655359999999997</v>
      </c>
      <c r="I650" s="2">
        <f>'Moving Avg'!H650</f>
        <v>3.2481059999999968</v>
      </c>
      <c r="J650" s="6" t="str">
        <f>OBV!F650</f>
        <v>BULLISH</v>
      </c>
      <c r="K650" s="6" t="str">
        <f>OBV!G650</f>
        <v>NEUTRAL</v>
      </c>
      <c r="L650" s="6" t="str">
        <f>OBV!H650</f>
        <v>BULLISH DIVERGENCE</v>
      </c>
      <c r="M650" s="8">
        <f t="shared" si="100"/>
        <v>25</v>
      </c>
      <c r="N650" s="8">
        <f t="shared" si="101"/>
        <v>45</v>
      </c>
      <c r="O650" s="8">
        <f t="shared" si="102"/>
        <v>0</v>
      </c>
      <c r="P650" s="8">
        <f t="shared" si="103"/>
        <v>66.5</v>
      </c>
      <c r="Q650" s="9">
        <f t="shared" si="104"/>
        <v>34.475000000000001</v>
      </c>
      <c r="R650" s="9">
        <f t="shared" si="105"/>
        <v>30.625</v>
      </c>
      <c r="S650" s="9">
        <f t="shared" si="106"/>
        <v>40.424999999999997</v>
      </c>
      <c r="T650" s="9">
        <f t="shared" si="107"/>
        <v>34.125</v>
      </c>
      <c r="U650" s="8">
        <f t="shared" si="108"/>
        <v>35.174999999999997</v>
      </c>
      <c r="V650" s="8">
        <f t="shared" si="109"/>
        <v>34.912499999999994</v>
      </c>
    </row>
    <row r="651" spans="1:22" ht="13.5" x14ac:dyDescent="0.25">
      <c r="A651" s="3">
        <f>RSI!A651</f>
        <v>42951</v>
      </c>
      <c r="B651" s="2">
        <f>RSI!B651</f>
        <v>2.4163000000000001</v>
      </c>
      <c r="C651" s="2">
        <f>RSI!I651</f>
        <v>33.376400655810031</v>
      </c>
      <c r="D651" s="2">
        <f>MACD!E651</f>
        <v>0.12563671017435363</v>
      </c>
      <c r="E651" s="2">
        <f>MACD!F651</f>
        <v>0.15282593814289952</v>
      </c>
      <c r="F651" s="2">
        <f>'Moving Avg'!D651</f>
        <v>2.4420000000000002</v>
      </c>
      <c r="G651" s="2">
        <f>'Moving Avg'!F651</f>
        <v>2.5980350000000003</v>
      </c>
      <c r="H651" s="2">
        <f>'Moving Avg'!G651</f>
        <v>2.9474059999999995</v>
      </c>
      <c r="I651" s="2">
        <f>'Moving Avg'!H651</f>
        <v>3.2430774999999969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  <c r="M651" s="8">
        <f t="shared" si="100"/>
        <v>25</v>
      </c>
      <c r="N651" s="8">
        <f t="shared" si="101"/>
        <v>100</v>
      </c>
      <c r="O651" s="8">
        <f t="shared" si="102"/>
        <v>0</v>
      </c>
      <c r="P651" s="8">
        <f t="shared" si="103"/>
        <v>66.5</v>
      </c>
      <c r="Q651" s="9">
        <f t="shared" si="104"/>
        <v>53.725000000000001</v>
      </c>
      <c r="R651" s="9">
        <f t="shared" si="105"/>
        <v>41.625</v>
      </c>
      <c r="S651" s="9">
        <f t="shared" si="106"/>
        <v>48.674999999999997</v>
      </c>
      <c r="T651" s="9">
        <f t="shared" si="107"/>
        <v>47.875</v>
      </c>
      <c r="U651" s="8">
        <f t="shared" si="108"/>
        <v>48.008333333333326</v>
      </c>
      <c r="V651" s="8">
        <f t="shared" si="109"/>
        <v>47.974999999999994</v>
      </c>
    </row>
    <row r="652" spans="1:22" ht="13.5" x14ac:dyDescent="0.25">
      <c r="A652" s="3">
        <f>RSI!A652</f>
        <v>42954</v>
      </c>
      <c r="B652" s="2">
        <f>RSI!B652</f>
        <v>2.4512999999999998</v>
      </c>
      <c r="C652" s="2">
        <f>RSI!I652</f>
        <v>36.383722562904083</v>
      </c>
      <c r="D652" s="2">
        <f>MACD!E652</f>
        <v>9.3435339334263734E-2</v>
      </c>
      <c r="E652" s="2">
        <f>MACD!F652</f>
        <v>0.14094781838117237</v>
      </c>
      <c r="F652" s="2">
        <f>'Moving Avg'!D652</f>
        <v>2.4443200000000003</v>
      </c>
      <c r="G652" s="2">
        <f>'Moving Avg'!F652</f>
        <v>2.5755349999999999</v>
      </c>
      <c r="H652" s="2">
        <f>'Moving Avg'!G652</f>
        <v>2.9299759999999999</v>
      </c>
      <c r="I652" s="2">
        <f>'Moving Avg'!H652</f>
        <v>3.2379759999999966</v>
      </c>
      <c r="J652" s="6" t="str">
        <f>OBV!F652</f>
        <v>BULLISH</v>
      </c>
      <c r="K652" s="6" t="str">
        <f>OBV!G652</f>
        <v>STRONG</v>
      </c>
      <c r="L652" s="6" t="str">
        <f>OBV!H652</f>
        <v>CONFIRMED BULLISH</v>
      </c>
      <c r="M652" s="8">
        <f t="shared" si="100"/>
        <v>25</v>
      </c>
      <c r="N652" s="8">
        <f t="shared" si="101"/>
        <v>100</v>
      </c>
      <c r="O652" s="8">
        <f t="shared" si="102"/>
        <v>0</v>
      </c>
      <c r="P652" s="8">
        <f t="shared" si="103"/>
        <v>100</v>
      </c>
      <c r="Q652" s="9">
        <f t="shared" si="104"/>
        <v>58.75</v>
      </c>
      <c r="R652" s="9">
        <f t="shared" si="105"/>
        <v>50</v>
      </c>
      <c r="S652" s="9">
        <f t="shared" si="106"/>
        <v>63.75</v>
      </c>
      <c r="T652" s="9">
        <f t="shared" si="107"/>
        <v>56.25</v>
      </c>
      <c r="U652" s="8">
        <f t="shared" si="108"/>
        <v>57.5</v>
      </c>
      <c r="V652" s="8">
        <f t="shared" si="109"/>
        <v>57.1875</v>
      </c>
    </row>
    <row r="653" spans="1:22" ht="13.5" x14ac:dyDescent="0.25">
      <c r="A653" s="3">
        <f>RSI!A653</f>
        <v>42955</v>
      </c>
      <c r="B653" s="2">
        <f>RSI!B653</f>
        <v>2.4397000000000002</v>
      </c>
      <c r="C653" s="2">
        <f>RSI!I653</f>
        <v>35.806833413867807</v>
      </c>
      <c r="D653" s="2">
        <f>MACD!E653</f>
        <v>6.9865201618132922E-2</v>
      </c>
      <c r="E653" s="2">
        <f>MACD!F653</f>
        <v>0.12673129502856448</v>
      </c>
      <c r="F653" s="2">
        <f>'Moving Avg'!D653</f>
        <v>2.44082</v>
      </c>
      <c r="G653" s="2">
        <f>'Moving Avg'!F653</f>
        <v>2.5497300000000003</v>
      </c>
      <c r="H653" s="2">
        <f>'Moving Avg'!G653</f>
        <v>2.9123139999999994</v>
      </c>
      <c r="I653" s="2">
        <f>'Moving Avg'!H653</f>
        <v>3.2328164999999962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25</v>
      </c>
      <c r="N653" s="8">
        <f t="shared" si="101"/>
        <v>100</v>
      </c>
      <c r="O653" s="8">
        <f t="shared" si="102"/>
        <v>0</v>
      </c>
      <c r="P653" s="8">
        <f t="shared" si="103"/>
        <v>16.5</v>
      </c>
      <c r="Q653" s="9">
        <f t="shared" si="104"/>
        <v>46.225000000000001</v>
      </c>
      <c r="R653" s="9">
        <f t="shared" si="105"/>
        <v>29.125</v>
      </c>
      <c r="S653" s="9">
        <f t="shared" si="106"/>
        <v>26.175000000000001</v>
      </c>
      <c r="T653" s="9">
        <f t="shared" si="107"/>
        <v>35.375</v>
      </c>
      <c r="U653" s="8">
        <f t="shared" si="108"/>
        <v>33.841666666666661</v>
      </c>
      <c r="V653" s="8">
        <f t="shared" si="109"/>
        <v>34.224999999999994</v>
      </c>
    </row>
    <row r="654" spans="1:22" ht="13.5" x14ac:dyDescent="0.25">
      <c r="A654" s="3">
        <f>RSI!A654</f>
        <v>42956</v>
      </c>
      <c r="B654" s="2">
        <f>RSI!B654</f>
        <v>2.4512999999999998</v>
      </c>
      <c r="C654" s="2">
        <f>RSI!I654</f>
        <v>36.88455253366056</v>
      </c>
      <c r="D654" s="2">
        <f>MACD!E654</f>
        <v>4.287588914403484E-2</v>
      </c>
      <c r="E654" s="2">
        <f>MACD!F654</f>
        <v>0.10996021385165856</v>
      </c>
      <c r="F654" s="2">
        <f>'Moving Avg'!D654</f>
        <v>2.44082</v>
      </c>
      <c r="G654" s="2">
        <f>'Moving Avg'!F654</f>
        <v>2.5287200000000007</v>
      </c>
      <c r="H654" s="2">
        <f>'Moving Avg'!G654</f>
        <v>2.8950819999999999</v>
      </c>
      <c r="I654" s="2">
        <f>'Moving Avg'!H654</f>
        <v>3.2277149999999959</v>
      </c>
      <c r="J654" s="6" t="str">
        <f>OBV!F654</f>
        <v>BULLISH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49.5</v>
      </c>
      <c r="Q654" s="9">
        <f t="shared" si="104"/>
        <v>51.174999999999997</v>
      </c>
      <c r="R654" s="9">
        <f t="shared" si="105"/>
        <v>37.375</v>
      </c>
      <c r="S654" s="9">
        <f t="shared" si="106"/>
        <v>41.025000000000006</v>
      </c>
      <c r="T654" s="9">
        <f t="shared" si="107"/>
        <v>43.625</v>
      </c>
      <c r="U654" s="8">
        <f t="shared" si="108"/>
        <v>43.191666666666663</v>
      </c>
      <c r="V654" s="8">
        <f t="shared" si="109"/>
        <v>43.3</v>
      </c>
    </row>
    <row r="655" spans="1:22" ht="13.5" x14ac:dyDescent="0.25">
      <c r="A655" s="3">
        <f>RSI!A655</f>
        <v>42957</v>
      </c>
      <c r="B655" s="2">
        <f>RSI!B655</f>
        <v>2.4279999999999999</v>
      </c>
      <c r="C655" s="2">
        <f>RSI!I655</f>
        <v>35.591989681725877</v>
      </c>
      <c r="D655" s="2">
        <f>MACD!E655</f>
        <v>1.5438953283769319E-2</v>
      </c>
      <c r="E655" s="2">
        <f>MACD!F655</f>
        <v>9.1055961738080726E-2</v>
      </c>
      <c r="F655" s="2">
        <f>'Moving Avg'!D655</f>
        <v>2.4373199999999997</v>
      </c>
      <c r="G655" s="2">
        <f>'Moving Avg'!F655</f>
        <v>2.5087750000000009</v>
      </c>
      <c r="H655" s="2">
        <f>'Moving Avg'!G655</f>
        <v>2.877186</v>
      </c>
      <c r="I655" s="2">
        <f>'Moving Avg'!H655</f>
        <v>3.2224969999999953</v>
      </c>
      <c r="J655" s="6" t="str">
        <f>OBV!F655</f>
        <v>BEARISH</v>
      </c>
      <c r="K655" s="6" t="str">
        <f>OBV!G655</f>
        <v>WEAK</v>
      </c>
      <c r="L655" s="6" t="str">
        <f>OBV!H655</f>
        <v>CONFIRMED BEARISH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0</v>
      </c>
      <c r="Q655" s="9">
        <f t="shared" si="104"/>
        <v>43.75</v>
      </c>
      <c r="R655" s="9">
        <f t="shared" si="105"/>
        <v>25</v>
      </c>
      <c r="S655" s="9">
        <f t="shared" si="106"/>
        <v>18.75</v>
      </c>
      <c r="T655" s="9">
        <f t="shared" si="107"/>
        <v>31.25</v>
      </c>
      <c r="U655" s="8">
        <f t="shared" si="108"/>
        <v>29.166666666666668</v>
      </c>
      <c r="V655" s="8">
        <f t="shared" si="109"/>
        <v>29.6875</v>
      </c>
    </row>
    <row r="656" spans="1:22" ht="13.5" x14ac:dyDescent="0.25">
      <c r="A656" s="3">
        <f>RSI!A656</f>
        <v>42958</v>
      </c>
      <c r="B656" s="2">
        <f>RSI!B656</f>
        <v>2.4338000000000002</v>
      </c>
      <c r="C656" s="2">
        <f>RSI!I656</f>
        <v>36.191425854857165</v>
      </c>
      <c r="D656" s="2">
        <f>MACD!E656</f>
        <v>-3.3238862028789562E-2</v>
      </c>
      <c r="E656" s="2">
        <f>MACD!F656</f>
        <v>6.6196996984706671E-2</v>
      </c>
      <c r="F656" s="2">
        <f>'Moving Avg'!D656</f>
        <v>2.4408199999999995</v>
      </c>
      <c r="G656" s="2">
        <f>'Moving Avg'!F656</f>
        <v>2.4916000000000009</v>
      </c>
      <c r="H656" s="2">
        <f>'Moving Avg'!G656</f>
        <v>2.8594059999999994</v>
      </c>
      <c r="I656" s="2">
        <f>'Moving Avg'!H656</f>
        <v>3.2175559999999956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16.5</v>
      </c>
      <c r="Q656" s="9">
        <f t="shared" si="104"/>
        <v>46.225000000000001</v>
      </c>
      <c r="R656" s="9">
        <f t="shared" si="105"/>
        <v>29.125</v>
      </c>
      <c r="S656" s="9">
        <f t="shared" si="106"/>
        <v>26.175000000000001</v>
      </c>
      <c r="T656" s="9">
        <f t="shared" si="107"/>
        <v>35.375</v>
      </c>
      <c r="U656" s="8">
        <f t="shared" si="108"/>
        <v>33.841666666666661</v>
      </c>
      <c r="V656" s="8">
        <f t="shared" si="109"/>
        <v>34.224999999999994</v>
      </c>
    </row>
    <row r="657" spans="1:22" ht="13.5" x14ac:dyDescent="0.25">
      <c r="A657" s="3">
        <f>RSI!A657</f>
        <v>42961</v>
      </c>
      <c r="B657" s="2">
        <f>RSI!B657</f>
        <v>2.4922</v>
      </c>
      <c r="C657" s="2">
        <f>RSI!I657</f>
        <v>42.040623611741111</v>
      </c>
      <c r="D657" s="2">
        <f>MACD!E657</f>
        <v>-4.3561493831748344E-2</v>
      </c>
      <c r="E657" s="2">
        <f>MACD!F657</f>
        <v>4.4245298821415667E-2</v>
      </c>
      <c r="F657" s="2">
        <f>'Moving Avg'!D657</f>
        <v>2.4490000000000003</v>
      </c>
      <c r="G657" s="2">
        <f>'Moving Avg'!F657</f>
        <v>2.4732600000000002</v>
      </c>
      <c r="H657" s="2">
        <f>'Moving Avg'!G657</f>
        <v>2.8447779999999989</v>
      </c>
      <c r="I657" s="2">
        <f>'Moving Avg'!H657</f>
        <v>3.2129069999999955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  <c r="M657" s="8">
        <f t="shared" si="100"/>
        <v>25</v>
      </c>
      <c r="N657" s="8">
        <f t="shared" si="101"/>
        <v>100</v>
      </c>
      <c r="O657" s="8">
        <f t="shared" si="102"/>
        <v>0</v>
      </c>
      <c r="P657" s="8">
        <f t="shared" si="103"/>
        <v>0</v>
      </c>
      <c r="Q657" s="9">
        <f t="shared" si="104"/>
        <v>43.75</v>
      </c>
      <c r="R657" s="9">
        <f t="shared" si="105"/>
        <v>25</v>
      </c>
      <c r="S657" s="9">
        <f t="shared" si="106"/>
        <v>18.75</v>
      </c>
      <c r="T657" s="9">
        <f t="shared" si="107"/>
        <v>31.25</v>
      </c>
      <c r="U657" s="8">
        <f t="shared" si="108"/>
        <v>29.166666666666668</v>
      </c>
      <c r="V657" s="8">
        <f t="shared" si="109"/>
        <v>29.6875</v>
      </c>
    </row>
    <row r="658" spans="1:22" ht="13.5" x14ac:dyDescent="0.25">
      <c r="A658" s="3">
        <f>RSI!A658</f>
        <v>42962</v>
      </c>
      <c r="B658" s="2">
        <f>RSI!B658</f>
        <v>2.4864000000000002</v>
      </c>
      <c r="C658" s="2">
        <f>RSI!I658</f>
        <v>41.632446147368519</v>
      </c>
      <c r="D658" s="2">
        <f>MACD!E658</f>
        <v>-4.8628951867323078E-2</v>
      </c>
      <c r="E658" s="2">
        <f>MACD!F658</f>
        <v>2.5670448683667919E-2</v>
      </c>
      <c r="F658" s="2">
        <f>'Moving Avg'!D658</f>
        <v>2.4583400000000002</v>
      </c>
      <c r="G658" s="2">
        <f>'Moving Avg'!F658</f>
        <v>2.4583450000000004</v>
      </c>
      <c r="H658" s="2">
        <f>'Moving Avg'!G658</f>
        <v>2.8280500000000002</v>
      </c>
      <c r="I658" s="2">
        <f>'Moving Avg'!H658</f>
        <v>3.2080054999999952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  <c r="M658" s="8">
        <f t="shared" si="100"/>
        <v>25</v>
      </c>
      <c r="N658" s="8">
        <f t="shared" si="101"/>
        <v>100</v>
      </c>
      <c r="O658" s="8">
        <f t="shared" si="102"/>
        <v>0</v>
      </c>
      <c r="P658" s="8">
        <f t="shared" si="103"/>
        <v>83.5</v>
      </c>
      <c r="Q658" s="9">
        <f t="shared" si="104"/>
        <v>56.274999999999999</v>
      </c>
      <c r="R658" s="9">
        <f t="shared" si="105"/>
        <v>45.875</v>
      </c>
      <c r="S658" s="9">
        <f t="shared" si="106"/>
        <v>56.325000000000003</v>
      </c>
      <c r="T658" s="9">
        <f t="shared" si="107"/>
        <v>52.125</v>
      </c>
      <c r="U658" s="8">
        <f t="shared" si="108"/>
        <v>52.82500000000001</v>
      </c>
      <c r="V658" s="8">
        <f t="shared" si="109"/>
        <v>52.650000000000006</v>
      </c>
    </row>
    <row r="659" spans="1:22" ht="13.5" x14ac:dyDescent="0.25">
      <c r="A659" s="3">
        <f>RSI!A659</f>
        <v>42963</v>
      </c>
      <c r="B659" s="2">
        <f>RSI!B659</f>
        <v>2.4805000000000001</v>
      </c>
      <c r="C659" s="2">
        <f>RSI!I659</f>
        <v>41.19429330611046</v>
      </c>
      <c r="D659" s="2">
        <f>MACD!E659</f>
        <v>-5.2848425235737739E-2</v>
      </c>
      <c r="E659" s="2">
        <f>MACD!F659</f>
        <v>9.966673899786789E-3</v>
      </c>
      <c r="F659" s="2">
        <f>'Moving Avg'!D659</f>
        <v>2.4641800000000003</v>
      </c>
      <c r="G659" s="2">
        <f>'Moving Avg'!F659</f>
        <v>2.4510899999999998</v>
      </c>
      <c r="H659" s="2">
        <f>'Moving Avg'!G659</f>
        <v>2.811204</v>
      </c>
      <c r="I659" s="2">
        <f>'Moving Avg'!H659</f>
        <v>3.2030744999999956</v>
      </c>
      <c r="J659" s="6" t="str">
        <f>OBV!F659</f>
        <v>BEARISH</v>
      </c>
      <c r="K659" s="6" t="str">
        <f>OBV!G659</f>
        <v>NEUTRAL</v>
      </c>
      <c r="L659" s="6" t="str">
        <f>OBV!H659</f>
        <v>BEARISH DIVERGENCE</v>
      </c>
      <c r="M659" s="8">
        <f t="shared" si="100"/>
        <v>25</v>
      </c>
      <c r="N659" s="8">
        <f t="shared" si="101"/>
        <v>100</v>
      </c>
      <c r="O659" s="8">
        <f t="shared" si="102"/>
        <v>0</v>
      </c>
      <c r="P659" s="8">
        <f t="shared" si="103"/>
        <v>16.5</v>
      </c>
      <c r="Q659" s="9">
        <f t="shared" si="104"/>
        <v>46.225000000000001</v>
      </c>
      <c r="R659" s="9">
        <f t="shared" si="105"/>
        <v>29.125</v>
      </c>
      <c r="S659" s="9">
        <f t="shared" si="106"/>
        <v>26.175000000000001</v>
      </c>
      <c r="T659" s="9">
        <f t="shared" si="107"/>
        <v>35.375</v>
      </c>
      <c r="U659" s="8">
        <f t="shared" si="108"/>
        <v>33.841666666666661</v>
      </c>
      <c r="V659" s="8">
        <f t="shared" si="109"/>
        <v>34.224999999999994</v>
      </c>
    </row>
    <row r="660" spans="1:22" ht="13.5" x14ac:dyDescent="0.25">
      <c r="A660" s="3">
        <f>RSI!A660</f>
        <v>42964</v>
      </c>
      <c r="B660" s="2">
        <f>RSI!B660</f>
        <v>2.4805000000000001</v>
      </c>
      <c r="C660" s="2">
        <f>RSI!I660</f>
        <v>41.19429330611046</v>
      </c>
      <c r="D660" s="2">
        <f>MACD!E660</f>
        <v>-5.6777090407734931E-2</v>
      </c>
      <c r="E660" s="2">
        <f>MACD!F660</f>
        <v>-3.3820789617175547E-3</v>
      </c>
      <c r="F660" s="2">
        <f>'Moving Avg'!D660</f>
        <v>2.4746800000000002</v>
      </c>
      <c r="G660" s="2">
        <f>'Moving Avg'!F660</f>
        <v>2.4443649999999995</v>
      </c>
      <c r="H660" s="2">
        <f>'Moving Avg'!G660</f>
        <v>2.7943580000000003</v>
      </c>
      <c r="I660" s="2">
        <f>'Moving Avg'!H660</f>
        <v>3.1986149999999953</v>
      </c>
      <c r="J660" s="6" t="str">
        <f>OBV!F660</f>
        <v>BULLISH</v>
      </c>
      <c r="K660" s="6" t="str">
        <f>OBV!G660</f>
        <v>STRONG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0</v>
      </c>
      <c r="P660" s="8">
        <f t="shared" si="103"/>
        <v>100</v>
      </c>
      <c r="Q660" s="9">
        <f t="shared" si="104"/>
        <v>58.75</v>
      </c>
      <c r="R660" s="9">
        <f t="shared" si="105"/>
        <v>50</v>
      </c>
      <c r="S660" s="9">
        <f t="shared" si="106"/>
        <v>63.75</v>
      </c>
      <c r="T660" s="9">
        <f t="shared" si="107"/>
        <v>56.25</v>
      </c>
      <c r="U660" s="8">
        <f t="shared" si="108"/>
        <v>57.5</v>
      </c>
      <c r="V660" s="8">
        <f t="shared" si="109"/>
        <v>57.1875</v>
      </c>
    </row>
    <row r="661" spans="1:22" ht="13.5" x14ac:dyDescent="0.25">
      <c r="A661" s="3">
        <f>RSI!A661</f>
        <v>42965</v>
      </c>
      <c r="B661" s="2">
        <f>RSI!B661</f>
        <v>2.5272000000000001</v>
      </c>
      <c r="C661" s="2">
        <f>RSI!I661</f>
        <v>46.375067866780306</v>
      </c>
      <c r="D661" s="2">
        <f>MACD!E661</f>
        <v>-6.755849941248826E-2</v>
      </c>
      <c r="E661" s="2">
        <f>MACD!F661</f>
        <v>-1.6217363051871696E-2</v>
      </c>
      <c r="F661" s="2">
        <f>'Moving Avg'!D661</f>
        <v>2.49336</v>
      </c>
      <c r="G661" s="2">
        <f>'Moving Avg'!F661</f>
        <v>2.4436899999999997</v>
      </c>
      <c r="H661" s="2">
        <f>'Moving Avg'!G661</f>
        <v>2.7794380000000007</v>
      </c>
      <c r="I661" s="2">
        <f>'Moving Avg'!H661</f>
        <v>3.1939919999999957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0</v>
      </c>
      <c r="P661" s="8">
        <f t="shared" si="103"/>
        <v>83.5</v>
      </c>
      <c r="Q661" s="9">
        <f t="shared" si="104"/>
        <v>56.274999999999999</v>
      </c>
      <c r="R661" s="9">
        <f t="shared" si="105"/>
        <v>45.875</v>
      </c>
      <c r="S661" s="9">
        <f t="shared" si="106"/>
        <v>56.325000000000003</v>
      </c>
      <c r="T661" s="9">
        <f t="shared" si="107"/>
        <v>52.125</v>
      </c>
      <c r="U661" s="8">
        <f t="shared" si="108"/>
        <v>52.82500000000001</v>
      </c>
      <c r="V661" s="8">
        <f t="shared" si="109"/>
        <v>52.650000000000006</v>
      </c>
    </row>
    <row r="662" spans="1:22" ht="13.5" x14ac:dyDescent="0.25">
      <c r="A662" s="3">
        <f>RSI!A662</f>
        <v>42968</v>
      </c>
      <c r="B662" s="2">
        <f>RSI!B662</f>
        <v>2.5621999999999998</v>
      </c>
      <c r="C662" s="2">
        <f>RSI!I662</f>
        <v>49.935027321830205</v>
      </c>
      <c r="D662" s="2">
        <f>MACD!E662</f>
        <v>-7.3707369722053162E-2</v>
      </c>
      <c r="E662" s="2">
        <f>MACD!F662</f>
        <v>-2.7715364385907992E-2</v>
      </c>
      <c r="F662" s="2">
        <f>'Moving Avg'!D662</f>
        <v>2.5073599999999998</v>
      </c>
      <c r="G662" s="2">
        <f>'Moving Avg'!F662</f>
        <v>2.44821</v>
      </c>
      <c r="H662" s="2">
        <f>'Moving Avg'!G662</f>
        <v>2.765218</v>
      </c>
      <c r="I662" s="2">
        <f>'Moving Avg'!H662</f>
        <v>3.1895439999999953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  <c r="M662" s="8">
        <f t="shared" si="100"/>
        <v>25</v>
      </c>
      <c r="N662" s="8">
        <f t="shared" si="101"/>
        <v>100</v>
      </c>
      <c r="O662" s="8">
        <f t="shared" si="102"/>
        <v>0</v>
      </c>
      <c r="P662" s="8">
        <f t="shared" si="103"/>
        <v>83.5</v>
      </c>
      <c r="Q662" s="9">
        <f t="shared" si="104"/>
        <v>56.274999999999999</v>
      </c>
      <c r="R662" s="9">
        <f t="shared" si="105"/>
        <v>45.875</v>
      </c>
      <c r="S662" s="9">
        <f t="shared" si="106"/>
        <v>56.325000000000003</v>
      </c>
      <c r="T662" s="9">
        <f t="shared" si="107"/>
        <v>52.125</v>
      </c>
      <c r="U662" s="8">
        <f t="shared" si="108"/>
        <v>52.82500000000001</v>
      </c>
      <c r="V662" s="8">
        <f t="shared" si="109"/>
        <v>52.650000000000006</v>
      </c>
    </row>
    <row r="663" spans="1:22" ht="13.5" x14ac:dyDescent="0.25">
      <c r="A663" s="3">
        <f>RSI!A663</f>
        <v>42969</v>
      </c>
      <c r="B663" s="2">
        <f>RSI!B663</f>
        <v>2.6206</v>
      </c>
      <c r="C663" s="2">
        <f>RSI!I663</f>
        <v>55.270817498309562</v>
      </c>
      <c r="D663" s="2">
        <f>MACD!E663</f>
        <v>-8.5059249654366731E-2</v>
      </c>
      <c r="E663" s="2">
        <f>MACD!F663</f>
        <v>-3.9184141439599737E-2</v>
      </c>
      <c r="F663" s="2">
        <f>'Moving Avg'!D663</f>
        <v>2.5341999999999998</v>
      </c>
      <c r="G663" s="2">
        <f>'Moving Avg'!F663</f>
        <v>2.45512</v>
      </c>
      <c r="H663" s="2">
        <f>'Moving Avg'!G663</f>
        <v>2.7521659999999999</v>
      </c>
      <c r="I663" s="2">
        <f>'Moving Avg'!H663</f>
        <v>3.1853879999999952</v>
      </c>
      <c r="J663" s="6" t="str">
        <f>OBV!F663</f>
        <v>BULLISH</v>
      </c>
      <c r="K663" s="6" t="str">
        <f>OBV!G663</f>
        <v>STRONG</v>
      </c>
      <c r="L663" s="6" t="str">
        <f>OBV!H663</f>
        <v>CONFIRMED BULLISH</v>
      </c>
      <c r="M663" s="8">
        <f t="shared" si="100"/>
        <v>25</v>
      </c>
      <c r="N663" s="8">
        <f t="shared" si="101"/>
        <v>100</v>
      </c>
      <c r="O663" s="8">
        <f t="shared" si="102"/>
        <v>0</v>
      </c>
      <c r="P663" s="8">
        <f t="shared" si="103"/>
        <v>100</v>
      </c>
      <c r="Q663" s="9">
        <f t="shared" si="104"/>
        <v>58.75</v>
      </c>
      <c r="R663" s="9">
        <f t="shared" si="105"/>
        <v>50</v>
      </c>
      <c r="S663" s="9">
        <f t="shared" si="106"/>
        <v>63.75</v>
      </c>
      <c r="T663" s="9">
        <f t="shared" si="107"/>
        <v>56.25</v>
      </c>
      <c r="U663" s="8">
        <f t="shared" si="108"/>
        <v>57.5</v>
      </c>
      <c r="V663" s="8">
        <f t="shared" si="109"/>
        <v>57.1875</v>
      </c>
    </row>
    <row r="664" spans="1:22" ht="13.5" x14ac:dyDescent="0.25">
      <c r="A664" s="3">
        <f>RSI!A664</f>
        <v>42970</v>
      </c>
      <c r="B664" s="2">
        <f>RSI!B664</f>
        <v>2.7431999999999999</v>
      </c>
      <c r="C664" s="2">
        <f>RSI!I664</f>
        <v>63.955695400230141</v>
      </c>
      <c r="D664" s="2">
        <f>MACD!E664</f>
        <v>-0.10234224105826595</v>
      </c>
      <c r="E664" s="2">
        <f>MACD!F664</f>
        <v>-5.1815761363332977E-2</v>
      </c>
      <c r="F664" s="2">
        <f>'Moving Avg'!D664</f>
        <v>2.5867399999999998</v>
      </c>
      <c r="G664" s="2">
        <f>'Moving Avg'!F664</f>
        <v>2.4705500000000002</v>
      </c>
      <c r="H664" s="2">
        <f>'Moving Avg'!G664</f>
        <v>2.7425580000000003</v>
      </c>
      <c r="I664" s="2">
        <f>'Moving Avg'!H664</f>
        <v>3.1821179999999951</v>
      </c>
      <c r="J664" s="6" t="str">
        <f>OBV!F664</f>
        <v>BULLISH</v>
      </c>
      <c r="K664" s="6" t="str">
        <f>OBV!G664</f>
        <v>STRONG</v>
      </c>
      <c r="L664" s="6" t="str">
        <f>OBV!H664</f>
        <v>CONFIRMED BULLISH</v>
      </c>
      <c r="M664" s="8">
        <f t="shared" si="100"/>
        <v>25</v>
      </c>
      <c r="N664" s="8">
        <f t="shared" si="101"/>
        <v>100</v>
      </c>
      <c r="O664" s="8">
        <f t="shared" si="102"/>
        <v>0</v>
      </c>
      <c r="P664" s="8">
        <f t="shared" si="103"/>
        <v>100</v>
      </c>
      <c r="Q664" s="9">
        <f t="shared" si="104"/>
        <v>58.75</v>
      </c>
      <c r="R664" s="9">
        <f t="shared" si="105"/>
        <v>50</v>
      </c>
      <c r="S664" s="9">
        <f t="shared" si="106"/>
        <v>63.75</v>
      </c>
      <c r="T664" s="9">
        <f t="shared" si="107"/>
        <v>56.25</v>
      </c>
      <c r="U664" s="8">
        <f t="shared" si="108"/>
        <v>57.5</v>
      </c>
      <c r="V664" s="8">
        <f t="shared" si="109"/>
        <v>57.1875</v>
      </c>
    </row>
    <row r="665" spans="1:22" ht="13.5" x14ac:dyDescent="0.25">
      <c r="A665" s="3">
        <f>RSI!A665</f>
        <v>42971</v>
      </c>
      <c r="B665" s="2">
        <f>RSI!B665</f>
        <v>2.7782</v>
      </c>
      <c r="C665" s="2">
        <f>RSI!I665</f>
        <v>65.986139070927919</v>
      </c>
      <c r="D665" s="2">
        <f>MACD!E665</f>
        <v>-0.12422045664755155</v>
      </c>
      <c r="E665" s="2">
        <f>MACD!F665</f>
        <v>-6.6296700420176699E-2</v>
      </c>
      <c r="F665" s="2">
        <f>'Moving Avg'!D665</f>
        <v>2.64628</v>
      </c>
      <c r="G665" s="2">
        <f>'Moving Avg'!F665</f>
        <v>2.4901150000000003</v>
      </c>
      <c r="H665" s="2">
        <f>'Moving Avg'!G665</f>
        <v>2.7326580000000007</v>
      </c>
      <c r="I665" s="2">
        <f>'Moving Avg'!H665</f>
        <v>3.178898999999995</v>
      </c>
      <c r="J665" s="6" t="str">
        <f>OBV!F665</f>
        <v>BULLISH</v>
      </c>
      <c r="K665" s="6" t="str">
        <f>OBV!G665</f>
        <v>STRONG</v>
      </c>
      <c r="L665" s="6" t="str">
        <f>OBV!H665</f>
        <v>CONFIRMED BULLISH</v>
      </c>
      <c r="M665" s="8">
        <f t="shared" si="100"/>
        <v>25</v>
      </c>
      <c r="N665" s="8">
        <f t="shared" si="101"/>
        <v>100</v>
      </c>
      <c r="O665" s="8">
        <f t="shared" si="102"/>
        <v>0</v>
      </c>
      <c r="P665" s="8">
        <f t="shared" si="103"/>
        <v>100</v>
      </c>
      <c r="Q665" s="9">
        <f t="shared" si="104"/>
        <v>58.75</v>
      </c>
      <c r="R665" s="9">
        <f t="shared" si="105"/>
        <v>50</v>
      </c>
      <c r="S665" s="9">
        <f t="shared" si="106"/>
        <v>63.75</v>
      </c>
      <c r="T665" s="9">
        <f t="shared" si="107"/>
        <v>56.25</v>
      </c>
      <c r="U665" s="8">
        <f t="shared" si="108"/>
        <v>57.5</v>
      </c>
      <c r="V665" s="8">
        <f t="shared" si="109"/>
        <v>57.1875</v>
      </c>
    </row>
    <row r="666" spans="1:22" ht="13.5" x14ac:dyDescent="0.25">
      <c r="A666" s="3">
        <f>RSI!A666</f>
        <v>42972</v>
      </c>
      <c r="B666" s="2">
        <f>RSI!B666</f>
        <v>2.8599000000000001</v>
      </c>
      <c r="C666" s="2">
        <f>RSI!I666</f>
        <v>70.205350346837207</v>
      </c>
      <c r="D666" s="2">
        <f>MACD!E666</f>
        <v>-0.14909631835827408</v>
      </c>
      <c r="E666" s="2">
        <f>MACD!F666</f>
        <v>-8.2856624007796184E-2</v>
      </c>
      <c r="F666" s="2">
        <f>'Moving Avg'!D666</f>
        <v>2.7128199999999998</v>
      </c>
      <c r="G666" s="2">
        <f>'Moving Avg'!F666</f>
        <v>2.5222500000000005</v>
      </c>
      <c r="H666" s="2">
        <f>'Moving Avg'!G666</f>
        <v>2.7259780000000005</v>
      </c>
      <c r="I666" s="2">
        <f>'Moving Avg'!H666</f>
        <v>3.1760884999999952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  <c r="M666" s="8">
        <f t="shared" si="100"/>
        <v>0</v>
      </c>
      <c r="N666" s="8">
        <f t="shared" si="101"/>
        <v>100</v>
      </c>
      <c r="O666" s="8">
        <f t="shared" si="102"/>
        <v>0</v>
      </c>
      <c r="P666" s="8">
        <f t="shared" si="103"/>
        <v>100</v>
      </c>
      <c r="Q666" s="9">
        <f t="shared" si="104"/>
        <v>50</v>
      </c>
      <c r="R666" s="9">
        <f t="shared" si="105"/>
        <v>45</v>
      </c>
      <c r="S666" s="9">
        <f t="shared" si="106"/>
        <v>60</v>
      </c>
      <c r="T666" s="9">
        <f t="shared" si="107"/>
        <v>50</v>
      </c>
      <c r="U666" s="8">
        <f t="shared" si="108"/>
        <v>51.666666666666664</v>
      </c>
      <c r="V666" s="8">
        <f t="shared" si="109"/>
        <v>51.25</v>
      </c>
    </row>
    <row r="667" spans="1:22" ht="13.5" x14ac:dyDescent="0.25">
      <c r="A667" s="3">
        <f>RSI!A667</f>
        <v>42975</v>
      </c>
      <c r="B667" s="2">
        <f>RSI!B667</f>
        <v>2.8481999999999998</v>
      </c>
      <c r="C667" s="2">
        <f>RSI!I667</f>
        <v>68.887505482104672</v>
      </c>
      <c r="D667" s="2">
        <f>MACD!E667</f>
        <v>-0.16189140866316176</v>
      </c>
      <c r="E667" s="2">
        <f>MACD!F667</f>
        <v>-9.8663580938869302E-2</v>
      </c>
      <c r="F667" s="2">
        <f>'Moving Avg'!D667</f>
        <v>2.7700199999999997</v>
      </c>
      <c r="G667" s="2">
        <f>'Moving Avg'!F667</f>
        <v>2.542675</v>
      </c>
      <c r="H667" s="2">
        <f>'Moving Avg'!G667</f>
        <v>2.7190640000000008</v>
      </c>
      <c r="I667" s="2">
        <f>'Moving Avg'!H667</f>
        <v>3.1732194999999952</v>
      </c>
      <c r="J667" s="6" t="str">
        <f>OBV!F667</f>
        <v>BULLISH</v>
      </c>
      <c r="K667" s="6" t="str">
        <f>OBV!G667</f>
        <v>STRONG</v>
      </c>
      <c r="L667" s="6" t="str">
        <f>OBV!H667</f>
        <v>CONFIRMED BULLISH</v>
      </c>
      <c r="M667" s="8">
        <f t="shared" si="100"/>
        <v>25</v>
      </c>
      <c r="N667" s="8">
        <f t="shared" si="101"/>
        <v>100</v>
      </c>
      <c r="O667" s="8">
        <f t="shared" si="102"/>
        <v>0</v>
      </c>
      <c r="P667" s="8">
        <f t="shared" si="103"/>
        <v>100</v>
      </c>
      <c r="Q667" s="9">
        <f t="shared" si="104"/>
        <v>58.75</v>
      </c>
      <c r="R667" s="9">
        <f t="shared" si="105"/>
        <v>50</v>
      </c>
      <c r="S667" s="9">
        <f t="shared" si="106"/>
        <v>63.75</v>
      </c>
      <c r="T667" s="9">
        <f t="shared" si="107"/>
        <v>56.25</v>
      </c>
      <c r="U667" s="8">
        <f t="shared" si="108"/>
        <v>57.5</v>
      </c>
      <c r="V667" s="8">
        <f t="shared" si="109"/>
        <v>57.1875</v>
      </c>
    </row>
    <row r="668" spans="1:22" ht="13.5" x14ac:dyDescent="0.25">
      <c r="A668" s="3">
        <f>RSI!A668</f>
        <v>42976</v>
      </c>
      <c r="B668" s="2">
        <f>RSI!B668</f>
        <v>2.7665000000000002</v>
      </c>
      <c r="C668" s="2">
        <f>RSI!I668</f>
        <v>60.366154275294903</v>
      </c>
      <c r="D668" s="2">
        <f>MACD!E668</f>
        <v>-0.16896857162382073</v>
      </c>
      <c r="E668" s="2">
        <f>MACD!F668</f>
        <v>-0.1127245790758596</v>
      </c>
      <c r="F668" s="2">
        <f>'Moving Avg'!D668</f>
        <v>2.7991999999999999</v>
      </c>
      <c r="G668" s="2">
        <f>'Moving Avg'!F668</f>
        <v>2.5581400000000003</v>
      </c>
      <c r="H668" s="2">
        <f>'Moving Avg'!G668</f>
        <v>2.7105160000000006</v>
      </c>
      <c r="I668" s="2">
        <f>'Moving Avg'!H668</f>
        <v>3.1702644999999943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100</v>
      </c>
      <c r="O668" s="8">
        <f t="shared" si="102"/>
        <v>0</v>
      </c>
      <c r="P668" s="8">
        <f t="shared" si="103"/>
        <v>83.5</v>
      </c>
      <c r="Q668" s="9">
        <f t="shared" si="104"/>
        <v>56.274999999999999</v>
      </c>
      <c r="R668" s="9">
        <f t="shared" si="105"/>
        <v>45.875</v>
      </c>
      <c r="S668" s="9">
        <f t="shared" si="106"/>
        <v>56.325000000000003</v>
      </c>
      <c r="T668" s="9">
        <f t="shared" si="107"/>
        <v>52.125</v>
      </c>
      <c r="U668" s="8">
        <f t="shared" si="108"/>
        <v>52.82500000000001</v>
      </c>
      <c r="V668" s="8">
        <f t="shared" si="109"/>
        <v>52.650000000000006</v>
      </c>
    </row>
    <row r="669" spans="1:22" ht="13.5" x14ac:dyDescent="0.25">
      <c r="A669" s="3">
        <f>RSI!A669</f>
        <v>42977</v>
      </c>
      <c r="B669" s="2">
        <f>RSI!B669</f>
        <v>2.6848000000000001</v>
      </c>
      <c r="C669" s="2">
        <f>RSI!I669</f>
        <v>53.269822101411776</v>
      </c>
      <c r="D669" s="2">
        <f>MACD!E669</f>
        <v>-0.1706356528992794</v>
      </c>
      <c r="E669" s="2">
        <f>MACD!F669</f>
        <v>-0.12430679384054358</v>
      </c>
      <c r="F669" s="2">
        <f>'Moving Avg'!D669</f>
        <v>2.7875199999999998</v>
      </c>
      <c r="G669" s="2">
        <f>'Moving Avg'!F669</f>
        <v>2.5698150000000006</v>
      </c>
      <c r="H669" s="2">
        <f>'Moving Avg'!G669</f>
        <v>2.7022180000000002</v>
      </c>
      <c r="I669" s="2">
        <f>'Moving Avg'!H669</f>
        <v>3.1665784999999942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  <c r="M669" s="8">
        <f t="shared" si="100"/>
        <v>25</v>
      </c>
      <c r="N669" s="8">
        <f t="shared" si="101"/>
        <v>100</v>
      </c>
      <c r="O669" s="8">
        <f t="shared" si="102"/>
        <v>0</v>
      </c>
      <c r="P669" s="8">
        <f t="shared" si="103"/>
        <v>66.5</v>
      </c>
      <c r="Q669" s="9">
        <f t="shared" si="104"/>
        <v>53.725000000000001</v>
      </c>
      <c r="R669" s="9">
        <f t="shared" si="105"/>
        <v>41.625</v>
      </c>
      <c r="S669" s="9">
        <f t="shared" si="106"/>
        <v>48.674999999999997</v>
      </c>
      <c r="T669" s="9">
        <f t="shared" si="107"/>
        <v>47.875</v>
      </c>
      <c r="U669" s="8">
        <f t="shared" si="108"/>
        <v>48.008333333333326</v>
      </c>
      <c r="V669" s="8">
        <f t="shared" si="109"/>
        <v>47.974999999999994</v>
      </c>
    </row>
    <row r="670" spans="1:22" ht="13.5" x14ac:dyDescent="0.25">
      <c r="A670" s="3">
        <f>RSI!A670</f>
        <v>42978</v>
      </c>
      <c r="B670" s="2">
        <f>RSI!B670</f>
        <v>2.6848000000000001</v>
      </c>
      <c r="C670" s="2">
        <f>RSI!I670</f>
        <v>53.269822101411776</v>
      </c>
      <c r="D670" s="2">
        <f>MACD!E670</f>
        <v>-0.17232540999088641</v>
      </c>
      <c r="E670" s="2">
        <f>MACD!F670</f>
        <v>-0.13391051707061213</v>
      </c>
      <c r="F670" s="2">
        <f>'Moving Avg'!D670</f>
        <v>2.76884</v>
      </c>
      <c r="G670" s="2">
        <f>'Moving Avg'!F670</f>
        <v>2.5817800000000002</v>
      </c>
      <c r="H670" s="2">
        <f>'Moving Avg'!G670</f>
        <v>2.6921360000000005</v>
      </c>
      <c r="I670" s="2">
        <f>'Moving Avg'!H670</f>
        <v>3.1628924999999941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  <c r="M670" s="8">
        <f t="shared" si="100"/>
        <v>25</v>
      </c>
      <c r="N670" s="8">
        <f t="shared" si="101"/>
        <v>100</v>
      </c>
      <c r="O670" s="8">
        <f t="shared" si="102"/>
        <v>0</v>
      </c>
      <c r="P670" s="8">
        <f t="shared" si="103"/>
        <v>66.5</v>
      </c>
      <c r="Q670" s="9">
        <f t="shared" si="104"/>
        <v>53.725000000000001</v>
      </c>
      <c r="R670" s="9">
        <f t="shared" si="105"/>
        <v>41.625</v>
      </c>
      <c r="S670" s="9">
        <f t="shared" si="106"/>
        <v>48.674999999999997</v>
      </c>
      <c r="T670" s="9">
        <f t="shared" si="107"/>
        <v>47.875</v>
      </c>
      <c r="U670" s="8">
        <f t="shared" si="108"/>
        <v>48.008333333333326</v>
      </c>
      <c r="V670" s="8">
        <f t="shared" si="109"/>
        <v>47.974999999999994</v>
      </c>
    </row>
    <row r="671" spans="1:22" ht="13.5" x14ac:dyDescent="0.25">
      <c r="A671" s="3">
        <f>RSI!A671</f>
        <v>42982</v>
      </c>
      <c r="B671" s="2">
        <f>RSI!B671</f>
        <v>2.7957000000000001</v>
      </c>
      <c r="C671" s="2">
        <f>RSI!I671</f>
        <v>60.567342675181052</v>
      </c>
      <c r="D671" s="2">
        <f>MACD!E671</f>
        <v>-0.17504387597444326</v>
      </c>
      <c r="E671" s="2">
        <f>MACD!F671</f>
        <v>-0.14213718885137838</v>
      </c>
      <c r="F671" s="2">
        <f>'Moving Avg'!D671</f>
        <v>2.7560000000000002</v>
      </c>
      <c r="G671" s="2">
        <f>'Moving Avg'!F671</f>
        <v>2.6007500000000001</v>
      </c>
      <c r="H671" s="2">
        <f>'Moving Avg'!G671</f>
        <v>2.6850640000000006</v>
      </c>
      <c r="I671" s="2">
        <f>'Moving Avg'!H671</f>
        <v>3.1599094999999937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100</v>
      </c>
      <c r="O671" s="8">
        <f t="shared" si="102"/>
        <v>0</v>
      </c>
      <c r="P671" s="8">
        <f t="shared" si="103"/>
        <v>16.5</v>
      </c>
      <c r="Q671" s="9">
        <f t="shared" si="104"/>
        <v>46.225000000000001</v>
      </c>
      <c r="R671" s="9">
        <f t="shared" si="105"/>
        <v>29.125</v>
      </c>
      <c r="S671" s="9">
        <f t="shared" si="106"/>
        <v>26.175000000000001</v>
      </c>
      <c r="T671" s="9">
        <f t="shared" si="107"/>
        <v>35.375</v>
      </c>
      <c r="U671" s="8">
        <f t="shared" si="108"/>
        <v>33.841666666666661</v>
      </c>
      <c r="V671" s="8">
        <f t="shared" si="109"/>
        <v>34.224999999999994</v>
      </c>
    </row>
    <row r="672" spans="1:22" ht="13.5" x14ac:dyDescent="0.25">
      <c r="A672" s="3">
        <f>RSI!A672</f>
        <v>42983</v>
      </c>
      <c r="B672" s="2">
        <f>RSI!B672</f>
        <v>2.8599000000000001</v>
      </c>
      <c r="C672" s="2">
        <f>RSI!I672</f>
        <v>64.065781347052166</v>
      </c>
      <c r="D672" s="2">
        <f>MACD!E672</f>
        <v>-0.17760969546612504</v>
      </c>
      <c r="E672" s="2">
        <f>MACD!F672</f>
        <v>-0.14923169017432772</v>
      </c>
      <c r="F672" s="2">
        <f>'Moving Avg'!D672</f>
        <v>2.7583399999999996</v>
      </c>
      <c r="G672" s="2">
        <f>'Moving Avg'!F672</f>
        <v>2.6211800000000007</v>
      </c>
      <c r="H672" s="2">
        <f>'Moving Avg'!G672</f>
        <v>2.6792760000000011</v>
      </c>
      <c r="I672" s="2">
        <f>'Moving Avg'!H672</f>
        <v>3.1569994999999942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25</v>
      </c>
      <c r="N672" s="8">
        <f t="shared" si="101"/>
        <v>100</v>
      </c>
      <c r="O672" s="8">
        <f t="shared" si="102"/>
        <v>0</v>
      </c>
      <c r="P672" s="8">
        <f t="shared" si="103"/>
        <v>83.5</v>
      </c>
      <c r="Q672" s="9">
        <f t="shared" si="104"/>
        <v>56.274999999999999</v>
      </c>
      <c r="R672" s="9">
        <f t="shared" si="105"/>
        <v>45.875</v>
      </c>
      <c r="S672" s="9">
        <f t="shared" si="106"/>
        <v>56.325000000000003</v>
      </c>
      <c r="T672" s="9">
        <f t="shared" si="107"/>
        <v>52.125</v>
      </c>
      <c r="U672" s="8">
        <f t="shared" si="108"/>
        <v>52.82500000000001</v>
      </c>
      <c r="V672" s="8">
        <f t="shared" si="109"/>
        <v>52.650000000000006</v>
      </c>
    </row>
    <row r="673" spans="1:22" ht="13.5" x14ac:dyDescent="0.25">
      <c r="A673" s="3">
        <f>RSI!A673</f>
        <v>42984</v>
      </c>
      <c r="B673" s="2">
        <f>RSI!B673</f>
        <v>2.9182999999999999</v>
      </c>
      <c r="C673" s="2">
        <f>RSI!I673</f>
        <v>66.93917062592655</v>
      </c>
      <c r="D673" s="2">
        <f>MACD!E673</f>
        <v>-0.17632981392295699</v>
      </c>
      <c r="E673" s="2">
        <f>MACD!F673</f>
        <v>-0.15465131492405357</v>
      </c>
      <c r="F673" s="2">
        <f>'Moving Avg'!D673</f>
        <v>2.7887</v>
      </c>
      <c r="G673" s="2">
        <f>'Moving Avg'!F673</f>
        <v>2.6451100000000007</v>
      </c>
      <c r="H673" s="2">
        <f>'Moving Avg'!G673</f>
        <v>2.6747559999999999</v>
      </c>
      <c r="I673" s="2">
        <f>'Moving Avg'!H673</f>
        <v>3.1546049999999939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100</v>
      </c>
      <c r="O673" s="8">
        <f t="shared" si="102"/>
        <v>0</v>
      </c>
      <c r="P673" s="8">
        <f t="shared" si="103"/>
        <v>83.5</v>
      </c>
      <c r="Q673" s="9">
        <f t="shared" si="104"/>
        <v>56.274999999999999</v>
      </c>
      <c r="R673" s="9">
        <f t="shared" si="105"/>
        <v>45.875</v>
      </c>
      <c r="S673" s="9">
        <f t="shared" si="106"/>
        <v>56.325000000000003</v>
      </c>
      <c r="T673" s="9">
        <f t="shared" si="107"/>
        <v>52.125</v>
      </c>
      <c r="U673" s="8">
        <f t="shared" si="108"/>
        <v>52.82500000000001</v>
      </c>
      <c r="V673" s="8">
        <f t="shared" si="109"/>
        <v>52.650000000000006</v>
      </c>
    </row>
    <row r="674" spans="1:22" ht="13.5" x14ac:dyDescent="0.25">
      <c r="A674" s="3">
        <f>RSI!A674</f>
        <v>42985</v>
      </c>
      <c r="B674" s="2">
        <f>RSI!B674</f>
        <v>2.9066000000000001</v>
      </c>
      <c r="C674" s="2">
        <f>RSI!I674</f>
        <v>65.803909786480318</v>
      </c>
      <c r="D674" s="2">
        <f>MACD!E674</f>
        <v>-0.15698198862363233</v>
      </c>
      <c r="E674" s="2">
        <f>MACD!F674</f>
        <v>-0.15511744966396934</v>
      </c>
      <c r="F674" s="2">
        <f>'Moving Avg'!D674</f>
        <v>2.8330600000000006</v>
      </c>
      <c r="G674" s="2">
        <f>'Moving Avg'!F674</f>
        <v>2.6678750000000004</v>
      </c>
      <c r="H674" s="2">
        <f>'Moving Avg'!G674</f>
        <v>2.6718860000000002</v>
      </c>
      <c r="I674" s="2">
        <f>'Moving Avg'!H674</f>
        <v>3.1522264999999949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0</v>
      </c>
      <c r="P674" s="8">
        <f t="shared" si="103"/>
        <v>83.5</v>
      </c>
      <c r="Q674" s="9">
        <f t="shared" si="104"/>
        <v>37.024999999999999</v>
      </c>
      <c r="R674" s="9">
        <f t="shared" si="105"/>
        <v>34.875</v>
      </c>
      <c r="S674" s="9">
        <f t="shared" si="106"/>
        <v>48.075000000000003</v>
      </c>
      <c r="T674" s="9">
        <f t="shared" si="107"/>
        <v>38.375</v>
      </c>
      <c r="U674" s="8">
        <f t="shared" si="108"/>
        <v>39.991666666666667</v>
      </c>
      <c r="V674" s="8">
        <f t="shared" si="109"/>
        <v>39.587500000000006</v>
      </c>
    </row>
    <row r="675" spans="1:22" ht="13.5" x14ac:dyDescent="0.25">
      <c r="A675" s="3">
        <f>RSI!A675</f>
        <v>42986</v>
      </c>
      <c r="B675" s="2">
        <f>RSI!B675</f>
        <v>2.7782</v>
      </c>
      <c r="C675" s="2">
        <f>RSI!I675</f>
        <v>54.816602091653216</v>
      </c>
      <c r="D675" s="2">
        <f>MACD!E675</f>
        <v>-0.12700084927374933</v>
      </c>
      <c r="E675" s="2">
        <f>MACD!F675</f>
        <v>-0.14949412958592534</v>
      </c>
      <c r="F675" s="2">
        <f>'Moving Avg'!D675</f>
        <v>2.8517399999999999</v>
      </c>
      <c r="G675" s="2">
        <f>'Moving Avg'!F675</f>
        <v>2.6853849999999997</v>
      </c>
      <c r="H675" s="2">
        <f>'Moving Avg'!G675</f>
        <v>2.6664480000000004</v>
      </c>
      <c r="I675" s="2">
        <f>'Moving Avg'!H675</f>
        <v>3.1492059999999946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0</v>
      </c>
      <c r="O675" s="8">
        <f t="shared" si="102"/>
        <v>0</v>
      </c>
      <c r="P675" s="8">
        <f t="shared" si="103"/>
        <v>83.5</v>
      </c>
      <c r="Q675" s="9">
        <f t="shared" si="104"/>
        <v>21.274999999999999</v>
      </c>
      <c r="R675" s="9">
        <f t="shared" si="105"/>
        <v>25.875</v>
      </c>
      <c r="S675" s="9">
        <f t="shared" si="106"/>
        <v>41.325000000000003</v>
      </c>
      <c r="T675" s="9">
        <f t="shared" si="107"/>
        <v>27.125</v>
      </c>
      <c r="U675" s="8">
        <f t="shared" si="108"/>
        <v>29.491666666666664</v>
      </c>
      <c r="V675" s="8">
        <f t="shared" si="109"/>
        <v>28.9</v>
      </c>
    </row>
    <row r="676" spans="1:22" ht="13.5" x14ac:dyDescent="0.25">
      <c r="A676" s="3">
        <f>RSI!A676</f>
        <v>42989</v>
      </c>
      <c r="B676" s="2">
        <f>RSI!B676</f>
        <v>2.8715999999999999</v>
      </c>
      <c r="C676" s="2">
        <f>RSI!I676</f>
        <v>60.042963037056225</v>
      </c>
      <c r="D676" s="2">
        <f>MACD!E676</f>
        <v>-9.6413337255764286E-2</v>
      </c>
      <c r="E676" s="2">
        <f>MACD!F676</f>
        <v>-0.13887797111989314</v>
      </c>
      <c r="F676" s="2">
        <f>'Moving Avg'!D676</f>
        <v>2.8669199999999995</v>
      </c>
      <c r="G676" s="2">
        <f>'Moving Avg'!F676</f>
        <v>2.7072750000000001</v>
      </c>
      <c r="H676" s="2">
        <f>'Moving Avg'!G676</f>
        <v>2.6646640000000001</v>
      </c>
      <c r="I676" s="2">
        <f>'Moving Avg'!H676</f>
        <v>3.1462304999999948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  <c r="M676" s="8">
        <f t="shared" si="100"/>
        <v>25</v>
      </c>
      <c r="N676" s="8">
        <f t="shared" si="101"/>
        <v>0</v>
      </c>
      <c r="O676" s="8">
        <f t="shared" si="102"/>
        <v>0</v>
      </c>
      <c r="P676" s="8">
        <f t="shared" si="103"/>
        <v>83.5</v>
      </c>
      <c r="Q676" s="9">
        <f t="shared" si="104"/>
        <v>21.274999999999999</v>
      </c>
      <c r="R676" s="9">
        <f t="shared" si="105"/>
        <v>25.875</v>
      </c>
      <c r="S676" s="9">
        <f t="shared" si="106"/>
        <v>41.325000000000003</v>
      </c>
      <c r="T676" s="9">
        <f t="shared" si="107"/>
        <v>27.125</v>
      </c>
      <c r="U676" s="8">
        <f t="shared" si="108"/>
        <v>29.491666666666664</v>
      </c>
      <c r="V676" s="8">
        <f t="shared" si="109"/>
        <v>28.9</v>
      </c>
    </row>
    <row r="677" spans="1:22" ht="13.5" x14ac:dyDescent="0.25">
      <c r="A677" s="3">
        <f>RSI!A677</f>
        <v>42990</v>
      </c>
      <c r="B677" s="2">
        <f>RSI!B677</f>
        <v>2.8481999999999998</v>
      </c>
      <c r="C677" s="2">
        <f>RSI!I677</f>
        <v>58.225817258293013</v>
      </c>
      <c r="D677" s="2">
        <f>MACD!E677</f>
        <v>-7.155003482280442E-2</v>
      </c>
      <c r="E677" s="2">
        <f>MACD!F677</f>
        <v>-0.1254123838604754</v>
      </c>
      <c r="F677" s="2">
        <f>'Moving Avg'!D677</f>
        <v>2.8645799999999997</v>
      </c>
      <c r="G677" s="2">
        <f>'Moving Avg'!F677</f>
        <v>2.7250749999999995</v>
      </c>
      <c r="H677" s="2">
        <f>'Moving Avg'!G677</f>
        <v>2.6608259999999997</v>
      </c>
      <c r="I677" s="2">
        <f>'Moving Avg'!H677</f>
        <v>3.1431379999999947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66.5</v>
      </c>
      <c r="Q677" s="9">
        <f t="shared" si="104"/>
        <v>18.725000000000001</v>
      </c>
      <c r="R677" s="9">
        <f t="shared" si="105"/>
        <v>21.625</v>
      </c>
      <c r="S677" s="9">
        <f t="shared" si="106"/>
        <v>33.674999999999997</v>
      </c>
      <c r="T677" s="9">
        <f t="shared" si="107"/>
        <v>22.875</v>
      </c>
      <c r="U677" s="8">
        <f t="shared" si="108"/>
        <v>24.675000000000001</v>
      </c>
      <c r="V677" s="8">
        <f t="shared" si="109"/>
        <v>24.225000000000001</v>
      </c>
    </row>
    <row r="678" spans="1:22" ht="13.5" x14ac:dyDescent="0.25">
      <c r="A678" s="3">
        <f>RSI!A678</f>
        <v>42991</v>
      </c>
      <c r="B678" s="2">
        <f>RSI!B678</f>
        <v>2.7782</v>
      </c>
      <c r="C678" s="2">
        <f>RSI!I678</f>
        <v>53.053246020088963</v>
      </c>
      <c r="D678" s="2">
        <f>MACD!E678</f>
        <v>-5.8638900041165787E-2</v>
      </c>
      <c r="E678" s="2">
        <f>MACD!F678</f>
        <v>-0.11205768709661348</v>
      </c>
      <c r="F678" s="2">
        <f>'Moving Avg'!D678</f>
        <v>2.83656</v>
      </c>
      <c r="G678" s="2">
        <f>'Moving Avg'!F678</f>
        <v>2.739665</v>
      </c>
      <c r="H678" s="2">
        <f>'Moving Avg'!G678</f>
        <v>2.6555880000000003</v>
      </c>
      <c r="I678" s="2">
        <f>'Moving Avg'!H678</f>
        <v>3.139670999999995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16.5</v>
      </c>
      <c r="Q678" s="9">
        <f t="shared" si="104"/>
        <v>11.225</v>
      </c>
      <c r="R678" s="9">
        <f t="shared" si="105"/>
        <v>9.125</v>
      </c>
      <c r="S678" s="9">
        <f t="shared" si="106"/>
        <v>11.175000000000001</v>
      </c>
      <c r="T678" s="9">
        <f t="shared" si="107"/>
        <v>10.375</v>
      </c>
      <c r="U678" s="8">
        <f t="shared" si="108"/>
        <v>10.508333333333335</v>
      </c>
      <c r="V678" s="8">
        <f t="shared" si="109"/>
        <v>10.475000000000001</v>
      </c>
    </row>
    <row r="679" spans="1:22" ht="13.5" x14ac:dyDescent="0.25">
      <c r="A679" s="3">
        <f>RSI!A679</f>
        <v>42992</v>
      </c>
      <c r="B679" s="2">
        <f>RSI!B679</f>
        <v>2.8481999999999998</v>
      </c>
      <c r="C679" s="2">
        <f>RSI!I679</f>
        <v>57.152467535024684</v>
      </c>
      <c r="D679" s="2">
        <f>MACD!E679</f>
        <v>-6.5742838317190522E-2</v>
      </c>
      <c r="E679" s="2">
        <f>MACD!F679</f>
        <v>-0.1027947173407289</v>
      </c>
      <c r="F679" s="2">
        <f>'Moving Avg'!D679</f>
        <v>2.8248799999999998</v>
      </c>
      <c r="G679" s="2">
        <f>'Moving Avg'!F679</f>
        <v>2.7580499999999999</v>
      </c>
      <c r="H679" s="2">
        <f>'Moving Avg'!G679</f>
        <v>2.6529399999999996</v>
      </c>
      <c r="I679" s="2">
        <f>'Moving Avg'!H679</f>
        <v>3.1363059999999949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16.5</v>
      </c>
      <c r="Q679" s="9">
        <f t="shared" si="104"/>
        <v>11.225</v>
      </c>
      <c r="R679" s="9">
        <f t="shared" si="105"/>
        <v>9.125</v>
      </c>
      <c r="S679" s="9">
        <f t="shared" si="106"/>
        <v>11.175000000000001</v>
      </c>
      <c r="T679" s="9">
        <f t="shared" si="107"/>
        <v>10.375</v>
      </c>
      <c r="U679" s="8">
        <f t="shared" si="108"/>
        <v>10.508333333333335</v>
      </c>
      <c r="V679" s="8">
        <f t="shared" si="109"/>
        <v>10.475000000000001</v>
      </c>
    </row>
    <row r="680" spans="1:22" ht="13.5" x14ac:dyDescent="0.25">
      <c r="A680" s="3">
        <f>RSI!A680</f>
        <v>42993</v>
      </c>
      <c r="B680" s="2">
        <f>RSI!B680</f>
        <v>2.8365</v>
      </c>
      <c r="C680" s="2">
        <f>RSI!I680</f>
        <v>56.268104445715039</v>
      </c>
      <c r="D680" s="2">
        <f>MACD!E680</f>
        <v>-7.1554837384534942E-2</v>
      </c>
      <c r="E680" s="2">
        <f>MACD!F680</f>
        <v>-9.6546741349490123E-2</v>
      </c>
      <c r="F680" s="2">
        <f>'Moving Avg'!D680</f>
        <v>2.8365400000000003</v>
      </c>
      <c r="G680" s="2">
        <f>'Moving Avg'!F680</f>
        <v>2.7758499999999997</v>
      </c>
      <c r="H680" s="2">
        <f>'Moving Avg'!G680</f>
        <v>2.650156</v>
      </c>
      <c r="I680" s="2">
        <f>'Moving Avg'!H680</f>
        <v>3.1328824999999951</v>
      </c>
      <c r="J680" s="6" t="str">
        <f>OBV!F680</f>
        <v>BEARISH</v>
      </c>
      <c r="K680" s="6" t="str">
        <f>OBV!G680</f>
        <v>NEUTRAL</v>
      </c>
      <c r="L680" s="6" t="str">
        <f>OBV!H680</f>
        <v>BEARISH DIVERGENCE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16.5</v>
      </c>
      <c r="Q680" s="9">
        <f t="shared" si="104"/>
        <v>11.225</v>
      </c>
      <c r="R680" s="9">
        <f t="shared" si="105"/>
        <v>9.125</v>
      </c>
      <c r="S680" s="9">
        <f t="shared" si="106"/>
        <v>11.175000000000001</v>
      </c>
      <c r="T680" s="9">
        <f t="shared" si="107"/>
        <v>10.375</v>
      </c>
      <c r="U680" s="8">
        <f t="shared" si="108"/>
        <v>10.508333333333335</v>
      </c>
      <c r="V680" s="8">
        <f t="shared" si="109"/>
        <v>10.475000000000001</v>
      </c>
    </row>
    <row r="681" spans="1:22" ht="13.5" x14ac:dyDescent="0.25">
      <c r="A681" s="3">
        <f>RSI!A681</f>
        <v>42996</v>
      </c>
      <c r="B681" s="2">
        <f>RSI!B681</f>
        <v>2.7839999999999998</v>
      </c>
      <c r="C681" s="2">
        <f>RSI!I681</f>
        <v>52.353402852359515</v>
      </c>
      <c r="D681" s="2">
        <f>MACD!E681</f>
        <v>-5.6071305743456978E-2</v>
      </c>
      <c r="E681" s="2">
        <f>MACD!F681</f>
        <v>-8.8451654228283494E-2</v>
      </c>
      <c r="F681" s="2">
        <f>'Moving Avg'!D681</f>
        <v>2.8190199999999996</v>
      </c>
      <c r="G681" s="2">
        <f>'Moving Avg'!F681</f>
        <v>2.7886899999999994</v>
      </c>
      <c r="H681" s="2">
        <f>'Moving Avg'!G681</f>
        <v>2.6481079999999997</v>
      </c>
      <c r="I681" s="2">
        <f>'Moving Avg'!H681</f>
        <v>3.1291964999999946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16.5</v>
      </c>
      <c r="Q681" s="9">
        <f t="shared" si="104"/>
        <v>11.225</v>
      </c>
      <c r="R681" s="9">
        <f t="shared" si="105"/>
        <v>9.125</v>
      </c>
      <c r="S681" s="9">
        <f t="shared" si="106"/>
        <v>11.175000000000001</v>
      </c>
      <c r="T681" s="9">
        <f t="shared" si="107"/>
        <v>10.375</v>
      </c>
      <c r="U681" s="8">
        <f t="shared" si="108"/>
        <v>10.508333333333335</v>
      </c>
      <c r="V681" s="8">
        <f t="shared" si="109"/>
        <v>10.475000000000001</v>
      </c>
    </row>
    <row r="682" spans="1:22" ht="13.5" x14ac:dyDescent="0.25">
      <c r="A682" s="3">
        <f>RSI!A682</f>
        <v>42997</v>
      </c>
      <c r="B682" s="2">
        <f>RSI!B682</f>
        <v>2.8424</v>
      </c>
      <c r="C682" s="2">
        <f>RSI!I682</f>
        <v>56.01896081600966</v>
      </c>
      <c r="D682" s="2">
        <f>MACD!E682</f>
        <v>-3.7617013936418697E-2</v>
      </c>
      <c r="E682" s="2">
        <f>MACD!F682</f>
        <v>-7.8284726169910529E-2</v>
      </c>
      <c r="F682" s="2">
        <f>'Moving Avg'!D682</f>
        <v>2.81786</v>
      </c>
      <c r="G682" s="2">
        <f>'Moving Avg'!F682</f>
        <v>2.8026999999999993</v>
      </c>
      <c r="H682" s="2">
        <f>'Moving Avg'!G682</f>
        <v>2.6469299999999998</v>
      </c>
      <c r="I682" s="2">
        <f>'Moving Avg'!H682</f>
        <v>3.1258519999999947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16.5</v>
      </c>
      <c r="Q682" s="9">
        <f t="shared" si="104"/>
        <v>11.225</v>
      </c>
      <c r="R682" s="9">
        <f t="shared" si="105"/>
        <v>9.125</v>
      </c>
      <c r="S682" s="9">
        <f t="shared" si="106"/>
        <v>11.175000000000001</v>
      </c>
      <c r="T682" s="9">
        <f t="shared" si="107"/>
        <v>10.375</v>
      </c>
      <c r="U682" s="8">
        <f t="shared" si="108"/>
        <v>10.508333333333335</v>
      </c>
      <c r="V682" s="8">
        <f t="shared" si="109"/>
        <v>10.475000000000001</v>
      </c>
    </row>
    <row r="683" spans="1:22" ht="13.5" x14ac:dyDescent="0.25">
      <c r="A683" s="3">
        <f>RSI!A683</f>
        <v>42998</v>
      </c>
      <c r="B683" s="2">
        <f>RSI!B683</f>
        <v>2.9182999999999999</v>
      </c>
      <c r="C683" s="2">
        <f>RSI!I683</f>
        <v>60.294336402091893</v>
      </c>
      <c r="D683" s="2">
        <f>MACD!E683</f>
        <v>-1.9168015923082482E-2</v>
      </c>
      <c r="E683" s="2">
        <f>MACD!F683</f>
        <v>-6.646138412054492E-2</v>
      </c>
      <c r="F683" s="2">
        <f>'Moving Avg'!D683</f>
        <v>2.8458799999999997</v>
      </c>
      <c r="G683" s="2">
        <f>'Moving Avg'!F683</f>
        <v>2.8175849999999998</v>
      </c>
      <c r="H683" s="2">
        <f>'Moving Avg'!G683</f>
        <v>2.6461799999999998</v>
      </c>
      <c r="I683" s="2">
        <f>'Moving Avg'!H683</f>
        <v>3.1228869999999955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2.9066000000000001</v>
      </c>
      <c r="C684" s="2">
        <f>RSI!I684</f>
        <v>59.336786148826441</v>
      </c>
      <c r="D684" s="2">
        <f>MACD!E684</f>
        <v>-5.4285671556755233E-3</v>
      </c>
      <c r="E684" s="2">
        <f>MACD!F684</f>
        <v>-5.425482072757104E-2</v>
      </c>
      <c r="F684" s="2">
        <f>'Moving Avg'!D684</f>
        <v>2.8575600000000003</v>
      </c>
      <c r="G684" s="2">
        <f>'Moving Avg'!F684</f>
        <v>2.8257549999999996</v>
      </c>
      <c r="H684" s="2">
        <f>'Moving Avg'!G684</f>
        <v>2.6468819999999997</v>
      </c>
      <c r="I684" s="2">
        <f>'Moving Avg'!H684</f>
        <v>3.1200619999999959</v>
      </c>
      <c r="J684" s="6" t="str">
        <f>OBV!F684</f>
        <v>BEARISH</v>
      </c>
      <c r="K684" s="6" t="str">
        <f>OBV!G684</f>
        <v>NEUTRAL</v>
      </c>
      <c r="L684" s="6" t="str">
        <f>OBV!H684</f>
        <v>BEARISH DIVERGENCE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11.225</v>
      </c>
      <c r="R684" s="9">
        <f t="shared" si="105"/>
        <v>9.125</v>
      </c>
      <c r="S684" s="9">
        <f t="shared" si="106"/>
        <v>11.175000000000001</v>
      </c>
      <c r="T684" s="9">
        <f t="shared" si="107"/>
        <v>10.375</v>
      </c>
      <c r="U684" s="8">
        <f t="shared" si="108"/>
        <v>10.508333333333335</v>
      </c>
      <c r="V684" s="8">
        <f t="shared" si="109"/>
        <v>10.475000000000001</v>
      </c>
    </row>
    <row r="685" spans="1:22" ht="13.5" x14ac:dyDescent="0.25">
      <c r="A685" s="3">
        <f>RSI!A685</f>
        <v>43003</v>
      </c>
      <c r="B685" s="2">
        <f>RSI!B685</f>
        <v>2.9182999999999999</v>
      </c>
      <c r="C685" s="2">
        <f>RSI!I685</f>
        <v>60.020550645999535</v>
      </c>
      <c r="D685" s="2">
        <f>MACD!E685</f>
        <v>-1.522269057544845E-2</v>
      </c>
      <c r="E685" s="2">
        <f>MACD!F685</f>
        <v>-4.6448394697146525E-2</v>
      </c>
      <c r="F685" s="2">
        <f>'Moving Avg'!D685</f>
        <v>2.87392</v>
      </c>
      <c r="G685" s="2">
        <f>'Moving Avg'!F685</f>
        <v>2.8327599999999995</v>
      </c>
      <c r="H685" s="2">
        <f>'Moving Avg'!G685</f>
        <v>2.6487099999999999</v>
      </c>
      <c r="I685" s="2">
        <f>'Moving Avg'!H685</f>
        <v>3.117295499999996</v>
      </c>
      <c r="J685" s="6" t="str">
        <f>OBV!F685</f>
        <v>BEARISH</v>
      </c>
      <c r="K685" s="6" t="str">
        <f>OBV!G685</f>
        <v>NEUTRAL</v>
      </c>
      <c r="L685" s="6" t="str">
        <f>OBV!H685</f>
        <v>BEARISH DIVERGENCE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11.225</v>
      </c>
      <c r="R685" s="9">
        <f t="shared" si="105"/>
        <v>9.125</v>
      </c>
      <c r="S685" s="9">
        <f t="shared" si="106"/>
        <v>11.175000000000001</v>
      </c>
      <c r="T685" s="9">
        <f t="shared" si="107"/>
        <v>10.375</v>
      </c>
      <c r="U685" s="8">
        <f t="shared" si="108"/>
        <v>10.508333333333335</v>
      </c>
      <c r="V685" s="8">
        <f t="shared" si="109"/>
        <v>10.475000000000001</v>
      </c>
    </row>
    <row r="686" spans="1:22" ht="13.5" x14ac:dyDescent="0.25">
      <c r="A686" s="3">
        <f>RSI!A686</f>
        <v>43004</v>
      </c>
      <c r="B686" s="2">
        <f>RSI!B686</f>
        <v>2.9123999999999999</v>
      </c>
      <c r="C686" s="2">
        <f>RSI!I686</f>
        <v>59.477415670885271</v>
      </c>
      <c r="D686" s="2">
        <f>MACD!E686</f>
        <v>-9.5129845302510674E-3</v>
      </c>
      <c r="E686" s="2">
        <f>MACD!F686</f>
        <v>-3.9061312663767438E-2</v>
      </c>
      <c r="F686" s="2">
        <f>'Moving Avg'!D686</f>
        <v>2.8996000000000004</v>
      </c>
      <c r="G686" s="2">
        <f>'Moving Avg'!F686</f>
        <v>2.8353849999999996</v>
      </c>
      <c r="H686" s="2">
        <f>'Moving Avg'!G686</f>
        <v>2.6514119999999997</v>
      </c>
      <c r="I686" s="2">
        <f>'Moving Avg'!H686</f>
        <v>3.114499499999996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83.5</v>
      </c>
      <c r="Q686" s="9">
        <f t="shared" si="104"/>
        <v>21.274999999999999</v>
      </c>
      <c r="R686" s="9">
        <f t="shared" si="105"/>
        <v>25.875</v>
      </c>
      <c r="S686" s="9">
        <f t="shared" si="106"/>
        <v>41.325000000000003</v>
      </c>
      <c r="T686" s="9">
        <f t="shared" si="107"/>
        <v>27.125</v>
      </c>
      <c r="U686" s="8">
        <f t="shared" si="108"/>
        <v>29.491666666666664</v>
      </c>
      <c r="V686" s="8">
        <f t="shared" si="109"/>
        <v>28.9</v>
      </c>
    </row>
    <row r="687" spans="1:22" ht="13.5" x14ac:dyDescent="0.25">
      <c r="A687" s="3">
        <f>RSI!A687</f>
        <v>43005</v>
      </c>
      <c r="B687" s="2">
        <f>RSI!B687</f>
        <v>2.8307000000000002</v>
      </c>
      <c r="C687" s="2">
        <f>RSI!I687</f>
        <v>52.405466735223762</v>
      </c>
      <c r="D687" s="2">
        <f>MACD!E687</f>
        <v>-2.9442634460625783E-3</v>
      </c>
      <c r="E687" s="2">
        <f>MACD!F687</f>
        <v>-3.1837902820226464E-2</v>
      </c>
      <c r="F687" s="2">
        <f>'Moving Avg'!D687</f>
        <v>2.8972600000000002</v>
      </c>
      <c r="G687" s="2">
        <f>'Moving Avg'!F687</f>
        <v>2.8345099999999994</v>
      </c>
      <c r="H687" s="2">
        <f>'Moving Avg'!G687</f>
        <v>2.650846</v>
      </c>
      <c r="I687" s="2">
        <f>'Moving Avg'!H687</f>
        <v>3.1112949999999961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11.225</v>
      </c>
      <c r="R687" s="9">
        <f t="shared" si="105"/>
        <v>9.125</v>
      </c>
      <c r="S687" s="9">
        <f t="shared" si="106"/>
        <v>11.175000000000001</v>
      </c>
      <c r="T687" s="9">
        <f t="shared" si="107"/>
        <v>10.375</v>
      </c>
      <c r="U687" s="8">
        <f t="shared" si="108"/>
        <v>10.508333333333335</v>
      </c>
      <c r="V687" s="8">
        <f t="shared" si="109"/>
        <v>10.475000000000001</v>
      </c>
    </row>
    <row r="688" spans="1:22" ht="13.5" x14ac:dyDescent="0.25">
      <c r="A688" s="3">
        <f>RSI!A688</f>
        <v>43006</v>
      </c>
      <c r="B688" s="2">
        <f>RSI!B688</f>
        <v>2.7723</v>
      </c>
      <c r="C688" s="2">
        <f>RSI!I688</f>
        <v>48.011027155808307</v>
      </c>
      <c r="D688" s="2">
        <f>MACD!E688</f>
        <v>-4.0081513322847151E-3</v>
      </c>
      <c r="E688" s="2">
        <f>MACD!F688</f>
        <v>-2.6271952522638118E-2</v>
      </c>
      <c r="F688" s="2">
        <f>'Moving Avg'!D688</f>
        <v>2.8680599999999998</v>
      </c>
      <c r="G688" s="2">
        <f>'Moving Avg'!F688</f>
        <v>2.8348</v>
      </c>
      <c r="H688" s="2">
        <f>'Moving Avg'!G688</f>
        <v>2.650598</v>
      </c>
      <c r="I688" s="2">
        <f>'Moving Avg'!H688</f>
        <v>3.1077984999999959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16.5</v>
      </c>
      <c r="Q688" s="9">
        <f t="shared" si="104"/>
        <v>11.225</v>
      </c>
      <c r="R688" s="9">
        <f t="shared" si="105"/>
        <v>9.125</v>
      </c>
      <c r="S688" s="9">
        <f t="shared" si="106"/>
        <v>11.175000000000001</v>
      </c>
      <c r="T688" s="9">
        <f t="shared" si="107"/>
        <v>10.375</v>
      </c>
      <c r="U688" s="8">
        <f t="shared" si="108"/>
        <v>10.508333333333335</v>
      </c>
      <c r="V688" s="8">
        <f t="shared" si="109"/>
        <v>10.475000000000001</v>
      </c>
    </row>
    <row r="689" spans="1:22" ht="13.5" x14ac:dyDescent="0.25">
      <c r="A689" s="3">
        <f>RSI!A689</f>
        <v>43007</v>
      </c>
      <c r="B689" s="2">
        <f>RSI!B689</f>
        <v>2.8307000000000002</v>
      </c>
      <c r="C689" s="2">
        <f>RSI!I689</f>
        <v>52.317035215824724</v>
      </c>
      <c r="D689" s="2">
        <f>MACD!E689</f>
        <v>1.714536521328025E-3</v>
      </c>
      <c r="E689" s="2">
        <f>MACD!F689</f>
        <v>-2.067465471384489E-2</v>
      </c>
      <c r="F689" s="2">
        <f>'Moving Avg'!D689</f>
        <v>2.8528799999999999</v>
      </c>
      <c r="G689" s="2">
        <f>'Moving Avg'!F689</f>
        <v>2.8420949999999996</v>
      </c>
      <c r="H689" s="2">
        <f>'Moving Avg'!G689</f>
        <v>2.6547000000000001</v>
      </c>
      <c r="I689" s="2">
        <f>'Moving Avg'!H689</f>
        <v>3.1045939999999961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16.5</v>
      </c>
      <c r="Q689" s="9">
        <f t="shared" si="104"/>
        <v>11.225</v>
      </c>
      <c r="R689" s="9">
        <f t="shared" si="105"/>
        <v>9.125</v>
      </c>
      <c r="S689" s="9">
        <f t="shared" si="106"/>
        <v>11.175000000000001</v>
      </c>
      <c r="T689" s="9">
        <f t="shared" si="107"/>
        <v>10.375</v>
      </c>
      <c r="U689" s="8">
        <f t="shared" si="108"/>
        <v>10.508333333333335</v>
      </c>
      <c r="V689" s="8">
        <f t="shared" si="109"/>
        <v>10.475000000000001</v>
      </c>
    </row>
    <row r="690" spans="1:22" ht="13.5" x14ac:dyDescent="0.25">
      <c r="A690" s="3">
        <f>RSI!A690</f>
        <v>43010</v>
      </c>
      <c r="B690" s="2">
        <f>RSI!B690</f>
        <v>2.8014999999999999</v>
      </c>
      <c r="C690" s="2">
        <f>RSI!I690</f>
        <v>50.083400763486168</v>
      </c>
      <c r="D690" s="2">
        <f>MACD!E690</f>
        <v>6.7409781556819759E-3</v>
      </c>
      <c r="E690" s="2">
        <f>MACD!F690</f>
        <v>-1.5191528139939519E-2</v>
      </c>
      <c r="F690" s="2">
        <f>'Moving Avg'!D690</f>
        <v>2.82952</v>
      </c>
      <c r="G690" s="2">
        <f>'Moving Avg'!F690</f>
        <v>2.8479299999999994</v>
      </c>
      <c r="H690" s="2">
        <f>'Moving Avg'!G690</f>
        <v>2.6584300000000001</v>
      </c>
      <c r="I690" s="2">
        <f>'Moving Avg'!H690</f>
        <v>3.1012679999999966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0</v>
      </c>
      <c r="Q690" s="9">
        <f t="shared" si="104"/>
        <v>8.75</v>
      </c>
      <c r="R690" s="9">
        <f t="shared" si="105"/>
        <v>5</v>
      </c>
      <c r="S690" s="9">
        <f t="shared" si="106"/>
        <v>3.75</v>
      </c>
      <c r="T690" s="9">
        <f t="shared" si="107"/>
        <v>6.25</v>
      </c>
      <c r="U690" s="8">
        <f t="shared" si="108"/>
        <v>5.833333333333333</v>
      </c>
      <c r="V690" s="8">
        <f t="shared" si="109"/>
        <v>5.9375</v>
      </c>
    </row>
    <row r="691" spans="1:22" ht="13.5" x14ac:dyDescent="0.25">
      <c r="A691" s="3">
        <f>RSI!A691</f>
        <v>43011</v>
      </c>
      <c r="B691" s="2">
        <f>RSI!B691</f>
        <v>2.8014999999999999</v>
      </c>
      <c r="C691" s="2">
        <f>RSI!I691</f>
        <v>50.083400763486161</v>
      </c>
      <c r="D691" s="2">
        <f>MACD!E691</f>
        <v>2.924190511307323E-3</v>
      </c>
      <c r="E691" s="2">
        <f>MACD!F691</f>
        <v>-1.1568384409690153E-2</v>
      </c>
      <c r="F691" s="2">
        <f>'Moving Avg'!D691</f>
        <v>2.8073399999999999</v>
      </c>
      <c r="G691" s="2">
        <f>'Moving Avg'!F691</f>
        <v>2.8482199999999995</v>
      </c>
      <c r="H691" s="2">
        <f>'Moving Avg'!G691</f>
        <v>2.6636460000000004</v>
      </c>
      <c r="I691" s="2">
        <f>'Moving Avg'!H691</f>
        <v>3.0981654999999968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0</v>
      </c>
      <c r="Q691" s="9">
        <f t="shared" si="104"/>
        <v>8.75</v>
      </c>
      <c r="R691" s="9">
        <f t="shared" si="105"/>
        <v>5</v>
      </c>
      <c r="S691" s="9">
        <f t="shared" si="106"/>
        <v>3.75</v>
      </c>
      <c r="T691" s="9">
        <f t="shared" si="107"/>
        <v>6.25</v>
      </c>
      <c r="U691" s="8">
        <f t="shared" si="108"/>
        <v>5.833333333333333</v>
      </c>
      <c r="V691" s="8">
        <f t="shared" si="109"/>
        <v>5.9375</v>
      </c>
    </row>
    <row r="692" spans="1:22" ht="13.5" x14ac:dyDescent="0.25">
      <c r="A692" s="3">
        <f>RSI!A692</f>
        <v>43012</v>
      </c>
      <c r="B692" s="2">
        <f>RSI!B692</f>
        <v>2.8715999999999999</v>
      </c>
      <c r="C692" s="2">
        <f>RSI!I692</f>
        <v>55.386609680029466</v>
      </c>
      <c r="D692" s="2">
        <f>MACD!E692</f>
        <v>3.4930983054723974E-3</v>
      </c>
      <c r="E692" s="2">
        <f>MACD!F692</f>
        <v>-8.5560878666576436E-3</v>
      </c>
      <c r="F692" s="2">
        <f>'Moving Avg'!D692</f>
        <v>2.8155200000000002</v>
      </c>
      <c r="G692" s="2">
        <f>'Moving Avg'!F692</f>
        <v>2.8488049999999996</v>
      </c>
      <c r="H692" s="2">
        <f>'Moving Avg'!G692</f>
        <v>2.6716420000000003</v>
      </c>
      <c r="I692" s="2">
        <f>'Moving Avg'!H692</f>
        <v>3.0952149999999965</v>
      </c>
      <c r="J692" s="6" t="str">
        <f>OBV!F692</f>
        <v>BEARISH</v>
      </c>
      <c r="K692" s="6" t="str">
        <f>OBV!G692</f>
        <v>WEAK</v>
      </c>
      <c r="L692" s="6" t="str">
        <f>OBV!H692</f>
        <v>BEARISH DIVERGENCE</v>
      </c>
      <c r="M692" s="8">
        <f t="shared" si="100"/>
        <v>25</v>
      </c>
      <c r="N692" s="8">
        <f t="shared" si="101"/>
        <v>0</v>
      </c>
      <c r="O692" s="8">
        <f t="shared" si="102"/>
        <v>0</v>
      </c>
      <c r="P692" s="8">
        <f t="shared" si="103"/>
        <v>0</v>
      </c>
      <c r="Q692" s="9">
        <f t="shared" si="104"/>
        <v>8.75</v>
      </c>
      <c r="R692" s="9">
        <f t="shared" si="105"/>
        <v>5</v>
      </c>
      <c r="S692" s="9">
        <f t="shared" si="106"/>
        <v>3.75</v>
      </c>
      <c r="T692" s="9">
        <f t="shared" si="107"/>
        <v>6.25</v>
      </c>
      <c r="U692" s="8">
        <f t="shared" si="108"/>
        <v>5.833333333333333</v>
      </c>
      <c r="V692" s="8">
        <f t="shared" si="109"/>
        <v>5.9375</v>
      </c>
    </row>
    <row r="693" spans="1:22" ht="13.5" x14ac:dyDescent="0.25">
      <c r="A693" s="3">
        <f>RSI!A693</f>
        <v>43013</v>
      </c>
      <c r="B693" s="2">
        <f>RSI!B693</f>
        <v>2.8715999999999999</v>
      </c>
      <c r="C693" s="2">
        <f>RSI!I693</f>
        <v>55.386609680029466</v>
      </c>
      <c r="D693" s="2">
        <f>MACD!E693</f>
        <v>1.5243175941293874E-2</v>
      </c>
      <c r="E693" s="2">
        <f>MACD!F693</f>
        <v>-3.7962351050673405E-3</v>
      </c>
      <c r="F693" s="2">
        <f>'Moving Avg'!D693</f>
        <v>2.8353799999999998</v>
      </c>
      <c r="G693" s="2">
        <f>'Moving Avg'!F693</f>
        <v>2.8464699999999996</v>
      </c>
      <c r="H693" s="2">
        <f>'Moving Avg'!G693</f>
        <v>2.6794260000000008</v>
      </c>
      <c r="I693" s="2">
        <f>'Moving Avg'!H693</f>
        <v>3.0922644999999966</v>
      </c>
      <c r="J693" s="6" t="str">
        <f>OBV!F693</f>
        <v>BEARISH</v>
      </c>
      <c r="K693" s="6" t="str">
        <f>OBV!G693</f>
        <v>NEUTRAL</v>
      </c>
      <c r="L693" s="6" t="str">
        <f>OBV!H693</f>
        <v>BEARISH DIVERGENCE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11.225</v>
      </c>
      <c r="R693" s="9">
        <f t="shared" si="105"/>
        <v>9.125</v>
      </c>
      <c r="S693" s="9">
        <f t="shared" si="106"/>
        <v>11.175000000000001</v>
      </c>
      <c r="T693" s="9">
        <f t="shared" si="107"/>
        <v>10.375</v>
      </c>
      <c r="U693" s="8">
        <f t="shared" si="108"/>
        <v>10.508333333333335</v>
      </c>
      <c r="V693" s="8">
        <f t="shared" si="109"/>
        <v>10.475000000000001</v>
      </c>
    </row>
    <row r="694" spans="1:22" ht="13.5" x14ac:dyDescent="0.25">
      <c r="A694" s="3">
        <f>RSI!A694</f>
        <v>43014</v>
      </c>
      <c r="B694" s="2">
        <f>RSI!B694</f>
        <v>2.8715999999999999</v>
      </c>
      <c r="C694" s="2">
        <f>RSI!I694</f>
        <v>55.386609680029466</v>
      </c>
      <c r="D694" s="2">
        <f>MACD!E694</f>
        <v>2.3007559548375855E-2</v>
      </c>
      <c r="E694" s="2">
        <f>MACD!F694</f>
        <v>1.5645238256212987E-3</v>
      </c>
      <c r="F694" s="2">
        <f>'Moving Avg'!D694</f>
        <v>2.8435600000000001</v>
      </c>
      <c r="G694" s="2">
        <f>'Moving Avg'!F694</f>
        <v>2.8447199999999997</v>
      </c>
      <c r="H694" s="2">
        <f>'Moving Avg'!G694</f>
        <v>2.6881660000000012</v>
      </c>
      <c r="I694" s="2">
        <f>'Moving Avg'!H694</f>
        <v>3.0895619999999964</v>
      </c>
      <c r="J694" s="6" t="str">
        <f>OBV!F694</f>
        <v>BEARISH</v>
      </c>
      <c r="K694" s="6" t="str">
        <f>OBV!G694</f>
        <v>WEAK</v>
      </c>
      <c r="L694" s="6" t="str">
        <f>OBV!H694</f>
        <v>BEARISH DIVERGENCE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0</v>
      </c>
      <c r="Q694" s="9">
        <f t="shared" si="104"/>
        <v>8.75</v>
      </c>
      <c r="R694" s="9">
        <f t="shared" si="105"/>
        <v>5</v>
      </c>
      <c r="S694" s="9">
        <f t="shared" si="106"/>
        <v>3.75</v>
      </c>
      <c r="T694" s="9">
        <f t="shared" si="107"/>
        <v>6.25</v>
      </c>
      <c r="U694" s="8">
        <f t="shared" si="108"/>
        <v>5.833333333333333</v>
      </c>
      <c r="V694" s="8">
        <f t="shared" si="109"/>
        <v>5.9375</v>
      </c>
    </row>
    <row r="695" spans="1:22" ht="13.5" x14ac:dyDescent="0.25">
      <c r="A695" s="3">
        <f>RSI!A695</f>
        <v>43017</v>
      </c>
      <c r="B695" s="2">
        <f>RSI!B695</f>
        <v>2.9066000000000001</v>
      </c>
      <c r="C695" s="2">
        <f>RSI!I695</f>
        <v>58.158673757273334</v>
      </c>
      <c r="D695" s="2">
        <f>MACD!E695</f>
        <v>2.8434839473600704E-2</v>
      </c>
      <c r="E695" s="2">
        <f>MACD!F695</f>
        <v>6.9385869552171797E-3</v>
      </c>
      <c r="F695" s="2">
        <f>'Moving Avg'!D695</f>
        <v>2.8645800000000001</v>
      </c>
      <c r="G695" s="2">
        <f>'Moving Avg'!F695</f>
        <v>2.85114</v>
      </c>
      <c r="H695" s="2">
        <f>'Moving Avg'!G695</f>
        <v>2.698560000000001</v>
      </c>
      <c r="I695" s="2">
        <f>'Moving Avg'!H695</f>
        <v>3.0870344999999961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83.5</v>
      </c>
      <c r="Q695" s="9">
        <f t="shared" si="104"/>
        <v>21.274999999999999</v>
      </c>
      <c r="R695" s="9">
        <f t="shared" si="105"/>
        <v>25.875</v>
      </c>
      <c r="S695" s="9">
        <f t="shared" si="106"/>
        <v>41.325000000000003</v>
      </c>
      <c r="T695" s="9">
        <f t="shared" si="107"/>
        <v>27.125</v>
      </c>
      <c r="U695" s="8">
        <f t="shared" si="108"/>
        <v>29.491666666666664</v>
      </c>
      <c r="V695" s="8">
        <f t="shared" si="109"/>
        <v>28.9</v>
      </c>
    </row>
    <row r="696" spans="1:22" ht="13.5" x14ac:dyDescent="0.25">
      <c r="A696" s="3">
        <f>RSI!A696</f>
        <v>43018</v>
      </c>
      <c r="B696" s="2">
        <f>RSI!B696</f>
        <v>2.9066000000000001</v>
      </c>
      <c r="C696" s="2">
        <f>RSI!I696</f>
        <v>58.158673757273341</v>
      </c>
      <c r="D696" s="2">
        <f>MACD!E696</f>
        <v>3.1588579136114792E-2</v>
      </c>
      <c r="E696" s="2">
        <f>MACD!F696</f>
        <v>1.1868585391396702E-2</v>
      </c>
      <c r="F696" s="2">
        <f>'Moving Avg'!D696</f>
        <v>2.8856000000000002</v>
      </c>
      <c r="G696" s="2">
        <f>'Moving Avg'!F696</f>
        <v>2.8528899999999995</v>
      </c>
      <c r="H696" s="2">
        <f>'Moving Avg'!G696</f>
        <v>2.7123480000000004</v>
      </c>
      <c r="I696" s="2">
        <f>'Moving Avg'!H696</f>
        <v>3.0845814999999965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83.5</v>
      </c>
      <c r="Q696" s="9">
        <f t="shared" si="104"/>
        <v>21.274999999999999</v>
      </c>
      <c r="R696" s="9">
        <f t="shared" si="105"/>
        <v>25.875</v>
      </c>
      <c r="S696" s="9">
        <f t="shared" si="106"/>
        <v>41.325000000000003</v>
      </c>
      <c r="T696" s="9">
        <f t="shared" si="107"/>
        <v>27.125</v>
      </c>
      <c r="U696" s="8">
        <f t="shared" si="108"/>
        <v>29.491666666666664</v>
      </c>
      <c r="V696" s="8">
        <f t="shared" si="109"/>
        <v>28.9</v>
      </c>
    </row>
    <row r="697" spans="1:22" ht="13.5" x14ac:dyDescent="0.25">
      <c r="A697" s="3">
        <f>RSI!A697</f>
        <v>43019</v>
      </c>
      <c r="B697" s="2">
        <f>RSI!B697</f>
        <v>2.8599000000000001</v>
      </c>
      <c r="C697" s="2">
        <f>RSI!I697</f>
        <v>53.057147381945626</v>
      </c>
      <c r="D697" s="2">
        <f>MACD!E697</f>
        <v>2.4655599337387812E-2</v>
      </c>
      <c r="E697" s="2">
        <f>MACD!F697</f>
        <v>1.4425988180594925E-2</v>
      </c>
      <c r="F697" s="2">
        <f>'Moving Avg'!D697</f>
        <v>2.8832599999999999</v>
      </c>
      <c r="G697" s="2">
        <f>'Moving Avg'!F697</f>
        <v>2.853475</v>
      </c>
      <c r="H697" s="2">
        <f>'Moving Avg'!G697</f>
        <v>2.7207520000000009</v>
      </c>
      <c r="I697" s="2">
        <f>'Moving Avg'!H697</f>
        <v>3.0817709999999967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11.225</v>
      </c>
      <c r="R697" s="9">
        <f t="shared" si="105"/>
        <v>9.125</v>
      </c>
      <c r="S697" s="9">
        <f t="shared" si="106"/>
        <v>11.175000000000001</v>
      </c>
      <c r="T697" s="9">
        <f t="shared" si="107"/>
        <v>10.375</v>
      </c>
      <c r="U697" s="8">
        <f t="shared" si="108"/>
        <v>10.508333333333335</v>
      </c>
      <c r="V697" s="8">
        <f t="shared" si="109"/>
        <v>10.475000000000001</v>
      </c>
    </row>
    <row r="698" spans="1:22" ht="13.5" x14ac:dyDescent="0.25">
      <c r="A698" s="3">
        <f>RSI!A698</f>
        <v>43020</v>
      </c>
      <c r="B698" s="2">
        <f>RSI!B698</f>
        <v>2.7782</v>
      </c>
      <c r="C698" s="2">
        <f>RSI!I698</f>
        <v>45.532338750795851</v>
      </c>
      <c r="D698" s="2">
        <f>MACD!E698</f>
        <v>1.5677275001207747E-2</v>
      </c>
      <c r="E698" s="2">
        <f>MACD!F698</f>
        <v>1.4676245544717491E-2</v>
      </c>
      <c r="F698" s="2">
        <f>'Moving Avg'!D698</f>
        <v>2.8645799999999997</v>
      </c>
      <c r="G698" s="2">
        <f>'Moving Avg'!F698</f>
        <v>2.8534749999999995</v>
      </c>
      <c r="H698" s="2">
        <f>'Moving Avg'!G698</f>
        <v>2.7271720000000013</v>
      </c>
      <c r="I698" s="2">
        <f>'Moving Avg'!H698</f>
        <v>3.0786014999999969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16.5</v>
      </c>
      <c r="Q698" s="9">
        <f t="shared" si="104"/>
        <v>11.225</v>
      </c>
      <c r="R698" s="9">
        <f t="shared" si="105"/>
        <v>9.125</v>
      </c>
      <c r="S698" s="9">
        <f t="shared" si="106"/>
        <v>11.175000000000001</v>
      </c>
      <c r="T698" s="9">
        <f t="shared" si="107"/>
        <v>10.375</v>
      </c>
      <c r="U698" s="8">
        <f t="shared" si="108"/>
        <v>10.508333333333335</v>
      </c>
      <c r="V698" s="8">
        <f t="shared" si="109"/>
        <v>10.475000000000001</v>
      </c>
    </row>
    <row r="699" spans="1:22" ht="13.5" x14ac:dyDescent="0.25">
      <c r="A699" s="3">
        <f>RSI!A699</f>
        <v>43021</v>
      </c>
      <c r="B699" s="2">
        <f>RSI!B699</f>
        <v>2.7431999999999999</v>
      </c>
      <c r="C699" s="2">
        <f>RSI!I699</f>
        <v>42.736082648419419</v>
      </c>
      <c r="D699" s="2">
        <f>MACD!E699</f>
        <v>1.9974288413018293E-2</v>
      </c>
      <c r="E699" s="2">
        <f>MACD!F699</f>
        <v>1.5735854118377652E-2</v>
      </c>
      <c r="F699" s="2">
        <f>'Moving Avg'!D699</f>
        <v>2.8388999999999998</v>
      </c>
      <c r="G699" s="2">
        <f>'Moving Avg'!F699</f>
        <v>2.8482250000000002</v>
      </c>
      <c r="H699" s="2">
        <f>'Moving Avg'!G699</f>
        <v>2.7330100000000015</v>
      </c>
      <c r="I699" s="2">
        <f>'Moving Avg'!H699</f>
        <v>3.0752819999999974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16.5</v>
      </c>
      <c r="Q699" s="9">
        <f t="shared" si="104"/>
        <v>11.225</v>
      </c>
      <c r="R699" s="9">
        <f t="shared" si="105"/>
        <v>9.125</v>
      </c>
      <c r="S699" s="9">
        <f t="shared" si="106"/>
        <v>11.175000000000001</v>
      </c>
      <c r="T699" s="9">
        <f t="shared" si="107"/>
        <v>10.375</v>
      </c>
      <c r="U699" s="8">
        <f t="shared" si="108"/>
        <v>10.508333333333335</v>
      </c>
      <c r="V699" s="8">
        <f t="shared" si="109"/>
        <v>10.475000000000001</v>
      </c>
    </row>
    <row r="700" spans="1:22" ht="13.5" x14ac:dyDescent="0.25">
      <c r="A700" s="3">
        <f>RSI!A700</f>
        <v>43024</v>
      </c>
      <c r="B700" s="2">
        <f>RSI!B700</f>
        <v>2.7431999999999999</v>
      </c>
      <c r="C700" s="2">
        <f>RSI!I700</f>
        <v>42.736082648419419</v>
      </c>
      <c r="D700" s="2">
        <f>MACD!E700</f>
        <v>1.9618110448904158E-2</v>
      </c>
      <c r="E700" s="2">
        <f>MACD!F700</f>
        <v>1.6512305384482954E-2</v>
      </c>
      <c r="F700" s="2">
        <f>'Moving Avg'!D700</f>
        <v>2.8062200000000002</v>
      </c>
      <c r="G700" s="2">
        <f>'Moving Avg'!F700</f>
        <v>2.8435600000000001</v>
      </c>
      <c r="H700" s="2">
        <f>'Moving Avg'!G700</f>
        <v>2.7389640000000015</v>
      </c>
      <c r="I700" s="2">
        <f>'Moving Avg'!H700</f>
        <v>3.0720119999999973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16.5</v>
      </c>
      <c r="Q700" s="9">
        <f t="shared" si="104"/>
        <v>11.225</v>
      </c>
      <c r="R700" s="9">
        <f t="shared" si="105"/>
        <v>9.125</v>
      </c>
      <c r="S700" s="9">
        <f t="shared" si="106"/>
        <v>11.175000000000001</v>
      </c>
      <c r="T700" s="9">
        <f t="shared" si="107"/>
        <v>10.375</v>
      </c>
      <c r="U700" s="8">
        <f t="shared" si="108"/>
        <v>10.508333333333335</v>
      </c>
      <c r="V700" s="8">
        <f t="shared" si="109"/>
        <v>10.475000000000001</v>
      </c>
    </row>
    <row r="701" spans="1:22" ht="13.5" x14ac:dyDescent="0.25">
      <c r="A701" s="3">
        <f>RSI!A701</f>
        <v>43025</v>
      </c>
      <c r="B701" s="2">
        <f>RSI!B701</f>
        <v>2.7782</v>
      </c>
      <c r="C701" s="2">
        <f>RSI!I701</f>
        <v>46.543470447956715</v>
      </c>
      <c r="D701" s="2">
        <f>MACD!E701</f>
        <v>1.7187280300964058E-2</v>
      </c>
      <c r="E701" s="2">
        <f>MACD!F701</f>
        <v>1.6647300367779175E-2</v>
      </c>
      <c r="F701" s="2">
        <f>'Moving Avg'!D701</f>
        <v>2.7805399999999998</v>
      </c>
      <c r="G701" s="2">
        <f>'Moving Avg'!F701</f>
        <v>2.84327</v>
      </c>
      <c r="H701" s="2">
        <f>'Moving Avg'!G701</f>
        <v>2.7462020000000007</v>
      </c>
      <c r="I701" s="2">
        <f>'Moving Avg'!H701</f>
        <v>3.0687929999999977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16.5</v>
      </c>
      <c r="Q701" s="9">
        <f t="shared" si="104"/>
        <v>11.225</v>
      </c>
      <c r="R701" s="9">
        <f t="shared" si="105"/>
        <v>9.125</v>
      </c>
      <c r="S701" s="9">
        <f t="shared" si="106"/>
        <v>11.175000000000001</v>
      </c>
      <c r="T701" s="9">
        <f t="shared" si="107"/>
        <v>10.375</v>
      </c>
      <c r="U701" s="8">
        <f t="shared" si="108"/>
        <v>10.508333333333335</v>
      </c>
      <c r="V701" s="8">
        <f t="shared" si="109"/>
        <v>10.475000000000001</v>
      </c>
    </row>
    <row r="702" spans="1:22" ht="13.5" x14ac:dyDescent="0.25">
      <c r="A702" s="3">
        <f>RSI!A702</f>
        <v>43026</v>
      </c>
      <c r="B702" s="2">
        <f>RSI!B702</f>
        <v>2.7782</v>
      </c>
      <c r="C702" s="2">
        <f>RSI!I702</f>
        <v>46.543470447956715</v>
      </c>
      <c r="D702" s="2">
        <f>MACD!E702</f>
        <v>2.6137059754276049E-2</v>
      </c>
      <c r="E702" s="2">
        <f>MACD!F702</f>
        <v>1.8545252245078553E-2</v>
      </c>
      <c r="F702" s="2">
        <f>'Moving Avg'!D702</f>
        <v>2.7641999999999998</v>
      </c>
      <c r="G702" s="2">
        <f>'Moving Avg'!F702</f>
        <v>2.8400600000000003</v>
      </c>
      <c r="H702" s="2">
        <f>'Moving Avg'!G702</f>
        <v>2.7527400000000006</v>
      </c>
      <c r="I702" s="2">
        <f>'Moving Avg'!H702</f>
        <v>3.0655739999999976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16.5</v>
      </c>
      <c r="Q702" s="9">
        <f t="shared" si="104"/>
        <v>11.225</v>
      </c>
      <c r="R702" s="9">
        <f t="shared" si="105"/>
        <v>9.125</v>
      </c>
      <c r="S702" s="9">
        <f t="shared" si="106"/>
        <v>11.175000000000001</v>
      </c>
      <c r="T702" s="9">
        <f t="shared" si="107"/>
        <v>10.375</v>
      </c>
      <c r="U702" s="8">
        <f t="shared" si="108"/>
        <v>10.508333333333335</v>
      </c>
      <c r="V702" s="8">
        <f t="shared" si="109"/>
        <v>10.475000000000001</v>
      </c>
    </row>
    <row r="703" spans="1:22" ht="13.5" x14ac:dyDescent="0.25">
      <c r="A703" s="3">
        <f>RSI!A703</f>
        <v>43027</v>
      </c>
      <c r="B703" s="2">
        <f>RSI!B703</f>
        <v>2.7431999999999999</v>
      </c>
      <c r="C703" s="2">
        <f>RSI!I703</f>
        <v>43.211402929412962</v>
      </c>
      <c r="D703" s="2">
        <f>MACD!E703</f>
        <v>3.6508117049557587E-2</v>
      </c>
      <c r="E703" s="2">
        <f>MACD!F703</f>
        <v>2.2137825205974362E-2</v>
      </c>
      <c r="F703" s="2">
        <f>'Moving Avg'!D703</f>
        <v>2.7572000000000001</v>
      </c>
      <c r="G703" s="2">
        <f>'Moving Avg'!F703</f>
        <v>2.831305</v>
      </c>
      <c r="H703" s="2">
        <f>'Moving Avg'!G703</f>
        <v>2.7588100000000004</v>
      </c>
      <c r="I703" s="2">
        <f>'Moving Avg'!H703</f>
        <v>3.0621799999999979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16.5</v>
      </c>
      <c r="Q703" s="9">
        <f t="shared" si="104"/>
        <v>11.225</v>
      </c>
      <c r="R703" s="9">
        <f t="shared" si="105"/>
        <v>9.125</v>
      </c>
      <c r="S703" s="9">
        <f t="shared" si="106"/>
        <v>11.175000000000001</v>
      </c>
      <c r="T703" s="9">
        <f t="shared" si="107"/>
        <v>10.375</v>
      </c>
      <c r="U703" s="8">
        <f t="shared" si="108"/>
        <v>10.508333333333335</v>
      </c>
      <c r="V703" s="8">
        <f t="shared" si="109"/>
        <v>10.475000000000001</v>
      </c>
    </row>
    <row r="704" spans="1:22" ht="13.5" x14ac:dyDescent="0.25">
      <c r="A704" s="3">
        <f>RSI!A704</f>
        <v>43028</v>
      </c>
      <c r="B704" s="2">
        <f>RSI!B704</f>
        <v>2.6615000000000002</v>
      </c>
      <c r="C704" s="2">
        <f>RSI!I704</f>
        <v>36.620846218195886</v>
      </c>
      <c r="D704" s="2">
        <f>MACD!E704</f>
        <v>5.1732642086605996E-2</v>
      </c>
      <c r="E704" s="2">
        <f>MACD!F704</f>
        <v>2.805678858210069E-2</v>
      </c>
      <c r="F704" s="2">
        <f>'Moving Avg'!D704</f>
        <v>2.7408600000000001</v>
      </c>
      <c r="G704" s="2">
        <f>'Moving Avg'!F704</f>
        <v>2.8190499999999998</v>
      </c>
      <c r="H704" s="2">
        <f>'Moving Avg'!G704</f>
        <v>2.7630140000000005</v>
      </c>
      <c r="I704" s="2">
        <f>'Moving Avg'!H704</f>
        <v>3.0582534999999984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66.5</v>
      </c>
      <c r="Q704" s="9">
        <f t="shared" si="104"/>
        <v>18.725000000000001</v>
      </c>
      <c r="R704" s="9">
        <f t="shared" si="105"/>
        <v>21.625</v>
      </c>
      <c r="S704" s="9">
        <f t="shared" si="106"/>
        <v>33.674999999999997</v>
      </c>
      <c r="T704" s="9">
        <f t="shared" si="107"/>
        <v>22.875</v>
      </c>
      <c r="U704" s="8">
        <f t="shared" si="108"/>
        <v>24.675000000000001</v>
      </c>
      <c r="V704" s="8">
        <f t="shared" si="109"/>
        <v>24.225000000000001</v>
      </c>
    </row>
    <row r="705" spans="1:22" ht="13.5" x14ac:dyDescent="0.25">
      <c r="A705" s="3">
        <f>RSI!A705</f>
        <v>43031</v>
      </c>
      <c r="B705" s="2">
        <f>RSI!B705</f>
        <v>2.7315</v>
      </c>
      <c r="C705" s="2">
        <f>RSI!I705</f>
        <v>44.439792993654969</v>
      </c>
      <c r="D705" s="2">
        <f>MACD!E705</f>
        <v>6.5664875183022442E-2</v>
      </c>
      <c r="E705" s="2">
        <f>MACD!F705</f>
        <v>3.5578405902285046E-2</v>
      </c>
      <c r="F705" s="2">
        <f>'Moving Avg'!D705</f>
        <v>2.7385200000000003</v>
      </c>
      <c r="G705" s="2">
        <f>'Moving Avg'!F705</f>
        <v>2.8097100000000004</v>
      </c>
      <c r="H705" s="2">
        <f>'Moving Avg'!G705</f>
        <v>2.7690840000000008</v>
      </c>
      <c r="I705" s="2">
        <f>'Moving Avg'!H705</f>
        <v>3.0548254999999984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66.5</v>
      </c>
      <c r="Q705" s="9">
        <f t="shared" si="104"/>
        <v>18.725000000000001</v>
      </c>
      <c r="R705" s="9">
        <f t="shared" si="105"/>
        <v>21.625</v>
      </c>
      <c r="S705" s="9">
        <f t="shared" si="106"/>
        <v>33.674999999999997</v>
      </c>
      <c r="T705" s="9">
        <f t="shared" si="107"/>
        <v>22.875</v>
      </c>
      <c r="U705" s="8">
        <f t="shared" si="108"/>
        <v>24.675000000000001</v>
      </c>
      <c r="V705" s="8">
        <f t="shared" si="109"/>
        <v>24.225000000000001</v>
      </c>
    </row>
    <row r="706" spans="1:22" ht="13.5" x14ac:dyDescent="0.25">
      <c r="A706" s="3">
        <f>RSI!A706</f>
        <v>43032</v>
      </c>
      <c r="B706" s="2">
        <f>RSI!B706</f>
        <v>2.7198000000000002</v>
      </c>
      <c r="C706" s="2">
        <f>RSI!I706</f>
        <v>43.474391780080104</v>
      </c>
      <c r="D706" s="2">
        <f>MACD!E706</f>
        <v>7.8694233020009108E-2</v>
      </c>
      <c r="E706" s="2">
        <f>MACD!F706</f>
        <v>4.4201571325829858E-2</v>
      </c>
      <c r="F706" s="2">
        <f>'Moving Avg'!D706</f>
        <v>2.7268400000000002</v>
      </c>
      <c r="G706" s="2">
        <f>'Moving Avg'!F706</f>
        <v>2.8000800000000003</v>
      </c>
      <c r="H706" s="2">
        <f>'Moving Avg'!G706</f>
        <v>2.7748039999999996</v>
      </c>
      <c r="I706" s="2">
        <f>'Moving Avg'!H706</f>
        <v>3.0512149999999987</v>
      </c>
      <c r="J706" s="6" t="str">
        <f>OBV!F706</f>
        <v>BULLISH</v>
      </c>
      <c r="K706" s="6" t="str">
        <f>OBV!G706</f>
        <v>NEUTRAL</v>
      </c>
      <c r="L706" s="6" t="str">
        <f>OBV!H706</f>
        <v>BULLISH DIVERGENCE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66.5</v>
      </c>
      <c r="Q706" s="9">
        <f t="shared" si="104"/>
        <v>18.725000000000001</v>
      </c>
      <c r="R706" s="9">
        <f t="shared" si="105"/>
        <v>21.625</v>
      </c>
      <c r="S706" s="9">
        <f t="shared" si="106"/>
        <v>33.674999999999997</v>
      </c>
      <c r="T706" s="9">
        <f t="shared" si="107"/>
        <v>22.875</v>
      </c>
      <c r="U706" s="8">
        <f t="shared" si="108"/>
        <v>24.675000000000001</v>
      </c>
      <c r="V706" s="8">
        <f t="shared" si="109"/>
        <v>24.225000000000001</v>
      </c>
    </row>
    <row r="707" spans="1:22" ht="13.5" x14ac:dyDescent="0.25">
      <c r="A707" s="3">
        <f>RSI!A707</f>
        <v>43033</v>
      </c>
      <c r="B707" s="2">
        <f>RSI!B707</f>
        <v>2.7782</v>
      </c>
      <c r="C707" s="2">
        <f>RSI!I707</f>
        <v>49.384933579072474</v>
      </c>
      <c r="D707" s="2">
        <f>MACD!E707</f>
        <v>7.8623852601466204E-2</v>
      </c>
      <c r="E707" s="2">
        <f>MACD!F707</f>
        <v>5.1086027580957136E-2</v>
      </c>
      <c r="F707" s="2">
        <f>'Moving Avg'!D707</f>
        <v>2.7268400000000002</v>
      </c>
      <c r="G707" s="2">
        <f>'Moving Avg'!F707</f>
        <v>2.7974549999999998</v>
      </c>
      <c r="H707" s="2">
        <f>'Moving Avg'!G707</f>
        <v>2.7805239999999998</v>
      </c>
      <c r="I707" s="2">
        <f>'Moving Avg'!H707</f>
        <v>3.0478964999999985</v>
      </c>
      <c r="J707" s="6" t="str">
        <f>OBV!F707</f>
        <v>BULLISH</v>
      </c>
      <c r="K707" s="6" t="str">
        <f>OBV!G707</f>
        <v>NEUTRAL</v>
      </c>
      <c r="L707" s="6" t="str">
        <f>OBV!H707</f>
        <v>NEUTRAL</v>
      </c>
      <c r="M707" s="8">
        <f t="shared" si="110"/>
        <v>25</v>
      </c>
      <c r="N707" s="8">
        <f t="shared" si="111"/>
        <v>0</v>
      </c>
      <c r="O707" s="8">
        <f t="shared" si="112"/>
        <v>0</v>
      </c>
      <c r="P707" s="8">
        <f t="shared" si="113"/>
        <v>49.5</v>
      </c>
      <c r="Q707" s="9">
        <f t="shared" ref="Q707:Q770" si="114">0.35*M707+N707*0.35+O707*0.15+P707*0.15</f>
        <v>16.175000000000001</v>
      </c>
      <c r="R707" s="9">
        <f t="shared" ref="R707:R770" si="115">M707*0.2+N707*0.2+O707*0.35+P707*0.25</f>
        <v>17.375</v>
      </c>
      <c r="S707" s="9">
        <f t="shared" ref="S707:S770" si="116">M707*0.15+N707*0.15+O707*0.25+P707*0.45</f>
        <v>26.025000000000002</v>
      </c>
      <c r="T707" s="9">
        <f t="shared" ref="T707:T770" si="117">0.25*SUM(M707:P707)</f>
        <v>18.625</v>
      </c>
      <c r="U707" s="8">
        <f t="shared" ref="U707:U770" si="118">SUM(Q707:S707)/3</f>
        <v>19.858333333333334</v>
      </c>
      <c r="V707" s="8">
        <f t="shared" ref="V707:V770" si="119">SUM(Q707:T707)/4</f>
        <v>19.55</v>
      </c>
    </row>
    <row r="708" spans="1:22" ht="13.5" x14ac:dyDescent="0.25">
      <c r="A708" s="3">
        <f>RSI!A708</f>
        <v>43034</v>
      </c>
      <c r="B708" s="2">
        <f>RSI!B708</f>
        <v>2.7723</v>
      </c>
      <c r="C708" s="2">
        <f>RSI!I708</f>
        <v>48.829429127284406</v>
      </c>
      <c r="D708" s="2">
        <f>MACD!E708</f>
        <v>6.6471573326522204E-2</v>
      </c>
      <c r="E708" s="2">
        <f>MACD!F708</f>
        <v>5.4163136730070158E-2</v>
      </c>
      <c r="F708" s="2">
        <f>'Moving Avg'!D708</f>
        <v>2.7326600000000001</v>
      </c>
      <c r="G708" s="2">
        <f>'Moving Avg'!F708</f>
        <v>2.7974549999999998</v>
      </c>
      <c r="H708" s="2">
        <f>'Moving Avg'!G708</f>
        <v>2.7862420000000001</v>
      </c>
      <c r="I708" s="2">
        <f>'Moving Avg'!H708</f>
        <v>3.0445484999999981</v>
      </c>
      <c r="J708" s="6" t="str">
        <f>OBV!F708</f>
        <v>BULLISH</v>
      </c>
      <c r="K708" s="6" t="str">
        <f>OBV!G708</f>
        <v>NEUTRAL</v>
      </c>
      <c r="L708" s="6" t="str">
        <f>OBV!H708</f>
        <v>CONFIRMED BULLISH</v>
      </c>
      <c r="M708" s="8">
        <f t="shared" si="110"/>
        <v>25</v>
      </c>
      <c r="N708" s="8">
        <f t="shared" si="111"/>
        <v>0</v>
      </c>
      <c r="O708" s="8">
        <f t="shared" si="112"/>
        <v>0</v>
      </c>
      <c r="P708" s="8">
        <f t="shared" si="113"/>
        <v>83.5</v>
      </c>
      <c r="Q708" s="9">
        <f t="shared" si="114"/>
        <v>21.274999999999999</v>
      </c>
      <c r="R708" s="9">
        <f t="shared" si="115"/>
        <v>25.875</v>
      </c>
      <c r="S708" s="9">
        <f t="shared" si="116"/>
        <v>41.325000000000003</v>
      </c>
      <c r="T708" s="9">
        <f t="shared" si="117"/>
        <v>27.125</v>
      </c>
      <c r="U708" s="8">
        <f t="shared" si="118"/>
        <v>29.491666666666664</v>
      </c>
      <c r="V708" s="8">
        <f t="shared" si="119"/>
        <v>28.9</v>
      </c>
    </row>
    <row r="709" spans="1:22" ht="13.5" x14ac:dyDescent="0.25">
      <c r="A709" s="3">
        <f>RSI!A709</f>
        <v>43035</v>
      </c>
      <c r="B709" s="2">
        <f>RSI!B709</f>
        <v>2.7723</v>
      </c>
      <c r="C709" s="2">
        <f>RSI!I709</f>
        <v>48.829429127284406</v>
      </c>
      <c r="D709" s="2">
        <f>MACD!E709</f>
        <v>5.0875667076049957E-2</v>
      </c>
      <c r="E709" s="2">
        <f>MACD!F709</f>
        <v>5.3505642799266125E-2</v>
      </c>
      <c r="F709" s="2">
        <f>'Moving Avg'!D709</f>
        <v>2.7548199999999996</v>
      </c>
      <c r="G709" s="2">
        <f>'Moving Avg'!F709</f>
        <v>2.7945350000000002</v>
      </c>
      <c r="H709" s="2">
        <f>'Moving Avg'!G709</f>
        <v>2.7920780000000001</v>
      </c>
      <c r="I709" s="2">
        <f>'Moving Avg'!H709</f>
        <v>3.0412004999999982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  <c r="M709" s="8">
        <f t="shared" si="110"/>
        <v>25</v>
      </c>
      <c r="N709" s="8">
        <f t="shared" si="111"/>
        <v>45</v>
      </c>
      <c r="O709" s="8">
        <f t="shared" si="112"/>
        <v>0</v>
      </c>
      <c r="P709" s="8">
        <f t="shared" si="113"/>
        <v>83.5</v>
      </c>
      <c r="Q709" s="9">
        <f t="shared" si="114"/>
        <v>37.024999999999999</v>
      </c>
      <c r="R709" s="9">
        <f t="shared" si="115"/>
        <v>34.875</v>
      </c>
      <c r="S709" s="9">
        <f t="shared" si="116"/>
        <v>48.075000000000003</v>
      </c>
      <c r="T709" s="9">
        <f t="shared" si="117"/>
        <v>38.375</v>
      </c>
      <c r="U709" s="8">
        <f t="shared" si="118"/>
        <v>39.991666666666667</v>
      </c>
      <c r="V709" s="8">
        <f t="shared" si="119"/>
        <v>39.587500000000006</v>
      </c>
    </row>
    <row r="710" spans="1:22" ht="13.5" x14ac:dyDescent="0.25">
      <c r="A710" s="3">
        <f>RSI!A710</f>
        <v>43038</v>
      </c>
      <c r="B710" s="2">
        <f>RSI!B710</f>
        <v>2.7782</v>
      </c>
      <c r="C710" s="2">
        <f>RSI!I710</f>
        <v>49.488381042896528</v>
      </c>
      <c r="D710" s="2">
        <f>MACD!E710</f>
        <v>3.7308211557007365E-2</v>
      </c>
      <c r="E710" s="2">
        <f>MACD!F710</f>
        <v>5.0266156550814373E-2</v>
      </c>
      <c r="F710" s="2">
        <f>'Moving Avg'!D710</f>
        <v>2.76416</v>
      </c>
      <c r="G710" s="2">
        <f>'Moving Avg'!F710</f>
        <v>2.7933699999999999</v>
      </c>
      <c r="H710" s="2">
        <f>'Moving Avg'!G710</f>
        <v>2.7980320000000001</v>
      </c>
      <c r="I710" s="2">
        <f>'Moving Avg'!H710</f>
        <v>3.0379814999999981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45</v>
      </c>
      <c r="O710" s="8">
        <f t="shared" si="112"/>
        <v>0</v>
      </c>
      <c r="P710" s="8">
        <f t="shared" si="113"/>
        <v>83.5</v>
      </c>
      <c r="Q710" s="9">
        <f t="shared" si="114"/>
        <v>37.024999999999999</v>
      </c>
      <c r="R710" s="9">
        <f t="shared" si="115"/>
        <v>34.875</v>
      </c>
      <c r="S710" s="9">
        <f t="shared" si="116"/>
        <v>48.075000000000003</v>
      </c>
      <c r="T710" s="9">
        <f t="shared" si="117"/>
        <v>38.375</v>
      </c>
      <c r="U710" s="8">
        <f t="shared" si="118"/>
        <v>39.991666666666667</v>
      </c>
      <c r="V710" s="8">
        <f t="shared" si="119"/>
        <v>39.587500000000006</v>
      </c>
    </row>
    <row r="711" spans="1:22" ht="13.5" x14ac:dyDescent="0.25">
      <c r="A711" s="3">
        <f>RSI!A711</f>
        <v>43039</v>
      </c>
      <c r="B711" s="2">
        <f>RSI!B711</f>
        <v>2.7782</v>
      </c>
      <c r="C711" s="2">
        <f>RSI!I711</f>
        <v>49.488381042896528</v>
      </c>
      <c r="D711" s="2">
        <f>MACD!E711</f>
        <v>3.1239028896139498E-2</v>
      </c>
      <c r="E711" s="2">
        <f>MACD!F711</f>
        <v>4.6460731019879402E-2</v>
      </c>
      <c r="F711" s="2">
        <f>'Moving Avg'!D711</f>
        <v>2.7758399999999996</v>
      </c>
      <c r="G711" s="2">
        <f>'Moving Avg'!F711</f>
        <v>2.7922049999999996</v>
      </c>
      <c r="H711" s="2">
        <f>'Moving Avg'!G711</f>
        <v>2.8030520000000001</v>
      </c>
      <c r="I711" s="2">
        <f>'Moving Avg'!H711</f>
        <v>3.034762499999998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  <c r="M711" s="8">
        <f t="shared" si="110"/>
        <v>25</v>
      </c>
      <c r="N711" s="8">
        <f t="shared" si="111"/>
        <v>45</v>
      </c>
      <c r="O711" s="8">
        <f t="shared" si="112"/>
        <v>0</v>
      </c>
      <c r="P711" s="8">
        <f t="shared" si="113"/>
        <v>83.5</v>
      </c>
      <c r="Q711" s="9">
        <f t="shared" si="114"/>
        <v>37.024999999999999</v>
      </c>
      <c r="R711" s="9">
        <f t="shared" si="115"/>
        <v>34.875</v>
      </c>
      <c r="S711" s="9">
        <f t="shared" si="116"/>
        <v>48.075000000000003</v>
      </c>
      <c r="T711" s="9">
        <f t="shared" si="117"/>
        <v>38.375</v>
      </c>
      <c r="U711" s="8">
        <f t="shared" si="118"/>
        <v>39.991666666666667</v>
      </c>
      <c r="V711" s="8">
        <f t="shared" si="119"/>
        <v>39.587500000000006</v>
      </c>
    </row>
    <row r="712" spans="1:22" ht="13.5" x14ac:dyDescent="0.25">
      <c r="A712" s="3">
        <f>RSI!A712</f>
        <v>43040</v>
      </c>
      <c r="B712" s="2">
        <f>RSI!B712</f>
        <v>2.7782</v>
      </c>
      <c r="C712" s="2">
        <f>RSI!I712</f>
        <v>49.488381042896528</v>
      </c>
      <c r="D712" s="2">
        <f>MACD!E712</f>
        <v>2.6127970926557165E-2</v>
      </c>
      <c r="E712" s="2">
        <f>MACD!F712</f>
        <v>4.2394179001214956E-2</v>
      </c>
      <c r="F712" s="2">
        <f>'Moving Avg'!D712</f>
        <v>2.7758400000000001</v>
      </c>
      <c r="G712" s="2">
        <f>'Moving Avg'!F712</f>
        <v>2.7875349999999992</v>
      </c>
      <c r="H712" s="2">
        <f>'Moving Avg'!G712</f>
        <v>2.8073720000000004</v>
      </c>
      <c r="I712" s="2">
        <f>'Moving Avg'!H712</f>
        <v>3.0315434999999979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45</v>
      </c>
      <c r="O712" s="8">
        <f t="shared" si="112"/>
        <v>0</v>
      </c>
      <c r="P712" s="8">
        <f t="shared" si="113"/>
        <v>49.5</v>
      </c>
      <c r="Q712" s="9">
        <f t="shared" si="114"/>
        <v>31.925000000000001</v>
      </c>
      <c r="R712" s="9">
        <f t="shared" si="115"/>
        <v>26.375</v>
      </c>
      <c r="S712" s="9">
        <f t="shared" si="116"/>
        <v>32.775000000000006</v>
      </c>
      <c r="T712" s="9">
        <f t="shared" si="117"/>
        <v>29.875</v>
      </c>
      <c r="U712" s="8">
        <f t="shared" si="118"/>
        <v>30.358333333333334</v>
      </c>
      <c r="V712" s="8">
        <f t="shared" si="119"/>
        <v>30.237500000000001</v>
      </c>
    </row>
    <row r="713" spans="1:22" ht="13.5" x14ac:dyDescent="0.25">
      <c r="A713" s="3">
        <f>RSI!A713</f>
        <v>43041</v>
      </c>
      <c r="B713" s="2">
        <f>RSI!B713</f>
        <v>2.7782</v>
      </c>
      <c r="C713" s="2">
        <f>RSI!I713</f>
        <v>49.488381042896535</v>
      </c>
      <c r="D713" s="2">
        <f>MACD!E713</f>
        <v>1.6441210740399725E-2</v>
      </c>
      <c r="E713" s="2">
        <f>MACD!F713</f>
        <v>3.7203585349051917E-2</v>
      </c>
      <c r="F713" s="2">
        <f>'Moving Avg'!D713</f>
        <v>2.7770199999999998</v>
      </c>
      <c r="G713" s="2">
        <f>'Moving Avg'!F713</f>
        <v>2.7828649999999997</v>
      </c>
      <c r="H713" s="2">
        <f>'Moving Avg'!G713</f>
        <v>2.8105240000000005</v>
      </c>
      <c r="I713" s="2">
        <f>'Moving Avg'!H713</f>
        <v>3.0278284999999983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  <c r="M713" s="8">
        <f t="shared" si="110"/>
        <v>25</v>
      </c>
      <c r="N713" s="8">
        <f t="shared" si="111"/>
        <v>100</v>
      </c>
      <c r="O713" s="8">
        <f t="shared" si="112"/>
        <v>0</v>
      </c>
      <c r="P713" s="8">
        <f t="shared" si="113"/>
        <v>83.5</v>
      </c>
      <c r="Q713" s="9">
        <f t="shared" si="114"/>
        <v>56.274999999999999</v>
      </c>
      <c r="R713" s="9">
        <f t="shared" si="115"/>
        <v>45.875</v>
      </c>
      <c r="S713" s="9">
        <f t="shared" si="116"/>
        <v>56.325000000000003</v>
      </c>
      <c r="T713" s="9">
        <f t="shared" si="117"/>
        <v>52.125</v>
      </c>
      <c r="U713" s="8">
        <f t="shared" si="118"/>
        <v>52.82500000000001</v>
      </c>
      <c r="V713" s="8">
        <f t="shared" si="119"/>
        <v>52.650000000000006</v>
      </c>
    </row>
    <row r="714" spans="1:22" ht="13.5" x14ac:dyDescent="0.25">
      <c r="A714" s="3">
        <f>RSI!A714</f>
        <v>43042</v>
      </c>
      <c r="B714" s="2">
        <f>RSI!B714</f>
        <v>2.8599000000000001</v>
      </c>
      <c r="C714" s="2">
        <f>RSI!I714</f>
        <v>59.259940883446902</v>
      </c>
      <c r="D714" s="2">
        <f>MACD!E714</f>
        <v>-1.0355438530697647E-2</v>
      </c>
      <c r="E714" s="2">
        <f>MACD!F714</f>
        <v>2.7691780573102006E-2</v>
      </c>
      <c r="F714" s="2">
        <f>'Moving Avg'!D714</f>
        <v>2.79454</v>
      </c>
      <c r="G714" s="2">
        <f>'Moving Avg'!F714</f>
        <v>2.7822799999999996</v>
      </c>
      <c r="H714" s="2">
        <f>'Moving Avg'!G714</f>
        <v>2.8128579999999999</v>
      </c>
      <c r="I714" s="2">
        <f>'Moving Avg'!H714</f>
        <v>3.0250179999999989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100</v>
      </c>
      <c r="O714" s="8">
        <f t="shared" si="112"/>
        <v>0</v>
      </c>
      <c r="P714" s="8">
        <f t="shared" si="113"/>
        <v>83.5</v>
      </c>
      <c r="Q714" s="9">
        <f t="shared" si="114"/>
        <v>56.274999999999999</v>
      </c>
      <c r="R714" s="9">
        <f t="shared" si="115"/>
        <v>45.875</v>
      </c>
      <c r="S714" s="9">
        <f t="shared" si="116"/>
        <v>56.325000000000003</v>
      </c>
      <c r="T714" s="9">
        <f t="shared" si="117"/>
        <v>52.125</v>
      </c>
      <c r="U714" s="8">
        <f t="shared" si="118"/>
        <v>52.82500000000001</v>
      </c>
      <c r="V714" s="8">
        <f t="shared" si="119"/>
        <v>52.650000000000006</v>
      </c>
    </row>
    <row r="715" spans="1:22" ht="13.5" x14ac:dyDescent="0.25">
      <c r="A715" s="3">
        <f>RSI!A715</f>
        <v>43045</v>
      </c>
      <c r="B715" s="2">
        <f>RSI!B715</f>
        <v>2.8599000000000001</v>
      </c>
      <c r="C715" s="2">
        <f>RSI!I715</f>
        <v>59.259940883446902</v>
      </c>
      <c r="D715" s="2">
        <f>MACD!E715</f>
        <v>-2.2723691509126898E-2</v>
      </c>
      <c r="E715" s="2">
        <f>MACD!F715</f>
        <v>1.7608686156656225E-2</v>
      </c>
      <c r="F715" s="2">
        <f>'Moving Avg'!D715</f>
        <v>2.81088</v>
      </c>
      <c r="G715" s="2">
        <f>'Moving Avg'!F715</f>
        <v>2.7799450000000001</v>
      </c>
      <c r="H715" s="2">
        <f>'Moving Avg'!G715</f>
        <v>2.814492</v>
      </c>
      <c r="I715" s="2">
        <f>'Moving Avg'!H715</f>
        <v>3.022207499999999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83.5</v>
      </c>
      <c r="Q715" s="9">
        <f t="shared" si="114"/>
        <v>56.274999999999999</v>
      </c>
      <c r="R715" s="9">
        <f t="shared" si="115"/>
        <v>45.875</v>
      </c>
      <c r="S715" s="9">
        <f t="shared" si="116"/>
        <v>56.325000000000003</v>
      </c>
      <c r="T715" s="9">
        <f t="shared" si="117"/>
        <v>52.125</v>
      </c>
      <c r="U715" s="8">
        <f t="shared" si="118"/>
        <v>52.82500000000001</v>
      </c>
      <c r="V715" s="8">
        <f t="shared" si="119"/>
        <v>52.650000000000006</v>
      </c>
    </row>
    <row r="716" spans="1:22" ht="13.5" x14ac:dyDescent="0.25">
      <c r="A716" s="3">
        <f>RSI!A716</f>
        <v>43046</v>
      </c>
      <c r="B716" s="2">
        <f>RSI!B716</f>
        <v>2.8656999999999999</v>
      </c>
      <c r="C716" s="2">
        <f>RSI!I716</f>
        <v>59.898655485874066</v>
      </c>
      <c r="D716" s="2">
        <f>MACD!E716</f>
        <v>-3.5847836247108411E-2</v>
      </c>
      <c r="E716" s="2">
        <f>MACD!F716</f>
        <v>6.9173816759032971E-3</v>
      </c>
      <c r="F716" s="2">
        <f>'Moving Avg'!D716</f>
        <v>2.8283800000000001</v>
      </c>
      <c r="G716" s="2">
        <f>'Moving Avg'!F716</f>
        <v>2.7778999999999998</v>
      </c>
      <c r="H716" s="2">
        <f>'Moving Avg'!G716</f>
        <v>2.8146080000000007</v>
      </c>
      <c r="I716" s="2">
        <f>'Moving Avg'!H716</f>
        <v>3.0194259999999984</v>
      </c>
      <c r="J716" s="6" t="str">
        <f>OBV!F716</f>
        <v>BULLISH</v>
      </c>
      <c r="K716" s="6" t="str">
        <f>OBV!G716</f>
        <v>NEUTRAL</v>
      </c>
      <c r="L716" s="6" t="str">
        <f>OBV!H716</f>
        <v>CONFIRMED BULLISH</v>
      </c>
      <c r="M716" s="8">
        <f t="shared" si="110"/>
        <v>25</v>
      </c>
      <c r="N716" s="8">
        <f t="shared" si="111"/>
        <v>100</v>
      </c>
      <c r="O716" s="8">
        <f t="shared" si="112"/>
        <v>0</v>
      </c>
      <c r="P716" s="8">
        <f t="shared" si="113"/>
        <v>83.5</v>
      </c>
      <c r="Q716" s="9">
        <f t="shared" si="114"/>
        <v>56.274999999999999</v>
      </c>
      <c r="R716" s="9">
        <f t="shared" si="115"/>
        <v>45.875</v>
      </c>
      <c r="S716" s="9">
        <f t="shared" si="116"/>
        <v>56.325000000000003</v>
      </c>
      <c r="T716" s="9">
        <f t="shared" si="117"/>
        <v>52.125</v>
      </c>
      <c r="U716" s="8">
        <f t="shared" si="118"/>
        <v>52.82500000000001</v>
      </c>
      <c r="V716" s="8">
        <f t="shared" si="119"/>
        <v>52.650000000000006</v>
      </c>
    </row>
    <row r="717" spans="1:22" ht="13.5" x14ac:dyDescent="0.25">
      <c r="A717" s="3">
        <f>RSI!A717</f>
        <v>43047</v>
      </c>
      <c r="B717" s="2">
        <f>RSI!B717</f>
        <v>2.8599000000000001</v>
      </c>
      <c r="C717" s="2">
        <f>RSI!I717</f>
        <v>58.904130669368257</v>
      </c>
      <c r="D717" s="2">
        <f>MACD!E717</f>
        <v>-3.7970196526186939E-2</v>
      </c>
      <c r="E717" s="2">
        <f>MACD!F717</f>
        <v>-2.0601339645147498E-3</v>
      </c>
      <c r="F717" s="2">
        <f>'Moving Avg'!D717</f>
        <v>2.8447199999999997</v>
      </c>
      <c r="G717" s="2">
        <f>'Moving Avg'!F717</f>
        <v>2.7778999999999998</v>
      </c>
      <c r="H717" s="2">
        <f>'Moving Avg'!G717</f>
        <v>2.8148420000000005</v>
      </c>
      <c r="I717" s="2">
        <f>'Moving Avg'!H717</f>
        <v>3.0170864999999987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0"/>
        <v>25</v>
      </c>
      <c r="N717" s="8">
        <f t="shared" si="111"/>
        <v>100</v>
      </c>
      <c r="O717" s="8">
        <f t="shared" si="112"/>
        <v>0</v>
      </c>
      <c r="P717" s="8">
        <f t="shared" si="113"/>
        <v>83.5</v>
      </c>
      <c r="Q717" s="9">
        <f t="shared" si="114"/>
        <v>56.274999999999999</v>
      </c>
      <c r="R717" s="9">
        <f t="shared" si="115"/>
        <v>45.875</v>
      </c>
      <c r="S717" s="9">
        <f t="shared" si="116"/>
        <v>56.325000000000003</v>
      </c>
      <c r="T717" s="9">
        <f t="shared" si="117"/>
        <v>52.125</v>
      </c>
      <c r="U717" s="8">
        <f t="shared" si="118"/>
        <v>52.82500000000001</v>
      </c>
      <c r="V717" s="8">
        <f t="shared" si="119"/>
        <v>52.650000000000006</v>
      </c>
    </row>
    <row r="718" spans="1:22" ht="13.5" x14ac:dyDescent="0.25">
      <c r="A718" s="3">
        <f>RSI!A718</f>
        <v>43048</v>
      </c>
      <c r="B718" s="2">
        <f>RSI!B718</f>
        <v>2.8540999999999999</v>
      </c>
      <c r="C718" s="2">
        <f>RSI!I718</f>
        <v>57.869388550020133</v>
      </c>
      <c r="D718" s="2">
        <f>MACD!E718</f>
        <v>-4.0609422425451402E-2</v>
      </c>
      <c r="E718" s="2">
        <f>MACD!F718</f>
        <v>-9.769991656702082E-3</v>
      </c>
      <c r="F718" s="2">
        <f>'Moving Avg'!D718</f>
        <v>2.8598999999999997</v>
      </c>
      <c r="G718" s="2">
        <f>'Moving Avg'!F718</f>
        <v>2.781695</v>
      </c>
      <c r="H718" s="2">
        <f>'Moving Avg'!G718</f>
        <v>2.8165940000000003</v>
      </c>
      <c r="I718" s="2">
        <f>'Moving Avg'!H718</f>
        <v>3.0146189999999984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0</v>
      </c>
      <c r="P718" s="8">
        <f t="shared" si="113"/>
        <v>83.5</v>
      </c>
      <c r="Q718" s="9">
        <f t="shared" si="114"/>
        <v>56.274999999999999</v>
      </c>
      <c r="R718" s="9">
        <f t="shared" si="115"/>
        <v>45.875</v>
      </c>
      <c r="S718" s="9">
        <f t="shared" si="116"/>
        <v>56.325000000000003</v>
      </c>
      <c r="T718" s="9">
        <f t="shared" si="117"/>
        <v>52.125</v>
      </c>
      <c r="U718" s="8">
        <f t="shared" si="118"/>
        <v>52.82500000000001</v>
      </c>
      <c r="V718" s="8">
        <f t="shared" si="119"/>
        <v>52.650000000000006</v>
      </c>
    </row>
    <row r="719" spans="1:22" ht="13.5" x14ac:dyDescent="0.25">
      <c r="A719" s="3">
        <f>RSI!A719</f>
        <v>43049</v>
      </c>
      <c r="B719" s="2">
        <f>RSI!B719</f>
        <v>2.8540999999999999</v>
      </c>
      <c r="C719" s="2">
        <f>RSI!I719</f>
        <v>57.869388550020133</v>
      </c>
      <c r="D719" s="2">
        <f>MACD!E719</f>
        <v>-4.3146600296095183E-2</v>
      </c>
      <c r="E719" s="2">
        <f>MACD!F719</f>
        <v>-1.6445313384580704E-2</v>
      </c>
      <c r="F719" s="2">
        <f>'Moving Avg'!D719</f>
        <v>2.8587399999999996</v>
      </c>
      <c r="G719" s="2">
        <f>'Moving Avg'!F719</f>
        <v>2.7872400000000002</v>
      </c>
      <c r="H719" s="2">
        <f>'Moving Avg'!G719</f>
        <v>2.8199799999999993</v>
      </c>
      <c r="I719" s="2">
        <f>'Moving Avg'!H719</f>
        <v>3.0121514999999981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  <c r="M719" s="8">
        <f t="shared" si="110"/>
        <v>25</v>
      </c>
      <c r="N719" s="8">
        <f t="shared" si="111"/>
        <v>100</v>
      </c>
      <c r="O719" s="8">
        <f t="shared" si="112"/>
        <v>0</v>
      </c>
      <c r="P719" s="8">
        <f t="shared" si="113"/>
        <v>66.5</v>
      </c>
      <c r="Q719" s="9">
        <f t="shared" si="114"/>
        <v>53.725000000000001</v>
      </c>
      <c r="R719" s="9">
        <f t="shared" si="115"/>
        <v>41.625</v>
      </c>
      <c r="S719" s="9">
        <f t="shared" si="116"/>
        <v>48.674999999999997</v>
      </c>
      <c r="T719" s="9">
        <f t="shared" si="117"/>
        <v>47.875</v>
      </c>
      <c r="U719" s="8">
        <f t="shared" si="118"/>
        <v>48.008333333333326</v>
      </c>
      <c r="V719" s="8">
        <f t="shared" si="119"/>
        <v>47.974999999999994</v>
      </c>
    </row>
    <row r="720" spans="1:22" ht="13.5" x14ac:dyDescent="0.25">
      <c r="A720" s="3">
        <f>RSI!A720</f>
        <v>43052</v>
      </c>
      <c r="B720" s="2">
        <f>RSI!B720</f>
        <v>2.8540999999999999</v>
      </c>
      <c r="C720" s="2">
        <f>RSI!I720</f>
        <v>57.869388550020133</v>
      </c>
      <c r="D720" s="2">
        <f>MACD!E720</f>
        <v>-4.4667219991942897E-2</v>
      </c>
      <c r="E720" s="2">
        <f>MACD!F720</f>
        <v>-2.2089694706053143E-2</v>
      </c>
      <c r="F720" s="2">
        <f>'Moving Avg'!D720</f>
        <v>2.8575799999999996</v>
      </c>
      <c r="G720" s="2">
        <f>'Moving Avg'!F720</f>
        <v>2.7927850000000007</v>
      </c>
      <c r="H720" s="2">
        <f>'Moving Avg'!G720</f>
        <v>2.8233659999999987</v>
      </c>
      <c r="I720" s="2">
        <f>'Moving Avg'!H720</f>
        <v>3.0099069999999983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  <c r="M720" s="8">
        <f t="shared" si="110"/>
        <v>25</v>
      </c>
      <c r="N720" s="8">
        <f t="shared" si="111"/>
        <v>100</v>
      </c>
      <c r="O720" s="8">
        <f t="shared" si="112"/>
        <v>0</v>
      </c>
      <c r="P720" s="8">
        <f t="shared" si="113"/>
        <v>66.5</v>
      </c>
      <c r="Q720" s="9">
        <f t="shared" si="114"/>
        <v>53.725000000000001</v>
      </c>
      <c r="R720" s="9">
        <f t="shared" si="115"/>
        <v>41.625</v>
      </c>
      <c r="S720" s="9">
        <f t="shared" si="116"/>
        <v>48.674999999999997</v>
      </c>
      <c r="T720" s="9">
        <f t="shared" si="117"/>
        <v>47.875</v>
      </c>
      <c r="U720" s="8">
        <f t="shared" si="118"/>
        <v>48.008333333333326</v>
      </c>
      <c r="V720" s="8">
        <f t="shared" si="119"/>
        <v>47.974999999999994</v>
      </c>
    </row>
    <row r="721" spans="1:22" ht="13.5" x14ac:dyDescent="0.25">
      <c r="A721" s="3">
        <f>RSI!A721</f>
        <v>43053</v>
      </c>
      <c r="B721" s="2">
        <f>RSI!B721</f>
        <v>2.8540999999999999</v>
      </c>
      <c r="C721" s="2">
        <f>RSI!I721</f>
        <v>57.869388550020133</v>
      </c>
      <c r="D721" s="2">
        <f>MACD!E721</f>
        <v>-4.6214517816416834E-2</v>
      </c>
      <c r="E721" s="2">
        <f>MACD!F721</f>
        <v>-2.6914659328125881E-2</v>
      </c>
      <c r="F721" s="2">
        <f>'Moving Avg'!D721</f>
        <v>2.8552599999999999</v>
      </c>
      <c r="G721" s="2">
        <f>'Moving Avg'!F721</f>
        <v>2.7965800000000005</v>
      </c>
      <c r="H721" s="2">
        <f>'Moving Avg'!G721</f>
        <v>2.8245339999999985</v>
      </c>
      <c r="I721" s="2">
        <f>'Moving Avg'!H721</f>
        <v>3.0075134999999977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  <c r="M721" s="8">
        <f t="shared" si="110"/>
        <v>25</v>
      </c>
      <c r="N721" s="8">
        <f t="shared" si="111"/>
        <v>45</v>
      </c>
      <c r="O721" s="8">
        <f t="shared" si="112"/>
        <v>0</v>
      </c>
      <c r="P721" s="8">
        <f t="shared" si="113"/>
        <v>16.5</v>
      </c>
      <c r="Q721" s="9">
        <f t="shared" si="114"/>
        <v>26.975000000000001</v>
      </c>
      <c r="R721" s="9">
        <f t="shared" si="115"/>
        <v>18.125</v>
      </c>
      <c r="S721" s="9">
        <f t="shared" si="116"/>
        <v>17.925000000000001</v>
      </c>
      <c r="T721" s="9">
        <f t="shared" si="117"/>
        <v>21.625</v>
      </c>
      <c r="U721" s="8">
        <f t="shared" si="118"/>
        <v>21.008333333333336</v>
      </c>
      <c r="V721" s="8">
        <f t="shared" si="119"/>
        <v>21.162500000000001</v>
      </c>
    </row>
    <row r="722" spans="1:22" ht="13.5" x14ac:dyDescent="0.25">
      <c r="A722" s="3">
        <f>RSI!A722</f>
        <v>43054</v>
      </c>
      <c r="B722" s="2">
        <f>RSI!B722</f>
        <v>2.8481999999999998</v>
      </c>
      <c r="C722" s="2">
        <f>RSI!I722</f>
        <v>56.511127947055058</v>
      </c>
      <c r="D722" s="2">
        <f>MACD!E722</f>
        <v>-4.7328047247940486E-2</v>
      </c>
      <c r="E722" s="2">
        <f>MACD!F722</f>
        <v>-3.0997336912088801E-2</v>
      </c>
      <c r="F722" s="2">
        <f>'Moving Avg'!D722</f>
        <v>2.8529200000000001</v>
      </c>
      <c r="G722" s="2">
        <f>'Moving Avg'!F722</f>
        <v>2.8000800000000003</v>
      </c>
      <c r="H722" s="2">
        <f>'Moving Avg'!G722</f>
        <v>2.8242999999999991</v>
      </c>
      <c r="I722" s="2">
        <f>'Moving Avg'!H722</f>
        <v>3.0054624999999975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45</v>
      </c>
      <c r="O722" s="8">
        <f t="shared" si="112"/>
        <v>0</v>
      </c>
      <c r="P722" s="8">
        <f t="shared" si="113"/>
        <v>16.5</v>
      </c>
      <c r="Q722" s="9">
        <f t="shared" si="114"/>
        <v>26.975000000000001</v>
      </c>
      <c r="R722" s="9">
        <f t="shared" si="115"/>
        <v>18.125</v>
      </c>
      <c r="S722" s="9">
        <f t="shared" si="116"/>
        <v>17.925000000000001</v>
      </c>
      <c r="T722" s="9">
        <f t="shared" si="117"/>
        <v>21.625</v>
      </c>
      <c r="U722" s="8">
        <f t="shared" si="118"/>
        <v>21.008333333333336</v>
      </c>
      <c r="V722" s="8">
        <f t="shared" si="119"/>
        <v>21.162500000000001</v>
      </c>
    </row>
    <row r="723" spans="1:22" ht="13.5" x14ac:dyDescent="0.25">
      <c r="A723" s="3">
        <f>RSI!A723</f>
        <v>43055</v>
      </c>
      <c r="B723" s="2">
        <f>RSI!B723</f>
        <v>2.7665000000000002</v>
      </c>
      <c r="C723" s="2">
        <f>RSI!I723</f>
        <v>41.859572641869498</v>
      </c>
      <c r="D723" s="2">
        <f>MACD!E723</f>
        <v>-4.2406988571807247E-2</v>
      </c>
      <c r="E723" s="2">
        <f>MACD!F723</f>
        <v>-3.327926724403249E-2</v>
      </c>
      <c r="F723" s="2">
        <f>'Moving Avg'!D723</f>
        <v>2.8354000000000004</v>
      </c>
      <c r="G723" s="2">
        <f>'Moving Avg'!F723</f>
        <v>2.8012450000000002</v>
      </c>
      <c r="H723" s="2">
        <f>'Moving Avg'!G723</f>
        <v>2.8212639999999993</v>
      </c>
      <c r="I723" s="2">
        <f>'Moving Avg'!H723</f>
        <v>3.0031769999999973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  <c r="M723" s="8">
        <f t="shared" si="110"/>
        <v>25</v>
      </c>
      <c r="N723" s="8">
        <f t="shared" si="111"/>
        <v>45</v>
      </c>
      <c r="O723" s="8">
        <f t="shared" si="112"/>
        <v>0</v>
      </c>
      <c r="P723" s="8">
        <f t="shared" si="113"/>
        <v>16.5</v>
      </c>
      <c r="Q723" s="9">
        <f t="shared" si="114"/>
        <v>26.975000000000001</v>
      </c>
      <c r="R723" s="9">
        <f t="shared" si="115"/>
        <v>18.125</v>
      </c>
      <c r="S723" s="9">
        <f t="shared" si="116"/>
        <v>17.925000000000001</v>
      </c>
      <c r="T723" s="9">
        <f t="shared" si="117"/>
        <v>21.625</v>
      </c>
      <c r="U723" s="8">
        <f t="shared" si="118"/>
        <v>21.008333333333336</v>
      </c>
      <c r="V723" s="8">
        <f t="shared" si="119"/>
        <v>21.162500000000001</v>
      </c>
    </row>
    <row r="724" spans="1:22" ht="13.5" x14ac:dyDescent="0.25">
      <c r="A724" s="3">
        <f>RSI!A724</f>
        <v>43056</v>
      </c>
      <c r="B724" s="2">
        <f>RSI!B724</f>
        <v>2.7665000000000002</v>
      </c>
      <c r="C724" s="2">
        <f>RSI!I724</f>
        <v>41.859572641869498</v>
      </c>
      <c r="D724" s="2">
        <f>MACD!E724</f>
        <v>-2.5365623642394475E-2</v>
      </c>
      <c r="E724" s="2">
        <f>MACD!F724</f>
        <v>-3.1696538523704888E-2</v>
      </c>
      <c r="F724" s="2">
        <f>'Moving Avg'!D724</f>
        <v>2.8178800000000002</v>
      </c>
      <c r="G724" s="2">
        <f>'Moving Avg'!F724</f>
        <v>2.8064950000000004</v>
      </c>
      <c r="H724" s="2">
        <f>'Moving Avg'!G724</f>
        <v>2.8184619999999994</v>
      </c>
      <c r="I724" s="2">
        <f>'Moving Avg'!H724</f>
        <v>3.0008914999999972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16.5</v>
      </c>
      <c r="Q724" s="9">
        <f t="shared" si="114"/>
        <v>11.225</v>
      </c>
      <c r="R724" s="9">
        <f t="shared" si="115"/>
        <v>9.125</v>
      </c>
      <c r="S724" s="9">
        <f t="shared" si="116"/>
        <v>11.175000000000001</v>
      </c>
      <c r="T724" s="9">
        <f t="shared" si="117"/>
        <v>10.375</v>
      </c>
      <c r="U724" s="8">
        <f t="shared" si="118"/>
        <v>10.508333333333335</v>
      </c>
      <c r="V724" s="8">
        <f t="shared" si="119"/>
        <v>10.475000000000001</v>
      </c>
    </row>
    <row r="725" spans="1:22" ht="13.5" x14ac:dyDescent="0.25">
      <c r="A725" s="3">
        <f>RSI!A725</f>
        <v>43059</v>
      </c>
      <c r="B725" s="2">
        <f>RSI!B725</f>
        <v>2.7431999999999999</v>
      </c>
      <c r="C725" s="2">
        <f>RSI!I725</f>
        <v>38.553469128198216</v>
      </c>
      <c r="D725" s="2">
        <f>MACD!E725</f>
        <v>-8.9347465764171297E-3</v>
      </c>
      <c r="E725" s="2">
        <f>MACD!F725</f>
        <v>-2.7144180134247339E-2</v>
      </c>
      <c r="F725" s="2">
        <f>'Moving Avg'!D725</f>
        <v>2.7957000000000001</v>
      </c>
      <c r="G725" s="2">
        <f>'Moving Avg'!F725</f>
        <v>2.8070800000000005</v>
      </c>
      <c r="H725" s="2">
        <f>'Moving Avg'!G725</f>
        <v>2.8177620000000001</v>
      </c>
      <c r="I725" s="2">
        <f>'Moving Avg'!H725</f>
        <v>2.9984894999999976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16.5</v>
      </c>
      <c r="Q725" s="9">
        <f t="shared" si="114"/>
        <v>11.225</v>
      </c>
      <c r="R725" s="9">
        <f t="shared" si="115"/>
        <v>9.125</v>
      </c>
      <c r="S725" s="9">
        <f t="shared" si="116"/>
        <v>11.175000000000001</v>
      </c>
      <c r="T725" s="9">
        <f t="shared" si="117"/>
        <v>10.375</v>
      </c>
      <c r="U725" s="8">
        <f t="shared" si="118"/>
        <v>10.508333333333335</v>
      </c>
      <c r="V725" s="8">
        <f t="shared" si="119"/>
        <v>10.475000000000001</v>
      </c>
    </row>
    <row r="726" spans="1:22" ht="13.5" x14ac:dyDescent="0.25">
      <c r="A726" s="3">
        <f>RSI!A726</f>
        <v>43060</v>
      </c>
      <c r="B726" s="2">
        <f>RSI!B726</f>
        <v>2.7372999999999998</v>
      </c>
      <c r="C726" s="2">
        <f>RSI!I726</f>
        <v>37.740617220307733</v>
      </c>
      <c r="D726" s="2">
        <f>MACD!E726</f>
        <v>6.6995274391081772E-3</v>
      </c>
      <c r="E726" s="2">
        <f>MACD!F726</f>
        <v>-2.0375438619576237E-2</v>
      </c>
      <c r="F726" s="2">
        <f>'Moving Avg'!D726</f>
        <v>2.7723399999999998</v>
      </c>
      <c r="G726" s="2">
        <f>'Moving Avg'!F726</f>
        <v>2.8079550000000006</v>
      </c>
      <c r="H726" s="2">
        <f>'Moving Avg'!G726</f>
        <v>2.8150760000000004</v>
      </c>
      <c r="I726" s="2">
        <f>'Moving Avg'!H726</f>
        <v>2.9955864999999982</v>
      </c>
      <c r="J726" s="6" t="str">
        <f>OBV!F726</f>
        <v>BEARISH</v>
      </c>
      <c r="K726" s="6" t="str">
        <f>OBV!G726</f>
        <v>NEUTRAL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16.5</v>
      </c>
      <c r="Q726" s="9">
        <f t="shared" si="114"/>
        <v>11.225</v>
      </c>
      <c r="R726" s="9">
        <f t="shared" si="115"/>
        <v>9.125</v>
      </c>
      <c r="S726" s="9">
        <f t="shared" si="116"/>
        <v>11.175000000000001</v>
      </c>
      <c r="T726" s="9">
        <f t="shared" si="117"/>
        <v>10.375</v>
      </c>
      <c r="U726" s="8">
        <f t="shared" si="118"/>
        <v>10.508333333333335</v>
      </c>
      <c r="V726" s="8">
        <f t="shared" si="119"/>
        <v>10.475000000000001</v>
      </c>
    </row>
    <row r="727" spans="1:22" ht="13.5" x14ac:dyDescent="0.25">
      <c r="A727" s="3">
        <f>RSI!A727</f>
        <v>43061</v>
      </c>
      <c r="B727" s="2">
        <f>RSI!B727</f>
        <v>2.7372999999999998</v>
      </c>
      <c r="C727" s="2">
        <f>RSI!I727</f>
        <v>37.740617220307733</v>
      </c>
      <c r="D727" s="2">
        <f>MACD!E727</f>
        <v>1.9443194802393204E-2</v>
      </c>
      <c r="E727" s="2">
        <f>MACD!F727</f>
        <v>-1.2411711935182351E-2</v>
      </c>
      <c r="F727" s="2">
        <f>'Moving Avg'!D727</f>
        <v>2.7501599999999997</v>
      </c>
      <c r="G727" s="2">
        <f>'Moving Avg'!F727</f>
        <v>2.8059099999999999</v>
      </c>
      <c r="H727" s="2">
        <f>'Moving Avg'!G727</f>
        <v>2.8128580000000003</v>
      </c>
      <c r="I727" s="2">
        <f>'Moving Avg'!H727</f>
        <v>2.9926834999999983</v>
      </c>
      <c r="J727" s="6" t="str">
        <f>OBV!F727</f>
        <v>BEARISH</v>
      </c>
      <c r="K727" s="6" t="str">
        <f>OBV!G727</f>
        <v>NEUTRAL</v>
      </c>
      <c r="L727" s="6" t="str">
        <f>OBV!H727</f>
        <v>CONFIRMED BEARISH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16.5</v>
      </c>
      <c r="Q727" s="9">
        <f t="shared" si="114"/>
        <v>11.225</v>
      </c>
      <c r="R727" s="9">
        <f t="shared" si="115"/>
        <v>9.125</v>
      </c>
      <c r="S727" s="9">
        <f t="shared" si="116"/>
        <v>11.175000000000001</v>
      </c>
      <c r="T727" s="9">
        <f t="shared" si="117"/>
        <v>10.375</v>
      </c>
      <c r="U727" s="8">
        <f t="shared" si="118"/>
        <v>10.508333333333335</v>
      </c>
      <c r="V727" s="8">
        <f t="shared" si="119"/>
        <v>10.475000000000001</v>
      </c>
    </row>
    <row r="728" spans="1:22" ht="13.5" x14ac:dyDescent="0.25">
      <c r="A728" s="3">
        <f>RSI!A728</f>
        <v>43062</v>
      </c>
      <c r="B728" s="2">
        <f>RSI!B728</f>
        <v>2.7081</v>
      </c>
      <c r="C728" s="2">
        <f>RSI!I728</f>
        <v>33.666394375786382</v>
      </c>
      <c r="D728" s="2">
        <f>MACD!E728</f>
        <v>3.1873780972460963E-2</v>
      </c>
      <c r="E728" s="2">
        <f>MACD!F728</f>
        <v>-3.5546133536536887E-3</v>
      </c>
      <c r="F728" s="2">
        <f>'Moving Avg'!D728</f>
        <v>2.73848</v>
      </c>
      <c r="G728" s="2">
        <f>'Moving Avg'!F728</f>
        <v>2.8027000000000002</v>
      </c>
      <c r="H728" s="2">
        <f>'Moving Avg'!G728</f>
        <v>2.8114560000000002</v>
      </c>
      <c r="I728" s="2">
        <f>'Moving Avg'!H728</f>
        <v>2.9900559999999978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16.5</v>
      </c>
      <c r="Q728" s="9">
        <f t="shared" si="114"/>
        <v>11.225</v>
      </c>
      <c r="R728" s="9">
        <f t="shared" si="115"/>
        <v>9.125</v>
      </c>
      <c r="S728" s="9">
        <f t="shared" si="116"/>
        <v>11.175000000000001</v>
      </c>
      <c r="T728" s="9">
        <f t="shared" si="117"/>
        <v>10.375</v>
      </c>
      <c r="U728" s="8">
        <f t="shared" si="118"/>
        <v>10.508333333333335</v>
      </c>
      <c r="V728" s="8">
        <f t="shared" si="119"/>
        <v>10.475000000000001</v>
      </c>
    </row>
    <row r="729" spans="1:22" ht="13.5" x14ac:dyDescent="0.25">
      <c r="A729" s="3">
        <f>RSI!A729</f>
        <v>43063</v>
      </c>
      <c r="B729" s="2">
        <f>RSI!B729</f>
        <v>2.7372999999999998</v>
      </c>
      <c r="C729" s="2">
        <f>RSI!I729</f>
        <v>40.574989355643879</v>
      </c>
      <c r="D729" s="2">
        <f>MACD!E729</f>
        <v>4.075046494077661E-2</v>
      </c>
      <c r="E729" s="2">
        <f>MACD!F729</f>
        <v>5.3064023052323715E-3</v>
      </c>
      <c r="F729" s="2">
        <f>'Moving Avg'!D729</f>
        <v>2.7326399999999995</v>
      </c>
      <c r="G729" s="2">
        <f>'Moving Avg'!F729</f>
        <v>2.8009499999999994</v>
      </c>
      <c r="H729" s="2">
        <f>'Moving Avg'!G729</f>
        <v>2.8092380000000001</v>
      </c>
      <c r="I729" s="2">
        <f>'Moving Avg'!H729</f>
        <v>2.987772999999998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16.5</v>
      </c>
      <c r="Q729" s="9">
        <f t="shared" si="114"/>
        <v>11.225</v>
      </c>
      <c r="R729" s="9">
        <f t="shared" si="115"/>
        <v>9.125</v>
      </c>
      <c r="S729" s="9">
        <f t="shared" si="116"/>
        <v>11.175000000000001</v>
      </c>
      <c r="T729" s="9">
        <f t="shared" si="117"/>
        <v>10.375</v>
      </c>
      <c r="U729" s="8">
        <f t="shared" si="118"/>
        <v>10.508333333333335</v>
      </c>
      <c r="V729" s="8">
        <f t="shared" si="119"/>
        <v>10.475000000000001</v>
      </c>
    </row>
    <row r="730" spans="1:22" ht="13.5" x14ac:dyDescent="0.25">
      <c r="A730" s="3">
        <f>RSI!A730</f>
        <v>43066</v>
      </c>
      <c r="B730" s="2">
        <f>RSI!B730</f>
        <v>2.7372999999999998</v>
      </c>
      <c r="C730" s="2">
        <f>RSI!I730</f>
        <v>40.574989355643879</v>
      </c>
      <c r="D730" s="2">
        <f>MACD!E730</f>
        <v>4.8571793235716143E-2</v>
      </c>
      <c r="E730" s="2">
        <f>MACD!F730</f>
        <v>1.3959480491329126E-2</v>
      </c>
      <c r="F730" s="2">
        <f>'Moving Avg'!D730</f>
        <v>2.7314599999999998</v>
      </c>
      <c r="G730" s="2">
        <f>'Moving Avg'!F730</f>
        <v>2.7989049999999995</v>
      </c>
      <c r="H730" s="2">
        <f>'Moving Avg'!G730</f>
        <v>2.8072540000000004</v>
      </c>
      <c r="I730" s="2">
        <f>'Moving Avg'!H730</f>
        <v>2.9853164999999984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11.225</v>
      </c>
      <c r="R730" s="9">
        <f t="shared" si="115"/>
        <v>9.125</v>
      </c>
      <c r="S730" s="9">
        <f t="shared" si="116"/>
        <v>11.175000000000001</v>
      </c>
      <c r="T730" s="9">
        <f t="shared" si="117"/>
        <v>10.375</v>
      </c>
      <c r="U730" s="8">
        <f t="shared" si="118"/>
        <v>10.508333333333335</v>
      </c>
      <c r="V730" s="8">
        <f t="shared" si="119"/>
        <v>10.475000000000001</v>
      </c>
    </row>
    <row r="731" spans="1:22" ht="13.5" x14ac:dyDescent="0.25">
      <c r="A731" s="3">
        <f>RSI!A731</f>
        <v>43067</v>
      </c>
      <c r="B731" s="2">
        <f>RSI!B731</f>
        <v>2.7372999999999998</v>
      </c>
      <c r="C731" s="2">
        <f>RSI!I731</f>
        <v>40.574989355643879</v>
      </c>
      <c r="D731" s="2">
        <f>MACD!E731</f>
        <v>5.5477143971230269E-2</v>
      </c>
      <c r="E731" s="2">
        <f>MACD!F731</f>
        <v>2.2263013187309357E-2</v>
      </c>
      <c r="F731" s="2">
        <f>'Moving Avg'!D731</f>
        <v>2.7314599999999993</v>
      </c>
      <c r="G731" s="2">
        <f>'Moving Avg'!F731</f>
        <v>2.7968599999999992</v>
      </c>
      <c r="H731" s="2">
        <f>'Moving Avg'!G731</f>
        <v>2.8063199999999999</v>
      </c>
      <c r="I731" s="2">
        <f>'Moving Avg'!H731</f>
        <v>2.9828599999999987</v>
      </c>
      <c r="J731" s="6" t="str">
        <f>OBV!F731</f>
        <v>BEARISH</v>
      </c>
      <c r="K731" s="6" t="str">
        <f>OBV!G731</f>
        <v>NEUTRAL</v>
      </c>
      <c r="L731" s="6" t="str">
        <f>OBV!H731</f>
        <v>NEUTRAL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2.7372999999999998</v>
      </c>
      <c r="C732" s="2">
        <f>RSI!I732</f>
        <v>40.574989355643879</v>
      </c>
      <c r="D732" s="2">
        <f>MACD!E732</f>
        <v>6.067846270735977E-2</v>
      </c>
      <c r="E732" s="2">
        <f>MACD!F732</f>
        <v>2.994610309131944E-2</v>
      </c>
      <c r="F732" s="2">
        <f>'Moving Avg'!D732</f>
        <v>2.7314599999999993</v>
      </c>
      <c r="G732" s="2">
        <f>'Moving Avg'!F732</f>
        <v>2.7948149999999989</v>
      </c>
      <c r="H732" s="2">
        <f>'Moving Avg'!G732</f>
        <v>2.8042180000000001</v>
      </c>
      <c r="I732" s="2">
        <f>'Moving Avg'!H732</f>
        <v>2.9804284999999995</v>
      </c>
      <c r="J732" s="6" t="str">
        <f>OBV!F732</f>
        <v>BEARISH</v>
      </c>
      <c r="K732" s="6" t="str">
        <f>OBV!G732</f>
        <v>NEUTRAL</v>
      </c>
      <c r="L732" s="6" t="str">
        <f>OBV!H732</f>
        <v>NEUTRAL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2.8014999999999999</v>
      </c>
      <c r="C733" s="2">
        <f>RSI!I733</f>
        <v>54.56794407176703</v>
      </c>
      <c r="D733" s="2">
        <f>MACD!E733</f>
        <v>4.8001108865781461E-2</v>
      </c>
      <c r="E733" s="2">
        <f>MACD!F733</f>
        <v>3.3557104246211847E-2</v>
      </c>
      <c r="F733" s="2">
        <f>'Moving Avg'!D733</f>
        <v>2.7501399999999996</v>
      </c>
      <c r="G733" s="2">
        <f>'Moving Avg'!F733</f>
        <v>2.7959799999999992</v>
      </c>
      <c r="H733" s="2">
        <f>'Moving Avg'!G733</f>
        <v>2.8018820000000004</v>
      </c>
      <c r="I733" s="2">
        <f>'Moving Avg'!H733</f>
        <v>2.9780699999999998</v>
      </c>
      <c r="J733" s="6" t="str">
        <f>OBV!F733</f>
        <v>BULLISH</v>
      </c>
      <c r="K733" s="6" t="str">
        <f>OBV!G733</f>
        <v>NEUTRAL</v>
      </c>
      <c r="L733" s="6" t="str">
        <f>OBV!H733</f>
        <v>CONFIRMED BULLISH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83.5</v>
      </c>
      <c r="Q733" s="9">
        <f t="shared" si="114"/>
        <v>21.274999999999999</v>
      </c>
      <c r="R733" s="9">
        <f t="shared" si="115"/>
        <v>25.875</v>
      </c>
      <c r="S733" s="9">
        <f t="shared" si="116"/>
        <v>41.325000000000003</v>
      </c>
      <c r="T733" s="9">
        <f t="shared" si="117"/>
        <v>27.125</v>
      </c>
      <c r="U733" s="8">
        <f t="shared" si="118"/>
        <v>29.491666666666664</v>
      </c>
      <c r="V733" s="8">
        <f t="shared" si="119"/>
        <v>28.9</v>
      </c>
    </row>
    <row r="734" spans="1:22" ht="13.5" x14ac:dyDescent="0.25">
      <c r="A734" s="3">
        <f>RSI!A734</f>
        <v>43073</v>
      </c>
      <c r="B734" s="2">
        <f>RSI!B734</f>
        <v>2.8014999999999999</v>
      </c>
      <c r="C734" s="2">
        <f>RSI!I734</f>
        <v>54.56794407176703</v>
      </c>
      <c r="D734" s="2">
        <f>MACD!E734</f>
        <v>3.7122827549835424E-2</v>
      </c>
      <c r="E734" s="2">
        <f>MACD!F734</f>
        <v>3.4270248906936564E-2</v>
      </c>
      <c r="F734" s="2">
        <f>'Moving Avg'!D734</f>
        <v>2.7629800000000002</v>
      </c>
      <c r="G734" s="2">
        <f>'Moving Avg'!F734</f>
        <v>2.7930599999999988</v>
      </c>
      <c r="H734" s="2">
        <f>'Moving Avg'!G734</f>
        <v>2.7997800000000006</v>
      </c>
      <c r="I734" s="2">
        <f>'Moving Avg'!H734</f>
        <v>2.9759345000000001</v>
      </c>
      <c r="J734" s="6" t="str">
        <f>OBV!F734</f>
        <v>BULLISH</v>
      </c>
      <c r="K734" s="6" t="str">
        <f>OBV!G734</f>
        <v>NEUTRAL</v>
      </c>
      <c r="L734" s="6" t="str">
        <f>OBV!H734</f>
        <v>CONFIRMED BULLISH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83.5</v>
      </c>
      <c r="Q734" s="9">
        <f t="shared" si="114"/>
        <v>21.274999999999999</v>
      </c>
      <c r="R734" s="9">
        <f t="shared" si="115"/>
        <v>25.875</v>
      </c>
      <c r="S734" s="9">
        <f t="shared" si="116"/>
        <v>41.325000000000003</v>
      </c>
      <c r="T734" s="9">
        <f t="shared" si="117"/>
        <v>27.125</v>
      </c>
      <c r="U734" s="8">
        <f t="shared" si="118"/>
        <v>29.491666666666664</v>
      </c>
      <c r="V734" s="8">
        <f t="shared" si="119"/>
        <v>28.9</v>
      </c>
    </row>
    <row r="735" spans="1:22" ht="13.5" x14ac:dyDescent="0.25">
      <c r="A735" s="3">
        <f>RSI!A735</f>
        <v>43074</v>
      </c>
      <c r="B735" s="2">
        <f>RSI!B735</f>
        <v>2.7957000000000001</v>
      </c>
      <c r="C735" s="2">
        <f>RSI!I735</f>
        <v>53.254065408166078</v>
      </c>
      <c r="D735" s="2">
        <f>MACD!E735</f>
        <v>2.4623059253298329E-2</v>
      </c>
      <c r="E735" s="2">
        <f>MACD!F735</f>
        <v>3.2340810976208917E-2</v>
      </c>
      <c r="F735" s="2">
        <f>'Moving Avg'!D735</f>
        <v>2.7746599999999999</v>
      </c>
      <c r="G735" s="2">
        <f>'Moving Avg'!F735</f>
        <v>2.7898499999999991</v>
      </c>
      <c r="H735" s="2">
        <f>'Moving Avg'!G735</f>
        <v>2.7973280000000007</v>
      </c>
      <c r="I735" s="2">
        <f>'Moving Avg'!H735</f>
        <v>2.9735469999999999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16.5</v>
      </c>
      <c r="Q735" s="9">
        <f t="shared" si="114"/>
        <v>26.975000000000001</v>
      </c>
      <c r="R735" s="9">
        <f t="shared" si="115"/>
        <v>18.125</v>
      </c>
      <c r="S735" s="9">
        <f t="shared" si="116"/>
        <v>17.925000000000001</v>
      </c>
      <c r="T735" s="9">
        <f t="shared" si="117"/>
        <v>21.625</v>
      </c>
      <c r="U735" s="8">
        <f t="shared" si="118"/>
        <v>21.008333333333336</v>
      </c>
      <c r="V735" s="8">
        <f t="shared" si="119"/>
        <v>21.162500000000001</v>
      </c>
    </row>
    <row r="736" spans="1:22" ht="13.5" x14ac:dyDescent="0.25">
      <c r="A736" s="3">
        <f>RSI!A736</f>
        <v>43075</v>
      </c>
      <c r="B736" s="2">
        <f>RSI!B736</f>
        <v>2.7431999999999999</v>
      </c>
      <c r="C736" s="2">
        <f>RSI!I736</f>
        <v>43.130789572775818</v>
      </c>
      <c r="D736" s="2">
        <f>MACD!E736</f>
        <v>1.6932094812954102E-2</v>
      </c>
      <c r="E736" s="2">
        <f>MACD!F736</f>
        <v>2.9259067743557958E-2</v>
      </c>
      <c r="F736" s="2">
        <f>'Moving Avg'!D736</f>
        <v>2.7758399999999996</v>
      </c>
      <c r="G736" s="2">
        <f>'Moving Avg'!F736</f>
        <v>2.7837249999999996</v>
      </c>
      <c r="H736" s="2">
        <f>'Moving Avg'!G736</f>
        <v>2.7939440000000006</v>
      </c>
      <c r="I736" s="2">
        <f>'Moving Avg'!H736</f>
        <v>2.9709215000000007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  <c r="M736" s="8">
        <f t="shared" si="110"/>
        <v>25</v>
      </c>
      <c r="N736" s="8">
        <f t="shared" si="111"/>
        <v>45</v>
      </c>
      <c r="O736" s="8">
        <f t="shared" si="112"/>
        <v>0</v>
      </c>
      <c r="P736" s="8">
        <f t="shared" si="113"/>
        <v>16.5</v>
      </c>
      <c r="Q736" s="9">
        <f t="shared" si="114"/>
        <v>26.975000000000001</v>
      </c>
      <c r="R736" s="9">
        <f t="shared" si="115"/>
        <v>18.125</v>
      </c>
      <c r="S736" s="9">
        <f t="shared" si="116"/>
        <v>17.925000000000001</v>
      </c>
      <c r="T736" s="9">
        <f t="shared" si="117"/>
        <v>21.625</v>
      </c>
      <c r="U736" s="8">
        <f t="shared" si="118"/>
        <v>21.008333333333336</v>
      </c>
      <c r="V736" s="8">
        <f t="shared" si="119"/>
        <v>21.162500000000001</v>
      </c>
    </row>
    <row r="737" spans="1:22" ht="13.5" x14ac:dyDescent="0.25">
      <c r="A737" s="3">
        <f>RSI!A737</f>
        <v>43076</v>
      </c>
      <c r="B737" s="2">
        <f>RSI!B737</f>
        <v>2.7898999999999998</v>
      </c>
      <c r="C737" s="2">
        <f>RSI!I737</f>
        <v>51.891381470953057</v>
      </c>
      <c r="D737" s="2">
        <f>MACD!E737</f>
        <v>7.1869563504285416E-3</v>
      </c>
      <c r="E737" s="2">
        <f>MACD!F737</f>
        <v>2.4844645464932074E-2</v>
      </c>
      <c r="F737" s="2">
        <f>'Moving Avg'!D737</f>
        <v>2.7863599999999997</v>
      </c>
      <c r="G737" s="2">
        <f>'Moving Avg'!F737</f>
        <v>2.7802249999999993</v>
      </c>
      <c r="H737" s="2">
        <f>'Moving Avg'!G737</f>
        <v>2.7931280000000003</v>
      </c>
      <c r="I737" s="2">
        <f>'Moving Avg'!H737</f>
        <v>2.9685295000000007</v>
      </c>
      <c r="J737" s="6" t="str">
        <f>OBV!F737</f>
        <v>BEARISH</v>
      </c>
      <c r="K737" s="6" t="str">
        <f>OBV!G737</f>
        <v>NEUTRAL</v>
      </c>
      <c r="L737" s="6" t="str">
        <f>OBV!H737</f>
        <v>BEARISH DIVERGENCE</v>
      </c>
      <c r="M737" s="8">
        <f t="shared" si="110"/>
        <v>25</v>
      </c>
      <c r="N737" s="8">
        <f t="shared" si="111"/>
        <v>45</v>
      </c>
      <c r="O737" s="8">
        <f t="shared" si="112"/>
        <v>0</v>
      </c>
      <c r="P737" s="8">
        <f t="shared" si="113"/>
        <v>16.5</v>
      </c>
      <c r="Q737" s="9">
        <f t="shared" si="114"/>
        <v>26.975000000000001</v>
      </c>
      <c r="R737" s="9">
        <f t="shared" si="115"/>
        <v>18.125</v>
      </c>
      <c r="S737" s="9">
        <f t="shared" si="116"/>
        <v>17.925000000000001</v>
      </c>
      <c r="T737" s="9">
        <f t="shared" si="117"/>
        <v>21.625</v>
      </c>
      <c r="U737" s="8">
        <f t="shared" si="118"/>
        <v>21.008333333333336</v>
      </c>
      <c r="V737" s="8">
        <f t="shared" si="119"/>
        <v>21.162500000000001</v>
      </c>
    </row>
    <row r="738" spans="1:22" ht="13.5" x14ac:dyDescent="0.25">
      <c r="A738" s="3">
        <f>RSI!A738</f>
        <v>43077</v>
      </c>
      <c r="B738" s="2">
        <f>RSI!B738</f>
        <v>2.7431999999999999</v>
      </c>
      <c r="C738" s="2">
        <f>RSI!I738</f>
        <v>44.50765430643137</v>
      </c>
      <c r="D738" s="2">
        <f>MACD!E738</f>
        <v>-2.1625049105291616E-3</v>
      </c>
      <c r="E738" s="2">
        <f>MACD!F738</f>
        <v>1.9443215389839827E-2</v>
      </c>
      <c r="F738" s="2">
        <f>'Moving Avg'!D738</f>
        <v>2.7746999999999997</v>
      </c>
      <c r="G738" s="2">
        <f>'Moving Avg'!F738</f>
        <v>2.77468</v>
      </c>
      <c r="H738" s="2">
        <f>'Moving Avg'!G738</f>
        <v>2.7925460000000002</v>
      </c>
      <c r="I738" s="2">
        <f>'Moving Avg'!H738</f>
        <v>2.9660035000000011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25</v>
      </c>
      <c r="N738" s="8">
        <f t="shared" si="111"/>
        <v>100</v>
      </c>
      <c r="O738" s="8">
        <f t="shared" si="112"/>
        <v>0</v>
      </c>
      <c r="P738" s="8">
        <f t="shared" si="113"/>
        <v>16.5</v>
      </c>
      <c r="Q738" s="9">
        <f t="shared" si="114"/>
        <v>46.225000000000001</v>
      </c>
      <c r="R738" s="9">
        <f t="shared" si="115"/>
        <v>29.125</v>
      </c>
      <c r="S738" s="9">
        <f t="shared" si="116"/>
        <v>26.175000000000001</v>
      </c>
      <c r="T738" s="9">
        <f t="shared" si="117"/>
        <v>35.375</v>
      </c>
      <c r="U738" s="8">
        <f t="shared" si="118"/>
        <v>33.841666666666661</v>
      </c>
      <c r="V738" s="8">
        <f t="shared" si="119"/>
        <v>34.224999999999994</v>
      </c>
    </row>
    <row r="739" spans="1:22" ht="13.5" x14ac:dyDescent="0.25">
      <c r="A739" s="3">
        <f>RSI!A739</f>
        <v>43080</v>
      </c>
      <c r="B739" s="2">
        <f>RSI!B739</f>
        <v>2.6615000000000002</v>
      </c>
      <c r="C739" s="2">
        <f>RSI!I739</f>
        <v>35.098359338338341</v>
      </c>
      <c r="D739" s="2">
        <f>MACD!E739</f>
        <v>6.8122207772880472E-4</v>
      </c>
      <c r="E739" s="2">
        <f>MACD!F739</f>
        <v>1.5690816727417622E-2</v>
      </c>
      <c r="F739" s="2">
        <f>'Moving Avg'!D739</f>
        <v>2.7466999999999997</v>
      </c>
      <c r="G739" s="2">
        <f>'Moving Avg'!F739</f>
        <v>2.76505</v>
      </c>
      <c r="H739" s="2">
        <f>'Moving Avg'!G739</f>
        <v>2.7891620000000006</v>
      </c>
      <c r="I739" s="2">
        <f>'Moving Avg'!H739</f>
        <v>2.9630690000000017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25</v>
      </c>
      <c r="N739" s="8">
        <f t="shared" si="111"/>
        <v>45</v>
      </c>
      <c r="O739" s="8">
        <f t="shared" si="112"/>
        <v>0</v>
      </c>
      <c r="P739" s="8">
        <f t="shared" si="113"/>
        <v>0</v>
      </c>
      <c r="Q739" s="9">
        <f t="shared" si="114"/>
        <v>24.5</v>
      </c>
      <c r="R739" s="9">
        <f t="shared" si="115"/>
        <v>14</v>
      </c>
      <c r="S739" s="9">
        <f t="shared" si="116"/>
        <v>10.5</v>
      </c>
      <c r="T739" s="9">
        <f t="shared" si="117"/>
        <v>17.5</v>
      </c>
      <c r="U739" s="8">
        <f t="shared" si="118"/>
        <v>16.333333333333332</v>
      </c>
      <c r="V739" s="8">
        <f t="shared" si="119"/>
        <v>16.625</v>
      </c>
    </row>
    <row r="740" spans="1:22" ht="13.5" x14ac:dyDescent="0.25">
      <c r="A740" s="3">
        <f>RSI!A740</f>
        <v>43081</v>
      </c>
      <c r="B740" s="2">
        <f>RSI!B740</f>
        <v>2.7431999999999999</v>
      </c>
      <c r="C740" s="2">
        <f>RSI!I740</f>
        <v>47.134322790884333</v>
      </c>
      <c r="D740" s="2">
        <f>MACD!E740</f>
        <v>-2.2865840947492444E-3</v>
      </c>
      <c r="E740" s="2">
        <f>MACD!F740</f>
        <v>1.2095336562984251E-2</v>
      </c>
      <c r="F740" s="2">
        <f>'Moving Avg'!D740</f>
        <v>2.7361999999999997</v>
      </c>
      <c r="G740" s="2">
        <f>'Moving Avg'!F740</f>
        <v>2.7595050000000008</v>
      </c>
      <c r="H740" s="2">
        <f>'Moving Avg'!G740</f>
        <v>2.7879960000000001</v>
      </c>
      <c r="I740" s="2">
        <f>'Moving Avg'!H740</f>
        <v>2.9605430000000017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  <c r="M740" s="8">
        <f t="shared" si="110"/>
        <v>25</v>
      </c>
      <c r="N740" s="8">
        <f t="shared" si="111"/>
        <v>45</v>
      </c>
      <c r="O740" s="8">
        <f t="shared" si="112"/>
        <v>0</v>
      </c>
      <c r="P740" s="8">
        <f t="shared" si="113"/>
        <v>66.5</v>
      </c>
      <c r="Q740" s="9">
        <f t="shared" si="114"/>
        <v>34.475000000000001</v>
      </c>
      <c r="R740" s="9">
        <f t="shared" si="115"/>
        <v>30.625</v>
      </c>
      <c r="S740" s="9">
        <f t="shared" si="116"/>
        <v>40.424999999999997</v>
      </c>
      <c r="T740" s="9">
        <f t="shared" si="117"/>
        <v>34.125</v>
      </c>
      <c r="U740" s="8">
        <f t="shared" si="118"/>
        <v>35.174999999999997</v>
      </c>
      <c r="V740" s="8">
        <f t="shared" si="119"/>
        <v>34.912499999999994</v>
      </c>
    </row>
    <row r="741" spans="1:22" ht="13.5" x14ac:dyDescent="0.25">
      <c r="A741" s="3">
        <f>RSI!A741</f>
        <v>43082</v>
      </c>
      <c r="B741" s="2">
        <f>RSI!B741</f>
        <v>2.7431999999999999</v>
      </c>
      <c r="C741" s="2">
        <f>RSI!I741</f>
        <v>47.13432279088434</v>
      </c>
      <c r="D741" s="2">
        <f>MACD!E741</f>
        <v>-4.6529668897705712E-3</v>
      </c>
      <c r="E741" s="2">
        <f>MACD!F741</f>
        <v>8.7456758724332867E-3</v>
      </c>
      <c r="F741" s="2">
        <f>'Moving Avg'!D741</f>
        <v>2.7361999999999997</v>
      </c>
      <c r="G741" s="2">
        <f>'Moving Avg'!F741</f>
        <v>2.7539600000000006</v>
      </c>
      <c r="H741" s="2">
        <f>'Moving Avg'!G741</f>
        <v>2.7868300000000006</v>
      </c>
      <c r="I741" s="2">
        <f>'Moving Avg'!H741</f>
        <v>2.958041500000002</v>
      </c>
      <c r="J741" s="6" t="str">
        <f>OBV!F741</f>
        <v>BULLISH</v>
      </c>
      <c r="K741" s="6" t="str">
        <f>OBV!G741</f>
        <v>NEUTRAL</v>
      </c>
      <c r="L741" s="6" t="str">
        <f>OBV!H741</f>
        <v>NEUTRAL</v>
      </c>
      <c r="M741" s="8">
        <f t="shared" si="110"/>
        <v>25</v>
      </c>
      <c r="N741" s="8">
        <f t="shared" si="111"/>
        <v>45</v>
      </c>
      <c r="O741" s="8">
        <f t="shared" si="112"/>
        <v>0</v>
      </c>
      <c r="P741" s="8">
        <f t="shared" si="113"/>
        <v>49.5</v>
      </c>
      <c r="Q741" s="9">
        <f t="shared" si="114"/>
        <v>31.925000000000001</v>
      </c>
      <c r="R741" s="9">
        <f t="shared" si="115"/>
        <v>26.375</v>
      </c>
      <c r="S741" s="9">
        <f t="shared" si="116"/>
        <v>32.775000000000006</v>
      </c>
      <c r="T741" s="9">
        <f t="shared" si="117"/>
        <v>29.875</v>
      </c>
      <c r="U741" s="8">
        <f t="shared" si="118"/>
        <v>30.358333333333334</v>
      </c>
      <c r="V741" s="8">
        <f t="shared" si="119"/>
        <v>30.237500000000001</v>
      </c>
    </row>
    <row r="742" spans="1:22" ht="13.5" x14ac:dyDescent="0.25">
      <c r="A742" s="3">
        <f>RSI!A742</f>
        <v>43083</v>
      </c>
      <c r="B742" s="2">
        <f>RSI!B742</f>
        <v>2.7431999999999999</v>
      </c>
      <c r="C742" s="2">
        <f>RSI!I742</f>
        <v>47.134322790884333</v>
      </c>
      <c r="D742" s="2">
        <f>MACD!E742</f>
        <v>-6.5211817076389345E-3</v>
      </c>
      <c r="E742" s="2">
        <f>MACD!F742</f>
        <v>5.6923043564188428E-3</v>
      </c>
      <c r="F742" s="2">
        <f>'Moving Avg'!D742</f>
        <v>2.7268599999999998</v>
      </c>
      <c r="G742" s="2">
        <f>'Moving Avg'!F742</f>
        <v>2.7487100000000013</v>
      </c>
      <c r="H742" s="2">
        <f>'Moving Avg'!G742</f>
        <v>2.7842620000000005</v>
      </c>
      <c r="I742" s="2">
        <f>'Moving Avg'!H742</f>
        <v>2.9556395000000024</v>
      </c>
      <c r="J742" s="6" t="str">
        <f>OBV!F742</f>
        <v>BULLISH</v>
      </c>
      <c r="K742" s="6" t="str">
        <f>OBV!G742</f>
        <v>NEUTRAL</v>
      </c>
      <c r="L742" s="6" t="str">
        <f>OBV!H742</f>
        <v>BULLISH DIVERGENCE</v>
      </c>
      <c r="M742" s="8">
        <f t="shared" si="110"/>
        <v>25</v>
      </c>
      <c r="N742" s="8">
        <f t="shared" si="111"/>
        <v>45</v>
      </c>
      <c r="O742" s="8">
        <f t="shared" si="112"/>
        <v>0</v>
      </c>
      <c r="P742" s="8">
        <f t="shared" si="113"/>
        <v>66.5</v>
      </c>
      <c r="Q742" s="9">
        <f t="shared" si="114"/>
        <v>34.475000000000001</v>
      </c>
      <c r="R742" s="9">
        <f t="shared" si="115"/>
        <v>30.625</v>
      </c>
      <c r="S742" s="9">
        <f t="shared" si="116"/>
        <v>40.424999999999997</v>
      </c>
      <c r="T742" s="9">
        <f t="shared" si="117"/>
        <v>34.125</v>
      </c>
      <c r="U742" s="8">
        <f t="shared" si="118"/>
        <v>35.174999999999997</v>
      </c>
      <c r="V742" s="8">
        <f t="shared" si="119"/>
        <v>34.912499999999994</v>
      </c>
    </row>
    <row r="743" spans="1:22" ht="13.5" x14ac:dyDescent="0.25">
      <c r="A743" s="3">
        <f>RSI!A743</f>
        <v>43084</v>
      </c>
      <c r="B743" s="2">
        <f>RSI!B743</f>
        <v>2.714</v>
      </c>
      <c r="C743" s="2">
        <f>RSI!I743</f>
        <v>43.530727926284861</v>
      </c>
      <c r="D743" s="2">
        <f>MACD!E743</f>
        <v>4.0620822579358062E-3</v>
      </c>
      <c r="E743" s="2">
        <f>MACD!F743</f>
        <v>5.3662599367222362E-3</v>
      </c>
      <c r="F743" s="2">
        <f>'Moving Avg'!D743</f>
        <v>2.7210200000000002</v>
      </c>
      <c r="G743" s="2">
        <f>'Moving Avg'!F743</f>
        <v>2.7460850000000008</v>
      </c>
      <c r="H743" s="2">
        <f>'Moving Avg'!G743</f>
        <v>2.7811100000000009</v>
      </c>
      <c r="I743" s="2">
        <f>'Moving Avg'!H743</f>
        <v>2.9529675000000024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  <c r="M743" s="8">
        <f t="shared" si="110"/>
        <v>25</v>
      </c>
      <c r="N743" s="8">
        <f t="shared" si="111"/>
        <v>45</v>
      </c>
      <c r="O743" s="8">
        <f t="shared" si="112"/>
        <v>0</v>
      </c>
      <c r="P743" s="8">
        <f t="shared" si="113"/>
        <v>66.5</v>
      </c>
      <c r="Q743" s="9">
        <f t="shared" si="114"/>
        <v>34.475000000000001</v>
      </c>
      <c r="R743" s="9">
        <f t="shared" si="115"/>
        <v>30.625</v>
      </c>
      <c r="S743" s="9">
        <f t="shared" si="116"/>
        <v>40.424999999999997</v>
      </c>
      <c r="T743" s="9">
        <f t="shared" si="117"/>
        <v>34.125</v>
      </c>
      <c r="U743" s="8">
        <f t="shared" si="118"/>
        <v>35.174999999999997</v>
      </c>
      <c r="V743" s="8">
        <f t="shared" si="119"/>
        <v>34.912499999999994</v>
      </c>
    </row>
    <row r="744" spans="1:22" ht="13.5" x14ac:dyDescent="0.25">
      <c r="A744" s="3">
        <f>RSI!A744</f>
        <v>43087</v>
      </c>
      <c r="B744" s="2">
        <f>RSI!B744</f>
        <v>2.714</v>
      </c>
      <c r="C744" s="2">
        <f>RSI!I744</f>
        <v>43.530727926284861</v>
      </c>
      <c r="D744" s="2">
        <f>MACD!E744</f>
        <v>1.3304672746543567E-2</v>
      </c>
      <c r="E744" s="2">
        <f>MACD!F744</f>
        <v>6.9539424986865021E-3</v>
      </c>
      <c r="F744" s="2">
        <f>'Moving Avg'!D744</f>
        <v>2.7315200000000002</v>
      </c>
      <c r="G744" s="2">
        <f>'Moving Avg'!F744</f>
        <v>2.7434600000000002</v>
      </c>
      <c r="H744" s="2">
        <f>'Moving Avg'!G744</f>
        <v>2.7779580000000008</v>
      </c>
      <c r="I744" s="2">
        <f>'Moving Avg'!H744</f>
        <v>2.9502955000000033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83.5</v>
      </c>
      <c r="Q744" s="9">
        <f t="shared" si="114"/>
        <v>21.274999999999999</v>
      </c>
      <c r="R744" s="9">
        <f t="shared" si="115"/>
        <v>25.875</v>
      </c>
      <c r="S744" s="9">
        <f t="shared" si="116"/>
        <v>41.325000000000003</v>
      </c>
      <c r="T744" s="9">
        <f t="shared" si="117"/>
        <v>27.125</v>
      </c>
      <c r="U744" s="8">
        <f t="shared" si="118"/>
        <v>29.491666666666664</v>
      </c>
      <c r="V744" s="8">
        <f t="shared" si="119"/>
        <v>28.9</v>
      </c>
    </row>
    <row r="745" spans="1:22" ht="13.5" x14ac:dyDescent="0.25">
      <c r="A745" s="3">
        <f>RSI!A745</f>
        <v>43088</v>
      </c>
      <c r="B745" s="2">
        <f>RSI!B745</f>
        <v>2.7081</v>
      </c>
      <c r="C745" s="2">
        <f>RSI!I745</f>
        <v>42.76456475701621</v>
      </c>
      <c r="D745" s="2">
        <f>MACD!E745</f>
        <v>2.0936278710591782E-2</v>
      </c>
      <c r="E745" s="2">
        <f>MACD!F745</f>
        <v>9.7504097410675596E-3</v>
      </c>
      <c r="F745" s="2">
        <f>'Moving Avg'!D745</f>
        <v>2.7244999999999999</v>
      </c>
      <c r="G745" s="2">
        <f>'Moving Avg'!F745</f>
        <v>2.7417050000000005</v>
      </c>
      <c r="H745" s="2">
        <f>'Moving Avg'!G745</f>
        <v>2.773988000000001</v>
      </c>
      <c r="I745" s="2">
        <f>'Moving Avg'!H745</f>
        <v>2.9480400000000024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16.5</v>
      </c>
      <c r="Q745" s="9">
        <f t="shared" si="114"/>
        <v>11.225</v>
      </c>
      <c r="R745" s="9">
        <f t="shared" si="115"/>
        <v>9.125</v>
      </c>
      <c r="S745" s="9">
        <f t="shared" si="116"/>
        <v>11.175000000000001</v>
      </c>
      <c r="T745" s="9">
        <f t="shared" si="117"/>
        <v>10.375</v>
      </c>
      <c r="U745" s="8">
        <f t="shared" si="118"/>
        <v>10.508333333333335</v>
      </c>
      <c r="V745" s="8">
        <f t="shared" si="119"/>
        <v>10.475000000000001</v>
      </c>
    </row>
    <row r="746" spans="1:22" ht="13.5" x14ac:dyDescent="0.25">
      <c r="A746" s="3">
        <f>RSI!A746</f>
        <v>43089</v>
      </c>
      <c r="B746" s="2">
        <f>RSI!B746</f>
        <v>2.6322999999999999</v>
      </c>
      <c r="C746" s="2">
        <f>RSI!I746</f>
        <v>34.390044204055386</v>
      </c>
      <c r="D746" s="2">
        <f>MACD!E746</f>
        <v>2.521304943785907E-2</v>
      </c>
      <c r="E746" s="2">
        <f>MACD!F746</f>
        <v>1.2842937680425864E-2</v>
      </c>
      <c r="F746" s="2">
        <f>'Moving Avg'!D746</f>
        <v>2.7023200000000003</v>
      </c>
      <c r="G746" s="2">
        <f>'Moving Avg'!F746</f>
        <v>2.7364550000000003</v>
      </c>
      <c r="H746" s="2">
        <f>'Moving Avg'!G746</f>
        <v>2.7685020000000007</v>
      </c>
      <c r="I746" s="2">
        <f>'Moving Avg'!H746</f>
        <v>2.9454055000000023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16.5</v>
      </c>
      <c r="Q746" s="9">
        <f t="shared" si="114"/>
        <v>11.225</v>
      </c>
      <c r="R746" s="9">
        <f t="shared" si="115"/>
        <v>9.125</v>
      </c>
      <c r="S746" s="9">
        <f t="shared" si="116"/>
        <v>11.175000000000001</v>
      </c>
      <c r="T746" s="9">
        <f t="shared" si="117"/>
        <v>10.375</v>
      </c>
      <c r="U746" s="8">
        <f t="shared" si="118"/>
        <v>10.508333333333335</v>
      </c>
      <c r="V746" s="8">
        <f t="shared" si="119"/>
        <v>10.475000000000001</v>
      </c>
    </row>
    <row r="747" spans="1:22" ht="13.5" x14ac:dyDescent="0.25">
      <c r="A747" s="3">
        <f>RSI!A747</f>
        <v>43090</v>
      </c>
      <c r="B747" s="2">
        <f>RSI!B747</f>
        <v>2.6789999999999998</v>
      </c>
      <c r="C747" s="2">
        <f>RSI!I747</f>
        <v>41.934477039903051</v>
      </c>
      <c r="D747" s="2">
        <f>MACD!E747</f>
        <v>3.3265641324603301E-2</v>
      </c>
      <c r="E747" s="2">
        <f>MACD!F747</f>
        <v>1.6927478409261353E-2</v>
      </c>
      <c r="F747" s="2">
        <f>'Moving Avg'!D747</f>
        <v>2.6894800000000001</v>
      </c>
      <c r="G747" s="2">
        <f>'Moving Avg'!F747</f>
        <v>2.7335400000000001</v>
      </c>
      <c r="H747" s="2">
        <f>'Moving Avg'!G747</f>
        <v>2.7648840000000008</v>
      </c>
      <c r="I747" s="2">
        <f>'Moving Avg'!H747</f>
        <v>2.9425585000000019</v>
      </c>
      <c r="J747" s="6" t="str">
        <f>OBV!F747</f>
        <v>BULLISH</v>
      </c>
      <c r="K747" s="6" t="str">
        <f>OBV!G747</f>
        <v>NEUTRAL</v>
      </c>
      <c r="L747" s="6" t="str">
        <f>OBV!H747</f>
        <v>BULLISH DIVERGENCE</v>
      </c>
      <c r="M747" s="8">
        <f t="shared" si="110"/>
        <v>25</v>
      </c>
      <c r="N747" s="8">
        <f t="shared" si="111"/>
        <v>0</v>
      </c>
      <c r="O747" s="8">
        <f t="shared" si="112"/>
        <v>0</v>
      </c>
      <c r="P747" s="8">
        <f t="shared" si="113"/>
        <v>66.5</v>
      </c>
      <c r="Q747" s="9">
        <f t="shared" si="114"/>
        <v>18.725000000000001</v>
      </c>
      <c r="R747" s="9">
        <f t="shared" si="115"/>
        <v>21.625</v>
      </c>
      <c r="S747" s="9">
        <f t="shared" si="116"/>
        <v>33.674999999999997</v>
      </c>
      <c r="T747" s="9">
        <f t="shared" si="117"/>
        <v>22.875</v>
      </c>
      <c r="U747" s="8">
        <f t="shared" si="118"/>
        <v>24.675000000000001</v>
      </c>
      <c r="V747" s="8">
        <f t="shared" si="119"/>
        <v>24.225000000000001</v>
      </c>
    </row>
    <row r="748" spans="1:22" ht="13.5" x14ac:dyDescent="0.25">
      <c r="A748" s="3">
        <f>RSI!A748</f>
        <v>43091</v>
      </c>
      <c r="B748" s="2">
        <f>RSI!B748</f>
        <v>2.7023000000000001</v>
      </c>
      <c r="C748" s="2">
        <f>RSI!I748</f>
        <v>45.31327696156437</v>
      </c>
      <c r="D748" s="2">
        <f>MACD!E748</f>
        <v>3.1548832787726244E-2</v>
      </c>
      <c r="E748" s="2">
        <f>MACD!F748</f>
        <v>1.9851749284954333E-2</v>
      </c>
      <c r="F748" s="2">
        <f>'Moving Avg'!D748</f>
        <v>2.6871400000000003</v>
      </c>
      <c r="G748" s="2">
        <f>'Moving Avg'!F748</f>
        <v>2.73325</v>
      </c>
      <c r="H748" s="2">
        <f>'Moving Avg'!G748</f>
        <v>2.7633660000000009</v>
      </c>
      <c r="I748" s="2">
        <f>'Moving Avg'!H748</f>
        <v>2.9398280000000021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66.5</v>
      </c>
      <c r="Q748" s="9">
        <f t="shared" si="114"/>
        <v>18.725000000000001</v>
      </c>
      <c r="R748" s="9">
        <f t="shared" si="115"/>
        <v>21.625</v>
      </c>
      <c r="S748" s="9">
        <f t="shared" si="116"/>
        <v>33.674999999999997</v>
      </c>
      <c r="T748" s="9">
        <f t="shared" si="117"/>
        <v>22.875</v>
      </c>
      <c r="U748" s="8">
        <f t="shared" si="118"/>
        <v>24.675000000000001</v>
      </c>
      <c r="V748" s="8">
        <f t="shared" si="119"/>
        <v>24.225000000000001</v>
      </c>
    </row>
    <row r="749" spans="1:22" ht="13.5" x14ac:dyDescent="0.25">
      <c r="A749" s="3">
        <f>RSI!A749</f>
        <v>43094</v>
      </c>
      <c r="B749" s="2">
        <f>RSI!B749</f>
        <v>2.8249</v>
      </c>
      <c r="C749" s="2">
        <f>RSI!I749</f>
        <v>58.873929348425463</v>
      </c>
      <c r="D749" s="2">
        <f>MACD!E749</f>
        <v>8.6596086316230725E-3</v>
      </c>
      <c r="E749" s="2">
        <f>MACD!F749</f>
        <v>1.7613321154288084E-2</v>
      </c>
      <c r="F749" s="2">
        <f>'Moving Avg'!D749</f>
        <v>2.7093199999999995</v>
      </c>
      <c r="G749" s="2">
        <f>'Moving Avg'!F749</f>
        <v>2.7376300000000002</v>
      </c>
      <c r="H749" s="2">
        <f>'Moving Avg'!G749</f>
        <v>2.765000000000001</v>
      </c>
      <c r="I749" s="2">
        <f>'Moving Avg'!H749</f>
        <v>2.9373630000000022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  <c r="M749" s="8">
        <f t="shared" si="110"/>
        <v>25</v>
      </c>
      <c r="N749" s="8">
        <f t="shared" si="111"/>
        <v>45</v>
      </c>
      <c r="O749" s="8">
        <f t="shared" si="112"/>
        <v>0</v>
      </c>
      <c r="P749" s="8">
        <f t="shared" si="113"/>
        <v>100</v>
      </c>
      <c r="Q749" s="9">
        <f t="shared" si="114"/>
        <v>39.5</v>
      </c>
      <c r="R749" s="9">
        <f t="shared" si="115"/>
        <v>39</v>
      </c>
      <c r="S749" s="9">
        <f t="shared" si="116"/>
        <v>55.5</v>
      </c>
      <c r="T749" s="9">
        <f t="shared" si="117"/>
        <v>42.5</v>
      </c>
      <c r="U749" s="8">
        <f t="shared" si="118"/>
        <v>44.666666666666664</v>
      </c>
      <c r="V749" s="8">
        <f t="shared" si="119"/>
        <v>44.125</v>
      </c>
    </row>
    <row r="750" spans="1:22" ht="13.5" x14ac:dyDescent="0.25">
      <c r="A750" s="3">
        <f>RSI!A750</f>
        <v>43095</v>
      </c>
      <c r="B750" s="2">
        <f>RSI!B750</f>
        <v>2.9066000000000001</v>
      </c>
      <c r="C750" s="2">
        <f>RSI!I750</f>
        <v>65.086949346447128</v>
      </c>
      <c r="D750" s="2">
        <f>MACD!E750</f>
        <v>-4.7169585406128256E-3</v>
      </c>
      <c r="E750" s="2">
        <f>MACD!F750</f>
        <v>1.3147265215307902E-2</v>
      </c>
      <c r="F750" s="2">
        <f>'Moving Avg'!D750</f>
        <v>2.7490200000000002</v>
      </c>
      <c r="G750" s="2">
        <f>'Moving Avg'!F750</f>
        <v>2.746095</v>
      </c>
      <c r="H750" s="2">
        <f>'Moving Avg'!G750</f>
        <v>2.7682680000000017</v>
      </c>
      <c r="I750" s="2">
        <f>'Moving Avg'!H750</f>
        <v>2.935306500000002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0</v>
      </c>
      <c r="P750" s="8">
        <f t="shared" si="113"/>
        <v>100</v>
      </c>
      <c r="Q750" s="9">
        <f t="shared" si="114"/>
        <v>39.5</v>
      </c>
      <c r="R750" s="9">
        <f t="shared" si="115"/>
        <v>39</v>
      </c>
      <c r="S750" s="9">
        <f t="shared" si="116"/>
        <v>55.5</v>
      </c>
      <c r="T750" s="9">
        <f t="shared" si="117"/>
        <v>42.5</v>
      </c>
      <c r="U750" s="8">
        <f t="shared" si="118"/>
        <v>44.666666666666664</v>
      </c>
      <c r="V750" s="8">
        <f t="shared" si="119"/>
        <v>44.125</v>
      </c>
    </row>
    <row r="751" spans="1:22" ht="13.5" x14ac:dyDescent="0.25">
      <c r="A751" s="3">
        <f>RSI!A751</f>
        <v>43096</v>
      </c>
      <c r="B751" s="2">
        <f>RSI!B751</f>
        <v>2.9066000000000001</v>
      </c>
      <c r="C751" s="2">
        <f>RSI!I751</f>
        <v>65.086949346447128</v>
      </c>
      <c r="D751" s="2">
        <f>MACD!E751</f>
        <v>-1.7005528734921782E-2</v>
      </c>
      <c r="E751" s="2">
        <f>MACD!F751</f>
        <v>7.1167064252619667E-3</v>
      </c>
      <c r="F751" s="2">
        <f>'Moving Avg'!D751</f>
        <v>2.8038800000000004</v>
      </c>
      <c r="G751" s="2">
        <f>'Moving Avg'!F751</f>
        <v>2.7545600000000001</v>
      </c>
      <c r="H751" s="2">
        <f>'Moving Avg'!G751</f>
        <v>2.7708360000000014</v>
      </c>
      <c r="I751" s="2">
        <f>'Moving Avg'!H751</f>
        <v>2.9331510000000027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100</v>
      </c>
      <c r="Q751" s="9">
        <f t="shared" si="114"/>
        <v>58.75</v>
      </c>
      <c r="R751" s="9">
        <f t="shared" si="115"/>
        <v>50</v>
      </c>
      <c r="S751" s="9">
        <f t="shared" si="116"/>
        <v>63.75</v>
      </c>
      <c r="T751" s="9">
        <f t="shared" si="117"/>
        <v>56.25</v>
      </c>
      <c r="U751" s="8">
        <f t="shared" si="118"/>
        <v>57.5</v>
      </c>
      <c r="V751" s="8">
        <f t="shared" si="119"/>
        <v>57.1875</v>
      </c>
    </row>
    <row r="752" spans="1:22" ht="13.5" x14ac:dyDescent="0.25">
      <c r="A752" s="3">
        <f>RSI!A752</f>
        <v>43097</v>
      </c>
      <c r="B752" s="2">
        <f>RSI!B752</f>
        <v>2.9123999999999999</v>
      </c>
      <c r="C752" s="2">
        <f>RSI!I752</f>
        <v>65.515873075337225</v>
      </c>
      <c r="D752" s="2">
        <f>MACD!E752</f>
        <v>-2.8731268588184644E-2</v>
      </c>
      <c r="E752" s="2">
        <f>MACD!F752</f>
        <v>-5.288857742735513E-5</v>
      </c>
      <c r="F752" s="2">
        <f>'Moving Avg'!D752</f>
        <v>2.8505600000000006</v>
      </c>
      <c r="G752" s="2">
        <f>'Moving Avg'!F752</f>
        <v>2.7633149999999995</v>
      </c>
      <c r="H752" s="2">
        <f>'Moving Avg'!G752</f>
        <v>2.7735200000000009</v>
      </c>
      <c r="I752" s="2">
        <f>'Moving Avg'!H752</f>
        <v>2.9308755000000031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83.5</v>
      </c>
      <c r="Q752" s="9">
        <f t="shared" si="114"/>
        <v>56.274999999999999</v>
      </c>
      <c r="R752" s="9">
        <f t="shared" si="115"/>
        <v>45.875</v>
      </c>
      <c r="S752" s="9">
        <f t="shared" si="116"/>
        <v>56.325000000000003</v>
      </c>
      <c r="T752" s="9">
        <f t="shared" si="117"/>
        <v>52.125</v>
      </c>
      <c r="U752" s="8">
        <f t="shared" si="118"/>
        <v>52.82500000000001</v>
      </c>
      <c r="V752" s="8">
        <f t="shared" si="119"/>
        <v>52.650000000000006</v>
      </c>
    </row>
    <row r="753" spans="1:22" ht="13.5" x14ac:dyDescent="0.25">
      <c r="A753" s="3">
        <f>RSI!A753</f>
        <v>43098</v>
      </c>
      <c r="B753" s="2">
        <f>RSI!B753</f>
        <v>2.9123999999999999</v>
      </c>
      <c r="C753" s="2">
        <f>RSI!I753</f>
        <v>65.515873075337225</v>
      </c>
      <c r="D753" s="2">
        <f>MACD!E753</f>
        <v>-4.4011192762812179E-2</v>
      </c>
      <c r="E753" s="2">
        <f>MACD!F753</f>
        <v>-8.8445494145043199E-3</v>
      </c>
      <c r="F753" s="2">
        <f>'Moving Avg'!D753</f>
        <v>2.8925800000000002</v>
      </c>
      <c r="G753" s="2">
        <f>'Moving Avg'!F753</f>
        <v>2.7688599999999997</v>
      </c>
      <c r="H753" s="2">
        <f>'Moving Avg'!G753</f>
        <v>2.7769040000000005</v>
      </c>
      <c r="I753" s="2">
        <f>'Moving Avg'!H753</f>
        <v>2.9286000000000034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0</v>
      </c>
      <c r="P753" s="8">
        <f t="shared" si="113"/>
        <v>83.5</v>
      </c>
      <c r="Q753" s="9">
        <f t="shared" si="114"/>
        <v>56.274999999999999</v>
      </c>
      <c r="R753" s="9">
        <f t="shared" si="115"/>
        <v>45.875</v>
      </c>
      <c r="S753" s="9">
        <f t="shared" si="116"/>
        <v>56.325000000000003</v>
      </c>
      <c r="T753" s="9">
        <f t="shared" si="117"/>
        <v>52.125</v>
      </c>
      <c r="U753" s="8">
        <f t="shared" si="118"/>
        <v>52.82500000000001</v>
      </c>
      <c r="V753" s="8">
        <f t="shared" si="119"/>
        <v>52.650000000000006</v>
      </c>
    </row>
    <row r="754" spans="1:22" ht="13.5" x14ac:dyDescent="0.25">
      <c r="A754" s="3">
        <f>RSI!A754</f>
        <v>43102</v>
      </c>
      <c r="B754" s="2">
        <f>RSI!B754</f>
        <v>2.8891</v>
      </c>
      <c r="C754" s="2">
        <f>RSI!I754</f>
        <v>61.968857790718317</v>
      </c>
      <c r="D754" s="2">
        <f>MACD!E754</f>
        <v>-5.6016134007744967E-2</v>
      </c>
      <c r="E754" s="2">
        <f>MACD!F754</f>
        <v>-1.8278866333152451E-2</v>
      </c>
      <c r="F754" s="2">
        <f>'Moving Avg'!D754</f>
        <v>2.9054200000000003</v>
      </c>
      <c r="G754" s="2">
        <f>'Moving Avg'!F754</f>
        <v>2.7732399999999999</v>
      </c>
      <c r="H754" s="2">
        <f>'Moving Avg'!G754</f>
        <v>2.7814560000000004</v>
      </c>
      <c r="I754" s="2">
        <f>'Moving Avg'!H754</f>
        <v>2.926208000000003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0</v>
      </c>
      <c r="P754" s="8">
        <f t="shared" si="113"/>
        <v>83.5</v>
      </c>
      <c r="Q754" s="9">
        <f t="shared" si="114"/>
        <v>56.274999999999999</v>
      </c>
      <c r="R754" s="9">
        <f t="shared" si="115"/>
        <v>45.875</v>
      </c>
      <c r="S754" s="9">
        <f t="shared" si="116"/>
        <v>56.325000000000003</v>
      </c>
      <c r="T754" s="9">
        <f t="shared" si="117"/>
        <v>52.125</v>
      </c>
      <c r="U754" s="8">
        <f t="shared" si="118"/>
        <v>52.82500000000001</v>
      </c>
      <c r="V754" s="8">
        <f t="shared" si="119"/>
        <v>52.650000000000006</v>
      </c>
    </row>
    <row r="755" spans="1:22" ht="13.5" x14ac:dyDescent="0.25">
      <c r="A755" s="3">
        <f>RSI!A755</f>
        <v>43103</v>
      </c>
      <c r="B755" s="2">
        <f>RSI!B755</f>
        <v>2.8599000000000001</v>
      </c>
      <c r="C755" s="2">
        <f>RSI!I755</f>
        <v>57.749228236089259</v>
      </c>
      <c r="D755" s="2">
        <f>MACD!E755</f>
        <v>-6.5523525193857957E-2</v>
      </c>
      <c r="E755" s="2">
        <f>MACD!F755</f>
        <v>-2.7727798105293553E-2</v>
      </c>
      <c r="F755" s="2">
        <f>'Moving Avg'!D755</f>
        <v>2.89608</v>
      </c>
      <c r="G755" s="2">
        <f>'Moving Avg'!F755</f>
        <v>2.7764499999999996</v>
      </c>
      <c r="H755" s="2">
        <f>'Moving Avg'!G755</f>
        <v>2.7840240000000009</v>
      </c>
      <c r="I755" s="2">
        <f>'Moving Avg'!H755</f>
        <v>2.9238935000000037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  <c r="M755" s="8">
        <f t="shared" si="110"/>
        <v>25</v>
      </c>
      <c r="N755" s="8">
        <f t="shared" si="111"/>
        <v>100</v>
      </c>
      <c r="O755" s="8">
        <f t="shared" si="112"/>
        <v>0</v>
      </c>
      <c r="P755" s="8">
        <f t="shared" si="113"/>
        <v>16.5</v>
      </c>
      <c r="Q755" s="9">
        <f t="shared" si="114"/>
        <v>46.225000000000001</v>
      </c>
      <c r="R755" s="9">
        <f t="shared" si="115"/>
        <v>29.125</v>
      </c>
      <c r="S755" s="9">
        <f t="shared" si="116"/>
        <v>26.175000000000001</v>
      </c>
      <c r="T755" s="9">
        <f t="shared" si="117"/>
        <v>35.375</v>
      </c>
      <c r="U755" s="8">
        <f t="shared" si="118"/>
        <v>33.841666666666661</v>
      </c>
      <c r="V755" s="8">
        <f t="shared" si="119"/>
        <v>34.224999999999994</v>
      </c>
    </row>
    <row r="756" spans="1:22" ht="13.5" x14ac:dyDescent="0.25">
      <c r="A756" s="3">
        <f>RSI!A756</f>
        <v>43104</v>
      </c>
      <c r="B756" s="2">
        <f>RSI!B756</f>
        <v>2.7782</v>
      </c>
      <c r="C756" s="2">
        <f>RSI!I756</f>
        <v>47.917706461755238</v>
      </c>
      <c r="D756" s="2">
        <f>MACD!E756</f>
        <v>-7.9565230251993579E-2</v>
      </c>
      <c r="E756" s="2">
        <f>MACD!F756</f>
        <v>-3.809528453463356E-2</v>
      </c>
      <c r="F756" s="2">
        <f>'Moving Avg'!D756</f>
        <v>2.8703999999999996</v>
      </c>
      <c r="G756" s="2">
        <f>'Moving Avg'!F756</f>
        <v>2.7781999999999991</v>
      </c>
      <c r="H756" s="2">
        <f>'Moving Avg'!G756</f>
        <v>2.7851920000000012</v>
      </c>
      <c r="I756" s="2">
        <f>'Moving Avg'!H756</f>
        <v>2.9212445000000029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  <c r="M756" s="8">
        <f t="shared" si="110"/>
        <v>25</v>
      </c>
      <c r="N756" s="8">
        <f t="shared" si="111"/>
        <v>100</v>
      </c>
      <c r="O756" s="8">
        <f t="shared" si="112"/>
        <v>0</v>
      </c>
      <c r="P756" s="8">
        <f t="shared" si="113"/>
        <v>16.5</v>
      </c>
      <c r="Q756" s="9">
        <f t="shared" si="114"/>
        <v>46.225000000000001</v>
      </c>
      <c r="R756" s="9">
        <f t="shared" si="115"/>
        <v>29.125</v>
      </c>
      <c r="S756" s="9">
        <f t="shared" si="116"/>
        <v>26.175000000000001</v>
      </c>
      <c r="T756" s="9">
        <f t="shared" si="117"/>
        <v>35.375</v>
      </c>
      <c r="U756" s="8">
        <f t="shared" si="118"/>
        <v>33.841666666666661</v>
      </c>
      <c r="V756" s="8">
        <f t="shared" si="119"/>
        <v>34.224999999999994</v>
      </c>
    </row>
    <row r="757" spans="1:22" ht="13.5" x14ac:dyDescent="0.25">
      <c r="A757" s="3">
        <f>RSI!A757</f>
        <v>43105</v>
      </c>
      <c r="B757" s="2">
        <f>RSI!B757</f>
        <v>2.8014999999999999</v>
      </c>
      <c r="C757" s="2">
        <f>RSI!I757</f>
        <v>50.505615664712202</v>
      </c>
      <c r="D757" s="2">
        <f>MACD!E757</f>
        <v>-8.5863828457063196E-2</v>
      </c>
      <c r="E757" s="2">
        <f>MACD!F757</f>
        <v>-4.7648993319119488E-2</v>
      </c>
      <c r="F757" s="2">
        <f>'Moving Avg'!D757</f>
        <v>2.84822</v>
      </c>
      <c r="G757" s="2">
        <f>'Moving Avg'!F757</f>
        <v>2.7787799999999994</v>
      </c>
      <c r="H757" s="2">
        <f>'Moving Avg'!G757</f>
        <v>2.7856580000000006</v>
      </c>
      <c r="I757" s="2">
        <f>'Moving Avg'!H757</f>
        <v>2.9187620000000036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16.5</v>
      </c>
      <c r="Q757" s="9">
        <f t="shared" si="114"/>
        <v>46.225000000000001</v>
      </c>
      <c r="R757" s="9">
        <f t="shared" si="115"/>
        <v>29.125</v>
      </c>
      <c r="S757" s="9">
        <f t="shared" si="116"/>
        <v>26.175000000000001</v>
      </c>
      <c r="T757" s="9">
        <f t="shared" si="117"/>
        <v>35.375</v>
      </c>
      <c r="U757" s="8">
        <f t="shared" si="118"/>
        <v>33.841666666666661</v>
      </c>
      <c r="V757" s="8">
        <f t="shared" si="119"/>
        <v>34.224999999999994</v>
      </c>
    </row>
    <row r="758" spans="1:22" ht="13.5" x14ac:dyDescent="0.25">
      <c r="A758" s="3">
        <f>RSI!A758</f>
        <v>43108</v>
      </c>
      <c r="B758" s="2">
        <f>RSI!B758</f>
        <v>2.7957000000000001</v>
      </c>
      <c r="C758" s="2">
        <f>RSI!I758</f>
        <v>49.841706606097134</v>
      </c>
      <c r="D758" s="2">
        <f>MACD!E758</f>
        <v>-8.720188883474389E-2</v>
      </c>
      <c r="E758" s="2">
        <f>MACD!F758</f>
        <v>-5.5559572422244366E-2</v>
      </c>
      <c r="F758" s="2">
        <f>'Moving Avg'!D758</f>
        <v>2.8248800000000003</v>
      </c>
      <c r="G758" s="2">
        <f>'Moving Avg'!F758</f>
        <v>2.7814049999999995</v>
      </c>
      <c r="H758" s="2">
        <f>'Moving Avg'!G758</f>
        <v>2.7861260000000012</v>
      </c>
      <c r="I758" s="2">
        <f>'Moving Avg'!H758</f>
        <v>2.9162505000000039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25</v>
      </c>
      <c r="N758" s="8">
        <f t="shared" si="111"/>
        <v>100</v>
      </c>
      <c r="O758" s="8">
        <f t="shared" si="112"/>
        <v>0</v>
      </c>
      <c r="P758" s="8">
        <f t="shared" si="113"/>
        <v>16.5</v>
      </c>
      <c r="Q758" s="9">
        <f t="shared" si="114"/>
        <v>46.225000000000001</v>
      </c>
      <c r="R758" s="9">
        <f t="shared" si="115"/>
        <v>29.125</v>
      </c>
      <c r="S758" s="9">
        <f t="shared" si="116"/>
        <v>26.175000000000001</v>
      </c>
      <c r="T758" s="9">
        <f t="shared" si="117"/>
        <v>35.375</v>
      </c>
      <c r="U758" s="8">
        <f t="shared" si="118"/>
        <v>33.841666666666661</v>
      </c>
      <c r="V758" s="8">
        <f t="shared" si="119"/>
        <v>34.224999999999994</v>
      </c>
    </row>
    <row r="759" spans="1:22" ht="13.5" x14ac:dyDescent="0.25">
      <c r="A759" s="3">
        <f>RSI!A759</f>
        <v>43109</v>
      </c>
      <c r="B759" s="2">
        <f>RSI!B759</f>
        <v>2.7957000000000001</v>
      </c>
      <c r="C759" s="2">
        <f>RSI!I759</f>
        <v>49.841706606097141</v>
      </c>
      <c r="D759" s="2">
        <f>MACD!E759</f>
        <v>-6.9459322021419467E-2</v>
      </c>
      <c r="E759" s="2">
        <f>MACD!F759</f>
        <v>-5.833952234207939E-2</v>
      </c>
      <c r="F759" s="2">
        <f>'Moving Avg'!D759</f>
        <v>2.8061999999999996</v>
      </c>
      <c r="G759" s="2">
        <f>'Moving Avg'!F759</f>
        <v>2.7881149999999999</v>
      </c>
      <c r="H759" s="2">
        <f>'Moving Avg'!G759</f>
        <v>2.7865940000000005</v>
      </c>
      <c r="I759" s="2">
        <f>'Moving Avg'!H759</f>
        <v>2.9138630000000036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25</v>
      </c>
      <c r="N759" s="8">
        <f t="shared" si="111"/>
        <v>45</v>
      </c>
      <c r="O759" s="8">
        <f t="shared" si="112"/>
        <v>0</v>
      </c>
      <c r="P759" s="8">
        <f t="shared" si="113"/>
        <v>16.5</v>
      </c>
      <c r="Q759" s="9">
        <f t="shared" si="114"/>
        <v>26.975000000000001</v>
      </c>
      <c r="R759" s="9">
        <f t="shared" si="115"/>
        <v>18.125</v>
      </c>
      <c r="S759" s="9">
        <f t="shared" si="116"/>
        <v>17.925000000000001</v>
      </c>
      <c r="T759" s="9">
        <f t="shared" si="117"/>
        <v>21.625</v>
      </c>
      <c r="U759" s="8">
        <f t="shared" si="118"/>
        <v>21.008333333333336</v>
      </c>
      <c r="V759" s="8">
        <f t="shared" si="119"/>
        <v>21.162500000000001</v>
      </c>
    </row>
    <row r="760" spans="1:22" ht="13.5" x14ac:dyDescent="0.25">
      <c r="A760" s="3">
        <f>RSI!A760</f>
        <v>43110</v>
      </c>
      <c r="B760" s="2">
        <f>RSI!B760</f>
        <v>2.7839999999999998</v>
      </c>
      <c r="C760" s="2">
        <f>RSI!I760</f>
        <v>48.35462706782522</v>
      </c>
      <c r="D760" s="2">
        <f>MACD!E760</f>
        <v>-4.0998230392502499E-2</v>
      </c>
      <c r="E760" s="2">
        <f>MACD!F760</f>
        <v>-5.4871263952164018E-2</v>
      </c>
      <c r="F760" s="2">
        <f>'Moving Avg'!D760</f>
        <v>2.7910199999999996</v>
      </c>
      <c r="G760" s="2">
        <f>'Moving Avg'!F760</f>
        <v>2.7901549999999995</v>
      </c>
      <c r="H760" s="2">
        <f>'Moving Avg'!G760</f>
        <v>2.7867100000000007</v>
      </c>
      <c r="I760" s="2">
        <f>'Moving Avg'!H760</f>
        <v>2.9114170000000028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0</v>
      </c>
      <c r="O760" s="8">
        <f t="shared" si="112"/>
        <v>0</v>
      </c>
      <c r="P760" s="8">
        <f t="shared" si="113"/>
        <v>16.5</v>
      </c>
      <c r="Q760" s="9">
        <f t="shared" si="114"/>
        <v>11.225</v>
      </c>
      <c r="R760" s="9">
        <f t="shared" si="115"/>
        <v>9.125</v>
      </c>
      <c r="S760" s="9">
        <f t="shared" si="116"/>
        <v>11.175000000000001</v>
      </c>
      <c r="T760" s="9">
        <f t="shared" si="117"/>
        <v>10.375</v>
      </c>
      <c r="U760" s="8">
        <f t="shared" si="118"/>
        <v>10.508333333333335</v>
      </c>
      <c r="V760" s="8">
        <f t="shared" si="119"/>
        <v>10.475000000000001</v>
      </c>
    </row>
    <row r="761" spans="1:22" ht="13.5" x14ac:dyDescent="0.25">
      <c r="A761" s="3">
        <f>RSI!A761</f>
        <v>43111</v>
      </c>
      <c r="B761" s="2">
        <f>RSI!B761</f>
        <v>2.6964999999999999</v>
      </c>
      <c r="C761" s="2">
        <f>RSI!I761</f>
        <v>38.986332277916254</v>
      </c>
      <c r="D761" s="2">
        <f>MACD!E761</f>
        <v>-1.0353805550558537E-2</v>
      </c>
      <c r="E761" s="2">
        <f>MACD!F761</f>
        <v>-4.5967772271842927E-2</v>
      </c>
      <c r="F761" s="2">
        <f>'Moving Avg'!D761</f>
        <v>2.77468</v>
      </c>
      <c r="G761" s="2">
        <f>'Moving Avg'!F761</f>
        <v>2.7878199999999995</v>
      </c>
      <c r="H761" s="2">
        <f>'Moving Avg'!G761</f>
        <v>2.7850759999999997</v>
      </c>
      <c r="I761" s="2">
        <f>'Moving Avg'!H761</f>
        <v>2.9087815000000035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16.5</v>
      </c>
      <c r="Q761" s="9">
        <f t="shared" si="114"/>
        <v>11.225</v>
      </c>
      <c r="R761" s="9">
        <f t="shared" si="115"/>
        <v>9.125</v>
      </c>
      <c r="S761" s="9">
        <f t="shared" si="116"/>
        <v>11.175000000000001</v>
      </c>
      <c r="T761" s="9">
        <f t="shared" si="117"/>
        <v>10.375</v>
      </c>
      <c r="U761" s="8">
        <f t="shared" si="118"/>
        <v>10.508333333333335</v>
      </c>
      <c r="V761" s="8">
        <f t="shared" si="119"/>
        <v>10.475000000000001</v>
      </c>
    </row>
    <row r="762" spans="1:22" ht="13.5" x14ac:dyDescent="0.25">
      <c r="A762" s="3">
        <f>RSI!A762</f>
        <v>43112</v>
      </c>
      <c r="B762" s="2">
        <f>RSI!B762</f>
        <v>2.7372999999999998</v>
      </c>
      <c r="C762" s="2">
        <f>RSI!I762</f>
        <v>44.395940378229014</v>
      </c>
      <c r="D762" s="2">
        <f>MACD!E762</f>
        <v>1.4037738762081364E-2</v>
      </c>
      <c r="E762" s="2">
        <f>MACD!F762</f>
        <v>-3.3966670065058067E-2</v>
      </c>
      <c r="F762" s="2">
        <f>'Moving Avg'!D762</f>
        <v>2.7618399999999999</v>
      </c>
      <c r="G762" s="2">
        <f>'Moving Avg'!F762</f>
        <v>2.7875249999999996</v>
      </c>
      <c r="H762" s="2">
        <f>'Moving Avg'!G762</f>
        <v>2.7842579999999999</v>
      </c>
      <c r="I762" s="2">
        <f>'Moving Avg'!H762</f>
        <v>2.9063500000000033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16.5</v>
      </c>
      <c r="Q762" s="9">
        <f t="shared" si="114"/>
        <v>11.225</v>
      </c>
      <c r="R762" s="9">
        <f t="shared" si="115"/>
        <v>9.125</v>
      </c>
      <c r="S762" s="9">
        <f t="shared" si="116"/>
        <v>11.175000000000001</v>
      </c>
      <c r="T762" s="9">
        <f t="shared" si="117"/>
        <v>10.375</v>
      </c>
      <c r="U762" s="8">
        <f t="shared" si="118"/>
        <v>10.508333333333335</v>
      </c>
      <c r="V762" s="8">
        <f t="shared" si="119"/>
        <v>10.475000000000001</v>
      </c>
    </row>
    <row r="763" spans="1:22" ht="13.5" x14ac:dyDescent="0.25">
      <c r="A763" s="3">
        <f>RSI!A763</f>
        <v>43115</v>
      </c>
      <c r="B763" s="2">
        <f>RSI!B763</f>
        <v>2.7372999999999998</v>
      </c>
      <c r="C763" s="2">
        <f>RSI!I763</f>
        <v>44.395940378229007</v>
      </c>
      <c r="D763" s="2">
        <f>MACD!E763</f>
        <v>3.4983390417146154E-2</v>
      </c>
      <c r="E763" s="2">
        <f>MACD!F763</f>
        <v>-2.0176657968617225E-2</v>
      </c>
      <c r="F763" s="2">
        <f>'Moving Avg'!D763</f>
        <v>2.7501599999999997</v>
      </c>
      <c r="G763" s="2">
        <f>'Moving Avg'!F763</f>
        <v>2.7886899999999994</v>
      </c>
      <c r="H763" s="2">
        <f>'Moving Avg'!G763</f>
        <v>2.7834399999999992</v>
      </c>
      <c r="I763" s="2">
        <f>'Moving Avg'!H763</f>
        <v>2.9039185000000032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16.5</v>
      </c>
      <c r="Q763" s="9">
        <f t="shared" si="114"/>
        <v>11.225</v>
      </c>
      <c r="R763" s="9">
        <f t="shared" si="115"/>
        <v>9.125</v>
      </c>
      <c r="S763" s="9">
        <f t="shared" si="116"/>
        <v>11.175000000000001</v>
      </c>
      <c r="T763" s="9">
        <f t="shared" si="117"/>
        <v>10.375</v>
      </c>
      <c r="U763" s="8">
        <f t="shared" si="118"/>
        <v>10.508333333333335</v>
      </c>
      <c r="V763" s="8">
        <f t="shared" si="119"/>
        <v>10.475000000000001</v>
      </c>
    </row>
    <row r="764" spans="1:22" ht="13.5" x14ac:dyDescent="0.25">
      <c r="A764" s="3">
        <f>RSI!A764</f>
        <v>43116</v>
      </c>
      <c r="B764" s="2">
        <f>RSI!B764</f>
        <v>2.7431999999999999</v>
      </c>
      <c r="C764" s="2">
        <f>RSI!I764</f>
        <v>45.210637410710071</v>
      </c>
      <c r="D764" s="2">
        <f>MACD!E764</f>
        <v>4.8968919315933501E-2</v>
      </c>
      <c r="E764" s="2">
        <f>MACD!F764</f>
        <v>-6.3475425117070789E-3</v>
      </c>
      <c r="F764" s="2">
        <f>'Moving Avg'!D764</f>
        <v>2.7396599999999998</v>
      </c>
      <c r="G764" s="2">
        <f>'Moving Avg'!F764</f>
        <v>2.7901499999999997</v>
      </c>
      <c r="H764" s="2">
        <f>'Moving Avg'!G764</f>
        <v>2.7811059999999999</v>
      </c>
      <c r="I764" s="2">
        <f>'Moving Avg'!H764</f>
        <v>2.9015165000000032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16.5</v>
      </c>
      <c r="Q764" s="9">
        <f t="shared" si="114"/>
        <v>11.225</v>
      </c>
      <c r="R764" s="9">
        <f t="shared" si="115"/>
        <v>9.125</v>
      </c>
      <c r="S764" s="9">
        <f t="shared" si="116"/>
        <v>11.175000000000001</v>
      </c>
      <c r="T764" s="9">
        <f t="shared" si="117"/>
        <v>10.375</v>
      </c>
      <c r="U764" s="8">
        <f t="shared" si="118"/>
        <v>10.508333333333335</v>
      </c>
      <c r="V764" s="8">
        <f t="shared" si="119"/>
        <v>10.475000000000001</v>
      </c>
    </row>
    <row r="765" spans="1:22" ht="13.5" x14ac:dyDescent="0.25">
      <c r="A765" s="3">
        <f>RSI!A765</f>
        <v>43117</v>
      </c>
      <c r="B765" s="2">
        <f>RSI!B765</f>
        <v>2.8014999999999999</v>
      </c>
      <c r="C765" s="2">
        <f>RSI!I765</f>
        <v>52.600915989209859</v>
      </c>
      <c r="D765" s="2">
        <f>MACD!E765</f>
        <v>5.2220044016510592E-2</v>
      </c>
      <c r="E765" s="2">
        <f>MACD!F765</f>
        <v>5.3659747939364556E-3</v>
      </c>
      <c r="F765" s="2">
        <f>'Moving Avg'!D765</f>
        <v>2.7431599999999996</v>
      </c>
      <c r="G765" s="2">
        <f>'Moving Avg'!F765</f>
        <v>2.7948199999999992</v>
      </c>
      <c r="H765" s="2">
        <f>'Moving Avg'!G765</f>
        <v>2.779938</v>
      </c>
      <c r="I765" s="2">
        <f>'Moving Avg'!H765</f>
        <v>2.8994060000000026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83.5</v>
      </c>
      <c r="Q765" s="9">
        <f t="shared" si="114"/>
        <v>21.274999999999999</v>
      </c>
      <c r="R765" s="9">
        <f t="shared" si="115"/>
        <v>25.875</v>
      </c>
      <c r="S765" s="9">
        <f t="shared" si="116"/>
        <v>41.325000000000003</v>
      </c>
      <c r="T765" s="9">
        <f t="shared" si="117"/>
        <v>27.125</v>
      </c>
      <c r="U765" s="8">
        <f t="shared" si="118"/>
        <v>29.491666666666664</v>
      </c>
      <c r="V765" s="8">
        <f t="shared" si="119"/>
        <v>28.9</v>
      </c>
    </row>
    <row r="766" spans="1:22" ht="13.5" x14ac:dyDescent="0.25">
      <c r="A766" s="3">
        <f>RSI!A766</f>
        <v>43118</v>
      </c>
      <c r="B766" s="2">
        <f>RSI!B766</f>
        <v>2.8249</v>
      </c>
      <c r="C766" s="2">
        <f>RSI!I766</f>
        <v>55.212212319147966</v>
      </c>
      <c r="D766" s="2">
        <f>MACD!E766</f>
        <v>4.053508423472385E-2</v>
      </c>
      <c r="E766" s="2">
        <f>MACD!F766</f>
        <v>1.2399796682093935E-2</v>
      </c>
      <c r="F766" s="2">
        <f>'Moving Avg'!D766</f>
        <v>2.76884</v>
      </c>
      <c r="G766" s="2">
        <f>'Moving Avg'!F766</f>
        <v>2.8044500000000001</v>
      </c>
      <c r="H766" s="2">
        <f>'Moving Avg'!G766</f>
        <v>2.7791220000000005</v>
      </c>
      <c r="I766" s="2">
        <f>'Moving Avg'!H766</f>
        <v>2.8974125000000028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83.5</v>
      </c>
      <c r="Q766" s="9">
        <f t="shared" si="114"/>
        <v>21.274999999999999</v>
      </c>
      <c r="R766" s="9">
        <f t="shared" si="115"/>
        <v>25.875</v>
      </c>
      <c r="S766" s="9">
        <f t="shared" si="116"/>
        <v>41.325000000000003</v>
      </c>
      <c r="T766" s="9">
        <f t="shared" si="117"/>
        <v>27.125</v>
      </c>
      <c r="U766" s="8">
        <f t="shared" si="118"/>
        <v>29.491666666666664</v>
      </c>
      <c r="V766" s="8">
        <f t="shared" si="119"/>
        <v>28.9</v>
      </c>
    </row>
    <row r="767" spans="1:22" ht="13.5" x14ac:dyDescent="0.25">
      <c r="A767" s="3">
        <f>RSI!A767</f>
        <v>43119</v>
      </c>
      <c r="B767" s="2">
        <f>RSI!B767</f>
        <v>2.7372999999999998</v>
      </c>
      <c r="C767" s="2">
        <f>RSI!I767</f>
        <v>45.177945999323356</v>
      </c>
      <c r="D767" s="2">
        <f>MACD!E767</f>
        <v>4.0459573474238564E-2</v>
      </c>
      <c r="E767" s="2">
        <f>MACD!F767</f>
        <v>1.8011752040522862E-2</v>
      </c>
      <c r="F767" s="2">
        <f>'Moving Avg'!D767</f>
        <v>2.76884</v>
      </c>
      <c r="G767" s="2">
        <f>'Moving Avg'!F767</f>
        <v>2.8073649999999999</v>
      </c>
      <c r="H767" s="2">
        <f>'Moving Avg'!G767</f>
        <v>2.7766700000000002</v>
      </c>
      <c r="I767" s="2">
        <f>'Moving Avg'!H767</f>
        <v>2.8949810000000031</v>
      </c>
      <c r="J767" s="6" t="str">
        <f>OBV!F767</f>
        <v>BULLISH</v>
      </c>
      <c r="K767" s="6" t="str">
        <f>OBV!G767</f>
        <v>NEUTRAL</v>
      </c>
      <c r="L767" s="6" t="str">
        <f>OBV!H767</f>
        <v>NEUTRAL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49.5</v>
      </c>
      <c r="Q767" s="9">
        <f t="shared" si="114"/>
        <v>16.175000000000001</v>
      </c>
      <c r="R767" s="9">
        <f t="shared" si="115"/>
        <v>17.375</v>
      </c>
      <c r="S767" s="9">
        <f t="shared" si="116"/>
        <v>26.025000000000002</v>
      </c>
      <c r="T767" s="9">
        <f t="shared" si="117"/>
        <v>18.625</v>
      </c>
      <c r="U767" s="8">
        <f t="shared" si="118"/>
        <v>19.858333333333334</v>
      </c>
      <c r="V767" s="8">
        <f t="shared" si="119"/>
        <v>19.55</v>
      </c>
    </row>
    <row r="768" spans="1:22" ht="13.5" x14ac:dyDescent="0.25">
      <c r="A768" s="3">
        <f>RSI!A768</f>
        <v>43122</v>
      </c>
      <c r="B768" s="2">
        <f>RSI!B768</f>
        <v>2.7372999999999998</v>
      </c>
      <c r="C768" s="2">
        <f>RSI!I768</f>
        <v>45.177945999323363</v>
      </c>
      <c r="D768" s="2">
        <f>MACD!E768</f>
        <v>3.9778651100932816E-2</v>
      </c>
      <c r="E768" s="2">
        <f>MACD!F768</f>
        <v>2.2365131852604851E-2</v>
      </c>
      <c r="F768" s="2">
        <f>'Moving Avg'!D768</f>
        <v>2.76884</v>
      </c>
      <c r="G768" s="2">
        <f>'Moving Avg'!F768</f>
        <v>2.8091149999999994</v>
      </c>
      <c r="H768" s="2">
        <f>'Moving Avg'!G768</f>
        <v>2.7743340000000005</v>
      </c>
      <c r="I768" s="2">
        <f>'Moving Avg'!H768</f>
        <v>2.8926235000000027</v>
      </c>
      <c r="J768" s="6" t="str">
        <f>OBV!F768</f>
        <v>BULLISH</v>
      </c>
      <c r="K768" s="6" t="str">
        <f>OBV!G768</f>
        <v>NEUTRAL</v>
      </c>
      <c r="L768" s="6" t="str">
        <f>OBV!H768</f>
        <v>NEUTRAL</v>
      </c>
      <c r="M768" s="8">
        <f t="shared" si="110"/>
        <v>25</v>
      </c>
      <c r="N768" s="8">
        <f t="shared" si="111"/>
        <v>0</v>
      </c>
      <c r="O768" s="8">
        <f t="shared" si="112"/>
        <v>0</v>
      </c>
      <c r="P768" s="8">
        <f t="shared" si="113"/>
        <v>49.5</v>
      </c>
      <c r="Q768" s="9">
        <f t="shared" si="114"/>
        <v>16.175000000000001</v>
      </c>
      <c r="R768" s="9">
        <f t="shared" si="115"/>
        <v>17.375</v>
      </c>
      <c r="S768" s="9">
        <f t="shared" si="116"/>
        <v>26.025000000000002</v>
      </c>
      <c r="T768" s="9">
        <f t="shared" si="117"/>
        <v>18.625</v>
      </c>
      <c r="U768" s="8">
        <f t="shared" si="118"/>
        <v>19.858333333333334</v>
      </c>
      <c r="V768" s="8">
        <f t="shared" si="119"/>
        <v>19.55</v>
      </c>
    </row>
    <row r="769" spans="1:22" ht="13.5" x14ac:dyDescent="0.25">
      <c r="A769" s="3">
        <f>RSI!A769</f>
        <v>43123</v>
      </c>
      <c r="B769" s="2">
        <f>RSI!B769</f>
        <v>2.7198000000000002</v>
      </c>
      <c r="C769" s="2">
        <f>RSI!I769</f>
        <v>43.352504274835468</v>
      </c>
      <c r="D769" s="2">
        <f>MACD!E769</f>
        <v>4.0753670311580059E-2</v>
      </c>
      <c r="E769" s="2">
        <f>MACD!F769</f>
        <v>2.6042839544399891E-2</v>
      </c>
      <c r="F769" s="2">
        <f>'Moving Avg'!D769</f>
        <v>2.7641599999999995</v>
      </c>
      <c r="G769" s="2">
        <f>'Moving Avg'!F769</f>
        <v>2.8038599999999994</v>
      </c>
      <c r="H769" s="2">
        <f>'Moving Avg'!G769</f>
        <v>2.7716480000000008</v>
      </c>
      <c r="I769" s="2">
        <f>'Moving Avg'!H769</f>
        <v>2.8901785000000024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0</v>
      </c>
      <c r="P769" s="8">
        <f t="shared" si="113"/>
        <v>16.5</v>
      </c>
      <c r="Q769" s="9">
        <f t="shared" si="114"/>
        <v>11.225</v>
      </c>
      <c r="R769" s="9">
        <f t="shared" si="115"/>
        <v>9.125</v>
      </c>
      <c r="S769" s="9">
        <f t="shared" si="116"/>
        <v>11.175000000000001</v>
      </c>
      <c r="T769" s="9">
        <f t="shared" si="117"/>
        <v>10.375</v>
      </c>
      <c r="U769" s="8">
        <f t="shared" si="118"/>
        <v>10.508333333333335</v>
      </c>
      <c r="V769" s="8">
        <f t="shared" si="119"/>
        <v>10.475000000000001</v>
      </c>
    </row>
    <row r="770" spans="1:22" ht="13.5" x14ac:dyDescent="0.25">
      <c r="A770" s="3">
        <f>RSI!A770</f>
        <v>43124</v>
      </c>
      <c r="B770" s="2">
        <f>RSI!B770</f>
        <v>2.714</v>
      </c>
      <c r="C770" s="2">
        <f>RSI!I770</f>
        <v>42.736176438473322</v>
      </c>
      <c r="D770" s="2">
        <f>MACD!E770</f>
        <v>4.0547731854832847E-2</v>
      </c>
      <c r="E770" s="2">
        <f>MACD!F770</f>
        <v>2.8943818006486488E-2</v>
      </c>
      <c r="F770" s="2">
        <f>'Moving Avg'!D770</f>
        <v>2.7466600000000003</v>
      </c>
      <c r="G770" s="2">
        <f>'Moving Avg'!F770</f>
        <v>2.7942299999999998</v>
      </c>
      <c r="H770" s="2">
        <f>'Moving Avg'!G770</f>
        <v>2.7688460000000004</v>
      </c>
      <c r="I770" s="2">
        <f>'Moving Avg'!H770</f>
        <v>2.8877045000000026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11.225</v>
      </c>
      <c r="R770" s="9">
        <f t="shared" si="115"/>
        <v>9.125</v>
      </c>
      <c r="S770" s="9">
        <f t="shared" si="116"/>
        <v>11.175000000000001</v>
      </c>
      <c r="T770" s="9">
        <f t="shared" si="117"/>
        <v>10.375</v>
      </c>
      <c r="U770" s="8">
        <f t="shared" si="118"/>
        <v>10.508333333333335</v>
      </c>
      <c r="V770" s="8">
        <f t="shared" si="119"/>
        <v>10.475000000000001</v>
      </c>
    </row>
    <row r="771" spans="1:22" ht="13.5" x14ac:dyDescent="0.25">
      <c r="A771" s="3">
        <f>RSI!A771</f>
        <v>43125</v>
      </c>
      <c r="B771" s="2">
        <f>RSI!B771</f>
        <v>2.6848000000000001</v>
      </c>
      <c r="C771" s="2">
        <f>RSI!I771</f>
        <v>39.677840672040972</v>
      </c>
      <c r="D771" s="2">
        <f>MACD!E771</f>
        <v>2.9423446945930021E-2</v>
      </c>
      <c r="E771" s="2">
        <f>MACD!F771</f>
        <v>2.9039743794375197E-2</v>
      </c>
      <c r="F771" s="2">
        <f>'Moving Avg'!D771</f>
        <v>2.7186399999999997</v>
      </c>
      <c r="G771" s="2">
        <f>'Moving Avg'!F771</f>
        <v>2.7831399999999995</v>
      </c>
      <c r="H771" s="2">
        <f>'Moving Avg'!G771</f>
        <v>2.7654600000000005</v>
      </c>
      <c r="I771" s="2">
        <f>'Moving Avg'!H771</f>
        <v>2.8850845000000023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0</v>
      </c>
      <c r="P771" s="8">
        <f t="shared" si="123"/>
        <v>16.5</v>
      </c>
      <c r="Q771" s="9">
        <f t="shared" ref="Q771:Q834" si="124">0.35*M771+N771*0.35+O771*0.15+P771*0.15</f>
        <v>11.225</v>
      </c>
      <c r="R771" s="9">
        <f t="shared" ref="R771:R834" si="125">M771*0.2+N771*0.2+O771*0.35+P771*0.25</f>
        <v>9.125</v>
      </c>
      <c r="S771" s="9">
        <f t="shared" ref="S771:S834" si="126">M771*0.15+N771*0.15+O771*0.25+P771*0.45</f>
        <v>11.175000000000001</v>
      </c>
      <c r="T771" s="9">
        <f t="shared" ref="T771:T834" si="127">0.25*SUM(M771:P771)</f>
        <v>10.375</v>
      </c>
      <c r="U771" s="8">
        <f t="shared" ref="U771:U834" si="128">SUM(Q771:S771)/3</f>
        <v>10.508333333333335</v>
      </c>
      <c r="V771" s="8">
        <f t="shared" ref="V771:V834" si="129">SUM(Q771:T771)/4</f>
        <v>10.475000000000001</v>
      </c>
    </row>
    <row r="772" spans="1:22" ht="13.5" x14ac:dyDescent="0.25">
      <c r="A772" s="3">
        <f>RSI!A772</f>
        <v>43126</v>
      </c>
      <c r="B772" s="2">
        <f>RSI!B772</f>
        <v>2.6381000000000001</v>
      </c>
      <c r="C772" s="2">
        <f>RSI!I772</f>
        <v>35.323950407465787</v>
      </c>
      <c r="D772" s="2">
        <f>MACD!E772</f>
        <v>3.0242044844129623E-2</v>
      </c>
      <c r="E772" s="2">
        <f>MACD!F772</f>
        <v>2.9280204004326082E-2</v>
      </c>
      <c r="F772" s="2">
        <f>'Moving Avg'!D772</f>
        <v>2.6988000000000003</v>
      </c>
      <c r="G772" s="2">
        <f>'Moving Avg'!F772</f>
        <v>2.7694249999999996</v>
      </c>
      <c r="H772" s="2">
        <f>'Moving Avg'!G772</f>
        <v>2.7612580000000007</v>
      </c>
      <c r="I772" s="2">
        <f>'Moving Avg'!H772</f>
        <v>2.8822310000000022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0</v>
      </c>
      <c r="P772" s="8">
        <f t="shared" si="123"/>
        <v>16.5</v>
      </c>
      <c r="Q772" s="9">
        <f t="shared" si="124"/>
        <v>11.225</v>
      </c>
      <c r="R772" s="9">
        <f t="shared" si="125"/>
        <v>9.125</v>
      </c>
      <c r="S772" s="9">
        <f t="shared" si="126"/>
        <v>11.175000000000001</v>
      </c>
      <c r="T772" s="9">
        <f t="shared" si="127"/>
        <v>10.375</v>
      </c>
      <c r="U772" s="8">
        <f t="shared" si="128"/>
        <v>10.508333333333335</v>
      </c>
      <c r="V772" s="8">
        <f t="shared" si="129"/>
        <v>10.475000000000001</v>
      </c>
    </row>
    <row r="773" spans="1:22" ht="13.5" x14ac:dyDescent="0.25">
      <c r="A773" s="3">
        <f>RSI!A773</f>
        <v>43129</v>
      </c>
      <c r="B773" s="2">
        <f>RSI!B773</f>
        <v>2.7315</v>
      </c>
      <c r="C773" s="2">
        <f>RSI!I773</f>
        <v>47.68764803292185</v>
      </c>
      <c r="D773" s="2">
        <f>MACD!E773</f>
        <v>2.475072359805619E-2</v>
      </c>
      <c r="E773" s="2">
        <f>MACD!F773</f>
        <v>2.8374307923072106E-2</v>
      </c>
      <c r="F773" s="2">
        <f>'Moving Avg'!D773</f>
        <v>2.6976400000000003</v>
      </c>
      <c r="G773" s="2">
        <f>'Moving Avg'!F773</f>
        <v>2.7603799999999996</v>
      </c>
      <c r="H773" s="2">
        <f>'Moving Avg'!G773</f>
        <v>2.7605580000000014</v>
      </c>
      <c r="I773" s="2">
        <f>'Moving Avg'!H773</f>
        <v>2.879770500000002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25</v>
      </c>
      <c r="N773" s="8">
        <f t="shared" si="121"/>
        <v>45</v>
      </c>
      <c r="O773" s="8">
        <f t="shared" si="122"/>
        <v>0</v>
      </c>
      <c r="P773" s="8">
        <f t="shared" si="123"/>
        <v>16.5</v>
      </c>
      <c r="Q773" s="9">
        <f t="shared" si="124"/>
        <v>26.975000000000001</v>
      </c>
      <c r="R773" s="9">
        <f t="shared" si="125"/>
        <v>18.125</v>
      </c>
      <c r="S773" s="9">
        <f t="shared" si="126"/>
        <v>17.925000000000001</v>
      </c>
      <c r="T773" s="9">
        <f t="shared" si="127"/>
        <v>21.625</v>
      </c>
      <c r="U773" s="8">
        <f t="shared" si="128"/>
        <v>21.008333333333336</v>
      </c>
      <c r="V773" s="8">
        <f t="shared" si="129"/>
        <v>21.162500000000001</v>
      </c>
    </row>
    <row r="774" spans="1:22" ht="13.5" x14ac:dyDescent="0.25">
      <c r="A774" s="3">
        <f>RSI!A774</f>
        <v>43130</v>
      </c>
      <c r="B774" s="2">
        <f>RSI!B774</f>
        <v>2.6848000000000001</v>
      </c>
      <c r="C774" s="2">
        <f>RSI!I774</f>
        <v>43.237075450687065</v>
      </c>
      <c r="D774" s="2">
        <f>MACD!E774</f>
        <v>2.4599395287337344E-2</v>
      </c>
      <c r="E774" s="2">
        <f>MACD!F774</f>
        <v>2.7619325395925157E-2</v>
      </c>
      <c r="F774" s="2">
        <f>'Moving Avg'!D774</f>
        <v>2.6906399999999997</v>
      </c>
      <c r="G774" s="2">
        <f>'Moving Avg'!F774</f>
        <v>2.750165</v>
      </c>
      <c r="H774" s="2">
        <f>'Moving Avg'!G774</f>
        <v>2.7589240000000013</v>
      </c>
      <c r="I774" s="2">
        <f>'Moving Avg'!H774</f>
        <v>2.876704500000002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45</v>
      </c>
      <c r="O774" s="8">
        <f t="shared" si="122"/>
        <v>0</v>
      </c>
      <c r="P774" s="8">
        <f t="shared" si="123"/>
        <v>16.5</v>
      </c>
      <c r="Q774" s="9">
        <f t="shared" si="124"/>
        <v>26.975000000000001</v>
      </c>
      <c r="R774" s="9">
        <f t="shared" si="125"/>
        <v>18.125</v>
      </c>
      <c r="S774" s="9">
        <f t="shared" si="126"/>
        <v>17.925000000000001</v>
      </c>
      <c r="T774" s="9">
        <f t="shared" si="127"/>
        <v>21.625</v>
      </c>
      <c r="U774" s="8">
        <f t="shared" si="128"/>
        <v>21.008333333333336</v>
      </c>
      <c r="V774" s="8">
        <f t="shared" si="129"/>
        <v>21.162500000000001</v>
      </c>
    </row>
    <row r="775" spans="1:22" ht="13.5" x14ac:dyDescent="0.25">
      <c r="A775" s="3">
        <f>RSI!A775</f>
        <v>43131</v>
      </c>
      <c r="B775" s="2">
        <f>RSI!B775</f>
        <v>2.6848000000000001</v>
      </c>
      <c r="C775" s="2">
        <f>RSI!I775</f>
        <v>43.237075450687065</v>
      </c>
      <c r="D775" s="2">
        <f>MACD!E775</f>
        <v>3.3835256066263142E-2</v>
      </c>
      <c r="E775" s="2">
        <f>MACD!F775</f>
        <v>2.8862511529992758E-2</v>
      </c>
      <c r="F775" s="2">
        <f>'Moving Avg'!D775</f>
        <v>2.6848000000000001</v>
      </c>
      <c r="G775" s="2">
        <f>'Moving Avg'!F775</f>
        <v>2.7414100000000001</v>
      </c>
      <c r="H775" s="2">
        <f>'Moving Avg'!G775</f>
        <v>2.757756000000001</v>
      </c>
      <c r="I775" s="2">
        <f>'Moving Avg'!H775</f>
        <v>2.873638500000002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0</v>
      </c>
      <c r="O775" s="8">
        <f t="shared" si="122"/>
        <v>0</v>
      </c>
      <c r="P775" s="8">
        <f t="shared" si="123"/>
        <v>16.5</v>
      </c>
      <c r="Q775" s="9">
        <f t="shared" si="124"/>
        <v>11.225</v>
      </c>
      <c r="R775" s="9">
        <f t="shared" si="125"/>
        <v>9.125</v>
      </c>
      <c r="S775" s="9">
        <f t="shared" si="126"/>
        <v>11.175000000000001</v>
      </c>
      <c r="T775" s="9">
        <f t="shared" si="127"/>
        <v>10.375</v>
      </c>
      <c r="U775" s="8">
        <f t="shared" si="128"/>
        <v>10.508333333333335</v>
      </c>
      <c r="V775" s="8">
        <f t="shared" si="129"/>
        <v>10.475000000000001</v>
      </c>
    </row>
    <row r="776" spans="1:22" ht="13.5" x14ac:dyDescent="0.25">
      <c r="A776" s="3">
        <f>RSI!A776</f>
        <v>43132</v>
      </c>
      <c r="B776" s="2">
        <f>RSI!B776</f>
        <v>2.6848000000000001</v>
      </c>
      <c r="C776" s="2">
        <f>RSI!I776</f>
        <v>43.237075450687065</v>
      </c>
      <c r="D776" s="2">
        <f>MACD!E776</f>
        <v>4.561565689230207E-2</v>
      </c>
      <c r="E776" s="2">
        <f>MACD!F776</f>
        <v>3.2213140602454622E-2</v>
      </c>
      <c r="F776" s="2">
        <f>'Moving Avg'!D776</f>
        <v>2.6848000000000001</v>
      </c>
      <c r="G776" s="2">
        <f>'Moving Avg'!F776</f>
        <v>2.7367400000000002</v>
      </c>
      <c r="H776" s="2">
        <f>'Moving Avg'!G776</f>
        <v>2.7567060000000003</v>
      </c>
      <c r="I776" s="2">
        <f>'Moving Avg'!H776</f>
        <v>2.870572500000002</v>
      </c>
      <c r="J776" s="6" t="str">
        <f>OBV!F776</f>
        <v>BEARISH</v>
      </c>
      <c r="K776" s="6" t="str">
        <f>OBV!G776</f>
        <v>NEUTRAL</v>
      </c>
      <c r="L776" s="6" t="str">
        <f>OBV!H776</f>
        <v>NEUTRAL</v>
      </c>
      <c r="M776" s="8">
        <f t="shared" si="120"/>
        <v>25</v>
      </c>
      <c r="N776" s="8">
        <f t="shared" si="121"/>
        <v>0</v>
      </c>
      <c r="O776" s="8">
        <f t="shared" si="122"/>
        <v>0</v>
      </c>
      <c r="P776" s="8">
        <f t="shared" si="123"/>
        <v>16.5</v>
      </c>
      <c r="Q776" s="9">
        <f t="shared" si="124"/>
        <v>11.225</v>
      </c>
      <c r="R776" s="9">
        <f t="shared" si="125"/>
        <v>9.125</v>
      </c>
      <c r="S776" s="9">
        <f t="shared" si="126"/>
        <v>11.175000000000001</v>
      </c>
      <c r="T776" s="9">
        <f t="shared" si="127"/>
        <v>10.375</v>
      </c>
      <c r="U776" s="8">
        <f t="shared" si="128"/>
        <v>10.508333333333335</v>
      </c>
      <c r="V776" s="8">
        <f t="shared" si="129"/>
        <v>10.475000000000001</v>
      </c>
    </row>
    <row r="777" spans="1:22" ht="13.5" x14ac:dyDescent="0.25">
      <c r="A777" s="3">
        <f>RSI!A777</f>
        <v>43133</v>
      </c>
      <c r="B777" s="2">
        <f>RSI!B777</f>
        <v>2.6848000000000001</v>
      </c>
      <c r="C777" s="2">
        <f>RSI!I777</f>
        <v>43.237075450687065</v>
      </c>
      <c r="D777" s="2">
        <f>MACD!E777</f>
        <v>4.2445137233018126E-2</v>
      </c>
      <c r="E777" s="2">
        <f>MACD!F777</f>
        <v>3.4259539928567326E-2</v>
      </c>
      <c r="F777" s="2">
        <f>'Moving Avg'!D777</f>
        <v>2.6941399999999995</v>
      </c>
      <c r="G777" s="2">
        <f>'Moving Avg'!F777</f>
        <v>2.7309050000000008</v>
      </c>
      <c r="H777" s="2">
        <f>'Moving Avg'!G777</f>
        <v>2.7556560000000001</v>
      </c>
      <c r="I777" s="2">
        <f>'Moving Avg'!H777</f>
        <v>2.8675310000000009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  <c r="M777" s="8">
        <f t="shared" si="120"/>
        <v>25</v>
      </c>
      <c r="N777" s="8">
        <f t="shared" si="121"/>
        <v>0</v>
      </c>
      <c r="O777" s="8">
        <f t="shared" si="122"/>
        <v>0</v>
      </c>
      <c r="P777" s="8">
        <f t="shared" si="123"/>
        <v>83.5</v>
      </c>
      <c r="Q777" s="9">
        <f t="shared" si="124"/>
        <v>21.274999999999999</v>
      </c>
      <c r="R777" s="9">
        <f t="shared" si="125"/>
        <v>25.875</v>
      </c>
      <c r="S777" s="9">
        <f t="shared" si="126"/>
        <v>41.325000000000003</v>
      </c>
      <c r="T777" s="9">
        <f t="shared" si="127"/>
        <v>27.125</v>
      </c>
      <c r="U777" s="8">
        <f t="shared" si="128"/>
        <v>29.491666666666664</v>
      </c>
      <c r="V777" s="8">
        <f t="shared" si="129"/>
        <v>28.9</v>
      </c>
    </row>
    <row r="778" spans="1:22" ht="13.5" x14ac:dyDescent="0.25">
      <c r="A778" s="3">
        <f>RSI!A778</f>
        <v>43136</v>
      </c>
      <c r="B778" s="2">
        <f>RSI!B778</f>
        <v>2.6789999999999998</v>
      </c>
      <c r="C778" s="2">
        <f>RSI!I778</f>
        <v>42.573336177660565</v>
      </c>
      <c r="D778" s="2">
        <f>MACD!E778</f>
        <v>4.0505326819242793E-2</v>
      </c>
      <c r="E778" s="2">
        <f>MACD!F778</f>
        <v>3.5508697306702419E-2</v>
      </c>
      <c r="F778" s="2">
        <f>'Moving Avg'!D778</f>
        <v>2.68364</v>
      </c>
      <c r="G778" s="2">
        <f>'Moving Avg'!F778</f>
        <v>2.725070000000001</v>
      </c>
      <c r="H778" s="2">
        <f>'Moving Avg'!G778</f>
        <v>2.755074</v>
      </c>
      <c r="I778" s="2">
        <f>'Moving Avg'!H778</f>
        <v>2.8645600000000009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16.5</v>
      </c>
      <c r="Q778" s="9">
        <f t="shared" si="124"/>
        <v>11.225</v>
      </c>
      <c r="R778" s="9">
        <f t="shared" si="125"/>
        <v>9.125</v>
      </c>
      <c r="S778" s="9">
        <f t="shared" si="126"/>
        <v>11.175000000000001</v>
      </c>
      <c r="T778" s="9">
        <f t="shared" si="127"/>
        <v>10.375</v>
      </c>
      <c r="U778" s="8">
        <f t="shared" si="128"/>
        <v>10.508333333333335</v>
      </c>
      <c r="V778" s="8">
        <f t="shared" si="129"/>
        <v>10.475000000000001</v>
      </c>
    </row>
    <row r="779" spans="1:22" ht="13.5" x14ac:dyDescent="0.25">
      <c r="A779" s="3">
        <f>RSI!A779</f>
        <v>43137</v>
      </c>
      <c r="B779" s="2">
        <f>RSI!B779</f>
        <v>2.6263999999999998</v>
      </c>
      <c r="C779" s="2">
        <f>RSI!I779</f>
        <v>37.022600362917167</v>
      </c>
      <c r="D779" s="2">
        <f>MACD!E779</f>
        <v>4.0392309237860413E-2</v>
      </c>
      <c r="E779" s="2">
        <f>MACD!F779</f>
        <v>3.6485419692934021E-2</v>
      </c>
      <c r="F779" s="2">
        <f>'Moving Avg'!D779</f>
        <v>2.6719600000000003</v>
      </c>
      <c r="G779" s="2">
        <f>'Moving Avg'!F779</f>
        <v>2.7166050000000004</v>
      </c>
      <c r="H779" s="2">
        <f>'Moving Avg'!G779</f>
        <v>2.752856</v>
      </c>
      <c r="I779" s="2">
        <f>'Moving Avg'!H779</f>
        <v>2.8613260000000009</v>
      </c>
      <c r="J779" s="6" t="str">
        <f>OBV!F779</f>
        <v>BEARISH</v>
      </c>
      <c r="K779" s="6" t="str">
        <f>OBV!G779</f>
        <v>WEAK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0</v>
      </c>
      <c r="Q779" s="9">
        <f t="shared" si="124"/>
        <v>8.75</v>
      </c>
      <c r="R779" s="9">
        <f t="shared" si="125"/>
        <v>5</v>
      </c>
      <c r="S779" s="9">
        <f t="shared" si="126"/>
        <v>3.75</v>
      </c>
      <c r="T779" s="9">
        <f t="shared" si="127"/>
        <v>6.25</v>
      </c>
      <c r="U779" s="8">
        <f t="shared" si="128"/>
        <v>5.833333333333333</v>
      </c>
      <c r="V779" s="8">
        <f t="shared" si="129"/>
        <v>5.9375</v>
      </c>
    </row>
    <row r="780" spans="1:22" ht="13.5" x14ac:dyDescent="0.25">
      <c r="A780" s="3">
        <f>RSI!A780</f>
        <v>43138</v>
      </c>
      <c r="B780" s="2">
        <f>RSI!B780</f>
        <v>2.6263999999999998</v>
      </c>
      <c r="C780" s="2">
        <f>RSI!I780</f>
        <v>37.022600362917167</v>
      </c>
      <c r="D780" s="2">
        <f>MACD!E780</f>
        <v>4.0015531255434666E-2</v>
      </c>
      <c r="E780" s="2">
        <f>MACD!F780</f>
        <v>3.7191442005434151E-2</v>
      </c>
      <c r="F780" s="2">
        <f>'Moving Avg'!D780</f>
        <v>2.6602800000000002</v>
      </c>
      <c r="G780" s="2">
        <f>'Moving Avg'!F780</f>
        <v>2.7087250000000003</v>
      </c>
      <c r="H780" s="2">
        <f>'Moving Avg'!G780</f>
        <v>2.7506379999999995</v>
      </c>
      <c r="I780" s="2">
        <f>'Moving Avg'!H780</f>
        <v>2.8583400000000005</v>
      </c>
      <c r="J780" s="6" t="str">
        <f>OBV!F780</f>
        <v>BEARISH</v>
      </c>
      <c r="K780" s="6" t="str">
        <f>OBV!G780</f>
        <v>WEAK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0</v>
      </c>
      <c r="Q780" s="9">
        <f t="shared" si="124"/>
        <v>8.75</v>
      </c>
      <c r="R780" s="9">
        <f t="shared" si="125"/>
        <v>5</v>
      </c>
      <c r="S780" s="9">
        <f t="shared" si="126"/>
        <v>3.75</v>
      </c>
      <c r="T780" s="9">
        <f t="shared" si="127"/>
        <v>6.25</v>
      </c>
      <c r="U780" s="8">
        <f t="shared" si="128"/>
        <v>5.833333333333333</v>
      </c>
      <c r="V780" s="8">
        <f t="shared" si="129"/>
        <v>5.9375</v>
      </c>
    </row>
    <row r="781" spans="1:22" ht="13.5" x14ac:dyDescent="0.25">
      <c r="A781" s="3">
        <f>RSI!A781</f>
        <v>43139</v>
      </c>
      <c r="B781" s="2">
        <f>RSI!B781</f>
        <v>2.6263999999999998</v>
      </c>
      <c r="C781" s="2">
        <f>RSI!I781</f>
        <v>37.022600362917167</v>
      </c>
      <c r="D781" s="2">
        <f>MACD!E781</f>
        <v>3.5770300286235734E-2</v>
      </c>
      <c r="E781" s="2">
        <f>MACD!F781</f>
        <v>3.6907213661594468E-2</v>
      </c>
      <c r="F781" s="2">
        <f>'Moving Avg'!D781</f>
        <v>2.6486000000000001</v>
      </c>
      <c r="G781" s="2">
        <f>'Moving Avg'!F781</f>
        <v>2.7052200000000002</v>
      </c>
      <c r="H781" s="2">
        <f>'Moving Avg'!G781</f>
        <v>2.7484199999999994</v>
      </c>
      <c r="I781" s="2">
        <f>'Moving Avg'!H781</f>
        <v>2.8556020000000006</v>
      </c>
      <c r="J781" s="6" t="str">
        <f>OBV!F781</f>
        <v>BEARISH</v>
      </c>
      <c r="K781" s="6" t="str">
        <f>OBV!G781</f>
        <v>WEAK</v>
      </c>
      <c r="L781" s="6" t="str">
        <f>OBV!H781</f>
        <v>CONFIRMED BEARISH</v>
      </c>
      <c r="M781" s="8">
        <f t="shared" si="120"/>
        <v>25</v>
      </c>
      <c r="N781" s="8">
        <f t="shared" si="121"/>
        <v>45</v>
      </c>
      <c r="O781" s="8">
        <f t="shared" si="122"/>
        <v>0</v>
      </c>
      <c r="P781" s="8">
        <f t="shared" si="123"/>
        <v>0</v>
      </c>
      <c r="Q781" s="9">
        <f t="shared" si="124"/>
        <v>24.5</v>
      </c>
      <c r="R781" s="9">
        <f t="shared" si="125"/>
        <v>14</v>
      </c>
      <c r="S781" s="9">
        <f t="shared" si="126"/>
        <v>10.5</v>
      </c>
      <c r="T781" s="9">
        <f t="shared" si="127"/>
        <v>17.5</v>
      </c>
      <c r="U781" s="8">
        <f t="shared" si="128"/>
        <v>16.333333333333332</v>
      </c>
      <c r="V781" s="8">
        <f t="shared" si="129"/>
        <v>16.625</v>
      </c>
    </row>
    <row r="782" spans="1:22" ht="13.5" x14ac:dyDescent="0.25">
      <c r="A782" s="3">
        <f>RSI!A782</f>
        <v>43140</v>
      </c>
      <c r="B782" s="2">
        <f>RSI!B782</f>
        <v>2.6263999999999998</v>
      </c>
      <c r="C782" s="2">
        <f>RSI!I782</f>
        <v>37.022600362917167</v>
      </c>
      <c r="D782" s="2">
        <f>MACD!E782</f>
        <v>2.551753755781716E-2</v>
      </c>
      <c r="E782" s="2">
        <f>MACD!F782</f>
        <v>3.4629278440839011E-2</v>
      </c>
      <c r="F782" s="2">
        <f>'Moving Avg'!D782</f>
        <v>2.6369199999999999</v>
      </c>
      <c r="G782" s="2">
        <f>'Moving Avg'!F782</f>
        <v>2.699675</v>
      </c>
      <c r="H782" s="2">
        <f>'Moving Avg'!G782</f>
        <v>2.7462019999999994</v>
      </c>
      <c r="I782" s="2">
        <f>'Moving Avg'!H782</f>
        <v>2.8528640000000003</v>
      </c>
      <c r="J782" s="6" t="str">
        <f>OBV!F782</f>
        <v>BEARISH</v>
      </c>
      <c r="K782" s="6" t="str">
        <f>OBV!G782</f>
        <v>WEAK</v>
      </c>
      <c r="L782" s="6" t="str">
        <f>OBV!H782</f>
        <v>CONFIRMED BEARISH</v>
      </c>
      <c r="M782" s="8">
        <f t="shared" si="120"/>
        <v>25</v>
      </c>
      <c r="N782" s="8">
        <f t="shared" si="121"/>
        <v>45</v>
      </c>
      <c r="O782" s="8">
        <f t="shared" si="122"/>
        <v>0</v>
      </c>
      <c r="P782" s="8">
        <f t="shared" si="123"/>
        <v>0</v>
      </c>
      <c r="Q782" s="9">
        <f t="shared" si="124"/>
        <v>24.5</v>
      </c>
      <c r="R782" s="9">
        <f t="shared" si="125"/>
        <v>14</v>
      </c>
      <c r="S782" s="9">
        <f t="shared" si="126"/>
        <v>10.5</v>
      </c>
      <c r="T782" s="9">
        <f t="shared" si="127"/>
        <v>17.5</v>
      </c>
      <c r="U782" s="8">
        <f t="shared" si="128"/>
        <v>16.333333333333332</v>
      </c>
      <c r="V782" s="8">
        <f t="shared" si="129"/>
        <v>16.625</v>
      </c>
    </row>
    <row r="783" spans="1:22" ht="13.5" x14ac:dyDescent="0.25">
      <c r="A783" s="3">
        <f>RSI!A783</f>
        <v>43143</v>
      </c>
      <c r="B783" s="2">
        <f>RSI!B783</f>
        <v>2.6263999999999998</v>
      </c>
      <c r="C783" s="2">
        <f>RSI!I783</f>
        <v>37.022600362917181</v>
      </c>
      <c r="D783" s="2">
        <f>MACD!E783</f>
        <v>3.1696512200135807E-2</v>
      </c>
      <c r="E783" s="2">
        <f>MACD!F783</f>
        <v>3.4042725192698367E-2</v>
      </c>
      <c r="F783" s="2">
        <f>'Moving Avg'!D783</f>
        <v>2.6263999999999998</v>
      </c>
      <c r="G783" s="2">
        <f>'Moving Avg'!F783</f>
        <v>2.6941299999999995</v>
      </c>
      <c r="H783" s="2">
        <f>'Moving Avg'!G783</f>
        <v>2.7426999999999992</v>
      </c>
      <c r="I783" s="2">
        <f>'Moving Avg'!H783</f>
        <v>2.850597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45</v>
      </c>
      <c r="O783" s="8">
        <f t="shared" si="122"/>
        <v>0</v>
      </c>
      <c r="P783" s="8">
        <f t="shared" si="123"/>
        <v>16.5</v>
      </c>
      <c r="Q783" s="9">
        <f t="shared" si="124"/>
        <v>26.975000000000001</v>
      </c>
      <c r="R783" s="9">
        <f t="shared" si="125"/>
        <v>18.125</v>
      </c>
      <c r="S783" s="9">
        <f t="shared" si="126"/>
        <v>17.925000000000001</v>
      </c>
      <c r="T783" s="9">
        <f t="shared" si="127"/>
        <v>21.625</v>
      </c>
      <c r="U783" s="8">
        <f t="shared" si="128"/>
        <v>21.008333333333336</v>
      </c>
      <c r="V783" s="8">
        <f t="shared" si="129"/>
        <v>21.162500000000001</v>
      </c>
    </row>
    <row r="784" spans="1:22" ht="13.5" x14ac:dyDescent="0.25">
      <c r="A784" s="3">
        <f>RSI!A784</f>
        <v>43144</v>
      </c>
      <c r="B784" s="2">
        <f>RSI!B784</f>
        <v>2.6206</v>
      </c>
      <c r="C784" s="2">
        <f>RSI!I784</f>
        <v>36.267344172623162</v>
      </c>
      <c r="D784" s="2">
        <f>MACD!E784</f>
        <v>3.0619110427592133E-2</v>
      </c>
      <c r="E784" s="2">
        <f>MACD!F784</f>
        <v>3.3358002239677123E-2</v>
      </c>
      <c r="F784" s="2">
        <f>'Moving Avg'!D784</f>
        <v>2.6252399999999998</v>
      </c>
      <c r="G784" s="2">
        <f>'Moving Avg'!F784</f>
        <v>2.6879999999999997</v>
      </c>
      <c r="H784" s="2">
        <f>'Moving Avg'!G784</f>
        <v>2.7390819999999998</v>
      </c>
      <c r="I784" s="2">
        <f>'Moving Avg'!H784</f>
        <v>2.8483010000000002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45</v>
      </c>
      <c r="O784" s="8">
        <f t="shared" si="122"/>
        <v>0</v>
      </c>
      <c r="P784" s="8">
        <f t="shared" si="123"/>
        <v>16.5</v>
      </c>
      <c r="Q784" s="9">
        <f t="shared" si="124"/>
        <v>26.975000000000001</v>
      </c>
      <c r="R784" s="9">
        <f t="shared" si="125"/>
        <v>18.125</v>
      </c>
      <c r="S784" s="9">
        <f t="shared" si="126"/>
        <v>17.925000000000001</v>
      </c>
      <c r="T784" s="9">
        <f t="shared" si="127"/>
        <v>21.625</v>
      </c>
      <c r="U784" s="8">
        <f t="shared" si="128"/>
        <v>21.008333333333336</v>
      </c>
      <c r="V784" s="8">
        <f t="shared" si="129"/>
        <v>21.162500000000001</v>
      </c>
    </row>
    <row r="785" spans="1:22" ht="13.5" x14ac:dyDescent="0.25">
      <c r="A785" s="3">
        <f>RSI!A785</f>
        <v>43145</v>
      </c>
      <c r="B785" s="2">
        <f>RSI!B785</f>
        <v>2.6263999999999998</v>
      </c>
      <c r="C785" s="2">
        <f>RSI!I785</f>
        <v>37.637393847661784</v>
      </c>
      <c r="D785" s="2">
        <f>MACD!E785</f>
        <v>2.9728050800355899E-2</v>
      </c>
      <c r="E785" s="2">
        <f>MACD!F785</f>
        <v>3.2632011951812881E-2</v>
      </c>
      <c r="F785" s="2">
        <f>'Moving Avg'!D785</f>
        <v>2.6252399999999998</v>
      </c>
      <c r="G785" s="2">
        <f>'Moving Avg'!F785</f>
        <v>2.6792449999999994</v>
      </c>
      <c r="H785" s="2">
        <f>'Moving Avg'!G785</f>
        <v>2.7356959999999999</v>
      </c>
      <c r="I785" s="2">
        <f>'Moving Avg'!H785</f>
        <v>2.8460340000000004</v>
      </c>
      <c r="J785" s="6" t="str">
        <f>OBV!F785</f>
        <v>BULLISH</v>
      </c>
      <c r="K785" s="6" t="str">
        <f>OBV!G785</f>
        <v>NEUTRAL</v>
      </c>
      <c r="L785" s="6" t="str">
        <f>OBV!H785</f>
        <v>NEUTRAL</v>
      </c>
      <c r="M785" s="8">
        <f t="shared" si="120"/>
        <v>25</v>
      </c>
      <c r="N785" s="8">
        <f t="shared" si="121"/>
        <v>45</v>
      </c>
      <c r="O785" s="8">
        <f t="shared" si="122"/>
        <v>0</v>
      </c>
      <c r="P785" s="8">
        <f t="shared" si="123"/>
        <v>49.5</v>
      </c>
      <c r="Q785" s="9">
        <f t="shared" si="124"/>
        <v>31.925000000000001</v>
      </c>
      <c r="R785" s="9">
        <f t="shared" si="125"/>
        <v>26.375</v>
      </c>
      <c r="S785" s="9">
        <f t="shared" si="126"/>
        <v>32.775000000000006</v>
      </c>
      <c r="T785" s="9">
        <f t="shared" si="127"/>
        <v>29.875</v>
      </c>
      <c r="U785" s="8">
        <f t="shared" si="128"/>
        <v>30.358333333333334</v>
      </c>
      <c r="V785" s="8">
        <f t="shared" si="129"/>
        <v>30.237500000000001</v>
      </c>
    </row>
    <row r="786" spans="1:22" ht="13.5" x14ac:dyDescent="0.25">
      <c r="A786" s="3">
        <f>RSI!A786</f>
        <v>43146</v>
      </c>
      <c r="B786" s="2">
        <f>RSI!B786</f>
        <v>2.5972</v>
      </c>
      <c r="C786" s="2">
        <f>RSI!I786</f>
        <v>33.708637971592211</v>
      </c>
      <c r="D786" s="2">
        <f>MACD!E786</f>
        <v>3.1519635983571437E-2</v>
      </c>
      <c r="E786" s="2">
        <f>MACD!F786</f>
        <v>3.2409536758164589E-2</v>
      </c>
      <c r="F786" s="2">
        <f>'Moving Avg'!D786</f>
        <v>2.6194000000000002</v>
      </c>
      <c r="G786" s="2">
        <f>'Moving Avg'!F786</f>
        <v>2.6678599999999992</v>
      </c>
      <c r="H786" s="2">
        <f>'Moving Avg'!G786</f>
        <v>2.7327759999999994</v>
      </c>
      <c r="I786" s="2">
        <f>'Moving Avg'!H786</f>
        <v>2.8432735000000005</v>
      </c>
      <c r="J786" s="6" t="str">
        <f>OBV!F786</f>
        <v>BULLISH</v>
      </c>
      <c r="K786" s="6" t="str">
        <f>OBV!G786</f>
        <v>NEUTRAL</v>
      </c>
      <c r="L786" s="6" t="str">
        <f>OBV!H786</f>
        <v>BULLISH DIVERGENCE</v>
      </c>
      <c r="M786" s="8">
        <f t="shared" si="120"/>
        <v>25</v>
      </c>
      <c r="N786" s="8">
        <f t="shared" si="121"/>
        <v>45</v>
      </c>
      <c r="O786" s="8">
        <f t="shared" si="122"/>
        <v>0</v>
      </c>
      <c r="P786" s="8">
        <f t="shared" si="123"/>
        <v>66.5</v>
      </c>
      <c r="Q786" s="9">
        <f t="shared" si="124"/>
        <v>34.475000000000001</v>
      </c>
      <c r="R786" s="9">
        <f t="shared" si="125"/>
        <v>30.625</v>
      </c>
      <c r="S786" s="9">
        <f t="shared" si="126"/>
        <v>40.424999999999997</v>
      </c>
      <c r="T786" s="9">
        <f t="shared" si="127"/>
        <v>34.125</v>
      </c>
      <c r="U786" s="8">
        <f t="shared" si="128"/>
        <v>35.174999999999997</v>
      </c>
      <c r="V786" s="8">
        <f t="shared" si="129"/>
        <v>34.912499999999994</v>
      </c>
    </row>
    <row r="787" spans="1:22" ht="13.5" x14ac:dyDescent="0.25">
      <c r="A787" s="3">
        <f>RSI!A787</f>
        <v>43147</v>
      </c>
      <c r="B787" s="2">
        <f>RSI!B787</f>
        <v>2.5972</v>
      </c>
      <c r="C787" s="2">
        <f>RSI!I787</f>
        <v>33.708637971592211</v>
      </c>
      <c r="D787" s="2">
        <f>MACD!E787</f>
        <v>3.3562392056078583E-2</v>
      </c>
      <c r="E787" s="2">
        <f>MACD!F787</f>
        <v>3.2640107817747392E-2</v>
      </c>
      <c r="F787" s="2">
        <f>'Moving Avg'!D787</f>
        <v>2.6135600000000005</v>
      </c>
      <c r="G787" s="2">
        <f>'Moving Avg'!F787</f>
        <v>2.6608549999999989</v>
      </c>
      <c r="H787" s="2">
        <f>'Moving Avg'!G787</f>
        <v>2.7289219999999994</v>
      </c>
      <c r="I787" s="2">
        <f>'Moving Avg'!H787</f>
        <v>2.8403895000000006</v>
      </c>
      <c r="J787" s="6" t="str">
        <f>OBV!F787</f>
        <v>BULLISH</v>
      </c>
      <c r="K787" s="6" t="str">
        <f>OBV!G787</f>
        <v>NEUTRAL</v>
      </c>
      <c r="L787" s="6" t="str">
        <f>OBV!H787</f>
        <v>BULLISH DIVERGENCE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66.5</v>
      </c>
      <c r="Q787" s="9">
        <f t="shared" si="124"/>
        <v>18.725000000000001</v>
      </c>
      <c r="R787" s="9">
        <f t="shared" si="125"/>
        <v>21.625</v>
      </c>
      <c r="S787" s="9">
        <f t="shared" si="126"/>
        <v>33.674999999999997</v>
      </c>
      <c r="T787" s="9">
        <f t="shared" si="127"/>
        <v>22.875</v>
      </c>
      <c r="U787" s="8">
        <f t="shared" si="128"/>
        <v>24.675000000000001</v>
      </c>
      <c r="V787" s="8">
        <f t="shared" si="129"/>
        <v>24.225000000000001</v>
      </c>
    </row>
    <row r="788" spans="1:22" ht="13.5" x14ac:dyDescent="0.25">
      <c r="A788" s="3">
        <f>RSI!A788</f>
        <v>43150</v>
      </c>
      <c r="B788" s="2">
        <f>RSI!B788</f>
        <v>2.5972</v>
      </c>
      <c r="C788" s="2">
        <f>RSI!I788</f>
        <v>33.708637971592211</v>
      </c>
      <c r="D788" s="2">
        <f>MACD!E788</f>
        <v>3.4886347474069712E-2</v>
      </c>
      <c r="E788" s="2">
        <f>MACD!F788</f>
        <v>3.308935574901186E-2</v>
      </c>
      <c r="F788" s="2">
        <f>'Moving Avg'!D788</f>
        <v>2.6077199999999996</v>
      </c>
      <c r="G788" s="2">
        <f>'Moving Avg'!F788</f>
        <v>2.6538499999999994</v>
      </c>
      <c r="H788" s="2">
        <f>'Moving Avg'!G788</f>
        <v>2.7260019999999994</v>
      </c>
      <c r="I788" s="2">
        <f>'Moving Avg'!H788</f>
        <v>2.8375055000000002</v>
      </c>
      <c r="J788" s="6" t="str">
        <f>OBV!F788</f>
        <v>BULLISH</v>
      </c>
      <c r="K788" s="6" t="str">
        <f>OBV!G788</f>
        <v>NEUTRAL</v>
      </c>
      <c r="L788" s="6" t="str">
        <f>OBV!H788</f>
        <v>BULLISH DIVERGENCE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66.5</v>
      </c>
      <c r="Q788" s="9">
        <f t="shared" si="124"/>
        <v>18.725000000000001</v>
      </c>
      <c r="R788" s="9">
        <f t="shared" si="125"/>
        <v>21.625</v>
      </c>
      <c r="S788" s="9">
        <f t="shared" si="126"/>
        <v>33.674999999999997</v>
      </c>
      <c r="T788" s="9">
        <f t="shared" si="127"/>
        <v>22.875</v>
      </c>
      <c r="U788" s="8">
        <f t="shared" si="128"/>
        <v>24.675000000000001</v>
      </c>
      <c r="V788" s="8">
        <f t="shared" si="129"/>
        <v>24.225000000000001</v>
      </c>
    </row>
    <row r="789" spans="1:22" ht="13.5" x14ac:dyDescent="0.25">
      <c r="A789" s="3">
        <f>RSI!A789</f>
        <v>43151</v>
      </c>
      <c r="B789" s="2">
        <f>RSI!B789</f>
        <v>2.5972</v>
      </c>
      <c r="C789" s="2">
        <f>RSI!I789</f>
        <v>33.708637971592211</v>
      </c>
      <c r="D789" s="2">
        <f>MACD!E789</f>
        <v>2.8365955308974122E-2</v>
      </c>
      <c r="E789" s="2">
        <f>MACD!F789</f>
        <v>3.2144675661004318E-2</v>
      </c>
      <c r="F789" s="2">
        <f>'Moving Avg'!D789</f>
        <v>2.60304</v>
      </c>
      <c r="G789" s="2">
        <f>'Moving Avg'!F789</f>
        <v>2.6477199999999996</v>
      </c>
      <c r="H789" s="2">
        <f>'Moving Avg'!G789</f>
        <v>2.724715999999999</v>
      </c>
      <c r="I789" s="2">
        <f>'Moving Avg'!H789</f>
        <v>2.8341750000000006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25</v>
      </c>
      <c r="N789" s="8">
        <f t="shared" si="121"/>
        <v>45</v>
      </c>
      <c r="O789" s="8">
        <f t="shared" si="122"/>
        <v>0</v>
      </c>
      <c r="P789" s="8">
        <f t="shared" si="123"/>
        <v>66.5</v>
      </c>
      <c r="Q789" s="9">
        <f t="shared" si="124"/>
        <v>34.475000000000001</v>
      </c>
      <c r="R789" s="9">
        <f t="shared" si="125"/>
        <v>30.625</v>
      </c>
      <c r="S789" s="9">
        <f t="shared" si="126"/>
        <v>40.424999999999997</v>
      </c>
      <c r="T789" s="9">
        <f t="shared" si="127"/>
        <v>34.125</v>
      </c>
      <c r="U789" s="8">
        <f t="shared" si="128"/>
        <v>35.174999999999997</v>
      </c>
      <c r="V789" s="8">
        <f t="shared" si="129"/>
        <v>34.912499999999994</v>
      </c>
    </row>
    <row r="790" spans="1:22" ht="13.5" x14ac:dyDescent="0.25">
      <c r="A790" s="3">
        <f>RSI!A790</f>
        <v>43152</v>
      </c>
      <c r="B790" s="2">
        <f>RSI!B790</f>
        <v>2.6206</v>
      </c>
      <c r="C790" s="2">
        <f>RSI!I790</f>
        <v>40.413018072810161</v>
      </c>
      <c r="D790" s="2">
        <f>MACD!E790</f>
        <v>2.1533557398326852E-2</v>
      </c>
      <c r="E790" s="2">
        <f>MACD!F790</f>
        <v>3.0022452008468828E-2</v>
      </c>
      <c r="F790" s="2">
        <f>'Moving Avg'!D790</f>
        <v>2.60188</v>
      </c>
      <c r="G790" s="2">
        <f>'Moving Avg'!F790</f>
        <v>2.6430500000000001</v>
      </c>
      <c r="H790" s="2">
        <f>'Moving Avg'!G790</f>
        <v>2.7222639999999991</v>
      </c>
      <c r="I790" s="2">
        <f>'Moving Avg'!H790</f>
        <v>2.8306640000000005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0"/>
        <v>25</v>
      </c>
      <c r="N790" s="8">
        <f t="shared" si="121"/>
        <v>45</v>
      </c>
      <c r="O790" s="8">
        <f t="shared" si="122"/>
        <v>0</v>
      </c>
      <c r="P790" s="8">
        <f t="shared" si="123"/>
        <v>16.5</v>
      </c>
      <c r="Q790" s="9">
        <f t="shared" si="124"/>
        <v>26.975000000000001</v>
      </c>
      <c r="R790" s="9">
        <f t="shared" si="125"/>
        <v>18.125</v>
      </c>
      <c r="S790" s="9">
        <f t="shared" si="126"/>
        <v>17.925000000000001</v>
      </c>
      <c r="T790" s="9">
        <f t="shared" si="127"/>
        <v>21.625</v>
      </c>
      <c r="U790" s="8">
        <f t="shared" si="128"/>
        <v>21.008333333333336</v>
      </c>
      <c r="V790" s="8">
        <f t="shared" si="129"/>
        <v>21.162500000000001</v>
      </c>
    </row>
    <row r="791" spans="1:22" ht="13.5" x14ac:dyDescent="0.25">
      <c r="A791" s="3">
        <f>RSI!A791</f>
        <v>43153</v>
      </c>
      <c r="B791" s="2">
        <f>RSI!B791</f>
        <v>2.6206</v>
      </c>
      <c r="C791" s="2">
        <f>RSI!I791</f>
        <v>40.413018072810161</v>
      </c>
      <c r="D791" s="2">
        <f>MACD!E791</f>
        <v>1.6001239292853242E-2</v>
      </c>
      <c r="E791" s="2">
        <f>MACD!F791</f>
        <v>2.7218209465345714E-2</v>
      </c>
      <c r="F791" s="2">
        <f>'Moving Avg'!D791</f>
        <v>2.60656</v>
      </c>
      <c r="G791" s="2">
        <f>'Moving Avg'!F791</f>
        <v>2.6398400000000004</v>
      </c>
      <c r="H791" s="2">
        <f>'Moving Avg'!G791</f>
        <v>2.7198119999999992</v>
      </c>
      <c r="I791" s="2">
        <f>'Moving Avg'!H791</f>
        <v>2.827153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25</v>
      </c>
      <c r="N791" s="8">
        <f t="shared" si="121"/>
        <v>45</v>
      </c>
      <c r="O791" s="8">
        <f t="shared" si="122"/>
        <v>0</v>
      </c>
      <c r="P791" s="8">
        <f t="shared" si="123"/>
        <v>83.5</v>
      </c>
      <c r="Q791" s="9">
        <f t="shared" si="124"/>
        <v>37.024999999999999</v>
      </c>
      <c r="R791" s="9">
        <f t="shared" si="125"/>
        <v>34.875</v>
      </c>
      <c r="S791" s="9">
        <f t="shared" si="126"/>
        <v>48.075000000000003</v>
      </c>
      <c r="T791" s="9">
        <f t="shared" si="127"/>
        <v>38.375</v>
      </c>
      <c r="U791" s="8">
        <f t="shared" si="128"/>
        <v>39.991666666666667</v>
      </c>
      <c r="V791" s="8">
        <f t="shared" si="129"/>
        <v>39.587500000000006</v>
      </c>
    </row>
    <row r="792" spans="1:22" ht="13.5" x14ac:dyDescent="0.25">
      <c r="A792" s="3">
        <f>RSI!A792</f>
        <v>43154</v>
      </c>
      <c r="B792" s="2">
        <f>RSI!B792</f>
        <v>2.6147999999999998</v>
      </c>
      <c r="C792" s="2">
        <f>RSI!I792</f>
        <v>39.271301043927018</v>
      </c>
      <c r="D792" s="2">
        <f>MACD!E792</f>
        <v>1.1980178221124405E-2</v>
      </c>
      <c r="E792" s="2">
        <f>MACD!F792</f>
        <v>2.4170603216501454E-2</v>
      </c>
      <c r="F792" s="2">
        <f>'Moving Avg'!D792</f>
        <v>2.61008</v>
      </c>
      <c r="G792" s="2">
        <f>'Moving Avg'!F792</f>
        <v>2.6386750000000001</v>
      </c>
      <c r="H792" s="2">
        <f>'Moving Avg'!G792</f>
        <v>2.7172439999999995</v>
      </c>
      <c r="I792" s="2">
        <f>'Moving Avg'!H792</f>
        <v>2.8232654999999998</v>
      </c>
      <c r="J792" s="6" t="str">
        <f>OBV!F792</f>
        <v>BEARISH</v>
      </c>
      <c r="K792" s="6" t="str">
        <f>OBV!G792</f>
        <v>WEAK</v>
      </c>
      <c r="L792" s="6" t="str">
        <f>OBV!H792</f>
        <v>BEARISH DIVERGENCE</v>
      </c>
      <c r="M792" s="8">
        <f t="shared" si="120"/>
        <v>25</v>
      </c>
      <c r="N792" s="8">
        <f t="shared" si="121"/>
        <v>45</v>
      </c>
      <c r="O792" s="8">
        <f t="shared" si="122"/>
        <v>0</v>
      </c>
      <c r="P792" s="8">
        <f t="shared" si="123"/>
        <v>0</v>
      </c>
      <c r="Q792" s="9">
        <f t="shared" si="124"/>
        <v>24.5</v>
      </c>
      <c r="R792" s="9">
        <f t="shared" si="125"/>
        <v>14</v>
      </c>
      <c r="S792" s="9">
        <f t="shared" si="126"/>
        <v>10.5</v>
      </c>
      <c r="T792" s="9">
        <f t="shared" si="127"/>
        <v>17.5</v>
      </c>
      <c r="U792" s="8">
        <f t="shared" si="128"/>
        <v>16.333333333333332</v>
      </c>
      <c r="V792" s="8">
        <f t="shared" si="129"/>
        <v>16.625</v>
      </c>
    </row>
    <row r="793" spans="1:22" ht="13.5" x14ac:dyDescent="0.25">
      <c r="A793" s="3">
        <f>RSI!A793</f>
        <v>43157</v>
      </c>
      <c r="B793" s="2">
        <f>RSI!B793</f>
        <v>2.6031</v>
      </c>
      <c r="C793" s="2">
        <f>RSI!I793</f>
        <v>37.000459343219028</v>
      </c>
      <c r="D793" s="2">
        <f>MACD!E793</f>
        <v>9.692108398874133E-3</v>
      </c>
      <c r="E793" s="2">
        <f>MACD!F793</f>
        <v>2.1274904252975992E-2</v>
      </c>
      <c r="F793" s="2">
        <f>'Moving Avg'!D793</f>
        <v>2.6112599999999997</v>
      </c>
      <c r="G793" s="2">
        <f>'Moving Avg'!F793</f>
        <v>2.6322550000000002</v>
      </c>
      <c r="H793" s="2">
        <f>'Moving Avg'!G793</f>
        <v>2.7150260000000004</v>
      </c>
      <c r="I793" s="2">
        <f>'Moving Avg'!H793</f>
        <v>2.8193445000000001</v>
      </c>
      <c r="J793" s="6" t="str">
        <f>OBV!F793</f>
        <v>BEARISH</v>
      </c>
      <c r="K793" s="6" t="str">
        <f>OBV!G793</f>
        <v>WEAK</v>
      </c>
      <c r="L793" s="6" t="str">
        <f>OBV!H793</f>
        <v>BEARISH DIVERGENCE</v>
      </c>
      <c r="M793" s="8">
        <f t="shared" si="120"/>
        <v>25</v>
      </c>
      <c r="N793" s="8">
        <f t="shared" si="121"/>
        <v>45</v>
      </c>
      <c r="O793" s="8">
        <f t="shared" si="122"/>
        <v>0</v>
      </c>
      <c r="P793" s="8">
        <f t="shared" si="123"/>
        <v>0</v>
      </c>
      <c r="Q793" s="9">
        <f t="shared" si="124"/>
        <v>24.5</v>
      </c>
      <c r="R793" s="9">
        <f t="shared" si="125"/>
        <v>14</v>
      </c>
      <c r="S793" s="9">
        <f t="shared" si="126"/>
        <v>10.5</v>
      </c>
      <c r="T793" s="9">
        <f t="shared" si="127"/>
        <v>17.5</v>
      </c>
      <c r="U793" s="8">
        <f t="shared" si="128"/>
        <v>16.333333333333332</v>
      </c>
      <c r="V793" s="8">
        <f t="shared" si="129"/>
        <v>16.625</v>
      </c>
    </row>
    <row r="794" spans="1:22" ht="13.5" x14ac:dyDescent="0.25">
      <c r="A794" s="3">
        <f>RSI!A794</f>
        <v>43158</v>
      </c>
      <c r="B794" s="2">
        <f>RSI!B794</f>
        <v>2.5680999999999998</v>
      </c>
      <c r="C794" s="2">
        <f>RSI!I794</f>
        <v>31.190187830025238</v>
      </c>
      <c r="D794" s="2">
        <f>MACD!E794</f>
        <v>9.7548216902860752E-3</v>
      </c>
      <c r="E794" s="2">
        <f>MACD!F794</f>
        <v>1.8970887740438008E-2</v>
      </c>
      <c r="F794" s="2">
        <f>'Moving Avg'!D794</f>
        <v>2.6054399999999998</v>
      </c>
      <c r="G794" s="2">
        <f>'Moving Avg'!F794</f>
        <v>2.6264200000000004</v>
      </c>
      <c r="H794" s="2">
        <f>'Moving Avg'!G794</f>
        <v>2.7121079999999993</v>
      </c>
      <c r="I794" s="2">
        <f>'Moving Avg'!H794</f>
        <v>2.8152735</v>
      </c>
      <c r="J794" s="6" t="str">
        <f>OBV!F794</f>
        <v>BEARISH</v>
      </c>
      <c r="K794" s="6" t="str">
        <f>OBV!G794</f>
        <v>WEAK</v>
      </c>
      <c r="L794" s="6" t="str">
        <f>OBV!H794</f>
        <v>CONFIRMED BEARISH</v>
      </c>
      <c r="M794" s="8">
        <f t="shared" si="120"/>
        <v>25</v>
      </c>
      <c r="N794" s="8">
        <f t="shared" si="121"/>
        <v>45</v>
      </c>
      <c r="O794" s="8">
        <f t="shared" si="122"/>
        <v>0</v>
      </c>
      <c r="P794" s="8">
        <f t="shared" si="123"/>
        <v>0</v>
      </c>
      <c r="Q794" s="9">
        <f t="shared" si="124"/>
        <v>24.5</v>
      </c>
      <c r="R794" s="9">
        <f t="shared" si="125"/>
        <v>14</v>
      </c>
      <c r="S794" s="9">
        <f t="shared" si="126"/>
        <v>10.5</v>
      </c>
      <c r="T794" s="9">
        <f t="shared" si="127"/>
        <v>17.5</v>
      </c>
      <c r="U794" s="8">
        <f t="shared" si="128"/>
        <v>16.333333333333332</v>
      </c>
      <c r="V794" s="8">
        <f t="shared" si="129"/>
        <v>16.625</v>
      </c>
    </row>
    <row r="795" spans="1:22" ht="13.5" x14ac:dyDescent="0.25">
      <c r="A795" s="3">
        <f>RSI!A795</f>
        <v>43159</v>
      </c>
      <c r="B795" s="2">
        <f>RSI!B795</f>
        <v>2.5388999999999999</v>
      </c>
      <c r="C795" s="2">
        <f>RSI!I795</f>
        <v>27.333736882138282</v>
      </c>
      <c r="D795" s="2">
        <f>MACD!E795</f>
        <v>1.3346351229821973E-2</v>
      </c>
      <c r="E795" s="2">
        <f>MACD!F795</f>
        <v>1.7845980438314802E-2</v>
      </c>
      <c r="F795" s="2">
        <f>'Moving Avg'!D795</f>
        <v>2.5890999999999997</v>
      </c>
      <c r="G795" s="2">
        <f>'Moving Avg'!F795</f>
        <v>2.6191250000000004</v>
      </c>
      <c r="H795" s="2">
        <f>'Moving Avg'!G795</f>
        <v>2.7087239999999997</v>
      </c>
      <c r="I795" s="2">
        <f>'Moving Avg'!H795</f>
        <v>2.8110564999999998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  <c r="M795" s="8">
        <f t="shared" si="120"/>
        <v>50</v>
      </c>
      <c r="N795" s="8">
        <f t="shared" si="121"/>
        <v>45</v>
      </c>
      <c r="O795" s="8">
        <f t="shared" si="122"/>
        <v>0</v>
      </c>
      <c r="P795" s="8">
        <f t="shared" si="123"/>
        <v>0</v>
      </c>
      <c r="Q795" s="9">
        <f t="shared" si="124"/>
        <v>33.25</v>
      </c>
      <c r="R795" s="9">
        <f t="shared" si="125"/>
        <v>19</v>
      </c>
      <c r="S795" s="9">
        <f t="shared" si="126"/>
        <v>14.25</v>
      </c>
      <c r="T795" s="9">
        <f t="shared" si="127"/>
        <v>23.75</v>
      </c>
      <c r="U795" s="8">
        <f t="shared" si="128"/>
        <v>22.166666666666668</v>
      </c>
      <c r="V795" s="8">
        <f t="shared" si="129"/>
        <v>22.5625</v>
      </c>
    </row>
    <row r="796" spans="1:22" ht="13.5" x14ac:dyDescent="0.25">
      <c r="A796" s="3">
        <f>RSI!A796</f>
        <v>43160</v>
      </c>
      <c r="B796" s="2">
        <f>RSI!B796</f>
        <v>2.6031</v>
      </c>
      <c r="C796" s="2">
        <f>RSI!I796</f>
        <v>43.789678880294566</v>
      </c>
      <c r="D796" s="2">
        <f>MACD!E796</f>
        <v>7.7574202282639781E-3</v>
      </c>
      <c r="E796" s="2">
        <f>MACD!F796</f>
        <v>1.5828268396304638E-2</v>
      </c>
      <c r="F796" s="2">
        <f>'Moving Avg'!D796</f>
        <v>2.5855999999999999</v>
      </c>
      <c r="G796" s="2">
        <f>'Moving Avg'!F796</f>
        <v>2.61504</v>
      </c>
      <c r="H796" s="2">
        <f>'Moving Avg'!G796</f>
        <v>2.7081400000000002</v>
      </c>
      <c r="I796" s="2">
        <f>'Moving Avg'!H796</f>
        <v>2.8071605000000002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  <c r="M796" s="8">
        <f t="shared" si="120"/>
        <v>25</v>
      </c>
      <c r="N796" s="8">
        <f t="shared" si="121"/>
        <v>45</v>
      </c>
      <c r="O796" s="8">
        <f t="shared" si="122"/>
        <v>0</v>
      </c>
      <c r="P796" s="8">
        <f t="shared" si="123"/>
        <v>0</v>
      </c>
      <c r="Q796" s="9">
        <f t="shared" si="124"/>
        <v>24.5</v>
      </c>
      <c r="R796" s="9">
        <f t="shared" si="125"/>
        <v>14</v>
      </c>
      <c r="S796" s="9">
        <f t="shared" si="126"/>
        <v>10.5</v>
      </c>
      <c r="T796" s="9">
        <f t="shared" si="127"/>
        <v>17.5</v>
      </c>
      <c r="U796" s="8">
        <f t="shared" si="128"/>
        <v>16.333333333333332</v>
      </c>
      <c r="V796" s="8">
        <f t="shared" si="129"/>
        <v>16.625</v>
      </c>
    </row>
    <row r="797" spans="1:22" ht="13.5" x14ac:dyDescent="0.25">
      <c r="A797" s="3">
        <f>RSI!A797</f>
        <v>43161</v>
      </c>
      <c r="B797" s="2">
        <f>RSI!B797</f>
        <v>2.6147999999999998</v>
      </c>
      <c r="C797" s="2">
        <f>RSI!I797</f>
        <v>46.181649393167795</v>
      </c>
      <c r="D797" s="2">
        <f>MACD!E797</f>
        <v>2.3563213497981295E-3</v>
      </c>
      <c r="E797" s="2">
        <f>MACD!F797</f>
        <v>1.3133878987003338E-2</v>
      </c>
      <c r="F797" s="2">
        <f>'Moving Avg'!D797</f>
        <v>2.5856000000000003</v>
      </c>
      <c r="G797" s="2">
        <f>'Moving Avg'!F797</f>
        <v>2.6115400000000006</v>
      </c>
      <c r="H797" s="2">
        <f>'Moving Avg'!G797</f>
        <v>2.7068560000000002</v>
      </c>
      <c r="I797" s="2">
        <f>'Moving Avg'!H797</f>
        <v>2.8033229999999998</v>
      </c>
      <c r="J797" s="6" t="str">
        <f>OBV!F797</f>
        <v>BEARISH</v>
      </c>
      <c r="K797" s="6" t="str">
        <f>OBV!G797</f>
        <v>WEAK</v>
      </c>
      <c r="L797" s="6" t="str">
        <f>OBV!H797</f>
        <v>NEUTRAL</v>
      </c>
      <c r="M797" s="8">
        <f t="shared" si="120"/>
        <v>25</v>
      </c>
      <c r="N797" s="8">
        <f t="shared" si="121"/>
        <v>45</v>
      </c>
      <c r="O797" s="8">
        <f t="shared" si="122"/>
        <v>0</v>
      </c>
      <c r="P797" s="8">
        <f t="shared" si="123"/>
        <v>0</v>
      </c>
      <c r="Q797" s="9">
        <f t="shared" si="124"/>
        <v>24.5</v>
      </c>
      <c r="R797" s="9">
        <f t="shared" si="125"/>
        <v>14</v>
      </c>
      <c r="S797" s="9">
        <f t="shared" si="126"/>
        <v>10.5</v>
      </c>
      <c r="T797" s="9">
        <f t="shared" si="127"/>
        <v>17.5</v>
      </c>
      <c r="U797" s="8">
        <f t="shared" si="128"/>
        <v>16.333333333333332</v>
      </c>
      <c r="V797" s="8">
        <f t="shared" si="129"/>
        <v>16.625</v>
      </c>
    </row>
    <row r="798" spans="1:22" ht="13.5" x14ac:dyDescent="0.25">
      <c r="A798" s="3">
        <f>RSI!A798</f>
        <v>43164</v>
      </c>
      <c r="B798" s="2">
        <f>RSI!B798</f>
        <v>2.6147999999999998</v>
      </c>
      <c r="C798" s="2">
        <f>RSI!I798</f>
        <v>46.181649393167802</v>
      </c>
      <c r="D798" s="2">
        <f>MACD!E798</f>
        <v>-2.1027312911625629E-3</v>
      </c>
      <c r="E798" s="2">
        <f>MACD!F798</f>
        <v>1.0086556931370158E-2</v>
      </c>
      <c r="F798" s="2">
        <f>'Moving Avg'!D798</f>
        <v>2.5879399999999997</v>
      </c>
      <c r="G798" s="2">
        <f>'Moving Avg'!F798</f>
        <v>2.60833</v>
      </c>
      <c r="H798" s="2">
        <f>'Moving Avg'!G798</f>
        <v>2.7051059999999993</v>
      </c>
      <c r="I798" s="2">
        <f>'Moving Avg'!H798</f>
        <v>2.7995349999999997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  <c r="M798" s="8">
        <f t="shared" si="120"/>
        <v>25</v>
      </c>
      <c r="N798" s="8">
        <f t="shared" si="121"/>
        <v>45</v>
      </c>
      <c r="O798" s="8">
        <f t="shared" si="122"/>
        <v>0</v>
      </c>
      <c r="P798" s="8">
        <f t="shared" si="123"/>
        <v>16.5</v>
      </c>
      <c r="Q798" s="9">
        <f t="shared" si="124"/>
        <v>26.975000000000001</v>
      </c>
      <c r="R798" s="9">
        <f t="shared" si="125"/>
        <v>18.125</v>
      </c>
      <c r="S798" s="9">
        <f t="shared" si="126"/>
        <v>17.925000000000001</v>
      </c>
      <c r="T798" s="9">
        <f t="shared" si="127"/>
        <v>21.625</v>
      </c>
      <c r="U798" s="8">
        <f t="shared" si="128"/>
        <v>21.008333333333336</v>
      </c>
      <c r="V798" s="8">
        <f t="shared" si="129"/>
        <v>21.162500000000001</v>
      </c>
    </row>
    <row r="799" spans="1:22" ht="13.5" x14ac:dyDescent="0.25">
      <c r="A799" s="3">
        <f>RSI!A799</f>
        <v>43165</v>
      </c>
      <c r="B799" s="2">
        <f>RSI!B799</f>
        <v>2.6730999999999998</v>
      </c>
      <c r="C799" s="2">
        <f>RSI!I799</f>
        <v>56.804288889657158</v>
      </c>
      <c r="D799" s="2">
        <f>MACD!E799</f>
        <v>-1.009141662193036E-2</v>
      </c>
      <c r="E799" s="2">
        <f>MACD!F799</f>
        <v>6.0509622207100544E-3</v>
      </c>
      <c r="F799" s="2">
        <f>'Moving Avg'!D799</f>
        <v>2.6089399999999996</v>
      </c>
      <c r="G799" s="2">
        <f>'Moving Avg'!F799</f>
        <v>2.610665</v>
      </c>
      <c r="H799" s="2">
        <f>'Moving Avg'!G799</f>
        <v>2.7020699999999995</v>
      </c>
      <c r="I799" s="2">
        <f>'Moving Avg'!H799</f>
        <v>2.7960384999999999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  <c r="M799" s="8">
        <f t="shared" si="120"/>
        <v>25</v>
      </c>
      <c r="N799" s="8">
        <f t="shared" si="121"/>
        <v>45</v>
      </c>
      <c r="O799" s="8">
        <f t="shared" si="122"/>
        <v>0</v>
      </c>
      <c r="P799" s="8">
        <f t="shared" si="123"/>
        <v>83.5</v>
      </c>
      <c r="Q799" s="9">
        <f t="shared" si="124"/>
        <v>37.024999999999999</v>
      </c>
      <c r="R799" s="9">
        <f t="shared" si="125"/>
        <v>34.875</v>
      </c>
      <c r="S799" s="9">
        <f t="shared" si="126"/>
        <v>48.075000000000003</v>
      </c>
      <c r="T799" s="9">
        <f t="shared" si="127"/>
        <v>38.375</v>
      </c>
      <c r="U799" s="8">
        <f t="shared" si="128"/>
        <v>39.991666666666667</v>
      </c>
      <c r="V799" s="8">
        <f t="shared" si="129"/>
        <v>39.587500000000006</v>
      </c>
    </row>
    <row r="800" spans="1:22" ht="13.5" x14ac:dyDescent="0.25">
      <c r="A800" s="3">
        <f>RSI!A800</f>
        <v>43166</v>
      </c>
      <c r="B800" s="2">
        <f>RSI!B800</f>
        <v>2.8249</v>
      </c>
      <c r="C800" s="2">
        <f>RSI!I800</f>
        <v>72.193954615770707</v>
      </c>
      <c r="D800" s="2">
        <f>MACD!E800</f>
        <v>-2.4744757930971417E-2</v>
      </c>
      <c r="E800" s="2">
        <f>MACD!F800</f>
        <v>-1.0818180962623991E-4</v>
      </c>
      <c r="F800" s="2">
        <f>'Moving Avg'!D800</f>
        <v>2.66614</v>
      </c>
      <c r="G800" s="2">
        <f>'Moving Avg'!F800</f>
        <v>2.62059</v>
      </c>
      <c r="H800" s="2">
        <f>'Moving Avg'!G800</f>
        <v>2.7004360000000003</v>
      </c>
      <c r="I800" s="2">
        <f>'Moving Avg'!H800</f>
        <v>2.7933009999999996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0</v>
      </c>
      <c r="N800" s="8">
        <f t="shared" si="121"/>
        <v>100</v>
      </c>
      <c r="O800" s="8">
        <f t="shared" si="122"/>
        <v>0</v>
      </c>
      <c r="P800" s="8">
        <f t="shared" si="123"/>
        <v>100</v>
      </c>
      <c r="Q800" s="9">
        <f t="shared" si="124"/>
        <v>50</v>
      </c>
      <c r="R800" s="9">
        <f t="shared" si="125"/>
        <v>45</v>
      </c>
      <c r="S800" s="9">
        <f t="shared" si="126"/>
        <v>60</v>
      </c>
      <c r="T800" s="9">
        <f t="shared" si="127"/>
        <v>50</v>
      </c>
      <c r="U800" s="8">
        <f t="shared" si="128"/>
        <v>51.666666666666664</v>
      </c>
      <c r="V800" s="8">
        <f t="shared" si="129"/>
        <v>51.25</v>
      </c>
    </row>
    <row r="801" spans="1:22" ht="13.5" x14ac:dyDescent="0.25">
      <c r="A801" s="3">
        <f>RSI!A801</f>
        <v>43167</v>
      </c>
      <c r="B801" s="2">
        <f>RSI!B801</f>
        <v>2.9941</v>
      </c>
      <c r="C801" s="2">
        <f>RSI!I801</f>
        <v>80.523385080878285</v>
      </c>
      <c r="D801" s="2">
        <f>MACD!E801</f>
        <v>-5.0804842911775783E-2</v>
      </c>
      <c r="E801" s="2">
        <f>MACD!F801</f>
        <v>-1.0247514030056148E-2</v>
      </c>
      <c r="F801" s="2">
        <f>'Moving Avg'!D801</f>
        <v>2.7443399999999998</v>
      </c>
      <c r="G801" s="2">
        <f>'Moving Avg'!F801</f>
        <v>2.6389750000000003</v>
      </c>
      <c r="H801" s="2">
        <f>'Moving Avg'!G801</f>
        <v>2.7021860000000002</v>
      </c>
      <c r="I801" s="2">
        <f>'Moving Avg'!H801</f>
        <v>2.7916574999999999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  <c r="M801" s="8">
        <f t="shared" si="120"/>
        <v>0</v>
      </c>
      <c r="N801" s="8">
        <f t="shared" si="121"/>
        <v>100</v>
      </c>
      <c r="O801" s="8">
        <f t="shared" si="122"/>
        <v>0</v>
      </c>
      <c r="P801" s="8">
        <f t="shared" si="123"/>
        <v>100</v>
      </c>
      <c r="Q801" s="9">
        <f t="shared" si="124"/>
        <v>50</v>
      </c>
      <c r="R801" s="9">
        <f t="shared" si="125"/>
        <v>45</v>
      </c>
      <c r="S801" s="9">
        <f t="shared" si="126"/>
        <v>60</v>
      </c>
      <c r="T801" s="9">
        <f t="shared" si="127"/>
        <v>50</v>
      </c>
      <c r="U801" s="8">
        <f t="shared" si="128"/>
        <v>51.666666666666664</v>
      </c>
      <c r="V801" s="8">
        <f t="shared" si="129"/>
        <v>51.25</v>
      </c>
    </row>
    <row r="802" spans="1:22" ht="13.5" x14ac:dyDescent="0.25">
      <c r="A802" s="3">
        <f>RSI!A802</f>
        <v>43168</v>
      </c>
      <c r="B802" s="2">
        <f>RSI!B802</f>
        <v>3.14</v>
      </c>
      <c r="C802" s="2">
        <f>RSI!I802</f>
        <v>84.762150450802991</v>
      </c>
      <c r="D802" s="2">
        <f>MACD!E802</f>
        <v>-8.6599441196888005E-2</v>
      </c>
      <c r="E802" s="2">
        <f>MACD!F802</f>
        <v>-2.5517899463422519E-2</v>
      </c>
      <c r="F802" s="2">
        <f>'Moving Avg'!D802</f>
        <v>2.84938</v>
      </c>
      <c r="G802" s="2">
        <f>'Moving Avg'!F802</f>
        <v>2.6646550000000007</v>
      </c>
      <c r="H802" s="2">
        <f>'Moving Avg'!G802</f>
        <v>2.7067380000000001</v>
      </c>
      <c r="I802" s="2">
        <f>'Moving Avg'!H802</f>
        <v>2.7907434999999996</v>
      </c>
      <c r="J802" s="6" t="str">
        <f>OBV!F802</f>
        <v>BULLISH</v>
      </c>
      <c r="K802" s="6" t="str">
        <f>OBV!G802</f>
        <v>STRONG</v>
      </c>
      <c r="L802" s="6" t="str">
        <f>OBV!H802</f>
        <v>CONFIRMED BULLISH</v>
      </c>
      <c r="M802" s="8">
        <f t="shared" si="120"/>
        <v>0</v>
      </c>
      <c r="N802" s="8">
        <f t="shared" si="121"/>
        <v>100</v>
      </c>
      <c r="O802" s="8">
        <f t="shared" si="122"/>
        <v>50</v>
      </c>
      <c r="P802" s="8">
        <f t="shared" si="123"/>
        <v>100</v>
      </c>
      <c r="Q802" s="9">
        <f t="shared" si="124"/>
        <v>57.5</v>
      </c>
      <c r="R802" s="9">
        <f t="shared" si="125"/>
        <v>62.5</v>
      </c>
      <c r="S802" s="9">
        <f t="shared" si="126"/>
        <v>72.5</v>
      </c>
      <c r="T802" s="9">
        <f t="shared" si="127"/>
        <v>62.5</v>
      </c>
      <c r="U802" s="8">
        <f t="shared" si="128"/>
        <v>64.166666666666671</v>
      </c>
      <c r="V802" s="8">
        <f t="shared" si="129"/>
        <v>63.75</v>
      </c>
    </row>
    <row r="803" spans="1:22" ht="13.5" x14ac:dyDescent="0.25">
      <c r="A803" s="3">
        <f>RSI!A803</f>
        <v>43171</v>
      </c>
      <c r="B803" s="2">
        <f>RSI!B803</f>
        <v>3.1634000000000002</v>
      </c>
      <c r="C803" s="2">
        <f>RSI!I803</f>
        <v>85.314188605059186</v>
      </c>
      <c r="D803" s="2">
        <f>MACD!E803</f>
        <v>-0.12317527243226722</v>
      </c>
      <c r="E803" s="2">
        <f>MACD!F803</f>
        <v>-4.5049374057191463E-2</v>
      </c>
      <c r="F803" s="2">
        <f>'Moving Avg'!D803</f>
        <v>2.9591000000000003</v>
      </c>
      <c r="G803" s="2">
        <f>'Moving Avg'!F803</f>
        <v>2.6915050000000003</v>
      </c>
      <c r="H803" s="2">
        <f>'Moving Avg'!G803</f>
        <v>2.7117579999999997</v>
      </c>
      <c r="I803" s="2">
        <f>'Moving Avg'!H803</f>
        <v>2.7899464999999997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  <c r="M803" s="8">
        <f t="shared" si="120"/>
        <v>0</v>
      </c>
      <c r="N803" s="8">
        <f t="shared" si="121"/>
        <v>100</v>
      </c>
      <c r="O803" s="8">
        <f t="shared" si="122"/>
        <v>50</v>
      </c>
      <c r="P803" s="8">
        <f t="shared" si="123"/>
        <v>100</v>
      </c>
      <c r="Q803" s="9">
        <f t="shared" si="124"/>
        <v>57.5</v>
      </c>
      <c r="R803" s="9">
        <f t="shared" si="125"/>
        <v>62.5</v>
      </c>
      <c r="S803" s="9">
        <f t="shared" si="126"/>
        <v>72.5</v>
      </c>
      <c r="T803" s="9">
        <f t="shared" si="127"/>
        <v>62.5</v>
      </c>
      <c r="U803" s="8">
        <f t="shared" si="128"/>
        <v>64.166666666666671</v>
      </c>
      <c r="V803" s="8">
        <f t="shared" si="129"/>
        <v>63.75</v>
      </c>
    </row>
    <row r="804" spans="1:22" ht="13.5" x14ac:dyDescent="0.25">
      <c r="A804" s="3">
        <f>RSI!A804</f>
        <v>43172</v>
      </c>
      <c r="B804" s="2">
        <f>RSI!B804</f>
        <v>3.07</v>
      </c>
      <c r="C804" s="2">
        <f>RSI!I804</f>
        <v>73.818698316962653</v>
      </c>
      <c r="D804" s="2">
        <f>MACD!E804</f>
        <v>-0.15527912570862146</v>
      </c>
      <c r="E804" s="2">
        <f>MACD!F804</f>
        <v>-6.7095324387477465E-2</v>
      </c>
      <c r="F804" s="2">
        <f>'Moving Avg'!D804</f>
        <v>3.0384799999999998</v>
      </c>
      <c r="G804" s="2">
        <f>'Moving Avg'!F804</f>
        <v>2.7139750000000005</v>
      </c>
      <c r="H804" s="2">
        <f>'Moving Avg'!G804</f>
        <v>2.7153760000000005</v>
      </c>
      <c r="I804" s="2">
        <f>'Moving Avg'!H804</f>
        <v>2.7887319999999995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  <c r="M804" s="8">
        <f t="shared" si="120"/>
        <v>0</v>
      </c>
      <c r="N804" s="8">
        <f t="shared" si="121"/>
        <v>100</v>
      </c>
      <c r="O804" s="8">
        <f t="shared" si="122"/>
        <v>50</v>
      </c>
      <c r="P804" s="8">
        <f t="shared" si="123"/>
        <v>100</v>
      </c>
      <c r="Q804" s="9">
        <f t="shared" si="124"/>
        <v>57.5</v>
      </c>
      <c r="R804" s="9">
        <f t="shared" si="125"/>
        <v>62.5</v>
      </c>
      <c r="S804" s="9">
        <f t="shared" si="126"/>
        <v>72.5</v>
      </c>
      <c r="T804" s="9">
        <f t="shared" si="127"/>
        <v>62.5</v>
      </c>
      <c r="U804" s="8">
        <f t="shared" si="128"/>
        <v>64.166666666666671</v>
      </c>
      <c r="V804" s="8">
        <f t="shared" si="129"/>
        <v>63.75</v>
      </c>
    </row>
    <row r="805" spans="1:22" ht="13.5" x14ac:dyDescent="0.25">
      <c r="A805" s="3">
        <f>RSI!A805</f>
        <v>43173</v>
      </c>
      <c r="B805" s="2">
        <f>RSI!B805</f>
        <v>3.1166999999999998</v>
      </c>
      <c r="C805" s="2">
        <f>RSI!I805</f>
        <v>75.589757277967834</v>
      </c>
      <c r="D805" s="2">
        <f>MACD!E805</f>
        <v>-0.19233337969199127</v>
      </c>
      <c r="E805" s="2">
        <f>MACD!F805</f>
        <v>-9.2142935448380231E-2</v>
      </c>
      <c r="F805" s="2">
        <f>'Moving Avg'!D805</f>
        <v>3.0968399999999998</v>
      </c>
      <c r="G805" s="2">
        <f>'Moving Avg'!F805</f>
        <v>2.7384900000000005</v>
      </c>
      <c r="H805" s="2">
        <f>'Moving Avg'!G805</f>
        <v>2.7205120000000007</v>
      </c>
      <c r="I805" s="2">
        <f>'Moving Avg'!H805</f>
        <v>2.7877014999999994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  <c r="M805" s="8">
        <f t="shared" si="120"/>
        <v>0</v>
      </c>
      <c r="N805" s="8">
        <f t="shared" si="121"/>
        <v>100</v>
      </c>
      <c r="O805" s="8">
        <f t="shared" si="122"/>
        <v>50</v>
      </c>
      <c r="P805" s="8">
        <f t="shared" si="123"/>
        <v>100</v>
      </c>
      <c r="Q805" s="9">
        <f t="shared" si="124"/>
        <v>57.5</v>
      </c>
      <c r="R805" s="9">
        <f t="shared" si="125"/>
        <v>62.5</v>
      </c>
      <c r="S805" s="9">
        <f t="shared" si="126"/>
        <v>72.5</v>
      </c>
      <c r="T805" s="9">
        <f t="shared" si="127"/>
        <v>62.5</v>
      </c>
      <c r="U805" s="8">
        <f t="shared" si="128"/>
        <v>64.166666666666671</v>
      </c>
      <c r="V805" s="8">
        <f t="shared" si="129"/>
        <v>63.75</v>
      </c>
    </row>
    <row r="806" spans="1:22" ht="13.5" x14ac:dyDescent="0.25">
      <c r="A806" s="3">
        <f>RSI!A806</f>
        <v>43174</v>
      </c>
      <c r="B806" s="2">
        <f>RSI!B806</f>
        <v>3.1341999999999999</v>
      </c>
      <c r="C806" s="2">
        <f>RSI!I806</f>
        <v>76.23842583190627</v>
      </c>
      <c r="D806" s="2">
        <f>MACD!E806</f>
        <v>-0.21717664557990801</v>
      </c>
      <c r="E806" s="2">
        <f>MACD!F806</f>
        <v>-0.1171496774746858</v>
      </c>
      <c r="F806" s="2">
        <f>'Moving Avg'!D806</f>
        <v>3.12486</v>
      </c>
      <c r="G806" s="2">
        <f>'Moving Avg'!F806</f>
        <v>2.7653400000000006</v>
      </c>
      <c r="H806" s="2">
        <f>'Moving Avg'!G806</f>
        <v>2.7276320000000003</v>
      </c>
      <c r="I806" s="2">
        <f>'Moving Avg'!H806</f>
        <v>2.786758499999999</v>
      </c>
      <c r="J806" s="6" t="str">
        <f>OBV!F806</f>
        <v>BULLISH</v>
      </c>
      <c r="K806" s="6" t="str">
        <f>OBV!G806</f>
        <v>STRONG</v>
      </c>
      <c r="L806" s="6" t="str">
        <f>OBV!H806</f>
        <v>CONFIRMED BULLISH</v>
      </c>
      <c r="M806" s="8">
        <f t="shared" si="120"/>
        <v>0</v>
      </c>
      <c r="N806" s="8">
        <f t="shared" si="121"/>
        <v>100</v>
      </c>
      <c r="O806" s="8">
        <f t="shared" si="122"/>
        <v>50</v>
      </c>
      <c r="P806" s="8">
        <f t="shared" si="123"/>
        <v>100</v>
      </c>
      <c r="Q806" s="9">
        <f t="shared" si="124"/>
        <v>57.5</v>
      </c>
      <c r="R806" s="9">
        <f t="shared" si="125"/>
        <v>62.5</v>
      </c>
      <c r="S806" s="9">
        <f t="shared" si="126"/>
        <v>72.5</v>
      </c>
      <c r="T806" s="9">
        <f t="shared" si="127"/>
        <v>62.5</v>
      </c>
      <c r="U806" s="8">
        <f t="shared" si="128"/>
        <v>64.166666666666671</v>
      </c>
      <c r="V806" s="8">
        <f t="shared" si="129"/>
        <v>63.75</v>
      </c>
    </row>
    <row r="807" spans="1:22" ht="13.5" x14ac:dyDescent="0.25">
      <c r="A807" s="3">
        <f>RSI!A807</f>
        <v>43175</v>
      </c>
      <c r="B807" s="2">
        <f>RSI!B807</f>
        <v>3.1166999999999998</v>
      </c>
      <c r="C807" s="2">
        <f>RSI!I807</f>
        <v>74.117354188248825</v>
      </c>
      <c r="D807" s="2">
        <f>MACD!E807</f>
        <v>-0.23712192061369031</v>
      </c>
      <c r="E807" s="2">
        <f>MACD!F807</f>
        <v>-0.14114412610248669</v>
      </c>
      <c r="F807" s="2">
        <f>'Moving Avg'!D807</f>
        <v>3.1201999999999996</v>
      </c>
      <c r="G807" s="2">
        <f>'Moving Avg'!F807</f>
        <v>2.7913150000000004</v>
      </c>
      <c r="H807" s="2">
        <f>'Moving Avg'!G807</f>
        <v>2.7339360000000004</v>
      </c>
      <c r="I807" s="2">
        <f>'Moving Avg'!H807</f>
        <v>2.7862239999999998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  <c r="M807" s="8">
        <f t="shared" si="120"/>
        <v>0</v>
      </c>
      <c r="N807" s="8">
        <f t="shared" si="121"/>
        <v>100</v>
      </c>
      <c r="O807" s="8">
        <f t="shared" si="122"/>
        <v>50</v>
      </c>
      <c r="P807" s="8">
        <f t="shared" si="123"/>
        <v>66.5</v>
      </c>
      <c r="Q807" s="9">
        <f t="shared" si="124"/>
        <v>52.475000000000001</v>
      </c>
      <c r="R807" s="9">
        <f t="shared" si="125"/>
        <v>54.125</v>
      </c>
      <c r="S807" s="9">
        <f t="shared" si="126"/>
        <v>57.424999999999997</v>
      </c>
      <c r="T807" s="9">
        <f t="shared" si="127"/>
        <v>54.125</v>
      </c>
      <c r="U807" s="8">
        <f t="shared" si="128"/>
        <v>54.67499999999999</v>
      </c>
      <c r="V807" s="8">
        <f t="shared" si="129"/>
        <v>54.537499999999994</v>
      </c>
    </row>
    <row r="808" spans="1:22" ht="13.5" x14ac:dyDescent="0.25">
      <c r="A808" s="3">
        <f>RSI!A808</f>
        <v>43178</v>
      </c>
      <c r="B808" s="2">
        <f>RSI!B808</f>
        <v>3.1166999999999998</v>
      </c>
      <c r="C808" s="2">
        <f>RSI!I808</f>
        <v>74.117354188248825</v>
      </c>
      <c r="D808" s="2">
        <f>MACD!E808</f>
        <v>-0.25576597460752337</v>
      </c>
      <c r="E808" s="2">
        <f>MACD!F808</f>
        <v>-0.16406849580349403</v>
      </c>
      <c r="F808" s="2">
        <f>'Moving Avg'!D808</f>
        <v>3.1108599999999997</v>
      </c>
      <c r="G808" s="2">
        <f>'Moving Avg'!F808</f>
        <v>2.8172900000000007</v>
      </c>
      <c r="H808" s="2">
        <f>'Moving Avg'!G808</f>
        <v>2.7403560000000002</v>
      </c>
      <c r="I808" s="2">
        <f>'Moving Avg'!H808</f>
        <v>2.7851935000000001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0</v>
      </c>
      <c r="N808" s="8">
        <f t="shared" si="121"/>
        <v>100</v>
      </c>
      <c r="O808" s="8">
        <f t="shared" si="122"/>
        <v>50</v>
      </c>
      <c r="P808" s="8">
        <f t="shared" si="123"/>
        <v>16.5</v>
      </c>
      <c r="Q808" s="9">
        <f t="shared" si="124"/>
        <v>44.975000000000001</v>
      </c>
      <c r="R808" s="9">
        <f t="shared" si="125"/>
        <v>41.625</v>
      </c>
      <c r="S808" s="9">
        <f t="shared" si="126"/>
        <v>34.924999999999997</v>
      </c>
      <c r="T808" s="9">
        <f t="shared" si="127"/>
        <v>41.625</v>
      </c>
      <c r="U808" s="8">
        <f t="shared" si="128"/>
        <v>40.508333333333333</v>
      </c>
      <c r="V808" s="8">
        <f t="shared" si="129"/>
        <v>40.787499999999994</v>
      </c>
    </row>
    <row r="809" spans="1:22" ht="13.5" x14ac:dyDescent="0.25">
      <c r="A809" s="3">
        <f>RSI!A809</f>
        <v>43180</v>
      </c>
      <c r="B809" s="2">
        <f>RSI!B809</f>
        <v>3.0525000000000002</v>
      </c>
      <c r="C809" s="2">
        <f>RSI!I809</f>
        <v>66.272560702418048</v>
      </c>
      <c r="D809" s="2">
        <f>MACD!E809</f>
        <v>-0.25945329925103877</v>
      </c>
      <c r="E809" s="2">
        <f>MACD!F809</f>
        <v>-0.18314545649300301</v>
      </c>
      <c r="F809" s="2">
        <f>'Moving Avg'!D809</f>
        <v>3.1073599999999999</v>
      </c>
      <c r="G809" s="2">
        <f>'Moving Avg'!F809</f>
        <v>2.8400550000000004</v>
      </c>
      <c r="H809" s="2">
        <f>'Moving Avg'!G809</f>
        <v>2.7454920000000005</v>
      </c>
      <c r="I809" s="2">
        <f>'Moving Avg'!H809</f>
        <v>2.7838420000000004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25</v>
      </c>
      <c r="N809" s="8">
        <f t="shared" si="121"/>
        <v>100</v>
      </c>
      <c r="O809" s="8">
        <f t="shared" si="122"/>
        <v>50</v>
      </c>
      <c r="P809" s="8">
        <f t="shared" si="123"/>
        <v>16.5</v>
      </c>
      <c r="Q809" s="9">
        <f t="shared" si="124"/>
        <v>53.725000000000001</v>
      </c>
      <c r="R809" s="9">
        <f t="shared" si="125"/>
        <v>46.625</v>
      </c>
      <c r="S809" s="9">
        <f t="shared" si="126"/>
        <v>38.674999999999997</v>
      </c>
      <c r="T809" s="9">
        <f t="shared" si="127"/>
        <v>47.875</v>
      </c>
      <c r="U809" s="8">
        <f t="shared" si="128"/>
        <v>46.341666666666661</v>
      </c>
      <c r="V809" s="8">
        <f t="shared" si="129"/>
        <v>46.724999999999994</v>
      </c>
    </row>
    <row r="810" spans="1:22" ht="13.5" x14ac:dyDescent="0.25">
      <c r="A810" s="3">
        <f>RSI!A810</f>
        <v>43181</v>
      </c>
      <c r="B810" s="2">
        <f>RSI!B810</f>
        <v>3.0817000000000001</v>
      </c>
      <c r="C810" s="2">
        <f>RSI!I810</f>
        <v>67.93492562380851</v>
      </c>
      <c r="D810" s="2">
        <f>MACD!E810</f>
        <v>-0.24251825959281259</v>
      </c>
      <c r="E810" s="2">
        <f>MACD!F810</f>
        <v>-0.19502001711296493</v>
      </c>
      <c r="F810" s="2">
        <f>'Moving Avg'!D810</f>
        <v>3.1003599999999998</v>
      </c>
      <c r="G810" s="2">
        <f>'Moving Avg'!F810</f>
        <v>2.8631099999999998</v>
      </c>
      <c r="H810" s="2">
        <f>'Moving Avg'!G810</f>
        <v>2.7514460000000001</v>
      </c>
      <c r="I810" s="2">
        <f>'Moving Avg'!H810</f>
        <v>2.7826364999999997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100</v>
      </c>
      <c r="O810" s="8">
        <f t="shared" si="122"/>
        <v>50</v>
      </c>
      <c r="P810" s="8">
        <f t="shared" si="123"/>
        <v>16.5</v>
      </c>
      <c r="Q810" s="9">
        <f t="shared" si="124"/>
        <v>53.725000000000001</v>
      </c>
      <c r="R810" s="9">
        <f t="shared" si="125"/>
        <v>46.625</v>
      </c>
      <c r="S810" s="9">
        <f t="shared" si="126"/>
        <v>38.674999999999997</v>
      </c>
      <c r="T810" s="9">
        <f t="shared" si="127"/>
        <v>47.875</v>
      </c>
      <c r="U810" s="8">
        <f t="shared" si="128"/>
        <v>46.341666666666661</v>
      </c>
      <c r="V810" s="8">
        <f t="shared" si="129"/>
        <v>46.724999999999994</v>
      </c>
    </row>
    <row r="811" spans="1:22" ht="13.5" x14ac:dyDescent="0.25">
      <c r="A811" s="3">
        <f>RSI!A811</f>
        <v>43182</v>
      </c>
      <c r="B811" s="2">
        <f>RSI!B811</f>
        <v>3.14</v>
      </c>
      <c r="C811" s="2">
        <f>RSI!I811</f>
        <v>71.007478536840424</v>
      </c>
      <c r="D811" s="2">
        <f>MACD!E811</f>
        <v>-0.20770057029257494</v>
      </c>
      <c r="E811" s="2">
        <f>MACD!F811</f>
        <v>-0.19755612774888695</v>
      </c>
      <c r="F811" s="2">
        <f>'Moving Avg'!D811</f>
        <v>3.1015199999999998</v>
      </c>
      <c r="G811" s="2">
        <f>'Moving Avg'!F811</f>
        <v>2.8890800000000003</v>
      </c>
      <c r="H811" s="2">
        <f>'Moving Avg'!G811</f>
        <v>2.7603159999999995</v>
      </c>
      <c r="I811" s="2">
        <f>'Moving Avg'!H811</f>
        <v>2.7819704999999999</v>
      </c>
      <c r="J811" s="6" t="str">
        <f>OBV!F811</f>
        <v>BULLISH</v>
      </c>
      <c r="K811" s="6" t="str">
        <f>OBV!G811</f>
        <v>NEUTRAL</v>
      </c>
      <c r="L811" s="6" t="str">
        <f>OBV!H811</f>
        <v>CONFIRMED BULLISH</v>
      </c>
      <c r="M811" s="8">
        <f t="shared" si="120"/>
        <v>0</v>
      </c>
      <c r="N811" s="8">
        <f t="shared" si="121"/>
        <v>45</v>
      </c>
      <c r="O811" s="8">
        <f t="shared" si="122"/>
        <v>50</v>
      </c>
      <c r="P811" s="8">
        <f t="shared" si="123"/>
        <v>83.5</v>
      </c>
      <c r="Q811" s="9">
        <f t="shared" si="124"/>
        <v>35.774999999999999</v>
      </c>
      <c r="R811" s="9">
        <f t="shared" si="125"/>
        <v>47.375</v>
      </c>
      <c r="S811" s="9">
        <f t="shared" si="126"/>
        <v>56.825000000000003</v>
      </c>
      <c r="T811" s="9">
        <f t="shared" si="127"/>
        <v>44.625</v>
      </c>
      <c r="U811" s="8">
        <f t="shared" si="128"/>
        <v>46.658333333333339</v>
      </c>
      <c r="V811" s="8">
        <f t="shared" si="129"/>
        <v>46.150000000000006</v>
      </c>
    </row>
    <row r="812" spans="1:22" ht="13.5" x14ac:dyDescent="0.25">
      <c r="A812" s="3">
        <f>RSI!A812</f>
        <v>43185</v>
      </c>
      <c r="B812" s="2">
        <f>RSI!B812</f>
        <v>3.1926000000000001</v>
      </c>
      <c r="C812" s="2">
        <f>RSI!I812</f>
        <v>73.476889887955792</v>
      </c>
      <c r="D812" s="2">
        <f>MACD!E812</f>
        <v>-0.16116761633606291</v>
      </c>
      <c r="E812" s="2">
        <f>MACD!F812</f>
        <v>-0.19027842546632218</v>
      </c>
      <c r="F812" s="2">
        <f>'Moving Avg'!D812</f>
        <v>3.1167000000000002</v>
      </c>
      <c r="G812" s="2">
        <f>'Moving Avg'!F812</f>
        <v>2.91797</v>
      </c>
      <c r="H812" s="2">
        <f>'Moving Avg'!G812</f>
        <v>2.7694219999999996</v>
      </c>
      <c r="I812" s="2">
        <f>'Moving Avg'!H812</f>
        <v>2.7815675</v>
      </c>
      <c r="J812" s="6" t="str">
        <f>OBV!F812</f>
        <v>BULLISH</v>
      </c>
      <c r="K812" s="6" t="str">
        <f>OBV!G812</f>
        <v>NEUTRAL</v>
      </c>
      <c r="L812" s="6" t="str">
        <f>OBV!H812</f>
        <v>CONFIRMED BULLISH</v>
      </c>
      <c r="M812" s="8">
        <f t="shared" si="120"/>
        <v>0</v>
      </c>
      <c r="N812" s="8">
        <f t="shared" si="121"/>
        <v>0</v>
      </c>
      <c r="O812" s="8">
        <f t="shared" si="122"/>
        <v>50</v>
      </c>
      <c r="P812" s="8">
        <f t="shared" si="123"/>
        <v>83.5</v>
      </c>
      <c r="Q812" s="9">
        <f t="shared" si="124"/>
        <v>20.024999999999999</v>
      </c>
      <c r="R812" s="9">
        <f t="shared" si="125"/>
        <v>38.375</v>
      </c>
      <c r="S812" s="9">
        <f t="shared" si="126"/>
        <v>50.075000000000003</v>
      </c>
      <c r="T812" s="9">
        <f t="shared" si="127"/>
        <v>33.375</v>
      </c>
      <c r="U812" s="8">
        <f t="shared" si="128"/>
        <v>36.158333333333331</v>
      </c>
      <c r="V812" s="8">
        <f t="shared" si="129"/>
        <v>35.462499999999999</v>
      </c>
    </row>
    <row r="813" spans="1:22" ht="13.5" x14ac:dyDescent="0.25">
      <c r="A813" s="3">
        <f>RSI!A813</f>
        <v>43186</v>
      </c>
      <c r="B813" s="2">
        <f>RSI!B813</f>
        <v>3.1808999999999998</v>
      </c>
      <c r="C813" s="2">
        <f>RSI!I813</f>
        <v>72.00772233650909</v>
      </c>
      <c r="D813" s="2">
        <f>MACD!E813</f>
        <v>-0.11900626931787173</v>
      </c>
      <c r="E813" s="2">
        <f>MACD!F813</f>
        <v>-0.17602399423663209</v>
      </c>
      <c r="F813" s="2">
        <f>'Moving Avg'!D813</f>
        <v>3.12954</v>
      </c>
      <c r="G813" s="2">
        <f>'Moving Avg'!F813</f>
        <v>2.94686</v>
      </c>
      <c r="H813" s="2">
        <f>'Moving Avg'!G813</f>
        <v>2.7782939999999989</v>
      </c>
      <c r="I813" s="2">
        <f>'Moving Avg'!H813</f>
        <v>2.7811059999999999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0"/>
        <v>0</v>
      </c>
      <c r="N813" s="8">
        <f t="shared" si="121"/>
        <v>0</v>
      </c>
      <c r="O813" s="8">
        <f t="shared" si="122"/>
        <v>50</v>
      </c>
      <c r="P813" s="8">
        <f t="shared" si="123"/>
        <v>83.5</v>
      </c>
      <c r="Q813" s="9">
        <f t="shared" si="124"/>
        <v>20.024999999999999</v>
      </c>
      <c r="R813" s="9">
        <f t="shared" si="125"/>
        <v>38.375</v>
      </c>
      <c r="S813" s="9">
        <f t="shared" si="126"/>
        <v>50.075000000000003</v>
      </c>
      <c r="T813" s="9">
        <f t="shared" si="127"/>
        <v>33.375</v>
      </c>
      <c r="U813" s="8">
        <f t="shared" si="128"/>
        <v>36.158333333333331</v>
      </c>
      <c r="V813" s="8">
        <f t="shared" si="129"/>
        <v>35.462499999999999</v>
      </c>
    </row>
    <row r="814" spans="1:22" ht="13.5" x14ac:dyDescent="0.25">
      <c r="A814" s="3">
        <f>RSI!A814</f>
        <v>43187</v>
      </c>
      <c r="B814" s="2">
        <f>RSI!B814</f>
        <v>3.1751</v>
      </c>
      <c r="C814" s="2">
        <f>RSI!I814</f>
        <v>71.247194446380945</v>
      </c>
      <c r="D814" s="2">
        <f>MACD!E814</f>
        <v>-9.8756709468088122E-2</v>
      </c>
      <c r="E814" s="2">
        <f>MACD!F814</f>
        <v>-0.16057053728292331</v>
      </c>
      <c r="F814" s="2">
        <f>'Moving Avg'!D814</f>
        <v>3.1540600000000003</v>
      </c>
      <c r="G814" s="2">
        <f>'Moving Avg'!F814</f>
        <v>2.9772100000000004</v>
      </c>
      <c r="H814" s="2">
        <f>'Moving Avg'!G814</f>
        <v>2.7869319999999989</v>
      </c>
      <c r="I814" s="2">
        <f>'Moving Avg'!H814</f>
        <v>2.7808634999999997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0</v>
      </c>
      <c r="N814" s="8">
        <f t="shared" si="121"/>
        <v>0</v>
      </c>
      <c r="O814" s="8">
        <f t="shared" si="122"/>
        <v>50</v>
      </c>
      <c r="P814" s="8">
        <f t="shared" si="123"/>
        <v>83.5</v>
      </c>
      <c r="Q814" s="9">
        <f t="shared" si="124"/>
        <v>20.024999999999999</v>
      </c>
      <c r="R814" s="9">
        <f t="shared" si="125"/>
        <v>38.375</v>
      </c>
      <c r="S814" s="9">
        <f t="shared" si="126"/>
        <v>50.075000000000003</v>
      </c>
      <c r="T814" s="9">
        <f t="shared" si="127"/>
        <v>33.375</v>
      </c>
      <c r="U814" s="8">
        <f t="shared" si="128"/>
        <v>36.158333333333331</v>
      </c>
      <c r="V814" s="8">
        <f t="shared" si="129"/>
        <v>35.462499999999999</v>
      </c>
    </row>
    <row r="815" spans="1:22" ht="13.5" x14ac:dyDescent="0.25">
      <c r="A815" s="3">
        <f>RSI!A815</f>
        <v>43188</v>
      </c>
      <c r="B815" s="2">
        <f>RSI!B815</f>
        <v>3.1751</v>
      </c>
      <c r="C815" s="2">
        <f>RSI!I815</f>
        <v>71.247194446380945</v>
      </c>
      <c r="D815" s="2">
        <f>MACD!E815</f>
        <v>-7.5779342526313354E-2</v>
      </c>
      <c r="E815" s="2">
        <f>MACD!F815</f>
        <v>-0.14361229833160133</v>
      </c>
      <c r="F815" s="2">
        <f>'Moving Avg'!D815</f>
        <v>3.1727400000000001</v>
      </c>
      <c r="G815" s="2">
        <f>'Moving Avg'!F815</f>
        <v>3.0090200000000005</v>
      </c>
      <c r="H815" s="2">
        <f>'Moving Avg'!G815</f>
        <v>2.7944039999999988</v>
      </c>
      <c r="I815" s="2">
        <f>'Moving Avg'!H815</f>
        <v>2.780373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0"/>
        <v>0</v>
      </c>
      <c r="N815" s="8">
        <f t="shared" si="121"/>
        <v>0</v>
      </c>
      <c r="O815" s="8">
        <f t="shared" si="122"/>
        <v>50</v>
      </c>
      <c r="P815" s="8">
        <f t="shared" si="123"/>
        <v>83.5</v>
      </c>
      <c r="Q815" s="9">
        <f t="shared" si="124"/>
        <v>20.024999999999999</v>
      </c>
      <c r="R815" s="9">
        <f t="shared" si="125"/>
        <v>38.375</v>
      </c>
      <c r="S815" s="9">
        <f t="shared" si="126"/>
        <v>50.075000000000003</v>
      </c>
      <c r="T815" s="9">
        <f t="shared" si="127"/>
        <v>33.375</v>
      </c>
      <c r="U815" s="8">
        <f t="shared" si="128"/>
        <v>36.158333333333331</v>
      </c>
      <c r="V815" s="8">
        <f t="shared" si="129"/>
        <v>35.462499999999999</v>
      </c>
    </row>
    <row r="816" spans="1:22" ht="13.5" x14ac:dyDescent="0.25">
      <c r="A816" s="3">
        <f>RSI!A816</f>
        <v>43189</v>
      </c>
      <c r="B816" s="2">
        <f>RSI!B816</f>
        <v>3.0817000000000001</v>
      </c>
      <c r="C816" s="2">
        <f>RSI!I816</f>
        <v>59.508871920321504</v>
      </c>
      <c r="D816" s="2">
        <f>MACD!E816</f>
        <v>-4.7968250563084514E-2</v>
      </c>
      <c r="E816" s="2">
        <f>MACD!F816</f>
        <v>-0.12448348877789797</v>
      </c>
      <c r="F816" s="2">
        <f>'Moving Avg'!D816</f>
        <v>3.1610800000000001</v>
      </c>
      <c r="G816" s="2">
        <f>'Moving Avg'!F816</f>
        <v>3.03295</v>
      </c>
      <c r="H816" s="2">
        <f>'Moving Avg'!G816</f>
        <v>2.799539999999999</v>
      </c>
      <c r="I816" s="2">
        <f>'Moving Avg'!H816</f>
        <v>2.7798120000000006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16.5</v>
      </c>
      <c r="Q816" s="9">
        <f t="shared" si="124"/>
        <v>18.725000000000001</v>
      </c>
      <c r="R816" s="9">
        <f t="shared" si="125"/>
        <v>26.625</v>
      </c>
      <c r="S816" s="9">
        <f t="shared" si="126"/>
        <v>23.675000000000001</v>
      </c>
      <c r="T816" s="9">
        <f t="shared" si="127"/>
        <v>22.875</v>
      </c>
      <c r="U816" s="8">
        <f t="shared" si="128"/>
        <v>23.008333333333336</v>
      </c>
      <c r="V816" s="8">
        <f t="shared" si="129"/>
        <v>22.975000000000001</v>
      </c>
    </row>
    <row r="817" spans="1:22" ht="13.5" x14ac:dyDescent="0.25">
      <c r="A817" s="3">
        <f>RSI!A817</f>
        <v>43192</v>
      </c>
      <c r="B817" s="2">
        <f>RSI!B817</f>
        <v>3.0350000000000001</v>
      </c>
      <c r="C817" s="2">
        <f>RSI!I817</f>
        <v>54.659775682446416</v>
      </c>
      <c r="D817" s="2">
        <f>MACD!E817</f>
        <v>-2.4267044602571453E-2</v>
      </c>
      <c r="E817" s="2">
        <f>MACD!F817</f>
        <v>-0.10444019994283267</v>
      </c>
      <c r="F817" s="2">
        <f>'Moving Avg'!D817</f>
        <v>3.1295600000000001</v>
      </c>
      <c r="G817" s="2">
        <f>'Moving Avg'!F817</f>
        <v>3.05396</v>
      </c>
      <c r="H817" s="2">
        <f>'Moving Avg'!G817</f>
        <v>2.8054939999999986</v>
      </c>
      <c r="I817" s="2">
        <f>'Moving Avg'!H817</f>
        <v>2.7790175000000001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16.5</v>
      </c>
      <c r="Q817" s="9">
        <f t="shared" si="124"/>
        <v>18.725000000000001</v>
      </c>
      <c r="R817" s="9">
        <f t="shared" si="125"/>
        <v>26.625</v>
      </c>
      <c r="S817" s="9">
        <f t="shared" si="126"/>
        <v>23.675000000000001</v>
      </c>
      <c r="T817" s="9">
        <f t="shared" si="127"/>
        <v>22.875</v>
      </c>
      <c r="U817" s="8">
        <f t="shared" si="128"/>
        <v>23.008333333333336</v>
      </c>
      <c r="V817" s="8">
        <f t="shared" si="129"/>
        <v>22.975000000000001</v>
      </c>
    </row>
    <row r="818" spans="1:22" ht="13.5" x14ac:dyDescent="0.25">
      <c r="A818" s="3">
        <f>RSI!A818</f>
        <v>43193</v>
      </c>
      <c r="B818" s="2">
        <f>RSI!B818</f>
        <v>3.0933999999999999</v>
      </c>
      <c r="C818" s="2">
        <f>RSI!I818</f>
        <v>59.143332483896884</v>
      </c>
      <c r="D818" s="2">
        <f>MACD!E818</f>
        <v>-8.8160479713708106E-3</v>
      </c>
      <c r="E818" s="2">
        <f>MACD!F818</f>
        <v>-8.5315369548540299E-2</v>
      </c>
      <c r="F818" s="2">
        <f>'Moving Avg'!D818</f>
        <v>3.1120600000000005</v>
      </c>
      <c r="G818" s="2">
        <f>'Moving Avg'!F818</f>
        <v>3.07789</v>
      </c>
      <c r="H818" s="2">
        <f>'Moving Avg'!G818</f>
        <v>2.8126159999999993</v>
      </c>
      <c r="I818" s="2">
        <f>'Moving Avg'!H818</f>
        <v>2.7785150000000001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16.5</v>
      </c>
      <c r="Q818" s="9">
        <f t="shared" si="124"/>
        <v>18.725000000000001</v>
      </c>
      <c r="R818" s="9">
        <f t="shared" si="125"/>
        <v>26.625</v>
      </c>
      <c r="S818" s="9">
        <f t="shared" si="126"/>
        <v>23.675000000000001</v>
      </c>
      <c r="T818" s="9">
        <f t="shared" si="127"/>
        <v>22.875</v>
      </c>
      <c r="U818" s="8">
        <f t="shared" si="128"/>
        <v>23.008333333333336</v>
      </c>
      <c r="V818" s="8">
        <f t="shared" si="129"/>
        <v>22.975000000000001</v>
      </c>
    </row>
    <row r="819" spans="1:22" ht="13.5" x14ac:dyDescent="0.25">
      <c r="A819" s="3">
        <f>RSI!A819</f>
        <v>43194</v>
      </c>
      <c r="B819" s="2">
        <f>RSI!B819</f>
        <v>3.14</v>
      </c>
      <c r="C819" s="2">
        <f>RSI!I819</f>
        <v>62.343255541874179</v>
      </c>
      <c r="D819" s="2">
        <f>MACD!E819</f>
        <v>-9.6733463603575487E-3</v>
      </c>
      <c r="E819" s="2">
        <f>MACD!F819</f>
        <v>-7.0186964910903746E-2</v>
      </c>
      <c r="F819" s="2">
        <f>'Moving Avg'!D819</f>
        <v>3.1050400000000002</v>
      </c>
      <c r="G819" s="2">
        <f>'Moving Avg'!F819</f>
        <v>3.1012350000000004</v>
      </c>
      <c r="H819" s="2">
        <f>'Moving Avg'!G819</f>
        <v>2.821019999999999</v>
      </c>
      <c r="I819" s="2">
        <f>'Moving Avg'!H819</f>
        <v>2.7787164999999994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16.5</v>
      </c>
      <c r="Q819" s="9">
        <f t="shared" si="124"/>
        <v>18.725000000000001</v>
      </c>
      <c r="R819" s="9">
        <f t="shared" si="125"/>
        <v>26.625</v>
      </c>
      <c r="S819" s="9">
        <f t="shared" si="126"/>
        <v>23.675000000000001</v>
      </c>
      <c r="T819" s="9">
        <f t="shared" si="127"/>
        <v>22.875</v>
      </c>
      <c r="U819" s="8">
        <f t="shared" si="128"/>
        <v>23.008333333333336</v>
      </c>
      <c r="V819" s="8">
        <f t="shared" si="129"/>
        <v>22.975000000000001</v>
      </c>
    </row>
    <row r="820" spans="1:22" ht="13.5" x14ac:dyDescent="0.25">
      <c r="A820" s="3">
        <f>RSI!A820</f>
        <v>43195</v>
      </c>
      <c r="B820" s="2">
        <f>RSI!B820</f>
        <v>3.07</v>
      </c>
      <c r="C820" s="2">
        <f>RSI!I820</f>
        <v>55.332659451277003</v>
      </c>
      <c r="D820" s="2">
        <f>MACD!E820</f>
        <v>-1.5544394416391327E-3</v>
      </c>
      <c r="E820" s="2">
        <f>MACD!F820</f>
        <v>-5.646045981705082E-2</v>
      </c>
      <c r="F820" s="2">
        <f>'Moving Avg'!D820</f>
        <v>3.0840200000000002</v>
      </c>
      <c r="G820" s="2">
        <f>'Moving Avg'!F820</f>
        <v>3.1134900000000005</v>
      </c>
      <c r="H820" s="2">
        <f>'Moving Avg'!G820</f>
        <v>2.8281399999999994</v>
      </c>
      <c r="I820" s="2">
        <f>'Moving Avg'!H820</f>
        <v>2.7781219999999998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16.5</v>
      </c>
      <c r="Q820" s="9">
        <f t="shared" si="124"/>
        <v>18.725000000000001</v>
      </c>
      <c r="R820" s="9">
        <f t="shared" si="125"/>
        <v>26.625</v>
      </c>
      <c r="S820" s="9">
        <f t="shared" si="126"/>
        <v>23.675000000000001</v>
      </c>
      <c r="T820" s="9">
        <f t="shared" si="127"/>
        <v>22.875</v>
      </c>
      <c r="U820" s="8">
        <f t="shared" si="128"/>
        <v>23.008333333333336</v>
      </c>
      <c r="V820" s="8">
        <f t="shared" si="129"/>
        <v>22.975000000000001</v>
      </c>
    </row>
    <row r="821" spans="1:22" ht="13.5" x14ac:dyDescent="0.25">
      <c r="A821" s="3">
        <f>RSI!A821</f>
        <v>43196</v>
      </c>
      <c r="B821" s="2">
        <f>RSI!B821</f>
        <v>3.1516999999999999</v>
      </c>
      <c r="C821" s="2">
        <f>RSI!I821</f>
        <v>60.864225495272947</v>
      </c>
      <c r="D821" s="2">
        <f>MACD!E821</f>
        <v>7.8749541777738408E-3</v>
      </c>
      <c r="E821" s="2">
        <f>MACD!F821</f>
        <v>-4.359337701808589E-2</v>
      </c>
      <c r="F821" s="2">
        <f>'Moving Avg'!D821</f>
        <v>3.09802</v>
      </c>
      <c r="G821" s="2">
        <f>'Moving Avg'!F821</f>
        <v>3.1213700000000002</v>
      </c>
      <c r="H821" s="2">
        <f>'Moving Avg'!G821</f>
        <v>2.8374779999999991</v>
      </c>
      <c r="I821" s="2">
        <f>'Moving Avg'!H821</f>
        <v>2.7781339999999997</v>
      </c>
      <c r="J821" s="6" t="str">
        <f>OBV!F821</f>
        <v>BEARISH</v>
      </c>
      <c r="K821" s="6" t="str">
        <f>OBV!G821</f>
        <v>NEUTRAL</v>
      </c>
      <c r="L821" s="6" t="str">
        <f>OBV!H821</f>
        <v>BEARISH DIVERGENCE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16.5</v>
      </c>
      <c r="Q821" s="9">
        <f t="shared" si="124"/>
        <v>18.725000000000001</v>
      </c>
      <c r="R821" s="9">
        <f t="shared" si="125"/>
        <v>26.625</v>
      </c>
      <c r="S821" s="9">
        <f t="shared" si="126"/>
        <v>23.675000000000001</v>
      </c>
      <c r="T821" s="9">
        <f t="shared" si="127"/>
        <v>22.875</v>
      </c>
      <c r="U821" s="8">
        <f t="shared" si="128"/>
        <v>23.008333333333336</v>
      </c>
      <c r="V821" s="8">
        <f t="shared" si="129"/>
        <v>22.975000000000001</v>
      </c>
    </row>
    <row r="822" spans="1:22" ht="13.5" x14ac:dyDescent="0.25">
      <c r="A822" s="3">
        <f>RSI!A822</f>
        <v>43200</v>
      </c>
      <c r="B822" s="2">
        <f>RSI!B822</f>
        <v>3.0933999999999999</v>
      </c>
      <c r="C822" s="2">
        <f>RSI!I822</f>
        <v>55.575260475170211</v>
      </c>
      <c r="D822" s="2">
        <f>MACD!E822</f>
        <v>2.7450405541384448E-2</v>
      </c>
      <c r="E822" s="2">
        <f>MACD!F822</f>
        <v>-2.9384620506191825E-2</v>
      </c>
      <c r="F822" s="2">
        <f>'Moving Avg'!D822</f>
        <v>3.1097000000000001</v>
      </c>
      <c r="G822" s="2">
        <f>'Moving Avg'!F822</f>
        <v>3.1190400000000005</v>
      </c>
      <c r="H822" s="2">
        <f>'Moving Avg'!G822</f>
        <v>2.8465839999999987</v>
      </c>
      <c r="I822" s="2">
        <f>'Moving Avg'!H822</f>
        <v>2.7778544999999992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16.5</v>
      </c>
      <c r="Q822" s="9">
        <f t="shared" si="124"/>
        <v>18.725000000000001</v>
      </c>
      <c r="R822" s="9">
        <f t="shared" si="125"/>
        <v>26.625</v>
      </c>
      <c r="S822" s="9">
        <f t="shared" si="126"/>
        <v>23.675000000000001</v>
      </c>
      <c r="T822" s="9">
        <f t="shared" si="127"/>
        <v>22.875</v>
      </c>
      <c r="U822" s="8">
        <f t="shared" si="128"/>
        <v>23.008333333333336</v>
      </c>
      <c r="V822" s="8">
        <f t="shared" si="129"/>
        <v>22.975000000000001</v>
      </c>
    </row>
    <row r="823" spans="1:22" ht="13.5" x14ac:dyDescent="0.25">
      <c r="A823" s="3">
        <f>RSI!A823</f>
        <v>43201</v>
      </c>
      <c r="B823" s="2">
        <f>RSI!B823</f>
        <v>3.0933999999999999</v>
      </c>
      <c r="C823" s="2">
        <f>RSI!I823</f>
        <v>55.575260475170211</v>
      </c>
      <c r="D823" s="2">
        <f>MACD!E823</f>
        <v>4.1804956831491324E-2</v>
      </c>
      <c r="E823" s="2">
        <f>MACD!F823</f>
        <v>-1.5146705038655195E-2</v>
      </c>
      <c r="F823" s="2">
        <f>'Moving Avg'!D823</f>
        <v>3.1096999999999992</v>
      </c>
      <c r="G823" s="2">
        <f>'Moving Avg'!F823</f>
        <v>3.1155400000000002</v>
      </c>
      <c r="H823" s="2">
        <f>'Moving Avg'!G823</f>
        <v>2.8538219999999996</v>
      </c>
      <c r="I823" s="2">
        <f>'Moving Avg'!H823</f>
        <v>2.7775999999999987</v>
      </c>
      <c r="J823" s="6" t="str">
        <f>OBV!F823</f>
        <v>BEARISH</v>
      </c>
      <c r="K823" s="6" t="str">
        <f>OBV!G823</f>
        <v>NEUTRAL</v>
      </c>
      <c r="L823" s="6" t="str">
        <f>OBV!H823</f>
        <v>NEUTRAL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16.5</v>
      </c>
      <c r="Q823" s="9">
        <f t="shared" si="124"/>
        <v>18.725000000000001</v>
      </c>
      <c r="R823" s="9">
        <f t="shared" si="125"/>
        <v>26.625</v>
      </c>
      <c r="S823" s="9">
        <f t="shared" si="126"/>
        <v>23.675000000000001</v>
      </c>
      <c r="T823" s="9">
        <f t="shared" si="127"/>
        <v>22.875</v>
      </c>
      <c r="U823" s="8">
        <f t="shared" si="128"/>
        <v>23.008333333333336</v>
      </c>
      <c r="V823" s="8">
        <f t="shared" si="129"/>
        <v>22.975000000000001</v>
      </c>
    </row>
    <row r="824" spans="1:22" ht="13.5" x14ac:dyDescent="0.25">
      <c r="A824" s="3">
        <f>RSI!A824</f>
        <v>43202</v>
      </c>
      <c r="B824" s="2">
        <f>RSI!B824</f>
        <v>3.0933999999999999</v>
      </c>
      <c r="C824" s="2">
        <f>RSI!I824</f>
        <v>55.575260475170211</v>
      </c>
      <c r="D824" s="2">
        <f>MACD!E824</f>
        <v>5.2679833690333133E-2</v>
      </c>
      <c r="E824" s="2">
        <f>MACD!F824</f>
        <v>-1.5813972928575299E-3</v>
      </c>
      <c r="F824" s="2">
        <f>'Moving Avg'!D824</f>
        <v>3.1003799999999999</v>
      </c>
      <c r="G824" s="2">
        <f>'Moving Avg'!F824</f>
        <v>3.1167100000000003</v>
      </c>
      <c r="H824" s="2">
        <f>'Moving Avg'!G824</f>
        <v>2.8619939999999997</v>
      </c>
      <c r="I824" s="2">
        <f>'Moving Avg'!H824</f>
        <v>2.7778164999999988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16.5</v>
      </c>
      <c r="Q824" s="9">
        <f t="shared" si="124"/>
        <v>18.725000000000001</v>
      </c>
      <c r="R824" s="9">
        <f t="shared" si="125"/>
        <v>26.625</v>
      </c>
      <c r="S824" s="9">
        <f t="shared" si="126"/>
        <v>23.675000000000001</v>
      </c>
      <c r="T824" s="9">
        <f t="shared" si="127"/>
        <v>22.875</v>
      </c>
      <c r="U824" s="8">
        <f t="shared" si="128"/>
        <v>23.008333333333336</v>
      </c>
      <c r="V824" s="8">
        <f t="shared" si="129"/>
        <v>22.975000000000001</v>
      </c>
    </row>
    <row r="825" spans="1:22" ht="13.5" x14ac:dyDescent="0.25">
      <c r="A825" s="3">
        <f>RSI!A825</f>
        <v>43203</v>
      </c>
      <c r="B825" s="2">
        <f>RSI!B825</f>
        <v>3.0933999999999999</v>
      </c>
      <c r="C825" s="2">
        <f>RSI!I825</f>
        <v>55.575260475170211</v>
      </c>
      <c r="D825" s="2">
        <f>MACD!E825</f>
        <v>6.1530750503496101E-2</v>
      </c>
      <c r="E825" s="2">
        <f>MACD!F825</f>
        <v>1.1041032266413198E-2</v>
      </c>
      <c r="F825" s="2">
        <f>'Moving Avg'!D825</f>
        <v>3.1050599999999995</v>
      </c>
      <c r="G825" s="2">
        <f>'Moving Avg'!F825</f>
        <v>3.1155450000000009</v>
      </c>
      <c r="H825" s="2">
        <f>'Moving Avg'!G825</f>
        <v>2.8701659999999998</v>
      </c>
      <c r="I825" s="2">
        <f>'Moving Avg'!H825</f>
        <v>2.7780329999999993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0</v>
      </c>
      <c r="O825" s="8">
        <f t="shared" si="122"/>
        <v>50</v>
      </c>
      <c r="P825" s="8">
        <f t="shared" si="123"/>
        <v>83.5</v>
      </c>
      <c r="Q825" s="9">
        <f t="shared" si="124"/>
        <v>28.774999999999999</v>
      </c>
      <c r="R825" s="9">
        <f t="shared" si="125"/>
        <v>43.375</v>
      </c>
      <c r="S825" s="9">
        <f t="shared" si="126"/>
        <v>53.825000000000003</v>
      </c>
      <c r="T825" s="9">
        <f t="shared" si="127"/>
        <v>39.625</v>
      </c>
      <c r="U825" s="8">
        <f t="shared" si="128"/>
        <v>41.991666666666667</v>
      </c>
      <c r="V825" s="8">
        <f t="shared" si="129"/>
        <v>41.400000000000006</v>
      </c>
    </row>
    <row r="826" spans="1:22" ht="13.5" x14ac:dyDescent="0.25">
      <c r="A826" s="3">
        <f>RSI!A826</f>
        <v>43206</v>
      </c>
      <c r="B826" s="2">
        <f>RSI!B826</f>
        <v>3.1225000000000001</v>
      </c>
      <c r="C826" s="2">
        <f>RSI!I826</f>
        <v>58.024161019360356</v>
      </c>
      <c r="D826" s="2">
        <f>MACD!E826</f>
        <v>5.2170292160492515E-2</v>
      </c>
      <c r="E826" s="2">
        <f>MACD!F826</f>
        <v>1.9266884245229064E-2</v>
      </c>
      <c r="F826" s="2">
        <f>'Moving Avg'!D826</f>
        <v>3.0992199999999999</v>
      </c>
      <c r="G826" s="2">
        <f>'Moving Avg'!F826</f>
        <v>3.1149600000000008</v>
      </c>
      <c r="H826" s="2">
        <f>'Moving Avg'!G826</f>
        <v>2.8789199999999995</v>
      </c>
      <c r="I826" s="2">
        <f>'Moving Avg'!H826</f>
        <v>2.7788414999999986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0</v>
      </c>
      <c r="O826" s="8">
        <f t="shared" si="122"/>
        <v>50</v>
      </c>
      <c r="P826" s="8">
        <f t="shared" si="123"/>
        <v>16.5</v>
      </c>
      <c r="Q826" s="9">
        <f t="shared" si="124"/>
        <v>18.725000000000001</v>
      </c>
      <c r="R826" s="9">
        <f t="shared" si="125"/>
        <v>26.625</v>
      </c>
      <c r="S826" s="9">
        <f t="shared" si="126"/>
        <v>23.675000000000001</v>
      </c>
      <c r="T826" s="9">
        <f t="shared" si="127"/>
        <v>22.875</v>
      </c>
      <c r="U826" s="8">
        <f t="shared" si="128"/>
        <v>23.008333333333336</v>
      </c>
      <c r="V826" s="8">
        <f t="shared" si="129"/>
        <v>22.975000000000001</v>
      </c>
    </row>
    <row r="827" spans="1:22" ht="13.5" x14ac:dyDescent="0.25">
      <c r="A827" s="3">
        <f>RSI!A827</f>
        <v>43207</v>
      </c>
      <c r="B827" s="2">
        <f>RSI!B827</f>
        <v>3.0933999999999999</v>
      </c>
      <c r="C827" s="2">
        <f>RSI!I827</f>
        <v>54.772583112447521</v>
      </c>
      <c r="D827" s="2">
        <f>MACD!E827</f>
        <v>3.8748049388503514E-2</v>
      </c>
      <c r="E827" s="2">
        <f>MACD!F827</f>
        <v>2.3163117273883954E-2</v>
      </c>
      <c r="F827" s="2">
        <f>'Moving Avg'!D827</f>
        <v>3.0992200000000003</v>
      </c>
      <c r="G827" s="2">
        <f>'Moving Avg'!F827</f>
        <v>3.113795000000001</v>
      </c>
      <c r="H827" s="2">
        <f>'Moving Avg'!G827</f>
        <v>2.8870919999999995</v>
      </c>
      <c r="I827" s="2">
        <f>'Moving Avg'!H827</f>
        <v>2.7791079999999981</v>
      </c>
      <c r="J827" s="6" t="str">
        <f>OBV!F827</f>
        <v>BEARISH</v>
      </c>
      <c r="K827" s="6" t="str">
        <f>OBV!G827</f>
        <v>NEUTRAL</v>
      </c>
      <c r="L827" s="6" t="str">
        <f>OBV!H827</f>
        <v>NEUTRAL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16.5</v>
      </c>
      <c r="Q827" s="9">
        <f t="shared" si="124"/>
        <v>18.725000000000001</v>
      </c>
      <c r="R827" s="9">
        <f t="shared" si="125"/>
        <v>26.625</v>
      </c>
      <c r="S827" s="9">
        <f t="shared" si="126"/>
        <v>23.675000000000001</v>
      </c>
      <c r="T827" s="9">
        <f t="shared" si="127"/>
        <v>22.875</v>
      </c>
      <c r="U827" s="8">
        <f t="shared" si="128"/>
        <v>23.008333333333336</v>
      </c>
      <c r="V827" s="8">
        <f t="shared" si="129"/>
        <v>22.975000000000001</v>
      </c>
    </row>
    <row r="828" spans="1:22" ht="13.5" x14ac:dyDescent="0.25">
      <c r="A828" s="3">
        <f>RSI!A828</f>
        <v>43208</v>
      </c>
      <c r="B828" s="2">
        <f>RSI!B828</f>
        <v>3.0642</v>
      </c>
      <c r="C828" s="2">
        <f>RSI!I828</f>
        <v>51.645140810863275</v>
      </c>
      <c r="D828" s="2">
        <f>MACD!E828</f>
        <v>3.8272525286364711E-2</v>
      </c>
      <c r="E828" s="2">
        <f>MACD!F828</f>
        <v>2.6184998876380105E-2</v>
      </c>
      <c r="F828" s="2">
        <f>'Moving Avg'!D828</f>
        <v>3.0933799999999998</v>
      </c>
      <c r="G828" s="2">
        <f>'Moving Avg'!F828</f>
        <v>3.1111700000000004</v>
      </c>
      <c r="H828" s="2">
        <f>'Moving Avg'!G828</f>
        <v>2.8947959999999995</v>
      </c>
      <c r="I828" s="2">
        <f>'Moving Avg'!H828</f>
        <v>2.7792284999999985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16.5</v>
      </c>
      <c r="Q828" s="9">
        <f t="shared" si="124"/>
        <v>18.725000000000001</v>
      </c>
      <c r="R828" s="9">
        <f t="shared" si="125"/>
        <v>26.625</v>
      </c>
      <c r="S828" s="9">
        <f t="shared" si="126"/>
        <v>23.675000000000001</v>
      </c>
      <c r="T828" s="9">
        <f t="shared" si="127"/>
        <v>22.875</v>
      </c>
      <c r="U828" s="8">
        <f t="shared" si="128"/>
        <v>23.008333333333336</v>
      </c>
      <c r="V828" s="8">
        <f t="shared" si="129"/>
        <v>22.975000000000001</v>
      </c>
    </row>
    <row r="829" spans="1:22" ht="13.5" x14ac:dyDescent="0.25">
      <c r="A829" s="3">
        <f>RSI!A829</f>
        <v>43209</v>
      </c>
      <c r="B829" s="2">
        <f>RSI!B829</f>
        <v>3.0232999999999999</v>
      </c>
      <c r="C829" s="2">
        <f>RSI!I829</f>
        <v>47.5497143210603</v>
      </c>
      <c r="D829" s="2">
        <f>MACD!E829</f>
        <v>4.7995433465186199E-2</v>
      </c>
      <c r="E829" s="2">
        <f>MACD!F829</f>
        <v>3.0547085794141324E-2</v>
      </c>
      <c r="F829" s="2">
        <f>'Moving Avg'!D829</f>
        <v>3.0793599999999999</v>
      </c>
      <c r="G829" s="2">
        <f>'Moving Avg'!F829</f>
        <v>3.1097100000000006</v>
      </c>
      <c r="H829" s="2">
        <f>'Moving Avg'!G829</f>
        <v>2.9027339999999997</v>
      </c>
      <c r="I829" s="2">
        <f>'Moving Avg'!H829</f>
        <v>2.7794419999999977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16.5</v>
      </c>
      <c r="Q829" s="9">
        <f t="shared" si="124"/>
        <v>18.725000000000001</v>
      </c>
      <c r="R829" s="9">
        <f t="shared" si="125"/>
        <v>26.625</v>
      </c>
      <c r="S829" s="9">
        <f t="shared" si="126"/>
        <v>23.675000000000001</v>
      </c>
      <c r="T829" s="9">
        <f t="shared" si="127"/>
        <v>22.875</v>
      </c>
      <c r="U829" s="8">
        <f t="shared" si="128"/>
        <v>23.008333333333336</v>
      </c>
      <c r="V829" s="8">
        <f t="shared" si="129"/>
        <v>22.975000000000001</v>
      </c>
    </row>
    <row r="830" spans="1:22" ht="13.5" x14ac:dyDescent="0.25">
      <c r="A830" s="3">
        <f>RSI!A830</f>
        <v>43210</v>
      </c>
      <c r="B830" s="2">
        <f>RSI!B830</f>
        <v>3.0175000000000001</v>
      </c>
      <c r="C830" s="2">
        <f>RSI!I830</f>
        <v>46.980757830621904</v>
      </c>
      <c r="D830" s="2">
        <f>MACD!E830</f>
        <v>4.6056453451838841E-2</v>
      </c>
      <c r="E830" s="2">
        <f>MACD!F830</f>
        <v>3.3648959325680829E-2</v>
      </c>
      <c r="F830" s="2">
        <f>'Moving Avg'!D830</f>
        <v>3.0641799999999999</v>
      </c>
      <c r="G830" s="2">
        <f>'Moving Avg'!F830</f>
        <v>3.1065000000000009</v>
      </c>
      <c r="H830" s="2">
        <f>'Moving Avg'!G830</f>
        <v>2.9105560000000001</v>
      </c>
      <c r="I830" s="2">
        <f>'Moving Avg'!H830</f>
        <v>2.7796509999999985</v>
      </c>
      <c r="J830" s="6" t="str">
        <f>OBV!F830</f>
        <v>BEARISH</v>
      </c>
      <c r="K830" s="6" t="str">
        <f>OBV!G830</f>
        <v>WEAK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0</v>
      </c>
      <c r="Q830" s="9">
        <f t="shared" si="124"/>
        <v>16.25</v>
      </c>
      <c r="R830" s="9">
        <f t="shared" si="125"/>
        <v>22.5</v>
      </c>
      <c r="S830" s="9">
        <f t="shared" si="126"/>
        <v>16.25</v>
      </c>
      <c r="T830" s="9">
        <f t="shared" si="127"/>
        <v>18.75</v>
      </c>
      <c r="U830" s="8">
        <f t="shared" si="128"/>
        <v>18.333333333333332</v>
      </c>
      <c r="V830" s="8">
        <f t="shared" si="129"/>
        <v>18.4375</v>
      </c>
    </row>
    <row r="831" spans="1:22" ht="13.5" x14ac:dyDescent="0.25">
      <c r="A831" s="3">
        <f>RSI!A831</f>
        <v>43213</v>
      </c>
      <c r="B831" s="2">
        <f>RSI!B831</f>
        <v>3.0407999999999999</v>
      </c>
      <c r="C831" s="2">
        <f>RSI!I831</f>
        <v>49.59026314254173</v>
      </c>
      <c r="D831" s="2">
        <f>MACD!E831</f>
        <v>5.5454045139936348E-2</v>
      </c>
      <c r="E831" s="2">
        <f>MACD!F831</f>
        <v>3.8009976488531938E-2</v>
      </c>
      <c r="F831" s="2">
        <f>'Moving Avg'!D831</f>
        <v>3.0478399999999999</v>
      </c>
      <c r="G831" s="2">
        <f>'Moving Avg'!F831</f>
        <v>3.1015400000000009</v>
      </c>
      <c r="H831" s="2">
        <f>'Moving Avg'!G831</f>
        <v>2.9188440000000004</v>
      </c>
      <c r="I831" s="2">
        <f>'Moving Avg'!H831</f>
        <v>2.7804229999999985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16.5</v>
      </c>
      <c r="Q831" s="9">
        <f t="shared" si="124"/>
        <v>18.725000000000001</v>
      </c>
      <c r="R831" s="9">
        <f t="shared" si="125"/>
        <v>26.625</v>
      </c>
      <c r="S831" s="9">
        <f t="shared" si="126"/>
        <v>23.675000000000001</v>
      </c>
      <c r="T831" s="9">
        <f t="shared" si="127"/>
        <v>22.875</v>
      </c>
      <c r="U831" s="8">
        <f t="shared" si="128"/>
        <v>23.008333333333336</v>
      </c>
      <c r="V831" s="8">
        <f t="shared" si="129"/>
        <v>22.975000000000001</v>
      </c>
    </row>
    <row r="832" spans="1:22" ht="13.5" x14ac:dyDescent="0.25">
      <c r="A832" s="3">
        <f>RSI!A832</f>
        <v>43214</v>
      </c>
      <c r="B832" s="2">
        <f>RSI!B832</f>
        <v>3.0407999999999999</v>
      </c>
      <c r="C832" s="2">
        <f>RSI!I832</f>
        <v>49.59026314254173</v>
      </c>
      <c r="D832" s="2">
        <f>MACD!E832</f>
        <v>5.4479462614771101E-2</v>
      </c>
      <c r="E832" s="2">
        <f>MACD!F832</f>
        <v>4.1303873713779769E-2</v>
      </c>
      <c r="F832" s="2">
        <f>'Moving Avg'!D832</f>
        <v>3.0373200000000002</v>
      </c>
      <c r="G832" s="2">
        <f>'Moving Avg'!F832</f>
        <v>3.09395</v>
      </c>
      <c r="H832" s="2">
        <f>'Moving Avg'!G832</f>
        <v>2.9271319999999998</v>
      </c>
      <c r="I832" s="2">
        <f>'Moving Avg'!H832</f>
        <v>2.7811204999999983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3.0350000000000001</v>
      </c>
      <c r="C833" s="2">
        <f>RSI!I833</f>
        <v>48.895502792967491</v>
      </c>
      <c r="D833" s="2">
        <f>MACD!E833</f>
        <v>5.412411205955836E-2</v>
      </c>
      <c r="E833" s="2">
        <f>MACD!F833</f>
        <v>4.3867921382935493E-2</v>
      </c>
      <c r="F833" s="2">
        <f>'Moving Avg'!D833</f>
        <v>3.0314799999999997</v>
      </c>
      <c r="G833" s="2">
        <f>'Moving Avg'!F833</f>
        <v>3.0866550000000004</v>
      </c>
      <c r="H833" s="2">
        <f>'Moving Avg'!G833</f>
        <v>2.9353039999999999</v>
      </c>
      <c r="I833" s="2">
        <f>'Moving Avg'!H833</f>
        <v>2.7815164999999986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16.5</v>
      </c>
      <c r="Q833" s="9">
        <f t="shared" si="124"/>
        <v>18.725000000000001</v>
      </c>
      <c r="R833" s="9">
        <f t="shared" si="125"/>
        <v>26.625</v>
      </c>
      <c r="S833" s="9">
        <f t="shared" si="126"/>
        <v>23.675000000000001</v>
      </c>
      <c r="T833" s="9">
        <f t="shared" si="127"/>
        <v>22.875</v>
      </c>
      <c r="U833" s="8">
        <f t="shared" si="128"/>
        <v>23.008333333333336</v>
      </c>
      <c r="V833" s="8">
        <f t="shared" si="129"/>
        <v>22.975000000000001</v>
      </c>
    </row>
    <row r="834" spans="1:22" ht="13.5" x14ac:dyDescent="0.25">
      <c r="A834" s="3">
        <f>RSI!A834</f>
        <v>43216</v>
      </c>
      <c r="B834" s="2">
        <f>RSI!B834</f>
        <v>3.0350000000000001</v>
      </c>
      <c r="C834" s="2">
        <f>RSI!I834</f>
        <v>48.895502792967491</v>
      </c>
      <c r="D834" s="2">
        <f>MACD!E834</f>
        <v>5.3894431572602652E-2</v>
      </c>
      <c r="E834" s="2">
        <f>MACD!F834</f>
        <v>4.5873223420868928E-2</v>
      </c>
      <c r="F834" s="2">
        <f>'Moving Avg'!D834</f>
        <v>3.03382</v>
      </c>
      <c r="G834" s="2">
        <f>'Moving Avg'!F834</f>
        <v>3.0796499999999996</v>
      </c>
      <c r="H834" s="2">
        <f>'Moving Avg'!G834</f>
        <v>2.9435919999999998</v>
      </c>
      <c r="I834" s="2">
        <f>'Moving Avg'!H834</f>
        <v>2.7823339999999979</v>
      </c>
      <c r="J834" s="6" t="str">
        <f>OBV!F834</f>
        <v>BEARISH</v>
      </c>
      <c r="K834" s="6" t="str">
        <f>OBV!G834</f>
        <v>NEUTRAL</v>
      </c>
      <c r="L834" s="6" t="str">
        <f>OBV!H834</f>
        <v>BEARISH DIVERGENCE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43217</v>
      </c>
      <c r="B835" s="2">
        <f>RSI!B835</f>
        <v>3.0933999999999999</v>
      </c>
      <c r="C835" s="2">
        <f>RSI!I835</f>
        <v>56.080835781941659</v>
      </c>
      <c r="D835" s="2">
        <f>MACD!E835</f>
        <v>4.9439902056353624E-2</v>
      </c>
      <c r="E835" s="2">
        <f>MACD!F835</f>
        <v>4.6586559147965868E-2</v>
      </c>
      <c r="F835" s="2">
        <f>'Moving Avg'!D835</f>
        <v>3.0490000000000004</v>
      </c>
      <c r="G835" s="2">
        <f>'Moving Avg'!F835</f>
        <v>3.0755649999999997</v>
      </c>
      <c r="H835" s="2">
        <f>'Moving Avg'!G835</f>
        <v>2.9529320000000001</v>
      </c>
      <c r="I835" s="2">
        <f>'Moving Avg'!H835</f>
        <v>2.7836664999999976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100</v>
      </c>
      <c r="Q835" s="9">
        <f t="shared" ref="Q835:Q898" si="134">0.35*M835+N835*0.35+O835*0.15+P835*0.15</f>
        <v>31.25</v>
      </c>
      <c r="R835" s="9">
        <f t="shared" ref="R835:R898" si="135">M835*0.2+N835*0.2+O835*0.35+P835*0.25</f>
        <v>47.5</v>
      </c>
      <c r="S835" s="9">
        <f t="shared" ref="S835:S898" si="136">M835*0.15+N835*0.15+O835*0.25+P835*0.45</f>
        <v>61.25</v>
      </c>
      <c r="T835" s="9">
        <f t="shared" ref="T835:T898" si="137">0.25*SUM(M835:P835)</f>
        <v>43.75</v>
      </c>
      <c r="U835" s="8">
        <f t="shared" ref="U835:U898" si="138">SUM(Q835:S835)/3</f>
        <v>46.666666666666664</v>
      </c>
      <c r="V835" s="8">
        <f t="shared" ref="V835:V898" si="139">SUM(Q835:T835)/4</f>
        <v>45.9375</v>
      </c>
    </row>
    <row r="836" spans="1:22" ht="13.5" x14ac:dyDescent="0.25">
      <c r="A836" s="3">
        <f>RSI!A836</f>
        <v>43220</v>
      </c>
      <c r="B836" s="2">
        <f>RSI!B836</f>
        <v>3.0817000000000001</v>
      </c>
      <c r="C836" s="2">
        <f>RSI!I836</f>
        <v>54.429705058733184</v>
      </c>
      <c r="D836" s="2">
        <f>MACD!E836</f>
        <v>5.0730058109932585E-2</v>
      </c>
      <c r="E836" s="2">
        <f>MACD!F836</f>
        <v>4.7415258940359209E-2</v>
      </c>
      <c r="F836" s="2">
        <f>'Moving Avg'!D836</f>
        <v>3.0571799999999998</v>
      </c>
      <c r="G836" s="2">
        <f>'Moving Avg'!F836</f>
        <v>3.0755649999999997</v>
      </c>
      <c r="H836" s="2">
        <f>'Moving Avg'!G836</f>
        <v>2.9626220000000001</v>
      </c>
      <c r="I836" s="2">
        <f>'Moving Avg'!H836</f>
        <v>2.7851884999999976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100</v>
      </c>
      <c r="Q836" s="9">
        <f t="shared" si="134"/>
        <v>31.25</v>
      </c>
      <c r="R836" s="9">
        <f t="shared" si="135"/>
        <v>47.5</v>
      </c>
      <c r="S836" s="9">
        <f t="shared" si="136"/>
        <v>61.25</v>
      </c>
      <c r="T836" s="9">
        <f t="shared" si="137"/>
        <v>43.75</v>
      </c>
      <c r="U836" s="8">
        <f t="shared" si="138"/>
        <v>46.666666666666664</v>
      </c>
      <c r="V836" s="8">
        <f t="shared" si="139"/>
        <v>45.9375</v>
      </c>
    </row>
    <row r="837" spans="1:22" ht="13.5" x14ac:dyDescent="0.25">
      <c r="A837" s="3">
        <f>RSI!A837</f>
        <v>43222</v>
      </c>
      <c r="B837" s="2">
        <f>RSI!B837</f>
        <v>3</v>
      </c>
      <c r="C837" s="2">
        <f>RSI!I837</f>
        <v>44.563183527350908</v>
      </c>
      <c r="D837" s="2">
        <f>MACD!E837</f>
        <v>5.3202629854360861E-2</v>
      </c>
      <c r="E837" s="2">
        <f>MACD!F837</f>
        <v>4.8572733123159545E-2</v>
      </c>
      <c r="F837" s="2">
        <f>'Moving Avg'!D837</f>
        <v>3.0490199999999996</v>
      </c>
      <c r="G837" s="2">
        <f>'Moving Avg'!F837</f>
        <v>3.0738149999999989</v>
      </c>
      <c r="H837" s="2">
        <f>'Moving Avg'!G837</f>
        <v>2.9706780000000004</v>
      </c>
      <c r="I837" s="2">
        <f>'Moving Avg'!H837</f>
        <v>2.785893499999998</v>
      </c>
      <c r="J837" s="6" t="str">
        <f>OBV!F837</f>
        <v>BULLISH</v>
      </c>
      <c r="K837" s="6" t="str">
        <f>OBV!G837</f>
        <v>STRONG</v>
      </c>
      <c r="L837" s="6" t="str">
        <f>OBV!H837</f>
        <v>BULLISH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83</v>
      </c>
      <c r="Q837" s="9">
        <f t="shared" si="134"/>
        <v>28.7</v>
      </c>
      <c r="R837" s="9">
        <f t="shared" si="135"/>
        <v>43.25</v>
      </c>
      <c r="S837" s="9">
        <f t="shared" si="136"/>
        <v>53.6</v>
      </c>
      <c r="T837" s="9">
        <f t="shared" si="137"/>
        <v>39.5</v>
      </c>
      <c r="U837" s="8">
        <f t="shared" si="138"/>
        <v>41.85</v>
      </c>
      <c r="V837" s="8">
        <f t="shared" si="139"/>
        <v>41.262500000000003</v>
      </c>
    </row>
    <row r="838" spans="1:22" ht="13.5" x14ac:dyDescent="0.25">
      <c r="A838" s="3">
        <f>RSI!A838</f>
        <v>43223</v>
      </c>
      <c r="B838" s="2">
        <f>RSI!B838</f>
        <v>3.0175000000000001</v>
      </c>
      <c r="C838" s="2">
        <f>RSI!I838</f>
        <v>46.788217123449549</v>
      </c>
      <c r="D838" s="2">
        <f>MACD!E838</f>
        <v>4.9809315638692286E-2</v>
      </c>
      <c r="E838" s="2">
        <f>MACD!F838</f>
        <v>4.8820049626266099E-2</v>
      </c>
      <c r="F838" s="2">
        <f>'Moving Avg'!D838</f>
        <v>3.0455200000000002</v>
      </c>
      <c r="G838" s="2">
        <f>'Moving Avg'!F838</f>
        <v>3.0700199999999986</v>
      </c>
      <c r="H838" s="2">
        <f>'Moving Avg'!G838</f>
        <v>2.9790840000000007</v>
      </c>
      <c r="I838" s="2">
        <f>'Moving Avg'!H838</f>
        <v>2.7870574999999977</v>
      </c>
      <c r="J838" s="6" t="str">
        <f>OBV!F838</f>
        <v>BULLISH</v>
      </c>
      <c r="K838" s="6" t="str">
        <f>OBV!G838</f>
        <v>STRONG</v>
      </c>
      <c r="L838" s="6" t="str">
        <f>OBV!H838</f>
        <v>BULLISH DIVERGENCE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83</v>
      </c>
      <c r="Q838" s="9">
        <f t="shared" si="134"/>
        <v>28.7</v>
      </c>
      <c r="R838" s="9">
        <f t="shared" si="135"/>
        <v>43.25</v>
      </c>
      <c r="S838" s="9">
        <f t="shared" si="136"/>
        <v>53.6</v>
      </c>
      <c r="T838" s="9">
        <f t="shared" si="137"/>
        <v>39.5</v>
      </c>
      <c r="U838" s="8">
        <f t="shared" si="138"/>
        <v>41.85</v>
      </c>
      <c r="V838" s="8">
        <f t="shared" si="139"/>
        <v>41.262500000000003</v>
      </c>
    </row>
    <row r="839" spans="1:22" ht="13.5" x14ac:dyDescent="0.25">
      <c r="A839" s="3">
        <f>RSI!A839</f>
        <v>43224</v>
      </c>
      <c r="B839" s="2">
        <f>RSI!B839</f>
        <v>3.0350000000000001</v>
      </c>
      <c r="C839" s="2">
        <f>RSI!I839</f>
        <v>48.992936385734595</v>
      </c>
      <c r="D839" s="2">
        <f>MACD!E839</f>
        <v>3.9526698339936051E-2</v>
      </c>
      <c r="E839" s="2">
        <f>MACD!F839</f>
        <v>4.6961379369000092E-2</v>
      </c>
      <c r="F839" s="2">
        <f>'Moving Avg'!D839</f>
        <v>3.0455200000000002</v>
      </c>
      <c r="G839" s="2">
        <f>'Moving Avg'!F839</f>
        <v>3.0647699999999993</v>
      </c>
      <c r="H839" s="2">
        <f>'Moving Avg'!G839</f>
        <v>2.9878400000000003</v>
      </c>
      <c r="I839" s="2">
        <f>'Moving Avg'!H839</f>
        <v>2.7891044999999979</v>
      </c>
      <c r="J839" s="6" t="str">
        <f>OBV!F839</f>
        <v>BULLISH</v>
      </c>
      <c r="K839" s="6" t="str">
        <f>OBV!G839</f>
        <v>STRONG</v>
      </c>
      <c r="L839" s="6" t="str">
        <f>OBV!H839</f>
        <v>NEUTRAL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66</v>
      </c>
      <c r="Q839" s="9">
        <f t="shared" si="134"/>
        <v>41.9</v>
      </c>
      <c r="R839" s="9">
        <f t="shared" si="135"/>
        <v>48</v>
      </c>
      <c r="S839" s="9">
        <f t="shared" si="136"/>
        <v>52.7</v>
      </c>
      <c r="T839" s="9">
        <f t="shared" si="137"/>
        <v>46.5</v>
      </c>
      <c r="U839" s="8">
        <f t="shared" si="138"/>
        <v>47.533333333333339</v>
      </c>
      <c r="V839" s="8">
        <f t="shared" si="139"/>
        <v>47.275000000000006</v>
      </c>
    </row>
    <row r="840" spans="1:22" ht="13.5" x14ac:dyDescent="0.25">
      <c r="A840" s="3">
        <f>RSI!A840</f>
        <v>43227</v>
      </c>
      <c r="B840" s="2">
        <f>RSI!B840</f>
        <v>3.1225000000000001</v>
      </c>
      <c r="C840" s="2">
        <f>RSI!I840</f>
        <v>58.29690893310493</v>
      </c>
      <c r="D840" s="2">
        <f>MACD!E840</f>
        <v>2.3512947483760094E-2</v>
      </c>
      <c r="E840" s="2">
        <f>MACD!F840</f>
        <v>4.2271692991952096E-2</v>
      </c>
      <c r="F840" s="2">
        <f>'Moving Avg'!D840</f>
        <v>3.0513400000000002</v>
      </c>
      <c r="G840" s="2">
        <f>'Moving Avg'!F840</f>
        <v>3.067394999999999</v>
      </c>
      <c r="H840" s="2">
        <f>'Moving Avg'!G840</f>
        <v>2.9978780000000014</v>
      </c>
      <c r="I840" s="2">
        <f>'Moving Avg'!H840</f>
        <v>2.7916419999999977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  <c r="M840" s="8">
        <f t="shared" si="130"/>
        <v>25</v>
      </c>
      <c r="N840" s="8">
        <f t="shared" si="131"/>
        <v>45</v>
      </c>
      <c r="O840" s="8">
        <f t="shared" si="132"/>
        <v>50</v>
      </c>
      <c r="P840" s="8">
        <f t="shared" si="133"/>
        <v>100</v>
      </c>
      <c r="Q840" s="9">
        <f t="shared" si="134"/>
        <v>47</v>
      </c>
      <c r="R840" s="9">
        <f t="shared" si="135"/>
        <v>56.5</v>
      </c>
      <c r="S840" s="9">
        <f t="shared" si="136"/>
        <v>68</v>
      </c>
      <c r="T840" s="9">
        <f t="shared" si="137"/>
        <v>55</v>
      </c>
      <c r="U840" s="8">
        <f t="shared" si="138"/>
        <v>57.166666666666664</v>
      </c>
      <c r="V840" s="8">
        <f t="shared" si="139"/>
        <v>56.625</v>
      </c>
    </row>
    <row r="841" spans="1:22" ht="13.5" x14ac:dyDescent="0.25">
      <c r="A841" s="3">
        <f>RSI!A841</f>
        <v>43228</v>
      </c>
      <c r="B841" s="2">
        <f>RSI!B841</f>
        <v>3.1983999999999999</v>
      </c>
      <c r="C841" s="2">
        <f>RSI!I841</f>
        <v>64.368357808712986</v>
      </c>
      <c r="D841" s="2">
        <f>MACD!E841</f>
        <v>7.4644196336648427E-3</v>
      </c>
      <c r="E841" s="2">
        <f>MACD!F841</f>
        <v>3.5310238320294646E-2</v>
      </c>
      <c r="F841" s="2">
        <f>'Moving Avg'!D841</f>
        <v>3.0746799999999999</v>
      </c>
      <c r="G841" s="2">
        <f>'Moving Avg'!F841</f>
        <v>3.0697299999999994</v>
      </c>
      <c r="H841" s="2">
        <f>'Moving Avg'!G841</f>
        <v>3.0094340000000011</v>
      </c>
      <c r="I841" s="2">
        <f>'Moving Avg'!H841</f>
        <v>2.7949304999999982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  <c r="M841" s="8">
        <f t="shared" si="130"/>
        <v>25</v>
      </c>
      <c r="N841" s="8">
        <f t="shared" si="131"/>
        <v>100</v>
      </c>
      <c r="O841" s="8">
        <f t="shared" si="132"/>
        <v>50</v>
      </c>
      <c r="P841" s="8">
        <f t="shared" si="133"/>
        <v>100</v>
      </c>
      <c r="Q841" s="9">
        <f t="shared" si="134"/>
        <v>66.25</v>
      </c>
      <c r="R841" s="9">
        <f t="shared" si="135"/>
        <v>67.5</v>
      </c>
      <c r="S841" s="9">
        <f t="shared" si="136"/>
        <v>76.25</v>
      </c>
      <c r="T841" s="9">
        <f t="shared" si="137"/>
        <v>68.75</v>
      </c>
      <c r="U841" s="8">
        <f t="shared" si="138"/>
        <v>70</v>
      </c>
      <c r="V841" s="8">
        <f t="shared" si="139"/>
        <v>69.6875</v>
      </c>
    </row>
    <row r="842" spans="1:22" ht="13.5" x14ac:dyDescent="0.25">
      <c r="A842" s="3">
        <f>RSI!A842</f>
        <v>43229</v>
      </c>
      <c r="B842" s="2">
        <f>RSI!B842</f>
        <v>3.1867000000000001</v>
      </c>
      <c r="C842" s="2">
        <f>RSI!I842</f>
        <v>62.849371688284904</v>
      </c>
      <c r="D842" s="2">
        <f>MACD!E842</f>
        <v>-6.123622637876025E-3</v>
      </c>
      <c r="E842" s="2">
        <f>MACD!F842</f>
        <v>2.7023466128660512E-2</v>
      </c>
      <c r="F842" s="2">
        <f>'Moving Avg'!D842</f>
        <v>3.1120200000000002</v>
      </c>
      <c r="G842" s="2">
        <f>'Moving Avg'!F842</f>
        <v>3.074395</v>
      </c>
      <c r="H842" s="2">
        <f>'Moving Avg'!G842</f>
        <v>3.0208720000000007</v>
      </c>
      <c r="I842" s="2">
        <f>'Moving Avg'!H842</f>
        <v>2.7985049999999978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0"/>
        <v>25</v>
      </c>
      <c r="N842" s="8">
        <f t="shared" si="131"/>
        <v>100</v>
      </c>
      <c r="O842" s="8">
        <f t="shared" si="132"/>
        <v>50</v>
      </c>
      <c r="P842" s="8">
        <f t="shared" si="133"/>
        <v>100</v>
      </c>
      <c r="Q842" s="9">
        <f t="shared" si="134"/>
        <v>66.25</v>
      </c>
      <c r="R842" s="9">
        <f t="shared" si="135"/>
        <v>67.5</v>
      </c>
      <c r="S842" s="9">
        <f t="shared" si="136"/>
        <v>76.25</v>
      </c>
      <c r="T842" s="9">
        <f t="shared" si="137"/>
        <v>68.75</v>
      </c>
      <c r="U842" s="8">
        <f t="shared" si="138"/>
        <v>70</v>
      </c>
      <c r="V842" s="8">
        <f t="shared" si="139"/>
        <v>69.6875</v>
      </c>
    </row>
    <row r="843" spans="1:22" ht="13.5" x14ac:dyDescent="0.25">
      <c r="A843" s="3">
        <f>RSI!A843</f>
        <v>43230</v>
      </c>
      <c r="B843" s="2">
        <f>RSI!B843</f>
        <v>3.0933999999999999</v>
      </c>
      <c r="C843" s="2">
        <f>RSI!I843</f>
        <v>52.258762079164569</v>
      </c>
      <c r="D843" s="2">
        <f>MACD!E843</f>
        <v>-1.2343614472982267E-2</v>
      </c>
      <c r="E843" s="2">
        <f>MACD!F843</f>
        <v>1.9150050008331955E-2</v>
      </c>
      <c r="F843" s="2">
        <f>'Moving Avg'!D843</f>
        <v>3.1271999999999998</v>
      </c>
      <c r="G843" s="2">
        <f>'Moving Avg'!F843</f>
        <v>3.074395</v>
      </c>
      <c r="H843" s="2">
        <f>'Moving Avg'!G843</f>
        <v>3.0306780000000009</v>
      </c>
      <c r="I843" s="2">
        <f>'Moving Avg'!H843</f>
        <v>2.8015599999999976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  <c r="M843" s="8">
        <f t="shared" si="130"/>
        <v>25</v>
      </c>
      <c r="N843" s="8">
        <f t="shared" si="131"/>
        <v>100</v>
      </c>
      <c r="O843" s="8">
        <f t="shared" si="132"/>
        <v>50</v>
      </c>
      <c r="P843" s="8">
        <f t="shared" si="133"/>
        <v>100</v>
      </c>
      <c r="Q843" s="9">
        <f t="shared" si="134"/>
        <v>66.25</v>
      </c>
      <c r="R843" s="9">
        <f t="shared" si="135"/>
        <v>67.5</v>
      </c>
      <c r="S843" s="9">
        <f t="shared" si="136"/>
        <v>76.25</v>
      </c>
      <c r="T843" s="9">
        <f t="shared" si="137"/>
        <v>68.75</v>
      </c>
      <c r="U843" s="8">
        <f t="shared" si="138"/>
        <v>70</v>
      </c>
      <c r="V843" s="8">
        <f t="shared" si="139"/>
        <v>69.6875</v>
      </c>
    </row>
    <row r="844" spans="1:22" ht="13.5" x14ac:dyDescent="0.25">
      <c r="A844" s="3">
        <f>RSI!A844</f>
        <v>43231</v>
      </c>
      <c r="B844" s="2">
        <f>RSI!B844</f>
        <v>3.0933999999999999</v>
      </c>
      <c r="C844" s="2">
        <f>RSI!I844</f>
        <v>52.258762079164562</v>
      </c>
      <c r="D844" s="2">
        <f>MACD!E844</f>
        <v>-1.7741686543530033E-2</v>
      </c>
      <c r="E844" s="2">
        <f>MACD!F844</f>
        <v>1.1771702697959557E-2</v>
      </c>
      <c r="F844" s="2">
        <f>'Moving Avg'!D844</f>
        <v>3.1388799999999994</v>
      </c>
      <c r="G844" s="2">
        <f>'Moving Avg'!F844</f>
        <v>3.074395</v>
      </c>
      <c r="H844" s="2">
        <f>'Moving Avg'!G844</f>
        <v>3.0411840000000008</v>
      </c>
      <c r="I844" s="2">
        <f>'Moving Avg'!H844</f>
        <v>2.804853999999998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  <c r="M844" s="8">
        <f t="shared" si="130"/>
        <v>25</v>
      </c>
      <c r="N844" s="8">
        <f t="shared" si="131"/>
        <v>100</v>
      </c>
      <c r="O844" s="8">
        <f t="shared" si="132"/>
        <v>50</v>
      </c>
      <c r="P844" s="8">
        <f t="shared" si="133"/>
        <v>83.5</v>
      </c>
      <c r="Q844" s="9">
        <f t="shared" si="134"/>
        <v>63.774999999999999</v>
      </c>
      <c r="R844" s="9">
        <f t="shared" si="135"/>
        <v>63.375</v>
      </c>
      <c r="S844" s="9">
        <f t="shared" si="136"/>
        <v>68.825000000000003</v>
      </c>
      <c r="T844" s="9">
        <f t="shared" si="137"/>
        <v>64.625</v>
      </c>
      <c r="U844" s="8">
        <f t="shared" si="138"/>
        <v>65.325000000000003</v>
      </c>
      <c r="V844" s="8">
        <f t="shared" si="139"/>
        <v>65.150000000000006</v>
      </c>
    </row>
    <row r="845" spans="1:22" ht="13.5" x14ac:dyDescent="0.25">
      <c r="A845" s="3">
        <f>RSI!A845</f>
        <v>43234</v>
      </c>
      <c r="B845" s="2">
        <f>RSI!B845</f>
        <v>3.0933999999999999</v>
      </c>
      <c r="C845" s="2">
        <f>RSI!I845</f>
        <v>52.258762079164562</v>
      </c>
      <c r="D845" s="2">
        <f>MACD!E845</f>
        <v>-1.3449672507138466E-2</v>
      </c>
      <c r="E845" s="2">
        <f>MACD!F845</f>
        <v>6.7274276569399523E-3</v>
      </c>
      <c r="F845" s="2">
        <f>'Moving Avg'!D845</f>
        <v>3.1330599999999995</v>
      </c>
      <c r="G845" s="2">
        <f>'Moving Avg'!F845</f>
        <v>3.074395</v>
      </c>
      <c r="H845" s="2">
        <f>'Moving Avg'!G845</f>
        <v>3.0522740000000006</v>
      </c>
      <c r="I845" s="2">
        <f>'Moving Avg'!H845</f>
        <v>2.8083864999999979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100</v>
      </c>
      <c r="O845" s="8">
        <f t="shared" si="132"/>
        <v>50</v>
      </c>
      <c r="P845" s="8">
        <f t="shared" si="133"/>
        <v>16.5</v>
      </c>
      <c r="Q845" s="9">
        <f t="shared" si="134"/>
        <v>53.725000000000001</v>
      </c>
      <c r="R845" s="9">
        <f t="shared" si="135"/>
        <v>46.625</v>
      </c>
      <c r="S845" s="9">
        <f t="shared" si="136"/>
        <v>38.674999999999997</v>
      </c>
      <c r="T845" s="9">
        <f t="shared" si="137"/>
        <v>47.875</v>
      </c>
      <c r="U845" s="8">
        <f t="shared" si="138"/>
        <v>46.341666666666661</v>
      </c>
      <c r="V845" s="8">
        <f t="shared" si="139"/>
        <v>46.724999999999994</v>
      </c>
    </row>
    <row r="846" spans="1:22" ht="13.5" x14ac:dyDescent="0.25">
      <c r="A846" s="3">
        <f>RSI!A846</f>
        <v>43235</v>
      </c>
      <c r="B846" s="2">
        <f>RSI!B846</f>
        <v>3.1225000000000001</v>
      </c>
      <c r="C846" s="2">
        <f>RSI!I846</f>
        <v>55.199575956298709</v>
      </c>
      <c r="D846" s="2">
        <f>MACD!E846</f>
        <v>-1.3889266381679199E-2</v>
      </c>
      <c r="E846" s="2">
        <f>MACD!F846</f>
        <v>2.604088849216122E-3</v>
      </c>
      <c r="F846" s="2">
        <f>'Moving Avg'!D846</f>
        <v>3.11788</v>
      </c>
      <c r="G846" s="2">
        <f>'Moving Avg'!F846</f>
        <v>3.0743950000000009</v>
      </c>
      <c r="H846" s="2">
        <f>'Moving Avg'!G846</f>
        <v>3.0626620000000009</v>
      </c>
      <c r="I846" s="2">
        <f>'Moving Avg'!H846</f>
        <v>2.8129129999999973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16.5</v>
      </c>
      <c r="Q846" s="9">
        <f t="shared" si="134"/>
        <v>34.475000000000001</v>
      </c>
      <c r="R846" s="9">
        <f t="shared" si="135"/>
        <v>35.625</v>
      </c>
      <c r="S846" s="9">
        <f t="shared" si="136"/>
        <v>30.425000000000001</v>
      </c>
      <c r="T846" s="9">
        <f t="shared" si="137"/>
        <v>34.125</v>
      </c>
      <c r="U846" s="8">
        <f t="shared" si="138"/>
        <v>33.508333333333333</v>
      </c>
      <c r="V846" s="8">
        <f t="shared" si="139"/>
        <v>33.662499999999994</v>
      </c>
    </row>
    <row r="847" spans="1:22" ht="13.5" x14ac:dyDescent="0.25">
      <c r="A847" s="3">
        <f>RSI!A847</f>
        <v>43236</v>
      </c>
      <c r="B847" s="2">
        <f>RSI!B847</f>
        <v>3.2101000000000002</v>
      </c>
      <c r="C847" s="2">
        <f>RSI!I847</f>
        <v>62.656857295147226</v>
      </c>
      <c r="D847" s="2">
        <f>MACD!E847</f>
        <v>-3.3598472222055253E-2</v>
      </c>
      <c r="E847" s="2">
        <f>MACD!F847</f>
        <v>-4.6364233650381531E-3</v>
      </c>
      <c r="F847" s="2">
        <f>'Moving Avg'!D847</f>
        <v>3.1225600000000004</v>
      </c>
      <c r="G847" s="2">
        <f>'Moving Avg'!F847</f>
        <v>3.0802300000000007</v>
      </c>
      <c r="H847" s="2">
        <f>'Moving Avg'!G847</f>
        <v>3.0745680000000011</v>
      </c>
      <c r="I847" s="2">
        <f>'Moving Avg'!H847</f>
        <v>2.8167649999999975</v>
      </c>
      <c r="J847" s="6" t="str">
        <f>OBV!F847</f>
        <v>BULLISH</v>
      </c>
      <c r="K847" s="6" t="str">
        <f>OBV!G847</f>
        <v>STRONG</v>
      </c>
      <c r="L847" s="6" t="str">
        <f>OBV!H847</f>
        <v>CONFIRMED BULLISH</v>
      </c>
      <c r="M847" s="8">
        <f t="shared" si="130"/>
        <v>25</v>
      </c>
      <c r="N847" s="8">
        <f t="shared" si="131"/>
        <v>100</v>
      </c>
      <c r="O847" s="8">
        <f t="shared" si="132"/>
        <v>50</v>
      </c>
      <c r="P847" s="8">
        <f t="shared" si="133"/>
        <v>100</v>
      </c>
      <c r="Q847" s="9">
        <f t="shared" si="134"/>
        <v>66.25</v>
      </c>
      <c r="R847" s="9">
        <f t="shared" si="135"/>
        <v>67.5</v>
      </c>
      <c r="S847" s="9">
        <f t="shared" si="136"/>
        <v>76.25</v>
      </c>
      <c r="T847" s="9">
        <f t="shared" si="137"/>
        <v>68.75</v>
      </c>
      <c r="U847" s="8">
        <f t="shared" si="138"/>
        <v>70</v>
      </c>
      <c r="V847" s="8">
        <f t="shared" si="139"/>
        <v>69.6875</v>
      </c>
    </row>
    <row r="848" spans="1:22" ht="13.5" x14ac:dyDescent="0.25">
      <c r="A848" s="3">
        <f>RSI!A848</f>
        <v>43237</v>
      </c>
      <c r="B848" s="2">
        <f>RSI!B848</f>
        <v>3.1166999999999998</v>
      </c>
      <c r="C848" s="2">
        <f>RSI!I848</f>
        <v>52.60292899877583</v>
      </c>
      <c r="D848" s="2">
        <f>MACD!E848</f>
        <v>-4.1440744920673289E-2</v>
      </c>
      <c r="E848" s="2">
        <f>MACD!F848</f>
        <v>-1.199728767616518E-2</v>
      </c>
      <c r="F848" s="2">
        <f>'Moving Avg'!D848</f>
        <v>3.1272200000000003</v>
      </c>
      <c r="G848" s="2">
        <f>'Moving Avg'!F848</f>
        <v>3.0828550000000008</v>
      </c>
      <c r="H848" s="2">
        <f>'Moving Avg'!G848</f>
        <v>3.0846060000000004</v>
      </c>
      <c r="I848" s="2">
        <f>'Moving Avg'!H848</f>
        <v>2.8200624999999979</v>
      </c>
      <c r="J848" s="6" t="str">
        <f>OBV!F848</f>
        <v>BULLISH</v>
      </c>
      <c r="K848" s="6" t="str">
        <f>OBV!G848</f>
        <v>STRONG</v>
      </c>
      <c r="L848" s="6" t="str">
        <f>OBV!H848</f>
        <v>CONFIRMED BULLISH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100</v>
      </c>
      <c r="Q848" s="9">
        <f t="shared" si="134"/>
        <v>66.25</v>
      </c>
      <c r="R848" s="9">
        <f t="shared" si="135"/>
        <v>67.5</v>
      </c>
      <c r="S848" s="9">
        <f t="shared" si="136"/>
        <v>76.25</v>
      </c>
      <c r="T848" s="9">
        <f t="shared" si="137"/>
        <v>68.75</v>
      </c>
      <c r="U848" s="8">
        <f t="shared" si="138"/>
        <v>70</v>
      </c>
      <c r="V848" s="8">
        <f t="shared" si="139"/>
        <v>69.6875</v>
      </c>
    </row>
    <row r="849" spans="1:22" ht="13.5" x14ac:dyDescent="0.25">
      <c r="A849" s="3">
        <f>RSI!A849</f>
        <v>43238</v>
      </c>
      <c r="B849" s="2">
        <f>RSI!B849</f>
        <v>3.2101000000000002</v>
      </c>
      <c r="C849" s="2">
        <f>RSI!I849</f>
        <v>59.586510557618055</v>
      </c>
      <c r="D849" s="2">
        <f>MACD!E849</f>
        <v>-5.2469411622773965E-2</v>
      </c>
      <c r="E849" s="2">
        <f>MACD!F849</f>
        <v>-2.0091712465486938E-2</v>
      </c>
      <c r="F849" s="2">
        <f>'Moving Avg'!D849</f>
        <v>3.15056</v>
      </c>
      <c r="G849" s="2">
        <f>'Moving Avg'!F849</f>
        <v>3.0921950000000002</v>
      </c>
      <c r="H849" s="2">
        <f>'Moving Avg'!G849</f>
        <v>3.095346000000001</v>
      </c>
      <c r="I849" s="2">
        <f>'Moving Avg'!H849</f>
        <v>2.8238564999999984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100</v>
      </c>
      <c r="Q849" s="9">
        <f t="shared" si="134"/>
        <v>66.25</v>
      </c>
      <c r="R849" s="9">
        <f t="shared" si="135"/>
        <v>67.5</v>
      </c>
      <c r="S849" s="9">
        <f t="shared" si="136"/>
        <v>76.25</v>
      </c>
      <c r="T849" s="9">
        <f t="shared" si="137"/>
        <v>68.75</v>
      </c>
      <c r="U849" s="8">
        <f t="shared" si="138"/>
        <v>70</v>
      </c>
      <c r="V849" s="8">
        <f t="shared" si="139"/>
        <v>69.6875</v>
      </c>
    </row>
    <row r="850" spans="1:22" ht="13.5" x14ac:dyDescent="0.25">
      <c r="A850" s="3">
        <f>RSI!A850</f>
        <v>43241</v>
      </c>
      <c r="B850" s="2">
        <f>RSI!B850</f>
        <v>3.2101000000000002</v>
      </c>
      <c r="C850" s="2">
        <f>RSI!I850</f>
        <v>59.586510557618055</v>
      </c>
      <c r="D850" s="2">
        <f>MACD!E850</f>
        <v>-4.9046066029004187E-2</v>
      </c>
      <c r="E850" s="2">
        <f>MACD!F850</f>
        <v>-2.588258317819039E-2</v>
      </c>
      <c r="F850" s="2">
        <f>'Moving Avg'!D850</f>
        <v>3.1739000000000006</v>
      </c>
      <c r="G850" s="2">
        <f>'Moving Avg'!F850</f>
        <v>3.1018250000000003</v>
      </c>
      <c r="H850" s="2">
        <f>'Moving Avg'!G850</f>
        <v>3.1030500000000019</v>
      </c>
      <c r="I850" s="2">
        <f>'Moving Avg'!H850</f>
        <v>2.8276794999999981</v>
      </c>
      <c r="J850" s="6" t="str">
        <f>OBV!F850</f>
        <v>BULLISH</v>
      </c>
      <c r="K850" s="6" t="str">
        <f>OBV!G850</f>
        <v>STRONG</v>
      </c>
      <c r="L850" s="6" t="str">
        <f>OBV!H850</f>
        <v>CONFIRMED BULLISH</v>
      </c>
      <c r="M850" s="8">
        <f t="shared" si="130"/>
        <v>25</v>
      </c>
      <c r="N850" s="8">
        <f t="shared" si="131"/>
        <v>100</v>
      </c>
      <c r="O850" s="8">
        <f t="shared" si="132"/>
        <v>50</v>
      </c>
      <c r="P850" s="8">
        <f t="shared" si="133"/>
        <v>100</v>
      </c>
      <c r="Q850" s="9">
        <f t="shared" si="134"/>
        <v>66.25</v>
      </c>
      <c r="R850" s="9">
        <f t="shared" si="135"/>
        <v>67.5</v>
      </c>
      <c r="S850" s="9">
        <f t="shared" si="136"/>
        <v>76.25</v>
      </c>
      <c r="T850" s="9">
        <f t="shared" si="137"/>
        <v>68.75</v>
      </c>
      <c r="U850" s="8">
        <f t="shared" si="138"/>
        <v>70</v>
      </c>
      <c r="V850" s="8">
        <f t="shared" si="139"/>
        <v>69.6875</v>
      </c>
    </row>
    <row r="851" spans="1:22" ht="13.5" x14ac:dyDescent="0.25">
      <c r="A851" s="3">
        <f>RSI!A851</f>
        <v>43242</v>
      </c>
      <c r="B851" s="2">
        <f>RSI!B851</f>
        <v>3.2218</v>
      </c>
      <c r="C851" s="2">
        <f>RSI!I851</f>
        <v>60.433470777776982</v>
      </c>
      <c r="D851" s="2">
        <f>MACD!E851</f>
        <v>-3.5993062318454339E-2</v>
      </c>
      <c r="E851" s="2">
        <f>MACD!F851</f>
        <v>-2.7904679006243181E-2</v>
      </c>
      <c r="F851" s="2">
        <f>'Moving Avg'!D851</f>
        <v>3.1937600000000002</v>
      </c>
      <c r="G851" s="2">
        <f>'Moving Avg'!F851</f>
        <v>3.1108750000000001</v>
      </c>
      <c r="H851" s="2">
        <f>'Moving Avg'!G851</f>
        <v>3.1076040000000016</v>
      </c>
      <c r="I851" s="2">
        <f>'Moving Avg'!H851</f>
        <v>2.8317069999999984</v>
      </c>
      <c r="J851" s="6" t="str">
        <f>OBV!F851</f>
        <v>BULLISH</v>
      </c>
      <c r="K851" s="6" t="str">
        <f>OBV!G851</f>
        <v>STRONG</v>
      </c>
      <c r="L851" s="6" t="str">
        <f>OBV!H851</f>
        <v>CONFIRMED BULLISH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100</v>
      </c>
      <c r="Q851" s="9">
        <f t="shared" si="134"/>
        <v>47</v>
      </c>
      <c r="R851" s="9">
        <f t="shared" si="135"/>
        <v>56.5</v>
      </c>
      <c r="S851" s="9">
        <f t="shared" si="136"/>
        <v>68</v>
      </c>
      <c r="T851" s="9">
        <f t="shared" si="137"/>
        <v>55</v>
      </c>
      <c r="U851" s="8">
        <f t="shared" si="138"/>
        <v>57.166666666666664</v>
      </c>
      <c r="V851" s="8">
        <f t="shared" si="139"/>
        <v>56.625</v>
      </c>
    </row>
    <row r="852" spans="1:22" ht="13.5" x14ac:dyDescent="0.25">
      <c r="A852" s="3">
        <f>RSI!A852</f>
        <v>43243</v>
      </c>
      <c r="B852" s="2">
        <f>RSI!B852</f>
        <v>3.2101000000000002</v>
      </c>
      <c r="C852" s="2">
        <f>RSI!I852</f>
        <v>59.099623640691874</v>
      </c>
      <c r="D852" s="2">
        <f>MACD!E852</f>
        <v>-2.6556172661261535E-2</v>
      </c>
      <c r="E852" s="2">
        <f>MACD!F852</f>
        <v>-2.7634977737246852E-2</v>
      </c>
      <c r="F852" s="2">
        <f>'Moving Avg'!D852</f>
        <v>3.1937600000000002</v>
      </c>
      <c r="G852" s="2">
        <f>'Moving Avg'!F852</f>
        <v>3.1193400000000002</v>
      </c>
      <c r="H852" s="2">
        <f>'Moving Avg'!G852</f>
        <v>3.1090060000000017</v>
      </c>
      <c r="I852" s="2">
        <f>'Moving Avg'!H852</f>
        <v>2.8355009999999989</v>
      </c>
      <c r="J852" s="6" t="str">
        <f>OBV!F852</f>
        <v>BULLISH</v>
      </c>
      <c r="K852" s="6" t="str">
        <f>OBV!G852</f>
        <v>NEUTRAL</v>
      </c>
      <c r="L852" s="6" t="str">
        <f>OBV!H852</f>
        <v>NEUTRAL</v>
      </c>
      <c r="M852" s="8">
        <f t="shared" si="130"/>
        <v>25</v>
      </c>
      <c r="N852" s="8">
        <f t="shared" si="131"/>
        <v>0</v>
      </c>
      <c r="O852" s="8">
        <f t="shared" si="132"/>
        <v>50</v>
      </c>
      <c r="P852" s="8">
        <f t="shared" si="133"/>
        <v>49.5</v>
      </c>
      <c r="Q852" s="9">
        <f t="shared" si="134"/>
        <v>23.675000000000001</v>
      </c>
      <c r="R852" s="9">
        <f t="shared" si="135"/>
        <v>34.875</v>
      </c>
      <c r="S852" s="9">
        <f t="shared" si="136"/>
        <v>38.525000000000006</v>
      </c>
      <c r="T852" s="9">
        <f t="shared" si="137"/>
        <v>31.125</v>
      </c>
      <c r="U852" s="8">
        <f t="shared" si="138"/>
        <v>32.358333333333334</v>
      </c>
      <c r="V852" s="8">
        <f t="shared" si="139"/>
        <v>32.049999999999997</v>
      </c>
    </row>
    <row r="853" spans="1:22" ht="13.5" x14ac:dyDescent="0.25">
      <c r="A853" s="3">
        <f>RSI!A853</f>
        <v>43244</v>
      </c>
      <c r="B853" s="2">
        <f>RSI!B853</f>
        <v>3.2101000000000002</v>
      </c>
      <c r="C853" s="2">
        <f>RSI!I853</f>
        <v>59.099623640691874</v>
      </c>
      <c r="D853" s="2">
        <f>MACD!E853</f>
        <v>-3.3480476517747881E-2</v>
      </c>
      <c r="E853" s="2">
        <f>MACD!F853</f>
        <v>-2.8804077493347058E-2</v>
      </c>
      <c r="F853" s="2">
        <f>'Moving Avg'!D853</f>
        <v>3.21244</v>
      </c>
      <c r="G853" s="2">
        <f>'Moving Avg'!F853</f>
        <v>3.1280949999999992</v>
      </c>
      <c r="H853" s="2">
        <f>'Moving Avg'!G853</f>
        <v>3.1099400000000021</v>
      </c>
      <c r="I853" s="2">
        <f>'Moving Avg'!H853</f>
        <v>2.8393529999999987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0"/>
        <v>25</v>
      </c>
      <c r="N853" s="8">
        <f t="shared" si="131"/>
        <v>45</v>
      </c>
      <c r="O853" s="8">
        <f t="shared" si="132"/>
        <v>50</v>
      </c>
      <c r="P853" s="8">
        <f t="shared" si="133"/>
        <v>83.5</v>
      </c>
      <c r="Q853" s="9">
        <f t="shared" si="134"/>
        <v>44.524999999999999</v>
      </c>
      <c r="R853" s="9">
        <f t="shared" si="135"/>
        <v>52.375</v>
      </c>
      <c r="S853" s="9">
        <f t="shared" si="136"/>
        <v>60.575000000000003</v>
      </c>
      <c r="T853" s="9">
        <f t="shared" si="137"/>
        <v>50.875</v>
      </c>
      <c r="U853" s="8">
        <f t="shared" si="138"/>
        <v>52.491666666666674</v>
      </c>
      <c r="V853" s="8">
        <f t="shared" si="139"/>
        <v>52.087500000000006</v>
      </c>
    </row>
    <row r="854" spans="1:22" ht="13.5" x14ac:dyDescent="0.25">
      <c r="A854" s="3">
        <f>RSI!A854</f>
        <v>43245</v>
      </c>
      <c r="B854" s="2">
        <f>RSI!B854</f>
        <v>3.2625999999999999</v>
      </c>
      <c r="C854" s="2">
        <f>RSI!I854</f>
        <v>63.313463658851788</v>
      </c>
      <c r="D854" s="2">
        <f>MACD!E854</f>
        <v>-4.3742760433596484E-2</v>
      </c>
      <c r="E854" s="2">
        <f>MACD!F854</f>
        <v>-3.1791814081396946E-2</v>
      </c>
      <c r="F854" s="2">
        <f>'Moving Avg'!D854</f>
        <v>3.2229400000000004</v>
      </c>
      <c r="G854" s="2">
        <f>'Moving Avg'!F854</f>
        <v>3.1394749999999996</v>
      </c>
      <c r="H854" s="2">
        <f>'Moving Avg'!G854</f>
        <v>3.1137920000000019</v>
      </c>
      <c r="I854" s="2">
        <f>'Moving Avg'!H854</f>
        <v>2.843409499999999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83.5</v>
      </c>
      <c r="Q854" s="9">
        <f t="shared" si="134"/>
        <v>44.524999999999999</v>
      </c>
      <c r="R854" s="9">
        <f t="shared" si="135"/>
        <v>52.375</v>
      </c>
      <c r="S854" s="9">
        <f t="shared" si="136"/>
        <v>60.575000000000003</v>
      </c>
      <c r="T854" s="9">
        <f t="shared" si="137"/>
        <v>50.875</v>
      </c>
      <c r="U854" s="8">
        <f t="shared" si="138"/>
        <v>52.491666666666674</v>
      </c>
      <c r="V854" s="8">
        <f t="shared" si="139"/>
        <v>52.087500000000006</v>
      </c>
    </row>
    <row r="855" spans="1:22" ht="13.5" x14ac:dyDescent="0.25">
      <c r="A855" s="3">
        <f>RSI!A855</f>
        <v>43248</v>
      </c>
      <c r="B855" s="2">
        <f>RSI!B855</f>
        <v>3.2568000000000001</v>
      </c>
      <c r="C855" s="2">
        <f>RSI!I855</f>
        <v>62.546792448151159</v>
      </c>
      <c r="D855" s="2">
        <f>MACD!E855</f>
        <v>-5.2783093866997977E-2</v>
      </c>
      <c r="E855" s="2">
        <f>MACD!F855</f>
        <v>-3.5990070038517154E-2</v>
      </c>
      <c r="F855" s="2">
        <f>'Moving Avg'!D855</f>
        <v>3.2322800000000003</v>
      </c>
      <c r="G855" s="2">
        <f>'Moving Avg'!F855</f>
        <v>3.1476449999999994</v>
      </c>
      <c r="H855" s="2">
        <f>'Moving Avg'!G855</f>
        <v>3.1165940000000019</v>
      </c>
      <c r="I855" s="2">
        <f>'Moving Avg'!H855</f>
        <v>2.8475534999999992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25</v>
      </c>
      <c r="N855" s="8">
        <f t="shared" si="131"/>
        <v>45</v>
      </c>
      <c r="O855" s="8">
        <f t="shared" si="132"/>
        <v>50</v>
      </c>
      <c r="P855" s="8">
        <f t="shared" si="133"/>
        <v>83.5</v>
      </c>
      <c r="Q855" s="9">
        <f t="shared" si="134"/>
        <v>44.524999999999999</v>
      </c>
      <c r="R855" s="9">
        <f t="shared" si="135"/>
        <v>52.375</v>
      </c>
      <c r="S855" s="9">
        <f t="shared" si="136"/>
        <v>60.575000000000003</v>
      </c>
      <c r="T855" s="9">
        <f t="shared" si="137"/>
        <v>50.875</v>
      </c>
      <c r="U855" s="8">
        <f t="shared" si="138"/>
        <v>52.491666666666674</v>
      </c>
      <c r="V855" s="8">
        <f t="shared" si="139"/>
        <v>52.087500000000006</v>
      </c>
    </row>
    <row r="856" spans="1:22" ht="13.5" x14ac:dyDescent="0.25">
      <c r="A856" s="3">
        <f>RSI!A856</f>
        <v>43249</v>
      </c>
      <c r="B856" s="2">
        <f>RSI!B856</f>
        <v>3.2159</v>
      </c>
      <c r="C856" s="2">
        <f>RSI!I856</f>
        <v>57.279445943644539</v>
      </c>
      <c r="D856" s="2">
        <f>MACD!E856</f>
        <v>-5.3620015002944665E-2</v>
      </c>
      <c r="E856" s="2">
        <f>MACD!F856</f>
        <v>-3.9516059031402657E-2</v>
      </c>
      <c r="F856" s="2">
        <f>'Moving Avg'!D856</f>
        <v>3.2311000000000001</v>
      </c>
      <c r="G856" s="2">
        <f>'Moving Avg'!F856</f>
        <v>3.1543549999999989</v>
      </c>
      <c r="H856" s="2">
        <f>'Moving Avg'!G856</f>
        <v>3.1182280000000016</v>
      </c>
      <c r="I856" s="2">
        <f>'Moving Avg'!H856</f>
        <v>2.8514639999999991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  <c r="M856" s="8">
        <f t="shared" si="130"/>
        <v>25</v>
      </c>
      <c r="N856" s="8">
        <f t="shared" si="131"/>
        <v>45</v>
      </c>
      <c r="O856" s="8">
        <f t="shared" si="132"/>
        <v>50</v>
      </c>
      <c r="P856" s="8">
        <f t="shared" si="133"/>
        <v>16.5</v>
      </c>
      <c r="Q856" s="9">
        <f t="shared" si="134"/>
        <v>34.475000000000001</v>
      </c>
      <c r="R856" s="9">
        <f t="shared" si="135"/>
        <v>35.625</v>
      </c>
      <c r="S856" s="9">
        <f t="shared" si="136"/>
        <v>30.425000000000001</v>
      </c>
      <c r="T856" s="9">
        <f t="shared" si="137"/>
        <v>34.125</v>
      </c>
      <c r="U856" s="8">
        <f t="shared" si="138"/>
        <v>33.508333333333333</v>
      </c>
      <c r="V856" s="8">
        <f t="shared" si="139"/>
        <v>33.662499999999994</v>
      </c>
    </row>
    <row r="857" spans="1:22" ht="13.5" x14ac:dyDescent="0.25">
      <c r="A857" s="3">
        <f>RSI!A857</f>
        <v>43250</v>
      </c>
      <c r="B857" s="2">
        <f>RSI!B857</f>
        <v>3.2625999999999999</v>
      </c>
      <c r="C857" s="2">
        <f>RSI!I857</f>
        <v>61.288192093236226</v>
      </c>
      <c r="D857" s="2">
        <f>MACD!E857</f>
        <v>-4.4711391790334343E-2</v>
      </c>
      <c r="E857" s="2">
        <f>MACD!F857</f>
        <v>-4.0555125583188995E-2</v>
      </c>
      <c r="F857" s="2">
        <f>'Moving Avg'!D857</f>
        <v>3.2415999999999996</v>
      </c>
      <c r="G857" s="2">
        <f>'Moving Avg'!F857</f>
        <v>3.1674849999999992</v>
      </c>
      <c r="H857" s="2">
        <f>'Moving Avg'!G857</f>
        <v>3.1211460000000013</v>
      </c>
      <c r="I857" s="2">
        <f>'Moving Avg'!H857</f>
        <v>2.8553159999999993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  <c r="M857" s="8">
        <f t="shared" si="130"/>
        <v>25</v>
      </c>
      <c r="N857" s="8">
        <f t="shared" si="131"/>
        <v>45</v>
      </c>
      <c r="O857" s="8">
        <f t="shared" si="132"/>
        <v>50</v>
      </c>
      <c r="P857" s="8">
        <f t="shared" si="133"/>
        <v>100</v>
      </c>
      <c r="Q857" s="9">
        <f t="shared" si="134"/>
        <v>47</v>
      </c>
      <c r="R857" s="9">
        <f t="shared" si="135"/>
        <v>56.5</v>
      </c>
      <c r="S857" s="9">
        <f t="shared" si="136"/>
        <v>68</v>
      </c>
      <c r="T857" s="9">
        <f t="shared" si="137"/>
        <v>55</v>
      </c>
      <c r="U857" s="8">
        <f t="shared" si="138"/>
        <v>57.166666666666664</v>
      </c>
      <c r="V857" s="8">
        <f t="shared" si="139"/>
        <v>56.625</v>
      </c>
    </row>
    <row r="858" spans="1:22" ht="13.5" x14ac:dyDescent="0.25">
      <c r="A858" s="3">
        <f>RSI!A858</f>
        <v>43251</v>
      </c>
      <c r="B858" s="2">
        <f>RSI!B858</f>
        <v>3.2625999999999999</v>
      </c>
      <c r="C858" s="2">
        <f>RSI!I858</f>
        <v>61.288192093236233</v>
      </c>
      <c r="D858" s="2">
        <f>MACD!E858</f>
        <v>-5.2189691076291123E-2</v>
      </c>
      <c r="E858" s="2">
        <f>MACD!F858</f>
        <v>-4.2882038681809426E-2</v>
      </c>
      <c r="F858" s="2">
        <f>'Moving Avg'!D858</f>
        <v>3.2521</v>
      </c>
      <c r="G858" s="2">
        <f>'Moving Avg'!F858</f>
        <v>3.1797399999999989</v>
      </c>
      <c r="H858" s="2">
        <f>'Moving Avg'!G858</f>
        <v>3.1240640000000006</v>
      </c>
      <c r="I858" s="2">
        <f>'Moving Avg'!H858</f>
        <v>2.8591969999999991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  <c r="M858" s="8">
        <f t="shared" si="130"/>
        <v>25</v>
      </c>
      <c r="N858" s="8">
        <f t="shared" si="131"/>
        <v>45</v>
      </c>
      <c r="O858" s="8">
        <f t="shared" si="132"/>
        <v>50</v>
      </c>
      <c r="P858" s="8">
        <f t="shared" si="133"/>
        <v>100</v>
      </c>
      <c r="Q858" s="9">
        <f t="shared" si="134"/>
        <v>47</v>
      </c>
      <c r="R858" s="9">
        <f t="shared" si="135"/>
        <v>56.5</v>
      </c>
      <c r="S858" s="9">
        <f t="shared" si="136"/>
        <v>68</v>
      </c>
      <c r="T858" s="9">
        <f t="shared" si="137"/>
        <v>55</v>
      </c>
      <c r="U858" s="8">
        <f t="shared" si="138"/>
        <v>57.166666666666664</v>
      </c>
      <c r="V858" s="8">
        <f t="shared" si="139"/>
        <v>56.625</v>
      </c>
    </row>
    <row r="859" spans="1:22" ht="13.5" x14ac:dyDescent="0.25">
      <c r="A859" s="3">
        <f>RSI!A859</f>
        <v>43252</v>
      </c>
      <c r="B859" s="2">
        <f>RSI!B859</f>
        <v>3.2101000000000002</v>
      </c>
      <c r="C859" s="2">
        <f>RSI!I859</f>
        <v>54.60730390119258</v>
      </c>
      <c r="D859" s="2">
        <f>MACD!E859</f>
        <v>-4.0858561558721362E-2</v>
      </c>
      <c r="E859" s="2">
        <f>MACD!F859</f>
        <v>-4.2477343257191817E-2</v>
      </c>
      <c r="F859" s="2">
        <f>'Moving Avg'!D859</f>
        <v>3.2415999999999996</v>
      </c>
      <c r="G859" s="2">
        <f>'Moving Avg'!F859</f>
        <v>3.1884949999999992</v>
      </c>
      <c r="H859" s="2">
        <f>'Moving Avg'!G859</f>
        <v>3.1272160000000002</v>
      </c>
      <c r="I859" s="2">
        <f>'Moving Avg'!H859</f>
        <v>2.8628449999999996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66.5</v>
      </c>
      <c r="Q859" s="9">
        <f t="shared" si="134"/>
        <v>26.225000000000001</v>
      </c>
      <c r="R859" s="9">
        <f t="shared" si="135"/>
        <v>39.125</v>
      </c>
      <c r="S859" s="9">
        <f t="shared" si="136"/>
        <v>46.174999999999997</v>
      </c>
      <c r="T859" s="9">
        <f t="shared" si="137"/>
        <v>35.375</v>
      </c>
      <c r="U859" s="8">
        <f t="shared" si="138"/>
        <v>37.174999999999997</v>
      </c>
      <c r="V859" s="8">
        <f t="shared" si="139"/>
        <v>36.724999999999994</v>
      </c>
    </row>
    <row r="860" spans="1:22" ht="13.5" x14ac:dyDescent="0.25">
      <c r="A860" s="3">
        <f>RSI!A860</f>
        <v>43255</v>
      </c>
      <c r="B860" s="2">
        <f>RSI!B860</f>
        <v>3.2101000000000002</v>
      </c>
      <c r="C860" s="2">
        <f>RSI!I860</f>
        <v>54.60730390119258</v>
      </c>
      <c r="D860" s="2">
        <f>MACD!E860</f>
        <v>-3.1515271349130014E-2</v>
      </c>
      <c r="E860" s="2">
        <f>MACD!F860</f>
        <v>-4.0284928875579461E-2</v>
      </c>
      <c r="F860" s="2">
        <f>'Moving Avg'!D860</f>
        <v>3.2322600000000001</v>
      </c>
      <c r="G860" s="2">
        <f>'Moving Avg'!F860</f>
        <v>3.192874999999999</v>
      </c>
      <c r="H860" s="2">
        <f>'Moving Avg'!G860</f>
        <v>3.1297840000000008</v>
      </c>
      <c r="I860" s="2">
        <f>'Moving Avg'!H860</f>
        <v>2.8664929999999997</v>
      </c>
      <c r="J860" s="6" t="str">
        <f>OBV!F860</f>
        <v>BULLISH</v>
      </c>
      <c r="K860" s="6" t="str">
        <f>OBV!G860</f>
        <v>NEUTRAL</v>
      </c>
      <c r="L860" s="6" t="str">
        <f>OBV!H860</f>
        <v>BULLISH DIVERGENCE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66.5</v>
      </c>
      <c r="Q860" s="9">
        <f t="shared" si="134"/>
        <v>26.225000000000001</v>
      </c>
      <c r="R860" s="9">
        <f t="shared" si="135"/>
        <v>39.125</v>
      </c>
      <c r="S860" s="9">
        <f t="shared" si="136"/>
        <v>46.174999999999997</v>
      </c>
      <c r="T860" s="9">
        <f t="shared" si="137"/>
        <v>35.375</v>
      </c>
      <c r="U860" s="8">
        <f t="shared" si="138"/>
        <v>37.174999999999997</v>
      </c>
      <c r="V860" s="8">
        <f t="shared" si="139"/>
        <v>36.724999999999994</v>
      </c>
    </row>
    <row r="861" spans="1:22" ht="13.5" x14ac:dyDescent="0.25">
      <c r="A861" s="3">
        <f>RSI!A861</f>
        <v>43256</v>
      </c>
      <c r="B861" s="2">
        <f>RSI!B861</f>
        <v>3.2393000000000001</v>
      </c>
      <c r="C861" s="2">
        <f>RSI!I861</f>
        <v>57.589419823688836</v>
      </c>
      <c r="D861" s="2">
        <f>MACD!E861</f>
        <v>-2.4198844303448208E-2</v>
      </c>
      <c r="E861" s="2">
        <f>MACD!F861</f>
        <v>-3.7067711961153216E-2</v>
      </c>
      <c r="F861" s="2">
        <f>'Moving Avg'!D861</f>
        <v>3.2369399999999997</v>
      </c>
      <c r="G861" s="2">
        <f>'Moving Avg'!F861</f>
        <v>3.1949199999999989</v>
      </c>
      <c r="H861" s="2">
        <f>'Moving Avg'!G861</f>
        <v>3.1317700000000004</v>
      </c>
      <c r="I861" s="2">
        <f>'Moving Avg'!H861</f>
        <v>2.8700534999999996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100</v>
      </c>
      <c r="Q861" s="9">
        <f t="shared" si="134"/>
        <v>31.25</v>
      </c>
      <c r="R861" s="9">
        <f t="shared" si="135"/>
        <v>47.5</v>
      </c>
      <c r="S861" s="9">
        <f t="shared" si="136"/>
        <v>61.25</v>
      </c>
      <c r="T861" s="9">
        <f t="shared" si="137"/>
        <v>43.75</v>
      </c>
      <c r="U861" s="8">
        <f t="shared" si="138"/>
        <v>46.666666666666664</v>
      </c>
      <c r="V861" s="8">
        <f t="shared" si="139"/>
        <v>45.9375</v>
      </c>
    </row>
    <row r="862" spans="1:22" ht="13.5" x14ac:dyDescent="0.25">
      <c r="A862" s="3">
        <f>RSI!A862</f>
        <v>43257</v>
      </c>
      <c r="B862" s="2">
        <f>RSI!B862</f>
        <v>3.2101000000000002</v>
      </c>
      <c r="C862" s="2">
        <f>RSI!I862</f>
        <v>53.784214817986694</v>
      </c>
      <c r="D862" s="2">
        <f>MACD!E862</f>
        <v>-1.8027297822604371E-2</v>
      </c>
      <c r="E862" s="2">
        <f>MACD!F862</f>
        <v>-3.325962913344345E-2</v>
      </c>
      <c r="F862" s="2">
        <f>'Moving Avg'!D862</f>
        <v>3.2264400000000002</v>
      </c>
      <c r="G862" s="2">
        <f>'Moving Avg'!F862</f>
        <v>3.1960899999999994</v>
      </c>
      <c r="H862" s="2">
        <f>'Moving Avg'!G862</f>
        <v>3.13212</v>
      </c>
      <c r="I862" s="2">
        <f>'Moving Avg'!H862</f>
        <v>2.8732929999999999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16.5</v>
      </c>
      <c r="Q862" s="9">
        <f t="shared" si="134"/>
        <v>18.725000000000001</v>
      </c>
      <c r="R862" s="9">
        <f t="shared" si="135"/>
        <v>26.625</v>
      </c>
      <c r="S862" s="9">
        <f t="shared" si="136"/>
        <v>23.675000000000001</v>
      </c>
      <c r="T862" s="9">
        <f t="shared" si="137"/>
        <v>22.875</v>
      </c>
      <c r="U862" s="8">
        <f t="shared" si="138"/>
        <v>23.008333333333336</v>
      </c>
      <c r="V862" s="8">
        <f t="shared" si="139"/>
        <v>22.975000000000001</v>
      </c>
    </row>
    <row r="863" spans="1:22" ht="13.5" x14ac:dyDescent="0.25">
      <c r="A863" s="3">
        <f>RSI!A863</f>
        <v>43258</v>
      </c>
      <c r="B863" s="2">
        <f>RSI!B863</f>
        <v>3.2101000000000002</v>
      </c>
      <c r="C863" s="2">
        <f>RSI!I863</f>
        <v>53.784214817986694</v>
      </c>
      <c r="D863" s="2">
        <f>MACD!E863</f>
        <v>-1.2986601316842261E-2</v>
      </c>
      <c r="E863" s="2">
        <f>MACD!F863</f>
        <v>-2.9205023570123213E-2</v>
      </c>
      <c r="F863" s="2">
        <f>'Moving Avg'!D863</f>
        <v>3.2159400000000007</v>
      </c>
      <c r="G863" s="2">
        <f>'Moving Avg'!F863</f>
        <v>3.2019249999999992</v>
      </c>
      <c r="H863" s="2">
        <f>'Moving Avg'!G863</f>
        <v>3.1327040000000013</v>
      </c>
      <c r="I863" s="2">
        <f>'Moving Avg'!H863</f>
        <v>2.8762405000000002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3.2101000000000002</v>
      </c>
      <c r="C864" s="2">
        <f>RSI!I864</f>
        <v>53.784214817986694</v>
      </c>
      <c r="D864" s="2">
        <f>MACD!E864</f>
        <v>-8.1241913920138131E-4</v>
      </c>
      <c r="E864" s="2">
        <f>MACD!F864</f>
        <v>-2.3526502683938848E-2</v>
      </c>
      <c r="F864" s="2">
        <f>'Moving Avg'!D864</f>
        <v>3.2159400000000007</v>
      </c>
      <c r="G864" s="2">
        <f>'Moving Avg'!F864</f>
        <v>3.2077599999999991</v>
      </c>
      <c r="H864" s="2">
        <f>'Moving Avg'!G864</f>
        <v>3.1334040000000005</v>
      </c>
      <c r="I864" s="2">
        <f>'Moving Avg'!H864</f>
        <v>2.8785749999999997</v>
      </c>
      <c r="J864" s="6" t="str">
        <f>OBV!F864</f>
        <v>BULLISH</v>
      </c>
      <c r="K864" s="6" t="str">
        <f>OBV!G864</f>
        <v>NEUTRAL</v>
      </c>
      <c r="L864" s="6" t="str">
        <f>OBV!H864</f>
        <v>NEUTRAL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49.5</v>
      </c>
      <c r="Q864" s="9">
        <f t="shared" si="134"/>
        <v>23.675000000000001</v>
      </c>
      <c r="R864" s="9">
        <f t="shared" si="135"/>
        <v>34.875</v>
      </c>
      <c r="S864" s="9">
        <f t="shared" si="136"/>
        <v>38.525000000000006</v>
      </c>
      <c r="T864" s="9">
        <f t="shared" si="137"/>
        <v>31.125</v>
      </c>
      <c r="U864" s="8">
        <f t="shared" si="138"/>
        <v>32.358333333333334</v>
      </c>
      <c r="V864" s="8">
        <f t="shared" si="139"/>
        <v>32.049999999999997</v>
      </c>
    </row>
    <row r="865" spans="1:22" ht="13.5" x14ac:dyDescent="0.25">
      <c r="A865" s="3">
        <f>RSI!A865</f>
        <v>43262</v>
      </c>
      <c r="B865" s="2">
        <f>RSI!B865</f>
        <v>3.2101000000000002</v>
      </c>
      <c r="C865" s="2">
        <f>RSI!I865</f>
        <v>53.78421481798668</v>
      </c>
      <c r="D865" s="2">
        <f>MACD!E865</f>
        <v>8.4409990243545785E-3</v>
      </c>
      <c r="E865" s="2">
        <f>MACD!F865</f>
        <v>-1.7133002342280164E-2</v>
      </c>
      <c r="F865" s="2">
        <f>'Moving Avg'!D865</f>
        <v>3.2159400000000007</v>
      </c>
      <c r="G865" s="2">
        <f>'Moving Avg'!F865</f>
        <v>3.2135949999999993</v>
      </c>
      <c r="H865" s="2">
        <f>'Moving Avg'!G865</f>
        <v>3.1341040000000011</v>
      </c>
      <c r="I865" s="2">
        <f>'Moving Avg'!H865</f>
        <v>2.8807345</v>
      </c>
      <c r="J865" s="6" t="str">
        <f>OBV!F865</f>
        <v>BULLISH</v>
      </c>
      <c r="K865" s="6" t="str">
        <f>OBV!G865</f>
        <v>NEUTRAL</v>
      </c>
      <c r="L865" s="6" t="str">
        <f>OBV!H865</f>
        <v>NEUTRAL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49.5</v>
      </c>
      <c r="Q865" s="9">
        <f t="shared" si="134"/>
        <v>23.675000000000001</v>
      </c>
      <c r="R865" s="9">
        <f t="shared" si="135"/>
        <v>34.875</v>
      </c>
      <c r="S865" s="9">
        <f t="shared" si="136"/>
        <v>38.525000000000006</v>
      </c>
      <c r="T865" s="9">
        <f t="shared" si="137"/>
        <v>31.125</v>
      </c>
      <c r="U865" s="8">
        <f t="shared" si="138"/>
        <v>32.358333333333334</v>
      </c>
      <c r="V865" s="8">
        <f t="shared" si="139"/>
        <v>32.049999999999997</v>
      </c>
    </row>
    <row r="866" spans="1:22" ht="13.5" x14ac:dyDescent="0.25">
      <c r="A866" s="3">
        <f>RSI!A866</f>
        <v>43263</v>
      </c>
      <c r="B866" s="2">
        <f>RSI!B866</f>
        <v>3.2393000000000001</v>
      </c>
      <c r="C866" s="2">
        <f>RSI!I866</f>
        <v>57.556346537978122</v>
      </c>
      <c r="D866" s="2">
        <f>MACD!E866</f>
        <v>7.671557425723563E-3</v>
      </c>
      <c r="E866" s="2">
        <f>MACD!F866</f>
        <v>-1.2172090388679419E-2</v>
      </c>
      <c r="F866" s="2">
        <f>'Moving Avg'!D866</f>
        <v>3.2159400000000007</v>
      </c>
      <c r="G866" s="2">
        <f>'Moving Avg'!F866</f>
        <v>3.2194349999999985</v>
      </c>
      <c r="H866" s="2">
        <f>'Moving Avg'!G866</f>
        <v>3.137256000000002</v>
      </c>
      <c r="I866" s="2">
        <f>'Moving Avg'!H866</f>
        <v>2.8826315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49.5</v>
      </c>
      <c r="Q866" s="9">
        <f t="shared" si="134"/>
        <v>23.675000000000001</v>
      </c>
      <c r="R866" s="9">
        <f t="shared" si="135"/>
        <v>34.875</v>
      </c>
      <c r="S866" s="9">
        <f t="shared" si="136"/>
        <v>38.525000000000006</v>
      </c>
      <c r="T866" s="9">
        <f t="shared" si="137"/>
        <v>31.125</v>
      </c>
      <c r="U866" s="8">
        <f t="shared" si="138"/>
        <v>32.358333333333334</v>
      </c>
      <c r="V866" s="8">
        <f t="shared" si="139"/>
        <v>32.049999999999997</v>
      </c>
    </row>
    <row r="867" spans="1:22" ht="13.5" x14ac:dyDescent="0.25">
      <c r="A867" s="3">
        <f>RSI!A867</f>
        <v>43264</v>
      </c>
      <c r="B867" s="2">
        <f>RSI!B867</f>
        <v>3.2568000000000001</v>
      </c>
      <c r="C867" s="2">
        <f>RSI!I867</f>
        <v>59.680340371366192</v>
      </c>
      <c r="D867" s="2">
        <f>MACD!E867</f>
        <v>1.2602945832200785E-2</v>
      </c>
      <c r="E867" s="2">
        <f>MACD!F867</f>
        <v>-7.2170831445033789E-3</v>
      </c>
      <c r="F867" s="2">
        <f>'Moving Avg'!D867</f>
        <v>3.2252800000000001</v>
      </c>
      <c r="G867" s="2">
        <f>'Moving Avg'!F867</f>
        <v>3.2217699999999994</v>
      </c>
      <c r="H867" s="2">
        <f>'Moving Avg'!G867</f>
        <v>3.1416920000000017</v>
      </c>
      <c r="I867" s="2">
        <f>'Moving Avg'!H867</f>
        <v>2.8846745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83.5</v>
      </c>
      <c r="Q867" s="9">
        <f t="shared" si="134"/>
        <v>28.774999999999999</v>
      </c>
      <c r="R867" s="9">
        <f t="shared" si="135"/>
        <v>43.375</v>
      </c>
      <c r="S867" s="9">
        <f t="shared" si="136"/>
        <v>53.825000000000003</v>
      </c>
      <c r="T867" s="9">
        <f t="shared" si="137"/>
        <v>39.625</v>
      </c>
      <c r="U867" s="8">
        <f t="shared" si="138"/>
        <v>41.991666666666667</v>
      </c>
      <c r="V867" s="8">
        <f t="shared" si="139"/>
        <v>41.400000000000006</v>
      </c>
    </row>
    <row r="868" spans="1:22" ht="13.5" x14ac:dyDescent="0.25">
      <c r="A868" s="3">
        <f>RSI!A868</f>
        <v>43265</v>
      </c>
      <c r="B868" s="2">
        <f>RSI!B868</f>
        <v>3.2625999999999999</v>
      </c>
      <c r="C868" s="2">
        <f>RSI!I868</f>
        <v>60.387867894063099</v>
      </c>
      <c r="D868" s="2">
        <f>MACD!E868</f>
        <v>1.5959413149729151E-2</v>
      </c>
      <c r="E868" s="2">
        <f>MACD!F868</f>
        <v>-2.5817838856568727E-3</v>
      </c>
      <c r="F868" s="2">
        <f>'Moving Avg'!D868</f>
        <v>3.2357800000000005</v>
      </c>
      <c r="G868" s="2">
        <f>'Moving Avg'!F868</f>
        <v>3.2290649999999994</v>
      </c>
      <c r="H868" s="2">
        <f>'Moving Avg'!G868</f>
        <v>3.1450760000000009</v>
      </c>
      <c r="I868" s="2">
        <f>'Moving Avg'!H868</f>
        <v>2.8871549999999995</v>
      </c>
      <c r="J868" s="6" t="str">
        <f>OBV!F868</f>
        <v>BULLISH</v>
      </c>
      <c r="K868" s="6" t="str">
        <f>OBV!G868</f>
        <v>NEUTRAL</v>
      </c>
      <c r="L868" s="6" t="str">
        <f>OBV!H868</f>
        <v>CONFIRMED BULLISH</v>
      </c>
      <c r="M868" s="8">
        <f t="shared" si="130"/>
        <v>25</v>
      </c>
      <c r="N868" s="8">
        <f t="shared" si="131"/>
        <v>0</v>
      </c>
      <c r="O868" s="8">
        <f t="shared" si="132"/>
        <v>50</v>
      </c>
      <c r="P868" s="8">
        <f t="shared" si="133"/>
        <v>83.5</v>
      </c>
      <c r="Q868" s="9">
        <f t="shared" si="134"/>
        <v>28.774999999999999</v>
      </c>
      <c r="R868" s="9">
        <f t="shared" si="135"/>
        <v>43.375</v>
      </c>
      <c r="S868" s="9">
        <f t="shared" si="136"/>
        <v>53.825000000000003</v>
      </c>
      <c r="T868" s="9">
        <f t="shared" si="137"/>
        <v>39.625</v>
      </c>
      <c r="U868" s="8">
        <f t="shared" si="138"/>
        <v>41.991666666666667</v>
      </c>
      <c r="V868" s="8">
        <f t="shared" si="139"/>
        <v>41.400000000000006</v>
      </c>
    </row>
    <row r="869" spans="1:22" ht="13.5" x14ac:dyDescent="0.25">
      <c r="A869" s="3">
        <f>RSI!A869</f>
        <v>43269</v>
      </c>
      <c r="B869" s="2">
        <f>RSI!B869</f>
        <v>3.3210000000000002</v>
      </c>
      <c r="C869" s="2">
        <f>RSI!I869</f>
        <v>66.720359765190125</v>
      </c>
      <c r="D869" s="2">
        <f>MACD!E869</f>
        <v>6.0044013540632157E-3</v>
      </c>
      <c r="E869" s="2">
        <f>MACD!F869</f>
        <v>-8.6454683771285514E-4</v>
      </c>
      <c r="F869" s="2">
        <f>'Moving Avg'!D869</f>
        <v>3.2579600000000006</v>
      </c>
      <c r="G869" s="2">
        <f>'Moving Avg'!F869</f>
        <v>3.2346099999999991</v>
      </c>
      <c r="H869" s="2">
        <f>'Moving Avg'!G869</f>
        <v>3.148696000000001</v>
      </c>
      <c r="I869" s="2">
        <f>'Moving Avg'!H869</f>
        <v>2.8903359999999991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  <c r="M869" s="8">
        <f t="shared" si="130"/>
        <v>25</v>
      </c>
      <c r="N869" s="8">
        <f t="shared" si="131"/>
        <v>0</v>
      </c>
      <c r="O869" s="8">
        <f t="shared" si="132"/>
        <v>50</v>
      </c>
      <c r="P869" s="8">
        <f t="shared" si="133"/>
        <v>83.5</v>
      </c>
      <c r="Q869" s="9">
        <f t="shared" si="134"/>
        <v>28.774999999999999</v>
      </c>
      <c r="R869" s="9">
        <f t="shared" si="135"/>
        <v>43.375</v>
      </c>
      <c r="S869" s="9">
        <f t="shared" si="136"/>
        <v>53.825000000000003</v>
      </c>
      <c r="T869" s="9">
        <f t="shared" si="137"/>
        <v>39.625</v>
      </c>
      <c r="U869" s="8">
        <f t="shared" si="138"/>
        <v>41.991666666666667</v>
      </c>
      <c r="V869" s="8">
        <f t="shared" si="139"/>
        <v>41.400000000000006</v>
      </c>
    </row>
    <row r="870" spans="1:22" ht="13.5" x14ac:dyDescent="0.25">
      <c r="A870" s="3">
        <f>RSI!A870</f>
        <v>43270</v>
      </c>
      <c r="B870" s="2">
        <f>RSI!B870</f>
        <v>3.2684000000000002</v>
      </c>
      <c r="C870" s="2">
        <f>RSI!I870</f>
        <v>57.763469144818423</v>
      </c>
      <c r="D870" s="2">
        <f>MACD!E870</f>
        <v>7.6894309416442042E-4</v>
      </c>
      <c r="E870" s="2">
        <f>MACD!F870</f>
        <v>-5.3784885133740005E-4</v>
      </c>
      <c r="F870" s="2">
        <f>'Moving Avg'!D870</f>
        <v>3.2696200000000006</v>
      </c>
      <c r="G870" s="2">
        <f>'Moving Avg'!F870</f>
        <v>3.2375249999999993</v>
      </c>
      <c r="H870" s="2">
        <f>'Moving Avg'!G870</f>
        <v>3.1526640000000015</v>
      </c>
      <c r="I870" s="2">
        <f>'Moving Avg'!H870</f>
        <v>2.8932539999999993</v>
      </c>
      <c r="J870" s="6" t="str">
        <f>OBV!F870</f>
        <v>BULLISH</v>
      </c>
      <c r="K870" s="6" t="str">
        <f>OBV!G870</f>
        <v>NEUTRAL</v>
      </c>
      <c r="L870" s="6" t="str">
        <f>OBV!H870</f>
        <v>CONFIRMED BULLISH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83.5</v>
      </c>
      <c r="Q870" s="9">
        <f t="shared" si="134"/>
        <v>28.774999999999999</v>
      </c>
      <c r="R870" s="9">
        <f t="shared" si="135"/>
        <v>43.375</v>
      </c>
      <c r="S870" s="9">
        <f t="shared" si="136"/>
        <v>53.825000000000003</v>
      </c>
      <c r="T870" s="9">
        <f t="shared" si="137"/>
        <v>39.625</v>
      </c>
      <c r="U870" s="8">
        <f t="shared" si="138"/>
        <v>41.991666666666667</v>
      </c>
      <c r="V870" s="8">
        <f t="shared" si="139"/>
        <v>41.400000000000006</v>
      </c>
    </row>
    <row r="871" spans="1:22" ht="13.5" x14ac:dyDescent="0.25">
      <c r="A871" s="3">
        <f>RSI!A871</f>
        <v>43271</v>
      </c>
      <c r="B871" s="2">
        <f>RSI!B871</f>
        <v>3.3151000000000002</v>
      </c>
      <c r="C871" s="2">
        <f>RSI!I871</f>
        <v>62.568066243715577</v>
      </c>
      <c r="D871" s="2">
        <f>MACD!E871</f>
        <v>-2.9730135834666882E-3</v>
      </c>
      <c r="E871" s="2">
        <f>MACD!F871</f>
        <v>-1.0248817977632579E-3</v>
      </c>
      <c r="F871" s="2">
        <f>'Moving Avg'!D871</f>
        <v>3.28478</v>
      </c>
      <c r="G871" s="2">
        <f>'Moving Avg'!F871</f>
        <v>3.2421899999999986</v>
      </c>
      <c r="H871" s="2">
        <f>'Moving Avg'!G871</f>
        <v>3.1559320000000004</v>
      </c>
      <c r="I871" s="2">
        <f>'Moving Avg'!H871</f>
        <v>2.8958509999999995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0"/>
        <v>25</v>
      </c>
      <c r="N871" s="8">
        <f t="shared" si="131"/>
        <v>45</v>
      </c>
      <c r="O871" s="8">
        <f t="shared" si="132"/>
        <v>50</v>
      </c>
      <c r="P871" s="8">
        <f t="shared" si="133"/>
        <v>83.5</v>
      </c>
      <c r="Q871" s="9">
        <f t="shared" si="134"/>
        <v>44.524999999999999</v>
      </c>
      <c r="R871" s="9">
        <f t="shared" si="135"/>
        <v>52.375</v>
      </c>
      <c r="S871" s="9">
        <f t="shared" si="136"/>
        <v>60.575000000000003</v>
      </c>
      <c r="T871" s="9">
        <f t="shared" si="137"/>
        <v>50.875</v>
      </c>
      <c r="U871" s="8">
        <f t="shared" si="138"/>
        <v>52.491666666666674</v>
      </c>
      <c r="V871" s="8">
        <f t="shared" si="139"/>
        <v>52.087500000000006</v>
      </c>
    </row>
    <row r="872" spans="1:22" ht="13.5" x14ac:dyDescent="0.25">
      <c r="A872" s="3">
        <f>RSI!A872</f>
        <v>43272</v>
      </c>
      <c r="B872" s="2">
        <f>RSI!B872</f>
        <v>3.2159</v>
      </c>
      <c r="C872" s="2">
        <f>RSI!I872</f>
        <v>49.648348714420429</v>
      </c>
      <c r="D872" s="2">
        <f>MACD!E872</f>
        <v>-3.8788427345064491E-3</v>
      </c>
      <c r="E872" s="2">
        <f>MACD!F872</f>
        <v>-1.5956739851118963E-3</v>
      </c>
      <c r="F872" s="2">
        <f>'Moving Avg'!D872</f>
        <v>3.2766000000000006</v>
      </c>
      <c r="G872" s="2">
        <f>'Moving Avg'!F872</f>
        <v>3.2424799999999991</v>
      </c>
      <c r="H872" s="2">
        <f>'Moving Avg'!G872</f>
        <v>3.1583820000000009</v>
      </c>
      <c r="I872" s="2">
        <f>'Moving Avg'!H872</f>
        <v>2.8976309999999996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  <c r="M872" s="8">
        <f t="shared" si="130"/>
        <v>25</v>
      </c>
      <c r="N872" s="8">
        <f t="shared" si="131"/>
        <v>45</v>
      </c>
      <c r="O872" s="8">
        <f t="shared" si="132"/>
        <v>50</v>
      </c>
      <c r="P872" s="8">
        <f t="shared" si="133"/>
        <v>66.5</v>
      </c>
      <c r="Q872" s="9">
        <f t="shared" si="134"/>
        <v>41.975000000000001</v>
      </c>
      <c r="R872" s="9">
        <f t="shared" si="135"/>
        <v>48.125</v>
      </c>
      <c r="S872" s="9">
        <f t="shared" si="136"/>
        <v>52.924999999999997</v>
      </c>
      <c r="T872" s="9">
        <f t="shared" si="137"/>
        <v>46.625</v>
      </c>
      <c r="U872" s="8">
        <f t="shared" si="138"/>
        <v>47.67499999999999</v>
      </c>
      <c r="V872" s="8">
        <f t="shared" si="139"/>
        <v>47.412499999999994</v>
      </c>
    </row>
    <row r="873" spans="1:22" ht="13.5" x14ac:dyDescent="0.25">
      <c r="A873" s="3">
        <f>RSI!A873</f>
        <v>43273</v>
      </c>
      <c r="B873" s="2">
        <f>RSI!B873</f>
        <v>3.2159</v>
      </c>
      <c r="C873" s="2">
        <f>RSI!I873</f>
        <v>49.648348714420429</v>
      </c>
      <c r="D873" s="2">
        <f>MACD!E873</f>
        <v>-4.6104314684036751E-3</v>
      </c>
      <c r="E873" s="2">
        <f>MACD!F873</f>
        <v>-2.1986254817702522E-3</v>
      </c>
      <c r="F873" s="2">
        <f>'Moving Avg'!D873</f>
        <v>3.2672600000000003</v>
      </c>
      <c r="G873" s="2">
        <f>'Moving Avg'!F873</f>
        <v>3.2427699999999993</v>
      </c>
      <c r="H873" s="2">
        <f>'Moving Avg'!G873</f>
        <v>3.1608320000000005</v>
      </c>
      <c r="I873" s="2">
        <f>'Moving Avg'!H873</f>
        <v>2.8991190000000002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  <c r="M873" s="8">
        <f t="shared" si="130"/>
        <v>25</v>
      </c>
      <c r="N873" s="8">
        <f t="shared" si="131"/>
        <v>45</v>
      </c>
      <c r="O873" s="8">
        <f t="shared" si="132"/>
        <v>50</v>
      </c>
      <c r="P873" s="8">
        <f t="shared" si="133"/>
        <v>66.5</v>
      </c>
      <c r="Q873" s="9">
        <f t="shared" si="134"/>
        <v>41.975000000000001</v>
      </c>
      <c r="R873" s="9">
        <f t="shared" si="135"/>
        <v>48.125</v>
      </c>
      <c r="S873" s="9">
        <f t="shared" si="136"/>
        <v>52.924999999999997</v>
      </c>
      <c r="T873" s="9">
        <f t="shared" si="137"/>
        <v>46.625</v>
      </c>
      <c r="U873" s="8">
        <f t="shared" si="138"/>
        <v>47.67499999999999</v>
      </c>
      <c r="V873" s="8">
        <f t="shared" si="139"/>
        <v>47.412499999999994</v>
      </c>
    </row>
    <row r="874" spans="1:22" ht="13.5" x14ac:dyDescent="0.25">
      <c r="A874" s="3">
        <f>RSI!A874</f>
        <v>43276</v>
      </c>
      <c r="B874" s="2">
        <f>RSI!B874</f>
        <v>3.2159</v>
      </c>
      <c r="C874" s="2">
        <f>RSI!I874</f>
        <v>49.648348714420429</v>
      </c>
      <c r="D874" s="2">
        <f>MACD!E874</f>
        <v>-5.1971698614177164E-3</v>
      </c>
      <c r="E874" s="2">
        <f>MACD!F874</f>
        <v>-2.7983343576997452E-3</v>
      </c>
      <c r="F874" s="2">
        <f>'Moving Avg'!D874</f>
        <v>3.2462400000000002</v>
      </c>
      <c r="G874" s="2">
        <f>'Moving Avg'!F874</f>
        <v>3.2404349999999993</v>
      </c>
      <c r="H874" s="2">
        <f>'Moving Avg'!G874</f>
        <v>3.1632819999999997</v>
      </c>
      <c r="I874" s="2">
        <f>'Moving Avg'!H874</f>
        <v>2.9006655000000001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45</v>
      </c>
      <c r="O874" s="8">
        <f t="shared" si="132"/>
        <v>50</v>
      </c>
      <c r="P874" s="8">
        <f t="shared" si="133"/>
        <v>16.5</v>
      </c>
      <c r="Q874" s="9">
        <f t="shared" si="134"/>
        <v>34.475000000000001</v>
      </c>
      <c r="R874" s="9">
        <f t="shared" si="135"/>
        <v>35.625</v>
      </c>
      <c r="S874" s="9">
        <f t="shared" si="136"/>
        <v>30.425000000000001</v>
      </c>
      <c r="T874" s="9">
        <f t="shared" si="137"/>
        <v>34.125</v>
      </c>
      <c r="U874" s="8">
        <f t="shared" si="138"/>
        <v>33.508333333333333</v>
      </c>
      <c r="V874" s="8">
        <f t="shared" si="139"/>
        <v>33.662499999999994</v>
      </c>
    </row>
    <row r="875" spans="1:22" ht="13.5" x14ac:dyDescent="0.25">
      <c r="A875" s="3">
        <f>RSI!A875</f>
        <v>43277</v>
      </c>
      <c r="B875" s="2">
        <f>RSI!B875</f>
        <v>3.2159</v>
      </c>
      <c r="C875" s="2">
        <f>RSI!I875</f>
        <v>49.648348714420429</v>
      </c>
      <c r="D875" s="2">
        <f>MACD!E875</f>
        <v>-5.6637350427091171E-3</v>
      </c>
      <c r="E875" s="2">
        <f>MACD!F875</f>
        <v>-3.3714144947016196E-3</v>
      </c>
      <c r="F875" s="2">
        <f>'Moving Avg'!D875</f>
        <v>3.2357399999999998</v>
      </c>
      <c r="G875" s="2">
        <f>'Moving Avg'!F875</f>
        <v>3.2383899999999999</v>
      </c>
      <c r="H875" s="2">
        <f>'Moving Avg'!G875</f>
        <v>3.1657320000000002</v>
      </c>
      <c r="I875" s="2">
        <f>'Moving Avg'!H875</f>
        <v>2.9028540000000005</v>
      </c>
      <c r="J875" s="6" t="str">
        <f>OBV!F875</f>
        <v>BULLISH</v>
      </c>
      <c r="K875" s="6" t="str">
        <f>OBV!G875</f>
        <v>NEUTRAL</v>
      </c>
      <c r="L875" s="6" t="str">
        <f>OBV!H875</f>
        <v>BULLISH DIVERGENCE</v>
      </c>
      <c r="M875" s="8">
        <f t="shared" si="130"/>
        <v>25</v>
      </c>
      <c r="N875" s="8">
        <f t="shared" si="131"/>
        <v>45</v>
      </c>
      <c r="O875" s="8">
        <f t="shared" si="132"/>
        <v>50</v>
      </c>
      <c r="P875" s="8">
        <f t="shared" si="133"/>
        <v>66.5</v>
      </c>
      <c r="Q875" s="9">
        <f t="shared" si="134"/>
        <v>41.975000000000001</v>
      </c>
      <c r="R875" s="9">
        <f t="shared" si="135"/>
        <v>48.125</v>
      </c>
      <c r="S875" s="9">
        <f t="shared" si="136"/>
        <v>52.924999999999997</v>
      </c>
      <c r="T875" s="9">
        <f t="shared" si="137"/>
        <v>46.625</v>
      </c>
      <c r="U875" s="8">
        <f t="shared" si="138"/>
        <v>47.67499999999999</v>
      </c>
      <c r="V875" s="8">
        <f t="shared" si="139"/>
        <v>47.412499999999994</v>
      </c>
    </row>
    <row r="876" spans="1:22" ht="13.5" x14ac:dyDescent="0.25">
      <c r="A876" s="3">
        <f>RSI!A876</f>
        <v>43278</v>
      </c>
      <c r="B876" s="2">
        <f>RSI!B876</f>
        <v>3.1634000000000002</v>
      </c>
      <c r="C876" s="2">
        <f>RSI!I876</f>
        <v>43.285787500845494</v>
      </c>
      <c r="D876" s="2">
        <f>MACD!E876</f>
        <v>2.3503661405270826E-3</v>
      </c>
      <c r="E876" s="2">
        <f>MACD!F876</f>
        <v>-2.2270583676558793E-3</v>
      </c>
      <c r="F876" s="2">
        <f>'Moving Avg'!D876</f>
        <v>3.2054</v>
      </c>
      <c r="G876" s="2">
        <f>'Moving Avg'!F876</f>
        <v>3.2357649999999993</v>
      </c>
      <c r="H876" s="2">
        <f>'Moving Avg'!G876</f>
        <v>3.1665500000000009</v>
      </c>
      <c r="I876" s="2">
        <f>'Moving Avg'!H876</f>
        <v>2.9043130000000006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16.5</v>
      </c>
      <c r="Q876" s="9">
        <f t="shared" si="134"/>
        <v>18.725000000000001</v>
      </c>
      <c r="R876" s="9">
        <f t="shared" si="135"/>
        <v>26.625</v>
      </c>
      <c r="S876" s="9">
        <f t="shared" si="136"/>
        <v>23.675000000000001</v>
      </c>
      <c r="T876" s="9">
        <f t="shared" si="137"/>
        <v>22.875</v>
      </c>
      <c r="U876" s="8">
        <f t="shared" si="138"/>
        <v>23.008333333333336</v>
      </c>
      <c r="V876" s="8">
        <f t="shared" si="139"/>
        <v>22.975000000000001</v>
      </c>
    </row>
    <row r="877" spans="1:22" ht="13.5" x14ac:dyDescent="0.25">
      <c r="A877" s="3">
        <f>RSI!A877</f>
        <v>43279</v>
      </c>
      <c r="B877" s="2">
        <f>RSI!B877</f>
        <v>3.1516999999999999</v>
      </c>
      <c r="C877" s="2">
        <f>RSI!I877</f>
        <v>41.994188789323111</v>
      </c>
      <c r="D877" s="2">
        <f>MACD!E877</f>
        <v>1.3026367168526232E-2</v>
      </c>
      <c r="E877" s="2">
        <f>MACD!F877</f>
        <v>8.2362673958054312E-4</v>
      </c>
      <c r="F877" s="2">
        <f>'Moving Avg'!D877</f>
        <v>3.1925599999999998</v>
      </c>
      <c r="G877" s="2">
        <f>'Moving Avg'!F877</f>
        <v>3.2302200000000001</v>
      </c>
      <c r="H877" s="2">
        <f>'Moving Avg'!G877</f>
        <v>3.1677160000000009</v>
      </c>
      <c r="I877" s="2">
        <f>'Moving Avg'!H877</f>
        <v>2.9058305000000009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18.725000000000001</v>
      </c>
      <c r="R877" s="9">
        <f t="shared" si="135"/>
        <v>26.625</v>
      </c>
      <c r="S877" s="9">
        <f t="shared" si="136"/>
        <v>23.675000000000001</v>
      </c>
      <c r="T877" s="9">
        <f t="shared" si="137"/>
        <v>22.875</v>
      </c>
      <c r="U877" s="8">
        <f t="shared" si="138"/>
        <v>23.008333333333336</v>
      </c>
      <c r="V877" s="8">
        <f t="shared" si="139"/>
        <v>22.975000000000001</v>
      </c>
    </row>
    <row r="878" spans="1:22" ht="13.5" x14ac:dyDescent="0.25">
      <c r="A878" s="3">
        <f>RSI!A878</f>
        <v>43280</v>
      </c>
      <c r="B878" s="2">
        <f>RSI!B878</f>
        <v>3.1516999999999999</v>
      </c>
      <c r="C878" s="2">
        <f>RSI!I878</f>
        <v>41.994188789323111</v>
      </c>
      <c r="D878" s="2">
        <f>MACD!E878</f>
        <v>2.3332335299653728E-2</v>
      </c>
      <c r="E878" s="2">
        <f>MACD!F878</f>
        <v>5.3253684515951801E-3</v>
      </c>
      <c r="F878" s="2">
        <f>'Moving Avg'!D878</f>
        <v>3.1797200000000001</v>
      </c>
      <c r="G878" s="2">
        <f>'Moving Avg'!F878</f>
        <v>3.224675</v>
      </c>
      <c r="H878" s="2">
        <f>'Moving Avg'!G878</f>
        <v>3.1694660000000012</v>
      </c>
      <c r="I878" s="2">
        <f>'Moving Avg'!H878</f>
        <v>2.9076980000000003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16.5</v>
      </c>
      <c r="Q878" s="9">
        <f t="shared" si="134"/>
        <v>18.725000000000001</v>
      </c>
      <c r="R878" s="9">
        <f t="shared" si="135"/>
        <v>26.625</v>
      </c>
      <c r="S878" s="9">
        <f t="shared" si="136"/>
        <v>23.675000000000001</v>
      </c>
      <c r="T878" s="9">
        <f t="shared" si="137"/>
        <v>22.875</v>
      </c>
      <c r="U878" s="8">
        <f t="shared" si="138"/>
        <v>23.008333333333336</v>
      </c>
      <c r="V878" s="8">
        <f t="shared" si="139"/>
        <v>22.975000000000001</v>
      </c>
    </row>
    <row r="879" spans="1:22" ht="13.5" x14ac:dyDescent="0.25">
      <c r="A879" s="3">
        <f>RSI!A879</f>
        <v>43283</v>
      </c>
      <c r="B879" s="2">
        <f>RSI!B879</f>
        <v>3.1516999999999999</v>
      </c>
      <c r="C879" s="2">
        <f>RSI!I879</f>
        <v>41.994188789323111</v>
      </c>
      <c r="D879" s="2">
        <f>MACD!E879</f>
        <v>4.1389349245127605E-2</v>
      </c>
      <c r="E879" s="2">
        <f>MACD!F879</f>
        <v>1.2538164610301666E-2</v>
      </c>
      <c r="F879" s="2">
        <f>'Moving Avg'!D879</f>
        <v>3.1668799999999999</v>
      </c>
      <c r="G879" s="2">
        <f>'Moving Avg'!F879</f>
        <v>3.2217549999999995</v>
      </c>
      <c r="H879" s="2">
        <f>'Moving Avg'!G879</f>
        <v>3.1720340000000009</v>
      </c>
      <c r="I879" s="2">
        <f>'Moving Avg'!H879</f>
        <v>2.9092155000000002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16.5</v>
      </c>
      <c r="Q879" s="9">
        <f t="shared" si="134"/>
        <v>18.725000000000001</v>
      </c>
      <c r="R879" s="9">
        <f t="shared" si="135"/>
        <v>26.625</v>
      </c>
      <c r="S879" s="9">
        <f t="shared" si="136"/>
        <v>23.675000000000001</v>
      </c>
      <c r="T879" s="9">
        <f t="shared" si="137"/>
        <v>22.875</v>
      </c>
      <c r="U879" s="8">
        <f t="shared" si="138"/>
        <v>23.008333333333336</v>
      </c>
      <c r="V879" s="8">
        <f t="shared" si="139"/>
        <v>22.975000000000001</v>
      </c>
    </row>
    <row r="880" spans="1:22" ht="13.5" x14ac:dyDescent="0.25">
      <c r="A880" s="3">
        <f>RSI!A880</f>
        <v>43284</v>
      </c>
      <c r="B880" s="2">
        <f>RSI!B880</f>
        <v>3.2450999999999999</v>
      </c>
      <c r="C880" s="2">
        <f>RSI!I880</f>
        <v>55.294417345352713</v>
      </c>
      <c r="D880" s="2">
        <f>MACD!E880</f>
        <v>4.1983427416138142E-2</v>
      </c>
      <c r="E880" s="2">
        <f>MACD!F880</f>
        <v>1.8427217171468963E-2</v>
      </c>
      <c r="F880" s="2">
        <f>'Moving Avg'!D880</f>
        <v>3.1727199999999995</v>
      </c>
      <c r="G880" s="2">
        <f>'Moving Avg'!F880</f>
        <v>3.2235049999999994</v>
      </c>
      <c r="H880" s="2">
        <f>'Moving Avg'!G880</f>
        <v>3.1765860000000008</v>
      </c>
      <c r="I880" s="2">
        <f>'Moving Avg'!H880</f>
        <v>2.9112585000000002</v>
      </c>
      <c r="J880" s="6" t="str">
        <f>OBV!F880</f>
        <v>BEARISH</v>
      </c>
      <c r="K880" s="6" t="str">
        <f>OBV!G880</f>
        <v>NEUTRAL</v>
      </c>
      <c r="L880" s="6" t="str">
        <f>OBV!H880</f>
        <v>BEARISH DIVERGENCE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16.5</v>
      </c>
      <c r="Q880" s="9">
        <f t="shared" si="134"/>
        <v>18.725000000000001</v>
      </c>
      <c r="R880" s="9">
        <f t="shared" si="135"/>
        <v>26.625</v>
      </c>
      <c r="S880" s="9">
        <f t="shared" si="136"/>
        <v>23.675000000000001</v>
      </c>
      <c r="T880" s="9">
        <f t="shared" si="137"/>
        <v>22.875</v>
      </c>
      <c r="U880" s="8">
        <f t="shared" si="138"/>
        <v>23.008333333333336</v>
      </c>
      <c r="V880" s="8">
        <f t="shared" si="139"/>
        <v>22.975000000000001</v>
      </c>
    </row>
    <row r="881" spans="1:22" ht="13.5" x14ac:dyDescent="0.25">
      <c r="A881" s="3">
        <f>RSI!A881</f>
        <v>43285</v>
      </c>
      <c r="B881" s="2">
        <f>RSI!B881</f>
        <v>3.2334000000000001</v>
      </c>
      <c r="C881" s="2">
        <f>RSI!I881</f>
        <v>53.635356033305783</v>
      </c>
      <c r="D881" s="2">
        <f>MACD!E881</f>
        <v>5.0287238776147714E-2</v>
      </c>
      <c r="E881" s="2">
        <f>MACD!F881</f>
        <v>2.4799221492404714E-2</v>
      </c>
      <c r="F881" s="2">
        <f>'Moving Avg'!D881</f>
        <v>3.1867199999999998</v>
      </c>
      <c r="G881" s="2">
        <f>'Moving Avg'!F881</f>
        <v>3.2232099999999995</v>
      </c>
      <c r="H881" s="2">
        <f>'Moving Avg'!G881</f>
        <v>3.1804380000000005</v>
      </c>
      <c r="I881" s="2">
        <f>'Moving Avg'!H881</f>
        <v>2.9135054999999999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16.5</v>
      </c>
      <c r="Q881" s="9">
        <f t="shared" si="134"/>
        <v>18.725000000000001</v>
      </c>
      <c r="R881" s="9">
        <f t="shared" si="135"/>
        <v>26.625</v>
      </c>
      <c r="S881" s="9">
        <f t="shared" si="136"/>
        <v>23.675000000000001</v>
      </c>
      <c r="T881" s="9">
        <f t="shared" si="137"/>
        <v>22.875</v>
      </c>
      <c r="U881" s="8">
        <f t="shared" si="138"/>
        <v>23.008333333333336</v>
      </c>
      <c r="V881" s="8">
        <f t="shared" si="139"/>
        <v>22.975000000000001</v>
      </c>
    </row>
    <row r="882" spans="1:22" ht="13.5" x14ac:dyDescent="0.25">
      <c r="A882" s="3">
        <f>RSI!A882</f>
        <v>43286</v>
      </c>
      <c r="B882" s="2">
        <f>RSI!B882</f>
        <v>3.2218</v>
      </c>
      <c r="C882" s="2">
        <f>RSI!I882</f>
        <v>51.970432500629428</v>
      </c>
      <c r="D882" s="2">
        <f>MACD!E882</f>
        <v>4.2748774869874939E-2</v>
      </c>
      <c r="E882" s="2">
        <f>MACD!F882</f>
        <v>2.8389132167898762E-2</v>
      </c>
      <c r="F882" s="2">
        <f>'Moving Avg'!D882</f>
        <v>3.2007400000000006</v>
      </c>
      <c r="G882" s="2">
        <f>'Moving Avg'!F882</f>
        <v>3.223795</v>
      </c>
      <c r="H882" s="2">
        <f>'Moving Avg'!G882</f>
        <v>3.1840580000000007</v>
      </c>
      <c r="I882" s="2">
        <f>'Moving Avg'!H882</f>
        <v>2.9154025000000003</v>
      </c>
      <c r="J882" s="6" t="str">
        <f>OBV!F882</f>
        <v>BEARISH</v>
      </c>
      <c r="K882" s="6" t="str">
        <f>OBV!G882</f>
        <v>NEUTRAL</v>
      </c>
      <c r="L882" s="6" t="str">
        <f>OBV!H882</f>
        <v>BEARISH DIVERGENCE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16.5</v>
      </c>
      <c r="Q882" s="9">
        <f t="shared" si="134"/>
        <v>18.725000000000001</v>
      </c>
      <c r="R882" s="9">
        <f t="shared" si="135"/>
        <v>26.625</v>
      </c>
      <c r="S882" s="9">
        <f t="shared" si="136"/>
        <v>23.675000000000001</v>
      </c>
      <c r="T882" s="9">
        <f t="shared" si="137"/>
        <v>22.875</v>
      </c>
      <c r="U882" s="8">
        <f t="shared" si="138"/>
        <v>23.008333333333336</v>
      </c>
      <c r="V882" s="8">
        <f t="shared" si="139"/>
        <v>22.975000000000001</v>
      </c>
    </row>
    <row r="883" spans="1:22" ht="13.5" x14ac:dyDescent="0.25">
      <c r="A883" s="3">
        <f>RSI!A883</f>
        <v>43287</v>
      </c>
      <c r="B883" s="2">
        <f>RSI!B883</f>
        <v>3.2101000000000002</v>
      </c>
      <c r="C883" s="2">
        <f>RSI!I883</f>
        <v>50.27527470135513</v>
      </c>
      <c r="D883" s="2">
        <f>MACD!E883</f>
        <v>3.7154835628551375E-2</v>
      </c>
      <c r="E883" s="2">
        <f>MACD!F883</f>
        <v>3.0142272860029285E-2</v>
      </c>
      <c r="F883" s="2">
        <f>'Moving Avg'!D883</f>
        <v>3.2124200000000003</v>
      </c>
      <c r="G883" s="2">
        <f>'Moving Avg'!F883</f>
        <v>3.2237950000000004</v>
      </c>
      <c r="H883" s="2">
        <f>'Moving Avg'!G883</f>
        <v>3.1875600000000004</v>
      </c>
      <c r="I883" s="2">
        <f>'Moving Avg'!H883</f>
        <v>2.9168615000000004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16.5</v>
      </c>
      <c r="Q883" s="9">
        <f t="shared" si="134"/>
        <v>18.725000000000001</v>
      </c>
      <c r="R883" s="9">
        <f t="shared" si="135"/>
        <v>26.625</v>
      </c>
      <c r="S883" s="9">
        <f t="shared" si="136"/>
        <v>23.675000000000001</v>
      </c>
      <c r="T883" s="9">
        <f t="shared" si="137"/>
        <v>22.875</v>
      </c>
      <c r="U883" s="8">
        <f t="shared" si="138"/>
        <v>23.008333333333336</v>
      </c>
      <c r="V883" s="8">
        <f t="shared" si="139"/>
        <v>22.975000000000001</v>
      </c>
    </row>
    <row r="884" spans="1:22" ht="13.5" x14ac:dyDescent="0.25">
      <c r="A884" s="3">
        <f>RSI!A884</f>
        <v>43290</v>
      </c>
      <c r="B884" s="2">
        <f>RSI!B884</f>
        <v>3.1516999999999999</v>
      </c>
      <c r="C884" s="2">
        <f>RSI!I884</f>
        <v>42.775318579915279</v>
      </c>
      <c r="D884" s="2">
        <f>MACD!E884</f>
        <v>3.6740725560522325E-2</v>
      </c>
      <c r="E884" s="2">
        <f>MACD!F884</f>
        <v>3.1461963400127899E-2</v>
      </c>
      <c r="F884" s="2">
        <f>'Moving Avg'!D884</f>
        <v>3.2124200000000003</v>
      </c>
      <c r="G884" s="2">
        <f>'Moving Avg'!F884</f>
        <v>3.2208750000000004</v>
      </c>
      <c r="H884" s="2">
        <f>'Moving Avg'!G884</f>
        <v>3.1898940000000007</v>
      </c>
      <c r="I884" s="2">
        <f>'Moving Avg'!H884</f>
        <v>2.9180870000000003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  <c r="M884" s="8">
        <f t="shared" si="130"/>
        <v>25</v>
      </c>
      <c r="N884" s="8">
        <f t="shared" si="131"/>
        <v>0</v>
      </c>
      <c r="O884" s="8">
        <f t="shared" si="132"/>
        <v>50</v>
      </c>
      <c r="P884" s="8">
        <f t="shared" si="133"/>
        <v>16.5</v>
      </c>
      <c r="Q884" s="9">
        <f t="shared" si="134"/>
        <v>18.725000000000001</v>
      </c>
      <c r="R884" s="9">
        <f t="shared" si="135"/>
        <v>26.625</v>
      </c>
      <c r="S884" s="9">
        <f t="shared" si="136"/>
        <v>23.675000000000001</v>
      </c>
      <c r="T884" s="9">
        <f t="shared" si="137"/>
        <v>22.875</v>
      </c>
      <c r="U884" s="8">
        <f t="shared" si="138"/>
        <v>23.008333333333336</v>
      </c>
      <c r="V884" s="8">
        <f t="shared" si="139"/>
        <v>22.975000000000001</v>
      </c>
    </row>
    <row r="885" spans="1:22" ht="13.5" x14ac:dyDescent="0.25">
      <c r="A885" s="3">
        <f>RSI!A885</f>
        <v>43291</v>
      </c>
      <c r="B885" s="2">
        <f>RSI!B885</f>
        <v>3.1516999999999999</v>
      </c>
      <c r="C885" s="2">
        <f>RSI!I885</f>
        <v>42.775318579915286</v>
      </c>
      <c r="D885" s="2">
        <f>MACD!E885</f>
        <v>3.6729206554966698E-2</v>
      </c>
      <c r="E885" s="2">
        <f>MACD!F885</f>
        <v>3.2515412031095661E-2</v>
      </c>
      <c r="F885" s="2">
        <f>'Moving Avg'!D885</f>
        <v>3.19374</v>
      </c>
      <c r="G885" s="2">
        <f>'Moving Avg'!F885</f>
        <v>3.2179550000000008</v>
      </c>
      <c r="H885" s="2">
        <f>'Moving Avg'!G885</f>
        <v>3.1910600000000011</v>
      </c>
      <c r="I885" s="2">
        <f>'Moving Avg'!H885</f>
        <v>2.9192540000000009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18.725000000000001</v>
      </c>
      <c r="R885" s="9">
        <f t="shared" si="135"/>
        <v>26.625</v>
      </c>
      <c r="S885" s="9">
        <f t="shared" si="136"/>
        <v>23.675000000000001</v>
      </c>
      <c r="T885" s="9">
        <f t="shared" si="137"/>
        <v>22.875</v>
      </c>
      <c r="U885" s="8">
        <f t="shared" si="138"/>
        <v>23.008333333333336</v>
      </c>
      <c r="V885" s="8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3.2101000000000002</v>
      </c>
      <c r="C886" s="2">
        <f>RSI!I886</f>
        <v>51.21556152412586</v>
      </c>
      <c r="D886" s="2">
        <f>MACD!E886</f>
        <v>2.4630390165371718E-2</v>
      </c>
      <c r="E886" s="2">
        <f>MACD!F886</f>
        <v>3.0938407657950875E-2</v>
      </c>
      <c r="F886" s="2">
        <f>'Moving Avg'!D886</f>
        <v>3.1890800000000001</v>
      </c>
      <c r="G886" s="2">
        <f>'Moving Avg'!F886</f>
        <v>3.2164949999999997</v>
      </c>
      <c r="H886" s="2">
        <f>'Moving Avg'!G886</f>
        <v>3.1936280000000004</v>
      </c>
      <c r="I886" s="2">
        <f>'Moving Avg'!H886</f>
        <v>2.9207425000000007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45</v>
      </c>
      <c r="O886" s="8">
        <f t="shared" si="132"/>
        <v>50</v>
      </c>
      <c r="P886" s="8">
        <f t="shared" si="133"/>
        <v>16.5</v>
      </c>
      <c r="Q886" s="9">
        <f t="shared" si="134"/>
        <v>34.475000000000001</v>
      </c>
      <c r="R886" s="9">
        <f t="shared" si="135"/>
        <v>35.625</v>
      </c>
      <c r="S886" s="9">
        <f t="shared" si="136"/>
        <v>30.425000000000001</v>
      </c>
      <c r="T886" s="9">
        <f t="shared" si="137"/>
        <v>34.125</v>
      </c>
      <c r="U886" s="8">
        <f t="shared" si="138"/>
        <v>33.508333333333333</v>
      </c>
      <c r="V886" s="8">
        <f t="shared" si="139"/>
        <v>33.662499999999994</v>
      </c>
    </row>
    <row r="887" spans="1:22" ht="13.5" x14ac:dyDescent="0.25">
      <c r="A887" s="3">
        <f>RSI!A887</f>
        <v>43293</v>
      </c>
      <c r="B887" s="2">
        <f>RSI!B887</f>
        <v>3.2101000000000002</v>
      </c>
      <c r="C887" s="2">
        <f>RSI!I887</f>
        <v>51.21556152412586</v>
      </c>
      <c r="D887" s="2">
        <f>MACD!E887</f>
        <v>1.2538378576198106E-2</v>
      </c>
      <c r="E887" s="2">
        <f>MACD!F887</f>
        <v>2.7258401841600322E-2</v>
      </c>
      <c r="F887" s="2">
        <f>'Moving Avg'!D887</f>
        <v>3.1867400000000004</v>
      </c>
      <c r="G887" s="2">
        <f>'Moving Avg'!F887</f>
        <v>3.2141599999999997</v>
      </c>
      <c r="H887" s="2">
        <f>'Moving Avg'!G887</f>
        <v>3.1978300000000006</v>
      </c>
      <c r="I887" s="2">
        <f>'Moving Avg'!H887</f>
        <v>2.9226395000000007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45</v>
      </c>
      <c r="O887" s="8">
        <f t="shared" si="132"/>
        <v>50</v>
      </c>
      <c r="P887" s="8">
        <f t="shared" si="133"/>
        <v>16.5</v>
      </c>
      <c r="Q887" s="9">
        <f t="shared" si="134"/>
        <v>34.475000000000001</v>
      </c>
      <c r="R887" s="9">
        <f t="shared" si="135"/>
        <v>35.625</v>
      </c>
      <c r="S887" s="9">
        <f t="shared" si="136"/>
        <v>30.425000000000001</v>
      </c>
      <c r="T887" s="9">
        <f t="shared" si="137"/>
        <v>34.125</v>
      </c>
      <c r="U887" s="8">
        <f t="shared" si="138"/>
        <v>33.508333333333333</v>
      </c>
      <c r="V887" s="8">
        <f t="shared" si="139"/>
        <v>33.662499999999994</v>
      </c>
    </row>
    <row r="888" spans="1:22" ht="13.5" x14ac:dyDescent="0.25">
      <c r="A888" s="3">
        <f>RSI!A888</f>
        <v>43294</v>
      </c>
      <c r="B888" s="2">
        <f>RSI!B888</f>
        <v>3.2042000000000002</v>
      </c>
      <c r="C888" s="2">
        <f>RSI!I888</f>
        <v>50.345518137753245</v>
      </c>
      <c r="D888" s="2">
        <f>MACD!E888</f>
        <v>2.693202788939697E-3</v>
      </c>
      <c r="E888" s="2">
        <f>MACD!F888</f>
        <v>2.2345362031068201E-2</v>
      </c>
      <c r="F888" s="2">
        <f>'Moving Avg'!D888</f>
        <v>3.1855600000000002</v>
      </c>
      <c r="G888" s="2">
        <f>'Moving Avg'!F888</f>
        <v>3.2112399999999992</v>
      </c>
      <c r="H888" s="2">
        <f>'Moving Avg'!G888</f>
        <v>3.2015640000000007</v>
      </c>
      <c r="I888" s="2">
        <f>'Moving Avg'!H888</f>
        <v>2.924799000000001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45</v>
      </c>
      <c r="O888" s="8">
        <f t="shared" si="132"/>
        <v>50</v>
      </c>
      <c r="P888" s="8">
        <f t="shared" si="133"/>
        <v>16.5</v>
      </c>
      <c r="Q888" s="9">
        <f t="shared" si="134"/>
        <v>34.475000000000001</v>
      </c>
      <c r="R888" s="9">
        <f t="shared" si="135"/>
        <v>35.625</v>
      </c>
      <c r="S888" s="9">
        <f t="shared" si="136"/>
        <v>30.425000000000001</v>
      </c>
      <c r="T888" s="9">
        <f t="shared" si="137"/>
        <v>34.125</v>
      </c>
      <c r="U888" s="8">
        <f t="shared" si="138"/>
        <v>33.508333333333333</v>
      </c>
      <c r="V888" s="8">
        <f t="shared" si="139"/>
        <v>33.662499999999994</v>
      </c>
    </row>
    <row r="889" spans="1:22" ht="13.5" x14ac:dyDescent="0.25">
      <c r="A889" s="3">
        <f>RSI!A889</f>
        <v>43297</v>
      </c>
      <c r="B889" s="2">
        <f>RSI!B889</f>
        <v>3.2732999999999999</v>
      </c>
      <c r="C889" s="2">
        <f>RSI!I889</f>
        <v>59.107350515674042</v>
      </c>
      <c r="D889" s="2">
        <f>MACD!E889</f>
        <v>-1.0767754910922633E-2</v>
      </c>
      <c r="E889" s="2">
        <f>MACD!F889</f>
        <v>1.5722738642670035E-2</v>
      </c>
      <c r="F889" s="2">
        <f>'Moving Avg'!D889</f>
        <v>3.2098800000000005</v>
      </c>
      <c r="G889" s="2">
        <f>'Moving Avg'!F889</f>
        <v>3.2088549999999998</v>
      </c>
      <c r="H889" s="2">
        <f>'Moving Avg'!G889</f>
        <v>3.2063300000000017</v>
      </c>
      <c r="I889" s="2">
        <f>'Moving Avg'!H889</f>
        <v>2.9270120000000013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100</v>
      </c>
      <c r="O889" s="8">
        <f t="shared" si="132"/>
        <v>50</v>
      </c>
      <c r="P889" s="8">
        <f t="shared" si="133"/>
        <v>16.5</v>
      </c>
      <c r="Q889" s="9">
        <f t="shared" si="134"/>
        <v>53.725000000000001</v>
      </c>
      <c r="R889" s="9">
        <f t="shared" si="135"/>
        <v>46.625</v>
      </c>
      <c r="S889" s="9">
        <f t="shared" si="136"/>
        <v>38.674999999999997</v>
      </c>
      <c r="T889" s="9">
        <f t="shared" si="137"/>
        <v>47.875</v>
      </c>
      <c r="U889" s="8">
        <f t="shared" si="138"/>
        <v>46.341666666666661</v>
      </c>
      <c r="V889" s="8">
        <f t="shared" si="139"/>
        <v>46.724999999999994</v>
      </c>
    </row>
    <row r="890" spans="1:22" ht="13.5" x14ac:dyDescent="0.25">
      <c r="A890" s="3">
        <f>RSI!A890</f>
        <v>43298</v>
      </c>
      <c r="B890" s="2">
        <f>RSI!B890</f>
        <v>3.2606999999999999</v>
      </c>
      <c r="C890" s="2">
        <f>RSI!I890</f>
        <v>57.127823886627745</v>
      </c>
      <c r="D890" s="2">
        <f>MACD!E890</f>
        <v>-7.2745707166732565E-3</v>
      </c>
      <c r="E890" s="2">
        <f>MACD!F890</f>
        <v>1.1123276770801377E-2</v>
      </c>
      <c r="F890" s="2">
        <f>'Moving Avg'!D890</f>
        <v>3.2316799999999999</v>
      </c>
      <c r="G890" s="2">
        <f>'Moving Avg'!F890</f>
        <v>3.2084699999999997</v>
      </c>
      <c r="H890" s="2">
        <f>'Moving Avg'!G890</f>
        <v>3.2090939999999999</v>
      </c>
      <c r="I890" s="2">
        <f>'Moving Avg'!H890</f>
        <v>2.9293080000000007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45</v>
      </c>
      <c r="O890" s="8">
        <f t="shared" si="132"/>
        <v>50</v>
      </c>
      <c r="P890" s="8">
        <f t="shared" si="133"/>
        <v>16.5</v>
      </c>
      <c r="Q890" s="9">
        <f t="shared" si="134"/>
        <v>34.475000000000001</v>
      </c>
      <c r="R890" s="9">
        <f t="shared" si="135"/>
        <v>35.625</v>
      </c>
      <c r="S890" s="9">
        <f t="shared" si="136"/>
        <v>30.425000000000001</v>
      </c>
      <c r="T890" s="9">
        <f t="shared" si="137"/>
        <v>34.125</v>
      </c>
      <c r="U890" s="8">
        <f t="shared" si="138"/>
        <v>33.508333333333333</v>
      </c>
      <c r="V890" s="8">
        <f t="shared" si="139"/>
        <v>33.662499999999994</v>
      </c>
    </row>
    <row r="891" spans="1:22" ht="13.5" x14ac:dyDescent="0.25">
      <c r="A891" s="3">
        <f>RSI!A891</f>
        <v>43299</v>
      </c>
      <c r="B891" s="2">
        <f>RSI!B891</f>
        <v>3.2481</v>
      </c>
      <c r="C891" s="2">
        <f>RSI!I891</f>
        <v>55.139145425281647</v>
      </c>
      <c r="D891" s="2">
        <f>MACD!E891</f>
        <v>-5.4992888469147516E-3</v>
      </c>
      <c r="E891" s="2">
        <f>MACD!F891</f>
        <v>7.7987636472581518E-3</v>
      </c>
      <c r="F891" s="2">
        <f>'Moving Avg'!D891</f>
        <v>3.2392799999999999</v>
      </c>
      <c r="G891" s="2">
        <f>'Moving Avg'!F891</f>
        <v>3.2051199999999986</v>
      </c>
      <c r="H891" s="2">
        <f>'Moving Avg'!G891</f>
        <v>3.2100880000000003</v>
      </c>
      <c r="I891" s="2">
        <f>'Moving Avg'!H891</f>
        <v>2.9315410000000015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45</v>
      </c>
      <c r="O891" s="8">
        <f t="shared" si="132"/>
        <v>50</v>
      </c>
      <c r="P891" s="8">
        <f t="shared" si="133"/>
        <v>16.5</v>
      </c>
      <c r="Q891" s="9">
        <f t="shared" si="134"/>
        <v>34.475000000000001</v>
      </c>
      <c r="R891" s="9">
        <f t="shared" si="135"/>
        <v>35.625</v>
      </c>
      <c r="S891" s="9">
        <f t="shared" si="136"/>
        <v>30.425000000000001</v>
      </c>
      <c r="T891" s="9">
        <f t="shared" si="137"/>
        <v>34.125</v>
      </c>
      <c r="U891" s="8">
        <f t="shared" si="138"/>
        <v>33.508333333333333</v>
      </c>
      <c r="V891" s="8">
        <f t="shared" si="139"/>
        <v>33.662499999999994</v>
      </c>
    </row>
    <row r="892" spans="1:22" ht="13.5" x14ac:dyDescent="0.25">
      <c r="A892" s="3">
        <f>RSI!A892</f>
        <v>43300</v>
      </c>
      <c r="B892" s="2">
        <f>RSI!B892</f>
        <v>3.2292000000000001</v>
      </c>
      <c r="C892" s="2">
        <f>RSI!I892</f>
        <v>52.203571333674702</v>
      </c>
      <c r="D892" s="2">
        <f>MACD!E892</f>
        <v>-4.597865286882552E-3</v>
      </c>
      <c r="E892" s="2">
        <f>MACD!F892</f>
        <v>5.3194378604300109E-3</v>
      </c>
      <c r="F892" s="2">
        <f>'Moving Avg'!D892</f>
        <v>3.2430999999999996</v>
      </c>
      <c r="G892" s="2">
        <f>'Moving Avg'!F892</f>
        <v>3.2057849999999997</v>
      </c>
      <c r="H892" s="2">
        <f>'Moving Avg'!G892</f>
        <v>3.2109380000000005</v>
      </c>
      <c r="I892" s="2">
        <f>'Moving Avg'!H892</f>
        <v>2.933329000000001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  <c r="M892" s="8">
        <f t="shared" si="130"/>
        <v>25</v>
      </c>
      <c r="N892" s="8">
        <f t="shared" si="131"/>
        <v>45</v>
      </c>
      <c r="O892" s="8">
        <f t="shared" si="132"/>
        <v>50</v>
      </c>
      <c r="P892" s="8">
        <f t="shared" si="133"/>
        <v>0</v>
      </c>
      <c r="Q892" s="9">
        <f t="shared" si="134"/>
        <v>32</v>
      </c>
      <c r="R892" s="9">
        <f t="shared" si="135"/>
        <v>31.5</v>
      </c>
      <c r="S892" s="9">
        <f t="shared" si="136"/>
        <v>23</v>
      </c>
      <c r="T892" s="9">
        <f t="shared" si="137"/>
        <v>30</v>
      </c>
      <c r="U892" s="8">
        <f t="shared" si="138"/>
        <v>28.833333333333332</v>
      </c>
      <c r="V892" s="8">
        <f t="shared" si="139"/>
        <v>29.125</v>
      </c>
    </row>
    <row r="893" spans="1:22" ht="13.5" x14ac:dyDescent="0.25">
      <c r="A893" s="3">
        <f>RSI!A893</f>
        <v>43301</v>
      </c>
      <c r="B893" s="2">
        <f>RSI!B893</f>
        <v>3.2418</v>
      </c>
      <c r="C893" s="2">
        <f>RSI!I893</f>
        <v>53.963241130719787</v>
      </c>
      <c r="D893" s="2">
        <f>MACD!E893</f>
        <v>-6.6568882494002501E-3</v>
      </c>
      <c r="E893" s="2">
        <f>MACD!F893</f>
        <v>2.9241726384639588E-3</v>
      </c>
      <c r="F893" s="2">
        <f>'Moving Avg'!D893</f>
        <v>3.2506200000000001</v>
      </c>
      <c r="G893" s="2">
        <f>'Moving Avg'!F893</f>
        <v>3.2070799999999999</v>
      </c>
      <c r="H893" s="2">
        <f>'Moving Avg'!G893</f>
        <v>3.213906000000001</v>
      </c>
      <c r="I893" s="2">
        <f>'Moving Avg'!H893</f>
        <v>2.9351800000000012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  <c r="M893" s="8">
        <f t="shared" si="130"/>
        <v>25</v>
      </c>
      <c r="N893" s="8">
        <f t="shared" si="131"/>
        <v>45</v>
      </c>
      <c r="O893" s="8">
        <f t="shared" si="132"/>
        <v>50</v>
      </c>
      <c r="P893" s="8">
        <f t="shared" si="133"/>
        <v>0</v>
      </c>
      <c r="Q893" s="9">
        <f t="shared" si="134"/>
        <v>32</v>
      </c>
      <c r="R893" s="9">
        <f t="shared" si="135"/>
        <v>31.5</v>
      </c>
      <c r="S893" s="9">
        <f t="shared" si="136"/>
        <v>23</v>
      </c>
      <c r="T893" s="9">
        <f t="shared" si="137"/>
        <v>30</v>
      </c>
      <c r="U893" s="8">
        <f t="shared" si="138"/>
        <v>28.833333333333332</v>
      </c>
      <c r="V893" s="8">
        <f t="shared" si="139"/>
        <v>29.125</v>
      </c>
    </row>
    <row r="894" spans="1:22" ht="13.5" x14ac:dyDescent="0.25">
      <c r="A894" s="3">
        <f>RSI!A894</f>
        <v>43304</v>
      </c>
      <c r="B894" s="2">
        <f>RSI!B894</f>
        <v>3.2040000000000002</v>
      </c>
      <c r="C894" s="2">
        <f>RSI!I894</f>
        <v>48.226946663868311</v>
      </c>
      <c r="D894" s="2">
        <f>MACD!E894</f>
        <v>-1.4740089849670124E-2</v>
      </c>
      <c r="E894" s="2">
        <f>MACD!F894</f>
        <v>-6.086798591628576E-4</v>
      </c>
      <c r="F894" s="2">
        <f>'Moving Avg'!D894</f>
        <v>3.2367599999999994</v>
      </c>
      <c r="G894" s="2">
        <f>'Moving Avg'!F894</f>
        <v>3.2064849999999994</v>
      </c>
      <c r="H894" s="2">
        <f>'Moving Avg'!G894</f>
        <v>3.2161180000000007</v>
      </c>
      <c r="I894" s="2">
        <f>'Moving Avg'!H894</f>
        <v>2.9368420000000008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  <c r="M894" s="8">
        <f t="shared" si="130"/>
        <v>25</v>
      </c>
      <c r="N894" s="8">
        <f t="shared" si="131"/>
        <v>45</v>
      </c>
      <c r="O894" s="8">
        <f t="shared" si="132"/>
        <v>50</v>
      </c>
      <c r="P894" s="8">
        <f t="shared" si="133"/>
        <v>0</v>
      </c>
      <c r="Q894" s="9">
        <f t="shared" si="134"/>
        <v>32</v>
      </c>
      <c r="R894" s="9">
        <f t="shared" si="135"/>
        <v>31.5</v>
      </c>
      <c r="S894" s="9">
        <f t="shared" si="136"/>
        <v>23</v>
      </c>
      <c r="T894" s="9">
        <f t="shared" si="137"/>
        <v>30</v>
      </c>
      <c r="U894" s="8">
        <f t="shared" si="138"/>
        <v>28.833333333333332</v>
      </c>
      <c r="V894" s="8">
        <f t="shared" si="139"/>
        <v>29.125</v>
      </c>
    </row>
    <row r="895" spans="1:22" ht="13.5" x14ac:dyDescent="0.25">
      <c r="A895" s="3">
        <f>RSI!A895</f>
        <v>43305</v>
      </c>
      <c r="B895" s="2">
        <f>RSI!B895</f>
        <v>3.1789000000000001</v>
      </c>
      <c r="C895" s="2">
        <f>RSI!I895</f>
        <v>44.819952366444326</v>
      </c>
      <c r="D895" s="2">
        <f>MACD!E895</f>
        <v>-1.9641856461281026E-2</v>
      </c>
      <c r="E895" s="2">
        <f>MACD!F895</f>
        <v>-4.415315179586491E-3</v>
      </c>
      <c r="F895" s="2">
        <f>'Moving Avg'!D895</f>
        <v>3.2204000000000002</v>
      </c>
      <c r="G895" s="2">
        <f>'Moving Avg'!F895</f>
        <v>3.2046349999999997</v>
      </c>
      <c r="H895" s="2">
        <f>'Moving Avg'!G895</f>
        <v>3.2178280000000012</v>
      </c>
      <c r="I895" s="2">
        <f>'Moving Avg'!H895</f>
        <v>2.9382035000000006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  <c r="M895" s="8">
        <f t="shared" si="130"/>
        <v>25</v>
      </c>
      <c r="N895" s="8">
        <f t="shared" si="131"/>
        <v>45</v>
      </c>
      <c r="O895" s="8">
        <f t="shared" si="132"/>
        <v>50</v>
      </c>
      <c r="P895" s="8">
        <f t="shared" si="133"/>
        <v>0</v>
      </c>
      <c r="Q895" s="9">
        <f t="shared" si="134"/>
        <v>32</v>
      </c>
      <c r="R895" s="9">
        <f t="shared" si="135"/>
        <v>31.5</v>
      </c>
      <c r="S895" s="9">
        <f t="shared" si="136"/>
        <v>23</v>
      </c>
      <c r="T895" s="9">
        <f t="shared" si="137"/>
        <v>30</v>
      </c>
      <c r="U895" s="8">
        <f t="shared" si="138"/>
        <v>28.833333333333332</v>
      </c>
      <c r="V895" s="8">
        <f t="shared" si="139"/>
        <v>29.125</v>
      </c>
    </row>
    <row r="896" spans="1:22" ht="13.5" x14ac:dyDescent="0.25">
      <c r="A896" s="3">
        <f>RSI!A896</f>
        <v>43307</v>
      </c>
      <c r="B896" s="2">
        <f>RSI!B896</f>
        <v>3.2103000000000002</v>
      </c>
      <c r="C896" s="2">
        <f>RSI!I896</f>
        <v>49.61530837298897</v>
      </c>
      <c r="D896" s="2">
        <f>MACD!E896</f>
        <v>-1.690971512893924E-2</v>
      </c>
      <c r="E896" s="2">
        <f>MACD!F896</f>
        <v>-6.914195169457041E-3</v>
      </c>
      <c r="F896" s="2">
        <f>'Moving Avg'!D896</f>
        <v>3.2128399999999999</v>
      </c>
      <c r="G896" s="2">
        <f>'Moving Avg'!F896</f>
        <v>3.2069800000000002</v>
      </c>
      <c r="H896" s="2">
        <f>'Moving Avg'!G896</f>
        <v>3.2195839999999998</v>
      </c>
      <c r="I896" s="2">
        <f>'Moving Avg'!H896</f>
        <v>2.9397219999999997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25</v>
      </c>
      <c r="N896" s="8">
        <f t="shared" si="131"/>
        <v>45</v>
      </c>
      <c r="O896" s="8">
        <f t="shared" si="132"/>
        <v>50</v>
      </c>
      <c r="P896" s="8">
        <f t="shared" si="133"/>
        <v>16.5</v>
      </c>
      <c r="Q896" s="9">
        <f t="shared" si="134"/>
        <v>34.475000000000001</v>
      </c>
      <c r="R896" s="9">
        <f t="shared" si="135"/>
        <v>35.625</v>
      </c>
      <c r="S896" s="9">
        <f t="shared" si="136"/>
        <v>30.425000000000001</v>
      </c>
      <c r="T896" s="9">
        <f t="shared" si="137"/>
        <v>34.125</v>
      </c>
      <c r="U896" s="8">
        <f t="shared" si="138"/>
        <v>33.508333333333333</v>
      </c>
      <c r="V896" s="8">
        <f t="shared" si="139"/>
        <v>33.662499999999994</v>
      </c>
    </row>
    <row r="897" spans="1:22" ht="13.5" x14ac:dyDescent="0.25">
      <c r="A897" s="3">
        <f>RSI!A897</f>
        <v>43308</v>
      </c>
      <c r="B897" s="2">
        <f>RSI!B897</f>
        <v>3.2103000000000002</v>
      </c>
      <c r="C897" s="2">
        <f>RSI!I897</f>
        <v>49.615308372988963</v>
      </c>
      <c r="D897" s="2">
        <f>MACD!E897</f>
        <v>-1.4578724453982339E-2</v>
      </c>
      <c r="E897" s="2">
        <f>MACD!F897</f>
        <v>-8.4471010263621003E-3</v>
      </c>
      <c r="F897" s="2">
        <f>'Moving Avg'!D897</f>
        <v>3.20906</v>
      </c>
      <c r="G897" s="2">
        <f>'Moving Avg'!F897</f>
        <v>3.2099099999999998</v>
      </c>
      <c r="H897" s="2">
        <f>'Moving Avg'!G897</f>
        <v>3.2195880000000003</v>
      </c>
      <c r="I897" s="2">
        <f>'Moving Avg'!H897</f>
        <v>2.9414739999999995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45</v>
      </c>
      <c r="O897" s="8">
        <f t="shared" si="132"/>
        <v>50</v>
      </c>
      <c r="P897" s="8">
        <f t="shared" si="133"/>
        <v>16.5</v>
      </c>
      <c r="Q897" s="9">
        <f t="shared" si="134"/>
        <v>34.475000000000001</v>
      </c>
      <c r="R897" s="9">
        <f t="shared" si="135"/>
        <v>35.625</v>
      </c>
      <c r="S897" s="9">
        <f t="shared" si="136"/>
        <v>30.425000000000001</v>
      </c>
      <c r="T897" s="9">
        <f t="shared" si="137"/>
        <v>34.125</v>
      </c>
      <c r="U897" s="8">
        <f t="shared" si="138"/>
        <v>33.508333333333333</v>
      </c>
      <c r="V897" s="8">
        <f t="shared" si="139"/>
        <v>33.662499999999994</v>
      </c>
    </row>
    <row r="898" spans="1:22" ht="13.5" x14ac:dyDescent="0.25">
      <c r="A898" s="3">
        <f>RSI!A898</f>
        <v>43311</v>
      </c>
      <c r="B898" s="2">
        <f>RSI!B898</f>
        <v>3.2103000000000002</v>
      </c>
      <c r="C898" s="2">
        <f>RSI!I898</f>
        <v>49.61530837298897</v>
      </c>
      <c r="D898" s="2">
        <f>MACD!E898</f>
        <v>-1.3496281908600416E-2</v>
      </c>
      <c r="E898" s="2">
        <f>MACD!F898</f>
        <v>-9.4569372028097641E-3</v>
      </c>
      <c r="F898" s="2">
        <f>'Moving Avg'!D898</f>
        <v>3.2027600000000001</v>
      </c>
      <c r="G898" s="2">
        <f>'Moving Avg'!F898</f>
        <v>3.2128399999999999</v>
      </c>
      <c r="H898" s="2">
        <f>'Moving Avg'!G898</f>
        <v>3.2214599999999995</v>
      </c>
      <c r="I898" s="2">
        <f>'Moving Avg'!H898</f>
        <v>2.943634499999999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34.475000000000001</v>
      </c>
      <c r="R898" s="9">
        <f t="shared" si="135"/>
        <v>35.625</v>
      </c>
      <c r="S898" s="9">
        <f t="shared" si="136"/>
        <v>30.425000000000001</v>
      </c>
      <c r="T898" s="9">
        <f t="shared" si="137"/>
        <v>34.125</v>
      </c>
      <c r="U898" s="8">
        <f t="shared" si="138"/>
        <v>33.508333333333333</v>
      </c>
      <c r="V898" s="8">
        <f t="shared" si="139"/>
        <v>33.662499999999994</v>
      </c>
    </row>
    <row r="899" spans="1:22" ht="13.5" x14ac:dyDescent="0.25">
      <c r="A899" s="3">
        <f>RSI!A899</f>
        <v>43312</v>
      </c>
      <c r="B899" s="2">
        <f>RSI!B899</f>
        <v>3.2103000000000002</v>
      </c>
      <c r="C899" s="2">
        <f>RSI!I899</f>
        <v>49.61530837298897</v>
      </c>
      <c r="D899" s="2">
        <f>MACD!E899</f>
        <v>-1.9331570436023071E-3</v>
      </c>
      <c r="E899" s="2">
        <f>MACD!F899</f>
        <v>-7.9521811709682734E-3</v>
      </c>
      <c r="F899" s="2">
        <f>'Moving Avg'!D899</f>
        <v>3.2040199999999999</v>
      </c>
      <c r="G899" s="2">
        <f>'Moving Avg'!F899</f>
        <v>3.2157700000000005</v>
      </c>
      <c r="H899" s="2">
        <f>'Moving Avg'!G899</f>
        <v>3.2214639999999992</v>
      </c>
      <c r="I899" s="2">
        <f>'Moving Avg'!H899</f>
        <v>2.9459699999999986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si="140"/>
        <v>25</v>
      </c>
      <c r="N899" s="8">
        <f t="shared" si="141"/>
        <v>0</v>
      </c>
      <c r="O899" s="8">
        <f t="shared" si="142"/>
        <v>50</v>
      </c>
      <c r="P899" s="8">
        <f t="shared" si="143"/>
        <v>83.5</v>
      </c>
      <c r="Q899" s="9">
        <f t="shared" ref="Q899:Q962" si="144">0.35*M899+N899*0.35+O899*0.15+P899*0.15</f>
        <v>28.774999999999999</v>
      </c>
      <c r="R899" s="9">
        <f t="shared" ref="R899:R962" si="145">M899*0.2+N899*0.2+O899*0.35+P899*0.25</f>
        <v>43.375</v>
      </c>
      <c r="S899" s="9">
        <f t="shared" ref="S899:S962" si="146">M899*0.15+N899*0.15+O899*0.25+P899*0.45</f>
        <v>53.825000000000003</v>
      </c>
      <c r="T899" s="9">
        <f t="shared" ref="T899:T962" si="147">0.25*SUM(M899:P899)</f>
        <v>39.625</v>
      </c>
      <c r="U899" s="8">
        <f t="shared" ref="U899:U962" si="148">SUM(Q899:S899)/3</f>
        <v>41.991666666666667</v>
      </c>
      <c r="V899" s="8">
        <f t="shared" ref="V899:V962" si="149">SUM(Q899:T899)/4</f>
        <v>41.400000000000006</v>
      </c>
    </row>
    <row r="900" spans="1:22" ht="13.5" x14ac:dyDescent="0.25">
      <c r="A900" s="3">
        <f>RSI!A900</f>
        <v>43313</v>
      </c>
      <c r="B900" s="2">
        <f>RSI!B900</f>
        <v>3.1474000000000002</v>
      </c>
      <c r="C900" s="2">
        <f>RSI!I900</f>
        <v>40.201931722736354</v>
      </c>
      <c r="D900" s="2">
        <f>MACD!E900</f>
        <v>1.0587047987876019E-2</v>
      </c>
      <c r="E900" s="2">
        <f>MACD!F900</f>
        <v>-4.2443353391994152E-3</v>
      </c>
      <c r="F900" s="2">
        <f>'Moving Avg'!D900</f>
        <v>3.1977200000000003</v>
      </c>
      <c r="G900" s="2">
        <f>'Moving Avg'!F900</f>
        <v>3.2108850000000002</v>
      </c>
      <c r="H900" s="2">
        <f>'Moving Avg'!G900</f>
        <v>3.2202100000000002</v>
      </c>
      <c r="I900" s="2">
        <f>'Moving Avg'!H900</f>
        <v>2.9479909999999983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50</v>
      </c>
      <c r="P900" s="8">
        <f t="shared" si="143"/>
        <v>16.5</v>
      </c>
      <c r="Q900" s="9">
        <f t="shared" si="144"/>
        <v>18.725000000000001</v>
      </c>
      <c r="R900" s="9">
        <f t="shared" si="145"/>
        <v>26.625</v>
      </c>
      <c r="S900" s="9">
        <f t="shared" si="146"/>
        <v>23.675000000000001</v>
      </c>
      <c r="T900" s="9">
        <f t="shared" si="147"/>
        <v>22.875</v>
      </c>
      <c r="U900" s="8">
        <f t="shared" si="148"/>
        <v>23.008333333333336</v>
      </c>
      <c r="V900" s="8">
        <f t="shared" si="149"/>
        <v>22.975000000000001</v>
      </c>
    </row>
    <row r="901" spans="1:22" ht="13.5" x14ac:dyDescent="0.25">
      <c r="A901" s="3">
        <f>RSI!A901</f>
        <v>43314</v>
      </c>
      <c r="B901" s="2">
        <f>RSI!B901</f>
        <v>3.1474000000000002</v>
      </c>
      <c r="C901" s="2">
        <f>RSI!I901</f>
        <v>40.201931722736347</v>
      </c>
      <c r="D901" s="2">
        <f>MACD!E901</f>
        <v>1.9628381867377698E-2</v>
      </c>
      <c r="E901" s="2">
        <f>MACD!F901</f>
        <v>5.3020810211600738E-4</v>
      </c>
      <c r="F901" s="2">
        <f>'Moving Avg'!D901</f>
        <v>3.1851400000000005</v>
      </c>
      <c r="G901" s="2">
        <f>'Moving Avg'!F901</f>
        <v>3.2065849999999996</v>
      </c>
      <c r="H901" s="2">
        <f>'Moving Avg'!G901</f>
        <v>3.2187219999999996</v>
      </c>
      <c r="I901" s="2">
        <f>'Moving Avg'!H901</f>
        <v>2.9498369999999978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50</v>
      </c>
      <c r="P901" s="8">
        <f t="shared" si="143"/>
        <v>16.5</v>
      </c>
      <c r="Q901" s="9">
        <f t="shared" si="144"/>
        <v>18.725000000000001</v>
      </c>
      <c r="R901" s="9">
        <f t="shared" si="145"/>
        <v>26.625</v>
      </c>
      <c r="S901" s="9">
        <f t="shared" si="146"/>
        <v>23.675000000000001</v>
      </c>
      <c r="T901" s="9">
        <f t="shared" si="147"/>
        <v>22.875</v>
      </c>
      <c r="U901" s="8">
        <f t="shared" si="148"/>
        <v>23.008333333333336</v>
      </c>
      <c r="V901" s="8">
        <f t="shared" si="149"/>
        <v>22.975000000000001</v>
      </c>
    </row>
    <row r="902" spans="1:22" ht="13.5" x14ac:dyDescent="0.25">
      <c r="A902" s="3">
        <f>RSI!A902</f>
        <v>43315</v>
      </c>
      <c r="B902" s="2">
        <f>RSI!B902</f>
        <v>3.1852</v>
      </c>
      <c r="C902" s="2">
        <f>RSI!I902</f>
        <v>47.185727970340956</v>
      </c>
      <c r="D902" s="2">
        <f>MACD!E902</f>
        <v>2.1928248788726457E-2</v>
      </c>
      <c r="E902" s="2">
        <f>MACD!F902</f>
        <v>4.8098162394380967E-3</v>
      </c>
      <c r="F902" s="2">
        <f>'Moving Avg'!D902</f>
        <v>3.1801200000000005</v>
      </c>
      <c r="G902" s="2">
        <f>'Moving Avg'!F902</f>
        <v>3.204755</v>
      </c>
      <c r="H902" s="2">
        <f>'Moving Avg'!G902</f>
        <v>3.2182240000000002</v>
      </c>
      <c r="I902" s="2">
        <f>'Moving Avg'!H902</f>
        <v>2.9518719999999981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50</v>
      </c>
      <c r="P902" s="8">
        <f t="shared" si="143"/>
        <v>16.5</v>
      </c>
      <c r="Q902" s="9">
        <f t="shared" si="144"/>
        <v>18.725000000000001</v>
      </c>
      <c r="R902" s="9">
        <f t="shared" si="145"/>
        <v>26.625</v>
      </c>
      <c r="S902" s="9">
        <f t="shared" si="146"/>
        <v>23.675000000000001</v>
      </c>
      <c r="T902" s="9">
        <f t="shared" si="147"/>
        <v>22.875</v>
      </c>
      <c r="U902" s="8">
        <f t="shared" si="148"/>
        <v>23.008333333333336</v>
      </c>
      <c r="V902" s="8">
        <f t="shared" si="149"/>
        <v>22.975000000000001</v>
      </c>
    </row>
    <row r="903" spans="1:22" ht="13.5" x14ac:dyDescent="0.25">
      <c r="A903" s="3">
        <f>RSI!A903</f>
        <v>43318</v>
      </c>
      <c r="B903" s="2">
        <f>RSI!B903</f>
        <v>3.1852</v>
      </c>
      <c r="C903" s="2">
        <f>RSI!I903</f>
        <v>47.185727970340956</v>
      </c>
      <c r="D903" s="2">
        <f>MACD!E903</f>
        <v>2.5920130293615617E-2</v>
      </c>
      <c r="E903" s="2">
        <f>MACD!F903</f>
        <v>9.0318790502736009E-3</v>
      </c>
      <c r="F903" s="2">
        <f>'Moving Avg'!D903</f>
        <v>3.1751</v>
      </c>
      <c r="G903" s="2">
        <f>'Moving Avg'!F903</f>
        <v>3.2035100000000005</v>
      </c>
      <c r="H903" s="2">
        <f>'Moving Avg'!G903</f>
        <v>3.2177260000000003</v>
      </c>
      <c r="I903" s="2">
        <f>'Moving Avg'!H903</f>
        <v>2.9540819999999979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16.5</v>
      </c>
      <c r="Q903" s="9">
        <f t="shared" si="144"/>
        <v>18.725000000000001</v>
      </c>
      <c r="R903" s="9">
        <f t="shared" si="145"/>
        <v>26.625</v>
      </c>
      <c r="S903" s="9">
        <f t="shared" si="146"/>
        <v>23.675000000000001</v>
      </c>
      <c r="T903" s="9">
        <f t="shared" si="147"/>
        <v>22.875</v>
      </c>
      <c r="U903" s="8">
        <f t="shared" si="148"/>
        <v>23.008333333333336</v>
      </c>
      <c r="V903" s="8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3.1663000000000001</v>
      </c>
      <c r="C904" s="2">
        <f>RSI!I904</f>
        <v>44.192806257451025</v>
      </c>
      <c r="D904" s="2">
        <f>MACD!E904</f>
        <v>2.4981916312618591E-2</v>
      </c>
      <c r="E904" s="2">
        <f>MACD!F904</f>
        <v>1.2221886502742599E-2</v>
      </c>
      <c r="F904" s="2">
        <f>'Moving Avg'!D904</f>
        <v>3.1663000000000001</v>
      </c>
      <c r="G904" s="2">
        <f>'Moving Avg'!F904</f>
        <v>3.2042400000000009</v>
      </c>
      <c r="H904" s="2">
        <f>'Moving Avg'!G904</f>
        <v>3.2157999999999998</v>
      </c>
      <c r="I904" s="2">
        <f>'Moving Avg'!H904</f>
        <v>2.9566059999999981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16.5</v>
      </c>
      <c r="Q904" s="9">
        <f t="shared" si="144"/>
        <v>18.725000000000001</v>
      </c>
      <c r="R904" s="9">
        <f t="shared" si="145"/>
        <v>26.625</v>
      </c>
      <c r="S904" s="9">
        <f t="shared" si="146"/>
        <v>23.675000000000001</v>
      </c>
      <c r="T904" s="9">
        <f t="shared" si="147"/>
        <v>22.875</v>
      </c>
      <c r="U904" s="8">
        <f t="shared" si="148"/>
        <v>23.008333333333336</v>
      </c>
      <c r="V904" s="8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3.1663000000000001</v>
      </c>
      <c r="C905" s="2">
        <f>RSI!I905</f>
        <v>44.192806257451025</v>
      </c>
      <c r="D905" s="2">
        <f>MACD!E905</f>
        <v>2.0530245343887366E-2</v>
      </c>
      <c r="E905" s="2">
        <f>MACD!F905</f>
        <v>1.3883558270971551E-2</v>
      </c>
      <c r="F905" s="2">
        <f>'Moving Avg'!D905</f>
        <v>3.17008</v>
      </c>
      <c r="G905" s="2">
        <f>'Moving Avg'!F905</f>
        <v>3.2049700000000008</v>
      </c>
      <c r="H905" s="2">
        <f>'Moving Avg'!G905</f>
        <v>3.2139899999999999</v>
      </c>
      <c r="I905" s="2">
        <f>'Moving Avg'!H905</f>
        <v>2.9587799999999982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16.5</v>
      </c>
      <c r="Q905" s="9">
        <f t="shared" si="144"/>
        <v>18.725000000000001</v>
      </c>
      <c r="R905" s="9">
        <f t="shared" si="145"/>
        <v>26.625</v>
      </c>
      <c r="S905" s="9">
        <f t="shared" si="146"/>
        <v>23.675000000000001</v>
      </c>
      <c r="T905" s="9">
        <f t="shared" si="147"/>
        <v>22.875</v>
      </c>
      <c r="U905" s="8">
        <f t="shared" si="148"/>
        <v>23.008333333333336</v>
      </c>
      <c r="V905" s="8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3.16</v>
      </c>
      <c r="C906" s="2">
        <f>RSI!I906</f>
        <v>43.135103459045666</v>
      </c>
      <c r="D906" s="2">
        <f>MACD!E906</f>
        <v>2.2249531675007983E-2</v>
      </c>
      <c r="E906" s="2">
        <f>MACD!F906</f>
        <v>1.555675295177884E-2</v>
      </c>
      <c r="F906" s="2">
        <f>'Moving Avg'!D906</f>
        <v>3.1726000000000001</v>
      </c>
      <c r="G906" s="2">
        <f>'Moving Avg'!F906</f>
        <v>3.2024650000000001</v>
      </c>
      <c r="H906" s="2">
        <f>'Moving Avg'!G906</f>
        <v>3.212872</v>
      </c>
      <c r="I906" s="2">
        <f>'Moving Avg'!H906</f>
        <v>2.9609809999999981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16.5</v>
      </c>
      <c r="Q906" s="9">
        <f t="shared" si="144"/>
        <v>18.725000000000001</v>
      </c>
      <c r="R906" s="9">
        <f t="shared" si="145"/>
        <v>26.625</v>
      </c>
      <c r="S906" s="9">
        <f t="shared" si="146"/>
        <v>23.675000000000001</v>
      </c>
      <c r="T906" s="9">
        <f t="shared" si="147"/>
        <v>22.875</v>
      </c>
      <c r="U906" s="8">
        <f t="shared" si="148"/>
        <v>23.008333333333336</v>
      </c>
      <c r="V906" s="8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3.1537000000000002</v>
      </c>
      <c r="C907" s="2">
        <f>RSI!I907</f>
        <v>42.051237595468166</v>
      </c>
      <c r="D907" s="2">
        <f>MACD!E907</f>
        <v>2.4382881003663481E-2</v>
      </c>
      <c r="E907" s="2">
        <f>MACD!F907</f>
        <v>1.7321978562155768E-2</v>
      </c>
      <c r="F907" s="2">
        <f>'Moving Avg'!D907</f>
        <v>3.1663000000000001</v>
      </c>
      <c r="G907" s="2">
        <f>'Moving Avg'!F907</f>
        <v>3.1996450000000003</v>
      </c>
      <c r="H907" s="2">
        <f>'Moving Avg'!G907</f>
        <v>3.2106940000000002</v>
      </c>
      <c r="I907" s="2">
        <f>'Moving Avg'!H907</f>
        <v>2.9628584999999976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16.5</v>
      </c>
      <c r="Q907" s="9">
        <f t="shared" si="144"/>
        <v>18.725000000000001</v>
      </c>
      <c r="R907" s="9">
        <f t="shared" si="145"/>
        <v>26.625</v>
      </c>
      <c r="S907" s="9">
        <f t="shared" si="146"/>
        <v>23.675000000000001</v>
      </c>
      <c r="T907" s="9">
        <f t="shared" si="147"/>
        <v>22.875</v>
      </c>
      <c r="U907" s="8">
        <f t="shared" si="148"/>
        <v>23.008333333333336</v>
      </c>
      <c r="V907" s="8">
        <f t="shared" si="149"/>
        <v>22.975000000000001</v>
      </c>
    </row>
    <row r="908" spans="1:22" ht="13.5" x14ac:dyDescent="0.25">
      <c r="A908" s="3">
        <f>RSI!A908</f>
        <v>43326</v>
      </c>
      <c r="B908" s="2">
        <f>RSI!B908</f>
        <v>3.1537000000000002</v>
      </c>
      <c r="C908" s="2">
        <f>RSI!I908</f>
        <v>42.051237595468166</v>
      </c>
      <c r="D908" s="2">
        <f>MACD!E908</f>
        <v>2.6421455195588806E-2</v>
      </c>
      <c r="E908" s="2">
        <f>MACD!F908</f>
        <v>1.9141873888842378E-2</v>
      </c>
      <c r="F908" s="2">
        <f>'Moving Avg'!D908</f>
        <v>3.16</v>
      </c>
      <c r="G908" s="2">
        <f>'Moving Avg'!F908</f>
        <v>3.1971199999999995</v>
      </c>
      <c r="H908" s="2">
        <f>'Moving Avg'!G908</f>
        <v>3.2085160000000004</v>
      </c>
      <c r="I908" s="2">
        <f>'Moving Avg'!H908</f>
        <v>2.9647654999999973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16.5</v>
      </c>
      <c r="Q908" s="9">
        <f t="shared" si="144"/>
        <v>18.725000000000001</v>
      </c>
      <c r="R908" s="9">
        <f t="shared" si="145"/>
        <v>26.625</v>
      </c>
      <c r="S908" s="9">
        <f t="shared" si="146"/>
        <v>23.675000000000001</v>
      </c>
      <c r="T908" s="9">
        <f t="shared" si="147"/>
        <v>22.875</v>
      </c>
      <c r="U908" s="8">
        <f t="shared" si="148"/>
        <v>23.008333333333336</v>
      </c>
      <c r="V908" s="8">
        <f t="shared" si="149"/>
        <v>22.975000000000001</v>
      </c>
    </row>
    <row r="909" spans="1:22" ht="13.5" x14ac:dyDescent="0.25">
      <c r="A909" s="3">
        <f>RSI!A909</f>
        <v>43327</v>
      </c>
      <c r="B909" s="2">
        <f>RSI!B909</f>
        <v>3.16</v>
      </c>
      <c r="C909" s="2">
        <f>RSI!I909</f>
        <v>43.692141218193967</v>
      </c>
      <c r="D909" s="2">
        <f>MACD!E909</f>
        <v>2.7895877081620224E-2</v>
      </c>
      <c r="E909" s="2">
        <f>MACD!F909</f>
        <v>2.0892674527397948E-2</v>
      </c>
      <c r="F909" s="2">
        <f>'Moving Avg'!D909</f>
        <v>3.1587400000000003</v>
      </c>
      <c r="G909" s="2">
        <f>'Moving Avg'!F909</f>
        <v>3.1914549999999999</v>
      </c>
      <c r="H909" s="2">
        <f>'Moving Avg'!G909</f>
        <v>3.2075139999999998</v>
      </c>
      <c r="I909" s="2">
        <f>'Moving Avg'!H909</f>
        <v>2.9667039999999969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16.5</v>
      </c>
      <c r="Q909" s="9">
        <f t="shared" si="144"/>
        <v>18.725000000000001</v>
      </c>
      <c r="R909" s="9">
        <f t="shared" si="145"/>
        <v>26.625</v>
      </c>
      <c r="S909" s="9">
        <f t="shared" si="146"/>
        <v>23.675000000000001</v>
      </c>
      <c r="T909" s="9">
        <f t="shared" si="147"/>
        <v>22.875</v>
      </c>
      <c r="U909" s="8">
        <f t="shared" si="148"/>
        <v>23.008333333333336</v>
      </c>
      <c r="V909" s="8">
        <f t="shared" si="149"/>
        <v>22.975000000000001</v>
      </c>
    </row>
    <row r="910" spans="1:22" ht="13.5" x14ac:dyDescent="0.25">
      <c r="A910" s="3">
        <f>RSI!A910</f>
        <v>43328</v>
      </c>
      <c r="B910" s="2">
        <f>RSI!B910</f>
        <v>3.1410999999999998</v>
      </c>
      <c r="C910" s="2">
        <f>RSI!I910</f>
        <v>40.030035929064802</v>
      </c>
      <c r="D910" s="2">
        <f>MACD!E910</f>
        <v>2.1029445487125376E-2</v>
      </c>
      <c r="E910" s="2">
        <f>MACD!F910</f>
        <v>2.0920028719343436E-2</v>
      </c>
      <c r="F910" s="2">
        <f>'Moving Avg'!D910</f>
        <v>3.1537000000000002</v>
      </c>
      <c r="G910" s="2">
        <f>'Moving Avg'!F910</f>
        <v>3.1854749999999998</v>
      </c>
      <c r="H910" s="2">
        <f>'Moving Avg'!G910</f>
        <v>3.206134</v>
      </c>
      <c r="I910" s="2">
        <f>'Moving Avg'!H910</f>
        <v>2.9685184999999974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16.5</v>
      </c>
      <c r="Q910" s="9">
        <f t="shared" si="144"/>
        <v>18.725000000000001</v>
      </c>
      <c r="R910" s="9">
        <f t="shared" si="145"/>
        <v>26.625</v>
      </c>
      <c r="S910" s="9">
        <f t="shared" si="146"/>
        <v>23.675000000000001</v>
      </c>
      <c r="T910" s="9">
        <f t="shared" si="147"/>
        <v>22.875</v>
      </c>
      <c r="U910" s="8">
        <f t="shared" si="148"/>
        <v>23.008333333333336</v>
      </c>
      <c r="V910" s="8">
        <f t="shared" si="149"/>
        <v>22.975000000000001</v>
      </c>
    </row>
    <row r="911" spans="1:22" ht="13.5" x14ac:dyDescent="0.25">
      <c r="A911" s="3">
        <f>RSI!A911</f>
        <v>43329</v>
      </c>
      <c r="B911" s="2">
        <f>RSI!B911</f>
        <v>3.1474000000000002</v>
      </c>
      <c r="C911" s="2">
        <f>RSI!I911</f>
        <v>41.781698528281105</v>
      </c>
      <c r="D911" s="2">
        <f>MACD!E911</f>
        <v>1.5015239018650206E-2</v>
      </c>
      <c r="E911" s="2">
        <f>MACD!F911</f>
        <v>1.9739070779204792E-2</v>
      </c>
      <c r="F911" s="2">
        <f>'Moving Avg'!D911</f>
        <v>3.1511800000000001</v>
      </c>
      <c r="G911" s="2">
        <f>'Moving Avg'!F911</f>
        <v>3.1804399999999999</v>
      </c>
      <c r="H911" s="2">
        <f>'Moving Avg'!G911</f>
        <v>3.2042959999999998</v>
      </c>
      <c r="I911" s="2">
        <f>'Moving Avg'!H911</f>
        <v>2.9703644999999965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  <c r="M911" s="8">
        <f t="shared" si="140"/>
        <v>25</v>
      </c>
      <c r="N911" s="8">
        <f t="shared" si="141"/>
        <v>45</v>
      </c>
      <c r="O911" s="8">
        <f t="shared" si="142"/>
        <v>50</v>
      </c>
      <c r="P911" s="8">
        <f t="shared" si="143"/>
        <v>66.5</v>
      </c>
      <c r="Q911" s="9">
        <f t="shared" si="144"/>
        <v>41.975000000000001</v>
      </c>
      <c r="R911" s="9">
        <f t="shared" si="145"/>
        <v>48.125</v>
      </c>
      <c r="S911" s="9">
        <f t="shared" si="146"/>
        <v>52.924999999999997</v>
      </c>
      <c r="T911" s="9">
        <f t="shared" si="147"/>
        <v>46.625</v>
      </c>
      <c r="U911" s="8">
        <f t="shared" si="148"/>
        <v>47.67499999999999</v>
      </c>
      <c r="V911" s="8">
        <f t="shared" si="149"/>
        <v>47.412499999999994</v>
      </c>
    </row>
    <row r="912" spans="1:22" ht="13.5" x14ac:dyDescent="0.25">
      <c r="A912" s="3">
        <f>RSI!A912</f>
        <v>43332</v>
      </c>
      <c r="B912" s="2">
        <f>RSI!B912</f>
        <v>3.1474000000000002</v>
      </c>
      <c r="C912" s="2">
        <f>RSI!I912</f>
        <v>41.781698528281112</v>
      </c>
      <c r="D912" s="2">
        <f>MACD!E912</f>
        <v>1.5947524674190916E-2</v>
      </c>
      <c r="E912" s="2">
        <f>MACD!F912</f>
        <v>1.8980761558202018E-2</v>
      </c>
      <c r="F912" s="2">
        <f>'Moving Avg'!D912</f>
        <v>3.1499200000000003</v>
      </c>
      <c r="G912" s="2">
        <f>'Moving Avg'!F912</f>
        <v>3.1763499999999998</v>
      </c>
      <c r="H912" s="2">
        <f>'Moving Avg'!G912</f>
        <v>3.2030420000000004</v>
      </c>
      <c r="I912" s="2">
        <f>'Moving Avg'!H912</f>
        <v>2.9722104999999965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  <c r="M912" s="8">
        <f t="shared" si="140"/>
        <v>25</v>
      </c>
      <c r="N912" s="8">
        <f t="shared" si="141"/>
        <v>45</v>
      </c>
      <c r="O912" s="8">
        <f t="shared" si="142"/>
        <v>50</v>
      </c>
      <c r="P912" s="8">
        <f t="shared" si="143"/>
        <v>66.5</v>
      </c>
      <c r="Q912" s="9">
        <f t="shared" si="144"/>
        <v>41.975000000000001</v>
      </c>
      <c r="R912" s="9">
        <f t="shared" si="145"/>
        <v>48.125</v>
      </c>
      <c r="S912" s="9">
        <f t="shared" si="146"/>
        <v>52.924999999999997</v>
      </c>
      <c r="T912" s="9">
        <f t="shared" si="147"/>
        <v>46.625</v>
      </c>
      <c r="U912" s="8">
        <f t="shared" si="148"/>
        <v>47.67499999999999</v>
      </c>
      <c r="V912" s="8">
        <f t="shared" si="149"/>
        <v>47.412499999999994</v>
      </c>
    </row>
    <row r="913" spans="1:22" ht="13.5" x14ac:dyDescent="0.25">
      <c r="A913" s="3">
        <f>RSI!A913</f>
        <v>43335</v>
      </c>
      <c r="B913" s="2">
        <f>RSI!B913</f>
        <v>3.1474000000000002</v>
      </c>
      <c r="C913" s="2">
        <f>RSI!I913</f>
        <v>41.781698528281112</v>
      </c>
      <c r="D913" s="2">
        <f>MACD!E913</f>
        <v>1.6926978966432582E-2</v>
      </c>
      <c r="E913" s="2">
        <f>MACD!F913</f>
        <v>1.8570005039848132E-2</v>
      </c>
      <c r="F913" s="2">
        <f>'Moving Avg'!D913</f>
        <v>3.1486600000000005</v>
      </c>
      <c r="G913" s="2">
        <f>'Moving Avg'!F913</f>
        <v>3.1716299999999995</v>
      </c>
      <c r="H913" s="2">
        <f>'Moving Avg'!G913</f>
        <v>3.2017880000000001</v>
      </c>
      <c r="I913" s="2">
        <f>'Moving Avg'!H913</f>
        <v>2.9740564999999957</v>
      </c>
      <c r="J913" s="6" t="str">
        <f>OBV!F913</f>
        <v>BULLISH</v>
      </c>
      <c r="K913" s="6" t="str">
        <f>OBV!G913</f>
        <v>NEUTRAL</v>
      </c>
      <c r="L913" s="6" t="str">
        <f>OBV!H913</f>
        <v>BULLISH DIVERGENCE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66.5</v>
      </c>
      <c r="Q913" s="9">
        <f t="shared" si="144"/>
        <v>41.975000000000001</v>
      </c>
      <c r="R913" s="9">
        <f t="shared" si="145"/>
        <v>48.125</v>
      </c>
      <c r="S913" s="9">
        <f t="shared" si="146"/>
        <v>52.924999999999997</v>
      </c>
      <c r="T913" s="9">
        <f t="shared" si="147"/>
        <v>46.625</v>
      </c>
      <c r="U913" s="8">
        <f t="shared" si="148"/>
        <v>47.67499999999999</v>
      </c>
      <c r="V913" s="8">
        <f t="shared" si="149"/>
        <v>47.412499999999994</v>
      </c>
    </row>
    <row r="914" spans="1:22" ht="13.5" x14ac:dyDescent="0.25">
      <c r="A914" s="3">
        <f>RSI!A914</f>
        <v>43336</v>
      </c>
      <c r="B914" s="2">
        <f>RSI!B914</f>
        <v>3.0529999999999999</v>
      </c>
      <c r="C914" s="2">
        <f>RSI!I914</f>
        <v>27.014478372015745</v>
      </c>
      <c r="D914" s="2">
        <f>MACD!E914</f>
        <v>2.2017127155893323E-2</v>
      </c>
      <c r="E914" s="2">
        <f>MACD!F914</f>
        <v>1.9259429463057171E-2</v>
      </c>
      <c r="F914" s="2">
        <f>'Moving Avg'!D914</f>
        <v>3.1272600000000006</v>
      </c>
      <c r="G914" s="2">
        <f>'Moving Avg'!F914</f>
        <v>3.1640799999999998</v>
      </c>
      <c r="H914" s="2">
        <f>'Moving Avg'!G914</f>
        <v>3.1986460000000001</v>
      </c>
      <c r="I914" s="2">
        <f>'Moving Avg'!H914</f>
        <v>2.9750219999999961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50</v>
      </c>
      <c r="N914" s="8">
        <f t="shared" si="141"/>
        <v>0</v>
      </c>
      <c r="O914" s="8">
        <f t="shared" si="142"/>
        <v>50</v>
      </c>
      <c r="P914" s="8">
        <f t="shared" si="143"/>
        <v>16.5</v>
      </c>
      <c r="Q914" s="9">
        <f t="shared" si="144"/>
        <v>27.475000000000001</v>
      </c>
      <c r="R914" s="9">
        <f t="shared" si="145"/>
        <v>31.625</v>
      </c>
      <c r="S914" s="9">
        <f t="shared" si="146"/>
        <v>27.425000000000001</v>
      </c>
      <c r="T914" s="9">
        <f t="shared" si="147"/>
        <v>29.125</v>
      </c>
      <c r="U914" s="8">
        <f t="shared" si="148"/>
        <v>28.841666666666669</v>
      </c>
      <c r="V914" s="8">
        <f t="shared" si="149"/>
        <v>28.912500000000001</v>
      </c>
    </row>
    <row r="915" spans="1:22" ht="13.5" x14ac:dyDescent="0.25">
      <c r="A915" s="3">
        <f>RSI!A915</f>
        <v>43339</v>
      </c>
      <c r="B915" s="2">
        <f>RSI!B915</f>
        <v>3.0278</v>
      </c>
      <c r="C915" s="2">
        <f>RSI!I915</f>
        <v>24.52277936541239</v>
      </c>
      <c r="D915" s="2">
        <f>MACD!E915</f>
        <v>2.8912062322498322E-2</v>
      </c>
      <c r="E915" s="2">
        <f>MACD!F915</f>
        <v>2.1189956034945404E-2</v>
      </c>
      <c r="F915" s="2">
        <f>'Moving Avg'!D915</f>
        <v>3.1046</v>
      </c>
      <c r="G915" s="2">
        <f>'Moving Avg'!F915</f>
        <v>3.1565249999999998</v>
      </c>
      <c r="H915" s="2">
        <f>'Moving Avg'!G915</f>
        <v>3.1949999999999998</v>
      </c>
      <c r="I915" s="2">
        <f>'Moving Avg'!H915</f>
        <v>2.9758614999999962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50</v>
      </c>
      <c r="N915" s="8">
        <f t="shared" si="141"/>
        <v>0</v>
      </c>
      <c r="O915" s="8">
        <f t="shared" si="142"/>
        <v>50</v>
      </c>
      <c r="P915" s="8">
        <f t="shared" si="143"/>
        <v>16.5</v>
      </c>
      <c r="Q915" s="9">
        <f t="shared" si="144"/>
        <v>27.475000000000001</v>
      </c>
      <c r="R915" s="9">
        <f t="shared" si="145"/>
        <v>31.625</v>
      </c>
      <c r="S915" s="9">
        <f t="shared" si="146"/>
        <v>27.425000000000001</v>
      </c>
      <c r="T915" s="9">
        <f t="shared" si="147"/>
        <v>29.125</v>
      </c>
      <c r="U915" s="8">
        <f t="shared" si="148"/>
        <v>28.841666666666669</v>
      </c>
      <c r="V915" s="8">
        <f t="shared" si="149"/>
        <v>28.912500000000001</v>
      </c>
    </row>
    <row r="916" spans="1:22" ht="13.5" x14ac:dyDescent="0.25">
      <c r="A916" s="3">
        <f>RSI!A916</f>
        <v>43340</v>
      </c>
      <c r="B916" s="2">
        <f>RSI!B916</f>
        <v>2.9584999999999999</v>
      </c>
      <c r="C916" s="2">
        <f>RSI!I916</f>
        <v>19.261356197302348</v>
      </c>
      <c r="D916" s="2">
        <f>MACD!E916</f>
        <v>3.9727045004909645E-2</v>
      </c>
      <c r="E916" s="2">
        <f>MACD!F916</f>
        <v>2.4897373828938252E-2</v>
      </c>
      <c r="F916" s="2">
        <f>'Moving Avg'!D916</f>
        <v>3.0668199999999999</v>
      </c>
      <c r="G916" s="2">
        <f>'Moving Avg'!F916</f>
        <v>3.1439349999999999</v>
      </c>
      <c r="H916" s="2">
        <f>'Moving Avg'!G916</f>
        <v>3.189384</v>
      </c>
      <c r="I916" s="2">
        <f>'Moving Avg'!H916</f>
        <v>2.9763254999999962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50</v>
      </c>
      <c r="N916" s="8">
        <f t="shared" si="141"/>
        <v>0</v>
      </c>
      <c r="O916" s="8">
        <f t="shared" si="142"/>
        <v>50</v>
      </c>
      <c r="P916" s="8">
        <f t="shared" si="143"/>
        <v>16.5</v>
      </c>
      <c r="Q916" s="9">
        <f t="shared" si="144"/>
        <v>27.475000000000001</v>
      </c>
      <c r="R916" s="9">
        <f t="shared" si="145"/>
        <v>31.625</v>
      </c>
      <c r="S916" s="9">
        <f t="shared" si="146"/>
        <v>27.425000000000001</v>
      </c>
      <c r="T916" s="9">
        <f t="shared" si="147"/>
        <v>29.125</v>
      </c>
      <c r="U916" s="8">
        <f t="shared" si="148"/>
        <v>28.841666666666669</v>
      </c>
      <c r="V916" s="8">
        <f t="shared" si="149"/>
        <v>28.912500000000001</v>
      </c>
    </row>
    <row r="917" spans="1:22" ht="13.5" x14ac:dyDescent="0.25">
      <c r="A917" s="3">
        <f>RSI!A917</f>
        <v>43341</v>
      </c>
      <c r="B917" s="2">
        <f>RSI!B917</f>
        <v>2.9584999999999999</v>
      </c>
      <c r="C917" s="2">
        <f>RSI!I917</f>
        <v>19.261356197302348</v>
      </c>
      <c r="D917" s="2">
        <f>MACD!E917</f>
        <v>4.9074657704748503E-2</v>
      </c>
      <c r="E917" s="2">
        <f>MACD!F917</f>
        <v>2.9732830604100303E-2</v>
      </c>
      <c r="F917" s="2">
        <f>'Moving Avg'!D917</f>
        <v>3.0290400000000006</v>
      </c>
      <c r="G917" s="2">
        <f>'Moving Avg'!F917</f>
        <v>3.1313449999999996</v>
      </c>
      <c r="H917" s="2">
        <f>'Moving Avg'!G917</f>
        <v>3.1834179999999996</v>
      </c>
      <c r="I917" s="2">
        <f>'Moving Avg'!H917</f>
        <v>2.9768184999999954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50</v>
      </c>
      <c r="N917" s="8">
        <f t="shared" si="141"/>
        <v>0</v>
      </c>
      <c r="O917" s="8">
        <f t="shared" si="142"/>
        <v>50</v>
      </c>
      <c r="P917" s="8">
        <f t="shared" si="143"/>
        <v>16.5</v>
      </c>
      <c r="Q917" s="9">
        <f t="shared" si="144"/>
        <v>27.475000000000001</v>
      </c>
      <c r="R917" s="9">
        <f t="shared" si="145"/>
        <v>31.625</v>
      </c>
      <c r="S917" s="9">
        <f t="shared" si="146"/>
        <v>27.425000000000001</v>
      </c>
      <c r="T917" s="9">
        <f t="shared" si="147"/>
        <v>29.125</v>
      </c>
      <c r="U917" s="8">
        <f t="shared" si="148"/>
        <v>28.841666666666669</v>
      </c>
      <c r="V917" s="8">
        <f t="shared" si="149"/>
        <v>28.912500000000001</v>
      </c>
    </row>
    <row r="918" spans="1:22" ht="13.5" x14ac:dyDescent="0.25">
      <c r="A918" s="3">
        <f>RSI!A918</f>
        <v>43342</v>
      </c>
      <c r="B918" s="2">
        <f>RSI!B918</f>
        <v>2.9584999999999999</v>
      </c>
      <c r="C918" s="2">
        <f>RSI!I918</f>
        <v>19.261356197302348</v>
      </c>
      <c r="D918" s="2">
        <f>MACD!E918</f>
        <v>5.806353195442604E-2</v>
      </c>
      <c r="E918" s="2">
        <f>MACD!F918</f>
        <v>3.539897087416545E-2</v>
      </c>
      <c r="F918" s="2">
        <f>'Moving Avg'!D918</f>
        <v>2.9912600000000005</v>
      </c>
      <c r="G918" s="2">
        <f>'Moving Avg'!F918</f>
        <v>3.1187549999999997</v>
      </c>
      <c r="H918" s="2">
        <f>'Moving Avg'!G918</f>
        <v>3.1773359999999995</v>
      </c>
      <c r="I918" s="2">
        <f>'Moving Avg'!H918</f>
        <v>2.9773404999999955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50</v>
      </c>
      <c r="N918" s="8">
        <f t="shared" si="141"/>
        <v>0</v>
      </c>
      <c r="O918" s="8">
        <f t="shared" si="142"/>
        <v>50</v>
      </c>
      <c r="P918" s="8">
        <f t="shared" si="143"/>
        <v>16.5</v>
      </c>
      <c r="Q918" s="9">
        <f t="shared" si="144"/>
        <v>27.475000000000001</v>
      </c>
      <c r="R918" s="9">
        <f t="shared" si="145"/>
        <v>31.625</v>
      </c>
      <c r="S918" s="9">
        <f t="shared" si="146"/>
        <v>27.425000000000001</v>
      </c>
      <c r="T918" s="9">
        <f t="shared" si="147"/>
        <v>29.125</v>
      </c>
      <c r="U918" s="8">
        <f t="shared" si="148"/>
        <v>28.841666666666669</v>
      </c>
      <c r="V918" s="8">
        <f t="shared" si="149"/>
        <v>28.912500000000001</v>
      </c>
    </row>
    <row r="919" spans="1:22" ht="13.5" x14ac:dyDescent="0.25">
      <c r="A919" s="3">
        <f>RSI!A919</f>
        <v>43343</v>
      </c>
      <c r="B919" s="2">
        <f>RSI!B919</f>
        <v>2.8956</v>
      </c>
      <c r="C919" s="2">
        <f>RSI!I919</f>
        <v>15.493079725292958</v>
      </c>
      <c r="D919" s="2">
        <f>MACD!E919</f>
        <v>7.229739603090346E-2</v>
      </c>
      <c r="E919" s="2">
        <f>MACD!F919</f>
        <v>4.2778655905513052E-2</v>
      </c>
      <c r="F919" s="2">
        <f>'Moving Avg'!D919</f>
        <v>2.9597800000000003</v>
      </c>
      <c r="G919" s="2">
        <f>'Moving Avg'!F919</f>
        <v>3.1030199999999999</v>
      </c>
      <c r="H919" s="2">
        <f>'Moving Avg'!G919</f>
        <v>3.1688279999999995</v>
      </c>
      <c r="I919" s="2">
        <f>'Moving Avg'!H919</f>
        <v>2.9775479999999952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0"/>
        <v>50</v>
      </c>
      <c r="N919" s="8">
        <f t="shared" si="141"/>
        <v>0</v>
      </c>
      <c r="O919" s="8">
        <f t="shared" si="142"/>
        <v>0</v>
      </c>
      <c r="P919" s="8">
        <f t="shared" si="143"/>
        <v>16.5</v>
      </c>
      <c r="Q919" s="9">
        <f t="shared" si="144"/>
        <v>19.975000000000001</v>
      </c>
      <c r="R919" s="9">
        <f t="shared" si="145"/>
        <v>14.125</v>
      </c>
      <c r="S919" s="9">
        <f t="shared" si="146"/>
        <v>14.925000000000001</v>
      </c>
      <c r="T919" s="9">
        <f t="shared" si="147"/>
        <v>16.625</v>
      </c>
      <c r="U919" s="8">
        <f t="shared" si="148"/>
        <v>16.341666666666669</v>
      </c>
      <c r="V919" s="8">
        <f t="shared" si="149"/>
        <v>16.412500000000001</v>
      </c>
    </row>
    <row r="920" spans="1:22" ht="13.5" x14ac:dyDescent="0.25">
      <c r="A920" s="3">
        <f>RSI!A920</f>
        <v>43346</v>
      </c>
      <c r="B920" s="2">
        <f>RSI!B920</f>
        <v>3.0215000000000001</v>
      </c>
      <c r="C920" s="2">
        <f>RSI!I920</f>
        <v>40.559735510105014</v>
      </c>
      <c r="D920" s="2">
        <f>MACD!E920</f>
        <v>7.3404869070526235E-2</v>
      </c>
      <c r="E920" s="2">
        <f>MACD!F920</f>
        <v>4.8903898538515692E-2</v>
      </c>
      <c r="F920" s="2">
        <f>'Moving Avg'!D920</f>
        <v>2.9585199999999996</v>
      </c>
      <c r="G920" s="2">
        <f>'Moving Avg'!F920</f>
        <v>3.0967250000000002</v>
      </c>
      <c r="H920" s="2">
        <f>'Moving Avg'!G920</f>
        <v>3.1638899999999994</v>
      </c>
      <c r="I920" s="2">
        <f>'Moving Avg'!H920</f>
        <v>2.978384999999995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43347</v>
      </c>
      <c r="B921" s="2">
        <f>RSI!B921</f>
        <v>3.0215000000000001</v>
      </c>
      <c r="C921" s="2">
        <f>RSI!I921</f>
        <v>40.559735510105014</v>
      </c>
      <c r="D921" s="2">
        <f>MACD!E921</f>
        <v>7.5768218385666497E-2</v>
      </c>
      <c r="E921" s="2">
        <f>MACD!F921</f>
        <v>5.4276762507945858E-2</v>
      </c>
      <c r="F921" s="2">
        <f>'Moving Avg'!D921</f>
        <v>2.97112</v>
      </c>
      <c r="G921" s="2">
        <f>'Moving Avg'!F921</f>
        <v>3.0904300000000005</v>
      </c>
      <c r="H921" s="2">
        <f>'Moving Avg'!G921</f>
        <v>3.1580179999999998</v>
      </c>
      <c r="I921" s="2">
        <f>'Moving Avg'!H921</f>
        <v>2.9792219999999952</v>
      </c>
      <c r="J921" s="6" t="str">
        <f>OBV!F921</f>
        <v>BEARISH</v>
      </c>
      <c r="K921" s="6" t="str">
        <f>OBV!G921</f>
        <v>NEUTRAL</v>
      </c>
      <c r="L921" s="6" t="str">
        <f>OBV!H921</f>
        <v>BEARISH DIVERGENCE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16.5</v>
      </c>
      <c r="Q921" s="9">
        <f t="shared" si="144"/>
        <v>11.225</v>
      </c>
      <c r="R921" s="9">
        <f t="shared" si="145"/>
        <v>9.125</v>
      </c>
      <c r="S921" s="9">
        <f t="shared" si="146"/>
        <v>11.175000000000001</v>
      </c>
      <c r="T921" s="9">
        <f t="shared" si="147"/>
        <v>10.375</v>
      </c>
      <c r="U921" s="8">
        <f t="shared" si="148"/>
        <v>10.508333333333335</v>
      </c>
      <c r="V921" s="8">
        <f t="shared" si="149"/>
        <v>10.475000000000001</v>
      </c>
    </row>
    <row r="922" spans="1:22" ht="13.5" x14ac:dyDescent="0.25">
      <c r="A922" s="3">
        <f>RSI!A922</f>
        <v>43348</v>
      </c>
      <c r="B922" s="2">
        <f>RSI!B922</f>
        <v>3.0152000000000001</v>
      </c>
      <c r="C922" s="2">
        <f>RSI!I922</f>
        <v>39.873345452690174</v>
      </c>
      <c r="D922" s="2">
        <f>MACD!E922</f>
        <v>7.8657814363218836E-2</v>
      </c>
      <c r="E922" s="2">
        <f>MACD!F922</f>
        <v>5.9152972879000454E-2</v>
      </c>
      <c r="F922" s="2">
        <f>'Moving Avg'!D922</f>
        <v>2.9824600000000001</v>
      </c>
      <c r="G922" s="2">
        <f>'Moving Avg'!F922</f>
        <v>3.0819300000000003</v>
      </c>
      <c r="H922" s="2">
        <f>'Moving Avg'!G922</f>
        <v>3.1540039999999991</v>
      </c>
      <c r="I922" s="2">
        <f>'Moving Avg'!H922</f>
        <v>2.9800569999999955</v>
      </c>
      <c r="J922" s="6" t="str">
        <f>OBV!F922</f>
        <v>BEARISH</v>
      </c>
      <c r="K922" s="6" t="str">
        <f>OBV!G922</f>
        <v>NEUTRAL</v>
      </c>
      <c r="L922" s="6" t="str">
        <f>OBV!H922</f>
        <v>BEARISH DIVERGENCE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16.5</v>
      </c>
      <c r="Q922" s="9">
        <f t="shared" si="144"/>
        <v>18.725000000000001</v>
      </c>
      <c r="R922" s="9">
        <f t="shared" si="145"/>
        <v>26.625</v>
      </c>
      <c r="S922" s="9">
        <f t="shared" si="146"/>
        <v>23.675000000000001</v>
      </c>
      <c r="T922" s="9">
        <f t="shared" si="147"/>
        <v>22.875</v>
      </c>
      <c r="U922" s="8">
        <f t="shared" si="148"/>
        <v>23.008333333333336</v>
      </c>
      <c r="V922" s="8">
        <f t="shared" si="149"/>
        <v>22.975000000000001</v>
      </c>
    </row>
    <row r="923" spans="1:22" ht="13.5" x14ac:dyDescent="0.25">
      <c r="A923" s="3">
        <f>RSI!A923</f>
        <v>43349</v>
      </c>
      <c r="B923" s="2">
        <f>RSI!B923</f>
        <v>3.0215000000000001</v>
      </c>
      <c r="C923" s="2">
        <f>RSI!I923</f>
        <v>40.949523088151395</v>
      </c>
      <c r="D923" s="2">
        <f>MACD!E923</f>
        <v>8.1065243526677655E-2</v>
      </c>
      <c r="E923" s="2">
        <f>MACD!F923</f>
        <v>6.35354270085359E-2</v>
      </c>
      <c r="F923" s="2">
        <f>'Moving Avg'!D923</f>
        <v>2.9950599999999996</v>
      </c>
      <c r="G923" s="2">
        <f>'Moving Avg'!F923</f>
        <v>3.0737450000000011</v>
      </c>
      <c r="H923" s="2">
        <f>'Moving Avg'!G923</f>
        <v>3.1501159999999997</v>
      </c>
      <c r="I923" s="2">
        <f>'Moving Avg'!H923</f>
        <v>2.9813319999999952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16.5</v>
      </c>
      <c r="Q923" s="9">
        <f t="shared" si="144"/>
        <v>18.725000000000001</v>
      </c>
      <c r="R923" s="9">
        <f t="shared" si="145"/>
        <v>26.625</v>
      </c>
      <c r="S923" s="9">
        <f t="shared" si="146"/>
        <v>23.675000000000001</v>
      </c>
      <c r="T923" s="9">
        <f t="shared" si="147"/>
        <v>22.875</v>
      </c>
      <c r="U923" s="8">
        <f t="shared" si="148"/>
        <v>23.008333333333336</v>
      </c>
      <c r="V923" s="8">
        <f t="shared" si="149"/>
        <v>22.975000000000001</v>
      </c>
    </row>
    <row r="924" spans="1:22" ht="13.5" x14ac:dyDescent="0.25">
      <c r="A924" s="3">
        <f>RSI!A924</f>
        <v>43350</v>
      </c>
      <c r="B924" s="2">
        <f>RSI!B924</f>
        <v>2.9584999999999999</v>
      </c>
      <c r="C924" s="2">
        <f>RSI!I924</f>
        <v>34.331933004732576</v>
      </c>
      <c r="D924" s="2">
        <f>MACD!E924</f>
        <v>7.3605933115977962E-2</v>
      </c>
      <c r="E924" s="2">
        <f>MACD!F924</f>
        <v>6.5549528230024315E-2</v>
      </c>
      <c r="F924" s="2">
        <f>'Moving Avg'!D924</f>
        <v>3.0076399999999999</v>
      </c>
      <c r="G924" s="2">
        <f>'Moving Avg'!F924</f>
        <v>3.0633550000000009</v>
      </c>
      <c r="H924" s="2">
        <f>'Moving Avg'!G924</f>
        <v>3.1449679999999995</v>
      </c>
      <c r="I924" s="2">
        <f>'Moving Avg'!H924</f>
        <v>2.9822919999999953</v>
      </c>
      <c r="J924" s="6" t="str">
        <f>OBV!F924</f>
        <v>BEARISH</v>
      </c>
      <c r="K924" s="6" t="str">
        <f>OBV!G924</f>
        <v>NEUTRAL</v>
      </c>
      <c r="L924" s="6" t="str">
        <f>OBV!H924</f>
        <v>BEARISH DIVERGENCE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43353</v>
      </c>
      <c r="B925" s="2">
        <f>RSI!B925</f>
        <v>2.9584999999999999</v>
      </c>
      <c r="C925" s="2">
        <f>RSI!I925</f>
        <v>34.331933004732576</v>
      </c>
      <c r="D925" s="2">
        <f>MACD!E925</f>
        <v>6.4122929995162004E-2</v>
      </c>
      <c r="E925" s="2">
        <f>MACD!F925</f>
        <v>6.5264208583051861E-2</v>
      </c>
      <c r="F925" s="2">
        <f>'Moving Avg'!D925</f>
        <v>2.9950400000000004</v>
      </c>
      <c r="G925" s="2">
        <f>'Moving Avg'!F925</f>
        <v>3.0529650000000008</v>
      </c>
      <c r="H925" s="2">
        <f>'Moving Avg'!G925</f>
        <v>3.1398199999999989</v>
      </c>
      <c r="I925" s="2">
        <f>'Moving Avg'!H925</f>
        <v>2.9833684999999952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45</v>
      </c>
      <c r="O925" s="8">
        <f t="shared" si="142"/>
        <v>50</v>
      </c>
      <c r="P925" s="8">
        <f t="shared" si="143"/>
        <v>16.5</v>
      </c>
      <c r="Q925" s="9">
        <f t="shared" si="144"/>
        <v>34.475000000000001</v>
      </c>
      <c r="R925" s="9">
        <f t="shared" si="145"/>
        <v>35.625</v>
      </c>
      <c r="S925" s="9">
        <f t="shared" si="146"/>
        <v>30.425000000000001</v>
      </c>
      <c r="T925" s="9">
        <f t="shared" si="147"/>
        <v>34.125</v>
      </c>
      <c r="U925" s="8">
        <f t="shared" si="148"/>
        <v>33.508333333333333</v>
      </c>
      <c r="V925" s="8">
        <f t="shared" si="149"/>
        <v>33.662499999999994</v>
      </c>
    </row>
    <row r="926" spans="1:22" ht="13.5" x14ac:dyDescent="0.25">
      <c r="A926" s="3">
        <f>RSI!A926</f>
        <v>43355</v>
      </c>
      <c r="B926" s="2">
        <f>RSI!B926</f>
        <v>2.9584999999999999</v>
      </c>
      <c r="C926" s="2">
        <f>RSI!I926</f>
        <v>34.331933004732576</v>
      </c>
      <c r="D926" s="2">
        <f>MACD!E926</f>
        <v>4.6090686182612473E-2</v>
      </c>
      <c r="E926" s="2">
        <f>MACD!F926</f>
        <v>6.1429504102963987E-2</v>
      </c>
      <c r="F926" s="2">
        <f>'Moving Avg'!D926</f>
        <v>2.9824400000000004</v>
      </c>
      <c r="G926" s="2">
        <f>'Moving Avg'!F926</f>
        <v>3.0428900000000008</v>
      </c>
      <c r="H926" s="2">
        <f>'Moving Avg'!G926</f>
        <v>3.1357219999999995</v>
      </c>
      <c r="I926" s="2">
        <f>'Moving Avg'!H926</f>
        <v>2.9844744999999957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45</v>
      </c>
      <c r="O926" s="8">
        <f t="shared" si="142"/>
        <v>0</v>
      </c>
      <c r="P926" s="8">
        <f t="shared" si="143"/>
        <v>16.5</v>
      </c>
      <c r="Q926" s="9">
        <f t="shared" si="144"/>
        <v>26.975000000000001</v>
      </c>
      <c r="R926" s="9">
        <f t="shared" si="145"/>
        <v>18.125</v>
      </c>
      <c r="S926" s="9">
        <f t="shared" si="146"/>
        <v>17.925000000000001</v>
      </c>
      <c r="T926" s="9">
        <f t="shared" si="147"/>
        <v>21.625</v>
      </c>
      <c r="U926" s="8">
        <f t="shared" si="148"/>
        <v>21.008333333333336</v>
      </c>
      <c r="V926" s="8">
        <f t="shared" si="149"/>
        <v>21.162500000000001</v>
      </c>
    </row>
    <row r="927" spans="1:22" ht="13.5" x14ac:dyDescent="0.25">
      <c r="A927" s="3">
        <f>RSI!A927</f>
        <v>43356</v>
      </c>
      <c r="B927" s="2">
        <f>RSI!B927</f>
        <v>2.9584999999999999</v>
      </c>
      <c r="C927" s="2">
        <f>RSI!I927</f>
        <v>34.331933004732576</v>
      </c>
      <c r="D927" s="2">
        <f>MACD!E927</f>
        <v>3.143760984876165E-2</v>
      </c>
      <c r="E927" s="2">
        <f>MACD!F927</f>
        <v>5.5431125252123521E-2</v>
      </c>
      <c r="F927" s="2">
        <f>'Moving Avg'!D927</f>
        <v>2.9711000000000007</v>
      </c>
      <c r="G927" s="2">
        <f>'Moving Avg'!F927</f>
        <v>3.0331300000000008</v>
      </c>
      <c r="H927" s="2">
        <f>'Moving Avg'!G927</f>
        <v>3.1318579999999994</v>
      </c>
      <c r="I927" s="2">
        <f>'Moving Avg'!H927</f>
        <v>2.9855804999999953</v>
      </c>
      <c r="J927" s="6" t="str">
        <f>OBV!F927</f>
        <v>BULLISH</v>
      </c>
      <c r="K927" s="6" t="str">
        <f>OBV!G927</f>
        <v>NEUTRAL</v>
      </c>
      <c r="L927" s="6" t="str">
        <f>OBV!H927</f>
        <v>BULLISH DIVERGENCE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66.5</v>
      </c>
      <c r="Q927" s="9">
        <f t="shared" si="144"/>
        <v>53.725000000000001</v>
      </c>
      <c r="R927" s="9">
        <f t="shared" si="145"/>
        <v>41.625</v>
      </c>
      <c r="S927" s="9">
        <f t="shared" si="146"/>
        <v>48.674999999999997</v>
      </c>
      <c r="T927" s="9">
        <f t="shared" si="147"/>
        <v>47.875</v>
      </c>
      <c r="U927" s="8">
        <f t="shared" si="148"/>
        <v>48.008333333333326</v>
      </c>
      <c r="V927" s="8">
        <f t="shared" si="149"/>
        <v>47.974999999999994</v>
      </c>
    </row>
    <row r="928" spans="1:22" ht="13.5" x14ac:dyDescent="0.25">
      <c r="A928" s="3">
        <f>RSI!A928</f>
        <v>43357</v>
      </c>
      <c r="B928" s="2">
        <f>RSI!B928</f>
        <v>2.9584999999999999</v>
      </c>
      <c r="C928" s="2">
        <f>RSI!I928</f>
        <v>34.331933004732562</v>
      </c>
      <c r="D928" s="2">
        <f>MACD!E928</f>
        <v>1.959901602766756E-2</v>
      </c>
      <c r="E928" s="2">
        <f>MACD!F928</f>
        <v>4.826470340723233E-2</v>
      </c>
      <c r="F928" s="2">
        <f>'Moving Avg'!D928</f>
        <v>2.9584999999999999</v>
      </c>
      <c r="G928" s="2">
        <f>'Moving Avg'!F928</f>
        <v>3.0233700000000008</v>
      </c>
      <c r="H928" s="2">
        <f>'Moving Avg'!G928</f>
        <v>3.1279939999999988</v>
      </c>
      <c r="I928" s="2">
        <f>'Moving Avg'!H928</f>
        <v>2.9868324999999953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16.5</v>
      </c>
      <c r="Q928" s="9">
        <f t="shared" si="144"/>
        <v>46.225000000000001</v>
      </c>
      <c r="R928" s="9">
        <f t="shared" si="145"/>
        <v>29.125</v>
      </c>
      <c r="S928" s="9">
        <f t="shared" si="146"/>
        <v>26.175000000000001</v>
      </c>
      <c r="T928" s="9">
        <f t="shared" si="147"/>
        <v>35.375</v>
      </c>
      <c r="U928" s="8">
        <f t="shared" si="148"/>
        <v>33.841666666666661</v>
      </c>
      <c r="V928" s="8">
        <f t="shared" si="149"/>
        <v>34.224999999999994</v>
      </c>
    </row>
    <row r="929" spans="1:22" ht="13.5" x14ac:dyDescent="0.25">
      <c r="A929" s="3">
        <f>RSI!A929</f>
        <v>43360</v>
      </c>
      <c r="B929" s="2">
        <f>RSI!B929</f>
        <v>3.0215000000000001</v>
      </c>
      <c r="C929" s="2">
        <f>RSI!I929</f>
        <v>46.788071526044966</v>
      </c>
      <c r="D929" s="2">
        <f>MACD!E929</f>
        <v>-4.2431758951573251E-3</v>
      </c>
      <c r="E929" s="2">
        <f>MACD!F929</f>
        <v>3.7763127546754406E-2</v>
      </c>
      <c r="F929" s="2">
        <f>'Moving Avg'!D929</f>
        <v>2.9710999999999999</v>
      </c>
      <c r="G929" s="2">
        <f>'Moving Avg'!F929</f>
        <v>3.0164450000000009</v>
      </c>
      <c r="H929" s="2">
        <f>'Moving Avg'!G929</f>
        <v>3.1253899999999994</v>
      </c>
      <c r="I929" s="2">
        <f>'Moving Avg'!H929</f>
        <v>2.988253499999995</v>
      </c>
      <c r="J929" s="6" t="str">
        <f>OBV!F929</f>
        <v>BULLISH</v>
      </c>
      <c r="K929" s="6" t="str">
        <f>OBV!G929</f>
        <v>NEUTRAL</v>
      </c>
      <c r="L929" s="6" t="str">
        <f>OBV!H929</f>
        <v>CONFIRMED BULLISH</v>
      </c>
      <c r="M929" s="8">
        <f t="shared" si="140"/>
        <v>25</v>
      </c>
      <c r="N929" s="8">
        <f t="shared" si="141"/>
        <v>100</v>
      </c>
      <c r="O929" s="8">
        <f t="shared" si="142"/>
        <v>0</v>
      </c>
      <c r="P929" s="8">
        <f t="shared" si="143"/>
        <v>83.5</v>
      </c>
      <c r="Q929" s="9">
        <f t="shared" si="144"/>
        <v>56.274999999999999</v>
      </c>
      <c r="R929" s="9">
        <f t="shared" si="145"/>
        <v>45.875</v>
      </c>
      <c r="S929" s="9">
        <f t="shared" si="146"/>
        <v>56.325000000000003</v>
      </c>
      <c r="T929" s="9">
        <f t="shared" si="147"/>
        <v>52.125</v>
      </c>
      <c r="U929" s="8">
        <f t="shared" si="148"/>
        <v>52.82500000000001</v>
      </c>
      <c r="V929" s="8">
        <f t="shared" si="149"/>
        <v>52.650000000000006</v>
      </c>
    </row>
    <row r="930" spans="1:22" ht="13.5" x14ac:dyDescent="0.25">
      <c r="A930" s="3">
        <f>RSI!A930</f>
        <v>43361</v>
      </c>
      <c r="B930" s="2">
        <f>RSI!B930</f>
        <v>2.99</v>
      </c>
      <c r="C930" s="2">
        <f>RSI!I930</f>
        <v>42.452130424523951</v>
      </c>
      <c r="D930" s="2">
        <f>MACD!E930</f>
        <v>-2.6067943430101437E-3</v>
      </c>
      <c r="E930" s="2">
        <f>MACD!F930</f>
        <v>2.9689143168801495E-2</v>
      </c>
      <c r="F930" s="2">
        <f>'Moving Avg'!D930</f>
        <v>2.9773999999999998</v>
      </c>
      <c r="G930" s="2">
        <f>'Moving Avg'!F930</f>
        <v>3.0088900000000005</v>
      </c>
      <c r="H930" s="2">
        <f>'Moving Avg'!G930</f>
        <v>3.1202879999999995</v>
      </c>
      <c r="I930" s="2">
        <f>'Moving Avg'!H930</f>
        <v>2.9895169999999949</v>
      </c>
      <c r="J930" s="6" t="str">
        <f>OBV!F930</f>
        <v>BEARISH</v>
      </c>
      <c r="K930" s="6" t="str">
        <f>OBV!G930</f>
        <v>NEUTRAL</v>
      </c>
      <c r="L930" s="6" t="str">
        <f>OBV!H930</f>
        <v>BEARISH DIVERGENCE</v>
      </c>
      <c r="M930" s="8">
        <f t="shared" si="140"/>
        <v>25</v>
      </c>
      <c r="N930" s="8">
        <f t="shared" si="141"/>
        <v>100</v>
      </c>
      <c r="O930" s="8">
        <f t="shared" si="142"/>
        <v>0</v>
      </c>
      <c r="P930" s="8">
        <f t="shared" si="143"/>
        <v>16.5</v>
      </c>
      <c r="Q930" s="9">
        <f t="shared" si="144"/>
        <v>46.225000000000001</v>
      </c>
      <c r="R930" s="9">
        <f t="shared" si="145"/>
        <v>29.125</v>
      </c>
      <c r="S930" s="9">
        <f t="shared" si="146"/>
        <v>26.175000000000001</v>
      </c>
      <c r="T930" s="9">
        <f t="shared" si="147"/>
        <v>35.375</v>
      </c>
      <c r="U930" s="8">
        <f t="shared" si="148"/>
        <v>33.841666666666661</v>
      </c>
      <c r="V930" s="8">
        <f t="shared" si="149"/>
        <v>34.224999999999994</v>
      </c>
    </row>
    <row r="931" spans="1:22" ht="13.5" x14ac:dyDescent="0.25">
      <c r="A931" s="3">
        <f>RSI!A931</f>
        <v>43362</v>
      </c>
      <c r="B931" s="2">
        <f>RSI!B931</f>
        <v>2.9270999999999998</v>
      </c>
      <c r="C931" s="2">
        <f>RSI!I931</f>
        <v>35.397888346312044</v>
      </c>
      <c r="D931" s="2">
        <f>MACD!E931</f>
        <v>3.7232116518977065E-3</v>
      </c>
      <c r="E931" s="2">
        <f>MACD!F931</f>
        <v>2.4495956865420738E-2</v>
      </c>
      <c r="F931" s="2">
        <f>'Moving Avg'!D931</f>
        <v>2.97112</v>
      </c>
      <c r="G931" s="2">
        <f>'Moving Avg'!F931</f>
        <v>2.997875000000001</v>
      </c>
      <c r="H931" s="2">
        <f>'Moving Avg'!G931</f>
        <v>3.114161999999999</v>
      </c>
      <c r="I931" s="2">
        <f>'Moving Avg'!H931</f>
        <v>2.9904659999999956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100</v>
      </c>
      <c r="O931" s="8">
        <f t="shared" si="142"/>
        <v>0</v>
      </c>
      <c r="P931" s="8">
        <f t="shared" si="143"/>
        <v>16.5</v>
      </c>
      <c r="Q931" s="9">
        <f t="shared" si="144"/>
        <v>46.225000000000001</v>
      </c>
      <c r="R931" s="9">
        <f t="shared" si="145"/>
        <v>29.125</v>
      </c>
      <c r="S931" s="9">
        <f t="shared" si="146"/>
        <v>26.175000000000001</v>
      </c>
      <c r="T931" s="9">
        <f t="shared" si="147"/>
        <v>35.375</v>
      </c>
      <c r="U931" s="8">
        <f t="shared" si="148"/>
        <v>33.841666666666661</v>
      </c>
      <c r="V931" s="8">
        <f t="shared" si="149"/>
        <v>34.224999999999994</v>
      </c>
    </row>
    <row r="932" spans="1:22" ht="13.5" x14ac:dyDescent="0.25">
      <c r="A932" s="3">
        <f>RSI!A932</f>
        <v>43363</v>
      </c>
      <c r="B932" s="2">
        <f>RSI!B932</f>
        <v>3.0089000000000001</v>
      </c>
      <c r="C932" s="2">
        <f>RSI!I932</f>
        <v>47.593950606415454</v>
      </c>
      <c r="D932" s="2">
        <f>MACD!E932</f>
        <v>2.6874817430435627E-3</v>
      </c>
      <c r="E932" s="2">
        <f>MACD!F932</f>
        <v>2.0134261840945303E-2</v>
      </c>
      <c r="F932" s="2">
        <f>'Moving Avg'!D932</f>
        <v>2.9812000000000003</v>
      </c>
      <c r="G932" s="2">
        <f>'Moving Avg'!F932</f>
        <v>2.9909500000000007</v>
      </c>
      <c r="H932" s="2">
        <f>'Moving Avg'!G932</f>
        <v>3.1099039999999998</v>
      </c>
      <c r="I932" s="2">
        <f>'Moving Avg'!H932</f>
        <v>2.9918239999999958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  <c r="M932" s="8">
        <f t="shared" si="140"/>
        <v>25</v>
      </c>
      <c r="N932" s="8">
        <f t="shared" si="141"/>
        <v>45</v>
      </c>
      <c r="O932" s="8">
        <f t="shared" si="142"/>
        <v>0</v>
      </c>
      <c r="P932" s="8">
        <f t="shared" si="143"/>
        <v>83.5</v>
      </c>
      <c r="Q932" s="9">
        <f t="shared" si="144"/>
        <v>37.024999999999999</v>
      </c>
      <c r="R932" s="9">
        <f t="shared" si="145"/>
        <v>34.875</v>
      </c>
      <c r="S932" s="9">
        <f t="shared" si="146"/>
        <v>48.075000000000003</v>
      </c>
      <c r="T932" s="9">
        <f t="shared" si="147"/>
        <v>38.375</v>
      </c>
      <c r="U932" s="8">
        <f t="shared" si="148"/>
        <v>39.991666666666667</v>
      </c>
      <c r="V932" s="8">
        <f t="shared" si="149"/>
        <v>39.587500000000006</v>
      </c>
    </row>
    <row r="933" spans="1:22" ht="13.5" x14ac:dyDescent="0.25">
      <c r="A933" s="3">
        <f>RSI!A933</f>
        <v>43364</v>
      </c>
      <c r="B933" s="2">
        <f>RSI!B933</f>
        <v>3.0026000000000002</v>
      </c>
      <c r="C933" s="2">
        <f>RSI!I933</f>
        <v>46.860199147444789</v>
      </c>
      <c r="D933" s="2">
        <f>MACD!E933</f>
        <v>3.3530781763562167E-3</v>
      </c>
      <c r="E933" s="2">
        <f>MACD!F933</f>
        <v>1.6778025108027488E-2</v>
      </c>
      <c r="F933" s="2">
        <f>'Moving Avg'!D933</f>
        <v>2.9900199999999999</v>
      </c>
      <c r="G933" s="2">
        <f>'Moving Avg'!F933</f>
        <v>2.9837100000000003</v>
      </c>
      <c r="H933" s="2">
        <f>'Moving Avg'!G933</f>
        <v>3.1057540000000001</v>
      </c>
      <c r="I933" s="2">
        <f>'Moving Avg'!H933</f>
        <v>2.9928294999999965</v>
      </c>
      <c r="J933" s="6" t="str">
        <f>OBV!F933</f>
        <v>BULLISH</v>
      </c>
      <c r="K933" s="6" t="str">
        <f>OBV!G933</f>
        <v>NEUTRAL</v>
      </c>
      <c r="L933" s="6" t="str">
        <f>OBV!H933</f>
        <v>CONFIRMED BULLISH</v>
      </c>
      <c r="M933" s="8">
        <f t="shared" si="140"/>
        <v>25</v>
      </c>
      <c r="N933" s="8">
        <f t="shared" si="141"/>
        <v>45</v>
      </c>
      <c r="O933" s="8">
        <f t="shared" si="142"/>
        <v>0</v>
      </c>
      <c r="P933" s="8">
        <f t="shared" si="143"/>
        <v>83.5</v>
      </c>
      <c r="Q933" s="9">
        <f t="shared" si="144"/>
        <v>37.024999999999999</v>
      </c>
      <c r="R933" s="9">
        <f t="shared" si="145"/>
        <v>34.875</v>
      </c>
      <c r="S933" s="9">
        <f t="shared" si="146"/>
        <v>48.075000000000003</v>
      </c>
      <c r="T933" s="9">
        <f t="shared" si="147"/>
        <v>38.375</v>
      </c>
      <c r="U933" s="8">
        <f t="shared" si="148"/>
        <v>39.991666666666667</v>
      </c>
      <c r="V933" s="8">
        <f t="shared" si="149"/>
        <v>39.587500000000006</v>
      </c>
    </row>
    <row r="934" spans="1:22" ht="13.5" x14ac:dyDescent="0.25">
      <c r="A934" s="3">
        <f>RSI!A934</f>
        <v>43367</v>
      </c>
      <c r="B934" s="2">
        <f>RSI!B934</f>
        <v>3.0152000000000001</v>
      </c>
      <c r="C934" s="2">
        <f>RSI!I934</f>
        <v>48.568030783051441</v>
      </c>
      <c r="D934" s="2">
        <f>MACD!E934</f>
        <v>-6.5739112639411346E-3</v>
      </c>
      <c r="E934" s="2">
        <f>MACD!F934</f>
        <v>1.2107637833633765E-2</v>
      </c>
      <c r="F934" s="2">
        <f>'Moving Avg'!D934</f>
        <v>2.9887600000000001</v>
      </c>
      <c r="G934" s="2">
        <f>'Moving Avg'!F934</f>
        <v>2.9818200000000004</v>
      </c>
      <c r="H934" s="2">
        <f>'Moving Avg'!G934</f>
        <v>3.1030240000000004</v>
      </c>
      <c r="I934" s="2">
        <f>'Moving Avg'!H934</f>
        <v>2.9938979999999971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  <c r="M934" s="8">
        <f t="shared" si="140"/>
        <v>25</v>
      </c>
      <c r="N934" s="8">
        <f t="shared" si="141"/>
        <v>45</v>
      </c>
      <c r="O934" s="8">
        <f t="shared" si="142"/>
        <v>0</v>
      </c>
      <c r="P934" s="8">
        <f t="shared" si="143"/>
        <v>66.5</v>
      </c>
      <c r="Q934" s="9">
        <f t="shared" si="144"/>
        <v>34.475000000000001</v>
      </c>
      <c r="R934" s="9">
        <f t="shared" si="145"/>
        <v>30.625</v>
      </c>
      <c r="S934" s="9">
        <f t="shared" si="146"/>
        <v>40.424999999999997</v>
      </c>
      <c r="T934" s="9">
        <f t="shared" si="147"/>
        <v>34.125</v>
      </c>
      <c r="U934" s="8">
        <f t="shared" si="148"/>
        <v>35.174999999999997</v>
      </c>
      <c r="V934" s="8">
        <f t="shared" si="149"/>
        <v>34.912499999999994</v>
      </c>
    </row>
    <row r="935" spans="1:22" ht="13.5" x14ac:dyDescent="0.25">
      <c r="A935" s="3">
        <f>RSI!A935</f>
        <v>43368</v>
      </c>
      <c r="B935" s="2">
        <f>RSI!B935</f>
        <v>3.0152000000000001</v>
      </c>
      <c r="C935" s="2">
        <f>RSI!I935</f>
        <v>48.568030783051441</v>
      </c>
      <c r="D935" s="2">
        <f>MACD!E935</f>
        <v>-1.4922704571707524E-2</v>
      </c>
      <c r="E935" s="2">
        <f>MACD!F935</f>
        <v>6.701569352565509E-3</v>
      </c>
      <c r="F935" s="2">
        <f>'Moving Avg'!D935</f>
        <v>2.9938000000000002</v>
      </c>
      <c r="G935" s="2">
        <f>'Moving Avg'!F935</f>
        <v>2.9811900000000007</v>
      </c>
      <c r="H935" s="2">
        <f>'Moving Avg'!G935</f>
        <v>3.1002939999999999</v>
      </c>
      <c r="I935" s="2">
        <f>'Moving Avg'!H935</f>
        <v>2.9949954999999973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  <c r="M935" s="8">
        <f t="shared" si="140"/>
        <v>25</v>
      </c>
      <c r="N935" s="8">
        <f t="shared" si="141"/>
        <v>100</v>
      </c>
      <c r="O935" s="8">
        <f t="shared" si="142"/>
        <v>0</v>
      </c>
      <c r="P935" s="8">
        <f t="shared" si="143"/>
        <v>83.5</v>
      </c>
      <c r="Q935" s="9">
        <f t="shared" si="144"/>
        <v>56.274999999999999</v>
      </c>
      <c r="R935" s="9">
        <f t="shared" si="145"/>
        <v>45.875</v>
      </c>
      <c r="S935" s="9">
        <f t="shared" si="146"/>
        <v>56.325000000000003</v>
      </c>
      <c r="T935" s="9">
        <f t="shared" si="147"/>
        <v>52.125</v>
      </c>
      <c r="U935" s="8">
        <f t="shared" si="148"/>
        <v>52.82500000000001</v>
      </c>
      <c r="V935" s="8">
        <f t="shared" si="149"/>
        <v>52.650000000000006</v>
      </c>
    </row>
    <row r="936" spans="1:22" ht="13.5" x14ac:dyDescent="0.25">
      <c r="A936" s="3">
        <f>RSI!A936</f>
        <v>43369</v>
      </c>
      <c r="B936" s="2">
        <f>RSI!B936</f>
        <v>3.0152000000000001</v>
      </c>
      <c r="C936" s="2">
        <f>RSI!I936</f>
        <v>48.568030783051434</v>
      </c>
      <c r="D936" s="2">
        <f>MACD!E936</f>
        <v>-2.1939876484382559E-2</v>
      </c>
      <c r="E936" s="2">
        <f>MACD!F936</f>
        <v>9.7328018517589543E-4</v>
      </c>
      <c r="F936" s="2">
        <f>'Moving Avg'!D936</f>
        <v>3.0114200000000002</v>
      </c>
      <c r="G936" s="2">
        <f>'Moving Avg'!F936</f>
        <v>2.9840250000000004</v>
      </c>
      <c r="H936" s="2">
        <f>'Moving Avg'!G936</f>
        <v>3.0963960000000004</v>
      </c>
      <c r="I936" s="2">
        <f>'Moving Avg'!H936</f>
        <v>2.9963554999999982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100</v>
      </c>
      <c r="O936" s="8">
        <f t="shared" si="142"/>
        <v>50</v>
      </c>
      <c r="P936" s="8">
        <f t="shared" si="143"/>
        <v>83.5</v>
      </c>
      <c r="Q936" s="9">
        <f t="shared" si="144"/>
        <v>63.774999999999999</v>
      </c>
      <c r="R936" s="9">
        <f t="shared" si="145"/>
        <v>63.375</v>
      </c>
      <c r="S936" s="9">
        <f t="shared" si="146"/>
        <v>68.825000000000003</v>
      </c>
      <c r="T936" s="9">
        <f t="shared" si="147"/>
        <v>64.625</v>
      </c>
      <c r="U936" s="8">
        <f t="shared" si="148"/>
        <v>65.325000000000003</v>
      </c>
      <c r="V936" s="8">
        <f t="shared" si="149"/>
        <v>65.150000000000006</v>
      </c>
    </row>
    <row r="937" spans="1:22" ht="13.5" x14ac:dyDescent="0.25">
      <c r="A937" s="3">
        <f>RSI!A937</f>
        <v>43370</v>
      </c>
      <c r="B937" s="2">
        <f>RSI!B937</f>
        <v>3.0152000000000001</v>
      </c>
      <c r="C937" s="2">
        <f>RSI!I937</f>
        <v>48.568030783051427</v>
      </c>
      <c r="D937" s="2">
        <f>MACD!E937</f>
        <v>-2.7833787510160413E-2</v>
      </c>
      <c r="E937" s="2">
        <f>MACD!F937</f>
        <v>-4.7881333538913667E-3</v>
      </c>
      <c r="F937" s="2">
        <f>'Moving Avg'!D937</f>
        <v>3.0126800000000005</v>
      </c>
      <c r="G937" s="2">
        <f>'Moving Avg'!F937</f>
        <v>2.9868600000000005</v>
      </c>
      <c r="H937" s="2">
        <f>'Moving Avg'!G937</f>
        <v>3.092498</v>
      </c>
      <c r="I937" s="2">
        <f>'Moving Avg'!H937</f>
        <v>2.9974819999999984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100</v>
      </c>
      <c r="O937" s="8">
        <f t="shared" si="142"/>
        <v>50</v>
      </c>
      <c r="P937" s="8">
        <f t="shared" si="143"/>
        <v>83.5</v>
      </c>
      <c r="Q937" s="9">
        <f t="shared" si="144"/>
        <v>63.774999999999999</v>
      </c>
      <c r="R937" s="9">
        <f t="shared" si="145"/>
        <v>63.375</v>
      </c>
      <c r="S937" s="9">
        <f t="shared" si="146"/>
        <v>68.825000000000003</v>
      </c>
      <c r="T937" s="9">
        <f t="shared" si="147"/>
        <v>64.625</v>
      </c>
      <c r="U937" s="8">
        <f t="shared" si="148"/>
        <v>65.325000000000003</v>
      </c>
      <c r="V937" s="8">
        <f t="shared" si="149"/>
        <v>65.150000000000006</v>
      </c>
    </row>
    <row r="938" spans="1:22" ht="13.5" x14ac:dyDescent="0.25">
      <c r="A938" s="3">
        <f>RSI!A938</f>
        <v>43371</v>
      </c>
      <c r="B938" s="2">
        <f>RSI!B938</f>
        <v>3.0152000000000001</v>
      </c>
      <c r="C938" s="2">
        <f>RSI!I938</f>
        <v>48.568030783051427</v>
      </c>
      <c r="D938" s="2">
        <f>MACD!E938</f>
        <v>-3.2780483755312062E-2</v>
      </c>
      <c r="E938" s="2">
        <f>MACD!F938</f>
        <v>-1.0386603434175506E-2</v>
      </c>
      <c r="F938" s="2">
        <f>'Moving Avg'!D938</f>
        <v>3.0152000000000001</v>
      </c>
      <c r="G938" s="2">
        <f>'Moving Avg'!F938</f>
        <v>2.9896950000000002</v>
      </c>
      <c r="H938" s="2">
        <f>'Moving Avg'!G938</f>
        <v>3.0887179999999996</v>
      </c>
      <c r="I938" s="2">
        <f>'Moving Avg'!H938</f>
        <v>2.9988419999999985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  <c r="M938" s="8">
        <f t="shared" si="140"/>
        <v>25</v>
      </c>
      <c r="N938" s="8">
        <f t="shared" si="141"/>
        <v>100</v>
      </c>
      <c r="O938" s="8">
        <f t="shared" si="142"/>
        <v>50</v>
      </c>
      <c r="P938" s="8">
        <f t="shared" si="143"/>
        <v>83.5</v>
      </c>
      <c r="Q938" s="9">
        <f t="shared" si="144"/>
        <v>63.774999999999999</v>
      </c>
      <c r="R938" s="9">
        <f t="shared" si="145"/>
        <v>63.375</v>
      </c>
      <c r="S938" s="9">
        <f t="shared" si="146"/>
        <v>68.825000000000003</v>
      </c>
      <c r="T938" s="9">
        <f t="shared" si="147"/>
        <v>64.625</v>
      </c>
      <c r="U938" s="8">
        <f t="shared" si="148"/>
        <v>65.325000000000003</v>
      </c>
      <c r="V938" s="8">
        <f t="shared" si="149"/>
        <v>65.150000000000006</v>
      </c>
    </row>
    <row r="939" spans="1:22" ht="13.5" x14ac:dyDescent="0.25">
      <c r="A939" s="3">
        <f>RSI!A939</f>
        <v>43374</v>
      </c>
      <c r="B939" s="2">
        <f>RSI!B939</f>
        <v>3.0089000000000001</v>
      </c>
      <c r="C939" s="2">
        <f>RSI!I939</f>
        <v>47.463250213271117</v>
      </c>
      <c r="D939" s="2">
        <f>MACD!E939</f>
        <v>-2.6769713192337008E-2</v>
      </c>
      <c r="E939" s="2">
        <f>MACD!F939</f>
        <v>-1.3663225385807807E-2</v>
      </c>
      <c r="F939" s="2">
        <f>'Moving Avg'!D939</f>
        <v>3.0139400000000003</v>
      </c>
      <c r="G939" s="2">
        <f>'Moving Avg'!F939</f>
        <v>2.9953600000000002</v>
      </c>
      <c r="H939" s="2">
        <f>'Moving Avg'!G939</f>
        <v>3.0834300000000003</v>
      </c>
      <c r="I939" s="2">
        <f>'Moving Avg'!H939</f>
        <v>3.0005789999999992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45</v>
      </c>
      <c r="O939" s="8">
        <f t="shared" si="142"/>
        <v>50</v>
      </c>
      <c r="P939" s="8">
        <f t="shared" si="143"/>
        <v>16.5</v>
      </c>
      <c r="Q939" s="9">
        <f t="shared" si="144"/>
        <v>34.475000000000001</v>
      </c>
      <c r="R939" s="9">
        <f t="shared" si="145"/>
        <v>35.625</v>
      </c>
      <c r="S939" s="9">
        <f t="shared" si="146"/>
        <v>30.425000000000001</v>
      </c>
      <c r="T939" s="9">
        <f t="shared" si="147"/>
        <v>34.125</v>
      </c>
      <c r="U939" s="8">
        <f t="shared" si="148"/>
        <v>33.508333333333333</v>
      </c>
      <c r="V939" s="8">
        <f t="shared" si="149"/>
        <v>33.662499999999994</v>
      </c>
    </row>
    <row r="940" spans="1:22" ht="13.5" x14ac:dyDescent="0.25">
      <c r="A940" s="3">
        <f>RSI!A940</f>
        <v>43375</v>
      </c>
      <c r="B940" s="2">
        <f>RSI!B940</f>
        <v>2.99</v>
      </c>
      <c r="C940" s="2">
        <f>RSI!I940</f>
        <v>44.213943398326997</v>
      </c>
      <c r="D940" s="2">
        <f>MACD!E940</f>
        <v>-2.5057916162172678E-2</v>
      </c>
      <c r="E940" s="2">
        <f>MACD!F940</f>
        <v>-1.5942163541080783E-2</v>
      </c>
      <c r="F940" s="2">
        <f>'Moving Avg'!D940</f>
        <v>3.0089000000000001</v>
      </c>
      <c r="G940" s="2">
        <f>'Moving Avg'!F940</f>
        <v>2.9937849999999999</v>
      </c>
      <c r="H940" s="2">
        <f>'Moving Avg'!G940</f>
        <v>3.0780159999999999</v>
      </c>
      <c r="I940" s="2">
        <f>'Moving Avg'!H940</f>
        <v>3.001812999999999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45</v>
      </c>
      <c r="O940" s="8">
        <f t="shared" si="142"/>
        <v>50</v>
      </c>
      <c r="P940" s="8">
        <f t="shared" si="143"/>
        <v>16.5</v>
      </c>
      <c r="Q940" s="9">
        <f t="shared" si="144"/>
        <v>34.475000000000001</v>
      </c>
      <c r="R940" s="9">
        <f t="shared" si="145"/>
        <v>35.625</v>
      </c>
      <c r="S940" s="9">
        <f t="shared" si="146"/>
        <v>30.425000000000001</v>
      </c>
      <c r="T940" s="9">
        <f t="shared" si="147"/>
        <v>34.125</v>
      </c>
      <c r="U940" s="8">
        <f t="shared" si="148"/>
        <v>33.508333333333333</v>
      </c>
      <c r="V940" s="8">
        <f t="shared" si="149"/>
        <v>33.662499999999994</v>
      </c>
    </row>
    <row r="941" spans="1:22" ht="13.5" x14ac:dyDescent="0.25">
      <c r="A941" s="3">
        <f>RSI!A941</f>
        <v>43376</v>
      </c>
      <c r="B941" s="2">
        <f>RSI!B941</f>
        <v>3.0404</v>
      </c>
      <c r="C941" s="2">
        <f>RSI!I941</f>
        <v>53.379583698003998</v>
      </c>
      <c r="D941" s="2">
        <f>MACD!E941</f>
        <v>-3.684146075492567E-2</v>
      </c>
      <c r="E941" s="2">
        <f>MACD!F941</f>
        <v>-2.0122022983849762E-2</v>
      </c>
      <c r="F941" s="2">
        <f>'Moving Avg'!D941</f>
        <v>3.0139400000000003</v>
      </c>
      <c r="G941" s="2">
        <f>'Moving Avg'!F941</f>
        <v>2.9947300000000001</v>
      </c>
      <c r="H941" s="2">
        <f>'Moving Avg'!G941</f>
        <v>3.0738619999999997</v>
      </c>
      <c r="I941" s="2">
        <f>'Moving Avg'!H941</f>
        <v>3.0032989999999997</v>
      </c>
      <c r="J941" s="6" t="str">
        <f>OBV!F941</f>
        <v>BEARISH</v>
      </c>
      <c r="K941" s="6" t="str">
        <f>OBV!G941</f>
        <v>NEUTRAL</v>
      </c>
      <c r="L941" s="6" t="str">
        <f>OBV!H941</f>
        <v>BEARISH DIVERGENCE</v>
      </c>
      <c r="M941" s="8">
        <f t="shared" si="140"/>
        <v>25</v>
      </c>
      <c r="N941" s="8">
        <f t="shared" si="141"/>
        <v>45</v>
      </c>
      <c r="O941" s="8">
        <f t="shared" si="142"/>
        <v>50</v>
      </c>
      <c r="P941" s="8">
        <f t="shared" si="143"/>
        <v>16.5</v>
      </c>
      <c r="Q941" s="9">
        <f t="shared" si="144"/>
        <v>34.475000000000001</v>
      </c>
      <c r="R941" s="9">
        <f t="shared" si="145"/>
        <v>35.625</v>
      </c>
      <c r="S941" s="9">
        <f t="shared" si="146"/>
        <v>30.425000000000001</v>
      </c>
      <c r="T941" s="9">
        <f t="shared" si="147"/>
        <v>34.125</v>
      </c>
      <c r="U941" s="8">
        <f t="shared" si="148"/>
        <v>33.508333333333333</v>
      </c>
      <c r="V941" s="8">
        <f t="shared" si="149"/>
        <v>33.662499999999994</v>
      </c>
    </row>
    <row r="942" spans="1:22" ht="13.5" x14ac:dyDescent="0.25">
      <c r="A942" s="3">
        <f>RSI!A942</f>
        <v>43377</v>
      </c>
      <c r="B942" s="2">
        <f>RSI!B942</f>
        <v>3.0215000000000001</v>
      </c>
      <c r="C942" s="2">
        <f>RSI!I942</f>
        <v>50.058133465845152</v>
      </c>
      <c r="D942" s="2">
        <f>MACD!E942</f>
        <v>-3.2960289586797753E-2</v>
      </c>
      <c r="E942" s="2">
        <f>MACD!F942</f>
        <v>-2.2689676304439362E-2</v>
      </c>
      <c r="F942" s="2">
        <f>'Moving Avg'!D942</f>
        <v>3.0152000000000001</v>
      </c>
      <c r="G942" s="2">
        <f>'Moving Avg'!F942</f>
        <v>2.9950450000000002</v>
      </c>
      <c r="H942" s="2">
        <f>'Moving Avg'!G942</f>
        <v>3.0697079999999999</v>
      </c>
      <c r="I942" s="2">
        <f>'Moving Avg'!H942</f>
        <v>3.0046904999999997</v>
      </c>
      <c r="J942" s="6" t="str">
        <f>OBV!F942</f>
        <v>BEARISH</v>
      </c>
      <c r="K942" s="6" t="str">
        <f>OBV!G942</f>
        <v>NEUTRAL</v>
      </c>
      <c r="L942" s="6" t="str">
        <f>OBV!H942</f>
        <v>BEARISH DIVERGENCE</v>
      </c>
      <c r="M942" s="8">
        <f t="shared" si="140"/>
        <v>25</v>
      </c>
      <c r="N942" s="8">
        <f t="shared" si="141"/>
        <v>45</v>
      </c>
      <c r="O942" s="8">
        <f t="shared" si="142"/>
        <v>50</v>
      </c>
      <c r="P942" s="8">
        <f t="shared" si="143"/>
        <v>16.5</v>
      </c>
      <c r="Q942" s="9">
        <f t="shared" si="144"/>
        <v>34.475000000000001</v>
      </c>
      <c r="R942" s="9">
        <f t="shared" si="145"/>
        <v>35.625</v>
      </c>
      <c r="S942" s="9">
        <f t="shared" si="146"/>
        <v>30.425000000000001</v>
      </c>
      <c r="T942" s="9">
        <f t="shared" si="147"/>
        <v>34.125</v>
      </c>
      <c r="U942" s="8">
        <f t="shared" si="148"/>
        <v>33.508333333333333</v>
      </c>
      <c r="V942" s="8">
        <f t="shared" si="149"/>
        <v>33.662499999999994</v>
      </c>
    </row>
    <row r="943" spans="1:22" ht="13.5" x14ac:dyDescent="0.25">
      <c r="A943" s="3">
        <f>RSI!A943</f>
        <v>43378</v>
      </c>
      <c r="B943" s="2">
        <f>RSI!B943</f>
        <v>3.0215000000000001</v>
      </c>
      <c r="C943" s="2">
        <f>RSI!I943</f>
        <v>50.058133465845152</v>
      </c>
      <c r="D943" s="2">
        <f>MACD!E943</f>
        <v>-3.0656690642119067E-2</v>
      </c>
      <c r="E943" s="2">
        <f>MACD!F943</f>
        <v>-2.4283079171975305E-2</v>
      </c>
      <c r="F943" s="2">
        <f>'Moving Avg'!D943</f>
        <v>3.0164599999999999</v>
      </c>
      <c r="G943" s="2">
        <f>'Moving Avg'!F943</f>
        <v>2.9950450000000002</v>
      </c>
      <c r="H943" s="2">
        <f>'Moving Avg'!G943</f>
        <v>3.0653020000000004</v>
      </c>
      <c r="I943" s="2">
        <f>'Moving Avg'!H943</f>
        <v>3.0062279999999997</v>
      </c>
      <c r="J943" s="6" t="str">
        <f>OBV!F943</f>
        <v>BEARISH</v>
      </c>
      <c r="K943" s="6" t="str">
        <f>OBV!G943</f>
        <v>NEUTRAL</v>
      </c>
      <c r="L943" s="6" t="str">
        <f>OBV!H943</f>
        <v>BEARISH DIVERGENCE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16.5</v>
      </c>
      <c r="Q943" s="9">
        <f t="shared" si="144"/>
        <v>34.475000000000001</v>
      </c>
      <c r="R943" s="9">
        <f t="shared" si="145"/>
        <v>35.625</v>
      </c>
      <c r="S943" s="9">
        <f t="shared" si="146"/>
        <v>30.425000000000001</v>
      </c>
      <c r="T943" s="9">
        <f t="shared" si="147"/>
        <v>34.125</v>
      </c>
      <c r="U943" s="8">
        <f t="shared" si="148"/>
        <v>33.508333333333333</v>
      </c>
      <c r="V943" s="8">
        <f t="shared" si="149"/>
        <v>33.662499999999994</v>
      </c>
    </row>
    <row r="944" spans="1:22" ht="13.5" x14ac:dyDescent="0.25">
      <c r="A944" s="3">
        <f>RSI!A944</f>
        <v>43381</v>
      </c>
      <c r="B944" s="2">
        <f>RSI!B944</f>
        <v>3.0026000000000002</v>
      </c>
      <c r="C944" s="2">
        <f>RSI!I944</f>
        <v>46.688867656256363</v>
      </c>
      <c r="D944" s="2">
        <f>MACD!E944</f>
        <v>-2.5379435735124467E-2</v>
      </c>
      <c r="E944" s="2">
        <f>MACD!F944</f>
        <v>-2.450235048460514E-2</v>
      </c>
      <c r="F944" s="2">
        <f>'Moving Avg'!D944</f>
        <v>3.0152000000000001</v>
      </c>
      <c r="G944" s="2">
        <f>'Moving Avg'!F944</f>
        <v>2.9972500000000002</v>
      </c>
      <c r="H944" s="2">
        <f>'Moving Avg'!G944</f>
        <v>3.0612740000000001</v>
      </c>
      <c r="I944" s="2">
        <f>'Moving Avg'!H944</f>
        <v>3.0076709999999998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45</v>
      </c>
      <c r="O944" s="8">
        <f t="shared" si="142"/>
        <v>50</v>
      </c>
      <c r="P944" s="8">
        <f t="shared" si="143"/>
        <v>16.5</v>
      </c>
      <c r="Q944" s="9">
        <f t="shared" si="144"/>
        <v>34.475000000000001</v>
      </c>
      <c r="R944" s="9">
        <f t="shared" si="145"/>
        <v>35.625</v>
      </c>
      <c r="S944" s="9">
        <f t="shared" si="146"/>
        <v>30.425000000000001</v>
      </c>
      <c r="T944" s="9">
        <f t="shared" si="147"/>
        <v>34.125</v>
      </c>
      <c r="U944" s="8">
        <f t="shared" si="148"/>
        <v>33.508333333333333</v>
      </c>
      <c r="V944" s="8">
        <f t="shared" si="149"/>
        <v>33.662499999999994</v>
      </c>
    </row>
    <row r="945" spans="1:22" ht="13.5" x14ac:dyDescent="0.25">
      <c r="A945" s="3">
        <f>RSI!A945</f>
        <v>43382</v>
      </c>
      <c r="B945" s="2">
        <f>RSI!B945</f>
        <v>3.0467</v>
      </c>
      <c r="C945" s="2">
        <f>RSI!I945</f>
        <v>54.401044603387078</v>
      </c>
      <c r="D945" s="2">
        <f>MACD!E945</f>
        <v>-2.4078686896480406E-2</v>
      </c>
      <c r="E945" s="2">
        <f>MACD!F945</f>
        <v>-2.4417617766980194E-2</v>
      </c>
      <c r="F945" s="2">
        <f>'Moving Avg'!D945</f>
        <v>3.0265399999999998</v>
      </c>
      <c r="G945" s="2">
        <f>'Moving Avg'!F945</f>
        <v>3.0016600000000002</v>
      </c>
      <c r="H945" s="2">
        <f>'Moving Avg'!G945</f>
        <v>3.05863</v>
      </c>
      <c r="I945" s="2">
        <f>'Moving Avg'!H945</f>
        <v>3.0093639999999993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  <c r="M945" s="8">
        <f t="shared" si="140"/>
        <v>25</v>
      </c>
      <c r="N945" s="8">
        <f t="shared" si="141"/>
        <v>0</v>
      </c>
      <c r="O945" s="8">
        <f t="shared" si="142"/>
        <v>50</v>
      </c>
      <c r="P945" s="8">
        <f t="shared" si="143"/>
        <v>83.5</v>
      </c>
      <c r="Q945" s="9">
        <f t="shared" si="144"/>
        <v>28.774999999999999</v>
      </c>
      <c r="R945" s="9">
        <f t="shared" si="145"/>
        <v>43.375</v>
      </c>
      <c r="S945" s="9">
        <f t="shared" si="146"/>
        <v>53.825000000000003</v>
      </c>
      <c r="T945" s="9">
        <f t="shared" si="147"/>
        <v>39.625</v>
      </c>
      <c r="U945" s="8">
        <f t="shared" si="148"/>
        <v>41.991666666666667</v>
      </c>
      <c r="V945" s="8">
        <f t="shared" si="149"/>
        <v>41.400000000000006</v>
      </c>
    </row>
    <row r="946" spans="1:22" ht="13.5" x14ac:dyDescent="0.25">
      <c r="A946" s="3">
        <f>RSI!A946</f>
        <v>43383</v>
      </c>
      <c r="B946" s="2">
        <f>RSI!B946</f>
        <v>3.0844</v>
      </c>
      <c r="C946" s="2">
        <f>RSI!I946</f>
        <v>59.760265181673127</v>
      </c>
      <c r="D946" s="2">
        <f>MACD!E946</f>
        <v>-2.5936747642312241E-2</v>
      </c>
      <c r="E946" s="2">
        <f>MACD!F946</f>
        <v>-2.4721443742046604E-2</v>
      </c>
      <c r="F946" s="2">
        <f>'Moving Avg'!D946</f>
        <v>3.0353400000000001</v>
      </c>
      <c r="G946" s="2">
        <f>'Moving Avg'!F946</f>
        <v>3.0079550000000004</v>
      </c>
      <c r="H946" s="2">
        <f>'Moving Avg'!G946</f>
        <v>3.0561120000000002</v>
      </c>
      <c r="I946" s="2">
        <f>'Moving Avg'!H946</f>
        <v>3.0116244999999999</v>
      </c>
      <c r="J946" s="6" t="str">
        <f>OBV!F946</f>
        <v>BEARISH</v>
      </c>
      <c r="K946" s="6" t="str">
        <f>OBV!G946</f>
        <v>NEUTRAL</v>
      </c>
      <c r="L946" s="6" t="str">
        <f>OBV!H946</f>
        <v>BEARISH DIVERGENCE</v>
      </c>
      <c r="M946" s="8">
        <f t="shared" si="140"/>
        <v>25</v>
      </c>
      <c r="N946" s="8">
        <f t="shared" si="141"/>
        <v>45</v>
      </c>
      <c r="O946" s="8">
        <f t="shared" si="142"/>
        <v>50</v>
      </c>
      <c r="P946" s="8">
        <f t="shared" si="143"/>
        <v>16.5</v>
      </c>
      <c r="Q946" s="9">
        <f t="shared" si="144"/>
        <v>34.475000000000001</v>
      </c>
      <c r="R946" s="9">
        <f t="shared" si="145"/>
        <v>35.625</v>
      </c>
      <c r="S946" s="9">
        <f t="shared" si="146"/>
        <v>30.425000000000001</v>
      </c>
      <c r="T946" s="9">
        <f t="shared" si="147"/>
        <v>34.125</v>
      </c>
      <c r="U946" s="8">
        <f t="shared" si="148"/>
        <v>33.508333333333333</v>
      </c>
      <c r="V946" s="8">
        <f t="shared" si="149"/>
        <v>33.662499999999994</v>
      </c>
    </row>
    <row r="947" spans="1:22" ht="13.5" x14ac:dyDescent="0.25">
      <c r="A947" s="3">
        <f>RSI!A947</f>
        <v>43384</v>
      </c>
      <c r="B947" s="2">
        <f>RSI!B947</f>
        <v>3.0718000000000001</v>
      </c>
      <c r="C947" s="2">
        <f>RSI!I947</f>
        <v>57.3348864030038</v>
      </c>
      <c r="D947" s="2">
        <f>MACD!E947</f>
        <v>-2.6952188424461454E-2</v>
      </c>
      <c r="E947" s="2">
        <f>MACD!F947</f>
        <v>-2.5167592678529575E-2</v>
      </c>
      <c r="F947" s="2">
        <f>'Moving Avg'!D947</f>
        <v>3.0453999999999999</v>
      </c>
      <c r="G947" s="2">
        <f>'Moving Avg'!F947</f>
        <v>3.0136200000000004</v>
      </c>
      <c r="H947" s="2">
        <f>'Moving Avg'!G947</f>
        <v>3.0533419999999993</v>
      </c>
      <c r="I947" s="2">
        <f>'Moving Avg'!H947</f>
        <v>3.0135885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  <c r="M947" s="8">
        <f t="shared" si="140"/>
        <v>25</v>
      </c>
      <c r="N947" s="8">
        <f t="shared" si="141"/>
        <v>45</v>
      </c>
      <c r="O947" s="8">
        <f t="shared" si="142"/>
        <v>50</v>
      </c>
      <c r="P947" s="8">
        <f t="shared" si="143"/>
        <v>16.5</v>
      </c>
      <c r="Q947" s="9">
        <f t="shared" si="144"/>
        <v>34.475000000000001</v>
      </c>
      <c r="R947" s="9">
        <f t="shared" si="145"/>
        <v>35.625</v>
      </c>
      <c r="S947" s="9">
        <f t="shared" si="146"/>
        <v>30.425000000000001</v>
      </c>
      <c r="T947" s="9">
        <f t="shared" si="147"/>
        <v>34.125</v>
      </c>
      <c r="U947" s="8">
        <f t="shared" si="148"/>
        <v>33.508333333333333</v>
      </c>
      <c r="V947" s="8">
        <f t="shared" si="149"/>
        <v>33.662499999999994</v>
      </c>
    </row>
    <row r="948" spans="1:22" ht="13.5" x14ac:dyDescent="0.25">
      <c r="A948" s="3">
        <f>RSI!A948</f>
        <v>43385</v>
      </c>
      <c r="B948" s="2">
        <f>RSI!B948</f>
        <v>3.0718000000000001</v>
      </c>
      <c r="C948" s="2">
        <f>RSI!I948</f>
        <v>57.3348864030038</v>
      </c>
      <c r="D948" s="2">
        <f>MACD!E948</f>
        <v>-2.8085628485410741E-2</v>
      </c>
      <c r="E948" s="2">
        <f>MACD!F948</f>
        <v>-2.575119983990581E-2</v>
      </c>
      <c r="F948" s="2">
        <f>'Moving Avg'!D948</f>
        <v>3.0554600000000001</v>
      </c>
      <c r="G948" s="2">
        <f>'Moving Avg'!F948</f>
        <v>3.0192850000000009</v>
      </c>
      <c r="H948" s="2">
        <f>'Moving Avg'!G948</f>
        <v>3.050571999999999</v>
      </c>
      <c r="I948" s="2">
        <f>'Moving Avg'!H948</f>
        <v>3.0154360000000007</v>
      </c>
      <c r="J948" s="6" t="str">
        <f>OBV!F948</f>
        <v>BEARISH</v>
      </c>
      <c r="K948" s="6" t="str">
        <f>OBV!G948</f>
        <v>NEUTRAL</v>
      </c>
      <c r="L948" s="6" t="str">
        <f>OBV!H948</f>
        <v>BEARISH DIVERGENCE</v>
      </c>
      <c r="M948" s="8">
        <f t="shared" si="140"/>
        <v>25</v>
      </c>
      <c r="N948" s="8">
        <f t="shared" si="141"/>
        <v>45</v>
      </c>
      <c r="O948" s="8">
        <f t="shared" si="142"/>
        <v>50</v>
      </c>
      <c r="P948" s="8">
        <f t="shared" si="143"/>
        <v>16.5</v>
      </c>
      <c r="Q948" s="9">
        <f t="shared" si="144"/>
        <v>34.475000000000001</v>
      </c>
      <c r="R948" s="9">
        <f t="shared" si="145"/>
        <v>35.625</v>
      </c>
      <c r="S948" s="9">
        <f t="shared" si="146"/>
        <v>30.425000000000001</v>
      </c>
      <c r="T948" s="9">
        <f t="shared" si="147"/>
        <v>34.125</v>
      </c>
      <c r="U948" s="8">
        <f t="shared" si="148"/>
        <v>33.508333333333333</v>
      </c>
      <c r="V948" s="8">
        <f t="shared" si="149"/>
        <v>33.662499999999994</v>
      </c>
    </row>
    <row r="949" spans="1:22" ht="13.5" x14ac:dyDescent="0.25">
      <c r="A949" s="3">
        <f>RSI!A949</f>
        <v>43389</v>
      </c>
      <c r="B949" s="2">
        <f>RSI!B949</f>
        <v>3.0844</v>
      </c>
      <c r="C949" s="2">
        <f>RSI!I949</f>
        <v>59.252821750329154</v>
      </c>
      <c r="D949" s="2">
        <f>MACD!E949</f>
        <v>-3.120116553048069E-2</v>
      </c>
      <c r="E949" s="2">
        <f>MACD!F949</f>
        <v>-2.6841192978020789E-2</v>
      </c>
      <c r="F949" s="2">
        <f>'Moving Avg'!D949</f>
        <v>3.0718199999999998</v>
      </c>
      <c r="G949" s="2">
        <f>'Moving Avg'!F949</f>
        <v>3.0224300000000008</v>
      </c>
      <c r="H949" s="2">
        <f>'Moving Avg'!G949</f>
        <v>3.0480539999999987</v>
      </c>
      <c r="I949" s="2">
        <f>'Moving Avg'!H949</f>
        <v>3.0167335000000008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  <c r="M949" s="8">
        <f t="shared" si="140"/>
        <v>25</v>
      </c>
      <c r="N949" s="8">
        <f t="shared" si="141"/>
        <v>45</v>
      </c>
      <c r="O949" s="8">
        <f t="shared" si="142"/>
        <v>50</v>
      </c>
      <c r="P949" s="8">
        <f t="shared" si="143"/>
        <v>83.5</v>
      </c>
      <c r="Q949" s="9">
        <f t="shared" si="144"/>
        <v>44.524999999999999</v>
      </c>
      <c r="R949" s="9">
        <f t="shared" si="145"/>
        <v>52.375</v>
      </c>
      <c r="S949" s="9">
        <f t="shared" si="146"/>
        <v>60.575000000000003</v>
      </c>
      <c r="T949" s="9">
        <f t="shared" si="147"/>
        <v>50.875</v>
      </c>
      <c r="U949" s="8">
        <f t="shared" si="148"/>
        <v>52.491666666666674</v>
      </c>
      <c r="V949" s="8">
        <f t="shared" si="149"/>
        <v>52.087500000000006</v>
      </c>
    </row>
    <row r="950" spans="1:22" ht="13.5" x14ac:dyDescent="0.25">
      <c r="A950" s="3">
        <f>RSI!A950</f>
        <v>43390</v>
      </c>
      <c r="B950" s="2">
        <f>RSI!B950</f>
        <v>3.0781000000000001</v>
      </c>
      <c r="C950" s="2">
        <f>RSI!I950</f>
        <v>57.852468388486983</v>
      </c>
      <c r="D950" s="2">
        <f>MACD!E950</f>
        <v>-3.6587969021284916E-2</v>
      </c>
      <c r="E950" s="2">
        <f>MACD!F950</f>
        <v>-2.8790548186673617E-2</v>
      </c>
      <c r="F950" s="2">
        <f>'Moving Avg'!D950</f>
        <v>3.0781000000000001</v>
      </c>
      <c r="G950" s="2">
        <f>'Moving Avg'!F950</f>
        <v>3.0268350000000011</v>
      </c>
      <c r="H950" s="2">
        <f>'Moving Avg'!G950</f>
        <v>3.046667999999999</v>
      </c>
      <c r="I950" s="2">
        <f>'Moving Avg'!H950</f>
        <v>3.0175910000000004</v>
      </c>
      <c r="J950" s="6" t="str">
        <f>OBV!F950</f>
        <v>BULLISH</v>
      </c>
      <c r="K950" s="6" t="str">
        <f>OBV!G950</f>
        <v>NEUTRAL</v>
      </c>
      <c r="L950" s="6" t="str">
        <f>OBV!H950</f>
        <v>CONFIRMED BULLISH</v>
      </c>
      <c r="M950" s="8">
        <f t="shared" si="140"/>
        <v>25</v>
      </c>
      <c r="N950" s="8">
        <f t="shared" si="141"/>
        <v>45</v>
      </c>
      <c r="O950" s="8">
        <f t="shared" si="142"/>
        <v>50</v>
      </c>
      <c r="P950" s="8">
        <f t="shared" si="143"/>
        <v>83.5</v>
      </c>
      <c r="Q950" s="9">
        <f t="shared" si="144"/>
        <v>44.524999999999999</v>
      </c>
      <c r="R950" s="9">
        <f t="shared" si="145"/>
        <v>52.375</v>
      </c>
      <c r="S950" s="9">
        <f t="shared" si="146"/>
        <v>60.575000000000003</v>
      </c>
      <c r="T950" s="9">
        <f t="shared" si="147"/>
        <v>50.875</v>
      </c>
      <c r="U950" s="8">
        <f t="shared" si="148"/>
        <v>52.491666666666674</v>
      </c>
      <c r="V950" s="8">
        <f t="shared" si="149"/>
        <v>52.087500000000006</v>
      </c>
    </row>
    <row r="951" spans="1:22" ht="13.5" x14ac:dyDescent="0.25">
      <c r="A951" s="3">
        <f>RSI!A951</f>
        <v>43391</v>
      </c>
      <c r="B951" s="2">
        <f>RSI!B951</f>
        <v>3.0781000000000001</v>
      </c>
      <c r="C951" s="2">
        <f>RSI!I951</f>
        <v>57.852468388486983</v>
      </c>
      <c r="D951" s="2">
        <f>MACD!E951</f>
        <v>-3.364158464489142E-2</v>
      </c>
      <c r="E951" s="2">
        <f>MACD!F951</f>
        <v>-2.9760755478317181E-2</v>
      </c>
      <c r="F951" s="2">
        <f>'Moving Avg'!D951</f>
        <v>3.0768399999999998</v>
      </c>
      <c r="G951" s="2">
        <f>'Moving Avg'!F951</f>
        <v>3.0343850000000008</v>
      </c>
      <c r="H951" s="2">
        <f>'Moving Avg'!G951</f>
        <v>3.0452819999999989</v>
      </c>
      <c r="I951" s="2">
        <f>'Moving Avg'!H951</f>
        <v>3.0184485000000008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0"/>
        <v>25</v>
      </c>
      <c r="N951" s="8">
        <f t="shared" si="141"/>
        <v>45</v>
      </c>
      <c r="O951" s="8">
        <f t="shared" si="142"/>
        <v>50</v>
      </c>
      <c r="P951" s="8">
        <f t="shared" si="143"/>
        <v>66.5</v>
      </c>
      <c r="Q951" s="9">
        <f t="shared" si="144"/>
        <v>41.975000000000001</v>
      </c>
      <c r="R951" s="9">
        <f t="shared" si="145"/>
        <v>48.125</v>
      </c>
      <c r="S951" s="9">
        <f t="shared" si="146"/>
        <v>52.924999999999997</v>
      </c>
      <c r="T951" s="9">
        <f t="shared" si="147"/>
        <v>46.625</v>
      </c>
      <c r="U951" s="8">
        <f t="shared" si="148"/>
        <v>47.67499999999999</v>
      </c>
      <c r="V951" s="8">
        <f t="shared" si="149"/>
        <v>47.412499999999994</v>
      </c>
    </row>
    <row r="952" spans="1:22" ht="13.5" x14ac:dyDescent="0.25">
      <c r="A952" s="3">
        <f>RSI!A952</f>
        <v>43392</v>
      </c>
      <c r="B952" s="2">
        <f>RSI!B952</f>
        <v>3.0781000000000001</v>
      </c>
      <c r="C952" s="2">
        <f>RSI!I952</f>
        <v>57.85246838848699</v>
      </c>
      <c r="D952" s="2">
        <f>MACD!E952</f>
        <v>-3.4287105892504499E-2</v>
      </c>
      <c r="E952" s="2">
        <f>MACD!F952</f>
        <v>-3.0666025561154647E-2</v>
      </c>
      <c r="F952" s="2">
        <f>'Moving Avg'!D952</f>
        <v>3.0781000000000001</v>
      </c>
      <c r="G952" s="2">
        <f>'Moving Avg'!F952</f>
        <v>3.0378450000000004</v>
      </c>
      <c r="H952" s="2">
        <f>'Moving Avg'!G952</f>
        <v>3.0431399999999993</v>
      </c>
      <c r="I952" s="2">
        <f>'Moving Avg'!H952</f>
        <v>3.0192770000000007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45</v>
      </c>
      <c r="O952" s="8">
        <f t="shared" si="142"/>
        <v>50</v>
      </c>
      <c r="P952" s="8">
        <f t="shared" si="143"/>
        <v>83.5</v>
      </c>
      <c r="Q952" s="9">
        <f t="shared" si="144"/>
        <v>44.524999999999999</v>
      </c>
      <c r="R952" s="9">
        <f t="shared" si="145"/>
        <v>52.375</v>
      </c>
      <c r="S952" s="9">
        <f t="shared" si="146"/>
        <v>60.575000000000003</v>
      </c>
      <c r="T952" s="9">
        <f t="shared" si="147"/>
        <v>50.875</v>
      </c>
      <c r="U952" s="8">
        <f t="shared" si="148"/>
        <v>52.491666666666674</v>
      </c>
      <c r="V952" s="8">
        <f t="shared" si="149"/>
        <v>52.087500000000006</v>
      </c>
    </row>
    <row r="953" spans="1:22" ht="13.5" x14ac:dyDescent="0.25">
      <c r="A953" s="3">
        <f>RSI!A953</f>
        <v>43395</v>
      </c>
      <c r="B953" s="2">
        <f>RSI!B953</f>
        <v>3.0215000000000001</v>
      </c>
      <c r="C953" s="2">
        <f>RSI!I953</f>
        <v>45.726277940445307</v>
      </c>
      <c r="D953" s="2">
        <f>MACD!E953</f>
        <v>-3.085454156066314E-2</v>
      </c>
      <c r="E953" s="2">
        <f>MACD!F953</f>
        <v>-3.0703728761056346E-2</v>
      </c>
      <c r="F953" s="2">
        <f>'Moving Avg'!D953</f>
        <v>3.0680399999999999</v>
      </c>
      <c r="G953" s="2">
        <f>'Moving Avg'!F953</f>
        <v>3.0387900000000005</v>
      </c>
      <c r="H953" s="2">
        <f>'Moving Avg'!G953</f>
        <v>3.039866</v>
      </c>
      <c r="I953" s="2">
        <f>'Moving Avg'!H953</f>
        <v>3.0198225000000001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  <c r="M953" s="8">
        <f t="shared" si="140"/>
        <v>25</v>
      </c>
      <c r="N953" s="8">
        <f t="shared" si="141"/>
        <v>45</v>
      </c>
      <c r="O953" s="8">
        <f t="shared" si="142"/>
        <v>50</v>
      </c>
      <c r="P953" s="8">
        <f t="shared" si="143"/>
        <v>66.5</v>
      </c>
      <c r="Q953" s="9">
        <f t="shared" si="144"/>
        <v>41.975000000000001</v>
      </c>
      <c r="R953" s="9">
        <f t="shared" si="145"/>
        <v>48.125</v>
      </c>
      <c r="S953" s="9">
        <f t="shared" si="146"/>
        <v>52.924999999999997</v>
      </c>
      <c r="T953" s="9">
        <f t="shared" si="147"/>
        <v>46.625</v>
      </c>
      <c r="U953" s="8">
        <f t="shared" si="148"/>
        <v>47.67499999999999</v>
      </c>
      <c r="V953" s="8">
        <f t="shared" si="149"/>
        <v>47.412499999999994</v>
      </c>
    </row>
    <row r="954" spans="1:22" ht="13.5" x14ac:dyDescent="0.25">
      <c r="A954" s="3">
        <f>RSI!A954</f>
        <v>43396</v>
      </c>
      <c r="B954" s="2">
        <f>RSI!B954</f>
        <v>3.0655999999999999</v>
      </c>
      <c r="C954" s="2">
        <f>RSI!I954</f>
        <v>53.844052772531626</v>
      </c>
      <c r="D954" s="2">
        <f>MACD!E954</f>
        <v>-3.3987950798557875E-2</v>
      </c>
      <c r="E954" s="2">
        <f>MACD!F954</f>
        <v>-3.1360573168556651E-2</v>
      </c>
      <c r="F954" s="2">
        <f>'Moving Avg'!D954</f>
        <v>3.0642800000000001</v>
      </c>
      <c r="G954" s="2">
        <f>'Moving Avg'!F954</f>
        <v>3.0413100000000006</v>
      </c>
      <c r="H954" s="2">
        <f>'Moving Avg'!G954</f>
        <v>3.0378519999999996</v>
      </c>
      <c r="I954" s="2">
        <f>'Moving Avg'!H954</f>
        <v>3.0207050000000009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25</v>
      </c>
      <c r="N954" s="8">
        <f t="shared" si="141"/>
        <v>45</v>
      </c>
      <c r="O954" s="8">
        <f t="shared" si="142"/>
        <v>50</v>
      </c>
      <c r="P954" s="8">
        <f t="shared" si="143"/>
        <v>16.5</v>
      </c>
      <c r="Q954" s="9">
        <f t="shared" si="144"/>
        <v>34.475000000000001</v>
      </c>
      <c r="R954" s="9">
        <f t="shared" si="145"/>
        <v>35.625</v>
      </c>
      <c r="S954" s="9">
        <f t="shared" si="146"/>
        <v>30.425000000000001</v>
      </c>
      <c r="T954" s="9">
        <f t="shared" si="147"/>
        <v>34.125</v>
      </c>
      <c r="U954" s="8">
        <f t="shared" si="148"/>
        <v>33.508333333333333</v>
      </c>
      <c r="V954" s="8">
        <f t="shared" si="149"/>
        <v>33.662499999999994</v>
      </c>
    </row>
    <row r="955" spans="1:22" ht="13.5" x14ac:dyDescent="0.25">
      <c r="A955" s="3">
        <f>RSI!A955</f>
        <v>43397</v>
      </c>
      <c r="B955" s="2">
        <f>RSI!B955</f>
        <v>2.99</v>
      </c>
      <c r="C955" s="2">
        <f>RSI!I955</f>
        <v>42.193199286579429</v>
      </c>
      <c r="D955" s="2">
        <f>MACD!E955</f>
        <v>-2.4388907314873531E-2</v>
      </c>
      <c r="E955" s="2">
        <f>MACD!F955</f>
        <v>-2.9966239997820027E-2</v>
      </c>
      <c r="F955" s="2">
        <f>'Moving Avg'!D955</f>
        <v>3.0466600000000001</v>
      </c>
      <c r="G955" s="2">
        <f>'Moving Avg'!F955</f>
        <v>3.0400500000000004</v>
      </c>
      <c r="H955" s="2">
        <f>'Moving Avg'!G955</f>
        <v>3.0343259999999996</v>
      </c>
      <c r="I955" s="2">
        <f>'Moving Avg'!H955</f>
        <v>3.0213555000000012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25</v>
      </c>
      <c r="N955" s="8">
        <f t="shared" si="141"/>
        <v>0</v>
      </c>
      <c r="O955" s="8">
        <f t="shared" si="142"/>
        <v>50</v>
      </c>
      <c r="P955" s="8">
        <f t="shared" si="143"/>
        <v>16.5</v>
      </c>
      <c r="Q955" s="9">
        <f t="shared" si="144"/>
        <v>18.725000000000001</v>
      </c>
      <c r="R955" s="9">
        <f t="shared" si="145"/>
        <v>26.625</v>
      </c>
      <c r="S955" s="9">
        <f t="shared" si="146"/>
        <v>23.675000000000001</v>
      </c>
      <c r="T955" s="9">
        <f t="shared" si="147"/>
        <v>22.875</v>
      </c>
      <c r="U955" s="8">
        <f t="shared" si="148"/>
        <v>23.008333333333336</v>
      </c>
      <c r="V955" s="8">
        <f t="shared" si="149"/>
        <v>22.975000000000001</v>
      </c>
    </row>
    <row r="956" spans="1:22" ht="13.5" x14ac:dyDescent="0.25">
      <c r="A956" s="3">
        <f>RSI!A956</f>
        <v>43398</v>
      </c>
      <c r="B956" s="2">
        <f>RSI!B956</f>
        <v>3.0718000000000001</v>
      </c>
      <c r="C956" s="2">
        <f>RSI!I956</f>
        <v>53.83347735420157</v>
      </c>
      <c r="D956" s="2">
        <f>MACD!E956</f>
        <v>-1.6203458348284627E-2</v>
      </c>
      <c r="E956" s="2">
        <f>MACD!F956</f>
        <v>-2.721368366791295E-2</v>
      </c>
      <c r="F956" s="2">
        <f>'Moving Avg'!D956</f>
        <v>3.0453999999999999</v>
      </c>
      <c r="G956" s="2">
        <f>'Moving Avg'!F956</f>
        <v>3.0428800000000011</v>
      </c>
      <c r="H956" s="2">
        <f>'Moving Avg'!G956</f>
        <v>3.032562</v>
      </c>
      <c r="I956" s="2">
        <f>'Moving Avg'!H956</f>
        <v>3.0228235000000026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25</v>
      </c>
      <c r="N956" s="8">
        <f t="shared" si="141"/>
        <v>0</v>
      </c>
      <c r="O956" s="8">
        <f t="shared" si="142"/>
        <v>50</v>
      </c>
      <c r="P956" s="8">
        <f t="shared" si="143"/>
        <v>16.5</v>
      </c>
      <c r="Q956" s="9">
        <f t="shared" si="144"/>
        <v>18.725000000000001</v>
      </c>
      <c r="R956" s="9">
        <f t="shared" si="145"/>
        <v>26.625</v>
      </c>
      <c r="S956" s="9">
        <f t="shared" si="146"/>
        <v>23.675000000000001</v>
      </c>
      <c r="T956" s="9">
        <f t="shared" si="147"/>
        <v>22.875</v>
      </c>
      <c r="U956" s="8">
        <f t="shared" si="148"/>
        <v>23.008333333333336</v>
      </c>
      <c r="V956" s="8">
        <f t="shared" si="149"/>
        <v>22.975000000000001</v>
      </c>
    </row>
    <row r="957" spans="1:22" ht="13.5" x14ac:dyDescent="0.25">
      <c r="A957" s="3">
        <f>RSI!A957</f>
        <v>43399</v>
      </c>
      <c r="B957" s="2">
        <f>RSI!B957</f>
        <v>3.0844</v>
      </c>
      <c r="C957" s="2">
        <f>RSI!I957</f>
        <v>55.325734830130344</v>
      </c>
      <c r="D957" s="2">
        <f>MACD!E957</f>
        <v>-1.2333907638298225E-2</v>
      </c>
      <c r="E957" s="2">
        <f>MACD!F957</f>
        <v>-2.4237728461990009E-2</v>
      </c>
      <c r="F957" s="2">
        <f>'Moving Avg'!D957</f>
        <v>3.0466600000000001</v>
      </c>
      <c r="G957" s="2">
        <f>'Moving Avg'!F957</f>
        <v>3.0463400000000007</v>
      </c>
      <c r="H957" s="2">
        <f>'Moving Avg'!G957</f>
        <v>3.0311759999999994</v>
      </c>
      <c r="I957" s="2">
        <f>'Moving Avg'!H957</f>
        <v>3.0242380000000022</v>
      </c>
      <c r="J957" s="6" t="str">
        <f>OBV!F957</f>
        <v>BEARISH</v>
      </c>
      <c r="K957" s="6" t="str">
        <f>OBV!G957</f>
        <v>NEUTRAL</v>
      </c>
      <c r="L957" s="6" t="str">
        <f>OBV!H957</f>
        <v>BEARISH DIVERGENCE</v>
      </c>
      <c r="M957" s="8">
        <f t="shared" si="140"/>
        <v>25</v>
      </c>
      <c r="N957" s="8">
        <f t="shared" si="141"/>
        <v>0</v>
      </c>
      <c r="O957" s="8">
        <f t="shared" si="142"/>
        <v>50</v>
      </c>
      <c r="P957" s="8">
        <f t="shared" si="143"/>
        <v>16.5</v>
      </c>
      <c r="Q957" s="9">
        <f t="shared" si="144"/>
        <v>18.725000000000001</v>
      </c>
      <c r="R957" s="9">
        <f t="shared" si="145"/>
        <v>26.625</v>
      </c>
      <c r="S957" s="9">
        <f t="shared" si="146"/>
        <v>23.675000000000001</v>
      </c>
      <c r="T957" s="9">
        <f t="shared" si="147"/>
        <v>22.875</v>
      </c>
      <c r="U957" s="8">
        <f t="shared" si="148"/>
        <v>23.008333333333336</v>
      </c>
      <c r="V957" s="8">
        <f t="shared" si="149"/>
        <v>22.975000000000001</v>
      </c>
    </row>
    <row r="958" spans="1:22" ht="13.5" x14ac:dyDescent="0.25">
      <c r="A958" s="3">
        <f>RSI!A958</f>
        <v>43402</v>
      </c>
      <c r="B958" s="2">
        <f>RSI!B958</f>
        <v>3.0844</v>
      </c>
      <c r="C958" s="2">
        <f>RSI!I958</f>
        <v>55.32573483013033</v>
      </c>
      <c r="D958" s="2">
        <f>MACD!E958</f>
        <v>-9.3052407556788452E-3</v>
      </c>
      <c r="E958" s="2">
        <f>MACD!F958</f>
        <v>-2.1251230920727775E-2</v>
      </c>
      <c r="F958" s="2">
        <f>'Moving Avg'!D958</f>
        <v>3.05924</v>
      </c>
      <c r="G958" s="2">
        <f>'Moving Avg'!F958</f>
        <v>3.0498000000000003</v>
      </c>
      <c r="H958" s="2">
        <f>'Moving Avg'!G958</f>
        <v>3.0297899999999993</v>
      </c>
      <c r="I958" s="2">
        <f>'Moving Avg'!H958</f>
        <v>3.0256815000000024</v>
      </c>
      <c r="J958" s="6" t="str">
        <f>OBV!F958</f>
        <v>BEARISH</v>
      </c>
      <c r="K958" s="6" t="str">
        <f>OBV!G958</f>
        <v>NEUTRAL</v>
      </c>
      <c r="L958" s="6" t="str">
        <f>OBV!H958</f>
        <v>BEARISH DIVERGENCE</v>
      </c>
      <c r="M958" s="8">
        <f t="shared" si="140"/>
        <v>25</v>
      </c>
      <c r="N958" s="8">
        <f t="shared" si="141"/>
        <v>0</v>
      </c>
      <c r="O958" s="8">
        <f t="shared" si="142"/>
        <v>50</v>
      </c>
      <c r="P958" s="8">
        <f t="shared" si="143"/>
        <v>16.5</v>
      </c>
      <c r="Q958" s="9">
        <f t="shared" si="144"/>
        <v>18.725000000000001</v>
      </c>
      <c r="R958" s="9">
        <f t="shared" si="145"/>
        <v>26.625</v>
      </c>
      <c r="S958" s="9">
        <f t="shared" si="146"/>
        <v>23.675000000000001</v>
      </c>
      <c r="T958" s="9">
        <f t="shared" si="147"/>
        <v>22.875</v>
      </c>
      <c r="U958" s="8">
        <f t="shared" si="148"/>
        <v>23.008333333333336</v>
      </c>
      <c r="V958" s="8">
        <f t="shared" si="149"/>
        <v>22.975000000000001</v>
      </c>
    </row>
    <row r="959" spans="1:22" ht="13.5" x14ac:dyDescent="0.25">
      <c r="A959" s="3">
        <f>RSI!A959</f>
        <v>43403</v>
      </c>
      <c r="B959" s="2">
        <f>RSI!B959</f>
        <v>3.0844</v>
      </c>
      <c r="C959" s="2">
        <f>RSI!I959</f>
        <v>55.325734830130322</v>
      </c>
      <c r="D959" s="2">
        <f>MACD!E959</f>
        <v>-5.0314391723653706E-3</v>
      </c>
      <c r="E959" s="2">
        <f>MACD!F959</f>
        <v>-1.8007272571055295E-2</v>
      </c>
      <c r="F959" s="2">
        <f>'Moving Avg'!D959</f>
        <v>3.0630000000000002</v>
      </c>
      <c r="G959" s="2">
        <f>'Moving Avg'!F959</f>
        <v>3.0535750000000008</v>
      </c>
      <c r="H959" s="2">
        <f>'Moving Avg'!G959</f>
        <v>3.0282779999999989</v>
      </c>
      <c r="I959" s="2">
        <f>'Moving Avg'!H959</f>
        <v>3.0271250000000025</v>
      </c>
      <c r="J959" s="6" t="str">
        <f>OBV!F959</f>
        <v>BEARISH</v>
      </c>
      <c r="K959" s="6" t="str">
        <f>OBV!G959</f>
        <v>NEUTRAL</v>
      </c>
      <c r="L959" s="6" t="str">
        <f>OBV!H959</f>
        <v>BEARISH DIVERGENCE</v>
      </c>
      <c r="M959" s="8">
        <f t="shared" si="140"/>
        <v>25</v>
      </c>
      <c r="N959" s="8">
        <f t="shared" si="141"/>
        <v>0</v>
      </c>
      <c r="O959" s="8">
        <f t="shared" si="142"/>
        <v>50</v>
      </c>
      <c r="P959" s="8">
        <f t="shared" si="143"/>
        <v>16.5</v>
      </c>
      <c r="Q959" s="9">
        <f t="shared" si="144"/>
        <v>18.725000000000001</v>
      </c>
      <c r="R959" s="9">
        <f t="shared" si="145"/>
        <v>26.625</v>
      </c>
      <c r="S959" s="9">
        <f t="shared" si="146"/>
        <v>23.675000000000001</v>
      </c>
      <c r="T959" s="9">
        <f t="shared" si="147"/>
        <v>22.875</v>
      </c>
      <c r="U959" s="8">
        <f t="shared" si="148"/>
        <v>23.008333333333336</v>
      </c>
      <c r="V959" s="8">
        <f t="shared" si="149"/>
        <v>22.975000000000001</v>
      </c>
    </row>
    <row r="960" spans="1:22" ht="13.5" x14ac:dyDescent="0.25">
      <c r="A960" s="3">
        <f>RSI!A960</f>
        <v>43404</v>
      </c>
      <c r="B960" s="2">
        <f>RSI!B960</f>
        <v>3.0844</v>
      </c>
      <c r="C960" s="2">
        <f>RSI!I960</f>
        <v>55.325734830130322</v>
      </c>
      <c r="D960" s="2">
        <f>MACD!E960</f>
        <v>-2.594911559542723E-3</v>
      </c>
      <c r="E960" s="2">
        <f>MACD!F960</f>
        <v>-1.4924800368752782E-2</v>
      </c>
      <c r="F960" s="2">
        <f>'Moving Avg'!D960</f>
        <v>3.0818800000000004</v>
      </c>
      <c r="G960" s="2">
        <f>'Moving Avg'!F960</f>
        <v>3.0582950000000002</v>
      </c>
      <c r="H960" s="2">
        <f>'Moving Avg'!G960</f>
        <v>3.0271439999999989</v>
      </c>
      <c r="I960" s="2">
        <f>'Moving Avg'!H960</f>
        <v>3.028627000000002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0</v>
      </c>
      <c r="O960" s="8">
        <f t="shared" si="142"/>
        <v>50</v>
      </c>
      <c r="P960" s="8">
        <f t="shared" si="143"/>
        <v>83.5</v>
      </c>
      <c r="Q960" s="9">
        <f t="shared" si="144"/>
        <v>28.774999999999999</v>
      </c>
      <c r="R960" s="9">
        <f t="shared" si="145"/>
        <v>43.375</v>
      </c>
      <c r="S960" s="9">
        <f t="shared" si="146"/>
        <v>53.825000000000003</v>
      </c>
      <c r="T960" s="9">
        <f t="shared" si="147"/>
        <v>39.625</v>
      </c>
      <c r="U960" s="8">
        <f t="shared" si="148"/>
        <v>41.991666666666667</v>
      </c>
      <c r="V960" s="8">
        <f t="shared" si="149"/>
        <v>41.400000000000006</v>
      </c>
    </row>
    <row r="961" spans="1:22" ht="13.5" x14ac:dyDescent="0.25">
      <c r="A961" s="3">
        <f>RSI!A961</f>
        <v>43405</v>
      </c>
      <c r="B961" s="2">
        <f>RSI!B961</f>
        <v>3.0844</v>
      </c>
      <c r="C961" s="2">
        <f>RSI!I961</f>
        <v>55.325734830130322</v>
      </c>
      <c r="D961" s="2">
        <f>MACD!E961</f>
        <v>-7.2817440921646437E-4</v>
      </c>
      <c r="E961" s="2">
        <f>MACD!F961</f>
        <v>-1.2085475176845519E-2</v>
      </c>
      <c r="F961" s="2">
        <f>'Moving Avg'!D961</f>
        <v>3.0844</v>
      </c>
      <c r="G961" s="2">
        <f>'Moving Avg'!F961</f>
        <v>3.0604950000000009</v>
      </c>
      <c r="H961" s="2">
        <f>'Moving Avg'!G961</f>
        <v>3.0258839999999991</v>
      </c>
      <c r="I961" s="2">
        <f>'Moving Avg'!H961</f>
        <v>3.0305665000000022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0</v>
      </c>
      <c r="O961" s="8">
        <f t="shared" si="142"/>
        <v>50</v>
      </c>
      <c r="P961" s="8">
        <f t="shared" si="143"/>
        <v>83.5</v>
      </c>
      <c r="Q961" s="9">
        <f t="shared" si="144"/>
        <v>28.774999999999999</v>
      </c>
      <c r="R961" s="9">
        <f t="shared" si="145"/>
        <v>43.375</v>
      </c>
      <c r="S961" s="9">
        <f t="shared" si="146"/>
        <v>53.825000000000003</v>
      </c>
      <c r="T961" s="9">
        <f t="shared" si="147"/>
        <v>39.625</v>
      </c>
      <c r="U961" s="8">
        <f t="shared" si="148"/>
        <v>41.991666666666667</v>
      </c>
      <c r="V961" s="8">
        <f t="shared" si="149"/>
        <v>41.400000000000006</v>
      </c>
    </row>
    <row r="962" spans="1:22" ht="13.5" x14ac:dyDescent="0.25">
      <c r="A962" s="3">
        <f>RSI!A962</f>
        <v>43406</v>
      </c>
      <c r="B962" s="2">
        <f>RSI!B962</f>
        <v>3.0844</v>
      </c>
      <c r="C962" s="2">
        <f>RSI!I962</f>
        <v>55.325734830130322</v>
      </c>
      <c r="D962" s="2">
        <f>MACD!E962</f>
        <v>6.70872354248786E-4</v>
      </c>
      <c r="E962" s="2">
        <f>MACD!F962</f>
        <v>-9.5342056706266588E-3</v>
      </c>
      <c r="F962" s="2">
        <f>'Moving Avg'!D962</f>
        <v>3.0844</v>
      </c>
      <c r="G962" s="2">
        <f>'Moving Avg'!F962</f>
        <v>3.0636400000000008</v>
      </c>
      <c r="H962" s="2">
        <f>'Moving Avg'!G962</f>
        <v>3.0246239999999989</v>
      </c>
      <c r="I962" s="2">
        <f>'Moving Avg'!H962</f>
        <v>3.0323020000000018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21.2</v>
      </c>
      <c r="R962" s="9">
        <f t="shared" si="145"/>
        <v>30.75</v>
      </c>
      <c r="S962" s="9">
        <f t="shared" si="146"/>
        <v>31.1</v>
      </c>
      <c r="T962" s="9">
        <f t="shared" si="147"/>
        <v>27</v>
      </c>
      <c r="U962" s="8">
        <f t="shared" si="148"/>
        <v>27.683333333333337</v>
      </c>
      <c r="V962" s="8">
        <f t="shared" si="149"/>
        <v>27.512500000000003</v>
      </c>
    </row>
    <row r="963" spans="1:22" ht="13.5" x14ac:dyDescent="0.25">
      <c r="A963" s="3">
        <f>RSI!A963</f>
        <v>43409</v>
      </c>
      <c r="B963" s="2">
        <f>RSI!B963</f>
        <v>3.0529999999999999</v>
      </c>
      <c r="C963" s="2">
        <f>RSI!I963</f>
        <v>49.149763957510231</v>
      </c>
      <c r="D963" s="2">
        <f>MACD!E963</f>
        <v>-4.6942149091813157E-3</v>
      </c>
      <c r="E963" s="2">
        <f>MACD!F963</f>
        <v>-8.5662075183375909E-3</v>
      </c>
      <c r="F963" s="2">
        <f>'Moving Avg'!D963</f>
        <v>3.0781199999999997</v>
      </c>
      <c r="G963" s="2">
        <f>'Moving Avg'!F963</f>
        <v>3.0652150000000007</v>
      </c>
      <c r="H963" s="2">
        <f>'Moving Avg'!G963</f>
        <v>3.0227359999999988</v>
      </c>
      <c r="I963" s="2">
        <f>'Moving Avg'!H963</f>
        <v>3.0338805000000013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25</v>
      </c>
      <c r="N963" s="8">
        <f t="shared" si="151"/>
        <v>0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18.725000000000001</v>
      </c>
      <c r="R963" s="9">
        <f t="shared" ref="R963:R1026" si="155">M963*0.2+N963*0.2+O963*0.35+P963*0.25</f>
        <v>26.625</v>
      </c>
      <c r="S963" s="9">
        <f t="shared" ref="S963:S1026" si="156">M963*0.15+N963*0.15+O963*0.25+P963*0.45</f>
        <v>23.675000000000001</v>
      </c>
      <c r="T963" s="9">
        <f t="shared" ref="T963:T1026" si="157">0.25*SUM(M963:P963)</f>
        <v>22.875</v>
      </c>
      <c r="U963" s="8">
        <f t="shared" ref="U963:U1026" si="158">SUM(Q963:S963)/3</f>
        <v>23.008333333333336</v>
      </c>
      <c r="V963" s="8">
        <f t="shared" ref="V963:V1026" si="159">SUM(Q963:T963)/4</f>
        <v>22.975000000000001</v>
      </c>
    </row>
    <row r="964" spans="1:22" ht="13.5" x14ac:dyDescent="0.25">
      <c r="A964" s="3">
        <f>RSI!A964</f>
        <v>43410</v>
      </c>
      <c r="B964" s="2">
        <f>RSI!B964</f>
        <v>3.0718000000000001</v>
      </c>
      <c r="C964" s="2">
        <f>RSI!I964</f>
        <v>52.564039972546134</v>
      </c>
      <c r="D964" s="2">
        <f>MACD!E964</f>
        <v>-3.811087096664334E-3</v>
      </c>
      <c r="E964" s="2">
        <f>MACD!F964</f>
        <v>-7.6151834340029397E-3</v>
      </c>
      <c r="F964" s="2">
        <f>'Moving Avg'!D964</f>
        <v>3.0756000000000001</v>
      </c>
      <c r="G964" s="2">
        <f>'Moving Avg'!F964</f>
        <v>3.0686750000000007</v>
      </c>
      <c r="H964" s="2">
        <f>'Moving Avg'!G964</f>
        <v>3.0231119999999994</v>
      </c>
      <c r="I964" s="2">
        <f>'Moving Avg'!H964</f>
        <v>3.0355235000000018</v>
      </c>
      <c r="J964" s="6" t="str">
        <f>OBV!F964</f>
        <v>BULLISH</v>
      </c>
      <c r="K964" s="6" t="str">
        <f>OBV!G964</f>
        <v>NEUTRAL</v>
      </c>
      <c r="L964" s="6" t="str">
        <f>OBV!H964</f>
        <v>BULLISH DIVERGENCE</v>
      </c>
      <c r="M964" s="8">
        <f t="shared" si="150"/>
        <v>25</v>
      </c>
      <c r="N964" s="8">
        <f t="shared" si="151"/>
        <v>0</v>
      </c>
      <c r="O964" s="8">
        <f t="shared" si="152"/>
        <v>50</v>
      </c>
      <c r="P964" s="8">
        <f t="shared" si="153"/>
        <v>66.5</v>
      </c>
      <c r="Q964" s="9">
        <f t="shared" si="154"/>
        <v>26.225000000000001</v>
      </c>
      <c r="R964" s="9">
        <f t="shared" si="155"/>
        <v>39.125</v>
      </c>
      <c r="S964" s="9">
        <f t="shared" si="156"/>
        <v>46.174999999999997</v>
      </c>
      <c r="T964" s="9">
        <f t="shared" si="157"/>
        <v>35.375</v>
      </c>
      <c r="U964" s="8">
        <f t="shared" si="158"/>
        <v>37.174999999999997</v>
      </c>
      <c r="V964" s="8">
        <f t="shared" si="159"/>
        <v>36.724999999999994</v>
      </c>
    </row>
    <row r="965" spans="1:22" ht="13.5" x14ac:dyDescent="0.25">
      <c r="A965" s="3">
        <f>RSI!A965</f>
        <v>43411</v>
      </c>
      <c r="B965" s="2">
        <f>RSI!B965</f>
        <v>3.0655999999999999</v>
      </c>
      <c r="C965" s="2">
        <f>RSI!I965</f>
        <v>51.339767526024396</v>
      </c>
      <c r="D965" s="2">
        <f>MACD!E965</f>
        <v>-1.4317911892023805E-2</v>
      </c>
      <c r="E965" s="2">
        <f>MACD!F965</f>
        <v>-8.9557291256071123E-3</v>
      </c>
      <c r="F965" s="2">
        <f>'Moving Avg'!D965</f>
        <v>3.0718399999999999</v>
      </c>
      <c r="G965" s="2">
        <f>'Moving Avg'!F965</f>
        <v>3.0696200000000005</v>
      </c>
      <c r="H965" s="2">
        <f>'Moving Avg'!G965</f>
        <v>3.0238679999999989</v>
      </c>
      <c r="I965" s="2">
        <f>'Moving Avg'!H965</f>
        <v>3.0368440000000017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  <c r="M965" s="8">
        <f t="shared" si="150"/>
        <v>25</v>
      </c>
      <c r="N965" s="8">
        <f t="shared" si="151"/>
        <v>45</v>
      </c>
      <c r="O965" s="8">
        <f t="shared" si="152"/>
        <v>50</v>
      </c>
      <c r="P965" s="8">
        <f t="shared" si="153"/>
        <v>66.5</v>
      </c>
      <c r="Q965" s="9">
        <f t="shared" si="154"/>
        <v>41.975000000000001</v>
      </c>
      <c r="R965" s="9">
        <f t="shared" si="155"/>
        <v>48.125</v>
      </c>
      <c r="S965" s="9">
        <f t="shared" si="156"/>
        <v>52.924999999999997</v>
      </c>
      <c r="T965" s="9">
        <f t="shared" si="157"/>
        <v>46.625</v>
      </c>
      <c r="U965" s="8">
        <f t="shared" si="158"/>
        <v>47.67499999999999</v>
      </c>
      <c r="V965" s="8">
        <f t="shared" si="159"/>
        <v>47.412499999999994</v>
      </c>
    </row>
    <row r="966" spans="1:22" ht="13.5" x14ac:dyDescent="0.25">
      <c r="A966" s="3">
        <f>RSI!A966</f>
        <v>43412</v>
      </c>
      <c r="B966" s="2">
        <f>RSI!B966</f>
        <v>3.0718000000000001</v>
      </c>
      <c r="C966" s="2">
        <f>RSI!I966</f>
        <v>52.530431747396712</v>
      </c>
      <c r="D966" s="2">
        <f>MACD!E966</f>
        <v>-1.112276992950445E-2</v>
      </c>
      <c r="E966" s="2">
        <f>MACD!F966</f>
        <v>-9.3891372863865799E-3</v>
      </c>
      <c r="F966" s="2">
        <f>'Moving Avg'!D966</f>
        <v>3.0693199999999998</v>
      </c>
      <c r="G966" s="2">
        <f>'Moving Avg'!F966</f>
        <v>3.0689900000000003</v>
      </c>
      <c r="H966" s="2">
        <f>'Moving Avg'!G966</f>
        <v>3.0261339999999994</v>
      </c>
      <c r="I966" s="2">
        <f>'Moving Avg'!H966</f>
        <v>3.0380785000000015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0"/>
        <v>25</v>
      </c>
      <c r="N966" s="8">
        <f t="shared" si="151"/>
        <v>45</v>
      </c>
      <c r="O966" s="8">
        <f t="shared" si="152"/>
        <v>50</v>
      </c>
      <c r="P966" s="8">
        <f t="shared" si="153"/>
        <v>66.5</v>
      </c>
      <c r="Q966" s="9">
        <f t="shared" si="154"/>
        <v>41.975000000000001</v>
      </c>
      <c r="R966" s="9">
        <f t="shared" si="155"/>
        <v>48.125</v>
      </c>
      <c r="S966" s="9">
        <f t="shared" si="156"/>
        <v>52.924999999999997</v>
      </c>
      <c r="T966" s="9">
        <f t="shared" si="157"/>
        <v>46.625</v>
      </c>
      <c r="U966" s="8">
        <f t="shared" si="158"/>
        <v>47.67499999999999</v>
      </c>
      <c r="V966" s="8">
        <f t="shared" si="159"/>
        <v>47.412499999999994</v>
      </c>
    </row>
    <row r="967" spans="1:22" ht="13.5" x14ac:dyDescent="0.25">
      <c r="A967" s="3">
        <f>RSI!A967</f>
        <v>43413</v>
      </c>
      <c r="B967" s="2">
        <f>RSI!B967</f>
        <v>3.0718000000000001</v>
      </c>
      <c r="C967" s="2">
        <f>RSI!I967</f>
        <v>52.530431747396712</v>
      </c>
      <c r="D967" s="2">
        <f>MACD!E967</f>
        <v>-6.5542368257700545E-3</v>
      </c>
      <c r="E967" s="2">
        <f>MACD!F967</f>
        <v>-8.8221571942632762E-3</v>
      </c>
      <c r="F967" s="2">
        <f>'Moving Avg'!D967</f>
        <v>3.0667999999999997</v>
      </c>
      <c r="G967" s="2">
        <f>'Moving Avg'!F967</f>
        <v>3.0689900000000008</v>
      </c>
      <c r="H967" s="2">
        <f>'Moving Avg'!G967</f>
        <v>3.0283999999999995</v>
      </c>
      <c r="I967" s="2">
        <f>'Moving Avg'!H967</f>
        <v>3.0397510000000012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66.5</v>
      </c>
      <c r="Q967" s="9">
        <f t="shared" si="154"/>
        <v>26.225000000000001</v>
      </c>
      <c r="R967" s="9">
        <f t="shared" si="155"/>
        <v>39.125</v>
      </c>
      <c r="S967" s="9">
        <f t="shared" si="156"/>
        <v>46.174999999999997</v>
      </c>
      <c r="T967" s="9">
        <f t="shared" si="157"/>
        <v>35.375</v>
      </c>
      <c r="U967" s="8">
        <f t="shared" si="158"/>
        <v>37.174999999999997</v>
      </c>
      <c r="V967" s="8">
        <f t="shared" si="159"/>
        <v>36.724999999999994</v>
      </c>
    </row>
    <row r="968" spans="1:22" ht="13.5" x14ac:dyDescent="0.25">
      <c r="A968" s="3">
        <f>RSI!A968</f>
        <v>43416</v>
      </c>
      <c r="B968" s="2">
        <f>RSI!B968</f>
        <v>3.0718000000000001</v>
      </c>
      <c r="C968" s="2">
        <f>RSI!I968</f>
        <v>52.530431747396712</v>
      </c>
      <c r="D968" s="2">
        <f>MACD!E968</f>
        <v>-2.7566198718380619E-3</v>
      </c>
      <c r="E968" s="2">
        <f>MACD!F968</f>
        <v>-7.6090497297782332E-3</v>
      </c>
      <c r="F968" s="2">
        <f>'Moving Avg'!D968</f>
        <v>3.0705599999999995</v>
      </c>
      <c r="G968" s="2">
        <f>'Moving Avg'!F968</f>
        <v>3.0689900000000003</v>
      </c>
      <c r="H968" s="2">
        <f>'Moving Avg'!G968</f>
        <v>3.0306660000000001</v>
      </c>
      <c r="I968" s="2">
        <f>'Moving Avg'!H968</f>
        <v>3.0414235000000014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83.5</v>
      </c>
      <c r="Q968" s="9">
        <f t="shared" si="154"/>
        <v>28.774999999999999</v>
      </c>
      <c r="R968" s="9">
        <f t="shared" si="155"/>
        <v>43.375</v>
      </c>
      <c r="S968" s="9">
        <f t="shared" si="156"/>
        <v>53.825000000000003</v>
      </c>
      <c r="T968" s="9">
        <f t="shared" si="157"/>
        <v>39.625</v>
      </c>
      <c r="U968" s="8">
        <f t="shared" si="158"/>
        <v>41.991666666666667</v>
      </c>
      <c r="V968" s="8">
        <f t="shared" si="159"/>
        <v>41.400000000000006</v>
      </c>
    </row>
    <row r="969" spans="1:22" ht="13.5" x14ac:dyDescent="0.25">
      <c r="A969" s="3">
        <f>RSI!A969</f>
        <v>43417</v>
      </c>
      <c r="B969" s="2">
        <f>RSI!B969</f>
        <v>3.0718000000000001</v>
      </c>
      <c r="C969" s="2">
        <f>RSI!I969</f>
        <v>52.530431747396705</v>
      </c>
      <c r="D969" s="2">
        <f>MACD!E969</f>
        <v>3.937252615480169E-4</v>
      </c>
      <c r="E969" s="2">
        <f>MACD!F969</f>
        <v>-6.0084947315129835E-3</v>
      </c>
      <c r="F969" s="2">
        <f>'Moving Avg'!D969</f>
        <v>3.0705599999999995</v>
      </c>
      <c r="G969" s="2">
        <f>'Moving Avg'!F969</f>
        <v>3.0683600000000006</v>
      </c>
      <c r="H969" s="2">
        <f>'Moving Avg'!G969</f>
        <v>3.0341899999999997</v>
      </c>
      <c r="I969" s="2">
        <f>'Moving Avg'!H969</f>
        <v>3.0431835000000014</v>
      </c>
      <c r="J969" s="6" t="str">
        <f>OBV!F969</f>
        <v>BULLISH</v>
      </c>
      <c r="K969" s="6" t="str">
        <f>OBV!G969</f>
        <v>NEUTRAL</v>
      </c>
      <c r="L969" s="6" t="str">
        <f>OBV!H969</f>
        <v>NEUTRAL</v>
      </c>
      <c r="M969" s="8">
        <f t="shared" si="150"/>
        <v>25</v>
      </c>
      <c r="N969" s="8">
        <f t="shared" si="151"/>
        <v>0</v>
      </c>
      <c r="O969" s="8">
        <f t="shared" si="152"/>
        <v>50</v>
      </c>
      <c r="P969" s="8">
        <f t="shared" si="153"/>
        <v>49.5</v>
      </c>
      <c r="Q969" s="9">
        <f t="shared" si="154"/>
        <v>23.675000000000001</v>
      </c>
      <c r="R969" s="9">
        <f t="shared" si="155"/>
        <v>34.875</v>
      </c>
      <c r="S969" s="9">
        <f t="shared" si="156"/>
        <v>38.525000000000006</v>
      </c>
      <c r="T969" s="9">
        <f t="shared" si="157"/>
        <v>31.125</v>
      </c>
      <c r="U969" s="8">
        <f t="shared" si="158"/>
        <v>32.358333333333334</v>
      </c>
      <c r="V969" s="8">
        <f t="shared" si="159"/>
        <v>32.049999999999997</v>
      </c>
    </row>
    <row r="970" spans="1:22" ht="13.5" x14ac:dyDescent="0.25">
      <c r="A970" s="3">
        <f>RSI!A970</f>
        <v>43418</v>
      </c>
      <c r="B970" s="2">
        <f>RSI!B970</f>
        <v>3.0718000000000001</v>
      </c>
      <c r="C970" s="2">
        <f>RSI!I970</f>
        <v>52.530431747396712</v>
      </c>
      <c r="D970" s="2">
        <f>MACD!E970</f>
        <v>3.0010472291692736E-3</v>
      </c>
      <c r="E970" s="2">
        <f>MACD!F970</f>
        <v>-4.2065863393765321E-3</v>
      </c>
      <c r="F970" s="2">
        <f>'Moving Avg'!D970</f>
        <v>3.0718000000000001</v>
      </c>
      <c r="G970" s="2">
        <f>'Moving Avg'!F970</f>
        <v>3.0680450000000006</v>
      </c>
      <c r="H970" s="2">
        <f>'Moving Avg'!G970</f>
        <v>3.0351960000000004</v>
      </c>
      <c r="I970" s="2">
        <f>'Moving Avg'!H970</f>
        <v>3.0449725000000019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83.5</v>
      </c>
      <c r="Q970" s="9">
        <f t="shared" si="154"/>
        <v>28.774999999999999</v>
      </c>
      <c r="R970" s="9">
        <f t="shared" si="155"/>
        <v>43.375</v>
      </c>
      <c r="S970" s="9">
        <f t="shared" si="156"/>
        <v>53.825000000000003</v>
      </c>
      <c r="T970" s="9">
        <f t="shared" si="157"/>
        <v>39.625</v>
      </c>
      <c r="U970" s="8">
        <f t="shared" si="158"/>
        <v>41.991666666666667</v>
      </c>
      <c r="V970" s="8">
        <f t="shared" si="159"/>
        <v>41.400000000000006</v>
      </c>
    </row>
    <row r="971" spans="1:22" ht="13.5" x14ac:dyDescent="0.25">
      <c r="A971" s="3">
        <f>RSI!A971</f>
        <v>43419</v>
      </c>
      <c r="B971" s="2">
        <f>RSI!B971</f>
        <v>3.0529999999999999</v>
      </c>
      <c r="C971" s="2">
        <f>RSI!I971</f>
        <v>47.432640974120893</v>
      </c>
      <c r="D971" s="2">
        <f>MACD!E971</f>
        <v>6.5458032182834636E-3</v>
      </c>
      <c r="E971" s="2">
        <f>MACD!F971</f>
        <v>-2.0561084278445329E-3</v>
      </c>
      <c r="F971" s="2">
        <f>'Moving Avg'!D971</f>
        <v>3.0680399999999999</v>
      </c>
      <c r="G971" s="2">
        <f>'Moving Avg'!F971</f>
        <v>3.0667900000000006</v>
      </c>
      <c r="H971" s="2">
        <f>'Moving Avg'!G971</f>
        <v>3.0358260000000001</v>
      </c>
      <c r="I971" s="2">
        <f>'Moving Avg'!H971</f>
        <v>3.0468135000000012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16.5</v>
      </c>
      <c r="Q971" s="9">
        <f t="shared" si="154"/>
        <v>18.725000000000001</v>
      </c>
      <c r="R971" s="9">
        <f t="shared" si="155"/>
        <v>26.625</v>
      </c>
      <c r="S971" s="9">
        <f t="shared" si="156"/>
        <v>23.675000000000001</v>
      </c>
      <c r="T971" s="9">
        <f t="shared" si="157"/>
        <v>22.875</v>
      </c>
      <c r="U971" s="8">
        <f t="shared" si="158"/>
        <v>23.008333333333336</v>
      </c>
      <c r="V971" s="8">
        <f t="shared" si="159"/>
        <v>22.975000000000001</v>
      </c>
    </row>
    <row r="972" spans="1:22" ht="13.5" x14ac:dyDescent="0.25">
      <c r="A972" s="3">
        <f>RSI!A972</f>
        <v>43420</v>
      </c>
      <c r="B972" s="2">
        <f>RSI!B972</f>
        <v>3.0529999999999999</v>
      </c>
      <c r="C972" s="2">
        <f>RSI!I972</f>
        <v>47.432640974120893</v>
      </c>
      <c r="D972" s="2">
        <f>MACD!E972</f>
        <v>9.6062724038485925E-3</v>
      </c>
      <c r="E972" s="2">
        <f>MACD!F972</f>
        <v>2.7636773849409229E-4</v>
      </c>
      <c r="F972" s="2">
        <f>'Moving Avg'!D972</f>
        <v>3.0642800000000001</v>
      </c>
      <c r="G972" s="2">
        <f>'Moving Avg'!F972</f>
        <v>3.0655350000000001</v>
      </c>
      <c r="H972" s="2">
        <f>'Moving Avg'!G972</f>
        <v>3.0365820000000001</v>
      </c>
      <c r="I972" s="2">
        <f>'Moving Avg'!H972</f>
        <v>3.0488880000000012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16.5</v>
      </c>
      <c r="Q972" s="9">
        <f t="shared" si="154"/>
        <v>18.725000000000001</v>
      </c>
      <c r="R972" s="9">
        <f t="shared" si="155"/>
        <v>26.625</v>
      </c>
      <c r="S972" s="9">
        <f t="shared" si="156"/>
        <v>23.675000000000001</v>
      </c>
      <c r="T972" s="9">
        <f t="shared" si="157"/>
        <v>22.875</v>
      </c>
      <c r="U972" s="8">
        <f t="shared" si="158"/>
        <v>23.008333333333336</v>
      </c>
      <c r="V972" s="8">
        <f t="shared" si="159"/>
        <v>22.975000000000001</v>
      </c>
    </row>
    <row r="973" spans="1:22" ht="13.5" x14ac:dyDescent="0.25">
      <c r="A973" s="3">
        <f>RSI!A973</f>
        <v>43423</v>
      </c>
      <c r="B973" s="2">
        <f>RSI!B973</f>
        <v>2.99</v>
      </c>
      <c r="C973" s="2">
        <f>RSI!I973</f>
        <v>34.442415155149035</v>
      </c>
      <c r="D973" s="2">
        <f>MACD!E973</f>
        <v>1.2088334900757669E-2</v>
      </c>
      <c r="E973" s="2">
        <f>MACD!F973</f>
        <v>2.6387611709468078E-3</v>
      </c>
      <c r="F973" s="2">
        <f>'Moving Avg'!D973</f>
        <v>3.0479200000000004</v>
      </c>
      <c r="G973" s="2">
        <f>'Moving Avg'!F973</f>
        <v>3.0639600000000007</v>
      </c>
      <c r="H973" s="2">
        <f>'Moving Avg'!G973</f>
        <v>3.0359520000000004</v>
      </c>
      <c r="I973" s="2">
        <f>'Moving Avg'!H973</f>
        <v>3.0501805000000015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11.225</v>
      </c>
      <c r="R973" s="9">
        <f t="shared" si="155"/>
        <v>9.125</v>
      </c>
      <c r="S973" s="9">
        <f t="shared" si="156"/>
        <v>11.175000000000001</v>
      </c>
      <c r="T973" s="9">
        <f t="shared" si="157"/>
        <v>10.375</v>
      </c>
      <c r="U973" s="8">
        <f t="shared" si="158"/>
        <v>10.508333333333335</v>
      </c>
      <c r="V973" s="8">
        <f t="shared" si="159"/>
        <v>10.475000000000001</v>
      </c>
    </row>
    <row r="974" spans="1:22" ht="13.5" x14ac:dyDescent="0.25">
      <c r="A974" s="3">
        <f>RSI!A974</f>
        <v>43425</v>
      </c>
      <c r="B974" s="2">
        <f>RSI!B974</f>
        <v>3.0529999999999999</v>
      </c>
      <c r="C974" s="2">
        <f>RSI!I974</f>
        <v>49.373781927445023</v>
      </c>
      <c r="D974" s="2">
        <f>MACD!E974</f>
        <v>1.2838801701461122E-2</v>
      </c>
      <c r="E974" s="2">
        <f>MACD!F974</f>
        <v>4.6787692770496707E-3</v>
      </c>
      <c r="F974" s="2">
        <f>'Moving Avg'!D974</f>
        <v>3.0441600000000002</v>
      </c>
      <c r="G974" s="2">
        <f>'Moving Avg'!F974</f>
        <v>3.0633300000000006</v>
      </c>
      <c r="H974" s="2">
        <f>'Moving Avg'!G974</f>
        <v>3.0378420000000004</v>
      </c>
      <c r="I974" s="2">
        <f>'Moving Avg'!H974</f>
        <v>3.0520215000000013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11.225</v>
      </c>
      <c r="R974" s="9">
        <f t="shared" si="155"/>
        <v>9.125</v>
      </c>
      <c r="S974" s="9">
        <f t="shared" si="156"/>
        <v>11.175000000000001</v>
      </c>
      <c r="T974" s="9">
        <f t="shared" si="157"/>
        <v>10.375</v>
      </c>
      <c r="U974" s="8">
        <f t="shared" si="158"/>
        <v>10.508333333333335</v>
      </c>
      <c r="V974" s="8">
        <f t="shared" si="159"/>
        <v>10.475000000000001</v>
      </c>
    </row>
    <row r="975" spans="1:22" ht="13.5" x14ac:dyDescent="0.25">
      <c r="A975" s="3">
        <f>RSI!A975</f>
        <v>43426</v>
      </c>
      <c r="B975" s="2">
        <f>RSI!B975</f>
        <v>3.0718000000000001</v>
      </c>
      <c r="C975" s="2">
        <f>RSI!I975</f>
        <v>52.826615437248478</v>
      </c>
      <c r="D975" s="2">
        <f>MACD!E975</f>
        <v>1.1148269403419953E-2</v>
      </c>
      <c r="E975" s="2">
        <f>MACD!F975</f>
        <v>5.9726693023237267E-3</v>
      </c>
      <c r="F975" s="2">
        <f>'Moving Avg'!D975</f>
        <v>3.0441600000000002</v>
      </c>
      <c r="G975" s="2">
        <f>'Moving Avg'!F975</f>
        <v>3.0674200000000007</v>
      </c>
      <c r="H975" s="2">
        <f>'Moving Avg'!G975</f>
        <v>3.040108</v>
      </c>
      <c r="I975" s="2">
        <f>'Moving Avg'!H975</f>
        <v>3.0539565000000017</v>
      </c>
      <c r="J975" s="6" t="str">
        <f>OBV!F975</f>
        <v>BULLISH</v>
      </c>
      <c r="K975" s="6" t="str">
        <f>OBV!G975</f>
        <v>NEUTRAL</v>
      </c>
      <c r="L975" s="6" t="str">
        <f>OBV!H975</f>
        <v>NEUTRAL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49.5</v>
      </c>
      <c r="Q975" s="9">
        <f t="shared" si="154"/>
        <v>16.175000000000001</v>
      </c>
      <c r="R975" s="9">
        <f t="shared" si="155"/>
        <v>17.375</v>
      </c>
      <c r="S975" s="9">
        <f t="shared" si="156"/>
        <v>26.025000000000002</v>
      </c>
      <c r="T975" s="9">
        <f t="shared" si="157"/>
        <v>18.625</v>
      </c>
      <c r="U975" s="8">
        <f t="shared" si="158"/>
        <v>19.858333333333334</v>
      </c>
      <c r="V975" s="8">
        <f t="shared" si="159"/>
        <v>19.55</v>
      </c>
    </row>
    <row r="976" spans="1:22" ht="13.5" x14ac:dyDescent="0.25">
      <c r="A976" s="3">
        <f>RSI!A976</f>
        <v>43427</v>
      </c>
      <c r="B976" s="2">
        <f>RSI!B976</f>
        <v>3.0529999999999999</v>
      </c>
      <c r="C976" s="2">
        <f>RSI!I976</f>
        <v>49.212048443356728</v>
      </c>
      <c r="D976" s="2">
        <f>MACD!E976</f>
        <v>1.1972515957337393E-2</v>
      </c>
      <c r="E976" s="2">
        <f>MACD!F976</f>
        <v>7.172638633326461E-3</v>
      </c>
      <c r="F976" s="2">
        <f>'Moving Avg'!D976</f>
        <v>3.0441600000000002</v>
      </c>
      <c r="G976" s="2">
        <f>'Moving Avg'!F976</f>
        <v>3.0664800000000003</v>
      </c>
      <c r="H976" s="2">
        <f>'Moving Avg'!G976</f>
        <v>3.0419980000000004</v>
      </c>
      <c r="I976" s="2">
        <f>'Moving Avg'!H976</f>
        <v>3.0557975000000015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16.5</v>
      </c>
      <c r="Q976" s="9">
        <f t="shared" si="154"/>
        <v>11.225</v>
      </c>
      <c r="R976" s="9">
        <f t="shared" si="155"/>
        <v>9.125</v>
      </c>
      <c r="S976" s="9">
        <f t="shared" si="156"/>
        <v>11.175000000000001</v>
      </c>
      <c r="T976" s="9">
        <f t="shared" si="157"/>
        <v>10.375</v>
      </c>
      <c r="U976" s="8">
        <f t="shared" si="158"/>
        <v>10.508333333333335</v>
      </c>
      <c r="V976" s="8">
        <f t="shared" si="159"/>
        <v>10.475000000000001</v>
      </c>
    </row>
    <row r="977" spans="1:22" ht="13.5" x14ac:dyDescent="0.25">
      <c r="A977" s="3">
        <f>RSI!A977</f>
        <v>43430</v>
      </c>
      <c r="B977" s="2">
        <f>RSI!B977</f>
        <v>3.0718000000000001</v>
      </c>
      <c r="C977" s="2">
        <f>RSI!I977</f>
        <v>52.697598808032254</v>
      </c>
      <c r="D977" s="2">
        <f>MACD!E977</f>
        <v>1.1303506665309104E-2</v>
      </c>
      <c r="E977" s="2">
        <f>MACD!F977</f>
        <v>7.9988122397229907E-3</v>
      </c>
      <c r="F977" s="2">
        <f>'Moving Avg'!D977</f>
        <v>3.04792</v>
      </c>
      <c r="G977" s="2">
        <f>'Moving Avg'!F977</f>
        <v>3.0658500000000002</v>
      </c>
      <c r="H977" s="2">
        <f>'Moving Avg'!G977</f>
        <v>3.0442640000000005</v>
      </c>
      <c r="I977" s="2">
        <f>'Moving Avg'!H977</f>
        <v>3.057732500000002</v>
      </c>
      <c r="J977" s="6" t="str">
        <f>OBV!F977</f>
        <v>BEARISH</v>
      </c>
      <c r="K977" s="6" t="str">
        <f>OBV!G977</f>
        <v>NEUTRAL</v>
      </c>
      <c r="L977" s="6" t="str">
        <f>OBV!H977</f>
        <v>BEARISH DIVERGENCE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16.5</v>
      </c>
      <c r="Q977" s="9">
        <f t="shared" si="154"/>
        <v>11.225</v>
      </c>
      <c r="R977" s="9">
        <f t="shared" si="155"/>
        <v>9.125</v>
      </c>
      <c r="S977" s="9">
        <f t="shared" si="156"/>
        <v>11.175000000000001</v>
      </c>
      <c r="T977" s="9">
        <f t="shared" si="157"/>
        <v>10.375</v>
      </c>
      <c r="U977" s="8">
        <f t="shared" si="158"/>
        <v>10.508333333333335</v>
      </c>
      <c r="V977" s="8">
        <f t="shared" si="159"/>
        <v>10.475000000000001</v>
      </c>
    </row>
    <row r="978" spans="1:22" ht="13.5" x14ac:dyDescent="0.25">
      <c r="A978" s="3">
        <f>RSI!A978</f>
        <v>43431</v>
      </c>
      <c r="B978" s="2">
        <f>RSI!B978</f>
        <v>3.0718000000000001</v>
      </c>
      <c r="C978" s="2">
        <f>RSI!I978</f>
        <v>52.697598808032254</v>
      </c>
      <c r="D978" s="2">
        <f>MACD!E978</f>
        <v>1.0650539195312003E-2</v>
      </c>
      <c r="E978" s="2">
        <f>MACD!F978</f>
        <v>8.5291576308407935E-3</v>
      </c>
      <c r="F978" s="2">
        <f>'Moving Avg'!D978</f>
        <v>3.0642800000000001</v>
      </c>
      <c r="G978" s="2">
        <f>'Moving Avg'!F978</f>
        <v>3.0652200000000001</v>
      </c>
      <c r="H978" s="2">
        <f>'Moving Avg'!G978</f>
        <v>3.0465300000000002</v>
      </c>
      <c r="I978" s="2">
        <f>'Moving Avg'!H978</f>
        <v>3.0596965000000025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83.5</v>
      </c>
      <c r="Q978" s="9">
        <f t="shared" si="154"/>
        <v>28.774999999999999</v>
      </c>
      <c r="R978" s="9">
        <f t="shared" si="155"/>
        <v>43.375</v>
      </c>
      <c r="S978" s="9">
        <f t="shared" si="156"/>
        <v>53.825000000000003</v>
      </c>
      <c r="T978" s="9">
        <f t="shared" si="157"/>
        <v>39.625</v>
      </c>
      <c r="U978" s="8">
        <f t="shared" si="158"/>
        <v>41.991666666666667</v>
      </c>
      <c r="V978" s="8">
        <f t="shared" si="159"/>
        <v>41.400000000000006</v>
      </c>
    </row>
    <row r="979" spans="1:22" ht="13.5" x14ac:dyDescent="0.25">
      <c r="A979" s="3">
        <f>RSI!A979</f>
        <v>43432</v>
      </c>
      <c r="B979" s="2">
        <f>RSI!B979</f>
        <v>3.0718000000000001</v>
      </c>
      <c r="C979" s="2">
        <f>RSI!I979</f>
        <v>52.697598808032254</v>
      </c>
      <c r="D979" s="2">
        <f>MACD!E979</f>
        <v>1.0017581329128333E-2</v>
      </c>
      <c r="E979" s="2">
        <f>MACD!F979</f>
        <v>8.8268423704983019E-3</v>
      </c>
      <c r="F979" s="2">
        <f>'Moving Avg'!D979</f>
        <v>3.0680399999999999</v>
      </c>
      <c r="G979" s="2">
        <f>'Moving Avg'!F979</f>
        <v>3.0645899999999999</v>
      </c>
      <c r="H979" s="2">
        <f>'Moving Avg'!G979</f>
        <v>3.047536</v>
      </c>
      <c r="I979" s="2">
        <f>'Moving Avg'!H979</f>
        <v>3.0619235000000025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50</v>
      </c>
      <c r="P979" s="8">
        <f t="shared" si="153"/>
        <v>83.5</v>
      </c>
      <c r="Q979" s="9">
        <f t="shared" si="154"/>
        <v>28.774999999999999</v>
      </c>
      <c r="R979" s="9">
        <f t="shared" si="155"/>
        <v>43.375</v>
      </c>
      <c r="S979" s="9">
        <f t="shared" si="156"/>
        <v>53.825000000000003</v>
      </c>
      <c r="T979" s="9">
        <f t="shared" si="157"/>
        <v>39.625</v>
      </c>
      <c r="U979" s="8">
        <f t="shared" si="158"/>
        <v>41.991666666666667</v>
      </c>
      <c r="V979" s="8">
        <f t="shared" si="159"/>
        <v>41.400000000000006</v>
      </c>
    </row>
    <row r="980" spans="1:22" ht="13.5" x14ac:dyDescent="0.25">
      <c r="A980" s="3">
        <f>RSI!A980</f>
        <v>43433</v>
      </c>
      <c r="B980" s="2">
        <f>RSI!B980</f>
        <v>3.1410999999999998</v>
      </c>
      <c r="C980" s="2">
        <f>RSI!I980</f>
        <v>64.054992488788116</v>
      </c>
      <c r="D980" s="2">
        <f>MACD!E980</f>
        <v>4.2741803646921817E-3</v>
      </c>
      <c r="E980" s="2">
        <f>MACD!F980</f>
        <v>7.9163099693370775E-3</v>
      </c>
      <c r="F980" s="2">
        <f>'Moving Avg'!D980</f>
        <v>3.0819000000000001</v>
      </c>
      <c r="G980" s="2">
        <f>'Moving Avg'!F980</f>
        <v>3.0674250000000005</v>
      </c>
      <c r="H980" s="2">
        <f>'Moving Avg'!G980</f>
        <v>3.0505579999999997</v>
      </c>
      <c r="I980" s="2">
        <f>'Moving Avg'!H980</f>
        <v>3.0644970000000025</v>
      </c>
      <c r="J980" s="6" t="str">
        <f>OBV!F980</f>
        <v>BEARISH</v>
      </c>
      <c r="K980" s="6" t="str">
        <f>OBV!G980</f>
        <v>NEUTRAL</v>
      </c>
      <c r="L980" s="6" t="str">
        <f>OBV!H980</f>
        <v>BEARISH DIVERGENCE</v>
      </c>
      <c r="M980" s="8">
        <f t="shared" si="150"/>
        <v>25</v>
      </c>
      <c r="N980" s="8">
        <f t="shared" si="151"/>
        <v>45</v>
      </c>
      <c r="O980" s="8">
        <f t="shared" si="152"/>
        <v>50</v>
      </c>
      <c r="P980" s="8">
        <f t="shared" si="153"/>
        <v>16.5</v>
      </c>
      <c r="Q980" s="9">
        <f t="shared" si="154"/>
        <v>34.475000000000001</v>
      </c>
      <c r="R980" s="9">
        <f t="shared" si="155"/>
        <v>35.625</v>
      </c>
      <c r="S980" s="9">
        <f t="shared" si="156"/>
        <v>30.425000000000001</v>
      </c>
      <c r="T980" s="9">
        <f t="shared" si="157"/>
        <v>34.125</v>
      </c>
      <c r="U980" s="8">
        <f t="shared" si="158"/>
        <v>33.508333333333333</v>
      </c>
      <c r="V980" s="8">
        <f t="shared" si="159"/>
        <v>33.662499999999994</v>
      </c>
    </row>
    <row r="981" spans="1:22" ht="13.5" x14ac:dyDescent="0.25">
      <c r="A981" s="3">
        <f>RSI!A981</f>
        <v>43434</v>
      </c>
      <c r="B981" s="2">
        <f>RSI!B981</f>
        <v>3.2103000000000002</v>
      </c>
      <c r="C981" s="2">
        <f>RSI!I981</f>
        <v>71.431360756967379</v>
      </c>
      <c r="D981" s="2">
        <f>MACD!E981</f>
        <v>-9.0823210218569095E-3</v>
      </c>
      <c r="E981" s="2">
        <f>MACD!F981</f>
        <v>4.5165837710982801E-3</v>
      </c>
      <c r="F981" s="2">
        <f>'Moving Avg'!D981</f>
        <v>3.1133600000000001</v>
      </c>
      <c r="G981" s="2">
        <f>'Moving Avg'!F981</f>
        <v>3.0737200000000002</v>
      </c>
      <c r="H981" s="2">
        <f>'Moving Avg'!G981</f>
        <v>3.0562219999999991</v>
      </c>
      <c r="I981" s="2">
        <f>'Moving Avg'!H981</f>
        <v>3.067416500000002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0</v>
      </c>
      <c r="N981" s="8">
        <f t="shared" si="151"/>
        <v>45</v>
      </c>
      <c r="O981" s="8">
        <f t="shared" si="152"/>
        <v>50</v>
      </c>
      <c r="P981" s="8">
        <f t="shared" si="153"/>
        <v>83.5</v>
      </c>
      <c r="Q981" s="9">
        <f t="shared" si="154"/>
        <v>35.774999999999999</v>
      </c>
      <c r="R981" s="9">
        <f t="shared" si="155"/>
        <v>47.375</v>
      </c>
      <c r="S981" s="9">
        <f t="shared" si="156"/>
        <v>56.825000000000003</v>
      </c>
      <c r="T981" s="9">
        <f t="shared" si="157"/>
        <v>44.625</v>
      </c>
      <c r="U981" s="8">
        <f t="shared" si="158"/>
        <v>46.658333333333339</v>
      </c>
      <c r="V981" s="8">
        <f t="shared" si="159"/>
        <v>46.150000000000006</v>
      </c>
    </row>
    <row r="982" spans="1:22" ht="13.5" x14ac:dyDescent="0.25">
      <c r="A982" s="3">
        <f>RSI!A982</f>
        <v>43437</v>
      </c>
      <c r="B982" s="2">
        <f>RSI!B982</f>
        <v>3.2418</v>
      </c>
      <c r="C982" s="2">
        <f>RSI!I982</f>
        <v>74.042641959596494</v>
      </c>
      <c r="D982" s="2">
        <f>MACD!E982</f>
        <v>-2.3569240102237377E-2</v>
      </c>
      <c r="E982" s="2">
        <f>MACD!F982</f>
        <v>-1.1005810035688516E-3</v>
      </c>
      <c r="F982" s="2">
        <f>'Moving Avg'!D982</f>
        <v>3.1473599999999999</v>
      </c>
      <c r="G982" s="2">
        <f>'Moving Avg'!F982</f>
        <v>3.0815900000000007</v>
      </c>
      <c r="H982" s="2">
        <f>'Moving Avg'!G982</f>
        <v>3.0608799999999992</v>
      </c>
      <c r="I982" s="2">
        <f>'Moving Avg'!H982</f>
        <v>3.0704935000000022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0</v>
      </c>
      <c r="N982" s="8">
        <f t="shared" si="151"/>
        <v>100</v>
      </c>
      <c r="O982" s="8">
        <f t="shared" si="152"/>
        <v>50</v>
      </c>
      <c r="P982" s="8">
        <f t="shared" si="153"/>
        <v>83.5</v>
      </c>
      <c r="Q982" s="9">
        <f t="shared" si="154"/>
        <v>55.024999999999999</v>
      </c>
      <c r="R982" s="9">
        <f t="shared" si="155"/>
        <v>58.375</v>
      </c>
      <c r="S982" s="9">
        <f t="shared" si="156"/>
        <v>65.075000000000003</v>
      </c>
      <c r="T982" s="9">
        <f t="shared" si="157"/>
        <v>58.375</v>
      </c>
      <c r="U982" s="8">
        <f t="shared" si="158"/>
        <v>59.491666666666674</v>
      </c>
      <c r="V982" s="8">
        <f t="shared" si="159"/>
        <v>59.212500000000006</v>
      </c>
    </row>
    <row r="983" spans="1:22" ht="13.5" x14ac:dyDescent="0.25">
      <c r="A983" s="3">
        <f>RSI!A983</f>
        <v>43438</v>
      </c>
      <c r="B983" s="2">
        <f>RSI!B983</f>
        <v>3.2418</v>
      </c>
      <c r="C983" s="2">
        <f>RSI!I983</f>
        <v>74.042641959596494</v>
      </c>
      <c r="D983" s="2">
        <f>MACD!E983</f>
        <v>-4.6494669693963431E-2</v>
      </c>
      <c r="E983" s="2">
        <f>MACD!F983</f>
        <v>-1.0179398741647768E-2</v>
      </c>
      <c r="F983" s="2">
        <f>'Moving Avg'!D983</f>
        <v>3.1813599999999997</v>
      </c>
      <c r="G983" s="2">
        <f>'Moving Avg'!F983</f>
        <v>3.0910299999999999</v>
      </c>
      <c r="H983" s="2">
        <f>'Moving Avg'!G983</f>
        <v>3.0656639999999995</v>
      </c>
      <c r="I983" s="2">
        <f>'Moving Avg'!H983</f>
        <v>3.0735705000000029</v>
      </c>
      <c r="J983" s="6" t="str">
        <f>OBV!F983</f>
        <v>BULLISH</v>
      </c>
      <c r="K983" s="6" t="str">
        <f>OBV!G983</f>
        <v>NEUTRAL</v>
      </c>
      <c r="L983" s="6" t="str">
        <f>OBV!H983</f>
        <v>CONFIRMED BULLISH</v>
      </c>
      <c r="M983" s="8">
        <f t="shared" si="150"/>
        <v>0</v>
      </c>
      <c r="N983" s="8">
        <f t="shared" si="151"/>
        <v>100</v>
      </c>
      <c r="O983" s="8">
        <f t="shared" si="152"/>
        <v>50</v>
      </c>
      <c r="P983" s="8">
        <f t="shared" si="153"/>
        <v>83.5</v>
      </c>
      <c r="Q983" s="9">
        <f t="shared" si="154"/>
        <v>55.024999999999999</v>
      </c>
      <c r="R983" s="9">
        <f t="shared" si="155"/>
        <v>58.375</v>
      </c>
      <c r="S983" s="9">
        <f t="shared" si="156"/>
        <v>65.075000000000003</v>
      </c>
      <c r="T983" s="9">
        <f t="shared" si="157"/>
        <v>58.375</v>
      </c>
      <c r="U983" s="8">
        <f t="shared" si="158"/>
        <v>59.491666666666674</v>
      </c>
      <c r="V983" s="8">
        <f t="shared" si="159"/>
        <v>59.212500000000006</v>
      </c>
    </row>
    <row r="984" spans="1:22" ht="13.5" x14ac:dyDescent="0.25">
      <c r="A984" s="3">
        <f>RSI!A984</f>
        <v>43439</v>
      </c>
      <c r="B984" s="2">
        <f>RSI!B984</f>
        <v>3.2418</v>
      </c>
      <c r="C984" s="2">
        <f>RSI!I984</f>
        <v>74.042641959596494</v>
      </c>
      <c r="D984" s="2">
        <f>MACD!E984</f>
        <v>-5.7103542796381301E-2</v>
      </c>
      <c r="E984" s="2">
        <f>MACD!F984</f>
        <v>-1.9564227552594474E-2</v>
      </c>
      <c r="F984" s="2">
        <f>'Moving Avg'!D984</f>
        <v>3.2153599999999996</v>
      </c>
      <c r="G984" s="2">
        <f>'Moving Avg'!F984</f>
        <v>3.0995300000000001</v>
      </c>
      <c r="H984" s="2">
        <f>'Moving Avg'!G984</f>
        <v>3.0701960000000001</v>
      </c>
      <c r="I984" s="2">
        <f>'Moving Avg'!H984</f>
        <v>3.0766765000000027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0</v>
      </c>
      <c r="N984" s="8">
        <f t="shared" si="151"/>
        <v>100</v>
      </c>
      <c r="O984" s="8">
        <f t="shared" si="152"/>
        <v>50</v>
      </c>
      <c r="P984" s="8">
        <f t="shared" si="153"/>
        <v>83.5</v>
      </c>
      <c r="Q984" s="9">
        <f t="shared" si="154"/>
        <v>55.024999999999999</v>
      </c>
      <c r="R984" s="9">
        <f t="shared" si="155"/>
        <v>58.375</v>
      </c>
      <c r="S984" s="9">
        <f t="shared" si="156"/>
        <v>65.075000000000003</v>
      </c>
      <c r="T984" s="9">
        <f t="shared" si="157"/>
        <v>58.375</v>
      </c>
      <c r="U984" s="8">
        <f t="shared" si="158"/>
        <v>59.491666666666674</v>
      </c>
      <c r="V984" s="8">
        <f t="shared" si="159"/>
        <v>59.212500000000006</v>
      </c>
    </row>
    <row r="985" spans="1:22" ht="13.5" x14ac:dyDescent="0.25">
      <c r="A985" s="3">
        <f>RSI!A985</f>
        <v>43440</v>
      </c>
      <c r="B985" s="2">
        <f>RSI!B985</f>
        <v>3.2418</v>
      </c>
      <c r="C985" s="2">
        <f>RSI!I985</f>
        <v>74.042641959596494</v>
      </c>
      <c r="D985" s="2">
        <f>MACD!E985</f>
        <v>-6.4023844596892587E-2</v>
      </c>
      <c r="E985" s="2">
        <f>MACD!F985</f>
        <v>-2.84561509614541E-2</v>
      </c>
      <c r="F985" s="2">
        <f>'Moving Avg'!D985</f>
        <v>3.2354999999999996</v>
      </c>
      <c r="G985" s="2">
        <f>'Moving Avg'!F985</f>
        <v>3.1083399999999997</v>
      </c>
      <c r="H985" s="2">
        <f>'Moving Avg'!G985</f>
        <v>3.0747279999999999</v>
      </c>
      <c r="I985" s="2">
        <f>'Moving Avg'!H985</f>
        <v>3.0797535000000034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0</v>
      </c>
      <c r="N985" s="8">
        <f t="shared" si="151"/>
        <v>100</v>
      </c>
      <c r="O985" s="8">
        <f t="shared" si="152"/>
        <v>50</v>
      </c>
      <c r="P985" s="8">
        <f t="shared" si="153"/>
        <v>83.5</v>
      </c>
      <c r="Q985" s="9">
        <f t="shared" si="154"/>
        <v>55.024999999999999</v>
      </c>
      <c r="R985" s="9">
        <f t="shared" si="155"/>
        <v>58.375</v>
      </c>
      <c r="S985" s="9">
        <f t="shared" si="156"/>
        <v>65.075000000000003</v>
      </c>
      <c r="T985" s="9">
        <f t="shared" si="157"/>
        <v>58.375</v>
      </c>
      <c r="U985" s="8">
        <f t="shared" si="158"/>
        <v>59.491666666666674</v>
      </c>
      <c r="V985" s="8">
        <f t="shared" si="159"/>
        <v>59.212500000000006</v>
      </c>
    </row>
    <row r="986" spans="1:22" ht="13.5" x14ac:dyDescent="0.25">
      <c r="A986" s="3">
        <f>RSI!A986</f>
        <v>43441</v>
      </c>
      <c r="B986" s="2">
        <f>RSI!B986</f>
        <v>3.1474000000000002</v>
      </c>
      <c r="C986" s="2">
        <f>RSI!I986</f>
        <v>54.107419595646341</v>
      </c>
      <c r="D986" s="2">
        <f>MACD!E986</f>
        <v>-6.6553154046331109E-2</v>
      </c>
      <c r="E986" s="2">
        <f>MACD!F986</f>
        <v>-3.6075551578429503E-2</v>
      </c>
      <c r="F986" s="2">
        <f>'Moving Avg'!D986</f>
        <v>3.2229199999999998</v>
      </c>
      <c r="G986" s="2">
        <f>'Moving Avg'!F986</f>
        <v>3.11212</v>
      </c>
      <c r="H986" s="2">
        <f>'Moving Avg'!G986</f>
        <v>3.0773720000000004</v>
      </c>
      <c r="I986" s="2">
        <f>'Moving Avg'!H986</f>
        <v>3.0825045000000033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25</v>
      </c>
      <c r="N986" s="8">
        <f t="shared" si="151"/>
        <v>100</v>
      </c>
      <c r="O986" s="8">
        <f t="shared" si="152"/>
        <v>50</v>
      </c>
      <c r="P986" s="8">
        <f t="shared" si="153"/>
        <v>16.5</v>
      </c>
      <c r="Q986" s="9">
        <f t="shared" si="154"/>
        <v>53.725000000000001</v>
      </c>
      <c r="R986" s="9">
        <f t="shared" si="155"/>
        <v>46.625</v>
      </c>
      <c r="S986" s="9">
        <f t="shared" si="156"/>
        <v>38.674999999999997</v>
      </c>
      <c r="T986" s="9">
        <f t="shared" si="157"/>
        <v>47.875</v>
      </c>
      <c r="U986" s="8">
        <f t="shared" si="158"/>
        <v>46.341666666666661</v>
      </c>
      <c r="V986" s="8">
        <f t="shared" si="159"/>
        <v>46.724999999999994</v>
      </c>
    </row>
    <row r="987" spans="1:22" ht="13.5" x14ac:dyDescent="0.25">
      <c r="A987" s="3">
        <f>RSI!A987</f>
        <v>43444</v>
      </c>
      <c r="B987" s="2">
        <f>RSI!B987</f>
        <v>3.1474000000000002</v>
      </c>
      <c r="C987" s="2">
        <f>RSI!I987</f>
        <v>54.107419595646341</v>
      </c>
      <c r="D987" s="2">
        <f>MACD!E987</f>
        <v>-6.5959842030406168E-2</v>
      </c>
      <c r="E987" s="2">
        <f>MACD!F987</f>
        <v>-4.2052409668824842E-2</v>
      </c>
      <c r="F987" s="2">
        <f>'Moving Avg'!D987</f>
        <v>3.2040400000000004</v>
      </c>
      <c r="G987" s="2">
        <f>'Moving Avg'!F987</f>
        <v>3.1158999999999999</v>
      </c>
      <c r="H987" s="2">
        <f>'Moving Avg'!G987</f>
        <v>3.0800160000000005</v>
      </c>
      <c r="I987" s="2">
        <f>'Moving Avg'!H987</f>
        <v>3.0852555000000037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25</v>
      </c>
      <c r="N987" s="8">
        <f t="shared" si="151"/>
        <v>100</v>
      </c>
      <c r="O987" s="8">
        <f t="shared" si="152"/>
        <v>50</v>
      </c>
      <c r="P987" s="8">
        <f t="shared" si="153"/>
        <v>16.5</v>
      </c>
      <c r="Q987" s="9">
        <f t="shared" si="154"/>
        <v>53.725000000000001</v>
      </c>
      <c r="R987" s="9">
        <f t="shared" si="155"/>
        <v>46.625</v>
      </c>
      <c r="S987" s="9">
        <f t="shared" si="156"/>
        <v>38.674999999999997</v>
      </c>
      <c r="T987" s="9">
        <f t="shared" si="157"/>
        <v>47.875</v>
      </c>
      <c r="U987" s="8">
        <f t="shared" si="158"/>
        <v>46.341666666666661</v>
      </c>
      <c r="V987" s="8">
        <f t="shared" si="159"/>
        <v>46.724999999999994</v>
      </c>
    </row>
    <row r="988" spans="1:22" ht="13.5" x14ac:dyDescent="0.25">
      <c r="A988" s="3">
        <f>RSI!A988</f>
        <v>43445</v>
      </c>
      <c r="B988" s="2">
        <f>RSI!B988</f>
        <v>3.2418</v>
      </c>
      <c r="C988" s="2">
        <f>RSI!I988</f>
        <v>65.027679870678</v>
      </c>
      <c r="D988" s="2">
        <f>MACD!E988</f>
        <v>-7.2597448376557239E-2</v>
      </c>
      <c r="E988" s="2">
        <f>MACD!F988</f>
        <v>-4.8161417410371325E-2</v>
      </c>
      <c r="F988" s="2">
        <f>'Moving Avg'!D988</f>
        <v>3.2040400000000004</v>
      </c>
      <c r="G988" s="2">
        <f>'Moving Avg'!F988</f>
        <v>3.1243999999999992</v>
      </c>
      <c r="H988" s="2">
        <f>'Moving Avg'!G988</f>
        <v>3.0845480000000003</v>
      </c>
      <c r="I988" s="2">
        <f>'Moving Avg'!H988</f>
        <v>3.0884785000000035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  <c r="M988" s="8">
        <f t="shared" si="150"/>
        <v>25</v>
      </c>
      <c r="N988" s="8">
        <f t="shared" si="151"/>
        <v>100</v>
      </c>
      <c r="O988" s="8">
        <f t="shared" si="152"/>
        <v>50</v>
      </c>
      <c r="P988" s="8">
        <f t="shared" si="153"/>
        <v>16.5</v>
      </c>
      <c r="Q988" s="9">
        <f t="shared" si="154"/>
        <v>53.725000000000001</v>
      </c>
      <c r="R988" s="9">
        <f t="shared" si="155"/>
        <v>46.625</v>
      </c>
      <c r="S988" s="9">
        <f t="shared" si="156"/>
        <v>38.674999999999997</v>
      </c>
      <c r="T988" s="9">
        <f t="shared" si="157"/>
        <v>47.875</v>
      </c>
      <c r="U988" s="8">
        <f t="shared" si="158"/>
        <v>46.341666666666661</v>
      </c>
      <c r="V988" s="8">
        <f t="shared" si="159"/>
        <v>46.724999999999994</v>
      </c>
    </row>
    <row r="989" spans="1:22" ht="13.5" x14ac:dyDescent="0.25">
      <c r="A989" s="3">
        <f>RSI!A989</f>
        <v>43446</v>
      </c>
      <c r="B989" s="2">
        <f>RSI!B989</f>
        <v>3.2418</v>
      </c>
      <c r="C989" s="2">
        <f>RSI!I989</f>
        <v>65.027679870678</v>
      </c>
      <c r="D989" s="2">
        <f>MACD!E989</f>
        <v>-7.8907852797312827E-2</v>
      </c>
      <c r="E989" s="2">
        <f>MACD!F989</f>
        <v>-5.4310704487759626E-2</v>
      </c>
      <c r="F989" s="2">
        <f>'Moving Avg'!D989</f>
        <v>3.20404</v>
      </c>
      <c r="G989" s="2">
        <f>'Moving Avg'!F989</f>
        <v>3.1328999999999994</v>
      </c>
      <c r="H989" s="2">
        <f>'Moving Avg'!G989</f>
        <v>3.0892060000000008</v>
      </c>
      <c r="I989" s="2">
        <f>'Moving Avg'!H989</f>
        <v>3.0917015000000037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  <c r="M989" s="8">
        <f t="shared" si="150"/>
        <v>25</v>
      </c>
      <c r="N989" s="8">
        <f t="shared" si="151"/>
        <v>100</v>
      </c>
      <c r="O989" s="8">
        <f t="shared" si="152"/>
        <v>50</v>
      </c>
      <c r="P989" s="8">
        <f t="shared" si="153"/>
        <v>16.5</v>
      </c>
      <c r="Q989" s="9">
        <f t="shared" si="154"/>
        <v>53.725000000000001</v>
      </c>
      <c r="R989" s="9">
        <f t="shared" si="155"/>
        <v>46.625</v>
      </c>
      <c r="S989" s="9">
        <f t="shared" si="156"/>
        <v>38.674999999999997</v>
      </c>
      <c r="T989" s="9">
        <f t="shared" si="157"/>
        <v>47.875</v>
      </c>
      <c r="U989" s="8">
        <f t="shared" si="158"/>
        <v>46.341666666666661</v>
      </c>
      <c r="V989" s="8">
        <f t="shared" si="159"/>
        <v>46.724999999999994</v>
      </c>
    </row>
    <row r="990" spans="1:22" ht="13.5" x14ac:dyDescent="0.25">
      <c r="A990" s="3">
        <f>RSI!A990</f>
        <v>43447</v>
      </c>
      <c r="B990" s="2">
        <f>RSI!B990</f>
        <v>3.2292000000000001</v>
      </c>
      <c r="C990" s="2">
        <f>RSI!I990</f>
        <v>62.717492957436683</v>
      </c>
      <c r="D990" s="2">
        <f>MACD!E990</f>
        <v>-7.3295117197651027E-2</v>
      </c>
      <c r="E990" s="2">
        <f>MACD!F990</f>
        <v>-5.8107587029737909E-2</v>
      </c>
      <c r="F990" s="2">
        <f>'Moving Avg'!D990</f>
        <v>3.2015199999999999</v>
      </c>
      <c r="G990" s="2">
        <f>'Moving Avg'!F990</f>
        <v>3.140769999999999</v>
      </c>
      <c r="H990" s="2">
        <f>'Moving Avg'!G990</f>
        <v>3.0939900000000007</v>
      </c>
      <c r="I990" s="2">
        <f>'Moving Avg'!H990</f>
        <v>3.094744500000004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45</v>
      </c>
      <c r="O990" s="8">
        <f t="shared" si="152"/>
        <v>50</v>
      </c>
      <c r="P990" s="8">
        <f t="shared" si="153"/>
        <v>16.5</v>
      </c>
      <c r="Q990" s="9">
        <f t="shared" si="154"/>
        <v>34.475000000000001</v>
      </c>
      <c r="R990" s="9">
        <f t="shared" si="155"/>
        <v>35.625</v>
      </c>
      <c r="S990" s="9">
        <f t="shared" si="156"/>
        <v>30.425000000000001</v>
      </c>
      <c r="T990" s="9">
        <f t="shared" si="157"/>
        <v>34.125</v>
      </c>
      <c r="U990" s="8">
        <f t="shared" si="158"/>
        <v>33.508333333333333</v>
      </c>
      <c r="V990" s="8">
        <f t="shared" si="159"/>
        <v>33.662499999999994</v>
      </c>
    </row>
    <row r="991" spans="1:22" ht="13.5" x14ac:dyDescent="0.25">
      <c r="A991" s="3">
        <f>RSI!A991</f>
        <v>43448</v>
      </c>
      <c r="B991" s="2">
        <f>RSI!B991</f>
        <v>3.2103000000000002</v>
      </c>
      <c r="C991" s="2">
        <f>RSI!I991</f>
        <v>59.313576336380521</v>
      </c>
      <c r="D991" s="2">
        <f>MACD!E991</f>
        <v>-5.7020237543241592E-2</v>
      </c>
      <c r="E991" s="2">
        <f>MACD!F991</f>
        <v>-5.7890117132438648E-2</v>
      </c>
      <c r="F991" s="2">
        <f>'Moving Avg'!D991</f>
        <v>3.2141000000000006</v>
      </c>
      <c r="G991" s="2">
        <f>'Moving Avg'!F991</f>
        <v>3.1486349999999996</v>
      </c>
      <c r="H991" s="2">
        <f>'Moving Avg'!G991</f>
        <v>3.0973880000000005</v>
      </c>
      <c r="I991" s="2">
        <f>'Moving Avg'!H991</f>
        <v>3.097693000000004</v>
      </c>
      <c r="J991" s="6" t="str">
        <f>OBV!F991</f>
        <v>BEARISH</v>
      </c>
      <c r="K991" s="6" t="str">
        <f>OBV!G991</f>
        <v>NEUTRAL</v>
      </c>
      <c r="L991" s="6" t="str">
        <f>OBV!H991</f>
        <v>BEARISH DIVERGENCE</v>
      </c>
      <c r="M991" s="8">
        <f t="shared" si="150"/>
        <v>25</v>
      </c>
      <c r="N991" s="8">
        <f t="shared" si="151"/>
        <v>0</v>
      </c>
      <c r="O991" s="8">
        <f t="shared" si="152"/>
        <v>50</v>
      </c>
      <c r="P991" s="8">
        <f t="shared" si="153"/>
        <v>16.5</v>
      </c>
      <c r="Q991" s="9">
        <f t="shared" si="154"/>
        <v>18.725000000000001</v>
      </c>
      <c r="R991" s="9">
        <f t="shared" si="155"/>
        <v>26.625</v>
      </c>
      <c r="S991" s="9">
        <f t="shared" si="156"/>
        <v>23.675000000000001</v>
      </c>
      <c r="T991" s="9">
        <f t="shared" si="157"/>
        <v>22.875</v>
      </c>
      <c r="U991" s="8">
        <f t="shared" si="158"/>
        <v>23.008333333333336</v>
      </c>
      <c r="V991" s="8">
        <f t="shared" si="159"/>
        <v>22.975000000000001</v>
      </c>
    </row>
    <row r="992" spans="1:22" ht="13.5" x14ac:dyDescent="0.25">
      <c r="A992" s="3">
        <f>RSI!A992</f>
        <v>43451</v>
      </c>
      <c r="B992" s="2">
        <f>RSI!B992</f>
        <v>3.2103000000000002</v>
      </c>
      <c r="C992" s="2">
        <f>RSI!I992</f>
        <v>59.313576336380528</v>
      </c>
      <c r="D992" s="2">
        <f>MACD!E992</f>
        <v>-3.8773306332029023E-2</v>
      </c>
      <c r="E992" s="2">
        <f>MACD!F992</f>
        <v>-5.4066754972356725E-2</v>
      </c>
      <c r="F992" s="2">
        <f>'Moving Avg'!D992</f>
        <v>3.2266800000000004</v>
      </c>
      <c r="G992" s="2">
        <f>'Moving Avg'!F992</f>
        <v>3.156499999999999</v>
      </c>
      <c r="H992" s="2">
        <f>'Moving Avg'!G992</f>
        <v>3.1011639999999994</v>
      </c>
      <c r="I992" s="2">
        <f>'Moving Avg'!H992</f>
        <v>3.1006705000000041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  <c r="M992" s="8">
        <f t="shared" si="150"/>
        <v>25</v>
      </c>
      <c r="N992" s="8">
        <f t="shared" si="151"/>
        <v>0</v>
      </c>
      <c r="O992" s="8">
        <f t="shared" si="152"/>
        <v>50</v>
      </c>
      <c r="P992" s="8">
        <f t="shared" si="153"/>
        <v>16.5</v>
      </c>
      <c r="Q992" s="9">
        <f t="shared" si="154"/>
        <v>18.725000000000001</v>
      </c>
      <c r="R992" s="9">
        <f t="shared" si="155"/>
        <v>26.625</v>
      </c>
      <c r="S992" s="9">
        <f t="shared" si="156"/>
        <v>23.675000000000001</v>
      </c>
      <c r="T992" s="9">
        <f t="shared" si="157"/>
        <v>22.875</v>
      </c>
      <c r="U992" s="8">
        <f t="shared" si="158"/>
        <v>23.008333333333336</v>
      </c>
      <c r="V992" s="8">
        <f t="shared" si="159"/>
        <v>22.975000000000001</v>
      </c>
    </row>
    <row r="993" spans="1:22" ht="13.5" x14ac:dyDescent="0.25">
      <c r="A993" s="3">
        <f>RSI!A993</f>
        <v>43452</v>
      </c>
      <c r="B993" s="2">
        <f>RSI!B993</f>
        <v>3.2103000000000002</v>
      </c>
      <c r="C993" s="2">
        <f>RSI!I993</f>
        <v>59.313576336380528</v>
      </c>
      <c r="D993" s="2">
        <f>MACD!E993</f>
        <v>-2.3676442205500248E-2</v>
      </c>
      <c r="E993" s="2">
        <f>MACD!F993</f>
        <v>-4.7988692418985429E-2</v>
      </c>
      <c r="F993" s="2">
        <f>'Moving Avg'!D993</f>
        <v>3.22038</v>
      </c>
      <c r="G993" s="2">
        <f>'Moving Avg'!F993</f>
        <v>3.1675150000000003</v>
      </c>
      <c r="H993" s="2">
        <f>'Moving Avg'!G993</f>
        <v>3.1049399999999991</v>
      </c>
      <c r="I993" s="2">
        <f>'Moving Avg'!H993</f>
        <v>3.1037065000000039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50</v>
      </c>
      <c r="P993" s="8">
        <f t="shared" si="153"/>
        <v>16.5</v>
      </c>
      <c r="Q993" s="9">
        <f t="shared" si="154"/>
        <v>18.725000000000001</v>
      </c>
      <c r="R993" s="9">
        <f t="shared" si="155"/>
        <v>26.625</v>
      </c>
      <c r="S993" s="9">
        <f t="shared" si="156"/>
        <v>23.675000000000001</v>
      </c>
      <c r="T993" s="9">
        <f t="shared" si="157"/>
        <v>22.875</v>
      </c>
      <c r="U993" s="8">
        <f t="shared" si="158"/>
        <v>23.008333333333336</v>
      </c>
      <c r="V993" s="8">
        <f t="shared" si="159"/>
        <v>22.975000000000001</v>
      </c>
    </row>
    <row r="994" spans="1:22" ht="13.5" x14ac:dyDescent="0.25">
      <c r="A994" s="3">
        <f>RSI!A994</f>
        <v>43453</v>
      </c>
      <c r="B994" s="2">
        <f>RSI!B994</f>
        <v>3.2103000000000002</v>
      </c>
      <c r="C994" s="2">
        <f>RSI!I994</f>
        <v>59.313576336380528</v>
      </c>
      <c r="D994" s="2">
        <f>MACD!E994</f>
        <v>-1.1219623391775624E-2</v>
      </c>
      <c r="E994" s="2">
        <f>MACD!F994</f>
        <v>-4.0634878613543472E-2</v>
      </c>
      <c r="F994" s="2">
        <f>'Moving Avg'!D994</f>
        <v>3.21408</v>
      </c>
      <c r="G994" s="2">
        <f>'Moving Avg'!F994</f>
        <v>3.1753799999999996</v>
      </c>
      <c r="H994" s="2">
        <f>'Moving Avg'!G994</f>
        <v>3.1090939999999985</v>
      </c>
      <c r="I994" s="2">
        <f>'Moving Avg'!H994</f>
        <v>3.1069175000000033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25</v>
      </c>
      <c r="N994" s="8">
        <f t="shared" si="151"/>
        <v>0</v>
      </c>
      <c r="O994" s="8">
        <f t="shared" si="152"/>
        <v>50</v>
      </c>
      <c r="P994" s="8">
        <f t="shared" si="153"/>
        <v>16.5</v>
      </c>
      <c r="Q994" s="9">
        <f t="shared" si="154"/>
        <v>18.725000000000001</v>
      </c>
      <c r="R994" s="9">
        <f t="shared" si="155"/>
        <v>26.625</v>
      </c>
      <c r="S994" s="9">
        <f t="shared" si="156"/>
        <v>23.675000000000001</v>
      </c>
      <c r="T994" s="9">
        <f t="shared" si="157"/>
        <v>22.875</v>
      </c>
      <c r="U994" s="8">
        <f t="shared" si="158"/>
        <v>23.008333333333336</v>
      </c>
      <c r="V994" s="8">
        <f t="shared" si="159"/>
        <v>22.975000000000001</v>
      </c>
    </row>
    <row r="995" spans="1:22" ht="13.5" x14ac:dyDescent="0.25">
      <c r="A995" s="3">
        <f>RSI!A995</f>
        <v>43454</v>
      </c>
      <c r="B995" s="2">
        <f>RSI!B995</f>
        <v>3.2040000000000002</v>
      </c>
      <c r="C995" s="2">
        <f>RSI!I995</f>
        <v>57.904545937065855</v>
      </c>
      <c r="D995" s="2">
        <f>MACD!E995</f>
        <v>-5.0650753040404339E-4</v>
      </c>
      <c r="E995" s="2">
        <f>MACD!F995</f>
        <v>-3.2609204396915586E-2</v>
      </c>
      <c r="F995" s="2">
        <f>'Moving Avg'!D995</f>
        <v>3.2090400000000003</v>
      </c>
      <c r="G995" s="2">
        <f>'Moving Avg'!F995</f>
        <v>3.1819899999999999</v>
      </c>
      <c r="H995" s="2">
        <f>'Moving Avg'!G995</f>
        <v>3.1122399999999986</v>
      </c>
      <c r="I995" s="2">
        <f>'Moving Avg'!H995</f>
        <v>3.1102430000000032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50</v>
      </c>
      <c r="P995" s="8">
        <f t="shared" si="153"/>
        <v>16.5</v>
      </c>
      <c r="Q995" s="9">
        <f t="shared" si="154"/>
        <v>18.725000000000001</v>
      </c>
      <c r="R995" s="9">
        <f t="shared" si="155"/>
        <v>26.625</v>
      </c>
      <c r="S995" s="9">
        <f t="shared" si="156"/>
        <v>23.675000000000001</v>
      </c>
      <c r="T995" s="9">
        <f t="shared" si="157"/>
        <v>22.875</v>
      </c>
      <c r="U995" s="8">
        <f t="shared" si="158"/>
        <v>23.008333333333336</v>
      </c>
      <c r="V995" s="8">
        <f t="shared" si="159"/>
        <v>22.975000000000001</v>
      </c>
    </row>
    <row r="996" spans="1:22" ht="13.5" x14ac:dyDescent="0.25">
      <c r="A996" s="3">
        <f>RSI!A996</f>
        <v>43455</v>
      </c>
      <c r="B996" s="2">
        <f>RSI!B996</f>
        <v>3.2040000000000002</v>
      </c>
      <c r="C996" s="2">
        <f>RSI!I996</f>
        <v>57.904545937065855</v>
      </c>
      <c r="D996" s="2">
        <f>MACD!E996</f>
        <v>-6.1995762141684452E-3</v>
      </c>
      <c r="E996" s="2">
        <f>MACD!F996</f>
        <v>-2.7327278760366159E-2</v>
      </c>
      <c r="F996" s="2">
        <f>'Moving Avg'!D996</f>
        <v>3.2077800000000005</v>
      </c>
      <c r="G996" s="2">
        <f>'Moving Avg'!F996</f>
        <v>3.1895400000000009</v>
      </c>
      <c r="H996" s="2">
        <f>'Moving Avg'!G996</f>
        <v>3.114631999999999</v>
      </c>
      <c r="I996" s="2">
        <f>'Moving Avg'!H996</f>
        <v>3.1132475000000035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50</v>
      </c>
      <c r="P996" s="8">
        <f t="shared" si="153"/>
        <v>16.5</v>
      </c>
      <c r="Q996" s="9">
        <f t="shared" si="154"/>
        <v>18.725000000000001</v>
      </c>
      <c r="R996" s="9">
        <f t="shared" si="155"/>
        <v>26.625</v>
      </c>
      <c r="S996" s="9">
        <f t="shared" si="156"/>
        <v>23.675000000000001</v>
      </c>
      <c r="T996" s="9">
        <f t="shared" si="157"/>
        <v>22.875</v>
      </c>
      <c r="U996" s="8">
        <f t="shared" si="158"/>
        <v>23.008333333333336</v>
      </c>
      <c r="V996" s="8">
        <f t="shared" si="159"/>
        <v>22.975000000000001</v>
      </c>
    </row>
    <row r="997" spans="1:22" ht="13.5" x14ac:dyDescent="0.25">
      <c r="A997" s="3">
        <f>RSI!A997</f>
        <v>43458</v>
      </c>
      <c r="B997" s="2">
        <f>RSI!B997</f>
        <v>3.2040000000000002</v>
      </c>
      <c r="C997" s="2">
        <f>RSI!I997</f>
        <v>57.904545937065855</v>
      </c>
      <c r="D997" s="2">
        <f>MACD!E997</f>
        <v>-1.1234321465388941E-2</v>
      </c>
      <c r="E997" s="2">
        <f>MACD!F997</f>
        <v>-2.4108687301370717E-2</v>
      </c>
      <c r="F997" s="2">
        <f>'Moving Avg'!D997</f>
        <v>3.2065200000000003</v>
      </c>
      <c r="G997" s="2">
        <f>'Moving Avg'!F997</f>
        <v>3.1961500000000003</v>
      </c>
      <c r="H997" s="2">
        <f>'Moving Avg'!G997</f>
        <v>3.1172759999999986</v>
      </c>
      <c r="I997" s="2">
        <f>'Moving Avg'!H997</f>
        <v>3.1161935000000032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50</v>
      </c>
      <c r="P997" s="8">
        <f t="shared" si="153"/>
        <v>16.5</v>
      </c>
      <c r="Q997" s="9">
        <f t="shared" si="154"/>
        <v>18.725000000000001</v>
      </c>
      <c r="R997" s="9">
        <f t="shared" si="155"/>
        <v>26.625</v>
      </c>
      <c r="S997" s="9">
        <f t="shared" si="156"/>
        <v>23.675000000000001</v>
      </c>
      <c r="T997" s="9">
        <f t="shared" si="157"/>
        <v>22.875</v>
      </c>
      <c r="U997" s="8">
        <f t="shared" si="158"/>
        <v>23.008333333333336</v>
      </c>
      <c r="V997" s="8">
        <f t="shared" si="159"/>
        <v>22.975000000000001</v>
      </c>
    </row>
    <row r="998" spans="1:22" ht="13.5" x14ac:dyDescent="0.25">
      <c r="A998" s="3">
        <f>RSI!A998</f>
        <v>43459</v>
      </c>
      <c r="B998" s="2">
        <f>RSI!B998</f>
        <v>3.2418</v>
      </c>
      <c r="C998" s="2">
        <f>RSI!I998</f>
        <v>64.265960090226486</v>
      </c>
      <c r="D998" s="2">
        <f>MACD!E998</f>
        <v>-3.9728333121811232E-3</v>
      </c>
      <c r="E998" s="2">
        <f>MACD!F998</f>
        <v>-2.0081516503532799E-2</v>
      </c>
      <c r="F998" s="2">
        <f>'Moving Avg'!D998</f>
        <v>3.2128200000000007</v>
      </c>
      <c r="G998" s="2">
        <f>'Moving Avg'!F998</f>
        <v>3.2046500000000009</v>
      </c>
      <c r="H998" s="2">
        <f>'Moving Avg'!G998</f>
        <v>3.1206759999999991</v>
      </c>
      <c r="I998" s="2">
        <f>'Moving Avg'!H998</f>
        <v>3.1193285000000044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0</v>
      </c>
      <c r="O998" s="8">
        <f t="shared" si="152"/>
        <v>50</v>
      </c>
      <c r="P998" s="8">
        <f t="shared" si="153"/>
        <v>83.5</v>
      </c>
      <c r="Q998" s="9">
        <f t="shared" si="154"/>
        <v>28.774999999999999</v>
      </c>
      <c r="R998" s="9">
        <f t="shared" si="155"/>
        <v>43.375</v>
      </c>
      <c r="S998" s="9">
        <f t="shared" si="156"/>
        <v>53.825000000000003</v>
      </c>
      <c r="T998" s="9">
        <f t="shared" si="157"/>
        <v>39.625</v>
      </c>
      <c r="U998" s="8">
        <f t="shared" si="158"/>
        <v>41.991666666666667</v>
      </c>
      <c r="V998" s="8">
        <f t="shared" si="159"/>
        <v>41.400000000000006</v>
      </c>
    </row>
    <row r="999" spans="1:22" ht="13.5" x14ac:dyDescent="0.25">
      <c r="A999" s="3">
        <f>RSI!A999</f>
        <v>43460</v>
      </c>
      <c r="B999" s="2">
        <f>RSI!B999</f>
        <v>3.3740000000000001</v>
      </c>
      <c r="C999" s="2">
        <f>RSI!I999</f>
        <v>77.227441427080493</v>
      </c>
      <c r="D999" s="2">
        <f>MACD!E999</f>
        <v>-8.030951331039482E-3</v>
      </c>
      <c r="E999" s="2">
        <f>MACD!F999</f>
        <v>-1.7671403469034137E-2</v>
      </c>
      <c r="F999" s="2">
        <f>'Moving Avg'!D999</f>
        <v>3.2455599999999998</v>
      </c>
      <c r="G999" s="2">
        <f>'Moving Avg'!F999</f>
        <v>3.2197600000000008</v>
      </c>
      <c r="H999" s="2">
        <f>'Moving Avg'!G999</f>
        <v>3.1264679999999991</v>
      </c>
      <c r="I999" s="2">
        <f>'Moving Avg'!H999</f>
        <v>3.122833000000004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0"/>
        <v>0</v>
      </c>
      <c r="N999" s="8">
        <f t="shared" si="151"/>
        <v>0</v>
      </c>
      <c r="O999" s="8">
        <f t="shared" si="152"/>
        <v>50</v>
      </c>
      <c r="P999" s="8">
        <f t="shared" si="153"/>
        <v>83.5</v>
      </c>
      <c r="Q999" s="9">
        <f t="shared" si="154"/>
        <v>20.024999999999999</v>
      </c>
      <c r="R999" s="9">
        <f t="shared" si="155"/>
        <v>38.375</v>
      </c>
      <c r="S999" s="9">
        <f t="shared" si="156"/>
        <v>50.075000000000003</v>
      </c>
      <c r="T999" s="9">
        <f t="shared" si="157"/>
        <v>33.375</v>
      </c>
      <c r="U999" s="8">
        <f t="shared" si="158"/>
        <v>36.158333333333331</v>
      </c>
      <c r="V999" s="8">
        <f t="shared" si="159"/>
        <v>35.462499999999999</v>
      </c>
    </row>
    <row r="1000" spans="1:22" ht="13.5" x14ac:dyDescent="0.25">
      <c r="A1000" s="3">
        <f>RSI!A1000</f>
        <v>43461</v>
      </c>
      <c r="B1000" s="2">
        <f>RSI!B1000</f>
        <v>3.3992</v>
      </c>
      <c r="C1000" s="2">
        <f>RSI!I1000</f>
        <v>78.805589101045527</v>
      </c>
      <c r="D1000" s="2">
        <f>MACD!E1000</f>
        <v>-1.6430548624093433E-2</v>
      </c>
      <c r="E1000" s="2">
        <f>MACD!F1000</f>
        <v>-1.7423232500045994E-2</v>
      </c>
      <c r="F1000" s="2">
        <f>'Moving Avg'!D1000</f>
        <v>3.2846000000000002</v>
      </c>
      <c r="G1000" s="2">
        <f>'Moving Avg'!F1000</f>
        <v>3.2326650000000008</v>
      </c>
      <c r="H1000" s="2">
        <f>'Moving Avg'!G1000</f>
        <v>3.1328899999999997</v>
      </c>
      <c r="I1000" s="2">
        <f>'Moving Avg'!H1000</f>
        <v>3.1257045000000034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  <c r="M1000" s="8">
        <f t="shared" si="150"/>
        <v>0</v>
      </c>
      <c r="N1000" s="8">
        <f t="shared" si="151"/>
        <v>0</v>
      </c>
      <c r="O1000" s="8">
        <f t="shared" si="152"/>
        <v>50</v>
      </c>
      <c r="P1000" s="8">
        <f t="shared" si="153"/>
        <v>100</v>
      </c>
      <c r="Q1000" s="9">
        <f t="shared" si="154"/>
        <v>22.5</v>
      </c>
      <c r="R1000" s="9">
        <f t="shared" si="155"/>
        <v>42.5</v>
      </c>
      <c r="S1000" s="9">
        <f t="shared" si="156"/>
        <v>57.5</v>
      </c>
      <c r="T1000" s="9">
        <f t="shared" si="157"/>
        <v>37.5</v>
      </c>
      <c r="U1000" s="8">
        <f t="shared" si="158"/>
        <v>40.833333333333336</v>
      </c>
      <c r="V1000" s="8">
        <f t="shared" si="159"/>
        <v>40</v>
      </c>
    </row>
    <row r="1001" spans="1:22" ht="13.5" x14ac:dyDescent="0.25">
      <c r="A1001" s="3">
        <f>RSI!A1001</f>
        <v>43462</v>
      </c>
      <c r="B1001" s="2">
        <f>RSI!B1001</f>
        <v>3.4369000000000001</v>
      </c>
      <c r="C1001" s="2">
        <f>RSI!I1001</f>
        <v>80.934288429746147</v>
      </c>
      <c r="D1001" s="2">
        <f>MACD!E1001</f>
        <v>-3.0461793812393445E-2</v>
      </c>
      <c r="E1001" s="2">
        <f>MACD!F1001</f>
        <v>-2.0030944762515487E-2</v>
      </c>
      <c r="F1001" s="2">
        <f>'Moving Avg'!D1001</f>
        <v>3.3311800000000007</v>
      </c>
      <c r="G1001" s="2">
        <f>'Moving Avg'!F1001</f>
        <v>3.2439950000000009</v>
      </c>
      <c r="H1001" s="2">
        <f>'Moving Avg'!G1001</f>
        <v>3.1400660000000005</v>
      </c>
      <c r="I1001" s="2">
        <f>'Moving Avg'!H1001</f>
        <v>3.1279185000000034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0</v>
      </c>
      <c r="N1001" s="8">
        <f t="shared" si="151"/>
        <v>45</v>
      </c>
      <c r="O1001" s="8">
        <f t="shared" si="152"/>
        <v>50</v>
      </c>
      <c r="P1001" s="8">
        <f t="shared" si="153"/>
        <v>100</v>
      </c>
      <c r="Q1001" s="9">
        <f t="shared" si="154"/>
        <v>38.25</v>
      </c>
      <c r="R1001" s="9">
        <f t="shared" si="155"/>
        <v>51.5</v>
      </c>
      <c r="S1001" s="9">
        <f t="shared" si="156"/>
        <v>64.25</v>
      </c>
      <c r="T1001" s="9">
        <f t="shared" si="157"/>
        <v>48.75</v>
      </c>
      <c r="U1001" s="8">
        <f t="shared" si="158"/>
        <v>51.333333333333336</v>
      </c>
      <c r="V1001" s="8">
        <f t="shared" si="159"/>
        <v>50.6875</v>
      </c>
    </row>
    <row r="1002" spans="1:22" ht="13.5" x14ac:dyDescent="0.25">
      <c r="A1002" s="3">
        <f>RSI!A1002</f>
        <v>43465</v>
      </c>
      <c r="B1002" s="2">
        <f>RSI!B1002</f>
        <v>3.4117999999999999</v>
      </c>
      <c r="C1002" s="2">
        <f>RSI!I1002</f>
        <v>75.497498063029809</v>
      </c>
      <c r="D1002" s="2">
        <f>MACD!E1002</f>
        <v>-4.1830868603085491E-2</v>
      </c>
      <c r="E1002" s="2">
        <f>MACD!F1002</f>
        <v>-2.4390929530629487E-2</v>
      </c>
      <c r="F1002" s="2">
        <f>'Moving Avg'!D1002</f>
        <v>3.3727400000000003</v>
      </c>
      <c r="G1002" s="2">
        <f>'Moving Avg'!F1002</f>
        <v>3.2524950000000006</v>
      </c>
      <c r="H1002" s="2">
        <f>'Moving Avg'!G1002</f>
        <v>3.1467400000000008</v>
      </c>
      <c r="I1002" s="2">
        <f>'Moving Avg'!H1002</f>
        <v>3.1292775000000033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0</v>
      </c>
      <c r="N1002" s="8">
        <f t="shared" si="151"/>
        <v>45</v>
      </c>
      <c r="O1002" s="8">
        <f t="shared" si="152"/>
        <v>50</v>
      </c>
      <c r="P1002" s="8">
        <f t="shared" si="153"/>
        <v>100</v>
      </c>
      <c r="Q1002" s="9">
        <f t="shared" si="154"/>
        <v>38.25</v>
      </c>
      <c r="R1002" s="9">
        <f t="shared" si="155"/>
        <v>51.5</v>
      </c>
      <c r="S1002" s="9">
        <f t="shared" si="156"/>
        <v>64.25</v>
      </c>
      <c r="T1002" s="9">
        <f t="shared" si="157"/>
        <v>48.75</v>
      </c>
      <c r="U1002" s="8">
        <f t="shared" si="158"/>
        <v>51.333333333333336</v>
      </c>
      <c r="V1002" s="8">
        <f t="shared" si="159"/>
        <v>50.6875</v>
      </c>
    </row>
    <row r="1003" spans="1:22" ht="13.5" x14ac:dyDescent="0.25">
      <c r="A1003" s="3">
        <f>RSI!A1003</f>
        <v>43467</v>
      </c>
      <c r="B1003" s="2">
        <f>RSI!B1003</f>
        <v>3.4243999999999999</v>
      </c>
      <c r="C1003" s="2">
        <f>RSI!I1003</f>
        <v>76.356135850503023</v>
      </c>
      <c r="D1003" s="2">
        <f>MACD!E1003</f>
        <v>-5.3491187956441699E-2</v>
      </c>
      <c r="E1003" s="2">
        <f>MACD!F1003</f>
        <v>-3.0210981215791931E-2</v>
      </c>
      <c r="F1003" s="2">
        <f>'Moving Avg'!D1003</f>
        <v>3.4092599999999997</v>
      </c>
      <c r="G1003" s="2">
        <f>'Moving Avg'!F1003</f>
        <v>3.2616250000000009</v>
      </c>
      <c r="H1003" s="2">
        <f>'Moving Avg'!G1003</f>
        <v>3.1547980000000009</v>
      </c>
      <c r="I1003" s="2">
        <f>'Moving Avg'!H1003</f>
        <v>3.1305825000000027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50</v>
      </c>
      <c r="P1003" s="8">
        <f t="shared" si="153"/>
        <v>83.5</v>
      </c>
      <c r="Q1003" s="9">
        <f t="shared" si="154"/>
        <v>55.024999999999999</v>
      </c>
      <c r="R1003" s="9">
        <f t="shared" si="155"/>
        <v>58.375</v>
      </c>
      <c r="S1003" s="9">
        <f t="shared" si="156"/>
        <v>65.075000000000003</v>
      </c>
      <c r="T1003" s="9">
        <f t="shared" si="157"/>
        <v>58.375</v>
      </c>
      <c r="U1003" s="8">
        <f t="shared" si="158"/>
        <v>59.491666666666674</v>
      </c>
      <c r="V1003" s="8">
        <f t="shared" si="159"/>
        <v>59.212500000000006</v>
      </c>
    </row>
    <row r="1004" spans="1:22" ht="13.5" x14ac:dyDescent="0.25">
      <c r="A1004" s="3">
        <f>RSI!A1004</f>
        <v>43468</v>
      </c>
      <c r="B1004" s="2">
        <f>RSI!B1004</f>
        <v>3.3929</v>
      </c>
      <c r="C1004" s="2">
        <f>RSI!I1004</f>
        <v>69.773293139476664</v>
      </c>
      <c r="D1004" s="2">
        <f>MACD!E1004</f>
        <v>-6.2123732316405E-2</v>
      </c>
      <c r="E1004" s="2">
        <f>MACD!F1004</f>
        <v>-3.6593531435914546E-2</v>
      </c>
      <c r="F1004" s="2">
        <f>'Moving Avg'!D1004</f>
        <v>3.4130400000000001</v>
      </c>
      <c r="G1004" s="2">
        <f>'Moving Avg'!F1004</f>
        <v>3.26918</v>
      </c>
      <c r="H1004" s="2">
        <f>'Moving Avg'!G1004</f>
        <v>3.1613440000000002</v>
      </c>
      <c r="I1004" s="2">
        <f>'Moving Avg'!H1004</f>
        <v>3.1321970000000028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83.5</v>
      </c>
      <c r="Q1004" s="9">
        <f t="shared" si="154"/>
        <v>63.774999999999999</v>
      </c>
      <c r="R1004" s="9">
        <f t="shared" si="155"/>
        <v>63.375</v>
      </c>
      <c r="S1004" s="9">
        <f t="shared" si="156"/>
        <v>68.825000000000003</v>
      </c>
      <c r="T1004" s="9">
        <f t="shared" si="157"/>
        <v>64.625</v>
      </c>
      <c r="U1004" s="8">
        <f t="shared" si="158"/>
        <v>65.325000000000003</v>
      </c>
      <c r="V1004" s="8">
        <f t="shared" si="159"/>
        <v>65.150000000000006</v>
      </c>
    </row>
    <row r="1005" spans="1:22" ht="13.5" x14ac:dyDescent="0.25">
      <c r="A1005" s="3">
        <f>RSI!A1005</f>
        <v>43469</v>
      </c>
      <c r="B1005" s="2">
        <f>RSI!B1005</f>
        <v>3.3551000000000002</v>
      </c>
      <c r="C1005" s="2">
        <f>RSI!I1005</f>
        <v>62.778912633898827</v>
      </c>
      <c r="D1005" s="2">
        <f>MACD!E1005</f>
        <v>-6.8429301460918968E-2</v>
      </c>
      <c r="E1005" s="2">
        <f>MACD!F1005</f>
        <v>-4.2960685440915435E-2</v>
      </c>
      <c r="F1005" s="2">
        <f>'Moving Avg'!D1005</f>
        <v>3.40422</v>
      </c>
      <c r="G1005" s="2">
        <f>'Moving Avg'!F1005</f>
        <v>3.274845</v>
      </c>
      <c r="H1005" s="2">
        <f>'Moving Avg'!G1005</f>
        <v>3.1686460000000007</v>
      </c>
      <c r="I1005" s="2">
        <f>'Moving Avg'!H1005</f>
        <v>3.1333890000000024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16.5</v>
      </c>
      <c r="Q1005" s="9">
        <f t="shared" si="154"/>
        <v>53.725000000000001</v>
      </c>
      <c r="R1005" s="9">
        <f t="shared" si="155"/>
        <v>46.625</v>
      </c>
      <c r="S1005" s="9">
        <f t="shared" si="156"/>
        <v>38.674999999999997</v>
      </c>
      <c r="T1005" s="9">
        <f t="shared" si="157"/>
        <v>47.875</v>
      </c>
      <c r="U1005" s="8">
        <f t="shared" si="158"/>
        <v>46.341666666666661</v>
      </c>
      <c r="V1005" s="8">
        <f t="shared" si="159"/>
        <v>46.724999999999994</v>
      </c>
    </row>
    <row r="1006" spans="1:22" ht="13.5" x14ac:dyDescent="0.25">
      <c r="A1006" s="3">
        <f>RSI!A1006</f>
        <v>43472</v>
      </c>
      <c r="B1006" s="2">
        <f>RSI!B1006</f>
        <v>3.3551000000000002</v>
      </c>
      <c r="C1006" s="2">
        <f>RSI!I1006</f>
        <v>62.778912633898834</v>
      </c>
      <c r="D1006" s="2">
        <f>MACD!E1006</f>
        <v>-7.4311678409345383E-2</v>
      </c>
      <c r="E1006" s="2">
        <f>MACD!F1006</f>
        <v>-4.9230884034601428E-2</v>
      </c>
      <c r="F1006" s="2">
        <f>'Moving Avg'!D1006</f>
        <v>3.3878599999999999</v>
      </c>
      <c r="G1006" s="2">
        <f>'Moving Avg'!F1006</f>
        <v>3.2852299999999999</v>
      </c>
      <c r="H1006" s="2">
        <f>'Moving Avg'!G1006</f>
        <v>3.174312</v>
      </c>
      <c r="I1006" s="2">
        <f>'Moving Avg'!H1006</f>
        <v>3.1344935000000027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16.5</v>
      </c>
      <c r="Q1006" s="9">
        <f t="shared" si="154"/>
        <v>53.725000000000001</v>
      </c>
      <c r="R1006" s="9">
        <f t="shared" si="155"/>
        <v>46.625</v>
      </c>
      <c r="S1006" s="9">
        <f t="shared" si="156"/>
        <v>38.674999999999997</v>
      </c>
      <c r="T1006" s="9">
        <f t="shared" si="157"/>
        <v>47.875</v>
      </c>
      <c r="U1006" s="8">
        <f t="shared" si="158"/>
        <v>46.341666666666661</v>
      </c>
      <c r="V1006" s="8">
        <f t="shared" si="159"/>
        <v>46.724999999999994</v>
      </c>
    </row>
    <row r="1007" spans="1:22" ht="13.5" x14ac:dyDescent="0.25">
      <c r="A1007" s="3">
        <f>RSI!A1007</f>
        <v>43473</v>
      </c>
      <c r="B1007" s="2">
        <f>RSI!B1007</f>
        <v>3.3740000000000001</v>
      </c>
      <c r="C1007" s="2">
        <f>RSI!I1007</f>
        <v>64.823706265916655</v>
      </c>
      <c r="D1007" s="2">
        <f>MACD!E1007</f>
        <v>-8.119545888564117E-2</v>
      </c>
      <c r="E1007" s="2">
        <f>MACD!F1007</f>
        <v>-5.5623799004809377E-2</v>
      </c>
      <c r="F1007" s="2">
        <f>'Moving Avg'!D1007</f>
        <v>3.3802999999999996</v>
      </c>
      <c r="G1007" s="2">
        <f>'Moving Avg'!F1007</f>
        <v>3.2965600000000004</v>
      </c>
      <c r="H1007" s="2">
        <f>'Moving Avg'!G1007</f>
        <v>3.1801039999999996</v>
      </c>
      <c r="I1007" s="2">
        <f>'Moving Avg'!H1007</f>
        <v>3.1357800000000027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16.5</v>
      </c>
      <c r="Q1007" s="9">
        <f t="shared" si="154"/>
        <v>53.725000000000001</v>
      </c>
      <c r="R1007" s="9">
        <f t="shared" si="155"/>
        <v>46.625</v>
      </c>
      <c r="S1007" s="9">
        <f t="shared" si="156"/>
        <v>38.674999999999997</v>
      </c>
      <c r="T1007" s="9">
        <f t="shared" si="157"/>
        <v>47.875</v>
      </c>
      <c r="U1007" s="8">
        <f t="shared" si="158"/>
        <v>46.341666666666661</v>
      </c>
      <c r="V1007" s="8">
        <f t="shared" si="159"/>
        <v>46.724999999999994</v>
      </c>
    </row>
    <row r="1008" spans="1:22" ht="13.5" x14ac:dyDescent="0.25">
      <c r="A1008" s="3">
        <f>RSI!A1008</f>
        <v>43474</v>
      </c>
      <c r="B1008" s="2">
        <f>RSI!B1008</f>
        <v>3.3803000000000001</v>
      </c>
      <c r="C1008" s="2">
        <f>RSI!I1008</f>
        <v>65.503994046878688</v>
      </c>
      <c r="D1008" s="2">
        <f>MACD!E1008</f>
        <v>-8.2252033801421209E-2</v>
      </c>
      <c r="E1008" s="2">
        <f>MACD!F1008</f>
        <v>-6.0949445964131752E-2</v>
      </c>
      <c r="F1008" s="2">
        <f>'Moving Avg'!D1008</f>
        <v>3.3714800000000005</v>
      </c>
      <c r="G1008" s="2">
        <f>'Moving Avg'!F1008</f>
        <v>3.3034850000000007</v>
      </c>
      <c r="H1008" s="2">
        <f>'Moving Avg'!G1008</f>
        <v>3.1860219999999999</v>
      </c>
      <c r="I1008" s="2">
        <f>'Moving Avg'!H1008</f>
        <v>3.1370980000000026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  <c r="M1008" s="8">
        <f t="shared" si="150"/>
        <v>25</v>
      </c>
      <c r="N1008" s="8">
        <f t="shared" si="151"/>
        <v>100</v>
      </c>
      <c r="O1008" s="8">
        <f t="shared" si="152"/>
        <v>50</v>
      </c>
      <c r="P1008" s="8">
        <f t="shared" si="153"/>
        <v>66.5</v>
      </c>
      <c r="Q1008" s="9">
        <f t="shared" si="154"/>
        <v>61.225000000000001</v>
      </c>
      <c r="R1008" s="9">
        <f t="shared" si="155"/>
        <v>59.125</v>
      </c>
      <c r="S1008" s="9">
        <f t="shared" si="156"/>
        <v>61.174999999999997</v>
      </c>
      <c r="T1008" s="9">
        <f t="shared" si="157"/>
        <v>60.375</v>
      </c>
      <c r="U1008" s="8">
        <f t="shared" si="158"/>
        <v>60.508333333333326</v>
      </c>
      <c r="V1008" s="8">
        <f t="shared" si="159"/>
        <v>60.474999999999994</v>
      </c>
    </row>
    <row r="1009" spans="1:22" ht="13.5" x14ac:dyDescent="0.25">
      <c r="A1009" s="3">
        <f>RSI!A1009</f>
        <v>43475</v>
      </c>
      <c r="B1009" s="2">
        <f>RSI!B1009</f>
        <v>3.3614000000000002</v>
      </c>
      <c r="C1009" s="2">
        <f>RSI!I1009</f>
        <v>61.651915752736826</v>
      </c>
      <c r="D1009" s="2">
        <f>MACD!E1009</f>
        <v>-6.1982375586703053E-2</v>
      </c>
      <c r="E1009" s="2">
        <f>MACD!F1009</f>
        <v>-6.1156031888646017E-2</v>
      </c>
      <c r="F1009" s="2">
        <f>'Moving Avg'!D1009</f>
        <v>3.3651800000000001</v>
      </c>
      <c r="G1009" s="2">
        <f>'Moving Avg'!F1009</f>
        <v>3.3094650000000003</v>
      </c>
      <c r="H1009" s="2">
        <f>'Moving Avg'!G1009</f>
        <v>3.1915619999999993</v>
      </c>
      <c r="I1009" s="2">
        <f>'Moving Avg'!H1009</f>
        <v>3.1386425000000027</v>
      </c>
      <c r="J1009" s="6" t="str">
        <f>OBV!F1009</f>
        <v>BULLISH</v>
      </c>
      <c r="K1009" s="6" t="str">
        <f>OBV!G1009</f>
        <v>NEUTRAL</v>
      </c>
      <c r="L1009" s="6" t="str">
        <f>OBV!H1009</f>
        <v>BULLISH DIVERGENCE</v>
      </c>
      <c r="M1009" s="8">
        <f t="shared" si="150"/>
        <v>25</v>
      </c>
      <c r="N1009" s="8">
        <f t="shared" si="151"/>
        <v>45</v>
      </c>
      <c r="O1009" s="8">
        <f t="shared" si="152"/>
        <v>50</v>
      </c>
      <c r="P1009" s="8">
        <f t="shared" si="153"/>
        <v>66.5</v>
      </c>
      <c r="Q1009" s="9">
        <f t="shared" si="154"/>
        <v>41.975000000000001</v>
      </c>
      <c r="R1009" s="9">
        <f t="shared" si="155"/>
        <v>48.125</v>
      </c>
      <c r="S1009" s="9">
        <f t="shared" si="156"/>
        <v>52.924999999999997</v>
      </c>
      <c r="T1009" s="9">
        <f t="shared" si="157"/>
        <v>46.625</v>
      </c>
      <c r="U1009" s="8">
        <f t="shared" si="158"/>
        <v>47.67499999999999</v>
      </c>
      <c r="V1009" s="8">
        <f t="shared" si="159"/>
        <v>47.412499999999994</v>
      </c>
    </row>
    <row r="1010" spans="1:22" ht="13.5" x14ac:dyDescent="0.25">
      <c r="A1010" s="3">
        <f>RSI!A1010</f>
        <v>43476</v>
      </c>
      <c r="B1010" s="2">
        <f>RSI!B1010</f>
        <v>3.3614000000000002</v>
      </c>
      <c r="C1010" s="2">
        <f>RSI!I1010</f>
        <v>61.651915752736826</v>
      </c>
      <c r="D1010" s="2">
        <f>MACD!E1010</f>
        <v>-4.1374724557089237E-2</v>
      </c>
      <c r="E1010" s="2">
        <f>MACD!F1010</f>
        <v>-5.7199770422334664E-2</v>
      </c>
      <c r="F1010" s="2">
        <f>'Moving Avg'!D1010</f>
        <v>3.3664399999999999</v>
      </c>
      <c r="G1010" s="2">
        <f>'Moving Avg'!F1010</f>
        <v>3.3160750000000001</v>
      </c>
      <c r="H1010" s="2">
        <f>'Moving Avg'!G1010</f>
        <v>3.1971019999999992</v>
      </c>
      <c r="I1010" s="2">
        <f>'Moving Avg'!H1010</f>
        <v>3.1400410000000023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83.5</v>
      </c>
      <c r="Q1010" s="9">
        <f t="shared" si="154"/>
        <v>28.774999999999999</v>
      </c>
      <c r="R1010" s="9">
        <f t="shared" si="155"/>
        <v>43.375</v>
      </c>
      <c r="S1010" s="9">
        <f t="shared" si="156"/>
        <v>53.825000000000003</v>
      </c>
      <c r="T1010" s="9">
        <f t="shared" si="157"/>
        <v>39.625</v>
      </c>
      <c r="U1010" s="8">
        <f t="shared" si="158"/>
        <v>41.991666666666667</v>
      </c>
      <c r="V1010" s="8">
        <f t="shared" si="159"/>
        <v>41.400000000000006</v>
      </c>
    </row>
    <row r="1011" spans="1:22" ht="13.5" x14ac:dyDescent="0.25">
      <c r="A1011" s="3">
        <f>RSI!A1011</f>
        <v>43480</v>
      </c>
      <c r="B1011" s="2">
        <f>RSI!B1011</f>
        <v>3.3361999999999998</v>
      </c>
      <c r="C1011" s="2">
        <f>RSI!I1011</f>
        <v>56.512866672925526</v>
      </c>
      <c r="D1011" s="2">
        <f>MACD!E1011</f>
        <v>-1.6660186291071799E-2</v>
      </c>
      <c r="E1011" s="2">
        <f>MACD!F1011</f>
        <v>-4.9091853596082098E-2</v>
      </c>
      <c r="F1011" s="2">
        <f>'Moving Avg'!D1011</f>
        <v>3.3626599999999995</v>
      </c>
      <c r="G1011" s="2">
        <f>'Moving Avg'!F1011</f>
        <v>3.3223700000000003</v>
      </c>
      <c r="H1011" s="2">
        <f>'Moving Avg'!G1011</f>
        <v>3.2021379999999993</v>
      </c>
      <c r="I1011" s="2">
        <f>'Moving Avg'!H1011</f>
        <v>3.1410220000000022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16.5</v>
      </c>
      <c r="Q1011" s="9">
        <f t="shared" si="154"/>
        <v>18.725000000000001</v>
      </c>
      <c r="R1011" s="9">
        <f t="shared" si="155"/>
        <v>26.625</v>
      </c>
      <c r="S1011" s="9">
        <f t="shared" si="156"/>
        <v>23.675000000000001</v>
      </c>
      <c r="T1011" s="9">
        <f t="shared" si="157"/>
        <v>22.875</v>
      </c>
      <c r="U1011" s="8">
        <f t="shared" si="158"/>
        <v>23.008333333333336</v>
      </c>
      <c r="V1011" s="8">
        <f t="shared" si="159"/>
        <v>22.975000000000001</v>
      </c>
    </row>
    <row r="1012" spans="1:22" ht="13.5" x14ac:dyDescent="0.25">
      <c r="A1012" s="3">
        <f>RSI!A1012</f>
        <v>43481</v>
      </c>
      <c r="B1012" s="2">
        <f>RSI!B1012</f>
        <v>3.2669999999999999</v>
      </c>
      <c r="C1012" s="2">
        <f>RSI!I1012</f>
        <v>45.337041431297138</v>
      </c>
      <c r="D1012" s="2">
        <f>MACD!E1012</f>
        <v>5.3048814249367915E-3</v>
      </c>
      <c r="E1012" s="2">
        <f>MACD!F1012</f>
        <v>-3.8212506591878324E-2</v>
      </c>
      <c r="F1012" s="2">
        <f>'Moving Avg'!D1012</f>
        <v>3.3412599999999997</v>
      </c>
      <c r="G1012" s="2">
        <f>'Moving Avg'!F1012</f>
        <v>3.3252050000000004</v>
      </c>
      <c r="H1012" s="2">
        <f>'Moving Avg'!G1012</f>
        <v>3.2057899999999995</v>
      </c>
      <c r="I1012" s="2">
        <f>'Moving Avg'!H1012</f>
        <v>3.1413940000000014</v>
      </c>
      <c r="J1012" s="6" t="str">
        <f>OBV!F1012</f>
        <v>BEARISH</v>
      </c>
      <c r="K1012" s="6" t="str">
        <f>OBV!G1012</f>
        <v>WEAK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0</v>
      </c>
      <c r="Q1012" s="9">
        <f t="shared" si="154"/>
        <v>16.25</v>
      </c>
      <c r="R1012" s="9">
        <f t="shared" si="155"/>
        <v>22.5</v>
      </c>
      <c r="S1012" s="9">
        <f t="shared" si="156"/>
        <v>16.25</v>
      </c>
      <c r="T1012" s="9">
        <f t="shared" si="157"/>
        <v>18.75</v>
      </c>
      <c r="U1012" s="8">
        <f t="shared" si="158"/>
        <v>18.333333333333332</v>
      </c>
      <c r="V1012" s="8">
        <f t="shared" si="159"/>
        <v>18.4375</v>
      </c>
    </row>
    <row r="1013" spans="1:22" ht="13.5" x14ac:dyDescent="0.25">
      <c r="A1013" s="3">
        <f>RSI!A1013</f>
        <v>43482</v>
      </c>
      <c r="B1013" s="2">
        <f>RSI!B1013</f>
        <v>3.2292000000000001</v>
      </c>
      <c r="C1013" s="2">
        <f>RSI!I1013</f>
        <v>40.612473538354401</v>
      </c>
      <c r="D1013" s="2">
        <f>MACD!E1013</f>
        <v>2.8842129562266283E-2</v>
      </c>
      <c r="E1013" s="2">
        <f>MACD!F1013</f>
        <v>-2.4801579361049406E-2</v>
      </c>
      <c r="F1013" s="2">
        <f>'Moving Avg'!D1013</f>
        <v>3.3110399999999998</v>
      </c>
      <c r="G1013" s="2">
        <f>'Moving Avg'!F1013</f>
        <v>3.3261500000000006</v>
      </c>
      <c r="H1013" s="2">
        <f>'Moving Avg'!G1013</f>
        <v>3.2093139999999996</v>
      </c>
      <c r="I1013" s="2">
        <f>'Moving Avg'!H1013</f>
        <v>3.1416355000000014</v>
      </c>
      <c r="J1013" s="6" t="str">
        <f>OBV!F1013</f>
        <v>BEARISH</v>
      </c>
      <c r="K1013" s="6" t="str">
        <f>OBV!G1013</f>
        <v>WEAK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0</v>
      </c>
      <c r="Q1013" s="9">
        <f t="shared" si="154"/>
        <v>16.25</v>
      </c>
      <c r="R1013" s="9">
        <f t="shared" si="155"/>
        <v>22.5</v>
      </c>
      <c r="S1013" s="9">
        <f t="shared" si="156"/>
        <v>16.25</v>
      </c>
      <c r="T1013" s="9">
        <f t="shared" si="157"/>
        <v>18.75</v>
      </c>
      <c r="U1013" s="8">
        <f t="shared" si="158"/>
        <v>18.333333333333332</v>
      </c>
      <c r="V1013" s="8">
        <f t="shared" si="159"/>
        <v>18.4375</v>
      </c>
    </row>
    <row r="1014" spans="1:22" ht="13.5" x14ac:dyDescent="0.25">
      <c r="A1014" s="3">
        <f>RSI!A1014</f>
        <v>43483</v>
      </c>
      <c r="B1014" s="2">
        <f>RSI!B1014</f>
        <v>3.1474000000000002</v>
      </c>
      <c r="C1014" s="2">
        <f>RSI!I1014</f>
        <v>32.676640741021941</v>
      </c>
      <c r="D1014" s="2">
        <f>MACD!E1014</f>
        <v>5.0391915087954597E-2</v>
      </c>
      <c r="E1014" s="2">
        <f>MACD!F1014</f>
        <v>-9.7628804712486059E-3</v>
      </c>
      <c r="F1014" s="2">
        <f>'Moving Avg'!D1014</f>
        <v>3.26824</v>
      </c>
      <c r="G1014" s="2">
        <f>'Moving Avg'!F1014</f>
        <v>3.3230050000000007</v>
      </c>
      <c r="H1014" s="2">
        <f>'Moving Avg'!G1014</f>
        <v>3.2108259999999995</v>
      </c>
      <c r="I1014" s="2">
        <f>'Moving Avg'!H1014</f>
        <v>3.1414970000000011</v>
      </c>
      <c r="J1014" s="6" t="str">
        <f>OBV!F1014</f>
        <v>BEARISH</v>
      </c>
      <c r="K1014" s="6" t="str">
        <f>OBV!G1014</f>
        <v>WEAK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0</v>
      </c>
      <c r="Q1014" s="9">
        <f t="shared" si="154"/>
        <v>16.25</v>
      </c>
      <c r="R1014" s="9">
        <f t="shared" si="155"/>
        <v>22.5</v>
      </c>
      <c r="S1014" s="9">
        <f t="shared" si="156"/>
        <v>16.25</v>
      </c>
      <c r="T1014" s="9">
        <f t="shared" si="157"/>
        <v>18.75</v>
      </c>
      <c r="U1014" s="8">
        <f t="shared" si="158"/>
        <v>18.333333333333332</v>
      </c>
      <c r="V1014" s="8">
        <f t="shared" si="159"/>
        <v>18.4375</v>
      </c>
    </row>
    <row r="1015" spans="1:22" ht="13.5" x14ac:dyDescent="0.25">
      <c r="A1015" s="3">
        <f>RSI!A1015</f>
        <v>43486</v>
      </c>
      <c r="B1015" s="2">
        <f>RSI!B1015</f>
        <v>3.2103000000000002</v>
      </c>
      <c r="C1015" s="2">
        <f>RSI!I1015</f>
        <v>42.053219474081104</v>
      </c>
      <c r="D1015" s="2">
        <f>MACD!E1015</f>
        <v>5.9024460270896029E-2</v>
      </c>
      <c r="E1015" s="2">
        <f>MACD!F1015</f>
        <v>3.9945876771803222E-3</v>
      </c>
      <c r="F1015" s="2">
        <f>'Moving Avg'!D1015</f>
        <v>3.2380200000000001</v>
      </c>
      <c r="G1015" s="2">
        <f>'Moving Avg'!F1015</f>
        <v>3.3233200000000003</v>
      </c>
      <c r="H1015" s="2">
        <f>'Moving Avg'!G1015</f>
        <v>3.213719999999999</v>
      </c>
      <c r="I1015" s="2">
        <f>'Moving Avg'!H1015</f>
        <v>3.1416729999999999</v>
      </c>
      <c r="J1015" s="6" t="str">
        <f>OBV!F1015</f>
        <v>BEARISH</v>
      </c>
      <c r="K1015" s="6" t="str">
        <f>OBV!G1015</f>
        <v>WEAK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0</v>
      </c>
      <c r="Q1015" s="9">
        <f t="shared" si="154"/>
        <v>16.25</v>
      </c>
      <c r="R1015" s="9">
        <f t="shared" si="155"/>
        <v>22.5</v>
      </c>
      <c r="S1015" s="9">
        <f t="shared" si="156"/>
        <v>16.25</v>
      </c>
      <c r="T1015" s="9">
        <f t="shared" si="157"/>
        <v>18.75</v>
      </c>
      <c r="U1015" s="8">
        <f t="shared" si="158"/>
        <v>18.333333333333332</v>
      </c>
      <c r="V1015" s="8">
        <f t="shared" si="159"/>
        <v>18.4375</v>
      </c>
    </row>
    <row r="1016" spans="1:22" ht="13.5" x14ac:dyDescent="0.25">
      <c r="A1016" s="3">
        <f>RSI!A1016</f>
        <v>43487</v>
      </c>
      <c r="B1016" s="2">
        <f>RSI!B1016</f>
        <v>3.2103000000000002</v>
      </c>
      <c r="C1016" s="2">
        <f>RSI!I1016</f>
        <v>42.053219474081104</v>
      </c>
      <c r="D1016" s="2">
        <f>MACD!E1016</f>
        <v>6.6765349399743101E-2</v>
      </c>
      <c r="E1016" s="2">
        <f>MACD!F1016</f>
        <v>1.6548740021692879E-2</v>
      </c>
      <c r="F1016" s="2">
        <f>'Moving Avg'!D1016</f>
        <v>3.2128399999999999</v>
      </c>
      <c r="G1016" s="2">
        <f>'Moving Avg'!F1016</f>
        <v>3.3236350000000008</v>
      </c>
      <c r="H1016" s="2">
        <f>'Moving Avg'!G1016</f>
        <v>3.216489999999999</v>
      </c>
      <c r="I1016" s="2">
        <f>'Moving Avg'!H1016</f>
        <v>3.1423160000000001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16.5</v>
      </c>
      <c r="Q1016" s="9">
        <f t="shared" si="154"/>
        <v>18.725000000000001</v>
      </c>
      <c r="R1016" s="9">
        <f t="shared" si="155"/>
        <v>26.625</v>
      </c>
      <c r="S1016" s="9">
        <f t="shared" si="156"/>
        <v>23.675000000000001</v>
      </c>
      <c r="T1016" s="9">
        <f t="shared" si="157"/>
        <v>22.875</v>
      </c>
      <c r="U1016" s="8">
        <f t="shared" si="158"/>
        <v>23.008333333333336</v>
      </c>
      <c r="V1016" s="8">
        <f t="shared" si="159"/>
        <v>22.975000000000001</v>
      </c>
    </row>
    <row r="1017" spans="1:22" ht="13.5" x14ac:dyDescent="0.25">
      <c r="A1017" s="3">
        <f>RSI!A1017</f>
        <v>43488</v>
      </c>
      <c r="B1017" s="2">
        <f>RSI!B1017</f>
        <v>3.2103000000000002</v>
      </c>
      <c r="C1017" s="2">
        <f>RSI!I1017</f>
        <v>42.053219474081104</v>
      </c>
      <c r="D1017" s="2">
        <f>MACD!E1017</f>
        <v>7.6627124649982115E-2</v>
      </c>
      <c r="E1017" s="2">
        <f>MACD!F1017</f>
        <v>2.8564416947350728E-2</v>
      </c>
      <c r="F1017" s="2">
        <f>'Moving Avg'!D1017</f>
        <v>3.2015000000000002</v>
      </c>
      <c r="G1017" s="2">
        <f>'Moving Avg'!F1017</f>
        <v>3.3239500000000008</v>
      </c>
      <c r="H1017" s="2">
        <f>'Moving Avg'!G1017</f>
        <v>3.2192599999999989</v>
      </c>
      <c r="I1017" s="2">
        <f>'Moving Avg'!H1017</f>
        <v>3.1431924999999996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16.5</v>
      </c>
      <c r="Q1017" s="9">
        <f t="shared" si="154"/>
        <v>18.725000000000001</v>
      </c>
      <c r="R1017" s="9">
        <f t="shared" si="155"/>
        <v>26.625</v>
      </c>
      <c r="S1017" s="9">
        <f t="shared" si="156"/>
        <v>23.675000000000001</v>
      </c>
      <c r="T1017" s="9">
        <f t="shared" si="157"/>
        <v>22.875</v>
      </c>
      <c r="U1017" s="8">
        <f t="shared" si="158"/>
        <v>23.008333333333336</v>
      </c>
      <c r="V1017" s="8">
        <f t="shared" si="159"/>
        <v>22.975000000000001</v>
      </c>
    </row>
    <row r="1018" spans="1:22" ht="13.5" x14ac:dyDescent="0.25">
      <c r="A1018" s="3">
        <f>RSI!A1018</f>
        <v>43489</v>
      </c>
      <c r="B1018" s="2">
        <f>RSI!B1018</f>
        <v>3.1158999999999999</v>
      </c>
      <c r="C1018" s="2">
        <f>RSI!I1018</f>
        <v>33.347299104014425</v>
      </c>
      <c r="D1018" s="2">
        <f>MACD!E1018</f>
        <v>9.3307693582220796E-2</v>
      </c>
      <c r="E1018" s="2">
        <f>MACD!F1018</f>
        <v>4.1513072274324742E-2</v>
      </c>
      <c r="F1018" s="2">
        <f>'Moving Avg'!D1018</f>
        <v>3.1788400000000001</v>
      </c>
      <c r="G1018" s="2">
        <f>'Moving Avg'!F1018</f>
        <v>3.3176550000000007</v>
      </c>
      <c r="H1018" s="2">
        <f>'Moving Avg'!G1018</f>
        <v>3.2201419999999983</v>
      </c>
      <c r="I1018" s="2">
        <f>'Moving Avg'!H1018</f>
        <v>3.1433049999999998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16.5</v>
      </c>
      <c r="Q1018" s="9">
        <f t="shared" si="154"/>
        <v>18.725000000000001</v>
      </c>
      <c r="R1018" s="9">
        <f t="shared" si="155"/>
        <v>26.625</v>
      </c>
      <c r="S1018" s="9">
        <f t="shared" si="156"/>
        <v>23.675000000000001</v>
      </c>
      <c r="T1018" s="9">
        <f t="shared" si="157"/>
        <v>22.875</v>
      </c>
      <c r="U1018" s="8">
        <f t="shared" si="158"/>
        <v>23.008333333333336</v>
      </c>
      <c r="V1018" s="8">
        <f t="shared" si="159"/>
        <v>22.975000000000001</v>
      </c>
    </row>
    <row r="1019" spans="1:22" ht="13.5" x14ac:dyDescent="0.25">
      <c r="A1019" s="3">
        <f>RSI!A1019</f>
        <v>43490</v>
      </c>
      <c r="B1019" s="2">
        <f>RSI!B1019</f>
        <v>3.1158999999999999</v>
      </c>
      <c r="C1019" s="2">
        <f>RSI!I1019</f>
        <v>33.347299104014425</v>
      </c>
      <c r="D1019" s="2">
        <f>MACD!E1019</f>
        <v>0.10541859296124345</v>
      </c>
      <c r="E1019" s="2">
        <f>MACD!F1019</f>
        <v>5.4294176411708486E-2</v>
      </c>
      <c r="F1019" s="2">
        <f>'Moving Avg'!D1019</f>
        <v>3.1725400000000001</v>
      </c>
      <c r="G1019" s="2">
        <f>'Moving Avg'!F1019</f>
        <v>3.3047499999999999</v>
      </c>
      <c r="H1019" s="2">
        <f>'Moving Avg'!G1019</f>
        <v>3.2210239999999986</v>
      </c>
      <c r="I1019" s="2">
        <f>'Moving Avg'!H1019</f>
        <v>3.1431844999999994</v>
      </c>
      <c r="J1019" s="6" t="str">
        <f>OBV!F1019</f>
        <v>BULLISH</v>
      </c>
      <c r="K1019" s="6" t="str">
        <f>OBV!G1019</f>
        <v>NEUTRAL</v>
      </c>
      <c r="L1019" s="6" t="str">
        <f>OBV!H1019</f>
        <v>BULLISH DIVERGENCE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66.5</v>
      </c>
      <c r="Q1019" s="9">
        <f t="shared" si="154"/>
        <v>26.225000000000001</v>
      </c>
      <c r="R1019" s="9">
        <f t="shared" si="155"/>
        <v>39.125</v>
      </c>
      <c r="S1019" s="9">
        <f t="shared" si="156"/>
        <v>46.174999999999997</v>
      </c>
      <c r="T1019" s="9">
        <f t="shared" si="157"/>
        <v>35.375</v>
      </c>
      <c r="U1019" s="8">
        <f t="shared" si="158"/>
        <v>37.174999999999997</v>
      </c>
      <c r="V1019" s="8">
        <f t="shared" si="159"/>
        <v>36.724999999999994</v>
      </c>
    </row>
    <row r="1020" spans="1:22" ht="13.5" x14ac:dyDescent="0.25">
      <c r="A1020" s="3">
        <f>RSI!A1020</f>
        <v>43493</v>
      </c>
      <c r="B1020" s="2">
        <f>RSI!B1020</f>
        <v>3.0278</v>
      </c>
      <c r="C1020" s="2">
        <f>RSI!I1020</f>
        <v>27.242909899173739</v>
      </c>
      <c r="D1020" s="2">
        <f>MACD!E1020</f>
        <v>0.12302948457772844</v>
      </c>
      <c r="E1020" s="2">
        <f>MACD!F1020</f>
        <v>6.804123804491248E-2</v>
      </c>
      <c r="F1020" s="2">
        <f>'Moving Avg'!D1020</f>
        <v>3.1360399999999999</v>
      </c>
      <c r="G1020" s="2">
        <f>'Moving Avg'!F1020</f>
        <v>3.2861799999999994</v>
      </c>
      <c r="H1020" s="2">
        <f>'Moving Avg'!G1020</f>
        <v>3.2201439999999986</v>
      </c>
      <c r="I1020" s="2">
        <f>'Moving Avg'!H1020</f>
        <v>3.1429734999999992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50</v>
      </c>
      <c r="N1020" s="8">
        <f t="shared" si="151"/>
        <v>0</v>
      </c>
      <c r="O1020" s="8">
        <f t="shared" si="152"/>
        <v>0</v>
      </c>
      <c r="P1020" s="8">
        <f t="shared" si="153"/>
        <v>16.5</v>
      </c>
      <c r="Q1020" s="9">
        <f t="shared" si="154"/>
        <v>19.975000000000001</v>
      </c>
      <c r="R1020" s="9">
        <f t="shared" si="155"/>
        <v>14.125</v>
      </c>
      <c r="S1020" s="9">
        <f t="shared" si="156"/>
        <v>14.925000000000001</v>
      </c>
      <c r="T1020" s="9">
        <f t="shared" si="157"/>
        <v>16.625</v>
      </c>
      <c r="U1020" s="8">
        <f t="shared" si="158"/>
        <v>16.341666666666669</v>
      </c>
      <c r="V1020" s="8">
        <f t="shared" si="159"/>
        <v>16.412500000000001</v>
      </c>
    </row>
    <row r="1021" spans="1:22" ht="13.5" x14ac:dyDescent="0.25">
      <c r="A1021" s="3">
        <f>RSI!A1021</f>
        <v>43494</v>
      </c>
      <c r="B1021" s="2">
        <f>RSI!B1021</f>
        <v>3.0844</v>
      </c>
      <c r="C1021" s="2">
        <f>RSI!I1021</f>
        <v>35.421771917196253</v>
      </c>
      <c r="D1021" s="2">
        <f>MACD!E1021</f>
        <v>0.13115734000856172</v>
      </c>
      <c r="E1021" s="2">
        <f>MACD!F1021</f>
        <v>8.0664458437642333E-2</v>
      </c>
      <c r="F1021" s="2">
        <f>'Moving Avg'!D1021</f>
        <v>3.1108599999999997</v>
      </c>
      <c r="G1021" s="2">
        <f>'Moving Avg'!F1021</f>
        <v>3.2685550000000001</v>
      </c>
      <c r="H1021" s="2">
        <f>'Moving Avg'!G1021</f>
        <v>3.2207719999999989</v>
      </c>
      <c r="I1021" s="2">
        <f>'Moving Avg'!H1021</f>
        <v>3.1426369999999992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16.5</v>
      </c>
      <c r="Q1021" s="9">
        <f t="shared" si="154"/>
        <v>11.225</v>
      </c>
      <c r="R1021" s="9">
        <f t="shared" si="155"/>
        <v>9.125</v>
      </c>
      <c r="S1021" s="9">
        <f t="shared" si="156"/>
        <v>11.175000000000001</v>
      </c>
      <c r="T1021" s="9">
        <f t="shared" si="157"/>
        <v>10.375</v>
      </c>
      <c r="U1021" s="8">
        <f t="shared" si="158"/>
        <v>10.508333333333335</v>
      </c>
      <c r="V1021" s="8">
        <f t="shared" si="159"/>
        <v>10.475000000000001</v>
      </c>
    </row>
    <row r="1022" spans="1:22" ht="13.5" x14ac:dyDescent="0.25">
      <c r="A1022" s="3">
        <f>RSI!A1022</f>
        <v>43495</v>
      </c>
      <c r="B1022" s="2">
        <f>RSI!B1022</f>
        <v>3.0844</v>
      </c>
      <c r="C1022" s="2">
        <f>RSI!I1022</f>
        <v>35.421771917196253</v>
      </c>
      <c r="D1022" s="2">
        <f>MACD!E1022</f>
        <v>0.12825400919216534</v>
      </c>
      <c r="E1022" s="2">
        <f>MACD!F1022</f>
        <v>9.0182368588546946E-2</v>
      </c>
      <c r="F1022" s="2">
        <f>'Moving Avg'!D1022</f>
        <v>3.08568</v>
      </c>
      <c r="G1022" s="2">
        <f>'Moving Avg'!F1022</f>
        <v>3.2521849999999999</v>
      </c>
      <c r="H1022" s="2">
        <f>'Moving Avg'!G1022</f>
        <v>3.2213999999999987</v>
      </c>
      <c r="I1022" s="2">
        <f>'Moving Avg'!H1022</f>
        <v>3.1425919999999992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16.5</v>
      </c>
      <c r="Q1022" s="9">
        <f t="shared" si="154"/>
        <v>11.225</v>
      </c>
      <c r="R1022" s="9">
        <f t="shared" si="155"/>
        <v>9.125</v>
      </c>
      <c r="S1022" s="9">
        <f t="shared" si="156"/>
        <v>11.175000000000001</v>
      </c>
      <c r="T1022" s="9">
        <f t="shared" si="157"/>
        <v>10.375</v>
      </c>
      <c r="U1022" s="8">
        <f t="shared" si="158"/>
        <v>10.508333333333335</v>
      </c>
      <c r="V1022" s="8">
        <f t="shared" si="159"/>
        <v>10.475000000000001</v>
      </c>
    </row>
    <row r="1023" spans="1:22" ht="13.5" x14ac:dyDescent="0.25">
      <c r="A1023" s="3">
        <f>RSI!A1023</f>
        <v>43496</v>
      </c>
      <c r="B1023" s="2">
        <f>RSI!B1023</f>
        <v>3.0718000000000001</v>
      </c>
      <c r="C1023" s="2">
        <f>RSI!I1023</f>
        <v>34.422724096439126</v>
      </c>
      <c r="D1023" s="2">
        <f>MACD!E1023</f>
        <v>0.12171659605462182</v>
      </c>
      <c r="E1023" s="2">
        <f>MACD!F1023</f>
        <v>9.648921408176192E-2</v>
      </c>
      <c r="F1023" s="2">
        <f>'Moving Avg'!D1023</f>
        <v>3.0768599999999999</v>
      </c>
      <c r="G1023" s="2">
        <f>'Moving Avg'!F1023</f>
        <v>3.2345550000000003</v>
      </c>
      <c r="H1023" s="2">
        <f>'Moving Avg'!G1023</f>
        <v>3.2230359999999991</v>
      </c>
      <c r="I1023" s="2">
        <f>'Moving Avg'!H1023</f>
        <v>3.1424839999999996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16.5</v>
      </c>
      <c r="Q1023" s="9">
        <f t="shared" si="154"/>
        <v>11.225</v>
      </c>
      <c r="R1023" s="9">
        <f t="shared" si="155"/>
        <v>9.125</v>
      </c>
      <c r="S1023" s="9">
        <f t="shared" si="156"/>
        <v>11.175000000000001</v>
      </c>
      <c r="T1023" s="9">
        <f t="shared" si="157"/>
        <v>10.375</v>
      </c>
      <c r="U1023" s="8">
        <f t="shared" si="158"/>
        <v>10.508333333333335</v>
      </c>
      <c r="V1023" s="8">
        <f t="shared" si="159"/>
        <v>10.475000000000001</v>
      </c>
    </row>
    <row r="1024" spans="1:22" ht="13.5" x14ac:dyDescent="0.25">
      <c r="A1024" s="3">
        <f>RSI!A1024</f>
        <v>43497</v>
      </c>
      <c r="B1024" s="2">
        <f>RSI!B1024</f>
        <v>3.0781000000000001</v>
      </c>
      <c r="C1024" s="2">
        <f>RSI!I1024</f>
        <v>35.403744468449275</v>
      </c>
      <c r="D1024" s="2">
        <f>MACD!E1024</f>
        <v>0.10395005760150866</v>
      </c>
      <c r="E1024" s="2">
        <f>MACD!F1024</f>
        <v>9.7981382785711266E-2</v>
      </c>
      <c r="F1024" s="2">
        <f>'Moving Avg'!D1024</f>
        <v>3.0692999999999997</v>
      </c>
      <c r="G1024" s="2">
        <f>'Moving Avg'!F1024</f>
        <v>3.2188150000000002</v>
      </c>
      <c r="H1024" s="2">
        <f>'Moving Avg'!G1024</f>
        <v>3.2235379999999991</v>
      </c>
      <c r="I1024" s="2">
        <f>'Moving Avg'!H1024</f>
        <v>3.1424074999999991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16.5</v>
      </c>
      <c r="Q1024" s="9">
        <f t="shared" si="154"/>
        <v>11.225</v>
      </c>
      <c r="R1024" s="9">
        <f t="shared" si="155"/>
        <v>9.125</v>
      </c>
      <c r="S1024" s="9">
        <f t="shared" si="156"/>
        <v>11.175000000000001</v>
      </c>
      <c r="T1024" s="9">
        <f t="shared" si="157"/>
        <v>10.375</v>
      </c>
      <c r="U1024" s="8">
        <f t="shared" si="158"/>
        <v>10.508333333333335</v>
      </c>
      <c r="V1024" s="8">
        <f t="shared" si="159"/>
        <v>10.475000000000001</v>
      </c>
    </row>
    <row r="1025" spans="1:22" ht="13.5" x14ac:dyDescent="0.25">
      <c r="A1025" s="3">
        <f>RSI!A1025</f>
        <v>43500</v>
      </c>
      <c r="B1025" s="2">
        <f>RSI!B1025</f>
        <v>3.0781000000000001</v>
      </c>
      <c r="C1025" s="2">
        <f>RSI!I1025</f>
        <v>35.403744468449275</v>
      </c>
      <c r="D1025" s="2">
        <f>MACD!E1025</f>
        <v>9.9312455592927229E-2</v>
      </c>
      <c r="E1025" s="2">
        <f>MACD!F1025</f>
        <v>9.8247597347154464E-2</v>
      </c>
      <c r="F1025" s="2">
        <f>'Moving Avg'!D1025</f>
        <v>3.0793599999999999</v>
      </c>
      <c r="G1025" s="2">
        <f>'Moving Avg'!F1025</f>
        <v>3.2049650000000005</v>
      </c>
      <c r="H1025" s="2">
        <f>'Moving Avg'!G1025</f>
        <v>3.2236639999999994</v>
      </c>
      <c r="I1025" s="2">
        <f>'Moving Avg'!H1025</f>
        <v>3.1423309999999991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83.5</v>
      </c>
      <c r="Q1025" s="9">
        <f t="shared" si="154"/>
        <v>21.274999999999999</v>
      </c>
      <c r="R1025" s="9">
        <f t="shared" si="155"/>
        <v>25.875</v>
      </c>
      <c r="S1025" s="9">
        <f t="shared" si="156"/>
        <v>41.325000000000003</v>
      </c>
      <c r="T1025" s="9">
        <f t="shared" si="157"/>
        <v>27.125</v>
      </c>
      <c r="U1025" s="8">
        <f t="shared" si="158"/>
        <v>29.491666666666664</v>
      </c>
      <c r="V1025" s="8">
        <f t="shared" si="159"/>
        <v>28.9</v>
      </c>
    </row>
    <row r="1026" spans="1:22" ht="13.5" x14ac:dyDescent="0.25">
      <c r="A1026" s="3">
        <f>RSI!A1026</f>
        <v>43501</v>
      </c>
      <c r="B1026" s="2">
        <f>RSI!B1026</f>
        <v>3.0781000000000001</v>
      </c>
      <c r="C1026" s="2">
        <f>RSI!I1026</f>
        <v>35.403744468449275</v>
      </c>
      <c r="D1026" s="2">
        <f>MACD!E1026</f>
        <v>9.6053793556654554E-2</v>
      </c>
      <c r="E1026" s="2">
        <f>MACD!F1026</f>
        <v>9.7808836589054482E-2</v>
      </c>
      <c r="F1026" s="2">
        <f>'Moving Avg'!D1026</f>
        <v>3.0781000000000001</v>
      </c>
      <c r="G1026" s="2">
        <f>'Moving Avg'!F1026</f>
        <v>3.1911149999999999</v>
      </c>
      <c r="H1026" s="2">
        <f>'Moving Avg'!G1026</f>
        <v>3.2241660000000008</v>
      </c>
      <c r="I1026" s="2">
        <f>'Moving Avg'!H1026</f>
        <v>3.1421089999999992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45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26.975000000000001</v>
      </c>
      <c r="R1026" s="9">
        <f t="shared" si="155"/>
        <v>18.125</v>
      </c>
      <c r="S1026" s="9">
        <f t="shared" si="156"/>
        <v>17.925000000000001</v>
      </c>
      <c r="T1026" s="9">
        <f t="shared" si="157"/>
        <v>21.625</v>
      </c>
      <c r="U1026" s="8">
        <f t="shared" si="158"/>
        <v>21.008333333333336</v>
      </c>
      <c r="V1026" s="8">
        <f t="shared" si="159"/>
        <v>21.162500000000001</v>
      </c>
    </row>
    <row r="1027" spans="1:22" ht="13.5" x14ac:dyDescent="0.25">
      <c r="A1027" s="3">
        <f>RSI!A1027</f>
        <v>43502</v>
      </c>
      <c r="B1027" s="2">
        <f>RSI!B1027</f>
        <v>3.0781000000000001</v>
      </c>
      <c r="C1027" s="2">
        <f>RSI!I1027</f>
        <v>35.403744468449275</v>
      </c>
      <c r="D1027" s="2">
        <f>MACD!E1027</f>
        <v>9.3912633345254015E-2</v>
      </c>
      <c r="E1027" s="2">
        <f>MACD!F1027</f>
        <v>9.7029595940294394E-2</v>
      </c>
      <c r="F1027" s="2">
        <f>'Moving Avg'!D1027</f>
        <v>3.0768399999999998</v>
      </c>
      <c r="G1027" s="2">
        <f>'Moving Avg'!F1027</f>
        <v>3.17632</v>
      </c>
      <c r="H1027" s="2">
        <f>'Moving Avg'!G1027</f>
        <v>3.224292000000001</v>
      </c>
      <c r="I1027" s="2">
        <f>'Moving Avg'!H1027</f>
        <v>3.1420324999999991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25</v>
      </c>
      <c r="N1027" s="8">
        <f t="shared" si="161"/>
        <v>45</v>
      </c>
      <c r="O1027" s="8">
        <f t="shared" si="162"/>
        <v>0</v>
      </c>
      <c r="P1027" s="8">
        <f t="shared" si="163"/>
        <v>16.5</v>
      </c>
      <c r="Q1027" s="9">
        <f t="shared" ref="Q1027:Q1090" si="164">0.35*M1027+N1027*0.35+O1027*0.15+P1027*0.15</f>
        <v>26.975000000000001</v>
      </c>
      <c r="R1027" s="9">
        <f t="shared" ref="R1027:R1090" si="165">M1027*0.2+N1027*0.2+O1027*0.35+P1027*0.25</f>
        <v>18.125</v>
      </c>
      <c r="S1027" s="9">
        <f t="shared" ref="S1027:S1090" si="166">M1027*0.15+N1027*0.15+O1027*0.25+P1027*0.45</f>
        <v>17.925000000000001</v>
      </c>
      <c r="T1027" s="9">
        <f t="shared" ref="T1027:T1090" si="167">0.25*SUM(M1027:P1027)</f>
        <v>21.625</v>
      </c>
      <c r="U1027" s="8">
        <f t="shared" ref="U1027:U1090" si="168">SUM(Q1027:S1027)/3</f>
        <v>21.008333333333336</v>
      </c>
      <c r="V1027" s="8">
        <f t="shared" ref="V1027:V1090" si="169">SUM(Q1027:T1027)/4</f>
        <v>21.162500000000001</v>
      </c>
    </row>
    <row r="1028" spans="1:22" ht="13.5" x14ac:dyDescent="0.25">
      <c r="A1028" s="3">
        <f>RSI!A1028</f>
        <v>43503</v>
      </c>
      <c r="B1028" s="2">
        <f>RSI!B1028</f>
        <v>3.0781000000000001</v>
      </c>
      <c r="C1028" s="2">
        <f>RSI!I1028</f>
        <v>35.403744468449275</v>
      </c>
      <c r="D1028" s="2">
        <f>MACD!E1028</f>
        <v>7.8148332514722973E-2</v>
      </c>
      <c r="E1028" s="2">
        <f>MACD!F1028</f>
        <v>9.3253343255180116E-2</v>
      </c>
      <c r="F1028" s="2">
        <f>'Moving Avg'!D1028</f>
        <v>3.0781000000000001</v>
      </c>
      <c r="G1028" s="2">
        <f>'Moving Avg'!F1028</f>
        <v>3.1612099999999996</v>
      </c>
      <c r="H1028" s="2">
        <f>'Moving Avg'!G1028</f>
        <v>3.2244180000000013</v>
      </c>
      <c r="I1028" s="2">
        <f>'Moving Avg'!H1028</f>
        <v>3.1421019999999986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  <c r="M1028" s="8">
        <f t="shared" si="160"/>
        <v>25</v>
      </c>
      <c r="N1028" s="8">
        <f t="shared" si="161"/>
        <v>45</v>
      </c>
      <c r="O1028" s="8">
        <f t="shared" si="162"/>
        <v>0</v>
      </c>
      <c r="P1028" s="8">
        <f t="shared" si="163"/>
        <v>83.5</v>
      </c>
      <c r="Q1028" s="9">
        <f t="shared" si="164"/>
        <v>37.024999999999999</v>
      </c>
      <c r="R1028" s="9">
        <f t="shared" si="165"/>
        <v>34.875</v>
      </c>
      <c r="S1028" s="9">
        <f t="shared" si="166"/>
        <v>48.075000000000003</v>
      </c>
      <c r="T1028" s="9">
        <f t="shared" si="167"/>
        <v>38.375</v>
      </c>
      <c r="U1028" s="8">
        <f t="shared" si="168"/>
        <v>39.991666666666667</v>
      </c>
      <c r="V1028" s="8">
        <f t="shared" si="169"/>
        <v>39.587500000000006</v>
      </c>
    </row>
    <row r="1029" spans="1:22" ht="13.5" x14ac:dyDescent="0.25">
      <c r="A1029" s="3">
        <f>RSI!A1029</f>
        <v>43504</v>
      </c>
      <c r="B1029" s="2">
        <f>RSI!B1029</f>
        <v>3.0215000000000001</v>
      </c>
      <c r="C1029" s="2">
        <f>RSI!I1029</f>
        <v>29.634470928459535</v>
      </c>
      <c r="D1029" s="2">
        <f>MACD!E1029</f>
        <v>6.9530167106020002E-2</v>
      </c>
      <c r="E1029" s="2">
        <f>MACD!F1029</f>
        <v>8.850870802534809E-2</v>
      </c>
      <c r="F1029" s="2">
        <f>'Moving Avg'!D1029</f>
        <v>3.0667800000000001</v>
      </c>
      <c r="G1029" s="2">
        <f>'Moving Avg'!F1029</f>
        <v>3.1442150000000004</v>
      </c>
      <c r="H1029" s="2">
        <f>'Moving Avg'!G1029</f>
        <v>3.2234120000000015</v>
      </c>
      <c r="I1029" s="2">
        <f>'Moving Avg'!H1029</f>
        <v>3.1420929999999987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50</v>
      </c>
      <c r="N1029" s="8">
        <f t="shared" si="161"/>
        <v>45</v>
      </c>
      <c r="O1029" s="8">
        <f t="shared" si="162"/>
        <v>0</v>
      </c>
      <c r="P1029" s="8">
        <f t="shared" si="163"/>
        <v>16.5</v>
      </c>
      <c r="Q1029" s="9">
        <f t="shared" si="164"/>
        <v>35.725000000000001</v>
      </c>
      <c r="R1029" s="9">
        <f t="shared" si="165"/>
        <v>23.125</v>
      </c>
      <c r="S1029" s="9">
        <f t="shared" si="166"/>
        <v>21.675000000000001</v>
      </c>
      <c r="T1029" s="9">
        <f t="shared" si="167"/>
        <v>27.875</v>
      </c>
      <c r="U1029" s="8">
        <f t="shared" si="168"/>
        <v>26.841666666666669</v>
      </c>
      <c r="V1029" s="8">
        <f t="shared" si="169"/>
        <v>27.1</v>
      </c>
    </row>
    <row r="1030" spans="1:22" ht="13.5" x14ac:dyDescent="0.25">
      <c r="A1030" s="3">
        <f>RSI!A1030</f>
        <v>43507</v>
      </c>
      <c r="B1030" s="2">
        <f>RSI!B1030</f>
        <v>2.9584999999999999</v>
      </c>
      <c r="C1030" s="2">
        <f>RSI!I1030</f>
        <v>24.791764216327351</v>
      </c>
      <c r="D1030" s="2">
        <f>MACD!E1030</f>
        <v>5.4174280622209636E-2</v>
      </c>
      <c r="E1030" s="2">
        <f>MACD!F1030</f>
        <v>8.164182254472041E-2</v>
      </c>
      <c r="F1030" s="2">
        <f>'Moving Avg'!D1030</f>
        <v>3.0428600000000001</v>
      </c>
      <c r="G1030" s="2">
        <f>'Moving Avg'!F1030</f>
        <v>3.1240700000000006</v>
      </c>
      <c r="H1030" s="2">
        <f>'Moving Avg'!G1030</f>
        <v>3.2197600000000004</v>
      </c>
      <c r="I1030" s="2">
        <f>'Moving Avg'!H1030</f>
        <v>3.1417979999999983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50</v>
      </c>
      <c r="N1030" s="8">
        <f t="shared" si="161"/>
        <v>100</v>
      </c>
      <c r="O1030" s="8">
        <f t="shared" si="162"/>
        <v>0</v>
      </c>
      <c r="P1030" s="8">
        <f t="shared" si="163"/>
        <v>16.5</v>
      </c>
      <c r="Q1030" s="9">
        <f t="shared" si="164"/>
        <v>54.975000000000001</v>
      </c>
      <c r="R1030" s="9">
        <f t="shared" si="165"/>
        <v>34.125</v>
      </c>
      <c r="S1030" s="9">
        <f t="shared" si="166"/>
        <v>29.925000000000001</v>
      </c>
      <c r="T1030" s="9">
        <f t="shared" si="167"/>
        <v>41.625</v>
      </c>
      <c r="U1030" s="8">
        <f t="shared" si="168"/>
        <v>39.674999999999997</v>
      </c>
      <c r="V1030" s="8">
        <f t="shared" si="169"/>
        <v>40.162499999999994</v>
      </c>
    </row>
    <row r="1031" spans="1:22" ht="13.5" x14ac:dyDescent="0.25">
      <c r="A1031" s="3">
        <f>RSI!A1031</f>
        <v>43508</v>
      </c>
      <c r="B1031" s="2">
        <f>RSI!B1031</f>
        <v>2.9584999999999999</v>
      </c>
      <c r="C1031" s="2">
        <f>RSI!I1031</f>
        <v>24.791764216327351</v>
      </c>
      <c r="D1031" s="2">
        <f>MACD!E1031</f>
        <v>5.102338060643552E-2</v>
      </c>
      <c r="E1031" s="2">
        <f>MACD!F1031</f>
        <v>7.5518134157063432E-2</v>
      </c>
      <c r="F1031" s="2">
        <f>'Moving Avg'!D1031</f>
        <v>3.0189399999999997</v>
      </c>
      <c r="G1031" s="2">
        <f>'Moving Avg'!F1031</f>
        <v>3.1051850000000001</v>
      </c>
      <c r="H1031" s="2">
        <f>'Moving Avg'!G1031</f>
        <v>3.2147240000000004</v>
      </c>
      <c r="I1031" s="2">
        <f>'Moving Avg'!H1031</f>
        <v>3.1413864999999981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50</v>
      </c>
      <c r="N1031" s="8">
        <f t="shared" si="161"/>
        <v>100</v>
      </c>
      <c r="O1031" s="8">
        <f t="shared" si="162"/>
        <v>0</v>
      </c>
      <c r="P1031" s="8">
        <f t="shared" si="163"/>
        <v>16.5</v>
      </c>
      <c r="Q1031" s="9">
        <f t="shared" si="164"/>
        <v>54.975000000000001</v>
      </c>
      <c r="R1031" s="9">
        <f t="shared" si="165"/>
        <v>34.125</v>
      </c>
      <c r="S1031" s="9">
        <f t="shared" si="166"/>
        <v>29.925000000000001</v>
      </c>
      <c r="T1031" s="9">
        <f t="shared" si="167"/>
        <v>41.625</v>
      </c>
      <c r="U1031" s="8">
        <f t="shared" si="168"/>
        <v>39.674999999999997</v>
      </c>
      <c r="V1031" s="8">
        <f t="shared" si="169"/>
        <v>40.162499999999994</v>
      </c>
    </row>
    <row r="1032" spans="1:22" ht="13.5" x14ac:dyDescent="0.25">
      <c r="A1032" s="3">
        <f>RSI!A1032</f>
        <v>43509</v>
      </c>
      <c r="B1032" s="2">
        <f>RSI!B1032</f>
        <v>2.9584999999999999</v>
      </c>
      <c r="C1032" s="2">
        <f>RSI!I1032</f>
        <v>24.791764216327351</v>
      </c>
      <c r="D1032" s="2">
        <f>MACD!E1032</f>
        <v>4.940802155582702E-2</v>
      </c>
      <c r="E1032" s="2">
        <f>MACD!F1032</f>
        <v>7.029611163681615E-2</v>
      </c>
      <c r="F1032" s="2">
        <f>'Moving Avg'!D1032</f>
        <v>2.9950200000000002</v>
      </c>
      <c r="G1032" s="2">
        <f>'Moving Avg'!F1032</f>
        <v>3.0897600000000001</v>
      </c>
      <c r="H1032" s="2">
        <f>'Moving Avg'!G1032</f>
        <v>3.2090580000000006</v>
      </c>
      <c r="I1032" s="2">
        <f>'Moving Avg'!H1032</f>
        <v>3.1409749999999987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50</v>
      </c>
      <c r="N1032" s="8">
        <f t="shared" si="161"/>
        <v>100</v>
      </c>
      <c r="O1032" s="8">
        <f t="shared" si="162"/>
        <v>0</v>
      </c>
      <c r="P1032" s="8">
        <f t="shared" si="163"/>
        <v>16.5</v>
      </c>
      <c r="Q1032" s="9">
        <f t="shared" si="164"/>
        <v>54.975000000000001</v>
      </c>
      <c r="R1032" s="9">
        <f t="shared" si="165"/>
        <v>34.125</v>
      </c>
      <c r="S1032" s="9">
        <f t="shared" si="166"/>
        <v>29.925000000000001</v>
      </c>
      <c r="T1032" s="9">
        <f t="shared" si="167"/>
        <v>41.625</v>
      </c>
      <c r="U1032" s="8">
        <f t="shared" si="168"/>
        <v>39.674999999999997</v>
      </c>
      <c r="V1032" s="8">
        <f t="shared" si="169"/>
        <v>40.162499999999994</v>
      </c>
    </row>
    <row r="1033" spans="1:22" ht="13.5" x14ac:dyDescent="0.25">
      <c r="A1033" s="3">
        <f>RSI!A1033</f>
        <v>43510</v>
      </c>
      <c r="B1033" s="2">
        <f>RSI!B1033</f>
        <v>2.9584999999999999</v>
      </c>
      <c r="C1033" s="2">
        <f>RSI!I1033</f>
        <v>24.791764216327351</v>
      </c>
      <c r="D1033" s="2">
        <f>MACD!E1033</f>
        <v>4.7075668777648794E-2</v>
      </c>
      <c r="E1033" s="2">
        <f>MACD!F1033</f>
        <v>6.5652023064982676E-2</v>
      </c>
      <c r="F1033" s="2">
        <f>'Moving Avg'!D1033</f>
        <v>2.9711000000000007</v>
      </c>
      <c r="G1033" s="2">
        <f>'Moving Avg'!F1033</f>
        <v>3.076225</v>
      </c>
      <c r="H1033" s="2">
        <f>'Moving Avg'!G1033</f>
        <v>3.203392</v>
      </c>
      <c r="I1033" s="2">
        <f>'Moving Avg'!H1033</f>
        <v>3.1405924999999986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50</v>
      </c>
      <c r="N1033" s="8">
        <f t="shared" si="161"/>
        <v>45</v>
      </c>
      <c r="O1033" s="8">
        <f t="shared" si="162"/>
        <v>0</v>
      </c>
      <c r="P1033" s="8">
        <f t="shared" si="163"/>
        <v>16.5</v>
      </c>
      <c r="Q1033" s="9">
        <f t="shared" si="164"/>
        <v>35.725000000000001</v>
      </c>
      <c r="R1033" s="9">
        <f t="shared" si="165"/>
        <v>23.125</v>
      </c>
      <c r="S1033" s="9">
        <f t="shared" si="166"/>
        <v>21.675000000000001</v>
      </c>
      <c r="T1033" s="9">
        <f t="shared" si="167"/>
        <v>27.875</v>
      </c>
      <c r="U1033" s="8">
        <f t="shared" si="168"/>
        <v>26.841666666666669</v>
      </c>
      <c r="V1033" s="8">
        <f t="shared" si="169"/>
        <v>27.1</v>
      </c>
    </row>
    <row r="1034" spans="1:22" ht="13.5" x14ac:dyDescent="0.25">
      <c r="A1034" s="3">
        <f>RSI!A1034</f>
        <v>43511</v>
      </c>
      <c r="B1034" s="2">
        <f>RSI!B1034</f>
        <v>2.9584999999999999</v>
      </c>
      <c r="C1034" s="2">
        <f>RSI!I1034</f>
        <v>24.791764216327351</v>
      </c>
      <c r="D1034" s="2">
        <f>MACD!E1034</f>
        <v>4.6972250859957487E-2</v>
      </c>
      <c r="E1034" s="2">
        <f>MACD!F1034</f>
        <v>6.1916068623977638E-2</v>
      </c>
      <c r="F1034" s="2">
        <f>'Moving Avg'!D1034</f>
        <v>2.9584999999999999</v>
      </c>
      <c r="G1034" s="2">
        <f>'Moving Avg'!F1034</f>
        <v>3.0667800000000001</v>
      </c>
      <c r="H1034" s="2">
        <f>'Moving Avg'!G1034</f>
        <v>3.1977259999999994</v>
      </c>
      <c r="I1034" s="2">
        <f>'Moving Avg'!H1034</f>
        <v>3.1402099999999984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50</v>
      </c>
      <c r="N1034" s="8">
        <f t="shared" si="161"/>
        <v>45</v>
      </c>
      <c r="O1034" s="8">
        <f t="shared" si="162"/>
        <v>0</v>
      </c>
      <c r="P1034" s="8">
        <f t="shared" si="163"/>
        <v>16.5</v>
      </c>
      <c r="Q1034" s="9">
        <f t="shared" si="164"/>
        <v>35.725000000000001</v>
      </c>
      <c r="R1034" s="9">
        <f t="shared" si="165"/>
        <v>23.125</v>
      </c>
      <c r="S1034" s="9">
        <f t="shared" si="166"/>
        <v>21.675000000000001</v>
      </c>
      <c r="T1034" s="9">
        <f t="shared" si="167"/>
        <v>27.875</v>
      </c>
      <c r="U1034" s="8">
        <f t="shared" si="168"/>
        <v>26.841666666666669</v>
      </c>
      <c r="V1034" s="8">
        <f t="shared" si="169"/>
        <v>27.1</v>
      </c>
    </row>
    <row r="1035" spans="1:22" ht="13.5" x14ac:dyDescent="0.25">
      <c r="A1035" s="3">
        <f>RSI!A1035</f>
        <v>43514</v>
      </c>
      <c r="B1035" s="2">
        <f>RSI!B1035</f>
        <v>3.0718000000000001</v>
      </c>
      <c r="C1035" s="2">
        <f>RSI!I1035</f>
        <v>47.248208076077368</v>
      </c>
      <c r="D1035" s="2">
        <f>MACD!E1035</f>
        <v>3.932629949014288E-2</v>
      </c>
      <c r="E1035" s="2">
        <f>MACD!F1035</f>
        <v>5.7398114797210686E-2</v>
      </c>
      <c r="F1035" s="2">
        <f>'Moving Avg'!D1035</f>
        <v>2.98116</v>
      </c>
      <c r="G1035" s="2">
        <f>'Moving Avg'!F1035</f>
        <v>3.0598550000000002</v>
      </c>
      <c r="H1035" s="2">
        <f>'Moving Avg'!G1035</f>
        <v>3.1943259999999998</v>
      </c>
      <c r="I1035" s="2">
        <f>'Moving Avg'!H1035</f>
        <v>3.1401019999999988</v>
      </c>
      <c r="J1035" s="6" t="str">
        <f>OBV!F1035</f>
        <v>BULLISH</v>
      </c>
      <c r="K1035" s="6" t="str">
        <f>OBV!G1035</f>
        <v>NEUTRAL</v>
      </c>
      <c r="L1035" s="6" t="str">
        <f>OBV!H1035</f>
        <v>CONFIRMED BULLISH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83.5</v>
      </c>
      <c r="Q1035" s="9">
        <f t="shared" si="164"/>
        <v>37.024999999999999</v>
      </c>
      <c r="R1035" s="9">
        <f t="shared" si="165"/>
        <v>34.875</v>
      </c>
      <c r="S1035" s="9">
        <f t="shared" si="166"/>
        <v>48.075000000000003</v>
      </c>
      <c r="T1035" s="9">
        <f t="shared" si="167"/>
        <v>38.375</v>
      </c>
      <c r="U1035" s="8">
        <f t="shared" si="168"/>
        <v>39.991666666666667</v>
      </c>
      <c r="V1035" s="8">
        <f t="shared" si="169"/>
        <v>39.587500000000006</v>
      </c>
    </row>
    <row r="1036" spans="1:22" ht="13.5" x14ac:dyDescent="0.25">
      <c r="A1036" s="3">
        <f>RSI!A1036</f>
        <v>43515</v>
      </c>
      <c r="B1036" s="2">
        <f>RSI!B1036</f>
        <v>3.0404</v>
      </c>
      <c r="C1036" s="2">
        <f>RSI!I1036</f>
        <v>43.382127915237056</v>
      </c>
      <c r="D1036" s="2">
        <f>MACD!E1036</f>
        <v>3.528543959082775E-2</v>
      </c>
      <c r="E1036" s="2">
        <f>MACD!F1036</f>
        <v>5.2975579755934102E-2</v>
      </c>
      <c r="F1036" s="2">
        <f>'Moving Avg'!D1036</f>
        <v>2.9975399999999999</v>
      </c>
      <c r="G1036" s="2">
        <f>'Moving Avg'!F1036</f>
        <v>3.0513600000000003</v>
      </c>
      <c r="H1036" s="2">
        <f>'Moving Avg'!G1036</f>
        <v>3.192186</v>
      </c>
      <c r="I1036" s="2">
        <f>'Moving Avg'!H1036</f>
        <v>3.1398954999999984</v>
      </c>
      <c r="J1036" s="6" t="str">
        <f>OBV!F1036</f>
        <v>BEARISH</v>
      </c>
      <c r="K1036" s="6" t="str">
        <f>OBV!G1036</f>
        <v>NEUTRAL</v>
      </c>
      <c r="L1036" s="6" t="str">
        <f>OBV!H1036</f>
        <v>BEARISH DIVERGENCE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43516</v>
      </c>
      <c r="B1037" s="2">
        <f>RSI!B1037</f>
        <v>3.0152000000000001</v>
      </c>
      <c r="C1037" s="2">
        <f>RSI!I1037</f>
        <v>40.516788321662645</v>
      </c>
      <c r="D1037" s="2">
        <f>MACD!E1037</f>
        <v>3.4013706739902005E-2</v>
      </c>
      <c r="E1037" s="2">
        <f>MACD!F1037</f>
        <v>4.9183205152727685E-2</v>
      </c>
      <c r="F1037" s="2">
        <f>'Moving Avg'!D1037</f>
        <v>3.00888</v>
      </c>
      <c r="G1037" s="2">
        <f>'Moving Avg'!F1037</f>
        <v>3.0416050000000001</v>
      </c>
      <c r="H1037" s="2">
        <f>'Moving Avg'!G1037</f>
        <v>3.1895419999999994</v>
      </c>
      <c r="I1037" s="2">
        <f>'Moving Avg'!H1037</f>
        <v>3.1399714999999988</v>
      </c>
      <c r="J1037" s="6" t="str">
        <f>OBV!F1037</f>
        <v>BEARISH</v>
      </c>
      <c r="K1037" s="6" t="str">
        <f>OBV!G1037</f>
        <v>NEUTRAL</v>
      </c>
      <c r="L1037" s="6" t="str">
        <f>OBV!H1037</f>
        <v>BEARISH DIVERGENCE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43517</v>
      </c>
      <c r="B1038" s="2">
        <f>RSI!B1038</f>
        <v>3.0718000000000001</v>
      </c>
      <c r="C1038" s="2">
        <f>RSI!I1038</f>
        <v>48.710721434733529</v>
      </c>
      <c r="D1038" s="2">
        <f>MACD!E1038</f>
        <v>2.9153930782738424E-2</v>
      </c>
      <c r="E1038" s="2">
        <f>MACD!F1038</f>
        <v>4.5177350278729836E-2</v>
      </c>
      <c r="F1038" s="2">
        <f>'Moving Avg'!D1038</f>
        <v>3.0315400000000001</v>
      </c>
      <c r="G1038" s="2">
        <f>'Moving Avg'!F1038</f>
        <v>3.0394000000000001</v>
      </c>
      <c r="H1038" s="2">
        <f>'Moving Avg'!G1038</f>
        <v>3.1861419999999998</v>
      </c>
      <c r="I1038" s="2">
        <f>'Moving Avg'!H1038</f>
        <v>3.1402429999999986</v>
      </c>
      <c r="J1038" s="6" t="str">
        <f>OBV!F1038</f>
        <v>BEARISH</v>
      </c>
      <c r="K1038" s="6" t="str">
        <f>OBV!G1038</f>
        <v>NEUTRAL</v>
      </c>
      <c r="L1038" s="6" t="str">
        <f>OBV!H1038</f>
        <v>BEARISH DIVERGENCE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3.0718000000000001</v>
      </c>
      <c r="C1039" s="2">
        <f>RSI!I1039</f>
        <v>48.710721434733522</v>
      </c>
      <c r="D1039" s="2">
        <f>MACD!E1039</f>
        <v>1.6378278043847505E-2</v>
      </c>
      <c r="E1039" s="2">
        <f>MACD!F1039</f>
        <v>3.9417535831753371E-2</v>
      </c>
      <c r="F1039" s="2">
        <f>'Moving Avg'!D1039</f>
        <v>3.0541999999999998</v>
      </c>
      <c r="G1039" s="2">
        <f>'Moving Avg'!F1039</f>
        <v>3.0371950000000001</v>
      </c>
      <c r="H1039" s="2">
        <f>'Moving Avg'!G1039</f>
        <v>3.1827419999999993</v>
      </c>
      <c r="I1039" s="2">
        <f>'Moving Avg'!H1039</f>
        <v>3.1404269999999999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0"/>
        <v>25</v>
      </c>
      <c r="N1039" s="8">
        <f t="shared" si="161"/>
        <v>100</v>
      </c>
      <c r="O1039" s="8">
        <f t="shared" si="162"/>
        <v>0</v>
      </c>
      <c r="P1039" s="8">
        <f t="shared" si="163"/>
        <v>16.5</v>
      </c>
      <c r="Q1039" s="9">
        <f t="shared" si="164"/>
        <v>46.225000000000001</v>
      </c>
      <c r="R1039" s="9">
        <f t="shared" si="165"/>
        <v>29.125</v>
      </c>
      <c r="S1039" s="9">
        <f t="shared" si="166"/>
        <v>26.175000000000001</v>
      </c>
      <c r="T1039" s="9">
        <f t="shared" si="167"/>
        <v>35.375</v>
      </c>
      <c r="U1039" s="8">
        <f t="shared" si="168"/>
        <v>33.841666666666661</v>
      </c>
      <c r="V1039" s="8">
        <f t="shared" si="169"/>
        <v>34.224999999999994</v>
      </c>
    </row>
    <row r="1040" spans="1:22" ht="13.5" x14ac:dyDescent="0.25">
      <c r="A1040" s="3">
        <f>RSI!A1040</f>
        <v>43521</v>
      </c>
      <c r="B1040" s="2">
        <f>RSI!B1040</f>
        <v>3.0718000000000001</v>
      </c>
      <c r="C1040" s="2">
        <f>RSI!I1040</f>
        <v>48.710721434733522</v>
      </c>
      <c r="D1040" s="2">
        <f>MACD!E1040</f>
        <v>-4.0833106039315226E-3</v>
      </c>
      <c r="E1040" s="2">
        <f>MACD!F1040</f>
        <v>3.0717366544616393E-2</v>
      </c>
      <c r="F1040" s="2">
        <f>'Moving Avg'!D1040</f>
        <v>3.0541999999999998</v>
      </c>
      <c r="G1040" s="2">
        <f>'Moving Avg'!F1040</f>
        <v>3.0393950000000003</v>
      </c>
      <c r="H1040" s="2">
        <f>'Moving Avg'!G1040</f>
        <v>3.1795939999999998</v>
      </c>
      <c r="I1040" s="2">
        <f>'Moving Avg'!H1040</f>
        <v>3.1401734999999991</v>
      </c>
      <c r="J1040" s="6" t="str">
        <f>OBV!F1040</f>
        <v>BEARISH</v>
      </c>
      <c r="K1040" s="6" t="str">
        <f>OBV!G1040</f>
        <v>NEUTRAL</v>
      </c>
      <c r="L1040" s="6" t="str">
        <f>OBV!H1040</f>
        <v>NEUTRAL</v>
      </c>
      <c r="M1040" s="8">
        <f t="shared" si="160"/>
        <v>25</v>
      </c>
      <c r="N1040" s="8">
        <f t="shared" si="161"/>
        <v>100</v>
      </c>
      <c r="O1040" s="8">
        <f t="shared" si="162"/>
        <v>0</v>
      </c>
      <c r="P1040" s="8">
        <f t="shared" si="163"/>
        <v>16.5</v>
      </c>
      <c r="Q1040" s="9">
        <f t="shared" si="164"/>
        <v>46.225000000000001</v>
      </c>
      <c r="R1040" s="9">
        <f t="shared" si="165"/>
        <v>29.125</v>
      </c>
      <c r="S1040" s="9">
        <f t="shared" si="166"/>
        <v>26.175000000000001</v>
      </c>
      <c r="T1040" s="9">
        <f t="shared" si="167"/>
        <v>35.375</v>
      </c>
      <c r="U1040" s="8">
        <f t="shared" si="168"/>
        <v>33.841666666666661</v>
      </c>
      <c r="V1040" s="8">
        <f t="shared" si="169"/>
        <v>34.224999999999994</v>
      </c>
    </row>
    <row r="1041" spans="1:22" ht="13.5" x14ac:dyDescent="0.25">
      <c r="A1041" s="3">
        <f>RSI!A1041</f>
        <v>43522</v>
      </c>
      <c r="B1041" s="2">
        <f>RSI!B1041</f>
        <v>3.0718000000000001</v>
      </c>
      <c r="C1041" s="2">
        <f>RSI!I1041</f>
        <v>48.710721434733529</v>
      </c>
      <c r="D1041" s="2">
        <f>MACD!E1041</f>
        <v>-2.1359104437901344E-2</v>
      </c>
      <c r="E1041" s="2">
        <f>MACD!F1041</f>
        <v>2.0302072348112848E-2</v>
      </c>
      <c r="F1041" s="2">
        <f>'Moving Avg'!D1041</f>
        <v>3.0604799999999996</v>
      </c>
      <c r="G1041" s="2">
        <f>'Moving Avg'!F1041</f>
        <v>3.0387650000000006</v>
      </c>
      <c r="H1041" s="2">
        <f>'Moving Avg'!G1041</f>
        <v>3.1768239999999999</v>
      </c>
      <c r="I1041" s="2">
        <f>'Moving Avg'!H1041</f>
        <v>3.1395404999999994</v>
      </c>
      <c r="J1041" s="6" t="str">
        <f>OBV!F1041</f>
        <v>BEARISH</v>
      </c>
      <c r="K1041" s="6" t="str">
        <f>OBV!G1041</f>
        <v>NEUTRAL</v>
      </c>
      <c r="L1041" s="6" t="str">
        <f>OBV!H1041</f>
        <v>BEARISH DIVERGENCE</v>
      </c>
      <c r="M1041" s="8">
        <f t="shared" si="160"/>
        <v>25</v>
      </c>
      <c r="N1041" s="8">
        <f t="shared" si="161"/>
        <v>100</v>
      </c>
      <c r="O1041" s="8">
        <f t="shared" si="162"/>
        <v>0</v>
      </c>
      <c r="P1041" s="8">
        <f t="shared" si="163"/>
        <v>16.5</v>
      </c>
      <c r="Q1041" s="9">
        <f t="shared" si="164"/>
        <v>46.225000000000001</v>
      </c>
      <c r="R1041" s="9">
        <f t="shared" si="165"/>
        <v>29.125</v>
      </c>
      <c r="S1041" s="9">
        <f t="shared" si="166"/>
        <v>26.175000000000001</v>
      </c>
      <c r="T1041" s="9">
        <f t="shared" si="167"/>
        <v>35.375</v>
      </c>
      <c r="U1041" s="8">
        <f t="shared" si="168"/>
        <v>33.841666666666661</v>
      </c>
      <c r="V1041" s="8">
        <f t="shared" si="169"/>
        <v>34.224999999999994</v>
      </c>
    </row>
    <row r="1042" spans="1:22" ht="13.5" x14ac:dyDescent="0.25">
      <c r="A1042" s="3">
        <f>RSI!A1042</f>
        <v>43523</v>
      </c>
      <c r="B1042" s="2">
        <f>RSI!B1042</f>
        <v>3.0718000000000001</v>
      </c>
      <c r="C1042" s="2">
        <f>RSI!I1042</f>
        <v>48.710721434733529</v>
      </c>
      <c r="D1042" s="2">
        <f>MACD!E1042</f>
        <v>-3.5942030040721828E-2</v>
      </c>
      <c r="E1042" s="2">
        <f>MACD!F1042</f>
        <v>9.0532518703459151E-3</v>
      </c>
      <c r="F1042" s="2">
        <f>'Moving Avg'!D1042</f>
        <v>3.0718000000000001</v>
      </c>
      <c r="G1042" s="2">
        <f>'Moving Avg'!F1042</f>
        <v>3.0381350000000009</v>
      </c>
      <c r="H1042" s="2">
        <f>'Moving Avg'!G1042</f>
        <v>3.1740539999999999</v>
      </c>
      <c r="I1042" s="2">
        <f>'Moving Avg'!H1042</f>
        <v>3.1389659999999999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  <c r="M1042" s="8">
        <f t="shared" si="160"/>
        <v>25</v>
      </c>
      <c r="N1042" s="8">
        <f t="shared" si="161"/>
        <v>100</v>
      </c>
      <c r="O1042" s="8">
        <f t="shared" si="162"/>
        <v>0</v>
      </c>
      <c r="P1042" s="8">
        <f t="shared" si="163"/>
        <v>83.5</v>
      </c>
      <c r="Q1042" s="9">
        <f t="shared" si="164"/>
        <v>56.274999999999999</v>
      </c>
      <c r="R1042" s="9">
        <f t="shared" si="165"/>
        <v>45.875</v>
      </c>
      <c r="S1042" s="9">
        <f t="shared" si="166"/>
        <v>56.325000000000003</v>
      </c>
      <c r="T1042" s="9">
        <f t="shared" si="167"/>
        <v>52.125</v>
      </c>
      <c r="U1042" s="8">
        <f t="shared" si="168"/>
        <v>52.82500000000001</v>
      </c>
      <c r="V1042" s="8">
        <f t="shared" si="169"/>
        <v>52.650000000000006</v>
      </c>
    </row>
    <row r="1043" spans="1:22" ht="13.5" x14ac:dyDescent="0.25">
      <c r="A1043" s="3">
        <f>RSI!A1043</f>
        <v>43524</v>
      </c>
      <c r="B1043" s="2">
        <f>RSI!B1043</f>
        <v>3.0781000000000001</v>
      </c>
      <c r="C1043" s="2">
        <f>RSI!I1043</f>
        <v>49.825098257638636</v>
      </c>
      <c r="D1043" s="2">
        <f>MACD!E1043</f>
        <v>-4.8715638076655576E-2</v>
      </c>
      <c r="E1043" s="2">
        <f>MACD!F1043</f>
        <v>-2.5005261190543839E-3</v>
      </c>
      <c r="F1043" s="2">
        <f>'Moving Avg'!D1043</f>
        <v>3.0730600000000003</v>
      </c>
      <c r="G1043" s="2">
        <f>'Moving Avg'!F1043</f>
        <v>3.038450000000001</v>
      </c>
      <c r="H1043" s="2">
        <f>'Moving Avg'!G1043</f>
        <v>3.1714100000000003</v>
      </c>
      <c r="I1043" s="2">
        <f>'Moving Avg'!H1043</f>
        <v>3.1388894999999994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0"/>
        <v>25</v>
      </c>
      <c r="N1043" s="8">
        <f t="shared" si="161"/>
        <v>100</v>
      </c>
      <c r="O1043" s="8">
        <f t="shared" si="162"/>
        <v>0</v>
      </c>
      <c r="P1043" s="8">
        <f t="shared" si="163"/>
        <v>83.5</v>
      </c>
      <c r="Q1043" s="9">
        <f t="shared" si="164"/>
        <v>56.274999999999999</v>
      </c>
      <c r="R1043" s="9">
        <f t="shared" si="165"/>
        <v>45.875</v>
      </c>
      <c r="S1043" s="9">
        <f t="shared" si="166"/>
        <v>56.325000000000003</v>
      </c>
      <c r="T1043" s="9">
        <f t="shared" si="167"/>
        <v>52.125</v>
      </c>
      <c r="U1043" s="8">
        <f t="shared" si="168"/>
        <v>52.82500000000001</v>
      </c>
      <c r="V1043" s="8">
        <f t="shared" si="169"/>
        <v>52.650000000000006</v>
      </c>
    </row>
    <row r="1044" spans="1:22" ht="13.5" x14ac:dyDescent="0.25">
      <c r="A1044" s="3">
        <f>RSI!A1044</f>
        <v>43525</v>
      </c>
      <c r="B1044" s="2">
        <f>RSI!B1044</f>
        <v>3.0844</v>
      </c>
      <c r="C1044" s="2">
        <f>RSI!I1044</f>
        <v>50.972279057001643</v>
      </c>
      <c r="D1044" s="2">
        <f>MACD!E1044</f>
        <v>-5.9997916303365706E-2</v>
      </c>
      <c r="E1044" s="2">
        <f>MACD!F1044</f>
        <v>-1.4000004155916649E-2</v>
      </c>
      <c r="F1044" s="2">
        <f>'Moving Avg'!D1044</f>
        <v>3.0755800000000004</v>
      </c>
      <c r="G1044" s="2">
        <f>'Moving Avg'!F1044</f>
        <v>3.038765000000001</v>
      </c>
      <c r="H1044" s="2">
        <f>'Moving Avg'!G1044</f>
        <v>3.1688920000000009</v>
      </c>
      <c r="I1044" s="2">
        <f>'Moving Avg'!H1044</f>
        <v>3.1388444999999989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  <c r="M1044" s="8">
        <f t="shared" si="160"/>
        <v>25</v>
      </c>
      <c r="N1044" s="8">
        <f t="shared" si="161"/>
        <v>100</v>
      </c>
      <c r="O1044" s="8">
        <f t="shared" si="162"/>
        <v>0</v>
      </c>
      <c r="P1044" s="8">
        <f t="shared" si="163"/>
        <v>83.5</v>
      </c>
      <c r="Q1044" s="9">
        <f t="shared" si="164"/>
        <v>56.274999999999999</v>
      </c>
      <c r="R1044" s="9">
        <f t="shared" si="165"/>
        <v>45.875</v>
      </c>
      <c r="S1044" s="9">
        <f t="shared" si="166"/>
        <v>56.325000000000003</v>
      </c>
      <c r="T1044" s="9">
        <f t="shared" si="167"/>
        <v>52.125</v>
      </c>
      <c r="U1044" s="8">
        <f t="shared" si="168"/>
        <v>52.82500000000001</v>
      </c>
      <c r="V1044" s="8">
        <f t="shared" si="169"/>
        <v>52.650000000000006</v>
      </c>
    </row>
    <row r="1045" spans="1:22" ht="13.5" x14ac:dyDescent="0.25">
      <c r="A1045" s="3">
        <f>RSI!A1045</f>
        <v>43528</v>
      </c>
      <c r="B1045" s="2">
        <f>RSI!B1045</f>
        <v>3.1726000000000001</v>
      </c>
      <c r="C1045" s="2">
        <f>RSI!I1045</f>
        <v>63.540391526812115</v>
      </c>
      <c r="D1045" s="2">
        <f>MACD!E1045</f>
        <v>-5.8690893075821204E-2</v>
      </c>
      <c r="E1045" s="2">
        <f>MACD!F1045</f>
        <v>-2.2938181939897561E-2</v>
      </c>
      <c r="F1045" s="2">
        <f>'Moving Avg'!D1045</f>
        <v>3.0957400000000002</v>
      </c>
      <c r="G1045" s="2">
        <f>'Moving Avg'!F1045</f>
        <v>3.0434900000000011</v>
      </c>
      <c r="H1045" s="2">
        <f>'Moving Avg'!G1045</f>
        <v>3.1682639999999997</v>
      </c>
      <c r="I1045" s="2">
        <f>'Moving Avg'!H1045</f>
        <v>3.1392404999999992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25</v>
      </c>
      <c r="N1045" s="8">
        <f t="shared" si="161"/>
        <v>100</v>
      </c>
      <c r="O1045" s="8">
        <f t="shared" si="162"/>
        <v>0</v>
      </c>
      <c r="P1045" s="8">
        <f t="shared" si="163"/>
        <v>83.5</v>
      </c>
      <c r="Q1045" s="9">
        <f t="shared" si="164"/>
        <v>56.274999999999999</v>
      </c>
      <c r="R1045" s="9">
        <f t="shared" si="165"/>
        <v>45.875</v>
      </c>
      <c r="S1045" s="9">
        <f t="shared" si="166"/>
        <v>56.325000000000003</v>
      </c>
      <c r="T1045" s="9">
        <f t="shared" si="167"/>
        <v>52.125</v>
      </c>
      <c r="U1045" s="8">
        <f t="shared" si="168"/>
        <v>52.82500000000001</v>
      </c>
      <c r="V1045" s="8">
        <f t="shared" si="169"/>
        <v>52.650000000000006</v>
      </c>
    </row>
    <row r="1046" spans="1:22" ht="13.5" x14ac:dyDescent="0.25">
      <c r="A1046" s="3">
        <f>RSI!A1046</f>
        <v>43529</v>
      </c>
      <c r="B1046" s="2">
        <f>RSI!B1046</f>
        <v>3.1474000000000002</v>
      </c>
      <c r="C1046" s="2">
        <f>RSI!I1046</f>
        <v>58.894989147085447</v>
      </c>
      <c r="D1046" s="2">
        <f>MACD!E1046</f>
        <v>-6.111085045508613E-2</v>
      </c>
      <c r="E1046" s="2">
        <f>MACD!F1046</f>
        <v>-3.0572715642935275E-2</v>
      </c>
      <c r="F1046" s="2">
        <f>'Moving Avg'!D1046</f>
        <v>3.1108600000000002</v>
      </c>
      <c r="G1046" s="2">
        <f>'Moving Avg'!F1046</f>
        <v>3.046955000000001</v>
      </c>
      <c r="H1046" s="2">
        <f>'Moving Avg'!G1046</f>
        <v>3.1671320000000005</v>
      </c>
      <c r="I1046" s="2">
        <f>'Moving Avg'!H1046</f>
        <v>3.139364999999998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25</v>
      </c>
      <c r="N1046" s="8">
        <f t="shared" si="161"/>
        <v>100</v>
      </c>
      <c r="O1046" s="8">
        <f t="shared" si="162"/>
        <v>0</v>
      </c>
      <c r="P1046" s="8">
        <f t="shared" si="163"/>
        <v>83.5</v>
      </c>
      <c r="Q1046" s="9">
        <f t="shared" si="164"/>
        <v>56.274999999999999</v>
      </c>
      <c r="R1046" s="9">
        <f t="shared" si="165"/>
        <v>45.875</v>
      </c>
      <c r="S1046" s="9">
        <f t="shared" si="166"/>
        <v>56.325000000000003</v>
      </c>
      <c r="T1046" s="9">
        <f t="shared" si="167"/>
        <v>52.125</v>
      </c>
      <c r="U1046" s="8">
        <f t="shared" si="168"/>
        <v>52.82500000000001</v>
      </c>
      <c r="V1046" s="8">
        <f t="shared" si="169"/>
        <v>52.650000000000006</v>
      </c>
    </row>
    <row r="1047" spans="1:22" ht="13.5" x14ac:dyDescent="0.25">
      <c r="A1047" s="3">
        <f>RSI!A1047</f>
        <v>43530</v>
      </c>
      <c r="B1047" s="2">
        <f>RSI!B1047</f>
        <v>3.1789000000000001</v>
      </c>
      <c r="C1047" s="2">
        <f>RSI!I1047</f>
        <v>62.57793934525084</v>
      </c>
      <c r="D1047" s="2">
        <f>MACD!E1047</f>
        <v>-6.9740038140206906E-2</v>
      </c>
      <c r="E1047" s="2">
        <f>MACD!F1047</f>
        <v>-3.8406180142389598E-2</v>
      </c>
      <c r="F1047" s="2">
        <f>'Moving Avg'!D1047</f>
        <v>3.1322800000000006</v>
      </c>
      <c r="G1047" s="2">
        <f>'Moving Avg'!F1047</f>
        <v>3.0519950000000007</v>
      </c>
      <c r="H1047" s="2">
        <f>'Moving Avg'!G1047</f>
        <v>3.1666300000000001</v>
      </c>
      <c r="I1047" s="2">
        <f>'Moving Avg'!H1047</f>
        <v>3.1392089999999979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100</v>
      </c>
      <c r="O1047" s="8">
        <f t="shared" si="162"/>
        <v>0</v>
      </c>
      <c r="P1047" s="8">
        <f t="shared" si="163"/>
        <v>83.5</v>
      </c>
      <c r="Q1047" s="9">
        <f t="shared" si="164"/>
        <v>56.274999999999999</v>
      </c>
      <c r="R1047" s="9">
        <f t="shared" si="165"/>
        <v>45.875</v>
      </c>
      <c r="S1047" s="9">
        <f t="shared" si="166"/>
        <v>56.325000000000003</v>
      </c>
      <c r="T1047" s="9">
        <f t="shared" si="167"/>
        <v>52.125</v>
      </c>
      <c r="U1047" s="8">
        <f t="shared" si="168"/>
        <v>52.82500000000001</v>
      </c>
      <c r="V1047" s="8">
        <f t="shared" si="169"/>
        <v>52.650000000000006</v>
      </c>
    </row>
    <row r="1048" spans="1:22" ht="13.5" x14ac:dyDescent="0.25">
      <c r="A1048" s="3">
        <f>RSI!A1048</f>
        <v>43531</v>
      </c>
      <c r="B1048" s="2">
        <f>RSI!B1048</f>
        <v>3.2103000000000002</v>
      </c>
      <c r="C1048" s="2">
        <f>RSI!I1048</f>
        <v>65.861529303065822</v>
      </c>
      <c r="D1048" s="2">
        <f>MACD!E1048</f>
        <v>-7.1189800136923331E-2</v>
      </c>
      <c r="E1048" s="2">
        <f>MACD!F1048</f>
        <v>-4.4962904141296348E-2</v>
      </c>
      <c r="F1048" s="2">
        <f>'Moving Avg'!D1048</f>
        <v>3.1587199999999998</v>
      </c>
      <c r="G1048" s="2">
        <f>'Moving Avg'!F1048</f>
        <v>3.0586050000000009</v>
      </c>
      <c r="H1048" s="2">
        <f>'Moving Avg'!G1048</f>
        <v>3.1660000000000004</v>
      </c>
      <c r="I1048" s="2">
        <f>'Moving Avg'!H1048</f>
        <v>3.1396769999999976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100</v>
      </c>
      <c r="O1048" s="8">
        <f t="shared" si="162"/>
        <v>50</v>
      </c>
      <c r="P1048" s="8">
        <f t="shared" si="163"/>
        <v>83.5</v>
      </c>
      <c r="Q1048" s="9">
        <f t="shared" si="164"/>
        <v>63.774999999999999</v>
      </c>
      <c r="R1048" s="9">
        <f t="shared" si="165"/>
        <v>63.375</v>
      </c>
      <c r="S1048" s="9">
        <f t="shared" si="166"/>
        <v>68.825000000000003</v>
      </c>
      <c r="T1048" s="9">
        <f t="shared" si="167"/>
        <v>64.625</v>
      </c>
      <c r="U1048" s="8">
        <f t="shared" si="168"/>
        <v>65.325000000000003</v>
      </c>
      <c r="V1048" s="8">
        <f t="shared" si="169"/>
        <v>65.150000000000006</v>
      </c>
    </row>
    <row r="1049" spans="1:22" ht="13.5" x14ac:dyDescent="0.25">
      <c r="A1049" s="3">
        <f>RSI!A1049</f>
        <v>43532</v>
      </c>
      <c r="B1049" s="2">
        <f>RSI!B1049</f>
        <v>3.3298999999999999</v>
      </c>
      <c r="C1049" s="2">
        <f>RSI!I1049</f>
        <v>74.896728909208491</v>
      </c>
      <c r="D1049" s="2">
        <f>MACD!E1049</f>
        <v>-8.1951980617120501E-2</v>
      </c>
      <c r="E1049" s="2">
        <f>MACD!F1049</f>
        <v>-5.2360719436461187E-2</v>
      </c>
      <c r="F1049" s="2">
        <f>'Moving Avg'!D1049</f>
        <v>3.2078200000000003</v>
      </c>
      <c r="G1049" s="2">
        <f>'Moving Avg'!F1049</f>
        <v>3.0740250000000007</v>
      </c>
      <c r="H1049" s="2">
        <f>'Moving Avg'!G1049</f>
        <v>3.1651180000000001</v>
      </c>
      <c r="I1049" s="2">
        <f>'Moving Avg'!H1049</f>
        <v>3.1402759999999974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0</v>
      </c>
      <c r="N1049" s="8">
        <f t="shared" si="161"/>
        <v>100</v>
      </c>
      <c r="O1049" s="8">
        <f t="shared" si="162"/>
        <v>50</v>
      </c>
      <c r="P1049" s="8">
        <f t="shared" si="163"/>
        <v>83.5</v>
      </c>
      <c r="Q1049" s="9">
        <f t="shared" si="164"/>
        <v>55.024999999999999</v>
      </c>
      <c r="R1049" s="9">
        <f t="shared" si="165"/>
        <v>58.375</v>
      </c>
      <c r="S1049" s="9">
        <f t="shared" si="166"/>
        <v>65.075000000000003</v>
      </c>
      <c r="T1049" s="9">
        <f t="shared" si="167"/>
        <v>58.375</v>
      </c>
      <c r="U1049" s="8">
        <f t="shared" si="168"/>
        <v>59.491666666666674</v>
      </c>
      <c r="V1049" s="8">
        <f t="shared" si="169"/>
        <v>59.212500000000006</v>
      </c>
    </row>
    <row r="1050" spans="1:22" ht="13.5" x14ac:dyDescent="0.25">
      <c r="A1050" s="3">
        <f>RSI!A1050</f>
        <v>43535</v>
      </c>
      <c r="B1050" s="2">
        <f>RSI!B1050</f>
        <v>3.2418</v>
      </c>
      <c r="C1050" s="2">
        <f>RSI!I1050</f>
        <v>61.90050231638827</v>
      </c>
      <c r="D1050" s="2">
        <f>MACD!E1050</f>
        <v>-8.5865347311096851E-2</v>
      </c>
      <c r="E1050" s="2">
        <f>MACD!F1050</f>
        <v>-5.9061645011388317E-2</v>
      </c>
      <c r="F1050" s="2">
        <f>'Moving Avg'!D1050</f>
        <v>3.22166</v>
      </c>
      <c r="G1050" s="2">
        <f>'Moving Avg'!F1050</f>
        <v>3.08819</v>
      </c>
      <c r="H1050" s="2">
        <f>'Moving Avg'!G1050</f>
        <v>3.1619700000000002</v>
      </c>
      <c r="I1050" s="2">
        <f>'Moving Avg'!H1050</f>
        <v>3.1404344999999978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83.5</v>
      </c>
      <c r="Q1050" s="9">
        <f t="shared" si="164"/>
        <v>63.774999999999999</v>
      </c>
      <c r="R1050" s="9">
        <f t="shared" si="165"/>
        <v>63.375</v>
      </c>
      <c r="S1050" s="9">
        <f t="shared" si="166"/>
        <v>68.825000000000003</v>
      </c>
      <c r="T1050" s="9">
        <f t="shared" si="167"/>
        <v>64.625</v>
      </c>
      <c r="U1050" s="8">
        <f t="shared" si="168"/>
        <v>65.325000000000003</v>
      </c>
      <c r="V1050" s="8">
        <f t="shared" si="169"/>
        <v>65.150000000000006</v>
      </c>
    </row>
    <row r="1051" spans="1:22" ht="13.5" x14ac:dyDescent="0.25">
      <c r="A1051" s="3">
        <f>RSI!A1051</f>
        <v>43536</v>
      </c>
      <c r="B1051" s="2">
        <f>RSI!B1051</f>
        <v>3.2858999999999998</v>
      </c>
      <c r="C1051" s="2">
        <f>RSI!I1051</f>
        <v>65.159514520341816</v>
      </c>
      <c r="D1051" s="2">
        <f>MACD!E1051</f>
        <v>-9.315684147519665E-2</v>
      </c>
      <c r="E1051" s="2">
        <f>MACD!F1051</f>
        <v>-6.5880684304149992E-2</v>
      </c>
      <c r="F1051" s="2">
        <f>'Moving Avg'!D1051</f>
        <v>3.2493600000000002</v>
      </c>
      <c r="G1051" s="2">
        <f>'Moving Avg'!F1051</f>
        <v>3.1045599999999998</v>
      </c>
      <c r="H1051" s="2">
        <f>'Moving Avg'!G1051</f>
        <v>3.1589500000000004</v>
      </c>
      <c r="I1051" s="2">
        <f>'Moving Avg'!H1051</f>
        <v>3.1407549999999973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  <c r="M1051" s="8">
        <f t="shared" si="160"/>
        <v>25</v>
      </c>
      <c r="N1051" s="8">
        <f t="shared" si="161"/>
        <v>100</v>
      </c>
      <c r="O1051" s="8">
        <f t="shared" si="162"/>
        <v>50</v>
      </c>
      <c r="P1051" s="8">
        <f t="shared" si="163"/>
        <v>83.5</v>
      </c>
      <c r="Q1051" s="9">
        <f t="shared" si="164"/>
        <v>63.774999999999999</v>
      </c>
      <c r="R1051" s="9">
        <f t="shared" si="165"/>
        <v>63.375</v>
      </c>
      <c r="S1051" s="9">
        <f t="shared" si="166"/>
        <v>68.825000000000003</v>
      </c>
      <c r="T1051" s="9">
        <f t="shared" si="167"/>
        <v>64.625</v>
      </c>
      <c r="U1051" s="8">
        <f t="shared" si="168"/>
        <v>65.325000000000003</v>
      </c>
      <c r="V1051" s="8">
        <f t="shared" si="169"/>
        <v>65.150000000000006</v>
      </c>
    </row>
    <row r="1052" spans="1:22" ht="13.5" x14ac:dyDescent="0.25">
      <c r="A1052" s="3">
        <f>RSI!A1052</f>
        <v>43537</v>
      </c>
      <c r="B1052" s="2">
        <f>RSI!B1052</f>
        <v>3.2858999999999998</v>
      </c>
      <c r="C1052" s="2">
        <f>RSI!I1052</f>
        <v>65.159514520341816</v>
      </c>
      <c r="D1052" s="2">
        <f>MACD!E1052</f>
        <v>-0.10024782019094225</v>
      </c>
      <c r="E1052" s="2">
        <f>MACD!F1052</f>
        <v>-7.2754111481508454E-2</v>
      </c>
      <c r="F1052" s="2">
        <f>'Moving Avg'!D1052</f>
        <v>3.2707600000000001</v>
      </c>
      <c r="G1052" s="2">
        <f>'Moving Avg'!F1052</f>
        <v>3.1209299999999995</v>
      </c>
      <c r="H1052" s="2">
        <f>'Moving Avg'!G1052</f>
        <v>3.1564320000000006</v>
      </c>
      <c r="I1052" s="2">
        <f>'Moving Avg'!H1052</f>
        <v>3.1411339999999979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  <c r="M1052" s="8">
        <f t="shared" si="160"/>
        <v>25</v>
      </c>
      <c r="N1052" s="8">
        <f t="shared" si="161"/>
        <v>100</v>
      </c>
      <c r="O1052" s="8">
        <f t="shared" si="162"/>
        <v>50</v>
      </c>
      <c r="P1052" s="8">
        <f t="shared" si="163"/>
        <v>83.5</v>
      </c>
      <c r="Q1052" s="9">
        <f t="shared" si="164"/>
        <v>63.774999999999999</v>
      </c>
      <c r="R1052" s="9">
        <f t="shared" si="165"/>
        <v>63.375</v>
      </c>
      <c r="S1052" s="9">
        <f t="shared" si="166"/>
        <v>68.825000000000003</v>
      </c>
      <c r="T1052" s="9">
        <f t="shared" si="167"/>
        <v>64.625</v>
      </c>
      <c r="U1052" s="8">
        <f t="shared" si="168"/>
        <v>65.325000000000003</v>
      </c>
      <c r="V1052" s="8">
        <f t="shared" si="169"/>
        <v>65.150000000000006</v>
      </c>
    </row>
    <row r="1053" spans="1:22" ht="13.5" x14ac:dyDescent="0.25">
      <c r="A1053" s="3">
        <f>RSI!A1053</f>
        <v>43538</v>
      </c>
      <c r="B1053" s="2">
        <f>RSI!B1053</f>
        <v>3.2858999999999998</v>
      </c>
      <c r="C1053" s="2">
        <f>RSI!I1053</f>
        <v>65.159514520341816</v>
      </c>
      <c r="D1053" s="2">
        <f>MACD!E1053</f>
        <v>-0.1061316602652056</v>
      </c>
      <c r="E1053" s="2">
        <f>MACD!F1053</f>
        <v>-7.9429621238247886E-2</v>
      </c>
      <c r="F1053" s="2">
        <f>'Moving Avg'!D1053</f>
        <v>3.2858800000000001</v>
      </c>
      <c r="G1053" s="2">
        <f>'Moving Avg'!F1053</f>
        <v>3.1372999999999993</v>
      </c>
      <c r="H1053" s="2">
        <f>'Moving Avg'!G1053</f>
        <v>3.1536620000000006</v>
      </c>
      <c r="I1053" s="2">
        <f>'Moving Avg'!H1053</f>
        <v>3.141512999999998</v>
      </c>
      <c r="J1053" s="6" t="str">
        <f>OBV!F1053</f>
        <v>BULLISH</v>
      </c>
      <c r="K1053" s="6" t="str">
        <f>OBV!G1053</f>
        <v>NEUTRAL</v>
      </c>
      <c r="L1053" s="6" t="str">
        <f>OBV!H1053</f>
        <v>CONFIRMED BULLISH</v>
      </c>
      <c r="M1053" s="8">
        <f t="shared" si="160"/>
        <v>25</v>
      </c>
      <c r="N1053" s="8">
        <f t="shared" si="161"/>
        <v>100</v>
      </c>
      <c r="O1053" s="8">
        <f t="shared" si="162"/>
        <v>50</v>
      </c>
      <c r="P1053" s="8">
        <f t="shared" si="163"/>
        <v>83.5</v>
      </c>
      <c r="Q1053" s="9">
        <f t="shared" si="164"/>
        <v>63.774999999999999</v>
      </c>
      <c r="R1053" s="9">
        <f t="shared" si="165"/>
        <v>63.375</v>
      </c>
      <c r="S1053" s="9">
        <f t="shared" si="166"/>
        <v>68.825000000000003</v>
      </c>
      <c r="T1053" s="9">
        <f t="shared" si="167"/>
        <v>64.625</v>
      </c>
      <c r="U1053" s="8">
        <f t="shared" si="168"/>
        <v>65.325000000000003</v>
      </c>
      <c r="V1053" s="8">
        <f t="shared" si="169"/>
        <v>65.150000000000006</v>
      </c>
    </row>
    <row r="1054" spans="1:22" ht="13.5" x14ac:dyDescent="0.25">
      <c r="A1054" s="3">
        <f>RSI!A1054</f>
        <v>43539</v>
      </c>
      <c r="B1054" s="2">
        <f>RSI!B1054</f>
        <v>3.2858999999999998</v>
      </c>
      <c r="C1054" s="2">
        <f>RSI!I1054</f>
        <v>65.159514520341816</v>
      </c>
      <c r="D1054" s="2">
        <f>MACD!E1054</f>
        <v>-0.11093088926623595</v>
      </c>
      <c r="E1054" s="2">
        <f>MACD!F1054</f>
        <v>-8.5729874843845505E-2</v>
      </c>
      <c r="F1054" s="2">
        <f>'Moving Avg'!D1054</f>
        <v>3.2770799999999993</v>
      </c>
      <c r="G1054" s="2">
        <f>'Moving Avg'!F1054</f>
        <v>3.1536699999999991</v>
      </c>
      <c r="H1054" s="2">
        <f>'Moving Avg'!G1054</f>
        <v>3.1515220000000004</v>
      </c>
      <c r="I1054" s="2">
        <f>'Moving Avg'!H1054</f>
        <v>3.1416294999999979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100</v>
      </c>
      <c r="O1054" s="8">
        <f t="shared" si="162"/>
        <v>50</v>
      </c>
      <c r="P1054" s="8">
        <f t="shared" si="163"/>
        <v>16.5</v>
      </c>
      <c r="Q1054" s="9">
        <f t="shared" si="164"/>
        <v>53.725000000000001</v>
      </c>
      <c r="R1054" s="9">
        <f t="shared" si="165"/>
        <v>46.625</v>
      </c>
      <c r="S1054" s="9">
        <f t="shared" si="166"/>
        <v>38.674999999999997</v>
      </c>
      <c r="T1054" s="9">
        <f t="shared" si="167"/>
        <v>47.875</v>
      </c>
      <c r="U1054" s="8">
        <f t="shared" si="168"/>
        <v>46.341666666666661</v>
      </c>
      <c r="V1054" s="8">
        <f t="shared" si="169"/>
        <v>46.724999999999994</v>
      </c>
    </row>
    <row r="1055" spans="1:22" ht="13.5" x14ac:dyDescent="0.25">
      <c r="A1055" s="3">
        <f>RSI!A1055</f>
        <v>43542</v>
      </c>
      <c r="B1055" s="2">
        <f>RSI!B1055</f>
        <v>3.3361999999999998</v>
      </c>
      <c r="C1055" s="2">
        <f>RSI!I1055</f>
        <v>69.20125057435763</v>
      </c>
      <c r="D1055" s="2">
        <f>MACD!E1055</f>
        <v>-0.10587979074264142</v>
      </c>
      <c r="E1055" s="2">
        <f>MACD!F1055</f>
        <v>-8.9759858023604686E-2</v>
      </c>
      <c r="F1055" s="2">
        <f>'Moving Avg'!D1055</f>
        <v>3.2959599999999996</v>
      </c>
      <c r="G1055" s="2">
        <f>'Moving Avg'!F1055</f>
        <v>3.1668899999999995</v>
      </c>
      <c r="H1055" s="2">
        <f>'Moving Avg'!G1055</f>
        <v>3.1511440000000004</v>
      </c>
      <c r="I1055" s="2">
        <f>'Moving Avg'!H1055</f>
        <v>3.1420264999999978</v>
      </c>
      <c r="J1055" s="6" t="str">
        <f>OBV!F1055</f>
        <v>BULLISH</v>
      </c>
      <c r="K1055" s="6" t="str">
        <f>OBV!G1055</f>
        <v>NEUTRAL</v>
      </c>
      <c r="L1055" s="6" t="str">
        <f>OBV!H1055</f>
        <v>CONFIRMED BULLISH</v>
      </c>
      <c r="M1055" s="8">
        <f t="shared" si="160"/>
        <v>25</v>
      </c>
      <c r="N1055" s="8">
        <f t="shared" si="161"/>
        <v>45</v>
      </c>
      <c r="O1055" s="8">
        <f t="shared" si="162"/>
        <v>50</v>
      </c>
      <c r="P1055" s="8">
        <f t="shared" si="163"/>
        <v>83.5</v>
      </c>
      <c r="Q1055" s="9">
        <f t="shared" si="164"/>
        <v>44.524999999999999</v>
      </c>
      <c r="R1055" s="9">
        <f t="shared" si="165"/>
        <v>52.375</v>
      </c>
      <c r="S1055" s="9">
        <f t="shared" si="166"/>
        <v>60.575000000000003</v>
      </c>
      <c r="T1055" s="9">
        <f t="shared" si="167"/>
        <v>50.875</v>
      </c>
      <c r="U1055" s="8">
        <f t="shared" si="168"/>
        <v>52.491666666666674</v>
      </c>
      <c r="V1055" s="8">
        <f t="shared" si="169"/>
        <v>52.087500000000006</v>
      </c>
    </row>
    <row r="1056" spans="1:22" ht="13.5" x14ac:dyDescent="0.25">
      <c r="A1056" s="3">
        <f>RSI!A1056</f>
        <v>43543</v>
      </c>
      <c r="B1056" s="2">
        <f>RSI!B1056</f>
        <v>3.4306999999999999</v>
      </c>
      <c r="C1056" s="2">
        <f>RSI!I1056</f>
        <v>75.055891281026746</v>
      </c>
      <c r="D1056" s="2">
        <f>MACD!E1056</f>
        <v>-0.11345708060885462</v>
      </c>
      <c r="E1056" s="2">
        <f>MACD!F1056</f>
        <v>-9.4499302540654667E-2</v>
      </c>
      <c r="F1056" s="2">
        <f>'Moving Avg'!D1056</f>
        <v>3.3249200000000001</v>
      </c>
      <c r="G1056" s="2">
        <f>'Moving Avg'!F1056</f>
        <v>3.1864049999999993</v>
      </c>
      <c r="H1056" s="2">
        <f>'Moving Avg'!G1056</f>
        <v>3.1526559999999999</v>
      </c>
      <c r="I1056" s="2">
        <f>'Moving Avg'!H1056</f>
        <v>3.1431004999999983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  <c r="M1056" s="8">
        <f t="shared" si="160"/>
        <v>0</v>
      </c>
      <c r="N1056" s="8">
        <f t="shared" si="161"/>
        <v>45</v>
      </c>
      <c r="O1056" s="8">
        <f t="shared" si="162"/>
        <v>50</v>
      </c>
      <c r="P1056" s="8">
        <f t="shared" si="163"/>
        <v>83.5</v>
      </c>
      <c r="Q1056" s="9">
        <f t="shared" si="164"/>
        <v>35.774999999999999</v>
      </c>
      <c r="R1056" s="9">
        <f t="shared" si="165"/>
        <v>47.375</v>
      </c>
      <c r="S1056" s="9">
        <f t="shared" si="166"/>
        <v>56.825000000000003</v>
      </c>
      <c r="T1056" s="9">
        <f t="shared" si="167"/>
        <v>44.625</v>
      </c>
      <c r="U1056" s="8">
        <f t="shared" si="168"/>
        <v>46.658333333333339</v>
      </c>
      <c r="V1056" s="8">
        <f t="shared" si="169"/>
        <v>46.150000000000006</v>
      </c>
    </row>
    <row r="1057" spans="1:22" ht="13.5" x14ac:dyDescent="0.25">
      <c r="A1057" s="3">
        <f>RSI!A1057</f>
        <v>43545</v>
      </c>
      <c r="B1057" s="2">
        <f>RSI!B1057</f>
        <v>3.4306999999999999</v>
      </c>
      <c r="C1057" s="2">
        <f>RSI!I1057</f>
        <v>75.055891281026746</v>
      </c>
      <c r="D1057" s="2">
        <f>MACD!E1057</f>
        <v>-0.1164830817221687</v>
      </c>
      <c r="E1057" s="2">
        <f>MACD!F1057</f>
        <v>-9.8896058376957474E-2</v>
      </c>
      <c r="F1057" s="2">
        <f>'Moving Avg'!D1057</f>
        <v>3.3538799999999993</v>
      </c>
      <c r="G1057" s="2">
        <f>'Moving Avg'!F1057</f>
        <v>3.2071799999999997</v>
      </c>
      <c r="H1057" s="2">
        <f>'Moving Avg'!G1057</f>
        <v>3.1537900000000003</v>
      </c>
      <c r="I1057" s="2">
        <f>'Moving Avg'!H1057</f>
        <v>3.1439409999999985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  <c r="M1057" s="8">
        <f t="shared" si="160"/>
        <v>0</v>
      </c>
      <c r="N1057" s="8">
        <f t="shared" si="161"/>
        <v>45</v>
      </c>
      <c r="O1057" s="8">
        <f t="shared" si="162"/>
        <v>50</v>
      </c>
      <c r="P1057" s="8">
        <f t="shared" si="163"/>
        <v>83.5</v>
      </c>
      <c r="Q1057" s="9">
        <f t="shared" si="164"/>
        <v>35.774999999999999</v>
      </c>
      <c r="R1057" s="9">
        <f t="shared" si="165"/>
        <v>47.375</v>
      </c>
      <c r="S1057" s="9">
        <f t="shared" si="166"/>
        <v>56.825000000000003</v>
      </c>
      <c r="T1057" s="9">
        <f t="shared" si="167"/>
        <v>44.625</v>
      </c>
      <c r="U1057" s="8">
        <f t="shared" si="168"/>
        <v>46.658333333333339</v>
      </c>
      <c r="V1057" s="8">
        <f t="shared" si="169"/>
        <v>46.150000000000006</v>
      </c>
    </row>
    <row r="1058" spans="1:22" ht="13.5" x14ac:dyDescent="0.25">
      <c r="A1058" s="3">
        <f>RSI!A1058</f>
        <v>43546</v>
      </c>
      <c r="B1058" s="2">
        <f>RSI!B1058</f>
        <v>3.4306999999999999</v>
      </c>
      <c r="C1058" s="2">
        <f>RSI!I1058</f>
        <v>75.055891281026746</v>
      </c>
      <c r="D1058" s="2">
        <f>MACD!E1058</f>
        <v>-0.1155651842272194</v>
      </c>
      <c r="E1058" s="2">
        <f>MACD!F1058</f>
        <v>-0.10222988354700988</v>
      </c>
      <c r="F1058" s="2">
        <f>'Moving Avg'!D1058</f>
        <v>3.3828400000000003</v>
      </c>
      <c r="G1058" s="2">
        <f>'Moving Avg'!F1058</f>
        <v>3.2251249999999994</v>
      </c>
      <c r="H1058" s="2">
        <f>'Moving Avg'!G1058</f>
        <v>3.154798</v>
      </c>
      <c r="I1058" s="2">
        <f>'Moving Avg'!H1058</f>
        <v>3.1447814999999988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  <c r="M1058" s="8">
        <f t="shared" si="160"/>
        <v>0</v>
      </c>
      <c r="N1058" s="8">
        <f t="shared" si="161"/>
        <v>45</v>
      </c>
      <c r="O1058" s="8">
        <f t="shared" si="162"/>
        <v>50</v>
      </c>
      <c r="P1058" s="8">
        <f t="shared" si="163"/>
        <v>83.5</v>
      </c>
      <c r="Q1058" s="9">
        <f t="shared" si="164"/>
        <v>35.774999999999999</v>
      </c>
      <c r="R1058" s="9">
        <f t="shared" si="165"/>
        <v>47.375</v>
      </c>
      <c r="S1058" s="9">
        <f t="shared" si="166"/>
        <v>56.825000000000003</v>
      </c>
      <c r="T1058" s="9">
        <f t="shared" si="167"/>
        <v>44.625</v>
      </c>
      <c r="U1058" s="8">
        <f t="shared" si="168"/>
        <v>46.658333333333339</v>
      </c>
      <c r="V1058" s="8">
        <f t="shared" si="169"/>
        <v>46.150000000000006</v>
      </c>
    </row>
    <row r="1059" spans="1:22" ht="13.5" x14ac:dyDescent="0.25">
      <c r="A1059" s="3">
        <f>RSI!A1059</f>
        <v>43549</v>
      </c>
      <c r="B1059" s="2">
        <f>RSI!B1059</f>
        <v>3.4306999999999999</v>
      </c>
      <c r="C1059" s="2">
        <f>RSI!I1059</f>
        <v>75.055891281026746</v>
      </c>
      <c r="D1059" s="2">
        <f>MACD!E1059</f>
        <v>-9.7640732523458951E-2</v>
      </c>
      <c r="E1059" s="2">
        <f>MACD!F1059</f>
        <v>-0.1013120533422997</v>
      </c>
      <c r="F1059" s="2">
        <f>'Moving Avg'!D1059</f>
        <v>3.4117999999999995</v>
      </c>
      <c r="G1059" s="2">
        <f>'Moving Avg'!F1059</f>
        <v>3.2430699999999995</v>
      </c>
      <c r="H1059" s="2">
        <f>'Moving Avg'!G1059</f>
        <v>3.1561840000000001</v>
      </c>
      <c r="I1059" s="2">
        <f>'Moving Avg'!H1059</f>
        <v>3.1458844999999993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  <c r="M1059" s="8">
        <f t="shared" si="160"/>
        <v>0</v>
      </c>
      <c r="N1059" s="8">
        <f t="shared" si="161"/>
        <v>0</v>
      </c>
      <c r="O1059" s="8">
        <f t="shared" si="162"/>
        <v>50</v>
      </c>
      <c r="P1059" s="8">
        <f t="shared" si="163"/>
        <v>83.5</v>
      </c>
      <c r="Q1059" s="9">
        <f t="shared" si="164"/>
        <v>20.024999999999999</v>
      </c>
      <c r="R1059" s="9">
        <f t="shared" si="165"/>
        <v>38.375</v>
      </c>
      <c r="S1059" s="9">
        <f t="shared" si="166"/>
        <v>50.075000000000003</v>
      </c>
      <c r="T1059" s="9">
        <f t="shared" si="167"/>
        <v>33.375</v>
      </c>
      <c r="U1059" s="8">
        <f t="shared" si="168"/>
        <v>36.158333333333331</v>
      </c>
      <c r="V1059" s="8">
        <f t="shared" si="169"/>
        <v>35.462499999999999</v>
      </c>
    </row>
    <row r="1060" spans="1:22" ht="13.5" x14ac:dyDescent="0.25">
      <c r="A1060" s="3">
        <f>RSI!A1060</f>
        <v>43550</v>
      </c>
      <c r="B1060" s="2">
        <f>RSI!B1060</f>
        <v>3.3298999999999999</v>
      </c>
      <c r="C1060" s="2">
        <f>RSI!I1060</f>
        <v>58.972309875096634</v>
      </c>
      <c r="D1060" s="2">
        <f>MACD!E1060</f>
        <v>-8.9720541216826266E-2</v>
      </c>
      <c r="E1060" s="2">
        <f>MACD!F1060</f>
        <v>-9.8993750917205026E-2</v>
      </c>
      <c r="F1060" s="2">
        <f>'Moving Avg'!D1060</f>
        <v>3.4105399999999997</v>
      </c>
      <c r="G1060" s="2">
        <f>'Moving Avg'!F1060</f>
        <v>3.2559750000000003</v>
      </c>
      <c r="H1060" s="2">
        <f>'Moving Avg'!G1060</f>
        <v>3.1555540000000004</v>
      </c>
      <c r="I1060" s="2">
        <f>'Moving Avg'!H1060</f>
        <v>3.1464834999999987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  <c r="M1060" s="8">
        <f t="shared" si="160"/>
        <v>25</v>
      </c>
      <c r="N1060" s="8">
        <f t="shared" si="161"/>
        <v>0</v>
      </c>
      <c r="O1060" s="8">
        <f t="shared" si="162"/>
        <v>50</v>
      </c>
      <c r="P1060" s="8">
        <f t="shared" si="163"/>
        <v>66.5</v>
      </c>
      <c r="Q1060" s="9">
        <f t="shared" si="164"/>
        <v>26.225000000000001</v>
      </c>
      <c r="R1060" s="9">
        <f t="shared" si="165"/>
        <v>39.125</v>
      </c>
      <c r="S1060" s="9">
        <f t="shared" si="166"/>
        <v>46.174999999999997</v>
      </c>
      <c r="T1060" s="9">
        <f t="shared" si="167"/>
        <v>35.375</v>
      </c>
      <c r="U1060" s="8">
        <f t="shared" si="168"/>
        <v>37.174999999999997</v>
      </c>
      <c r="V1060" s="8">
        <f t="shared" si="169"/>
        <v>36.724999999999994</v>
      </c>
    </row>
    <row r="1061" spans="1:22" ht="13.5" x14ac:dyDescent="0.25">
      <c r="A1061" s="3">
        <f>RSI!A1061</f>
        <v>43551</v>
      </c>
      <c r="B1061" s="2">
        <f>RSI!B1061</f>
        <v>3.4180999999999999</v>
      </c>
      <c r="C1061" s="2">
        <f>RSI!I1061</f>
        <v>65.865024617247883</v>
      </c>
      <c r="D1061" s="2">
        <f>MACD!E1061</f>
        <v>-8.3245513370127533E-2</v>
      </c>
      <c r="E1061" s="2">
        <f>MACD!F1061</f>
        <v>-9.5844103407789538E-2</v>
      </c>
      <c r="F1061" s="2">
        <f>'Moving Avg'!D1061</f>
        <v>3.4080199999999996</v>
      </c>
      <c r="G1061" s="2">
        <f>'Moving Avg'!F1061</f>
        <v>3.2732900000000003</v>
      </c>
      <c r="H1061" s="2">
        <f>'Moving Avg'!G1061</f>
        <v>3.1571920000000007</v>
      </c>
      <c r="I1061" s="2">
        <f>'Moving Avg'!H1061</f>
        <v>3.1473774999999988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  <c r="M1061" s="8">
        <f t="shared" si="160"/>
        <v>25</v>
      </c>
      <c r="N1061" s="8">
        <f t="shared" si="161"/>
        <v>0</v>
      </c>
      <c r="O1061" s="8">
        <f t="shared" si="162"/>
        <v>50</v>
      </c>
      <c r="P1061" s="8">
        <f t="shared" si="163"/>
        <v>16.5</v>
      </c>
      <c r="Q1061" s="9">
        <f t="shared" si="164"/>
        <v>18.725000000000001</v>
      </c>
      <c r="R1061" s="9">
        <f t="shared" si="165"/>
        <v>26.625</v>
      </c>
      <c r="S1061" s="9">
        <f t="shared" si="166"/>
        <v>23.675000000000001</v>
      </c>
      <c r="T1061" s="9">
        <f t="shared" si="167"/>
        <v>22.875</v>
      </c>
      <c r="U1061" s="8">
        <f t="shared" si="168"/>
        <v>23.008333333333336</v>
      </c>
      <c r="V1061" s="8">
        <f t="shared" si="169"/>
        <v>22.975000000000001</v>
      </c>
    </row>
    <row r="1062" spans="1:22" ht="13.5" x14ac:dyDescent="0.25">
      <c r="A1062" s="3">
        <f>RSI!A1062</f>
        <v>43552</v>
      </c>
      <c r="B1062" s="2">
        <f>RSI!B1062</f>
        <v>3.3929</v>
      </c>
      <c r="C1062" s="2">
        <f>RSI!I1062</f>
        <v>62.627628479174746</v>
      </c>
      <c r="D1062" s="2">
        <f>MACD!E1062</f>
        <v>-7.6863705075760791E-2</v>
      </c>
      <c r="E1062" s="2">
        <f>MACD!F1062</f>
        <v>-9.2048023741383794E-2</v>
      </c>
      <c r="F1062" s="2">
        <f>'Moving Avg'!D1062</f>
        <v>3.4004600000000003</v>
      </c>
      <c r="G1062" s="2">
        <f>'Moving Avg'!F1062</f>
        <v>3.289345</v>
      </c>
      <c r="H1062" s="2">
        <f>'Moving Avg'!G1062</f>
        <v>3.15971</v>
      </c>
      <c r="I1062" s="2">
        <f>'Moving Avg'!H1062</f>
        <v>3.1482914999999996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  <c r="M1062" s="8">
        <f t="shared" si="160"/>
        <v>25</v>
      </c>
      <c r="N1062" s="8">
        <f t="shared" si="161"/>
        <v>0</v>
      </c>
      <c r="O1062" s="8">
        <f t="shared" si="162"/>
        <v>50</v>
      </c>
      <c r="P1062" s="8">
        <f t="shared" si="163"/>
        <v>16.5</v>
      </c>
      <c r="Q1062" s="9">
        <f t="shared" si="164"/>
        <v>18.725000000000001</v>
      </c>
      <c r="R1062" s="9">
        <f t="shared" si="165"/>
        <v>26.625</v>
      </c>
      <c r="S1062" s="9">
        <f t="shared" si="166"/>
        <v>23.675000000000001</v>
      </c>
      <c r="T1062" s="9">
        <f t="shared" si="167"/>
        <v>22.875</v>
      </c>
      <c r="U1062" s="8">
        <f t="shared" si="168"/>
        <v>23.008333333333336</v>
      </c>
      <c r="V1062" s="8">
        <f t="shared" si="169"/>
        <v>22.975000000000001</v>
      </c>
    </row>
    <row r="1063" spans="1:22" ht="13.5" x14ac:dyDescent="0.25">
      <c r="A1063" s="3">
        <f>RSI!A1063</f>
        <v>43553</v>
      </c>
      <c r="B1063" s="2">
        <f>RSI!B1063</f>
        <v>3.3929</v>
      </c>
      <c r="C1063" s="2">
        <f>RSI!I1063</f>
        <v>62.627628479174746</v>
      </c>
      <c r="D1063" s="2">
        <f>MACD!E1063</f>
        <v>-7.2207146382729626E-2</v>
      </c>
      <c r="E1063" s="2">
        <f>MACD!F1063</f>
        <v>-8.8079848269652969E-2</v>
      </c>
      <c r="F1063" s="2">
        <f>'Moving Avg'!D1063</f>
        <v>3.3929</v>
      </c>
      <c r="G1063" s="2">
        <f>'Moving Avg'!F1063</f>
        <v>3.3050850000000005</v>
      </c>
      <c r="H1063" s="2">
        <f>'Moving Avg'!G1063</f>
        <v>3.1629840000000002</v>
      </c>
      <c r="I1063" s="2">
        <f>'Moving Avg'!H1063</f>
        <v>3.1492054999999999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25</v>
      </c>
      <c r="N1063" s="8">
        <f t="shared" si="161"/>
        <v>0</v>
      </c>
      <c r="O1063" s="8">
        <f t="shared" si="162"/>
        <v>50</v>
      </c>
      <c r="P1063" s="8">
        <f t="shared" si="163"/>
        <v>16.5</v>
      </c>
      <c r="Q1063" s="9">
        <f t="shared" si="164"/>
        <v>18.725000000000001</v>
      </c>
      <c r="R1063" s="9">
        <f t="shared" si="165"/>
        <v>26.625</v>
      </c>
      <c r="S1063" s="9">
        <f t="shared" si="166"/>
        <v>23.675000000000001</v>
      </c>
      <c r="T1063" s="9">
        <f t="shared" si="167"/>
        <v>22.875</v>
      </c>
      <c r="U1063" s="8">
        <f t="shared" si="168"/>
        <v>23.008333333333336</v>
      </c>
      <c r="V1063" s="8">
        <f t="shared" si="169"/>
        <v>22.975000000000001</v>
      </c>
    </row>
    <row r="1064" spans="1:22" ht="13.5" x14ac:dyDescent="0.25">
      <c r="A1064" s="3">
        <f>RSI!A1064</f>
        <v>43556</v>
      </c>
      <c r="B1064" s="2">
        <f>RSI!B1064</f>
        <v>3.3929</v>
      </c>
      <c r="C1064" s="2">
        <f>RSI!I1064</f>
        <v>62.627628479174746</v>
      </c>
      <c r="D1064" s="2">
        <f>MACD!E1064</f>
        <v>-6.8955345168728588E-2</v>
      </c>
      <c r="E1064" s="2">
        <f>MACD!F1064</f>
        <v>-8.4254947649468101E-2</v>
      </c>
      <c r="F1064" s="2">
        <f>'Moving Avg'!D1064</f>
        <v>3.3853400000000002</v>
      </c>
      <c r="G1064" s="2">
        <f>'Moving Avg'!F1064</f>
        <v>3.3205100000000001</v>
      </c>
      <c r="H1064" s="2">
        <f>'Moving Avg'!G1064</f>
        <v>3.167894</v>
      </c>
      <c r="I1064" s="2">
        <f>'Moving Avg'!H1064</f>
        <v>3.1501195000000006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16.5</v>
      </c>
      <c r="Q1064" s="9">
        <f t="shared" si="164"/>
        <v>18.725000000000001</v>
      </c>
      <c r="R1064" s="9">
        <f t="shared" si="165"/>
        <v>26.625</v>
      </c>
      <c r="S1064" s="9">
        <f t="shared" si="166"/>
        <v>23.675000000000001</v>
      </c>
      <c r="T1064" s="9">
        <f t="shared" si="167"/>
        <v>22.875</v>
      </c>
      <c r="U1064" s="8">
        <f t="shared" si="168"/>
        <v>23.008333333333336</v>
      </c>
      <c r="V1064" s="8">
        <f t="shared" si="169"/>
        <v>22.975000000000001</v>
      </c>
    </row>
    <row r="1065" spans="1:22" ht="13.5" x14ac:dyDescent="0.25">
      <c r="A1065" s="3">
        <f>RSI!A1065</f>
        <v>43557</v>
      </c>
      <c r="B1065" s="2">
        <f>RSI!B1065</f>
        <v>3.2921999999999998</v>
      </c>
      <c r="C1065" s="2">
        <f>RSI!I1065</f>
        <v>50.290595083951438</v>
      </c>
      <c r="D1065" s="2">
        <f>MACD!E1065</f>
        <v>-5.1643474187175187E-2</v>
      </c>
      <c r="E1065" s="2">
        <f>MACD!F1065</f>
        <v>-7.7732652957009526E-2</v>
      </c>
      <c r="F1065" s="2">
        <f>'Moving Avg'!D1065</f>
        <v>3.3778000000000006</v>
      </c>
      <c r="G1065" s="2">
        <f>'Moving Avg'!F1065</f>
        <v>3.3264899999999997</v>
      </c>
      <c r="H1065" s="2">
        <f>'Moving Avg'!G1065</f>
        <v>3.1695320000000002</v>
      </c>
      <c r="I1065" s="2">
        <f>'Moving Avg'!H1065</f>
        <v>3.1505300000000012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16.5</v>
      </c>
      <c r="Q1065" s="9">
        <f t="shared" si="164"/>
        <v>18.725000000000001</v>
      </c>
      <c r="R1065" s="9">
        <f t="shared" si="165"/>
        <v>26.625</v>
      </c>
      <c r="S1065" s="9">
        <f t="shared" si="166"/>
        <v>23.675000000000001</v>
      </c>
      <c r="T1065" s="9">
        <f t="shared" si="167"/>
        <v>22.875</v>
      </c>
      <c r="U1065" s="8">
        <f t="shared" si="168"/>
        <v>23.008333333333336</v>
      </c>
      <c r="V1065" s="8">
        <f t="shared" si="169"/>
        <v>22.975000000000001</v>
      </c>
    </row>
    <row r="1066" spans="1:22" ht="13.5" x14ac:dyDescent="0.25">
      <c r="A1066" s="3">
        <f>RSI!A1066</f>
        <v>43558</v>
      </c>
      <c r="B1066" s="2">
        <f>RSI!B1066</f>
        <v>3.3361999999999998</v>
      </c>
      <c r="C1066" s="2">
        <f>RSI!I1066</f>
        <v>54.507488077340362</v>
      </c>
      <c r="D1066" s="2">
        <f>MACD!E1066</f>
        <v>-2.5710886105477115E-2</v>
      </c>
      <c r="E1066" s="2">
        <f>MACD!F1066</f>
        <v>-6.7328299586703041E-2</v>
      </c>
      <c r="F1066" s="2">
        <f>'Moving Avg'!D1066</f>
        <v>3.3614199999999999</v>
      </c>
      <c r="G1066" s="2">
        <f>'Moving Avg'!F1066</f>
        <v>3.3359299999999998</v>
      </c>
      <c r="H1066" s="2">
        <f>'Moving Avg'!G1066</f>
        <v>3.1720500000000005</v>
      </c>
      <c r="I1066" s="2">
        <f>'Moving Avg'!H1066</f>
        <v>3.1510145000000009</v>
      </c>
      <c r="J1066" s="6" t="str">
        <f>OBV!F1066</f>
        <v>BULLISH</v>
      </c>
      <c r="K1066" s="6" t="str">
        <f>OBV!G1066</f>
        <v>NEUTRAL</v>
      </c>
      <c r="L1066" s="6" t="str">
        <f>OBV!H1066</f>
        <v>BULLISH DIVERGENCE</v>
      </c>
      <c r="M1066" s="8">
        <f t="shared" si="160"/>
        <v>25</v>
      </c>
      <c r="N1066" s="8">
        <f t="shared" si="161"/>
        <v>0</v>
      </c>
      <c r="O1066" s="8">
        <f t="shared" si="162"/>
        <v>50</v>
      </c>
      <c r="P1066" s="8">
        <f t="shared" si="163"/>
        <v>66.5</v>
      </c>
      <c r="Q1066" s="9">
        <f t="shared" si="164"/>
        <v>26.225000000000001</v>
      </c>
      <c r="R1066" s="9">
        <f t="shared" si="165"/>
        <v>39.125</v>
      </c>
      <c r="S1066" s="9">
        <f t="shared" si="166"/>
        <v>46.174999999999997</v>
      </c>
      <c r="T1066" s="9">
        <f t="shared" si="167"/>
        <v>35.375</v>
      </c>
      <c r="U1066" s="8">
        <f t="shared" si="168"/>
        <v>37.174999999999997</v>
      </c>
      <c r="V1066" s="8">
        <f t="shared" si="169"/>
        <v>36.724999999999994</v>
      </c>
    </row>
    <row r="1067" spans="1:22" ht="13.5" x14ac:dyDescent="0.25">
      <c r="A1067" s="3">
        <f>RSI!A1067</f>
        <v>43559</v>
      </c>
      <c r="B1067" s="2">
        <f>RSI!B1067</f>
        <v>3.3361999999999998</v>
      </c>
      <c r="C1067" s="2">
        <f>RSI!I1067</f>
        <v>54.507488077340362</v>
      </c>
      <c r="D1067" s="2">
        <f>MACD!E1067</f>
        <v>-4.023406712631683E-3</v>
      </c>
      <c r="E1067" s="2">
        <f>MACD!F1067</f>
        <v>-5.4667321011888773E-2</v>
      </c>
      <c r="F1067" s="2">
        <f>'Moving Avg'!D1067</f>
        <v>3.3500799999999997</v>
      </c>
      <c r="G1067" s="2">
        <f>'Moving Avg'!F1067</f>
        <v>3.3437950000000001</v>
      </c>
      <c r="H1067" s="2">
        <f>'Moving Avg'!G1067</f>
        <v>3.1745679999999998</v>
      </c>
      <c r="I1067" s="2">
        <f>'Moving Avg'!H1067</f>
        <v>3.1514115000000009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  <c r="M1067" s="8">
        <f t="shared" si="160"/>
        <v>25</v>
      </c>
      <c r="N1067" s="8">
        <f t="shared" si="161"/>
        <v>0</v>
      </c>
      <c r="O1067" s="8">
        <f t="shared" si="162"/>
        <v>50</v>
      </c>
      <c r="P1067" s="8">
        <f t="shared" si="163"/>
        <v>66.5</v>
      </c>
      <c r="Q1067" s="9">
        <f t="shared" si="164"/>
        <v>26.225000000000001</v>
      </c>
      <c r="R1067" s="9">
        <f t="shared" si="165"/>
        <v>39.125</v>
      </c>
      <c r="S1067" s="9">
        <f t="shared" si="166"/>
        <v>46.174999999999997</v>
      </c>
      <c r="T1067" s="9">
        <f t="shared" si="167"/>
        <v>35.375</v>
      </c>
      <c r="U1067" s="8">
        <f t="shared" si="168"/>
        <v>37.174999999999997</v>
      </c>
      <c r="V1067" s="8">
        <f t="shared" si="169"/>
        <v>36.724999999999994</v>
      </c>
    </row>
    <row r="1068" spans="1:22" ht="13.5" x14ac:dyDescent="0.25">
      <c r="A1068" s="3">
        <f>RSI!A1068</f>
        <v>43560</v>
      </c>
      <c r="B1068" s="2">
        <f>RSI!B1068</f>
        <v>3.3298999999999999</v>
      </c>
      <c r="C1068" s="2">
        <f>RSI!I1068</f>
        <v>53.750319974550216</v>
      </c>
      <c r="D1068" s="2">
        <f>MACD!E1068</f>
        <v>1.4557648728630745E-2</v>
      </c>
      <c r="E1068" s="2">
        <f>MACD!F1068</f>
        <v>-4.0822327063784872E-2</v>
      </c>
      <c r="F1068" s="2">
        <f>'Moving Avg'!D1068</f>
        <v>3.3374800000000002</v>
      </c>
      <c r="G1068" s="2">
        <f>'Moving Avg'!F1068</f>
        <v>3.3497749999999997</v>
      </c>
      <c r="H1068" s="2">
        <f>'Moving Avg'!G1068</f>
        <v>3.1788480000000003</v>
      </c>
      <c r="I1068" s="2">
        <f>'Moving Avg'!H1068</f>
        <v>3.1517480000000013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25</v>
      </c>
      <c r="N1068" s="8">
        <f t="shared" si="161"/>
        <v>0</v>
      </c>
      <c r="O1068" s="8">
        <f t="shared" si="162"/>
        <v>50</v>
      </c>
      <c r="P1068" s="8">
        <f t="shared" si="163"/>
        <v>16.5</v>
      </c>
      <c r="Q1068" s="9">
        <f t="shared" si="164"/>
        <v>18.725000000000001</v>
      </c>
      <c r="R1068" s="9">
        <f t="shared" si="165"/>
        <v>26.625</v>
      </c>
      <c r="S1068" s="9">
        <f t="shared" si="166"/>
        <v>23.675000000000001</v>
      </c>
      <c r="T1068" s="9">
        <f t="shared" si="167"/>
        <v>22.875</v>
      </c>
      <c r="U1068" s="8">
        <f t="shared" si="168"/>
        <v>23.008333333333336</v>
      </c>
      <c r="V1068" s="8">
        <f t="shared" si="169"/>
        <v>22.975000000000001</v>
      </c>
    </row>
    <row r="1069" spans="1:22" ht="13.5" x14ac:dyDescent="0.25">
      <c r="A1069" s="3">
        <f>RSI!A1069</f>
        <v>43563</v>
      </c>
      <c r="B1069" s="2">
        <f>RSI!B1069</f>
        <v>3.3298999999999999</v>
      </c>
      <c r="C1069" s="2">
        <f>RSI!I1069</f>
        <v>53.750319974550216</v>
      </c>
      <c r="D1069" s="2">
        <f>MACD!E1069</f>
        <v>3.009827451618774E-2</v>
      </c>
      <c r="E1069" s="2">
        <f>MACD!F1069</f>
        <v>-2.6638206747790355E-2</v>
      </c>
      <c r="F1069" s="2">
        <f>'Moving Avg'!D1069</f>
        <v>3.3248799999999994</v>
      </c>
      <c r="G1069" s="2">
        <f>'Moving Avg'!F1069</f>
        <v>3.3497749999999997</v>
      </c>
      <c r="H1069" s="2">
        <f>'Moving Avg'!G1069</f>
        <v>3.1831280000000004</v>
      </c>
      <c r="I1069" s="2">
        <f>'Moving Avg'!H1069</f>
        <v>3.1517925000000013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0</v>
      </c>
      <c r="O1069" s="8">
        <f t="shared" si="162"/>
        <v>50</v>
      </c>
      <c r="P1069" s="8">
        <f t="shared" si="163"/>
        <v>16.5</v>
      </c>
      <c r="Q1069" s="9">
        <f t="shared" si="164"/>
        <v>18.725000000000001</v>
      </c>
      <c r="R1069" s="9">
        <f t="shared" si="165"/>
        <v>26.625</v>
      </c>
      <c r="S1069" s="9">
        <f t="shared" si="166"/>
        <v>23.675000000000001</v>
      </c>
      <c r="T1069" s="9">
        <f t="shared" si="167"/>
        <v>22.875</v>
      </c>
      <c r="U1069" s="8">
        <f t="shared" si="168"/>
        <v>23.008333333333336</v>
      </c>
      <c r="V1069" s="8">
        <f t="shared" si="169"/>
        <v>22.975000000000001</v>
      </c>
    </row>
    <row r="1070" spans="1:22" ht="13.5" x14ac:dyDescent="0.25">
      <c r="A1070" s="3">
        <f>RSI!A1070</f>
        <v>43565</v>
      </c>
      <c r="B1070" s="2">
        <f>RSI!B1070</f>
        <v>3.3488000000000002</v>
      </c>
      <c r="C1070" s="2">
        <f>RSI!I1070</f>
        <v>55.882564568135457</v>
      </c>
      <c r="D1070" s="2">
        <f>MACD!E1070</f>
        <v>2.6172003842436897E-2</v>
      </c>
      <c r="E1070" s="2">
        <f>MACD!F1070</f>
        <v>-1.6076164629744906E-2</v>
      </c>
      <c r="F1070" s="2">
        <f>'Moving Avg'!D1070</f>
        <v>3.3362000000000003</v>
      </c>
      <c r="G1070" s="2">
        <f>'Moving Avg'!F1070</f>
        <v>3.3551250000000001</v>
      </c>
      <c r="H1070" s="2">
        <f>'Moving Avg'!G1070</f>
        <v>3.1895480000000007</v>
      </c>
      <c r="I1070" s="2">
        <f>'Moving Avg'!H1070</f>
        <v>3.1521945000000011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  <c r="M1070" s="8">
        <f t="shared" si="160"/>
        <v>25</v>
      </c>
      <c r="N1070" s="8">
        <f t="shared" si="161"/>
        <v>0</v>
      </c>
      <c r="O1070" s="8">
        <f t="shared" si="162"/>
        <v>50</v>
      </c>
      <c r="P1070" s="8">
        <f t="shared" si="163"/>
        <v>83.5</v>
      </c>
      <c r="Q1070" s="9">
        <f t="shared" si="164"/>
        <v>28.774999999999999</v>
      </c>
      <c r="R1070" s="9">
        <f t="shared" si="165"/>
        <v>43.375</v>
      </c>
      <c r="S1070" s="9">
        <f t="shared" si="166"/>
        <v>53.825000000000003</v>
      </c>
      <c r="T1070" s="9">
        <f t="shared" si="167"/>
        <v>39.625</v>
      </c>
      <c r="U1070" s="8">
        <f t="shared" si="168"/>
        <v>41.991666666666667</v>
      </c>
      <c r="V1070" s="8">
        <f t="shared" si="169"/>
        <v>41.400000000000006</v>
      </c>
    </row>
    <row r="1071" spans="1:22" ht="13.5" x14ac:dyDescent="0.25">
      <c r="A1071" s="3">
        <f>RSI!A1071</f>
        <v>43566</v>
      </c>
      <c r="B1071" s="2">
        <f>RSI!B1071</f>
        <v>3.3361999999999998</v>
      </c>
      <c r="C1071" s="2">
        <f>RSI!I1071</f>
        <v>54.092140604301598</v>
      </c>
      <c r="D1071" s="2">
        <f>MACD!E1071</f>
        <v>3.708478888331701E-2</v>
      </c>
      <c r="E1071" s="2">
        <f>MACD!F1071</f>
        <v>-5.4439739271325231E-3</v>
      </c>
      <c r="F1071" s="2">
        <f>'Moving Avg'!D1071</f>
        <v>3.3362000000000003</v>
      </c>
      <c r="G1071" s="2">
        <f>'Moving Avg'!F1071</f>
        <v>3.35764</v>
      </c>
      <c r="H1071" s="2">
        <f>'Moving Avg'!G1071</f>
        <v>3.1945840000000003</v>
      </c>
      <c r="I1071" s="2">
        <f>'Moving Avg'!H1071</f>
        <v>3.1523000000000012</v>
      </c>
      <c r="J1071" s="6" t="str">
        <f>OBV!F1071</f>
        <v>BEARISH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0</v>
      </c>
      <c r="O1071" s="8">
        <f t="shared" si="162"/>
        <v>50</v>
      </c>
      <c r="P1071" s="8">
        <f t="shared" si="163"/>
        <v>16.5</v>
      </c>
      <c r="Q1071" s="9">
        <f t="shared" si="164"/>
        <v>18.725000000000001</v>
      </c>
      <c r="R1071" s="9">
        <f t="shared" si="165"/>
        <v>26.625</v>
      </c>
      <c r="S1071" s="9">
        <f t="shared" si="166"/>
        <v>23.675000000000001</v>
      </c>
      <c r="T1071" s="9">
        <f t="shared" si="167"/>
        <v>22.875</v>
      </c>
      <c r="U1071" s="8">
        <f t="shared" si="168"/>
        <v>23.008333333333336</v>
      </c>
      <c r="V1071" s="8">
        <f t="shared" si="169"/>
        <v>22.975000000000001</v>
      </c>
    </row>
    <row r="1072" spans="1:22" ht="13.5" x14ac:dyDescent="0.25">
      <c r="A1072" s="3">
        <f>RSI!A1072</f>
        <v>43567</v>
      </c>
      <c r="B1072" s="2">
        <f>RSI!B1072</f>
        <v>3.3048000000000002</v>
      </c>
      <c r="C1072" s="2">
        <f>RSI!I1072</f>
        <v>49.809283048892404</v>
      </c>
      <c r="D1072" s="2">
        <f>MACD!E1072</f>
        <v>4.4594409198726481E-2</v>
      </c>
      <c r="E1072" s="2">
        <f>MACD!F1072</f>
        <v>4.5637026980392776E-3</v>
      </c>
      <c r="F1072" s="2">
        <f>'Moving Avg'!D1072</f>
        <v>3.32992</v>
      </c>
      <c r="G1072" s="2">
        <f>'Moving Avg'!F1072</f>
        <v>3.3585849999999993</v>
      </c>
      <c r="H1072" s="2">
        <f>'Moving Avg'!G1072</f>
        <v>3.1989920000000005</v>
      </c>
      <c r="I1072" s="2">
        <f>'Moving Avg'!H1072</f>
        <v>3.1527445000000012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0</v>
      </c>
      <c r="O1072" s="8">
        <f t="shared" si="162"/>
        <v>50</v>
      </c>
      <c r="P1072" s="8">
        <f t="shared" si="163"/>
        <v>16.5</v>
      </c>
      <c r="Q1072" s="9">
        <f t="shared" si="164"/>
        <v>18.725000000000001</v>
      </c>
      <c r="R1072" s="9">
        <f t="shared" si="165"/>
        <v>26.625</v>
      </c>
      <c r="S1072" s="9">
        <f t="shared" si="166"/>
        <v>23.675000000000001</v>
      </c>
      <c r="T1072" s="9">
        <f t="shared" si="167"/>
        <v>22.875</v>
      </c>
      <c r="U1072" s="8">
        <f t="shared" si="168"/>
        <v>23.008333333333336</v>
      </c>
      <c r="V1072" s="8">
        <f t="shared" si="169"/>
        <v>22.975000000000001</v>
      </c>
    </row>
    <row r="1073" spans="1:22" ht="13.5" x14ac:dyDescent="0.25">
      <c r="A1073" s="3">
        <f>RSI!A1073</f>
        <v>43570</v>
      </c>
      <c r="B1073" s="2">
        <f>RSI!B1073</f>
        <v>3.3048000000000002</v>
      </c>
      <c r="C1073" s="2">
        <f>RSI!I1073</f>
        <v>49.809283048892411</v>
      </c>
      <c r="D1073" s="2">
        <f>MACD!E1073</f>
        <v>5.0973805067509037E-2</v>
      </c>
      <c r="E1073" s="2">
        <f>MACD!F1073</f>
        <v>1.3845723171933229E-2</v>
      </c>
      <c r="F1073" s="2">
        <f>'Moving Avg'!D1073</f>
        <v>3.3249000000000004</v>
      </c>
      <c r="G1073" s="2">
        <f>'Moving Avg'!F1073</f>
        <v>3.3595299999999995</v>
      </c>
      <c r="H1073" s="2">
        <f>'Moving Avg'!G1073</f>
        <v>3.2036520000000008</v>
      </c>
      <c r="I1073" s="2">
        <f>'Moving Avg'!H1073</f>
        <v>3.1531890000000011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25</v>
      </c>
      <c r="N1073" s="8">
        <f t="shared" si="161"/>
        <v>0</v>
      </c>
      <c r="O1073" s="8">
        <f t="shared" si="162"/>
        <v>50</v>
      </c>
      <c r="P1073" s="8">
        <f t="shared" si="163"/>
        <v>16.5</v>
      </c>
      <c r="Q1073" s="9">
        <f t="shared" si="164"/>
        <v>18.725000000000001</v>
      </c>
      <c r="R1073" s="9">
        <f t="shared" si="165"/>
        <v>26.625</v>
      </c>
      <c r="S1073" s="9">
        <f t="shared" si="166"/>
        <v>23.675000000000001</v>
      </c>
      <c r="T1073" s="9">
        <f t="shared" si="167"/>
        <v>22.875</v>
      </c>
      <c r="U1073" s="8">
        <f t="shared" si="168"/>
        <v>23.008333333333336</v>
      </c>
      <c r="V1073" s="8">
        <f t="shared" si="169"/>
        <v>22.975000000000001</v>
      </c>
    </row>
    <row r="1074" spans="1:22" ht="13.5" x14ac:dyDescent="0.25">
      <c r="A1074" s="3">
        <f>RSI!A1074</f>
        <v>43571</v>
      </c>
      <c r="B1074" s="2">
        <f>RSI!B1074</f>
        <v>3.3992</v>
      </c>
      <c r="C1074" s="2">
        <f>RSI!I1074</f>
        <v>60.667582518780193</v>
      </c>
      <c r="D1074" s="2">
        <f>MACD!E1074</f>
        <v>4.9402405191854459E-2</v>
      </c>
      <c r="E1074" s="2">
        <f>MACD!F1074</f>
        <v>2.0957059575917477E-2</v>
      </c>
      <c r="F1074" s="2">
        <f>'Moving Avg'!D1074</f>
        <v>3.3387599999999997</v>
      </c>
      <c r="G1074" s="2">
        <f>'Moving Avg'!F1074</f>
        <v>3.365194999999999</v>
      </c>
      <c r="H1074" s="2">
        <f>'Moving Avg'!G1074</f>
        <v>3.2100740000000001</v>
      </c>
      <c r="I1074" s="2">
        <f>'Moving Avg'!H1074</f>
        <v>3.1541055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0</v>
      </c>
      <c r="O1074" s="8">
        <f t="shared" si="162"/>
        <v>50</v>
      </c>
      <c r="P1074" s="8">
        <f t="shared" si="163"/>
        <v>83.5</v>
      </c>
      <c r="Q1074" s="9">
        <f t="shared" si="164"/>
        <v>28.774999999999999</v>
      </c>
      <c r="R1074" s="9">
        <f t="shared" si="165"/>
        <v>43.375</v>
      </c>
      <c r="S1074" s="9">
        <f t="shared" si="166"/>
        <v>53.825000000000003</v>
      </c>
      <c r="T1074" s="9">
        <f t="shared" si="167"/>
        <v>39.625</v>
      </c>
      <c r="U1074" s="8">
        <f t="shared" si="168"/>
        <v>41.991666666666667</v>
      </c>
      <c r="V1074" s="8">
        <f t="shared" si="169"/>
        <v>41.400000000000006</v>
      </c>
    </row>
    <row r="1075" spans="1:22" ht="13.5" x14ac:dyDescent="0.25">
      <c r="A1075" s="3">
        <f>RSI!A1075</f>
        <v>43572</v>
      </c>
      <c r="B1075" s="2">
        <f>RSI!B1075</f>
        <v>3.3992</v>
      </c>
      <c r="C1075" s="2">
        <f>RSI!I1075</f>
        <v>60.667582518780193</v>
      </c>
      <c r="D1075" s="2">
        <f>MACD!E1075</f>
        <v>3.2044158506462583E-2</v>
      </c>
      <c r="E1075" s="2">
        <f>MACD!F1075</f>
        <v>2.31744793620265E-2</v>
      </c>
      <c r="F1075" s="2">
        <f>'Moving Avg'!D1075</f>
        <v>3.34884</v>
      </c>
      <c r="G1075" s="2">
        <f>'Moving Avg'!F1075</f>
        <v>3.3683449999999993</v>
      </c>
      <c r="H1075" s="2">
        <f>'Moving Avg'!G1075</f>
        <v>3.2164960000000007</v>
      </c>
      <c r="I1075" s="2">
        <f>'Moving Avg'!H1075</f>
        <v>3.1550219999999998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0</v>
      </c>
      <c r="O1075" s="8">
        <f t="shared" si="162"/>
        <v>50</v>
      </c>
      <c r="P1075" s="8">
        <f t="shared" si="163"/>
        <v>83.5</v>
      </c>
      <c r="Q1075" s="9">
        <f t="shared" si="164"/>
        <v>28.774999999999999</v>
      </c>
      <c r="R1075" s="9">
        <f t="shared" si="165"/>
        <v>43.375</v>
      </c>
      <c r="S1075" s="9">
        <f t="shared" si="166"/>
        <v>53.825000000000003</v>
      </c>
      <c r="T1075" s="9">
        <f t="shared" si="167"/>
        <v>39.625</v>
      </c>
      <c r="U1075" s="8">
        <f t="shared" si="168"/>
        <v>41.991666666666667</v>
      </c>
      <c r="V1075" s="8">
        <f t="shared" si="169"/>
        <v>41.400000000000006</v>
      </c>
    </row>
    <row r="1076" spans="1:22" ht="13.5" x14ac:dyDescent="0.25">
      <c r="A1076" s="3">
        <f>RSI!A1076</f>
        <v>43573</v>
      </c>
      <c r="B1076" s="2">
        <f>RSI!B1076</f>
        <v>3.3992</v>
      </c>
      <c r="C1076" s="2">
        <f>RSI!I1076</f>
        <v>60.667582518780193</v>
      </c>
      <c r="D1076" s="2">
        <f>MACD!E1076</f>
        <v>2.3629074539201156E-2</v>
      </c>
      <c r="E1076" s="2">
        <f>MACD!F1076</f>
        <v>2.3265398397461431E-2</v>
      </c>
      <c r="F1076" s="2">
        <f>'Moving Avg'!D1076</f>
        <v>3.3614400000000004</v>
      </c>
      <c r="G1076" s="2">
        <f>'Moving Avg'!F1076</f>
        <v>3.3667699999999998</v>
      </c>
      <c r="H1076" s="2">
        <f>'Moving Avg'!G1076</f>
        <v>3.2229180000000008</v>
      </c>
      <c r="I1076" s="2">
        <f>'Moving Avg'!H1076</f>
        <v>3.1562009999999994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0"/>
        <v>25</v>
      </c>
      <c r="N1076" s="8">
        <f t="shared" si="161"/>
        <v>0</v>
      </c>
      <c r="O1076" s="8">
        <f t="shared" si="162"/>
        <v>50</v>
      </c>
      <c r="P1076" s="8">
        <f t="shared" si="163"/>
        <v>83.5</v>
      </c>
      <c r="Q1076" s="9">
        <f t="shared" si="164"/>
        <v>28.774999999999999</v>
      </c>
      <c r="R1076" s="9">
        <f t="shared" si="165"/>
        <v>43.375</v>
      </c>
      <c r="S1076" s="9">
        <f t="shared" si="166"/>
        <v>53.825000000000003</v>
      </c>
      <c r="T1076" s="9">
        <f t="shared" si="167"/>
        <v>39.625</v>
      </c>
      <c r="U1076" s="8">
        <f t="shared" si="168"/>
        <v>41.991666666666667</v>
      </c>
      <c r="V1076" s="8">
        <f t="shared" si="169"/>
        <v>41.400000000000006</v>
      </c>
    </row>
    <row r="1077" spans="1:22" ht="13.5" x14ac:dyDescent="0.25">
      <c r="A1077" s="3">
        <f>RSI!A1077</f>
        <v>43574</v>
      </c>
      <c r="B1077" s="2">
        <f>RSI!B1077</f>
        <v>3.3992</v>
      </c>
      <c r="C1077" s="2">
        <f>RSI!I1077</f>
        <v>60.667582518780193</v>
      </c>
      <c r="D1077" s="2">
        <f>MACD!E1077</f>
        <v>1.6048834114262611E-2</v>
      </c>
      <c r="E1077" s="2">
        <f>MACD!F1077</f>
        <v>2.1822085540821667E-2</v>
      </c>
      <c r="F1077" s="2">
        <f>'Moving Avg'!D1077</f>
        <v>3.3803200000000002</v>
      </c>
      <c r="G1077" s="2">
        <f>'Moving Avg'!F1077</f>
        <v>3.3651949999999999</v>
      </c>
      <c r="H1077" s="2">
        <f>'Moving Avg'!G1077</f>
        <v>3.229340000000001</v>
      </c>
      <c r="I1077" s="2">
        <f>'Moving Avg'!H1077</f>
        <v>3.1574384999999983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45</v>
      </c>
      <c r="O1077" s="8">
        <f t="shared" si="162"/>
        <v>50</v>
      </c>
      <c r="P1077" s="8">
        <f t="shared" si="163"/>
        <v>83.5</v>
      </c>
      <c r="Q1077" s="9">
        <f t="shared" si="164"/>
        <v>44.524999999999999</v>
      </c>
      <c r="R1077" s="9">
        <f t="shared" si="165"/>
        <v>52.375</v>
      </c>
      <c r="S1077" s="9">
        <f t="shared" si="166"/>
        <v>60.575000000000003</v>
      </c>
      <c r="T1077" s="9">
        <f t="shared" si="167"/>
        <v>50.875</v>
      </c>
      <c r="U1077" s="8">
        <f t="shared" si="168"/>
        <v>52.491666666666674</v>
      </c>
      <c r="V1077" s="8">
        <f t="shared" si="169"/>
        <v>52.087500000000006</v>
      </c>
    </row>
    <row r="1078" spans="1:22" ht="13.5" x14ac:dyDescent="0.25">
      <c r="A1078" s="3">
        <f>RSI!A1078</f>
        <v>43577</v>
      </c>
      <c r="B1078" s="2">
        <f>RSI!B1078</f>
        <v>3.4621</v>
      </c>
      <c r="C1078" s="2">
        <f>RSI!I1078</f>
        <v>67.055246506991907</v>
      </c>
      <c r="D1078" s="2">
        <f>MACD!E1078</f>
        <v>3.5805678655012052E-3</v>
      </c>
      <c r="E1078" s="2">
        <f>MACD!F1078</f>
        <v>1.8173782005757574E-2</v>
      </c>
      <c r="F1078" s="2">
        <f>'Moving Avg'!D1078</f>
        <v>3.4117800000000003</v>
      </c>
      <c r="G1078" s="2">
        <f>'Moving Avg'!F1078</f>
        <v>3.366765</v>
      </c>
      <c r="H1078" s="2">
        <f>'Moving Avg'!G1078</f>
        <v>3.2370200000000007</v>
      </c>
      <c r="I1078" s="2">
        <f>'Moving Avg'!H1078</f>
        <v>3.1589904999999976</v>
      </c>
      <c r="J1078" s="6" t="str">
        <f>OBV!F1078</f>
        <v>BULLISH</v>
      </c>
      <c r="K1078" s="6" t="str">
        <f>OBV!G1078</f>
        <v>STRONG</v>
      </c>
      <c r="L1078" s="6" t="str">
        <f>OBV!H1078</f>
        <v>CONFIRMED BULLISH</v>
      </c>
      <c r="M1078" s="8">
        <f t="shared" si="160"/>
        <v>25</v>
      </c>
      <c r="N1078" s="8">
        <f t="shared" si="161"/>
        <v>45</v>
      </c>
      <c r="O1078" s="8">
        <f t="shared" si="162"/>
        <v>50</v>
      </c>
      <c r="P1078" s="8">
        <f t="shared" si="163"/>
        <v>100</v>
      </c>
      <c r="Q1078" s="9">
        <f t="shared" si="164"/>
        <v>47</v>
      </c>
      <c r="R1078" s="9">
        <f t="shared" si="165"/>
        <v>56.5</v>
      </c>
      <c r="S1078" s="9">
        <f t="shared" si="166"/>
        <v>68</v>
      </c>
      <c r="T1078" s="9">
        <f t="shared" si="167"/>
        <v>55</v>
      </c>
      <c r="U1078" s="8">
        <f t="shared" si="168"/>
        <v>57.166666666666664</v>
      </c>
      <c r="V1078" s="8">
        <f t="shared" si="169"/>
        <v>56.625</v>
      </c>
    </row>
    <row r="1079" spans="1:22" ht="13.5" x14ac:dyDescent="0.25">
      <c r="A1079" s="3">
        <f>RSI!A1079</f>
        <v>43578</v>
      </c>
      <c r="B1079" s="2">
        <f>RSI!B1079</f>
        <v>3.4621</v>
      </c>
      <c r="C1079" s="2">
        <f>RSI!I1079</f>
        <v>67.055246506991907</v>
      </c>
      <c r="D1079" s="2">
        <f>MACD!E1079</f>
        <v>-7.7353737010845691E-3</v>
      </c>
      <c r="E1079" s="2">
        <f>MACD!F1079</f>
        <v>1.2991950864389146E-2</v>
      </c>
      <c r="F1079" s="2">
        <f>'Moving Avg'!D1079</f>
        <v>3.4243600000000001</v>
      </c>
      <c r="G1079" s="2">
        <f>'Moving Avg'!F1079</f>
        <v>3.3683349999999996</v>
      </c>
      <c r="H1079" s="2">
        <f>'Moving Avg'!G1079</f>
        <v>3.2458320000000005</v>
      </c>
      <c r="I1079" s="2">
        <f>'Moving Avg'!H1079</f>
        <v>3.1605424999999974</v>
      </c>
      <c r="J1079" s="6" t="str">
        <f>OBV!F1079</f>
        <v>BULLISH</v>
      </c>
      <c r="K1079" s="6" t="str">
        <f>OBV!G1079</f>
        <v>STRONG</v>
      </c>
      <c r="L1079" s="6" t="str">
        <f>OBV!H1079</f>
        <v>CONFIRMED BULLISH</v>
      </c>
      <c r="M1079" s="8">
        <f t="shared" si="160"/>
        <v>25</v>
      </c>
      <c r="N1079" s="8">
        <f t="shared" si="161"/>
        <v>100</v>
      </c>
      <c r="O1079" s="8">
        <f t="shared" si="162"/>
        <v>50</v>
      </c>
      <c r="P1079" s="8">
        <f t="shared" si="163"/>
        <v>100</v>
      </c>
      <c r="Q1079" s="9">
        <f t="shared" si="164"/>
        <v>66.25</v>
      </c>
      <c r="R1079" s="9">
        <f t="shared" si="165"/>
        <v>67.5</v>
      </c>
      <c r="S1079" s="9">
        <f t="shared" si="166"/>
        <v>76.25</v>
      </c>
      <c r="T1079" s="9">
        <f t="shared" si="167"/>
        <v>68.75</v>
      </c>
      <c r="U1079" s="8">
        <f t="shared" si="168"/>
        <v>70</v>
      </c>
      <c r="V1079" s="8">
        <f t="shared" si="169"/>
        <v>69.6875</v>
      </c>
    </row>
    <row r="1080" spans="1:22" ht="13.5" x14ac:dyDescent="0.25">
      <c r="A1080" s="3">
        <f>RSI!A1080</f>
        <v>43579</v>
      </c>
      <c r="B1080" s="2">
        <f>RSI!B1080</f>
        <v>3.6132</v>
      </c>
      <c r="C1080" s="2">
        <f>RSI!I1080</f>
        <v>77.31787076941842</v>
      </c>
      <c r="D1080" s="2">
        <f>MACD!E1080</f>
        <v>-2.6304440470334089E-2</v>
      </c>
      <c r="E1080" s="2">
        <f>MACD!F1080</f>
        <v>5.132672597444498E-3</v>
      </c>
      <c r="F1080" s="2">
        <f>'Moving Avg'!D1080</f>
        <v>3.4671599999999998</v>
      </c>
      <c r="G1080" s="2">
        <f>'Moving Avg'!F1080</f>
        <v>3.3825000000000003</v>
      </c>
      <c r="H1080" s="2">
        <f>'Moving Avg'!G1080</f>
        <v>3.2589260000000002</v>
      </c>
      <c r="I1080" s="2">
        <f>'Moving Avg'!H1080</f>
        <v>3.1623829999999975</v>
      </c>
      <c r="J1080" s="6" t="str">
        <f>OBV!F1080</f>
        <v>BULLISH</v>
      </c>
      <c r="K1080" s="6" t="str">
        <f>OBV!G1080</f>
        <v>STRONG</v>
      </c>
      <c r="L1080" s="6" t="str">
        <f>OBV!H1080</f>
        <v>CONFIRMED BULLISH</v>
      </c>
      <c r="M1080" s="8">
        <f t="shared" si="160"/>
        <v>0</v>
      </c>
      <c r="N1080" s="8">
        <f t="shared" si="161"/>
        <v>100</v>
      </c>
      <c r="O1080" s="8">
        <f t="shared" si="162"/>
        <v>50</v>
      </c>
      <c r="P1080" s="8">
        <f t="shared" si="163"/>
        <v>100</v>
      </c>
      <c r="Q1080" s="9">
        <f t="shared" si="164"/>
        <v>57.5</v>
      </c>
      <c r="R1080" s="9">
        <f t="shared" si="165"/>
        <v>62.5</v>
      </c>
      <c r="S1080" s="9">
        <f t="shared" si="166"/>
        <v>72.5</v>
      </c>
      <c r="T1080" s="9">
        <f t="shared" si="167"/>
        <v>62.5</v>
      </c>
      <c r="U1080" s="8">
        <f t="shared" si="168"/>
        <v>64.166666666666671</v>
      </c>
      <c r="V1080" s="8">
        <f t="shared" si="169"/>
        <v>63.75</v>
      </c>
    </row>
    <row r="1081" spans="1:22" ht="13.5" x14ac:dyDescent="0.25">
      <c r="A1081" s="3">
        <f>RSI!A1081</f>
        <v>43580</v>
      </c>
      <c r="B1081" s="2">
        <f>RSI!B1081</f>
        <v>3.7517</v>
      </c>
      <c r="C1081" s="2">
        <f>RSI!I1081</f>
        <v>82.652263400466182</v>
      </c>
      <c r="D1081" s="2">
        <f>MACD!E1081</f>
        <v>-5.5763915113246298E-2</v>
      </c>
      <c r="E1081" s="2">
        <f>MACD!F1081</f>
        <v>-7.0466449446936622E-3</v>
      </c>
      <c r="F1081" s="2">
        <f>'Moving Avg'!D1081</f>
        <v>3.5376599999999998</v>
      </c>
      <c r="G1081" s="2">
        <f>'Moving Avg'!F1081</f>
        <v>3.3991799999999999</v>
      </c>
      <c r="H1081" s="2">
        <f>'Moving Avg'!G1081</f>
        <v>3.2747899999999999</v>
      </c>
      <c r="I1081" s="2">
        <f>'Moving Avg'!H1081</f>
        <v>3.1649744999999978</v>
      </c>
      <c r="J1081" s="6" t="str">
        <f>OBV!F1081</f>
        <v>BULLISH</v>
      </c>
      <c r="K1081" s="6" t="str">
        <f>OBV!G1081</f>
        <v>STRONG</v>
      </c>
      <c r="L1081" s="6" t="str">
        <f>OBV!H1081</f>
        <v>CONFIRMED BULLISH</v>
      </c>
      <c r="M1081" s="8">
        <f t="shared" si="160"/>
        <v>0</v>
      </c>
      <c r="N1081" s="8">
        <f t="shared" si="161"/>
        <v>100</v>
      </c>
      <c r="O1081" s="8">
        <f t="shared" si="162"/>
        <v>50</v>
      </c>
      <c r="P1081" s="8">
        <f t="shared" si="163"/>
        <v>100</v>
      </c>
      <c r="Q1081" s="9">
        <f t="shared" si="164"/>
        <v>57.5</v>
      </c>
      <c r="R1081" s="9">
        <f t="shared" si="165"/>
        <v>62.5</v>
      </c>
      <c r="S1081" s="9">
        <f t="shared" si="166"/>
        <v>72.5</v>
      </c>
      <c r="T1081" s="9">
        <f t="shared" si="167"/>
        <v>62.5</v>
      </c>
      <c r="U1081" s="8">
        <f t="shared" si="168"/>
        <v>64.166666666666671</v>
      </c>
      <c r="V1081" s="8">
        <f t="shared" si="169"/>
        <v>63.75</v>
      </c>
    </row>
    <row r="1082" spans="1:22" ht="13.5" x14ac:dyDescent="0.25">
      <c r="A1082" s="3">
        <f>RSI!A1082</f>
        <v>43581</v>
      </c>
      <c r="B1082" s="2">
        <f>RSI!B1082</f>
        <v>3.6383999999999999</v>
      </c>
      <c r="C1082" s="2">
        <f>RSI!I1082</f>
        <v>68.46673289046791</v>
      </c>
      <c r="D1082" s="2">
        <f>MACD!E1082</f>
        <v>-7.9382433250989592E-2</v>
      </c>
      <c r="E1082" s="2">
        <f>MACD!F1082</f>
        <v>-2.1513802605952849E-2</v>
      </c>
      <c r="F1082" s="2">
        <f>'Moving Avg'!D1082</f>
        <v>3.5854999999999997</v>
      </c>
      <c r="G1082" s="2">
        <f>'Moving Avg'!F1082</f>
        <v>3.4114550000000001</v>
      </c>
      <c r="H1082" s="2">
        <f>'Moving Avg'!G1082</f>
        <v>3.2883879999999999</v>
      </c>
      <c r="I1082" s="2">
        <f>'Moving Avg'!H1082</f>
        <v>3.1670574999999985</v>
      </c>
      <c r="J1082" s="6" t="str">
        <f>OBV!F1082</f>
        <v>BEARISH</v>
      </c>
      <c r="K1082" s="6" t="str">
        <f>OBV!G1082</f>
        <v>WEAK</v>
      </c>
      <c r="L1082" s="6" t="str">
        <f>OBV!H1082</f>
        <v>BEARISH DIVERGENCE</v>
      </c>
      <c r="M1082" s="8">
        <f t="shared" si="160"/>
        <v>25</v>
      </c>
      <c r="N1082" s="8">
        <f t="shared" si="161"/>
        <v>100</v>
      </c>
      <c r="O1082" s="8">
        <f t="shared" si="162"/>
        <v>50</v>
      </c>
      <c r="P1082" s="8">
        <f t="shared" si="163"/>
        <v>0</v>
      </c>
      <c r="Q1082" s="9">
        <f t="shared" si="164"/>
        <v>51.25</v>
      </c>
      <c r="R1082" s="9">
        <f t="shared" si="165"/>
        <v>42.5</v>
      </c>
      <c r="S1082" s="9">
        <f t="shared" si="166"/>
        <v>31.25</v>
      </c>
      <c r="T1082" s="9">
        <f t="shared" si="167"/>
        <v>43.75</v>
      </c>
      <c r="U1082" s="8">
        <f t="shared" si="168"/>
        <v>41.666666666666664</v>
      </c>
      <c r="V1082" s="8">
        <f t="shared" si="169"/>
        <v>42.1875</v>
      </c>
    </row>
    <row r="1083" spans="1:22" ht="13.5" x14ac:dyDescent="0.25">
      <c r="A1083" s="3">
        <f>RSI!A1083</f>
        <v>43584</v>
      </c>
      <c r="B1083" s="2">
        <f>RSI!B1083</f>
        <v>3.6006</v>
      </c>
      <c r="C1083" s="2">
        <f>RSI!I1083</f>
        <v>64.48997101885476</v>
      </c>
      <c r="D1083" s="2">
        <f>MACD!E1083</f>
        <v>-9.7984036541233444E-2</v>
      </c>
      <c r="E1083" s="2">
        <f>MACD!F1083</f>
        <v>-3.6807849393008969E-2</v>
      </c>
      <c r="F1083" s="2">
        <f>'Moving Avg'!D1083</f>
        <v>3.6132</v>
      </c>
      <c r="G1083" s="2">
        <f>'Moving Avg'!F1083</f>
        <v>3.4218400000000004</v>
      </c>
      <c r="H1083" s="2">
        <f>'Moving Avg'!G1083</f>
        <v>3.3012300000000003</v>
      </c>
      <c r="I1083" s="2">
        <f>'Moving Avg'!H1083</f>
        <v>3.1690099999999983</v>
      </c>
      <c r="J1083" s="6" t="str">
        <f>OBV!F1083</f>
        <v>BEARISH</v>
      </c>
      <c r="K1083" s="6" t="str">
        <f>OBV!G1083</f>
        <v>WEAK</v>
      </c>
      <c r="L1083" s="6" t="str">
        <f>OBV!H1083</f>
        <v>BEARISH DIVERGENCE</v>
      </c>
      <c r="M1083" s="8">
        <f t="shared" si="160"/>
        <v>25</v>
      </c>
      <c r="N1083" s="8">
        <f t="shared" si="161"/>
        <v>100</v>
      </c>
      <c r="O1083" s="8">
        <f t="shared" si="162"/>
        <v>50</v>
      </c>
      <c r="P1083" s="8">
        <f t="shared" si="163"/>
        <v>0</v>
      </c>
      <c r="Q1083" s="9">
        <f t="shared" si="164"/>
        <v>51.25</v>
      </c>
      <c r="R1083" s="9">
        <f t="shared" si="165"/>
        <v>42.5</v>
      </c>
      <c r="S1083" s="9">
        <f t="shared" si="166"/>
        <v>31.25</v>
      </c>
      <c r="T1083" s="9">
        <f t="shared" si="167"/>
        <v>43.75</v>
      </c>
      <c r="U1083" s="8">
        <f t="shared" si="168"/>
        <v>41.666666666666664</v>
      </c>
      <c r="V1083" s="8">
        <f t="shared" si="169"/>
        <v>42.1875</v>
      </c>
    </row>
    <row r="1084" spans="1:22" ht="13.5" x14ac:dyDescent="0.25">
      <c r="A1084" s="3">
        <f>RSI!A1084</f>
        <v>43585</v>
      </c>
      <c r="B1084" s="2">
        <f>RSI!B1084</f>
        <v>3.5754000000000001</v>
      </c>
      <c r="C1084" s="2">
        <f>RSI!I1084</f>
        <v>61.908349162110206</v>
      </c>
      <c r="D1084" s="2">
        <f>MACD!E1084</f>
        <v>-9.8422511637108023E-2</v>
      </c>
      <c r="E1084" s="2">
        <f>MACD!F1084</f>
        <v>-4.9130781841828786E-2</v>
      </c>
      <c r="F1084" s="2">
        <f>'Moving Avg'!D1084</f>
        <v>3.6358599999999996</v>
      </c>
      <c r="G1084" s="2">
        <f>'Moving Avg'!F1084</f>
        <v>3.4309649999999996</v>
      </c>
      <c r="H1084" s="2">
        <f>'Moving Avg'!G1084</f>
        <v>3.3135679999999992</v>
      </c>
      <c r="I1084" s="2">
        <f>'Moving Avg'!H1084</f>
        <v>3.1711284999999987</v>
      </c>
      <c r="J1084" s="6" t="str">
        <f>OBV!F1084</f>
        <v>BEARISH</v>
      </c>
      <c r="K1084" s="6" t="str">
        <f>OBV!G1084</f>
        <v>WEAK</v>
      </c>
      <c r="L1084" s="6" t="str">
        <f>OBV!H1084</f>
        <v>BEARISH DIVERGENCE</v>
      </c>
      <c r="M1084" s="8">
        <f t="shared" si="160"/>
        <v>25</v>
      </c>
      <c r="N1084" s="8">
        <f t="shared" si="161"/>
        <v>100</v>
      </c>
      <c r="O1084" s="8">
        <f t="shared" si="162"/>
        <v>50</v>
      </c>
      <c r="P1084" s="8">
        <f t="shared" si="163"/>
        <v>0</v>
      </c>
      <c r="Q1084" s="9">
        <f t="shared" si="164"/>
        <v>51.25</v>
      </c>
      <c r="R1084" s="9">
        <f t="shared" si="165"/>
        <v>42.5</v>
      </c>
      <c r="S1084" s="9">
        <f t="shared" si="166"/>
        <v>31.25</v>
      </c>
      <c r="T1084" s="9">
        <f t="shared" si="167"/>
        <v>43.75</v>
      </c>
      <c r="U1084" s="8">
        <f t="shared" si="168"/>
        <v>41.666666666666664</v>
      </c>
      <c r="V1084" s="8">
        <f t="shared" si="169"/>
        <v>42.1875</v>
      </c>
    </row>
    <row r="1085" spans="1:22" ht="13.5" x14ac:dyDescent="0.25">
      <c r="A1085" s="3">
        <f>RSI!A1085</f>
        <v>43587</v>
      </c>
      <c r="B1085" s="2">
        <f>RSI!B1085</f>
        <v>3.5817000000000001</v>
      </c>
      <c r="C1085" s="2">
        <f>RSI!I1085</f>
        <v>62.314511165549547</v>
      </c>
      <c r="D1085" s="2">
        <f>MACD!E1085</f>
        <v>-0.10011906606678611</v>
      </c>
      <c r="E1085" s="2">
        <f>MACD!F1085</f>
        <v>-5.9328438686820251E-2</v>
      </c>
      <c r="F1085" s="2">
        <f>'Moving Avg'!D1085</f>
        <v>3.6295600000000001</v>
      </c>
      <c r="G1085" s="2">
        <f>'Moving Avg'!F1085</f>
        <v>3.4454400000000001</v>
      </c>
      <c r="H1085" s="2">
        <f>'Moving Avg'!G1085</f>
        <v>3.3237659999999996</v>
      </c>
      <c r="I1085" s="2">
        <f>'Moving Avg'!H1085</f>
        <v>3.1732784999999986</v>
      </c>
      <c r="J1085" s="6" t="str">
        <f>OBV!F1085</f>
        <v>BEARISH</v>
      </c>
      <c r="K1085" s="6" t="str">
        <f>OBV!G1085</f>
        <v>WEAK</v>
      </c>
      <c r="L1085" s="6" t="str">
        <f>OBV!H1085</f>
        <v>CONFIRMED BEARISH</v>
      </c>
      <c r="M1085" s="8">
        <f t="shared" si="160"/>
        <v>25</v>
      </c>
      <c r="N1085" s="8">
        <f t="shared" si="161"/>
        <v>100</v>
      </c>
      <c r="O1085" s="8">
        <f t="shared" si="162"/>
        <v>50</v>
      </c>
      <c r="P1085" s="8">
        <f t="shared" si="163"/>
        <v>0</v>
      </c>
      <c r="Q1085" s="9">
        <f t="shared" si="164"/>
        <v>51.25</v>
      </c>
      <c r="R1085" s="9">
        <f t="shared" si="165"/>
        <v>42.5</v>
      </c>
      <c r="S1085" s="9">
        <f t="shared" si="166"/>
        <v>31.25</v>
      </c>
      <c r="T1085" s="9">
        <f t="shared" si="167"/>
        <v>43.75</v>
      </c>
      <c r="U1085" s="8">
        <f t="shared" si="168"/>
        <v>41.666666666666664</v>
      </c>
      <c r="V1085" s="8">
        <f t="shared" si="169"/>
        <v>42.1875</v>
      </c>
    </row>
    <row r="1086" spans="1:22" ht="13.5" x14ac:dyDescent="0.25">
      <c r="A1086" s="3">
        <f>RSI!A1086</f>
        <v>43588</v>
      </c>
      <c r="B1086" s="2">
        <f>RSI!B1086</f>
        <v>3.5628000000000002</v>
      </c>
      <c r="C1086" s="2">
        <f>RSI!I1086</f>
        <v>60.239332070710866</v>
      </c>
      <c r="D1086" s="2">
        <f>MACD!E1086</f>
        <v>-0.10098708943970447</v>
      </c>
      <c r="E1086" s="2">
        <f>MACD!F1086</f>
        <v>-6.7660168837397103E-2</v>
      </c>
      <c r="F1086" s="2">
        <f>'Moving Avg'!D1086</f>
        <v>3.59178</v>
      </c>
      <c r="G1086" s="2">
        <f>'Moving Avg'!F1086</f>
        <v>3.4567699999999997</v>
      </c>
      <c r="H1086" s="2">
        <f>'Moving Avg'!G1086</f>
        <v>3.3342139999999989</v>
      </c>
      <c r="I1086" s="2">
        <f>'Moving Avg'!H1086</f>
        <v>3.1750419999999986</v>
      </c>
      <c r="J1086" s="6" t="str">
        <f>OBV!F1086</f>
        <v>BEARISH</v>
      </c>
      <c r="K1086" s="6" t="str">
        <f>OBV!G1086</f>
        <v>WEAK</v>
      </c>
      <c r="L1086" s="6" t="str">
        <f>OBV!H1086</f>
        <v>CONFIRMED BEARISH</v>
      </c>
      <c r="M1086" s="8">
        <f t="shared" si="160"/>
        <v>25</v>
      </c>
      <c r="N1086" s="8">
        <f t="shared" si="161"/>
        <v>100</v>
      </c>
      <c r="O1086" s="8">
        <f t="shared" si="162"/>
        <v>50</v>
      </c>
      <c r="P1086" s="8">
        <f t="shared" si="163"/>
        <v>0</v>
      </c>
      <c r="Q1086" s="9">
        <f t="shared" si="164"/>
        <v>51.25</v>
      </c>
      <c r="R1086" s="9">
        <f t="shared" si="165"/>
        <v>42.5</v>
      </c>
      <c r="S1086" s="9">
        <f t="shared" si="166"/>
        <v>31.25</v>
      </c>
      <c r="T1086" s="9">
        <f t="shared" si="167"/>
        <v>43.75</v>
      </c>
      <c r="U1086" s="8">
        <f t="shared" si="168"/>
        <v>41.666666666666664</v>
      </c>
      <c r="V1086" s="8">
        <f t="shared" si="169"/>
        <v>42.1875</v>
      </c>
    </row>
    <row r="1087" spans="1:22" ht="13.5" x14ac:dyDescent="0.25">
      <c r="A1087" s="3">
        <f>RSI!A1087</f>
        <v>43591</v>
      </c>
      <c r="B1087" s="2">
        <f>RSI!B1087</f>
        <v>3.5817000000000001</v>
      </c>
      <c r="C1087" s="2">
        <f>RSI!I1087</f>
        <v>61.615914655128044</v>
      </c>
      <c r="D1087" s="2">
        <f>MACD!E1087</f>
        <v>-0.10378070217415969</v>
      </c>
      <c r="E1087" s="2">
        <f>MACD!F1087</f>
        <v>-7.4884275504749631E-2</v>
      </c>
      <c r="F1087" s="2">
        <f>'Moving Avg'!D1087</f>
        <v>3.5804400000000003</v>
      </c>
      <c r="G1087" s="2">
        <f>'Moving Avg'!F1087</f>
        <v>3.4690449999999999</v>
      </c>
      <c r="H1087" s="2">
        <f>'Moving Avg'!G1087</f>
        <v>3.3455439999999994</v>
      </c>
      <c r="I1087" s="2">
        <f>'Moving Avg'!H1087</f>
        <v>3.1768999999999989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100</v>
      </c>
      <c r="O1087" s="8">
        <f t="shared" si="162"/>
        <v>50</v>
      </c>
      <c r="P1087" s="8">
        <f t="shared" si="163"/>
        <v>16.5</v>
      </c>
      <c r="Q1087" s="9">
        <f t="shared" si="164"/>
        <v>53.725000000000001</v>
      </c>
      <c r="R1087" s="9">
        <f t="shared" si="165"/>
        <v>46.625</v>
      </c>
      <c r="S1087" s="9">
        <f t="shared" si="166"/>
        <v>38.674999999999997</v>
      </c>
      <c r="T1087" s="9">
        <f t="shared" si="167"/>
        <v>47.875</v>
      </c>
      <c r="U1087" s="8">
        <f t="shared" si="168"/>
        <v>46.341666666666661</v>
      </c>
      <c r="V1087" s="8">
        <f t="shared" si="169"/>
        <v>46.724999999999994</v>
      </c>
    </row>
    <row r="1088" spans="1:22" ht="13.5" x14ac:dyDescent="0.25">
      <c r="A1088" s="3">
        <f>RSI!A1088</f>
        <v>43592</v>
      </c>
      <c r="B1088" s="2">
        <f>RSI!B1088</f>
        <v>3.5251000000000001</v>
      </c>
      <c r="C1088" s="2">
        <f>RSI!I1088</f>
        <v>55.427066800762972</v>
      </c>
      <c r="D1088" s="2">
        <f>MACD!E1088</f>
        <v>-9.2997000445608435E-2</v>
      </c>
      <c r="E1088" s="2">
        <f>MACD!F1088</f>
        <v>-7.8506820492921389E-2</v>
      </c>
      <c r="F1088" s="2">
        <f>'Moving Avg'!D1088</f>
        <v>3.56534</v>
      </c>
      <c r="G1088" s="2">
        <f>'Moving Avg'!F1088</f>
        <v>3.4788049999999999</v>
      </c>
      <c r="H1088" s="2">
        <f>'Moving Avg'!G1088</f>
        <v>3.3546099999999996</v>
      </c>
      <c r="I1088" s="2">
        <f>'Moving Avg'!H1088</f>
        <v>3.1785044999999985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45</v>
      </c>
      <c r="O1088" s="8">
        <f t="shared" si="162"/>
        <v>50</v>
      </c>
      <c r="P1088" s="8">
        <f t="shared" si="163"/>
        <v>16.5</v>
      </c>
      <c r="Q1088" s="9">
        <f t="shared" si="164"/>
        <v>34.475000000000001</v>
      </c>
      <c r="R1088" s="9">
        <f t="shared" si="165"/>
        <v>35.625</v>
      </c>
      <c r="S1088" s="9">
        <f t="shared" si="166"/>
        <v>30.425000000000001</v>
      </c>
      <c r="T1088" s="9">
        <f t="shared" si="167"/>
        <v>34.125</v>
      </c>
      <c r="U1088" s="8">
        <f t="shared" si="168"/>
        <v>33.508333333333333</v>
      </c>
      <c r="V1088" s="8">
        <f t="shared" si="169"/>
        <v>33.662499999999994</v>
      </c>
    </row>
    <row r="1089" spans="1:22" ht="13.5" x14ac:dyDescent="0.25">
      <c r="A1089" s="3">
        <f>RSI!A1089</f>
        <v>43593</v>
      </c>
      <c r="B1089" s="2">
        <f>RSI!B1089</f>
        <v>3.4621</v>
      </c>
      <c r="C1089" s="2">
        <f>RSI!I1089</f>
        <v>49.470793896951967</v>
      </c>
      <c r="D1089" s="2">
        <f>MACD!E1089</f>
        <v>-7.9539718459471942E-2</v>
      </c>
      <c r="E1089" s="2">
        <f>MACD!F1089</f>
        <v>-7.8713400086231511E-2</v>
      </c>
      <c r="F1089" s="2">
        <f>'Moving Avg'!D1089</f>
        <v>3.5426799999999998</v>
      </c>
      <c r="G1089" s="2">
        <f>'Moving Avg'!F1089</f>
        <v>3.4854150000000006</v>
      </c>
      <c r="H1089" s="2">
        <f>'Moving Avg'!G1089</f>
        <v>3.3624159999999996</v>
      </c>
      <c r="I1089" s="2">
        <f>'Moving Avg'!H1089</f>
        <v>3.1794484999999986</v>
      </c>
      <c r="J1089" s="6" t="str">
        <f>OBV!F1089</f>
        <v>BULLISH</v>
      </c>
      <c r="K1089" s="6" t="str">
        <f>OBV!G1089</f>
        <v>NEUTRAL</v>
      </c>
      <c r="L1089" s="6" t="str">
        <f>OBV!H1089</f>
        <v>BULLISH DIVERGENCE</v>
      </c>
      <c r="M1089" s="8">
        <f t="shared" si="160"/>
        <v>25</v>
      </c>
      <c r="N1089" s="8">
        <f t="shared" si="161"/>
        <v>45</v>
      </c>
      <c r="O1089" s="8">
        <f t="shared" si="162"/>
        <v>50</v>
      </c>
      <c r="P1089" s="8">
        <f t="shared" si="163"/>
        <v>66.5</v>
      </c>
      <c r="Q1089" s="9">
        <f t="shared" si="164"/>
        <v>41.975000000000001</v>
      </c>
      <c r="R1089" s="9">
        <f t="shared" si="165"/>
        <v>48.125</v>
      </c>
      <c r="S1089" s="9">
        <f t="shared" si="166"/>
        <v>52.924999999999997</v>
      </c>
      <c r="T1089" s="9">
        <f t="shared" si="167"/>
        <v>46.625</v>
      </c>
      <c r="U1089" s="8">
        <f t="shared" si="168"/>
        <v>47.67499999999999</v>
      </c>
      <c r="V1089" s="8">
        <f t="shared" si="169"/>
        <v>47.412499999999994</v>
      </c>
    </row>
    <row r="1090" spans="1:22" ht="13.5" x14ac:dyDescent="0.25">
      <c r="A1090" s="3">
        <f>RSI!A1090</f>
        <v>43594</v>
      </c>
      <c r="B1090" s="2">
        <f>RSI!B1090</f>
        <v>3.3614000000000002</v>
      </c>
      <c r="C1090" s="2">
        <f>RSI!I1090</f>
        <v>41.748187185054711</v>
      </c>
      <c r="D1090" s="2">
        <f>MACD!E1090</f>
        <v>-3.7384415268516324E-2</v>
      </c>
      <c r="E1090" s="2">
        <f>MACD!F1090</f>
        <v>-7.0447603122688482E-2</v>
      </c>
      <c r="F1090" s="2">
        <f>'Moving Avg'!D1090</f>
        <v>3.4986200000000003</v>
      </c>
      <c r="G1090" s="2">
        <f>'Moving Avg'!F1090</f>
        <v>3.4860449999999998</v>
      </c>
      <c r="H1090" s="2">
        <f>'Moving Avg'!G1090</f>
        <v>3.3682079999999996</v>
      </c>
      <c r="I1090" s="2">
        <f>'Moving Avg'!H1090</f>
        <v>3.1799519999999988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18.725000000000001</v>
      </c>
      <c r="R1090" s="9">
        <f t="shared" si="165"/>
        <v>26.625</v>
      </c>
      <c r="S1090" s="9">
        <f t="shared" si="166"/>
        <v>23.675000000000001</v>
      </c>
      <c r="T1090" s="9">
        <f t="shared" si="167"/>
        <v>22.875</v>
      </c>
      <c r="U1090" s="8">
        <f t="shared" si="168"/>
        <v>23.008333333333336</v>
      </c>
      <c r="V1090" s="8">
        <f t="shared" si="169"/>
        <v>22.975000000000001</v>
      </c>
    </row>
    <row r="1091" spans="1:22" ht="13.5" x14ac:dyDescent="0.25">
      <c r="A1091" s="3">
        <f>RSI!A1091</f>
        <v>43595</v>
      </c>
      <c r="B1091" s="2">
        <f>RSI!B1091</f>
        <v>3.4495</v>
      </c>
      <c r="C1091" s="2">
        <f>RSI!I1091</f>
        <v>49.217193968467072</v>
      </c>
      <c r="D1091" s="2">
        <f>MACD!E1091</f>
        <v>1.3720559200392834E-2</v>
      </c>
      <c r="E1091" s="2">
        <f>MACD!F1091</f>
        <v>-5.3613970658072219E-2</v>
      </c>
      <c r="F1091" s="2">
        <f>'Moving Avg'!D1091</f>
        <v>3.4759599999999997</v>
      </c>
      <c r="G1091" s="2">
        <f>'Moving Avg'!F1091</f>
        <v>3.4917099999999999</v>
      </c>
      <c r="H1091" s="2">
        <f>'Moving Avg'!G1091</f>
        <v>3.3757619999999999</v>
      </c>
      <c r="I1091" s="2">
        <f>'Moving Avg'!H1091</f>
        <v>3.1809589999999992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16.5</v>
      </c>
      <c r="Q1091" s="9">
        <f t="shared" ref="Q1091:Q1154" si="174">0.35*M1091+N1091*0.35+O1091*0.15+P1091*0.15</f>
        <v>18.725000000000001</v>
      </c>
      <c r="R1091" s="9">
        <f t="shared" ref="R1091:R1154" si="175">M1091*0.2+N1091*0.2+O1091*0.35+P1091*0.25</f>
        <v>26.625</v>
      </c>
      <c r="S1091" s="9">
        <f t="shared" ref="S1091:S1154" si="176">M1091*0.15+N1091*0.15+O1091*0.25+P1091*0.45</f>
        <v>23.675000000000001</v>
      </c>
      <c r="T1091" s="9">
        <f t="shared" ref="T1091:T1154" si="177">0.25*SUM(M1091:P1091)</f>
        <v>22.875</v>
      </c>
      <c r="U1091" s="8">
        <f t="shared" ref="U1091:U1154" si="178">SUM(Q1091:S1091)/3</f>
        <v>23.008333333333336</v>
      </c>
      <c r="V1091" s="8">
        <f t="shared" ref="V1091:V1154" si="179">SUM(Q1091:T1091)/4</f>
        <v>22.975000000000001</v>
      </c>
    </row>
    <row r="1092" spans="1:22" ht="13.5" x14ac:dyDescent="0.25">
      <c r="A1092" s="3">
        <f>RSI!A1092</f>
        <v>43598</v>
      </c>
      <c r="B1092" s="2">
        <f>RSI!B1092</f>
        <v>3.4180999999999999</v>
      </c>
      <c r="C1092" s="2">
        <f>RSI!I1092</f>
        <v>46.908616483728011</v>
      </c>
      <c r="D1092" s="2">
        <f>MACD!E1092</f>
        <v>4.1942740801954592E-2</v>
      </c>
      <c r="E1092" s="2">
        <f>MACD!F1092</f>
        <v>-3.4502628366066858E-2</v>
      </c>
      <c r="F1092" s="2">
        <f>'Moving Avg'!D1092</f>
        <v>3.4432400000000003</v>
      </c>
      <c r="G1092" s="2">
        <f>'Moving Avg'!F1092</f>
        <v>3.4973749999999995</v>
      </c>
      <c r="H1092" s="2">
        <f>'Moving Avg'!G1092</f>
        <v>3.3826880000000012</v>
      </c>
      <c r="I1092" s="2">
        <f>'Moving Avg'!H1092</f>
        <v>3.1819034999999989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16.5</v>
      </c>
      <c r="Q1092" s="9">
        <f t="shared" si="174"/>
        <v>18.725000000000001</v>
      </c>
      <c r="R1092" s="9">
        <f t="shared" si="175"/>
        <v>26.625</v>
      </c>
      <c r="S1092" s="9">
        <f t="shared" si="176"/>
        <v>23.675000000000001</v>
      </c>
      <c r="T1092" s="9">
        <f t="shared" si="177"/>
        <v>22.875</v>
      </c>
      <c r="U1092" s="8">
        <f t="shared" si="178"/>
        <v>23.008333333333336</v>
      </c>
      <c r="V1092" s="8">
        <f t="shared" si="179"/>
        <v>22.975000000000001</v>
      </c>
    </row>
    <row r="1093" spans="1:22" ht="13.5" x14ac:dyDescent="0.25">
      <c r="A1093" s="3">
        <f>RSI!A1093</f>
        <v>43599</v>
      </c>
      <c r="B1093" s="2">
        <f>RSI!B1093</f>
        <v>3.3992</v>
      </c>
      <c r="C1093" s="2">
        <f>RSI!I1093</f>
        <v>45.524447450474902</v>
      </c>
      <c r="D1093" s="2">
        <f>MACD!E1093</f>
        <v>6.1671313386631788E-2</v>
      </c>
      <c r="E1093" s="2">
        <f>MACD!F1093</f>
        <v>-1.5267840015527128E-2</v>
      </c>
      <c r="F1093" s="2">
        <f>'Moving Avg'!D1093</f>
        <v>3.4180599999999997</v>
      </c>
      <c r="G1093" s="2">
        <f>'Moving Avg'!F1093</f>
        <v>3.5020949999999997</v>
      </c>
      <c r="H1093" s="2">
        <f>'Moving Avg'!G1093</f>
        <v>3.389110000000001</v>
      </c>
      <c r="I1093" s="2">
        <f>'Moving Avg'!H1093</f>
        <v>3.1826904999999988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0</v>
      </c>
      <c r="O1093" s="8">
        <f t="shared" si="172"/>
        <v>50</v>
      </c>
      <c r="P1093" s="8">
        <f t="shared" si="173"/>
        <v>16.5</v>
      </c>
      <c r="Q1093" s="9">
        <f t="shared" si="174"/>
        <v>18.725000000000001</v>
      </c>
      <c r="R1093" s="9">
        <f t="shared" si="175"/>
        <v>26.625</v>
      </c>
      <c r="S1093" s="9">
        <f t="shared" si="176"/>
        <v>23.675000000000001</v>
      </c>
      <c r="T1093" s="9">
        <f t="shared" si="177"/>
        <v>22.875</v>
      </c>
      <c r="U1093" s="8">
        <f t="shared" si="178"/>
        <v>23.008333333333336</v>
      </c>
      <c r="V1093" s="8">
        <f t="shared" si="179"/>
        <v>22.975000000000001</v>
      </c>
    </row>
    <row r="1094" spans="1:22" ht="13.5" x14ac:dyDescent="0.25">
      <c r="A1094" s="3">
        <f>RSI!A1094</f>
        <v>43600</v>
      </c>
      <c r="B1094" s="2">
        <f>RSI!B1094</f>
        <v>3.4117999999999999</v>
      </c>
      <c r="C1094" s="2">
        <f>RSI!I1094</f>
        <v>46.654574099495491</v>
      </c>
      <c r="D1094" s="2">
        <f>MACD!E1094</f>
        <v>7.391026554400959E-2</v>
      </c>
      <c r="E1094" s="2">
        <f>MACD!F1094</f>
        <v>2.5677810963802162E-3</v>
      </c>
      <c r="F1094" s="2">
        <f>'Moving Avg'!D1094</f>
        <v>3.4079999999999999</v>
      </c>
      <c r="G1094" s="2">
        <f>'Moving Avg'!F1094</f>
        <v>3.5027250000000003</v>
      </c>
      <c r="H1094" s="2">
        <f>'Moving Avg'!G1094</f>
        <v>3.395658000000001</v>
      </c>
      <c r="I1094" s="2">
        <f>'Moving Avg'!H1094</f>
        <v>3.1837294999999988</v>
      </c>
      <c r="J1094" s="6" t="str">
        <f>OBV!F1094</f>
        <v>BULLISH</v>
      </c>
      <c r="K1094" s="6" t="str">
        <f>OBV!G1094</f>
        <v>NEUTRAL</v>
      </c>
      <c r="L1094" s="6" t="str">
        <f>OBV!H1094</f>
        <v>BULLISH DIVERGENCE</v>
      </c>
      <c r="M1094" s="8">
        <f t="shared" si="170"/>
        <v>25</v>
      </c>
      <c r="N1094" s="8">
        <f t="shared" si="171"/>
        <v>0</v>
      </c>
      <c r="O1094" s="8">
        <f t="shared" si="172"/>
        <v>50</v>
      </c>
      <c r="P1094" s="8">
        <f t="shared" si="173"/>
        <v>66.5</v>
      </c>
      <c r="Q1094" s="9">
        <f t="shared" si="174"/>
        <v>26.225000000000001</v>
      </c>
      <c r="R1094" s="9">
        <f t="shared" si="175"/>
        <v>39.125</v>
      </c>
      <c r="S1094" s="9">
        <f t="shared" si="176"/>
        <v>46.174999999999997</v>
      </c>
      <c r="T1094" s="9">
        <f t="shared" si="177"/>
        <v>35.375</v>
      </c>
      <c r="U1094" s="8">
        <f t="shared" si="178"/>
        <v>37.174999999999997</v>
      </c>
      <c r="V1094" s="8">
        <f t="shared" si="179"/>
        <v>36.724999999999994</v>
      </c>
    </row>
    <row r="1095" spans="1:22" ht="13.5" x14ac:dyDescent="0.25">
      <c r="A1095" s="3">
        <f>RSI!A1095</f>
        <v>43601</v>
      </c>
      <c r="B1095" s="2">
        <f>RSI!B1095</f>
        <v>3.4306999999999999</v>
      </c>
      <c r="C1095" s="2">
        <f>RSI!I1095</f>
        <v>48.384322919572341</v>
      </c>
      <c r="D1095" s="2">
        <f>MACD!E1095</f>
        <v>8.4090524179630588E-2</v>
      </c>
      <c r="E1095" s="2">
        <f>MACD!F1095</f>
        <v>1.8872329713030291E-2</v>
      </c>
      <c r="F1095" s="2">
        <f>'Moving Avg'!D1095</f>
        <v>3.4218599999999997</v>
      </c>
      <c r="G1095" s="2">
        <f>'Moving Avg'!F1095</f>
        <v>3.5043000000000006</v>
      </c>
      <c r="H1095" s="2">
        <f>'Moving Avg'!G1095</f>
        <v>3.4008200000000013</v>
      </c>
      <c r="I1095" s="2">
        <f>'Moving Avg'!H1095</f>
        <v>3.1849884999999989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  <c r="M1095" s="8">
        <f t="shared" si="170"/>
        <v>25</v>
      </c>
      <c r="N1095" s="8">
        <f t="shared" si="171"/>
        <v>0</v>
      </c>
      <c r="O1095" s="8">
        <f t="shared" si="172"/>
        <v>50</v>
      </c>
      <c r="P1095" s="8">
        <f t="shared" si="173"/>
        <v>83.5</v>
      </c>
      <c r="Q1095" s="9">
        <f t="shared" si="174"/>
        <v>28.774999999999999</v>
      </c>
      <c r="R1095" s="9">
        <f t="shared" si="175"/>
        <v>43.375</v>
      </c>
      <c r="S1095" s="9">
        <f t="shared" si="176"/>
        <v>53.825000000000003</v>
      </c>
      <c r="T1095" s="9">
        <f t="shared" si="177"/>
        <v>39.625</v>
      </c>
      <c r="U1095" s="8">
        <f t="shared" si="178"/>
        <v>41.991666666666667</v>
      </c>
      <c r="V1095" s="8">
        <f t="shared" si="179"/>
        <v>41.400000000000006</v>
      </c>
    </row>
    <row r="1096" spans="1:22" ht="13.5" x14ac:dyDescent="0.25">
      <c r="A1096" s="3">
        <f>RSI!A1096</f>
        <v>43602</v>
      </c>
      <c r="B1096" s="2">
        <f>RSI!B1096</f>
        <v>3.4306999999999999</v>
      </c>
      <c r="C1096" s="2">
        <f>RSI!I1096</f>
        <v>48.384322919572334</v>
      </c>
      <c r="D1096" s="2">
        <f>MACD!E1096</f>
        <v>8.9921319131417654E-2</v>
      </c>
      <c r="E1096" s="2">
        <f>MACD!F1096</f>
        <v>3.3082127596707769E-2</v>
      </c>
      <c r="F1096" s="2">
        <f>'Moving Avg'!D1096</f>
        <v>3.4180999999999999</v>
      </c>
      <c r="G1096" s="2">
        <f>'Moving Avg'!F1096</f>
        <v>3.5058750000000005</v>
      </c>
      <c r="H1096" s="2">
        <f>'Moving Avg'!G1096</f>
        <v>3.406486000000001</v>
      </c>
      <c r="I1096" s="2">
        <f>'Moving Avg'!H1096</f>
        <v>3.1860904999999993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50</v>
      </c>
      <c r="P1096" s="8">
        <f t="shared" si="173"/>
        <v>66.5</v>
      </c>
      <c r="Q1096" s="9">
        <f t="shared" si="174"/>
        <v>26.225000000000001</v>
      </c>
      <c r="R1096" s="9">
        <f t="shared" si="175"/>
        <v>39.125</v>
      </c>
      <c r="S1096" s="9">
        <f t="shared" si="176"/>
        <v>46.174999999999997</v>
      </c>
      <c r="T1096" s="9">
        <f t="shared" si="177"/>
        <v>35.375</v>
      </c>
      <c r="U1096" s="8">
        <f t="shared" si="178"/>
        <v>37.174999999999997</v>
      </c>
      <c r="V1096" s="8">
        <f t="shared" si="179"/>
        <v>36.724999999999994</v>
      </c>
    </row>
    <row r="1097" spans="1:22" ht="13.5" x14ac:dyDescent="0.25">
      <c r="A1097" s="3">
        <f>RSI!A1097</f>
        <v>43605</v>
      </c>
      <c r="B1097" s="2">
        <f>RSI!B1097</f>
        <v>3.4243999999999999</v>
      </c>
      <c r="C1097" s="2">
        <f>RSI!I1097</f>
        <v>47.785320643315053</v>
      </c>
      <c r="D1097" s="2">
        <f>MACD!E1097</f>
        <v>9.83446334767617E-2</v>
      </c>
      <c r="E1097" s="2">
        <f>MACD!F1097</f>
        <v>4.613462877271856E-2</v>
      </c>
      <c r="F1097" s="2">
        <f>'Moving Avg'!D1097</f>
        <v>3.4193599999999997</v>
      </c>
      <c r="G1097" s="2">
        <f>'Moving Avg'!F1097</f>
        <v>3.5071350000000003</v>
      </c>
      <c r="H1097" s="2">
        <f>'Moving Avg'!G1097</f>
        <v>3.4113960000000008</v>
      </c>
      <c r="I1097" s="2">
        <f>'Moving Avg'!H1097</f>
        <v>3.1871609999999992</v>
      </c>
      <c r="J1097" s="6" t="str">
        <f>OBV!F1097</f>
        <v>BEARISH</v>
      </c>
      <c r="K1097" s="6" t="str">
        <f>OBV!G1097</f>
        <v>NEUTRAL</v>
      </c>
      <c r="L1097" s="6" t="str">
        <f>OBV!H1097</f>
        <v>BEARISH DIVERGENCE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16.5</v>
      </c>
      <c r="Q1097" s="9">
        <f t="shared" si="174"/>
        <v>18.725000000000001</v>
      </c>
      <c r="R1097" s="9">
        <f t="shared" si="175"/>
        <v>26.625</v>
      </c>
      <c r="S1097" s="9">
        <f t="shared" si="176"/>
        <v>23.675000000000001</v>
      </c>
      <c r="T1097" s="9">
        <f t="shared" si="177"/>
        <v>22.875</v>
      </c>
      <c r="U1097" s="8">
        <f t="shared" si="178"/>
        <v>23.008333333333336</v>
      </c>
      <c r="V1097" s="8">
        <f t="shared" si="179"/>
        <v>22.975000000000001</v>
      </c>
    </row>
    <row r="1098" spans="1:22" ht="13.5" x14ac:dyDescent="0.25">
      <c r="A1098" s="3">
        <f>RSI!A1098</f>
        <v>43606</v>
      </c>
      <c r="B1098" s="2">
        <f>RSI!B1098</f>
        <v>3.4306999999999999</v>
      </c>
      <c r="C1098" s="2">
        <f>RSI!I1098</f>
        <v>48.472308677424557</v>
      </c>
      <c r="D1098" s="2">
        <f>MACD!E1098</f>
        <v>9.6441593337338816E-2</v>
      </c>
      <c r="E1098" s="2">
        <f>MACD!F1098</f>
        <v>5.6196021685642611E-2</v>
      </c>
      <c r="F1098" s="2">
        <f>'Moving Avg'!D1098</f>
        <v>3.4256599999999997</v>
      </c>
      <c r="G1098" s="2">
        <f>'Moving Avg'!F1098</f>
        <v>3.5055650000000007</v>
      </c>
      <c r="H1098" s="2">
        <f>'Moving Avg'!G1098</f>
        <v>3.4158040000000005</v>
      </c>
      <c r="I1098" s="2">
        <f>'Moving Avg'!H1098</f>
        <v>3.1882629999999983</v>
      </c>
      <c r="J1098" s="6" t="str">
        <f>OBV!F1098</f>
        <v>BEARISH</v>
      </c>
      <c r="K1098" s="6" t="str">
        <f>OBV!G1098</f>
        <v>NEUTRAL</v>
      </c>
      <c r="L1098" s="6" t="str">
        <f>OBV!H1098</f>
        <v>BEARISH DIVERGENCE</v>
      </c>
      <c r="M1098" s="8">
        <f t="shared" si="170"/>
        <v>25</v>
      </c>
      <c r="N1098" s="8">
        <f t="shared" si="171"/>
        <v>0</v>
      </c>
      <c r="O1098" s="8">
        <f t="shared" si="172"/>
        <v>50</v>
      </c>
      <c r="P1098" s="8">
        <f t="shared" si="173"/>
        <v>16.5</v>
      </c>
      <c r="Q1098" s="9">
        <f t="shared" si="174"/>
        <v>18.725000000000001</v>
      </c>
      <c r="R1098" s="9">
        <f t="shared" si="175"/>
        <v>26.625</v>
      </c>
      <c r="S1098" s="9">
        <f t="shared" si="176"/>
        <v>23.675000000000001</v>
      </c>
      <c r="T1098" s="9">
        <f t="shared" si="177"/>
        <v>22.875</v>
      </c>
      <c r="U1098" s="8">
        <f t="shared" si="178"/>
        <v>23.008333333333336</v>
      </c>
      <c r="V1098" s="8">
        <f t="shared" si="179"/>
        <v>22.975000000000001</v>
      </c>
    </row>
    <row r="1099" spans="1:22" ht="13.5" x14ac:dyDescent="0.25">
      <c r="A1099" s="3">
        <f>RSI!A1099</f>
        <v>43607</v>
      </c>
      <c r="B1099" s="2">
        <f>RSI!B1099</f>
        <v>3.5251000000000001</v>
      </c>
      <c r="C1099" s="2">
        <f>RSI!I1099</f>
        <v>57.496312923007274</v>
      </c>
      <c r="D1099" s="2">
        <f>MACD!E1099</f>
        <v>7.8242441167279964E-2</v>
      </c>
      <c r="E1099" s="2">
        <f>MACD!F1099</f>
        <v>6.0605305581970081E-2</v>
      </c>
      <c r="F1099" s="2">
        <f>'Moving Avg'!D1099</f>
        <v>3.4483199999999998</v>
      </c>
      <c r="G1099" s="2">
        <f>'Moving Avg'!F1099</f>
        <v>3.508715</v>
      </c>
      <c r="H1099" s="2">
        <f>'Moving Avg'!G1099</f>
        <v>3.4197080000000004</v>
      </c>
      <c r="I1099" s="2">
        <f>'Moving Avg'!H1099</f>
        <v>3.1898369999999976</v>
      </c>
      <c r="J1099" s="6" t="str">
        <f>OBV!F1099</f>
        <v>BEARISH</v>
      </c>
      <c r="K1099" s="6" t="str">
        <f>OBV!G1099</f>
        <v>NEUTRAL</v>
      </c>
      <c r="L1099" s="6" t="str">
        <f>OBV!H1099</f>
        <v>BEARISH DIVERGENCE</v>
      </c>
      <c r="M1099" s="8">
        <f t="shared" si="170"/>
        <v>25</v>
      </c>
      <c r="N1099" s="8">
        <f t="shared" si="171"/>
        <v>0</v>
      </c>
      <c r="O1099" s="8">
        <f t="shared" si="172"/>
        <v>50</v>
      </c>
      <c r="P1099" s="8">
        <f t="shared" si="173"/>
        <v>16.5</v>
      </c>
      <c r="Q1099" s="9">
        <f t="shared" si="174"/>
        <v>18.725000000000001</v>
      </c>
      <c r="R1099" s="9">
        <f t="shared" si="175"/>
        <v>26.625</v>
      </c>
      <c r="S1099" s="9">
        <f t="shared" si="176"/>
        <v>23.675000000000001</v>
      </c>
      <c r="T1099" s="9">
        <f t="shared" si="177"/>
        <v>22.875</v>
      </c>
      <c r="U1099" s="8">
        <f t="shared" si="178"/>
        <v>23.008333333333336</v>
      </c>
      <c r="V1099" s="8">
        <f t="shared" si="179"/>
        <v>22.975000000000001</v>
      </c>
    </row>
    <row r="1100" spans="1:22" ht="13.5" x14ac:dyDescent="0.25">
      <c r="A1100" s="3">
        <f>RSI!A1100</f>
        <v>43608</v>
      </c>
      <c r="B1100" s="2">
        <f>RSI!B1100</f>
        <v>3.4369000000000001</v>
      </c>
      <c r="C1100" s="2">
        <f>RSI!I1100</f>
        <v>48.882536183750837</v>
      </c>
      <c r="D1100" s="2">
        <f>MACD!E1100</f>
        <v>5.3415271334130932E-2</v>
      </c>
      <c r="E1100" s="2">
        <f>MACD!F1100</f>
        <v>5.9167298732402257E-2</v>
      </c>
      <c r="F1100" s="2">
        <f>'Moving Avg'!D1100</f>
        <v>3.4495600000000004</v>
      </c>
      <c r="G1100" s="2">
        <f>'Moving Avg'!F1100</f>
        <v>3.4999000000000002</v>
      </c>
      <c r="H1100" s="2">
        <f>'Moving Avg'!G1100</f>
        <v>3.4236100000000005</v>
      </c>
      <c r="I1100" s="2">
        <f>'Moving Avg'!H1100</f>
        <v>3.1912844999999983</v>
      </c>
      <c r="J1100" s="6" t="str">
        <f>OBV!F1100</f>
        <v>BEARISH</v>
      </c>
      <c r="K1100" s="6" t="str">
        <f>OBV!G1100</f>
        <v>WEAK</v>
      </c>
      <c r="L1100" s="6" t="str">
        <f>OBV!H1100</f>
        <v>BEARISH DIVERGENCE</v>
      </c>
      <c r="M1100" s="8">
        <f t="shared" si="170"/>
        <v>25</v>
      </c>
      <c r="N1100" s="8">
        <f t="shared" si="171"/>
        <v>45</v>
      </c>
      <c r="O1100" s="8">
        <f t="shared" si="172"/>
        <v>50</v>
      </c>
      <c r="P1100" s="8">
        <f t="shared" si="173"/>
        <v>0</v>
      </c>
      <c r="Q1100" s="9">
        <f t="shared" si="174"/>
        <v>32</v>
      </c>
      <c r="R1100" s="9">
        <f t="shared" si="175"/>
        <v>31.5</v>
      </c>
      <c r="S1100" s="9">
        <f t="shared" si="176"/>
        <v>23</v>
      </c>
      <c r="T1100" s="9">
        <f t="shared" si="177"/>
        <v>30</v>
      </c>
      <c r="U1100" s="8">
        <f t="shared" si="178"/>
        <v>28.833333333333332</v>
      </c>
      <c r="V1100" s="8">
        <f t="shared" si="179"/>
        <v>29.125</v>
      </c>
    </row>
    <row r="1101" spans="1:22" ht="13.5" x14ac:dyDescent="0.25">
      <c r="A1101" s="3">
        <f>RSI!A1101</f>
        <v>43609</v>
      </c>
      <c r="B1101" s="2">
        <f>RSI!B1101</f>
        <v>3.4369000000000001</v>
      </c>
      <c r="C1101" s="2">
        <f>RSI!I1101</f>
        <v>48.882536183750837</v>
      </c>
      <c r="D1101" s="2">
        <f>MACD!E1101</f>
        <v>4.6048511250221136E-2</v>
      </c>
      <c r="E1101" s="2">
        <f>MACD!F1101</f>
        <v>5.6543541235966034E-2</v>
      </c>
      <c r="F1101" s="2">
        <f>'Moving Avg'!D1101</f>
        <v>3.4508000000000001</v>
      </c>
      <c r="G1101" s="2">
        <f>'Moving Avg'!F1101</f>
        <v>3.4841600000000001</v>
      </c>
      <c r="H1101" s="2">
        <f>'Moving Avg'!G1101</f>
        <v>3.4266300000000007</v>
      </c>
      <c r="I1101" s="2">
        <f>'Moving Avg'!H1101</f>
        <v>3.1927319999999981</v>
      </c>
      <c r="J1101" s="6" t="str">
        <f>OBV!F1101</f>
        <v>BEARISH</v>
      </c>
      <c r="K1101" s="6" t="str">
        <f>OBV!G1101</f>
        <v>WEAK</v>
      </c>
      <c r="L1101" s="6" t="str">
        <f>OBV!H1101</f>
        <v>BEARISH DIVERGENCE</v>
      </c>
      <c r="M1101" s="8">
        <f t="shared" si="170"/>
        <v>25</v>
      </c>
      <c r="N1101" s="8">
        <f t="shared" si="171"/>
        <v>45</v>
      </c>
      <c r="O1101" s="8">
        <f t="shared" si="172"/>
        <v>50</v>
      </c>
      <c r="P1101" s="8">
        <f t="shared" si="173"/>
        <v>0</v>
      </c>
      <c r="Q1101" s="9">
        <f t="shared" si="174"/>
        <v>32</v>
      </c>
      <c r="R1101" s="9">
        <f t="shared" si="175"/>
        <v>31.5</v>
      </c>
      <c r="S1101" s="9">
        <f t="shared" si="176"/>
        <v>23</v>
      </c>
      <c r="T1101" s="9">
        <f t="shared" si="177"/>
        <v>30</v>
      </c>
      <c r="U1101" s="8">
        <f t="shared" si="178"/>
        <v>28.833333333333332</v>
      </c>
      <c r="V1101" s="8">
        <f t="shared" si="179"/>
        <v>29.125</v>
      </c>
    </row>
    <row r="1102" spans="1:22" ht="13.5" x14ac:dyDescent="0.25">
      <c r="A1102" s="3">
        <f>RSI!A1102</f>
        <v>43612</v>
      </c>
      <c r="B1102" s="2">
        <f>RSI!B1102</f>
        <v>3.4935999999999998</v>
      </c>
      <c r="C1102" s="2">
        <f>RSI!I1102</f>
        <v>54.018485482977965</v>
      </c>
      <c r="D1102" s="2">
        <f>MACD!E1102</f>
        <v>3.0864884275644933E-2</v>
      </c>
      <c r="E1102" s="2">
        <f>MACD!F1102</f>
        <v>5.1407809843901815E-2</v>
      </c>
      <c r="F1102" s="2">
        <f>'Moving Avg'!D1102</f>
        <v>3.4646400000000002</v>
      </c>
      <c r="G1102" s="2">
        <f>'Moving Avg'!F1102</f>
        <v>3.4769200000000007</v>
      </c>
      <c r="H1102" s="2">
        <f>'Moving Avg'!G1102</f>
        <v>3.4307840000000001</v>
      </c>
      <c r="I1102" s="2">
        <f>'Moving Avg'!H1102</f>
        <v>3.1942739999999983</v>
      </c>
      <c r="J1102" s="6" t="str">
        <f>OBV!F1102</f>
        <v>BEARISH</v>
      </c>
      <c r="K1102" s="6" t="str">
        <f>OBV!G1102</f>
        <v>NEUTRAL</v>
      </c>
      <c r="L1102" s="6" t="str">
        <f>OBV!H1102</f>
        <v>BEARISH DIVERGENCE</v>
      </c>
      <c r="M1102" s="8">
        <f t="shared" si="170"/>
        <v>25</v>
      </c>
      <c r="N1102" s="8">
        <f t="shared" si="171"/>
        <v>100</v>
      </c>
      <c r="O1102" s="8">
        <f t="shared" si="172"/>
        <v>50</v>
      </c>
      <c r="P1102" s="8">
        <f t="shared" si="173"/>
        <v>16.5</v>
      </c>
      <c r="Q1102" s="9">
        <f t="shared" si="174"/>
        <v>53.725000000000001</v>
      </c>
      <c r="R1102" s="9">
        <f t="shared" si="175"/>
        <v>46.625</v>
      </c>
      <c r="S1102" s="9">
        <f t="shared" si="176"/>
        <v>38.674999999999997</v>
      </c>
      <c r="T1102" s="9">
        <f t="shared" si="177"/>
        <v>47.875</v>
      </c>
      <c r="U1102" s="8">
        <f t="shared" si="178"/>
        <v>46.341666666666661</v>
      </c>
      <c r="V1102" s="8">
        <f t="shared" si="179"/>
        <v>46.724999999999994</v>
      </c>
    </row>
    <row r="1103" spans="1:22" ht="13.5" x14ac:dyDescent="0.25">
      <c r="A1103" s="3">
        <f>RSI!A1103</f>
        <v>43613</v>
      </c>
      <c r="B1103" s="2">
        <f>RSI!B1103</f>
        <v>3.4872999999999998</v>
      </c>
      <c r="C1103" s="2">
        <f>RSI!I1103</f>
        <v>53.37676507176888</v>
      </c>
      <c r="D1103" s="2">
        <f>MACD!E1103</f>
        <v>1.5315719161368868E-2</v>
      </c>
      <c r="E1103" s="2">
        <f>MACD!F1103</f>
        <v>4.4189391707395227E-2</v>
      </c>
      <c r="F1103" s="2">
        <f>'Moving Avg'!D1103</f>
        <v>3.4759599999999997</v>
      </c>
      <c r="G1103" s="2">
        <f>'Moving Avg'!F1103</f>
        <v>3.4712550000000002</v>
      </c>
      <c r="H1103" s="2">
        <f>'Moving Avg'!G1103</f>
        <v>3.434812</v>
      </c>
      <c r="I1103" s="2">
        <f>'Moving Avg'!H1103</f>
        <v>3.1957844999999985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  <c r="M1103" s="8">
        <f t="shared" si="170"/>
        <v>25</v>
      </c>
      <c r="N1103" s="8">
        <f t="shared" si="171"/>
        <v>100</v>
      </c>
      <c r="O1103" s="8">
        <f t="shared" si="172"/>
        <v>50</v>
      </c>
      <c r="P1103" s="8">
        <f t="shared" si="173"/>
        <v>16.5</v>
      </c>
      <c r="Q1103" s="9">
        <f t="shared" si="174"/>
        <v>53.725000000000001</v>
      </c>
      <c r="R1103" s="9">
        <f t="shared" si="175"/>
        <v>46.625</v>
      </c>
      <c r="S1103" s="9">
        <f t="shared" si="176"/>
        <v>38.674999999999997</v>
      </c>
      <c r="T1103" s="9">
        <f t="shared" si="177"/>
        <v>47.875</v>
      </c>
      <c r="U1103" s="8">
        <f t="shared" si="178"/>
        <v>46.341666666666661</v>
      </c>
      <c r="V1103" s="8">
        <f t="shared" si="179"/>
        <v>46.724999999999994</v>
      </c>
    </row>
    <row r="1104" spans="1:22" ht="13.5" x14ac:dyDescent="0.25">
      <c r="A1104" s="3">
        <f>RSI!A1104</f>
        <v>43614</v>
      </c>
      <c r="B1104" s="2">
        <f>RSI!B1104</f>
        <v>3.4558</v>
      </c>
      <c r="C1104" s="2">
        <f>RSI!I1104</f>
        <v>50.167673579679331</v>
      </c>
      <c r="D1104" s="2">
        <f>MACD!E1104</f>
        <v>6.2265929987717072E-3</v>
      </c>
      <c r="E1104" s="2">
        <f>MACD!F1104</f>
        <v>3.6596831965670519E-2</v>
      </c>
      <c r="F1104" s="2">
        <f>'Moving Avg'!D1104</f>
        <v>3.4620999999999995</v>
      </c>
      <c r="G1104" s="2">
        <f>'Moving Avg'!F1104</f>
        <v>3.4652750000000005</v>
      </c>
      <c r="H1104" s="2">
        <f>'Moving Avg'!G1104</f>
        <v>3.4382100000000002</v>
      </c>
      <c r="I1104" s="2">
        <f>'Moving Avg'!H1104</f>
        <v>3.1972319999999983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  <c r="M1104" s="8">
        <f t="shared" si="170"/>
        <v>25</v>
      </c>
      <c r="N1104" s="8">
        <f t="shared" si="171"/>
        <v>100</v>
      </c>
      <c r="O1104" s="8">
        <f t="shared" si="172"/>
        <v>50</v>
      </c>
      <c r="P1104" s="8">
        <f t="shared" si="173"/>
        <v>16.5</v>
      </c>
      <c r="Q1104" s="9">
        <f t="shared" si="174"/>
        <v>53.725000000000001</v>
      </c>
      <c r="R1104" s="9">
        <f t="shared" si="175"/>
        <v>46.625</v>
      </c>
      <c r="S1104" s="9">
        <f t="shared" si="176"/>
        <v>38.674999999999997</v>
      </c>
      <c r="T1104" s="9">
        <f t="shared" si="177"/>
        <v>47.875</v>
      </c>
      <c r="U1104" s="8">
        <f t="shared" si="178"/>
        <v>46.341666666666661</v>
      </c>
      <c r="V1104" s="8">
        <f t="shared" si="179"/>
        <v>46.724999999999994</v>
      </c>
    </row>
    <row r="1105" spans="1:22" ht="13.5" x14ac:dyDescent="0.25">
      <c r="A1105" s="3">
        <f>RSI!A1105</f>
        <v>43615</v>
      </c>
      <c r="B1105" s="2">
        <f>RSI!B1105</f>
        <v>3.4306999999999999</v>
      </c>
      <c r="C1105" s="2">
        <f>RSI!I1105</f>
        <v>47.706429877707748</v>
      </c>
      <c r="D1105" s="2">
        <f>MACD!E1105</f>
        <v>3.3000514981758045E-3</v>
      </c>
      <c r="E1105" s="2">
        <f>MACD!F1105</f>
        <v>2.9937475872171576E-2</v>
      </c>
      <c r="F1105" s="2">
        <f>'Moving Avg'!D1105</f>
        <v>3.4608599999999994</v>
      </c>
      <c r="G1105" s="2">
        <f>'Moving Avg'!F1105</f>
        <v>3.4577250000000008</v>
      </c>
      <c r="H1105" s="2">
        <f>'Moving Avg'!G1105</f>
        <v>3.4401000000000006</v>
      </c>
      <c r="I1105" s="2">
        <f>'Moving Avg'!H1105</f>
        <v>3.1985539999999992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25</v>
      </c>
      <c r="N1105" s="8">
        <f t="shared" si="171"/>
        <v>100</v>
      </c>
      <c r="O1105" s="8">
        <f t="shared" si="172"/>
        <v>50</v>
      </c>
      <c r="P1105" s="8">
        <f t="shared" si="173"/>
        <v>16.5</v>
      </c>
      <c r="Q1105" s="9">
        <f t="shared" si="174"/>
        <v>53.725000000000001</v>
      </c>
      <c r="R1105" s="9">
        <f t="shared" si="175"/>
        <v>46.625</v>
      </c>
      <c r="S1105" s="9">
        <f t="shared" si="176"/>
        <v>38.674999999999997</v>
      </c>
      <c r="T1105" s="9">
        <f t="shared" si="177"/>
        <v>47.875</v>
      </c>
      <c r="U1105" s="8">
        <f t="shared" si="178"/>
        <v>46.341666666666661</v>
      </c>
      <c r="V1105" s="8">
        <f t="shared" si="179"/>
        <v>46.724999999999994</v>
      </c>
    </row>
    <row r="1106" spans="1:22" ht="13.5" x14ac:dyDescent="0.25">
      <c r="A1106" s="3">
        <f>RSI!A1106</f>
        <v>43616</v>
      </c>
      <c r="B1106" s="2">
        <f>RSI!B1106</f>
        <v>3.4495</v>
      </c>
      <c r="C1106" s="2">
        <f>RSI!I1106</f>
        <v>49.697069982137265</v>
      </c>
      <c r="D1106" s="2">
        <f>MACD!E1106</f>
        <v>-4.2302291395124314E-4</v>
      </c>
      <c r="E1106" s="2">
        <f>MACD!F1106</f>
        <v>2.3865376114947014E-2</v>
      </c>
      <c r="F1106" s="2">
        <f>'Moving Avg'!D1106</f>
        <v>3.4633799999999999</v>
      </c>
      <c r="G1106" s="2">
        <f>'Moving Avg'!F1106</f>
        <v>3.4520600000000004</v>
      </c>
      <c r="H1106" s="2">
        <f>'Moving Avg'!G1106</f>
        <v>3.4404760000000003</v>
      </c>
      <c r="I1106" s="2">
        <f>'Moving Avg'!H1106</f>
        <v>3.2000014999999991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  <c r="M1106" s="8">
        <f t="shared" si="170"/>
        <v>25</v>
      </c>
      <c r="N1106" s="8">
        <f t="shared" si="171"/>
        <v>100</v>
      </c>
      <c r="O1106" s="8">
        <f t="shared" si="172"/>
        <v>50</v>
      </c>
      <c r="P1106" s="8">
        <f t="shared" si="173"/>
        <v>16.5</v>
      </c>
      <c r="Q1106" s="9">
        <f t="shared" si="174"/>
        <v>53.725000000000001</v>
      </c>
      <c r="R1106" s="9">
        <f t="shared" si="175"/>
        <v>46.625</v>
      </c>
      <c r="S1106" s="9">
        <f t="shared" si="176"/>
        <v>38.674999999999997</v>
      </c>
      <c r="T1106" s="9">
        <f t="shared" si="177"/>
        <v>47.875</v>
      </c>
      <c r="U1106" s="8">
        <f t="shared" si="178"/>
        <v>46.341666666666661</v>
      </c>
      <c r="V1106" s="8">
        <f t="shared" si="179"/>
        <v>46.724999999999994</v>
      </c>
    </row>
    <row r="1107" spans="1:22" ht="13.5" x14ac:dyDescent="0.25">
      <c r="A1107" s="3">
        <f>RSI!A1107</f>
        <v>43619</v>
      </c>
      <c r="B1107" s="2">
        <f>RSI!B1107</f>
        <v>3.4055</v>
      </c>
      <c r="C1107" s="2">
        <f>RSI!I1107</f>
        <v>45.346302734355056</v>
      </c>
      <c r="D1107" s="2">
        <f>MACD!E1107</f>
        <v>-1.2593573061998597E-3</v>
      </c>
      <c r="E1107" s="2">
        <f>MACD!F1107</f>
        <v>1.8840429430717641E-2</v>
      </c>
      <c r="F1107" s="2">
        <f>'Moving Avg'!D1107</f>
        <v>3.4457599999999999</v>
      </c>
      <c r="G1107" s="2">
        <f>'Moving Avg'!F1107</f>
        <v>3.4432500000000004</v>
      </c>
      <c r="H1107" s="2">
        <f>'Moving Avg'!G1107</f>
        <v>3.439972</v>
      </c>
      <c r="I1107" s="2">
        <f>'Moving Avg'!H1107</f>
        <v>3.2012604999999983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100</v>
      </c>
      <c r="O1107" s="8">
        <f t="shared" si="172"/>
        <v>50</v>
      </c>
      <c r="P1107" s="8">
        <f t="shared" si="173"/>
        <v>16.5</v>
      </c>
      <c r="Q1107" s="9">
        <f t="shared" si="174"/>
        <v>53.725000000000001</v>
      </c>
      <c r="R1107" s="9">
        <f t="shared" si="175"/>
        <v>46.625</v>
      </c>
      <c r="S1107" s="9">
        <f t="shared" si="176"/>
        <v>38.674999999999997</v>
      </c>
      <c r="T1107" s="9">
        <f t="shared" si="177"/>
        <v>47.875</v>
      </c>
      <c r="U1107" s="8">
        <f t="shared" si="178"/>
        <v>46.341666666666661</v>
      </c>
      <c r="V1107" s="8">
        <f t="shared" si="179"/>
        <v>46.724999999999994</v>
      </c>
    </row>
    <row r="1108" spans="1:22" ht="13.5" x14ac:dyDescent="0.25">
      <c r="A1108" s="3">
        <f>RSI!A1108</f>
        <v>43623</v>
      </c>
      <c r="B1108" s="2">
        <f>RSI!B1108</f>
        <v>3.3614000000000002</v>
      </c>
      <c r="C1108" s="2">
        <f>RSI!I1108</f>
        <v>41.431282266257526</v>
      </c>
      <c r="D1108" s="2">
        <f>MACD!E1108</f>
        <v>2.551028652080678E-3</v>
      </c>
      <c r="E1108" s="2">
        <f>MACD!F1108</f>
        <v>1.5582549274990249E-2</v>
      </c>
      <c r="F1108" s="2">
        <f>'Moving Avg'!D1108</f>
        <v>3.4205800000000002</v>
      </c>
      <c r="G1108" s="2">
        <f>'Moving Avg'!F1108</f>
        <v>3.4350650000000007</v>
      </c>
      <c r="H1108" s="2">
        <f>'Moving Avg'!G1108</f>
        <v>3.4385860000000004</v>
      </c>
      <c r="I1108" s="2">
        <f>'Moving Avg'!H1108</f>
        <v>3.2022989999999987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45</v>
      </c>
      <c r="O1108" s="8">
        <f t="shared" si="172"/>
        <v>50</v>
      </c>
      <c r="P1108" s="8">
        <f t="shared" si="173"/>
        <v>16.5</v>
      </c>
      <c r="Q1108" s="9">
        <f t="shared" si="174"/>
        <v>34.475000000000001</v>
      </c>
      <c r="R1108" s="9">
        <f t="shared" si="175"/>
        <v>35.625</v>
      </c>
      <c r="S1108" s="9">
        <f t="shared" si="176"/>
        <v>30.425000000000001</v>
      </c>
      <c r="T1108" s="9">
        <f t="shared" si="177"/>
        <v>34.125</v>
      </c>
      <c r="U1108" s="8">
        <f t="shared" si="178"/>
        <v>33.508333333333333</v>
      </c>
      <c r="V1108" s="8">
        <f t="shared" si="179"/>
        <v>33.662499999999994</v>
      </c>
    </row>
    <row r="1109" spans="1:22" ht="13.5" x14ac:dyDescent="0.25">
      <c r="A1109" s="3">
        <f>RSI!A1109</f>
        <v>43626</v>
      </c>
      <c r="B1109" s="2">
        <f>RSI!B1109</f>
        <v>3.4117999999999999</v>
      </c>
      <c r="C1109" s="2">
        <f>RSI!I1109</f>
        <v>47.056992893267967</v>
      </c>
      <c r="D1109" s="2">
        <f>MACD!E1109</f>
        <v>1.7086789403986113E-2</v>
      </c>
      <c r="E1109" s="2">
        <f>MACD!F1109</f>
        <v>1.5883397300789422E-2</v>
      </c>
      <c r="F1109" s="2">
        <f>'Moving Avg'!D1109</f>
        <v>3.4117800000000003</v>
      </c>
      <c r="G1109" s="2">
        <f>'Moving Avg'!F1109</f>
        <v>3.4325500000000004</v>
      </c>
      <c r="H1109" s="2">
        <f>'Moving Avg'!G1109</f>
        <v>3.4382080000000004</v>
      </c>
      <c r="I1109" s="2">
        <f>'Moving Avg'!H1109</f>
        <v>3.2035579999999984</v>
      </c>
      <c r="J1109" s="6" t="str">
        <f>OBV!F1109</f>
        <v>BULLISH</v>
      </c>
      <c r="K1109" s="6" t="str">
        <f>OBV!G1109</f>
        <v>NEUTRAL</v>
      </c>
      <c r="L1109" s="6" t="str">
        <f>OBV!H1109</f>
        <v>BULLISH DIVERGENCE</v>
      </c>
      <c r="M1109" s="8">
        <f t="shared" si="170"/>
        <v>25</v>
      </c>
      <c r="N1109" s="8">
        <f t="shared" si="171"/>
        <v>0</v>
      </c>
      <c r="O1109" s="8">
        <f t="shared" si="172"/>
        <v>50</v>
      </c>
      <c r="P1109" s="8">
        <f t="shared" si="173"/>
        <v>66.5</v>
      </c>
      <c r="Q1109" s="9">
        <f t="shared" si="174"/>
        <v>26.225000000000001</v>
      </c>
      <c r="R1109" s="9">
        <f t="shared" si="175"/>
        <v>39.125</v>
      </c>
      <c r="S1109" s="9">
        <f t="shared" si="176"/>
        <v>46.174999999999997</v>
      </c>
      <c r="T1109" s="9">
        <f t="shared" si="177"/>
        <v>35.375</v>
      </c>
      <c r="U1109" s="8">
        <f t="shared" si="178"/>
        <v>37.174999999999997</v>
      </c>
      <c r="V1109" s="8">
        <f t="shared" si="179"/>
        <v>36.724999999999994</v>
      </c>
    </row>
    <row r="1110" spans="1:22" ht="13.5" x14ac:dyDescent="0.25">
      <c r="A1110" s="3">
        <f>RSI!A1110</f>
        <v>43627</v>
      </c>
      <c r="B1110" s="2">
        <f>RSI!B1110</f>
        <v>3.3803000000000001</v>
      </c>
      <c r="C1110" s="2">
        <f>RSI!I1110</f>
        <v>44.199447026218685</v>
      </c>
      <c r="D1110" s="2">
        <f>MACD!E1110</f>
        <v>1.8335755356003514E-2</v>
      </c>
      <c r="E1110" s="2">
        <f>MACD!F1110</f>
        <v>1.6373868911832241E-2</v>
      </c>
      <c r="F1110" s="2">
        <f>'Moving Avg'!D1110</f>
        <v>3.4016999999999995</v>
      </c>
      <c r="G1110" s="2">
        <f>'Moving Avg'!F1110</f>
        <v>3.4334950000000006</v>
      </c>
      <c r="H1110" s="2">
        <f>'Moving Avg'!G1110</f>
        <v>3.4392160000000005</v>
      </c>
      <c r="I1110" s="2">
        <f>'Moving Avg'!H1110</f>
        <v>3.2047539999999985</v>
      </c>
      <c r="J1110" s="6" t="str">
        <f>OBV!F1110</f>
        <v>BULLISH</v>
      </c>
      <c r="K1110" s="6" t="str">
        <f>OBV!G1110</f>
        <v>NEUTRAL</v>
      </c>
      <c r="L1110" s="6" t="str">
        <f>OBV!H1110</f>
        <v>BULLISH DIVERGENCE</v>
      </c>
      <c r="M1110" s="8">
        <f t="shared" si="170"/>
        <v>25</v>
      </c>
      <c r="N1110" s="8">
        <f t="shared" si="171"/>
        <v>0</v>
      </c>
      <c r="O1110" s="8">
        <f t="shared" si="172"/>
        <v>50</v>
      </c>
      <c r="P1110" s="8">
        <f t="shared" si="173"/>
        <v>66.5</v>
      </c>
      <c r="Q1110" s="9">
        <f t="shared" si="174"/>
        <v>26.225000000000001</v>
      </c>
      <c r="R1110" s="9">
        <f t="shared" si="175"/>
        <v>39.125</v>
      </c>
      <c r="S1110" s="9">
        <f t="shared" si="176"/>
        <v>46.174999999999997</v>
      </c>
      <c r="T1110" s="9">
        <f t="shared" si="177"/>
        <v>35.375</v>
      </c>
      <c r="U1110" s="8">
        <f t="shared" si="178"/>
        <v>37.174999999999997</v>
      </c>
      <c r="V1110" s="8">
        <f t="shared" si="179"/>
        <v>36.724999999999994</v>
      </c>
    </row>
    <row r="1111" spans="1:22" ht="13.5" x14ac:dyDescent="0.25">
      <c r="A1111" s="3">
        <f>RSI!A1111</f>
        <v>43628</v>
      </c>
      <c r="B1111" s="2">
        <f>RSI!B1111</f>
        <v>3.3424999999999998</v>
      </c>
      <c r="C1111" s="2">
        <f>RSI!I1111</f>
        <v>40.983258803461098</v>
      </c>
      <c r="D1111" s="2">
        <f>MACD!E1111</f>
        <v>2.2550349701818018E-2</v>
      </c>
      <c r="E1111" s="2">
        <f>MACD!F1111</f>
        <v>1.7609165069829399E-2</v>
      </c>
      <c r="F1111" s="2">
        <f>'Moving Avg'!D1111</f>
        <v>3.3802999999999996</v>
      </c>
      <c r="G1111" s="2">
        <f>'Moving Avg'!F1111</f>
        <v>3.4281450000000007</v>
      </c>
      <c r="H1111" s="2">
        <f>'Moving Avg'!G1111</f>
        <v>3.4377040000000005</v>
      </c>
      <c r="I1111" s="2">
        <f>'Moving Avg'!H1111</f>
        <v>3.2057294999999986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25</v>
      </c>
      <c r="N1111" s="8">
        <f t="shared" si="171"/>
        <v>0</v>
      </c>
      <c r="O1111" s="8">
        <f t="shared" si="172"/>
        <v>50</v>
      </c>
      <c r="P1111" s="8">
        <f t="shared" si="173"/>
        <v>16.5</v>
      </c>
      <c r="Q1111" s="9">
        <f t="shared" si="174"/>
        <v>18.725000000000001</v>
      </c>
      <c r="R1111" s="9">
        <f t="shared" si="175"/>
        <v>26.625</v>
      </c>
      <c r="S1111" s="9">
        <f t="shared" si="176"/>
        <v>23.675000000000001</v>
      </c>
      <c r="T1111" s="9">
        <f t="shared" si="177"/>
        <v>22.875</v>
      </c>
      <c r="U1111" s="8">
        <f t="shared" si="178"/>
        <v>23.008333333333336</v>
      </c>
      <c r="V1111" s="8">
        <f t="shared" si="179"/>
        <v>22.975000000000001</v>
      </c>
    </row>
    <row r="1112" spans="1:22" ht="13.5" x14ac:dyDescent="0.25">
      <c r="A1112" s="3">
        <f>RSI!A1112</f>
        <v>43629</v>
      </c>
      <c r="B1112" s="2">
        <f>RSI!B1112</f>
        <v>3.3298999999999999</v>
      </c>
      <c r="C1112" s="2">
        <f>RSI!I1112</f>
        <v>39.939990513297921</v>
      </c>
      <c r="D1112" s="2">
        <f>MACD!E1112</f>
        <v>3.6327591998945419E-2</v>
      </c>
      <c r="E1112" s="2">
        <f>MACD!F1112</f>
        <v>2.1352850455652606E-2</v>
      </c>
      <c r="F1112" s="2">
        <f>'Moving Avg'!D1112</f>
        <v>3.3651800000000001</v>
      </c>
      <c r="G1112" s="2">
        <f>'Moving Avg'!F1112</f>
        <v>3.4237349999999998</v>
      </c>
      <c r="H1112" s="2">
        <f>'Moving Avg'!G1112</f>
        <v>3.4364440000000003</v>
      </c>
      <c r="I1112" s="2">
        <f>'Moving Avg'!H1112</f>
        <v>3.2066419999999987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50</v>
      </c>
      <c r="P1112" s="8">
        <f t="shared" si="173"/>
        <v>16.5</v>
      </c>
      <c r="Q1112" s="9">
        <f t="shared" si="174"/>
        <v>18.725000000000001</v>
      </c>
      <c r="R1112" s="9">
        <f t="shared" si="175"/>
        <v>26.625</v>
      </c>
      <c r="S1112" s="9">
        <f t="shared" si="176"/>
        <v>23.675000000000001</v>
      </c>
      <c r="T1112" s="9">
        <f t="shared" si="177"/>
        <v>22.875</v>
      </c>
      <c r="U1112" s="8">
        <f t="shared" si="178"/>
        <v>23.008333333333336</v>
      </c>
      <c r="V1112" s="8">
        <f t="shared" si="179"/>
        <v>22.975000000000001</v>
      </c>
    </row>
    <row r="1113" spans="1:22" ht="13.5" x14ac:dyDescent="0.25">
      <c r="A1113" s="3">
        <f>RSI!A1113</f>
        <v>43630</v>
      </c>
      <c r="B1113" s="2">
        <f>RSI!B1113</f>
        <v>3.2732999999999999</v>
      </c>
      <c r="C1113" s="2">
        <f>RSI!I1113</f>
        <v>35.560820006755577</v>
      </c>
      <c r="D1113" s="2">
        <f>MACD!E1113</f>
        <v>5.1796626938302115E-2</v>
      </c>
      <c r="E1113" s="2">
        <f>MACD!F1113</f>
        <v>2.7441605752182508E-2</v>
      </c>
      <c r="F1113" s="2">
        <f>'Moving Avg'!D1113</f>
        <v>3.3475600000000001</v>
      </c>
      <c r="G1113" s="2">
        <f>'Moving Avg'!F1113</f>
        <v>3.4174400000000005</v>
      </c>
      <c r="H1113" s="2">
        <f>'Moving Avg'!G1113</f>
        <v>3.4340520000000003</v>
      </c>
      <c r="I1113" s="2">
        <f>'Moving Avg'!H1113</f>
        <v>3.2072714999999987</v>
      </c>
      <c r="J1113" s="6" t="str">
        <f>OBV!F1113</f>
        <v>BEARISH</v>
      </c>
      <c r="K1113" s="6" t="str">
        <f>OBV!G1113</f>
        <v>WEAK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50</v>
      </c>
      <c r="P1113" s="8">
        <f t="shared" si="173"/>
        <v>0</v>
      </c>
      <c r="Q1113" s="9">
        <f t="shared" si="174"/>
        <v>16.25</v>
      </c>
      <c r="R1113" s="9">
        <f t="shared" si="175"/>
        <v>22.5</v>
      </c>
      <c r="S1113" s="9">
        <f t="shared" si="176"/>
        <v>16.25</v>
      </c>
      <c r="T1113" s="9">
        <f t="shared" si="177"/>
        <v>18.75</v>
      </c>
      <c r="U1113" s="8">
        <f t="shared" si="178"/>
        <v>18.333333333333332</v>
      </c>
      <c r="V1113" s="8">
        <f t="shared" si="179"/>
        <v>18.4375</v>
      </c>
    </row>
    <row r="1114" spans="1:22" ht="13.5" x14ac:dyDescent="0.25">
      <c r="A1114" s="3">
        <f>RSI!A1114</f>
        <v>43633</v>
      </c>
      <c r="B1114" s="2">
        <f>RSI!B1114</f>
        <v>3.2732999999999999</v>
      </c>
      <c r="C1114" s="2">
        <f>RSI!I1114</f>
        <v>35.560820006755577</v>
      </c>
      <c r="D1114" s="2">
        <f>MACD!E1114</f>
        <v>6.091855884875752E-2</v>
      </c>
      <c r="E1114" s="2">
        <f>MACD!F1114</f>
        <v>3.4136996371497516E-2</v>
      </c>
      <c r="F1114" s="2">
        <f>'Moving Avg'!D1114</f>
        <v>3.3198599999999998</v>
      </c>
      <c r="G1114" s="2">
        <f>'Moving Avg'!F1114</f>
        <v>3.4105150000000011</v>
      </c>
      <c r="H1114" s="2">
        <f>'Moving Avg'!G1114</f>
        <v>3.4316599999999999</v>
      </c>
      <c r="I1114" s="2">
        <f>'Moving Avg'!H1114</f>
        <v>3.2083729999999986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50</v>
      </c>
      <c r="P1114" s="8">
        <f t="shared" si="173"/>
        <v>0</v>
      </c>
      <c r="Q1114" s="9">
        <f t="shared" si="174"/>
        <v>16.25</v>
      </c>
      <c r="R1114" s="9">
        <f t="shared" si="175"/>
        <v>22.5</v>
      </c>
      <c r="S1114" s="9">
        <f t="shared" si="176"/>
        <v>16.25</v>
      </c>
      <c r="T1114" s="9">
        <f t="shared" si="177"/>
        <v>18.75</v>
      </c>
      <c r="U1114" s="8">
        <f t="shared" si="178"/>
        <v>18.333333333333332</v>
      </c>
      <c r="V1114" s="8">
        <f t="shared" si="179"/>
        <v>18.4375</v>
      </c>
    </row>
    <row r="1115" spans="1:22" ht="13.5" x14ac:dyDescent="0.25">
      <c r="A1115" s="3">
        <f>RSI!A1115</f>
        <v>43634</v>
      </c>
      <c r="B1115" s="2">
        <f>RSI!B1115</f>
        <v>3.3361999999999998</v>
      </c>
      <c r="C1115" s="2">
        <f>RSI!I1115</f>
        <v>43.539518539157598</v>
      </c>
      <c r="D1115" s="2">
        <f>MACD!E1115</f>
        <v>6.0930117367219871E-2</v>
      </c>
      <c r="E1115" s="2">
        <f>MACD!F1115</f>
        <v>3.9495620570641987E-2</v>
      </c>
      <c r="F1115" s="2">
        <f>'Moving Avg'!D1115</f>
        <v>3.3110399999999998</v>
      </c>
      <c r="G1115" s="2">
        <f>'Moving Avg'!F1115</f>
        <v>3.4057900000000005</v>
      </c>
      <c r="H1115" s="2">
        <f>'Moving Avg'!G1115</f>
        <v>3.4325400000000004</v>
      </c>
      <c r="I1115" s="2">
        <f>'Moving Avg'!H1115</f>
        <v>3.2099149999999987</v>
      </c>
      <c r="J1115" s="6" t="str">
        <f>OBV!F1115</f>
        <v>BEARISH</v>
      </c>
      <c r="K1115" s="6" t="str">
        <f>OBV!G1115</f>
        <v>WEAK</v>
      </c>
      <c r="L1115" s="6" t="str">
        <f>OBV!H1115</f>
        <v>CONFIRMED BEARISH</v>
      </c>
      <c r="M1115" s="8">
        <f t="shared" si="170"/>
        <v>25</v>
      </c>
      <c r="N1115" s="8">
        <f t="shared" si="171"/>
        <v>0</v>
      </c>
      <c r="O1115" s="8">
        <f t="shared" si="172"/>
        <v>50</v>
      </c>
      <c r="P1115" s="8">
        <f t="shared" si="173"/>
        <v>0</v>
      </c>
      <c r="Q1115" s="9">
        <f t="shared" si="174"/>
        <v>16.25</v>
      </c>
      <c r="R1115" s="9">
        <f t="shared" si="175"/>
        <v>22.5</v>
      </c>
      <c r="S1115" s="9">
        <f t="shared" si="176"/>
        <v>16.25</v>
      </c>
      <c r="T1115" s="9">
        <f t="shared" si="177"/>
        <v>18.75</v>
      </c>
      <c r="U1115" s="8">
        <f t="shared" si="178"/>
        <v>18.333333333333332</v>
      </c>
      <c r="V1115" s="8">
        <f t="shared" si="179"/>
        <v>18.4375</v>
      </c>
    </row>
    <row r="1116" spans="1:22" ht="13.5" x14ac:dyDescent="0.25">
      <c r="A1116" s="3">
        <f>RSI!A1116</f>
        <v>43635</v>
      </c>
      <c r="B1116" s="2">
        <f>RSI!B1116</f>
        <v>3.2795999999999998</v>
      </c>
      <c r="C1116" s="2">
        <f>RSI!I1116</f>
        <v>38.875037415972905</v>
      </c>
      <c r="D1116" s="2">
        <f>MACD!E1116</f>
        <v>6.8406636236474139E-2</v>
      </c>
      <c r="E1116" s="2">
        <f>MACD!F1116</f>
        <v>4.5277823703808423E-2</v>
      </c>
      <c r="F1116" s="2">
        <f>'Moving Avg'!D1116</f>
        <v>3.2984599999999999</v>
      </c>
      <c r="G1116" s="2">
        <f>'Moving Avg'!F1116</f>
        <v>3.3982350000000006</v>
      </c>
      <c r="H1116" s="2">
        <f>'Moving Avg'!G1116</f>
        <v>3.4314079999999993</v>
      </c>
      <c r="I1116" s="2">
        <f>'Moving Avg'!H1116</f>
        <v>3.2115204999999993</v>
      </c>
      <c r="J1116" s="6" t="str">
        <f>OBV!F1116</f>
        <v>BEARISH</v>
      </c>
      <c r="K1116" s="6" t="str">
        <f>OBV!G1116</f>
        <v>WEAK</v>
      </c>
      <c r="L1116" s="6" t="str">
        <f>OBV!H1116</f>
        <v>CONFIRMED BEARISH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0</v>
      </c>
      <c r="Q1116" s="9">
        <f t="shared" si="174"/>
        <v>16.25</v>
      </c>
      <c r="R1116" s="9">
        <f t="shared" si="175"/>
        <v>22.5</v>
      </c>
      <c r="S1116" s="9">
        <f t="shared" si="176"/>
        <v>16.25</v>
      </c>
      <c r="T1116" s="9">
        <f t="shared" si="177"/>
        <v>18.75</v>
      </c>
      <c r="U1116" s="8">
        <f t="shared" si="178"/>
        <v>18.333333333333332</v>
      </c>
      <c r="V1116" s="8">
        <f t="shared" si="179"/>
        <v>18.4375</v>
      </c>
    </row>
    <row r="1117" spans="1:22" ht="13.5" x14ac:dyDescent="0.25">
      <c r="A1117" s="3">
        <f>RSI!A1117</f>
        <v>43636</v>
      </c>
      <c r="B1117" s="2">
        <f>RSI!B1117</f>
        <v>3.3677000000000001</v>
      </c>
      <c r="C1117" s="2">
        <f>RSI!I1117</f>
        <v>48.180847480602374</v>
      </c>
      <c r="D1117" s="2">
        <f>MACD!E1117</f>
        <v>6.2125770550145898E-2</v>
      </c>
      <c r="E1117" s="2">
        <f>MACD!F1117</f>
        <v>4.8647413073075921E-2</v>
      </c>
      <c r="F1117" s="2">
        <f>'Moving Avg'!D1117</f>
        <v>3.3060200000000002</v>
      </c>
      <c r="G1117" s="2">
        <f>'Moving Avg'!F1117</f>
        <v>3.3954</v>
      </c>
      <c r="H1117" s="2">
        <f>'Moving Avg'!G1117</f>
        <v>3.4320379999999999</v>
      </c>
      <c r="I1117" s="2">
        <f>'Moving Avg'!H1117</f>
        <v>3.2135664999999993</v>
      </c>
      <c r="J1117" s="6" t="str">
        <f>OBV!F1117</f>
        <v>BEARISH</v>
      </c>
      <c r="K1117" s="6" t="str">
        <f>OBV!G1117</f>
        <v>WEAK</v>
      </c>
      <c r="L1117" s="6" t="str">
        <f>OBV!H1117</f>
        <v>BEARISH DIVERGENCE</v>
      </c>
      <c r="M1117" s="8">
        <f t="shared" si="170"/>
        <v>25</v>
      </c>
      <c r="N1117" s="8">
        <f t="shared" si="171"/>
        <v>0</v>
      </c>
      <c r="O1117" s="8">
        <f t="shared" si="172"/>
        <v>50</v>
      </c>
      <c r="P1117" s="8">
        <f t="shared" si="173"/>
        <v>0</v>
      </c>
      <c r="Q1117" s="9">
        <f t="shared" si="174"/>
        <v>16.25</v>
      </c>
      <c r="R1117" s="9">
        <f t="shared" si="175"/>
        <v>22.5</v>
      </c>
      <c r="S1117" s="9">
        <f t="shared" si="176"/>
        <v>16.25</v>
      </c>
      <c r="T1117" s="9">
        <f t="shared" si="177"/>
        <v>18.75</v>
      </c>
      <c r="U1117" s="8">
        <f t="shared" si="178"/>
        <v>18.333333333333332</v>
      </c>
      <c r="V1117" s="8">
        <f t="shared" si="179"/>
        <v>18.4375</v>
      </c>
    </row>
    <row r="1118" spans="1:22" ht="13.5" x14ac:dyDescent="0.25">
      <c r="A1118" s="3">
        <f>RSI!A1118</f>
        <v>43637</v>
      </c>
      <c r="B1118" s="2">
        <f>RSI!B1118</f>
        <v>3.3740000000000001</v>
      </c>
      <c r="C1118" s="2">
        <f>RSI!I1118</f>
        <v>48.781347534225034</v>
      </c>
      <c r="D1118" s="2">
        <f>MACD!E1118</f>
        <v>4.9676365575956005E-2</v>
      </c>
      <c r="E1118" s="2">
        <f>MACD!F1118</f>
        <v>4.8853203573651943E-2</v>
      </c>
      <c r="F1118" s="2">
        <f>'Moving Avg'!D1118</f>
        <v>3.3261599999999993</v>
      </c>
      <c r="G1118" s="2">
        <f>'Moving Avg'!F1118</f>
        <v>3.3925649999999998</v>
      </c>
      <c r="H1118" s="2">
        <f>'Moving Avg'!G1118</f>
        <v>3.4329199999999997</v>
      </c>
      <c r="I1118" s="2">
        <f>'Moving Avg'!H1118</f>
        <v>3.2156439999999993</v>
      </c>
      <c r="J1118" s="6" t="str">
        <f>OBV!F1118</f>
        <v>BEARISH</v>
      </c>
      <c r="K1118" s="6" t="str">
        <f>OBV!G1118</f>
        <v>NEUTRAL</v>
      </c>
      <c r="L1118" s="6" t="str">
        <f>OBV!H1118</f>
        <v>BEARISH DIVERGENCE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16.5</v>
      </c>
      <c r="Q1118" s="9">
        <f t="shared" si="174"/>
        <v>18.725000000000001</v>
      </c>
      <c r="R1118" s="9">
        <f t="shared" si="175"/>
        <v>26.625</v>
      </c>
      <c r="S1118" s="9">
        <f t="shared" si="176"/>
        <v>23.675000000000001</v>
      </c>
      <c r="T1118" s="9">
        <f t="shared" si="177"/>
        <v>22.875</v>
      </c>
      <c r="U1118" s="8">
        <f t="shared" si="178"/>
        <v>23.008333333333336</v>
      </c>
      <c r="V1118" s="8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3.3551000000000002</v>
      </c>
      <c r="C1119" s="2">
        <f>RSI!I1119</f>
        <v>47.020913544466445</v>
      </c>
      <c r="D1119" s="2">
        <f>MACD!E1119</f>
        <v>4.836670224203532E-2</v>
      </c>
      <c r="E1119" s="2">
        <f>MACD!F1119</f>
        <v>4.8755903307328624E-2</v>
      </c>
      <c r="F1119" s="2">
        <f>'Moving Avg'!D1119</f>
        <v>3.3425200000000004</v>
      </c>
      <c r="G1119" s="2">
        <f>'Moving Avg'!F1119</f>
        <v>3.3840649999999997</v>
      </c>
      <c r="H1119" s="2">
        <f>'Moving Avg'!G1119</f>
        <v>3.433424</v>
      </c>
      <c r="I1119" s="2">
        <f>'Moving Avg'!H1119</f>
        <v>3.2179414999999993</v>
      </c>
      <c r="J1119" s="6" t="str">
        <f>OBV!F1119</f>
        <v>BEARISH</v>
      </c>
      <c r="K1119" s="6" t="str">
        <f>OBV!G1119</f>
        <v>NEUTRAL</v>
      </c>
      <c r="L1119" s="6" t="str">
        <f>OBV!H1119</f>
        <v>BEARISH DIVERGENCE</v>
      </c>
      <c r="M1119" s="8">
        <f t="shared" si="170"/>
        <v>25</v>
      </c>
      <c r="N1119" s="8">
        <f t="shared" si="171"/>
        <v>45</v>
      </c>
      <c r="O1119" s="8">
        <f t="shared" si="172"/>
        <v>50</v>
      </c>
      <c r="P1119" s="8">
        <f t="shared" si="173"/>
        <v>16.5</v>
      </c>
      <c r="Q1119" s="9">
        <f t="shared" si="174"/>
        <v>34.475000000000001</v>
      </c>
      <c r="R1119" s="9">
        <f t="shared" si="175"/>
        <v>35.625</v>
      </c>
      <c r="S1119" s="9">
        <f t="shared" si="176"/>
        <v>30.425000000000001</v>
      </c>
      <c r="T1119" s="9">
        <f t="shared" si="177"/>
        <v>34.125</v>
      </c>
      <c r="U1119" s="8">
        <f t="shared" si="178"/>
        <v>33.508333333333333</v>
      </c>
      <c r="V1119" s="8">
        <f t="shared" si="179"/>
        <v>33.662499999999994</v>
      </c>
    </row>
    <row r="1120" spans="1:22" ht="13.5" x14ac:dyDescent="0.25">
      <c r="A1120" s="3">
        <f>RSI!A1120</f>
        <v>43641</v>
      </c>
      <c r="B1120" s="2">
        <f>RSI!B1120</f>
        <v>3.3361999999999998</v>
      </c>
      <c r="C1120" s="2">
        <f>RSI!I1120</f>
        <v>45.261844509373077</v>
      </c>
      <c r="D1120" s="2">
        <f>MACD!E1120</f>
        <v>4.3989425245464897E-2</v>
      </c>
      <c r="E1120" s="2">
        <f>MACD!F1120</f>
        <v>4.7802607694955881E-2</v>
      </c>
      <c r="F1120" s="2">
        <f>'Moving Avg'!D1120</f>
        <v>3.3425200000000004</v>
      </c>
      <c r="G1120" s="2">
        <f>'Moving Avg'!F1120</f>
        <v>3.3790300000000002</v>
      </c>
      <c r="H1120" s="2">
        <f>'Moving Avg'!G1120</f>
        <v>3.4331719999999994</v>
      </c>
      <c r="I1120" s="2">
        <f>'Moving Avg'!H1120</f>
        <v>3.2195149999999995</v>
      </c>
      <c r="J1120" s="6" t="str">
        <f>OBV!F1120</f>
        <v>BEARISH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45</v>
      </c>
      <c r="O1120" s="8">
        <f t="shared" si="172"/>
        <v>50</v>
      </c>
      <c r="P1120" s="8">
        <f t="shared" si="173"/>
        <v>16.5</v>
      </c>
      <c r="Q1120" s="9">
        <f t="shared" si="174"/>
        <v>34.475000000000001</v>
      </c>
      <c r="R1120" s="9">
        <f t="shared" si="175"/>
        <v>35.625</v>
      </c>
      <c r="S1120" s="9">
        <f t="shared" si="176"/>
        <v>30.425000000000001</v>
      </c>
      <c r="T1120" s="9">
        <f t="shared" si="177"/>
        <v>34.125</v>
      </c>
      <c r="U1120" s="8">
        <f t="shared" si="178"/>
        <v>33.508333333333333</v>
      </c>
      <c r="V1120" s="8">
        <f t="shared" si="179"/>
        <v>33.662499999999994</v>
      </c>
    </row>
    <row r="1121" spans="1:22" ht="13.5" x14ac:dyDescent="0.25">
      <c r="A1121" s="3">
        <f>RSI!A1121</f>
        <v>43642</v>
      </c>
      <c r="B1121" s="2">
        <f>RSI!B1121</f>
        <v>3.2795999999999998</v>
      </c>
      <c r="C1121" s="2">
        <f>RSI!I1121</f>
        <v>40.388883069351387</v>
      </c>
      <c r="D1121" s="2">
        <f>MACD!E1121</f>
        <v>3.8938402809457262E-2</v>
      </c>
      <c r="E1121" s="2">
        <f>MACD!F1121</f>
        <v>4.6029766717856163E-2</v>
      </c>
      <c r="F1121" s="2">
        <f>'Moving Avg'!D1121</f>
        <v>3.3425199999999995</v>
      </c>
      <c r="G1121" s="2">
        <f>'Moving Avg'!F1121</f>
        <v>3.3711650000000004</v>
      </c>
      <c r="H1121" s="2">
        <f>'Moving Avg'!G1121</f>
        <v>3.4320399999999993</v>
      </c>
      <c r="I1121" s="2">
        <f>'Moving Avg'!H1121</f>
        <v>3.2208054999999991</v>
      </c>
      <c r="J1121" s="6" t="str">
        <f>OBV!F1121</f>
        <v>BEARISH</v>
      </c>
      <c r="K1121" s="6" t="str">
        <f>OBV!G1121</f>
        <v>NEUTRAL</v>
      </c>
      <c r="L1121" s="6" t="str">
        <f>OBV!H1121</f>
        <v>NEUTRAL</v>
      </c>
      <c r="M1121" s="8">
        <f t="shared" si="170"/>
        <v>25</v>
      </c>
      <c r="N1121" s="8">
        <f t="shared" si="171"/>
        <v>45</v>
      </c>
      <c r="O1121" s="8">
        <f t="shared" si="172"/>
        <v>50</v>
      </c>
      <c r="P1121" s="8">
        <f t="shared" si="173"/>
        <v>16.5</v>
      </c>
      <c r="Q1121" s="9">
        <f t="shared" si="174"/>
        <v>34.475000000000001</v>
      </c>
      <c r="R1121" s="9">
        <f t="shared" si="175"/>
        <v>35.625</v>
      </c>
      <c r="S1121" s="9">
        <f t="shared" si="176"/>
        <v>30.425000000000001</v>
      </c>
      <c r="T1121" s="9">
        <f t="shared" si="177"/>
        <v>34.125</v>
      </c>
      <c r="U1121" s="8">
        <f t="shared" si="178"/>
        <v>33.508333333333333</v>
      </c>
      <c r="V1121" s="8">
        <f t="shared" si="179"/>
        <v>33.662499999999994</v>
      </c>
    </row>
    <row r="1122" spans="1:22" ht="13.5" x14ac:dyDescent="0.25">
      <c r="A1122" s="3">
        <f>RSI!A1122</f>
        <v>43643</v>
      </c>
      <c r="B1122" s="2">
        <f>RSI!B1122</f>
        <v>3.2418</v>
      </c>
      <c r="C1122" s="2">
        <f>RSI!I1122</f>
        <v>37.486246049258789</v>
      </c>
      <c r="D1122" s="2">
        <f>MACD!E1122</f>
        <v>3.6115654145240317E-2</v>
      </c>
      <c r="E1122" s="2">
        <f>MACD!F1122</f>
        <v>4.4046944203332994E-2</v>
      </c>
      <c r="F1122" s="2">
        <f>'Moving Avg'!D1122</f>
        <v>3.3173400000000002</v>
      </c>
      <c r="G1122" s="2">
        <f>'Moving Avg'!F1122</f>
        <v>3.3585750000000005</v>
      </c>
      <c r="H1122" s="2">
        <f>'Moving Avg'!G1122</f>
        <v>3.4307799999999999</v>
      </c>
      <c r="I1122" s="2">
        <f>'Moving Avg'!H1122</f>
        <v>3.2219384999999994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45</v>
      </c>
      <c r="O1122" s="8">
        <f t="shared" si="172"/>
        <v>50</v>
      </c>
      <c r="P1122" s="8">
        <f t="shared" si="173"/>
        <v>16.5</v>
      </c>
      <c r="Q1122" s="9">
        <f t="shared" si="174"/>
        <v>34.475000000000001</v>
      </c>
      <c r="R1122" s="9">
        <f t="shared" si="175"/>
        <v>35.625</v>
      </c>
      <c r="S1122" s="9">
        <f t="shared" si="176"/>
        <v>30.425000000000001</v>
      </c>
      <c r="T1122" s="9">
        <f t="shared" si="177"/>
        <v>34.125</v>
      </c>
      <c r="U1122" s="8">
        <f t="shared" si="178"/>
        <v>33.508333333333333</v>
      </c>
      <c r="V1122" s="8">
        <f t="shared" si="179"/>
        <v>33.662499999999994</v>
      </c>
    </row>
    <row r="1123" spans="1:22" ht="13.5" x14ac:dyDescent="0.25">
      <c r="A1123" s="3">
        <f>RSI!A1123</f>
        <v>43644</v>
      </c>
      <c r="B1123" s="2">
        <f>RSI!B1123</f>
        <v>3.3361999999999998</v>
      </c>
      <c r="C1123" s="2">
        <f>RSI!I1123</f>
        <v>47.612004168080382</v>
      </c>
      <c r="D1123" s="2">
        <f>MACD!E1123</f>
        <v>1.8796228221478195E-2</v>
      </c>
      <c r="E1123" s="2">
        <f>MACD!F1123</f>
        <v>3.8996801006962033E-2</v>
      </c>
      <c r="F1123" s="2">
        <f>'Moving Avg'!D1123</f>
        <v>3.3097799999999999</v>
      </c>
      <c r="G1123" s="2">
        <f>'Moving Avg'!F1123</f>
        <v>3.3510200000000006</v>
      </c>
      <c r="H1123" s="2">
        <f>'Moving Avg'!G1123</f>
        <v>3.4314079999999993</v>
      </c>
      <c r="I1123" s="2">
        <f>'Moving Avg'!H1123</f>
        <v>3.2235119999999995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100</v>
      </c>
      <c r="O1123" s="8">
        <f t="shared" si="172"/>
        <v>50</v>
      </c>
      <c r="P1123" s="8">
        <f t="shared" si="173"/>
        <v>16.5</v>
      </c>
      <c r="Q1123" s="9">
        <f t="shared" si="174"/>
        <v>53.725000000000001</v>
      </c>
      <c r="R1123" s="9">
        <f t="shared" si="175"/>
        <v>46.625</v>
      </c>
      <c r="S1123" s="9">
        <f t="shared" si="176"/>
        <v>38.674999999999997</v>
      </c>
      <c r="T1123" s="9">
        <f t="shared" si="177"/>
        <v>47.875</v>
      </c>
      <c r="U1123" s="8">
        <f t="shared" si="178"/>
        <v>46.341666666666661</v>
      </c>
      <c r="V1123" s="8">
        <f t="shared" si="179"/>
        <v>46.724999999999994</v>
      </c>
    </row>
    <row r="1124" spans="1:22" ht="13.5" x14ac:dyDescent="0.25">
      <c r="A1124" s="3">
        <f>RSI!A1124</f>
        <v>43647</v>
      </c>
      <c r="B1124" s="2">
        <f>RSI!B1124</f>
        <v>3.3803000000000001</v>
      </c>
      <c r="C1124" s="2">
        <f>RSI!I1124</f>
        <v>51.559417514261767</v>
      </c>
      <c r="D1124" s="2">
        <f>MACD!E1124</f>
        <v>1.0291996120179725E-3</v>
      </c>
      <c r="E1124" s="2">
        <f>MACD!F1124</f>
        <v>3.1403280727973222E-2</v>
      </c>
      <c r="F1124" s="2">
        <f>'Moving Avg'!D1124</f>
        <v>3.3148200000000001</v>
      </c>
      <c r="G1124" s="2">
        <f>'Moving Avg'!F1124</f>
        <v>3.347245</v>
      </c>
      <c r="H1124" s="2">
        <f>'Moving Avg'!G1124</f>
        <v>3.4310300000000002</v>
      </c>
      <c r="I1124" s="2">
        <f>'Moving Avg'!H1124</f>
        <v>3.2256209999999994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  <c r="M1124" s="8">
        <f t="shared" si="170"/>
        <v>25</v>
      </c>
      <c r="N1124" s="8">
        <f t="shared" si="171"/>
        <v>100</v>
      </c>
      <c r="O1124" s="8">
        <f t="shared" si="172"/>
        <v>50</v>
      </c>
      <c r="P1124" s="8">
        <f t="shared" si="173"/>
        <v>16.5</v>
      </c>
      <c r="Q1124" s="9">
        <f t="shared" si="174"/>
        <v>53.725000000000001</v>
      </c>
      <c r="R1124" s="9">
        <f t="shared" si="175"/>
        <v>46.625</v>
      </c>
      <c r="S1124" s="9">
        <f t="shared" si="176"/>
        <v>38.674999999999997</v>
      </c>
      <c r="T1124" s="9">
        <f t="shared" si="177"/>
        <v>47.875</v>
      </c>
      <c r="U1124" s="8">
        <f t="shared" si="178"/>
        <v>46.341666666666661</v>
      </c>
      <c r="V1124" s="8">
        <f t="shared" si="179"/>
        <v>46.724999999999994</v>
      </c>
    </row>
    <row r="1125" spans="1:22" ht="13.5" x14ac:dyDescent="0.25">
      <c r="A1125" s="3">
        <f>RSI!A1125</f>
        <v>43648</v>
      </c>
      <c r="B1125" s="2">
        <f>RSI!B1125</f>
        <v>3.3803000000000001</v>
      </c>
      <c r="C1125" s="2">
        <f>RSI!I1125</f>
        <v>51.559417514261767</v>
      </c>
      <c r="D1125" s="2">
        <f>MACD!E1125</f>
        <v>-4.4450159607727358E-3</v>
      </c>
      <c r="E1125" s="2">
        <f>MACD!F1125</f>
        <v>2.4233621390224031E-2</v>
      </c>
      <c r="F1125" s="2">
        <f>'Moving Avg'!D1125</f>
        <v>3.3236400000000001</v>
      </c>
      <c r="G1125" s="2">
        <f>'Moving Avg'!F1125</f>
        <v>3.3447249999999995</v>
      </c>
      <c r="H1125" s="2">
        <f>'Moving Avg'!G1125</f>
        <v>3.4306520000000003</v>
      </c>
      <c r="I1125" s="2">
        <f>'Moving Avg'!H1125</f>
        <v>3.2277299999999998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0"/>
        <v>25</v>
      </c>
      <c r="N1125" s="8">
        <f t="shared" si="171"/>
        <v>100</v>
      </c>
      <c r="O1125" s="8">
        <f t="shared" si="172"/>
        <v>50</v>
      </c>
      <c r="P1125" s="8">
        <f t="shared" si="173"/>
        <v>16.5</v>
      </c>
      <c r="Q1125" s="9">
        <f t="shared" si="174"/>
        <v>53.725000000000001</v>
      </c>
      <c r="R1125" s="9">
        <f t="shared" si="175"/>
        <v>46.625</v>
      </c>
      <c r="S1125" s="9">
        <f t="shared" si="176"/>
        <v>38.674999999999997</v>
      </c>
      <c r="T1125" s="9">
        <f t="shared" si="177"/>
        <v>47.875</v>
      </c>
      <c r="U1125" s="8">
        <f t="shared" si="178"/>
        <v>46.341666666666661</v>
      </c>
      <c r="V1125" s="8">
        <f t="shared" si="179"/>
        <v>46.724999999999994</v>
      </c>
    </row>
    <row r="1126" spans="1:22" ht="13.5" x14ac:dyDescent="0.25">
      <c r="A1126" s="3">
        <f>RSI!A1126</f>
        <v>43649</v>
      </c>
      <c r="B1126" s="2">
        <f>RSI!B1126</f>
        <v>3.3803000000000001</v>
      </c>
      <c r="C1126" s="2">
        <f>RSI!I1126</f>
        <v>51.559417514261767</v>
      </c>
      <c r="D1126" s="2">
        <f>MACD!E1126</f>
        <v>-1.7893532253292044E-2</v>
      </c>
      <c r="E1126" s="2">
        <f>MACD!F1126</f>
        <v>1.5808190661520817E-2</v>
      </c>
      <c r="F1126" s="2">
        <f>'Moving Avg'!D1126</f>
        <v>3.3437799999999998</v>
      </c>
      <c r="G1126" s="2">
        <f>'Moving Avg'!F1126</f>
        <v>3.3412649999999999</v>
      </c>
      <c r="H1126" s="2">
        <f>'Moving Avg'!G1126</f>
        <v>3.4302739999999998</v>
      </c>
      <c r="I1126" s="2">
        <f>'Moving Avg'!H1126</f>
        <v>3.2298389999999997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0"/>
        <v>25</v>
      </c>
      <c r="N1126" s="8">
        <f t="shared" si="171"/>
        <v>100</v>
      </c>
      <c r="O1126" s="8">
        <f t="shared" si="172"/>
        <v>50</v>
      </c>
      <c r="P1126" s="8">
        <f t="shared" si="173"/>
        <v>83.5</v>
      </c>
      <c r="Q1126" s="9">
        <f t="shared" si="174"/>
        <v>63.774999999999999</v>
      </c>
      <c r="R1126" s="9">
        <f t="shared" si="175"/>
        <v>63.375</v>
      </c>
      <c r="S1126" s="9">
        <f t="shared" si="176"/>
        <v>68.825000000000003</v>
      </c>
      <c r="T1126" s="9">
        <f t="shared" si="177"/>
        <v>64.625</v>
      </c>
      <c r="U1126" s="8">
        <f t="shared" si="178"/>
        <v>65.325000000000003</v>
      </c>
      <c r="V1126" s="8">
        <f t="shared" si="179"/>
        <v>65.150000000000006</v>
      </c>
    </row>
    <row r="1127" spans="1:22" ht="13.5" x14ac:dyDescent="0.25">
      <c r="A1127" s="3">
        <f>RSI!A1127</f>
        <v>43650</v>
      </c>
      <c r="B1127" s="2">
        <f>RSI!B1127</f>
        <v>3.3677000000000001</v>
      </c>
      <c r="C1127" s="2">
        <f>RSI!I1127</f>
        <v>50.209362295214902</v>
      </c>
      <c r="D1127" s="2">
        <f>MACD!E1127</f>
        <v>-1.4886603055086045E-2</v>
      </c>
      <c r="E1127" s="2">
        <f>MACD!F1127</f>
        <v>9.6692319181994456E-3</v>
      </c>
      <c r="F1127" s="2">
        <f>'Moving Avg'!D1127</f>
        <v>3.36896</v>
      </c>
      <c r="G1127" s="2">
        <f>'Moving Avg'!F1127</f>
        <v>3.3393749999999995</v>
      </c>
      <c r="H1127" s="2">
        <f>'Moving Avg'!G1127</f>
        <v>3.4296440000000001</v>
      </c>
      <c r="I1127" s="2">
        <f>'Moving Avg'!H1127</f>
        <v>3.2318850000000001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100</v>
      </c>
      <c r="O1127" s="8">
        <f t="shared" si="172"/>
        <v>50</v>
      </c>
      <c r="P1127" s="8">
        <f t="shared" si="173"/>
        <v>83.5</v>
      </c>
      <c r="Q1127" s="9">
        <f t="shared" si="174"/>
        <v>63.774999999999999</v>
      </c>
      <c r="R1127" s="9">
        <f t="shared" si="175"/>
        <v>63.375</v>
      </c>
      <c r="S1127" s="9">
        <f t="shared" si="176"/>
        <v>68.825000000000003</v>
      </c>
      <c r="T1127" s="9">
        <f t="shared" si="177"/>
        <v>64.625</v>
      </c>
      <c r="U1127" s="8">
        <f t="shared" si="178"/>
        <v>65.325000000000003</v>
      </c>
      <c r="V1127" s="8">
        <f t="shared" si="179"/>
        <v>65.150000000000006</v>
      </c>
    </row>
    <row r="1128" spans="1:22" ht="13.5" x14ac:dyDescent="0.25">
      <c r="A1128" s="3">
        <f>RSI!A1128</f>
        <v>43651</v>
      </c>
      <c r="B1128" s="2">
        <f>RSI!B1128</f>
        <v>3.3677000000000001</v>
      </c>
      <c r="C1128" s="2">
        <f>RSI!I1128</f>
        <v>50.209362295214895</v>
      </c>
      <c r="D1128" s="2">
        <f>MACD!E1128</f>
        <v>-1.1391868178371123E-2</v>
      </c>
      <c r="E1128" s="2">
        <f>MACD!F1128</f>
        <v>5.4570118988853319E-3</v>
      </c>
      <c r="F1128" s="2">
        <f>'Moving Avg'!D1128</f>
        <v>3.3752599999999999</v>
      </c>
      <c r="G1128" s="2">
        <f>'Moving Avg'!F1128</f>
        <v>3.3396899999999996</v>
      </c>
      <c r="H1128" s="2">
        <f>'Moving Avg'!G1128</f>
        <v>3.4277560000000009</v>
      </c>
      <c r="I1128" s="2">
        <f>'Moving Avg'!H1128</f>
        <v>3.2339310000000006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  <c r="M1128" s="8">
        <f t="shared" si="170"/>
        <v>25</v>
      </c>
      <c r="N1128" s="8">
        <f t="shared" si="171"/>
        <v>45</v>
      </c>
      <c r="O1128" s="8">
        <f t="shared" si="172"/>
        <v>50</v>
      </c>
      <c r="P1128" s="8">
        <f t="shared" si="173"/>
        <v>16.5</v>
      </c>
      <c r="Q1128" s="9">
        <f t="shared" si="174"/>
        <v>34.475000000000001</v>
      </c>
      <c r="R1128" s="9">
        <f t="shared" si="175"/>
        <v>35.625</v>
      </c>
      <c r="S1128" s="9">
        <f t="shared" si="176"/>
        <v>30.425000000000001</v>
      </c>
      <c r="T1128" s="9">
        <f t="shared" si="177"/>
        <v>34.125</v>
      </c>
      <c r="U1128" s="8">
        <f t="shared" si="178"/>
        <v>33.508333333333333</v>
      </c>
      <c r="V1128" s="8">
        <f t="shared" si="179"/>
        <v>33.662499999999994</v>
      </c>
    </row>
    <row r="1129" spans="1:22" ht="13.5" x14ac:dyDescent="0.25">
      <c r="A1129" s="3">
        <f>RSI!A1129</f>
        <v>43654</v>
      </c>
      <c r="B1129" s="2">
        <f>RSI!B1129</f>
        <v>3.3614000000000002</v>
      </c>
      <c r="C1129" s="2">
        <f>RSI!I1129</f>
        <v>49.458391770918148</v>
      </c>
      <c r="D1129" s="2">
        <f>MACD!E1129</f>
        <v>-1.0893236942445039E-2</v>
      </c>
      <c r="E1129" s="2">
        <f>MACD!F1129</f>
        <v>2.1869621306192574E-3</v>
      </c>
      <c r="F1129" s="2">
        <f>'Moving Avg'!D1129</f>
        <v>3.3714799999999996</v>
      </c>
      <c r="G1129" s="2">
        <f>'Moving Avg'!F1129</f>
        <v>3.3371699999999991</v>
      </c>
      <c r="H1129" s="2">
        <f>'Moving Avg'!G1129</f>
        <v>3.425742000000001</v>
      </c>
      <c r="I1129" s="2">
        <f>'Moving Avg'!H1129</f>
        <v>3.2356305000000005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45</v>
      </c>
      <c r="O1129" s="8">
        <f t="shared" si="172"/>
        <v>50</v>
      </c>
      <c r="P1129" s="8">
        <f t="shared" si="173"/>
        <v>16.5</v>
      </c>
      <c r="Q1129" s="9">
        <f t="shared" si="174"/>
        <v>34.475000000000001</v>
      </c>
      <c r="R1129" s="9">
        <f t="shared" si="175"/>
        <v>35.625</v>
      </c>
      <c r="S1129" s="9">
        <f t="shared" si="176"/>
        <v>30.425000000000001</v>
      </c>
      <c r="T1129" s="9">
        <f t="shared" si="177"/>
        <v>34.125</v>
      </c>
      <c r="U1129" s="8">
        <f t="shared" si="178"/>
        <v>33.508333333333333</v>
      </c>
      <c r="V1129" s="8">
        <f t="shared" si="179"/>
        <v>33.662499999999994</v>
      </c>
    </row>
    <row r="1130" spans="1:22" ht="13.5" x14ac:dyDescent="0.25">
      <c r="A1130" s="3">
        <f>RSI!A1130</f>
        <v>43655</v>
      </c>
      <c r="B1130" s="2">
        <f>RSI!B1130</f>
        <v>3.3740000000000001</v>
      </c>
      <c r="C1130" s="2">
        <f>RSI!I1130</f>
        <v>51.035755755152081</v>
      </c>
      <c r="D1130" s="2">
        <f>MACD!E1130</f>
        <v>-1.4291252504697205E-2</v>
      </c>
      <c r="E1130" s="2">
        <f>MACD!F1130</f>
        <v>-1.1086807964440352E-3</v>
      </c>
      <c r="F1130" s="2">
        <f>'Moving Avg'!D1130</f>
        <v>3.3702199999999998</v>
      </c>
      <c r="G1130" s="2">
        <f>'Moving Avg'!F1130</f>
        <v>3.336854999999999</v>
      </c>
      <c r="H1130" s="2">
        <f>'Moving Avg'!G1130</f>
        <v>3.4209580000000011</v>
      </c>
      <c r="I1130" s="2">
        <f>'Moving Avg'!H1130</f>
        <v>3.2375505000000002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45</v>
      </c>
      <c r="O1130" s="8">
        <f t="shared" si="172"/>
        <v>50</v>
      </c>
      <c r="P1130" s="8">
        <f t="shared" si="173"/>
        <v>16.5</v>
      </c>
      <c r="Q1130" s="9">
        <f t="shared" si="174"/>
        <v>34.475000000000001</v>
      </c>
      <c r="R1130" s="9">
        <f t="shared" si="175"/>
        <v>35.625</v>
      </c>
      <c r="S1130" s="9">
        <f t="shared" si="176"/>
        <v>30.425000000000001</v>
      </c>
      <c r="T1130" s="9">
        <f t="shared" si="177"/>
        <v>34.125</v>
      </c>
      <c r="U1130" s="8">
        <f t="shared" si="178"/>
        <v>33.508333333333333</v>
      </c>
      <c r="V1130" s="8">
        <f t="shared" si="179"/>
        <v>33.662499999999994</v>
      </c>
    </row>
    <row r="1131" spans="1:22" ht="13.5" x14ac:dyDescent="0.25">
      <c r="A1131" s="3">
        <f>RSI!A1131</f>
        <v>43656</v>
      </c>
      <c r="B1131" s="2">
        <f>RSI!B1131</f>
        <v>3.3551000000000002</v>
      </c>
      <c r="C1131" s="2">
        <f>RSI!I1131</f>
        <v>48.586283708657845</v>
      </c>
      <c r="D1131" s="2">
        <f>MACD!E1131</f>
        <v>-2.452911367165056E-2</v>
      </c>
      <c r="E1131" s="2">
        <f>MACD!F1131</f>
        <v>-5.7927673714853406E-3</v>
      </c>
      <c r="F1131" s="2">
        <f>'Moving Avg'!D1131</f>
        <v>3.3651800000000001</v>
      </c>
      <c r="G1131" s="2">
        <f>'Moving Avg'!F1131</f>
        <v>3.3374849999999996</v>
      </c>
      <c r="H1131" s="2">
        <f>'Moving Avg'!G1131</f>
        <v>3.4130260000000008</v>
      </c>
      <c r="I1131" s="2">
        <f>'Moving Avg'!H1131</f>
        <v>3.2396905000000005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45</v>
      </c>
      <c r="O1131" s="8">
        <f t="shared" si="172"/>
        <v>50</v>
      </c>
      <c r="P1131" s="8">
        <f t="shared" si="173"/>
        <v>16.5</v>
      </c>
      <c r="Q1131" s="9">
        <f t="shared" si="174"/>
        <v>34.475000000000001</v>
      </c>
      <c r="R1131" s="9">
        <f t="shared" si="175"/>
        <v>35.625</v>
      </c>
      <c r="S1131" s="9">
        <f t="shared" si="176"/>
        <v>30.425000000000001</v>
      </c>
      <c r="T1131" s="9">
        <f t="shared" si="177"/>
        <v>34.125</v>
      </c>
      <c r="U1131" s="8">
        <f t="shared" si="178"/>
        <v>33.508333333333333</v>
      </c>
      <c r="V1131" s="8">
        <f t="shared" si="179"/>
        <v>33.662499999999994</v>
      </c>
    </row>
    <row r="1132" spans="1:22" ht="13.5" x14ac:dyDescent="0.25">
      <c r="A1132" s="3">
        <f>RSI!A1132</f>
        <v>43657</v>
      </c>
      <c r="B1132" s="2">
        <f>RSI!B1132</f>
        <v>3.3551000000000002</v>
      </c>
      <c r="C1132" s="2">
        <f>RSI!I1132</f>
        <v>48.586283708657845</v>
      </c>
      <c r="D1132" s="2">
        <f>MACD!E1132</f>
        <v>-3.894647938739304E-2</v>
      </c>
      <c r="E1132" s="2">
        <f>MACD!F1132</f>
        <v>-1.2423509774666882E-2</v>
      </c>
      <c r="F1132" s="2">
        <f>'Moving Avg'!D1132</f>
        <v>3.3626600000000004</v>
      </c>
      <c r="G1132" s="2">
        <f>'Moving Avg'!F1132</f>
        <v>3.3387450000000003</v>
      </c>
      <c r="H1132" s="2">
        <f>'Moving Avg'!G1132</f>
        <v>3.4073600000000011</v>
      </c>
      <c r="I1132" s="2">
        <f>'Moving Avg'!H1132</f>
        <v>3.2414215000000008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100</v>
      </c>
      <c r="O1132" s="8">
        <f t="shared" si="172"/>
        <v>50</v>
      </c>
      <c r="P1132" s="8">
        <f t="shared" si="173"/>
        <v>16.5</v>
      </c>
      <c r="Q1132" s="9">
        <f t="shared" si="174"/>
        <v>53.725000000000001</v>
      </c>
      <c r="R1132" s="9">
        <f t="shared" si="175"/>
        <v>46.625</v>
      </c>
      <c r="S1132" s="9">
        <f t="shared" si="176"/>
        <v>38.674999999999997</v>
      </c>
      <c r="T1132" s="9">
        <f t="shared" si="177"/>
        <v>47.875</v>
      </c>
      <c r="U1132" s="8">
        <f t="shared" si="178"/>
        <v>46.341666666666661</v>
      </c>
      <c r="V1132" s="8">
        <f t="shared" si="179"/>
        <v>46.724999999999994</v>
      </c>
    </row>
    <row r="1133" spans="1:22" ht="13.5" x14ac:dyDescent="0.25">
      <c r="A1133" s="3">
        <f>RSI!A1133</f>
        <v>43658</v>
      </c>
      <c r="B1133" s="2">
        <f>RSI!B1133</f>
        <v>3.3677000000000001</v>
      </c>
      <c r="C1133" s="2">
        <f>RSI!I1133</f>
        <v>50.425914852679966</v>
      </c>
      <c r="D1133" s="2">
        <f>MACD!E1133</f>
        <v>-3.7499726265682209E-2</v>
      </c>
      <c r="E1133" s="2">
        <f>MACD!F1133</f>
        <v>-1.7438753072869947E-2</v>
      </c>
      <c r="F1133" s="2">
        <f>'Moving Avg'!D1133</f>
        <v>3.3626600000000004</v>
      </c>
      <c r="G1133" s="2">
        <f>'Moving Avg'!F1133</f>
        <v>3.3434649999999997</v>
      </c>
      <c r="H1133" s="2">
        <f>'Moving Avg'!G1133</f>
        <v>3.4027020000000014</v>
      </c>
      <c r="I1133" s="2">
        <f>'Moving Avg'!H1133</f>
        <v>3.2432470000000007</v>
      </c>
      <c r="J1133" s="6" t="str">
        <f>OBV!F1133</f>
        <v>BEARISH</v>
      </c>
      <c r="K1133" s="6" t="str">
        <f>OBV!G1133</f>
        <v>NEUTRAL</v>
      </c>
      <c r="L1133" s="6" t="str">
        <f>OBV!H1133</f>
        <v>NEUTRAL</v>
      </c>
      <c r="M1133" s="8">
        <f t="shared" si="170"/>
        <v>25</v>
      </c>
      <c r="N1133" s="8">
        <f t="shared" si="171"/>
        <v>100</v>
      </c>
      <c r="O1133" s="8">
        <f t="shared" si="172"/>
        <v>50</v>
      </c>
      <c r="P1133" s="8">
        <f t="shared" si="173"/>
        <v>16.5</v>
      </c>
      <c r="Q1133" s="9">
        <f t="shared" si="174"/>
        <v>53.725000000000001</v>
      </c>
      <c r="R1133" s="9">
        <f t="shared" si="175"/>
        <v>46.625</v>
      </c>
      <c r="S1133" s="9">
        <f t="shared" si="176"/>
        <v>38.674999999999997</v>
      </c>
      <c r="T1133" s="9">
        <f t="shared" si="177"/>
        <v>47.875</v>
      </c>
      <c r="U1133" s="8">
        <f t="shared" si="178"/>
        <v>46.341666666666661</v>
      </c>
      <c r="V1133" s="8">
        <f t="shared" si="179"/>
        <v>46.724999999999994</v>
      </c>
    </row>
    <row r="1134" spans="1:22" ht="13.5" x14ac:dyDescent="0.25">
      <c r="A1134" s="3">
        <f>RSI!A1134</f>
        <v>43661</v>
      </c>
      <c r="B1134" s="2">
        <f>RSI!B1134</f>
        <v>3.3677000000000001</v>
      </c>
      <c r="C1134" s="2">
        <f>RSI!I1134</f>
        <v>50.425914852679966</v>
      </c>
      <c r="D1134" s="2">
        <f>MACD!E1134</f>
        <v>-2.9513241896641951E-2</v>
      </c>
      <c r="E1134" s="2">
        <f>MACD!F1134</f>
        <v>-1.9853650837624349E-2</v>
      </c>
      <c r="F1134" s="2">
        <f>'Moving Avg'!D1134</f>
        <v>3.3639200000000002</v>
      </c>
      <c r="G1134" s="2">
        <f>'Moving Avg'!F1134</f>
        <v>3.348185</v>
      </c>
      <c r="H1134" s="2">
        <f>'Moving Avg'!G1134</f>
        <v>3.3985480000000017</v>
      </c>
      <c r="I1134" s="2">
        <f>'Moving Avg'!H1134</f>
        <v>3.245009500000001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  <c r="M1134" s="8">
        <f t="shared" si="170"/>
        <v>25</v>
      </c>
      <c r="N1134" s="8">
        <f t="shared" si="171"/>
        <v>45</v>
      </c>
      <c r="O1134" s="8">
        <f t="shared" si="172"/>
        <v>50</v>
      </c>
      <c r="P1134" s="8">
        <f t="shared" si="173"/>
        <v>16.5</v>
      </c>
      <c r="Q1134" s="9">
        <f t="shared" si="174"/>
        <v>34.475000000000001</v>
      </c>
      <c r="R1134" s="9">
        <f t="shared" si="175"/>
        <v>35.625</v>
      </c>
      <c r="S1134" s="9">
        <f t="shared" si="176"/>
        <v>30.425000000000001</v>
      </c>
      <c r="T1134" s="9">
        <f t="shared" si="177"/>
        <v>34.125</v>
      </c>
      <c r="U1134" s="8">
        <f t="shared" si="178"/>
        <v>33.508333333333333</v>
      </c>
      <c r="V1134" s="8">
        <f t="shared" si="179"/>
        <v>33.662499999999994</v>
      </c>
    </row>
    <row r="1135" spans="1:22" ht="13.5" x14ac:dyDescent="0.25">
      <c r="A1135" s="3">
        <f>RSI!A1135</f>
        <v>43662</v>
      </c>
      <c r="B1135" s="2">
        <f>RSI!B1135</f>
        <v>3.4495</v>
      </c>
      <c r="C1135" s="2">
        <f>RSI!I1135</f>
        <v>60.946957021952095</v>
      </c>
      <c r="D1135" s="2">
        <f>MACD!E1135</f>
        <v>-2.8835361073072718E-2</v>
      </c>
      <c r="E1135" s="2">
        <f>MACD!F1135</f>
        <v>-2.1649992884714024E-2</v>
      </c>
      <c r="F1135" s="2">
        <f>'Moving Avg'!D1135</f>
        <v>3.3790199999999997</v>
      </c>
      <c r="G1135" s="2">
        <f>'Moving Avg'!F1135</f>
        <v>3.35385</v>
      </c>
      <c r="H1135" s="2">
        <f>'Moving Avg'!G1135</f>
        <v>3.395904000000002</v>
      </c>
      <c r="I1135" s="2">
        <f>'Moving Avg'!H1135</f>
        <v>3.2471810000000003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45</v>
      </c>
      <c r="O1135" s="8">
        <f t="shared" si="172"/>
        <v>50</v>
      </c>
      <c r="P1135" s="8">
        <f t="shared" si="173"/>
        <v>83.5</v>
      </c>
      <c r="Q1135" s="9">
        <f t="shared" si="174"/>
        <v>44.524999999999999</v>
      </c>
      <c r="R1135" s="9">
        <f t="shared" si="175"/>
        <v>52.375</v>
      </c>
      <c r="S1135" s="9">
        <f t="shared" si="176"/>
        <v>60.575000000000003</v>
      </c>
      <c r="T1135" s="9">
        <f t="shared" si="177"/>
        <v>50.875</v>
      </c>
      <c r="U1135" s="8">
        <f t="shared" si="178"/>
        <v>52.491666666666674</v>
      </c>
      <c r="V1135" s="8">
        <f t="shared" si="179"/>
        <v>52.087500000000006</v>
      </c>
    </row>
    <row r="1136" spans="1:22" ht="13.5" x14ac:dyDescent="0.25">
      <c r="A1136" s="3">
        <f>RSI!A1136</f>
        <v>43663</v>
      </c>
      <c r="B1136" s="2">
        <f>RSI!B1136</f>
        <v>3.4558</v>
      </c>
      <c r="C1136" s="2">
        <f>RSI!I1136</f>
        <v>61.62249950838703</v>
      </c>
      <c r="D1136" s="2">
        <f>MACD!E1136</f>
        <v>-2.9230920415597605E-2</v>
      </c>
      <c r="E1136" s="2">
        <f>MACD!F1136</f>
        <v>-2.3166178390890742E-2</v>
      </c>
      <c r="F1136" s="2">
        <f>'Moving Avg'!D1136</f>
        <v>3.3991600000000006</v>
      </c>
      <c r="G1136" s="2">
        <f>'Moving Avg'!F1136</f>
        <v>3.3626599999999995</v>
      </c>
      <c r="H1136" s="2">
        <f>'Moving Avg'!G1136</f>
        <v>3.3937640000000022</v>
      </c>
      <c r="I1136" s="2">
        <f>'Moving Avg'!H1136</f>
        <v>3.2493840000000001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25</v>
      </c>
      <c r="N1136" s="8">
        <f t="shared" si="171"/>
        <v>45</v>
      </c>
      <c r="O1136" s="8">
        <f t="shared" si="172"/>
        <v>50</v>
      </c>
      <c r="P1136" s="8">
        <f t="shared" si="173"/>
        <v>83.5</v>
      </c>
      <c r="Q1136" s="9">
        <f t="shared" si="174"/>
        <v>44.524999999999999</v>
      </c>
      <c r="R1136" s="9">
        <f t="shared" si="175"/>
        <v>52.375</v>
      </c>
      <c r="S1136" s="9">
        <f t="shared" si="176"/>
        <v>60.575000000000003</v>
      </c>
      <c r="T1136" s="9">
        <f t="shared" si="177"/>
        <v>50.875</v>
      </c>
      <c r="U1136" s="8">
        <f t="shared" si="178"/>
        <v>52.491666666666674</v>
      </c>
      <c r="V1136" s="8">
        <f t="shared" si="179"/>
        <v>52.087500000000006</v>
      </c>
    </row>
    <row r="1137" spans="1:22" ht="13.5" x14ac:dyDescent="0.25">
      <c r="A1137" s="3">
        <f>RSI!A1137</f>
        <v>43664</v>
      </c>
      <c r="B1137" s="2">
        <f>RSI!B1137</f>
        <v>3.3992</v>
      </c>
      <c r="C1137" s="2">
        <f>RSI!I1137</f>
        <v>52.787797669225711</v>
      </c>
      <c r="D1137" s="2">
        <f>MACD!E1137</f>
        <v>-2.7813983485488691E-2</v>
      </c>
      <c r="E1137" s="2">
        <f>MACD!F1137</f>
        <v>-2.4095739409810333E-2</v>
      </c>
      <c r="F1137" s="2">
        <f>'Moving Avg'!D1137</f>
        <v>3.4079799999999998</v>
      </c>
      <c r="G1137" s="2">
        <f>'Moving Avg'!F1137</f>
        <v>3.3642349999999994</v>
      </c>
      <c r="H1137" s="2">
        <f>'Moving Avg'!G1137</f>
        <v>3.3901140000000023</v>
      </c>
      <c r="I1137" s="2">
        <f>'Moving Avg'!H1137</f>
        <v>3.2513040000000002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0"/>
        <v>25</v>
      </c>
      <c r="N1137" s="8">
        <f t="shared" si="171"/>
        <v>45</v>
      </c>
      <c r="O1137" s="8">
        <f t="shared" si="172"/>
        <v>50</v>
      </c>
      <c r="P1137" s="8">
        <f t="shared" si="173"/>
        <v>83.5</v>
      </c>
      <c r="Q1137" s="9">
        <f t="shared" si="174"/>
        <v>44.524999999999999</v>
      </c>
      <c r="R1137" s="9">
        <f t="shared" si="175"/>
        <v>52.375</v>
      </c>
      <c r="S1137" s="9">
        <f t="shared" si="176"/>
        <v>60.575000000000003</v>
      </c>
      <c r="T1137" s="9">
        <f t="shared" si="177"/>
        <v>50.875</v>
      </c>
      <c r="U1137" s="8">
        <f t="shared" si="178"/>
        <v>52.491666666666674</v>
      </c>
      <c r="V1137" s="8">
        <f t="shared" si="179"/>
        <v>52.087500000000006</v>
      </c>
    </row>
    <row r="1138" spans="1:22" ht="13.5" x14ac:dyDescent="0.25">
      <c r="A1138" s="3">
        <f>RSI!A1138</f>
        <v>43665</v>
      </c>
      <c r="B1138" s="2">
        <f>RSI!B1138</f>
        <v>3.3361999999999998</v>
      </c>
      <c r="C1138" s="2">
        <f>RSI!I1138</f>
        <v>45.046368051662498</v>
      </c>
      <c r="D1138" s="2">
        <f>MACD!E1138</f>
        <v>-2.2079186933574579E-2</v>
      </c>
      <c r="E1138" s="2">
        <f>MACD!F1138</f>
        <v>-2.3692428914563184E-2</v>
      </c>
      <c r="F1138" s="2">
        <f>'Moving Avg'!D1138</f>
        <v>3.4016800000000003</v>
      </c>
      <c r="G1138" s="2">
        <f>'Moving Avg'!F1138</f>
        <v>3.3623449999999999</v>
      </c>
      <c r="H1138" s="2">
        <f>'Moving Avg'!G1138</f>
        <v>3.3863360000000022</v>
      </c>
      <c r="I1138" s="2">
        <f>'Moving Avg'!H1138</f>
        <v>3.2529090000000003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66.5</v>
      </c>
      <c r="Q1138" s="9">
        <f t="shared" si="174"/>
        <v>26.225000000000001</v>
      </c>
      <c r="R1138" s="9">
        <f t="shared" si="175"/>
        <v>39.125</v>
      </c>
      <c r="S1138" s="9">
        <f t="shared" si="176"/>
        <v>46.174999999999997</v>
      </c>
      <c r="T1138" s="9">
        <f t="shared" si="177"/>
        <v>35.375</v>
      </c>
      <c r="U1138" s="8">
        <f t="shared" si="178"/>
        <v>37.174999999999997</v>
      </c>
      <c r="V1138" s="8">
        <f t="shared" si="179"/>
        <v>36.724999999999994</v>
      </c>
    </row>
    <row r="1139" spans="1:22" ht="13.5" x14ac:dyDescent="0.25">
      <c r="A1139" s="3">
        <f>RSI!A1139</f>
        <v>43668</v>
      </c>
      <c r="B1139" s="2">
        <f>RSI!B1139</f>
        <v>3.3361999999999998</v>
      </c>
      <c r="C1139" s="2">
        <f>RSI!I1139</f>
        <v>45.046368051662498</v>
      </c>
      <c r="D1139" s="2">
        <f>MACD!E1139</f>
        <v>-1.7944754456336032E-2</v>
      </c>
      <c r="E1139" s="2">
        <f>MACD!F1139</f>
        <v>-2.2542894022917755E-2</v>
      </c>
      <c r="F1139" s="2">
        <f>'Moving Avg'!D1139</f>
        <v>3.3953800000000003</v>
      </c>
      <c r="G1139" s="2">
        <f>'Moving Avg'!F1139</f>
        <v>3.3614000000000006</v>
      </c>
      <c r="H1139" s="2">
        <f>'Moving Avg'!G1139</f>
        <v>3.3838180000000015</v>
      </c>
      <c r="I1139" s="2">
        <f>'Moving Avg'!H1139</f>
        <v>3.2545454999999999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66.5</v>
      </c>
      <c r="Q1139" s="9">
        <f t="shared" si="174"/>
        <v>26.225000000000001</v>
      </c>
      <c r="R1139" s="9">
        <f t="shared" si="175"/>
        <v>39.125</v>
      </c>
      <c r="S1139" s="9">
        <f t="shared" si="176"/>
        <v>46.174999999999997</v>
      </c>
      <c r="T1139" s="9">
        <f t="shared" si="177"/>
        <v>35.375</v>
      </c>
      <c r="U1139" s="8">
        <f t="shared" si="178"/>
        <v>37.174999999999997</v>
      </c>
      <c r="V1139" s="8">
        <f t="shared" si="179"/>
        <v>36.724999999999994</v>
      </c>
    </row>
    <row r="1140" spans="1:22" ht="13.5" x14ac:dyDescent="0.25">
      <c r="A1140" s="3">
        <f>RSI!A1140</f>
        <v>43669</v>
      </c>
      <c r="B1140" s="2">
        <f>RSI!B1140</f>
        <v>3.3361999999999998</v>
      </c>
      <c r="C1140" s="2">
        <f>RSI!I1140</f>
        <v>45.046368051662498</v>
      </c>
      <c r="D1140" s="2">
        <f>MACD!E1140</f>
        <v>-1.2275387080079803E-2</v>
      </c>
      <c r="E1140" s="2">
        <f>MACD!F1140</f>
        <v>-2.0489392634350165E-2</v>
      </c>
      <c r="F1140" s="2">
        <f>'Moving Avg'!D1140</f>
        <v>3.3727199999999997</v>
      </c>
      <c r="G1140" s="2">
        <f>'Moving Avg'!F1140</f>
        <v>3.3613999999999997</v>
      </c>
      <c r="H1140" s="2">
        <f>'Moving Avg'!G1140</f>
        <v>3.3833140000000008</v>
      </c>
      <c r="I1140" s="2">
        <f>'Moving Avg'!H1140</f>
        <v>3.2562764999999998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16.5</v>
      </c>
      <c r="Q1140" s="9">
        <f t="shared" si="174"/>
        <v>18.725000000000001</v>
      </c>
      <c r="R1140" s="9">
        <f t="shared" si="175"/>
        <v>26.625</v>
      </c>
      <c r="S1140" s="9">
        <f t="shared" si="176"/>
        <v>23.675000000000001</v>
      </c>
      <c r="T1140" s="9">
        <f t="shared" si="177"/>
        <v>22.875</v>
      </c>
      <c r="U1140" s="8">
        <f t="shared" si="178"/>
        <v>23.008333333333336</v>
      </c>
      <c r="V1140" s="8">
        <f t="shared" si="179"/>
        <v>22.975000000000001</v>
      </c>
    </row>
    <row r="1141" spans="1:22" ht="13.5" x14ac:dyDescent="0.25">
      <c r="A1141" s="3">
        <f>RSI!A1141</f>
        <v>43670</v>
      </c>
      <c r="B1141" s="2">
        <f>RSI!B1141</f>
        <v>3.3361999999999998</v>
      </c>
      <c r="C1141" s="2">
        <f>RSI!I1141</f>
        <v>45.046368051662498</v>
      </c>
      <c r="D1141" s="2">
        <f>MACD!E1141</f>
        <v>-1.0170607659023556E-2</v>
      </c>
      <c r="E1141" s="2">
        <f>MACD!F1141</f>
        <v>-1.8425635639284843E-2</v>
      </c>
      <c r="F1141" s="2">
        <f>'Moving Avg'!D1141</f>
        <v>3.3487999999999998</v>
      </c>
      <c r="G1141" s="2">
        <f>'Moving Avg'!F1141</f>
        <v>3.3642300000000001</v>
      </c>
      <c r="H1141" s="2">
        <f>'Moving Avg'!G1141</f>
        <v>3.3810480000000007</v>
      </c>
      <c r="I1141" s="2">
        <f>'Moving Avg'!H1141</f>
        <v>3.2577554999999996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16.5</v>
      </c>
      <c r="Q1141" s="9">
        <f t="shared" si="174"/>
        <v>18.725000000000001</v>
      </c>
      <c r="R1141" s="9">
        <f t="shared" si="175"/>
        <v>26.625</v>
      </c>
      <c r="S1141" s="9">
        <f t="shared" si="176"/>
        <v>23.675000000000001</v>
      </c>
      <c r="T1141" s="9">
        <f t="shared" si="177"/>
        <v>22.875</v>
      </c>
      <c r="U1141" s="8">
        <f t="shared" si="178"/>
        <v>23.008333333333336</v>
      </c>
      <c r="V1141" s="8">
        <f t="shared" si="179"/>
        <v>22.975000000000001</v>
      </c>
    </row>
    <row r="1142" spans="1:22" ht="13.5" x14ac:dyDescent="0.25">
      <c r="A1142" s="3">
        <f>RSI!A1142</f>
        <v>43672</v>
      </c>
      <c r="B1142" s="2">
        <f>RSI!B1142</f>
        <v>3.4306999999999999</v>
      </c>
      <c r="C1142" s="2">
        <f>RSI!I1142</f>
        <v>57.593624477165307</v>
      </c>
      <c r="D1142" s="2">
        <f>MACD!E1142</f>
        <v>-1.5190274976896401E-2</v>
      </c>
      <c r="E1142" s="2">
        <f>MACD!F1142</f>
        <v>-1.7778563506807156E-2</v>
      </c>
      <c r="F1142" s="2">
        <f>'Moving Avg'!D1142</f>
        <v>3.3551000000000002</v>
      </c>
      <c r="G1142" s="2">
        <f>'Moving Avg'!F1142</f>
        <v>3.373675</v>
      </c>
      <c r="H1142" s="2">
        <f>'Moving Avg'!G1142</f>
        <v>3.3813000000000004</v>
      </c>
      <c r="I1142" s="2">
        <f>'Moving Avg'!H1142</f>
        <v>3.2598014999999987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16.5</v>
      </c>
      <c r="Q1142" s="9">
        <f t="shared" si="174"/>
        <v>18.725000000000001</v>
      </c>
      <c r="R1142" s="9">
        <f t="shared" si="175"/>
        <v>26.625</v>
      </c>
      <c r="S1142" s="9">
        <f t="shared" si="176"/>
        <v>23.675000000000001</v>
      </c>
      <c r="T1142" s="9">
        <f t="shared" si="177"/>
        <v>22.875</v>
      </c>
      <c r="U1142" s="8">
        <f t="shared" si="178"/>
        <v>23.008333333333336</v>
      </c>
      <c r="V1142" s="8">
        <f t="shared" si="179"/>
        <v>22.975000000000001</v>
      </c>
    </row>
    <row r="1143" spans="1:22" ht="13.5" x14ac:dyDescent="0.25">
      <c r="A1143" s="3">
        <f>RSI!A1143</f>
        <v>43675</v>
      </c>
      <c r="B1143" s="2">
        <f>RSI!B1143</f>
        <v>3.4306999999999999</v>
      </c>
      <c r="C1143" s="2">
        <f>RSI!I1143</f>
        <v>57.593624477165307</v>
      </c>
      <c r="D1143" s="2">
        <f>MACD!E1143</f>
        <v>-1.7873031137886741E-2</v>
      </c>
      <c r="E1143" s="2">
        <f>MACD!F1143</f>
        <v>-1.7797457033023073E-2</v>
      </c>
      <c r="F1143" s="2">
        <f>'Moving Avg'!D1143</f>
        <v>3.3739999999999997</v>
      </c>
      <c r="G1143" s="2">
        <f>'Moving Avg'!F1143</f>
        <v>3.3783999999999992</v>
      </c>
      <c r="H1143" s="2">
        <f>'Moving Avg'!G1143</f>
        <v>3.381930000000001</v>
      </c>
      <c r="I1143" s="2">
        <f>'Moving Avg'!H1143</f>
        <v>3.2618474999999982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  <c r="M1143" s="8">
        <f t="shared" si="170"/>
        <v>25</v>
      </c>
      <c r="N1143" s="8">
        <f t="shared" si="171"/>
        <v>45</v>
      </c>
      <c r="O1143" s="8">
        <f t="shared" si="172"/>
        <v>50</v>
      </c>
      <c r="P1143" s="8">
        <f t="shared" si="173"/>
        <v>83.5</v>
      </c>
      <c r="Q1143" s="9">
        <f t="shared" si="174"/>
        <v>44.524999999999999</v>
      </c>
      <c r="R1143" s="9">
        <f t="shared" si="175"/>
        <v>52.375</v>
      </c>
      <c r="S1143" s="9">
        <f t="shared" si="176"/>
        <v>60.575000000000003</v>
      </c>
      <c r="T1143" s="9">
        <f t="shared" si="177"/>
        <v>50.875</v>
      </c>
      <c r="U1143" s="8">
        <f t="shared" si="178"/>
        <v>52.491666666666674</v>
      </c>
      <c r="V1143" s="8">
        <f t="shared" si="179"/>
        <v>52.087500000000006</v>
      </c>
    </row>
    <row r="1144" spans="1:22" ht="13.5" x14ac:dyDescent="0.25">
      <c r="A1144" s="3">
        <f>RSI!A1144</f>
        <v>43676</v>
      </c>
      <c r="B1144" s="2">
        <f>RSI!B1144</f>
        <v>3.4306999999999999</v>
      </c>
      <c r="C1144" s="2">
        <f>RSI!I1144</f>
        <v>57.593624477165307</v>
      </c>
      <c r="D1144" s="2">
        <f>MACD!E1144</f>
        <v>-2.0489173074413447E-2</v>
      </c>
      <c r="E1144" s="2">
        <f>MACD!F1144</f>
        <v>-1.8335800241301149E-2</v>
      </c>
      <c r="F1144" s="2">
        <f>'Moving Avg'!D1144</f>
        <v>3.3929</v>
      </c>
      <c r="G1144" s="2">
        <f>'Moving Avg'!F1144</f>
        <v>3.3809199999999997</v>
      </c>
      <c r="H1144" s="2">
        <f>'Moving Avg'!G1144</f>
        <v>3.382308000000001</v>
      </c>
      <c r="I1144" s="2">
        <f>'Moving Avg'!H1144</f>
        <v>3.2639879999999981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  <c r="M1144" s="8">
        <f t="shared" si="170"/>
        <v>25</v>
      </c>
      <c r="N1144" s="8">
        <f t="shared" si="171"/>
        <v>45</v>
      </c>
      <c r="O1144" s="8">
        <f t="shared" si="172"/>
        <v>50</v>
      </c>
      <c r="P1144" s="8">
        <f t="shared" si="173"/>
        <v>83.5</v>
      </c>
      <c r="Q1144" s="9">
        <f t="shared" si="174"/>
        <v>44.524999999999999</v>
      </c>
      <c r="R1144" s="9">
        <f t="shared" si="175"/>
        <v>52.375</v>
      </c>
      <c r="S1144" s="9">
        <f t="shared" si="176"/>
        <v>60.575000000000003</v>
      </c>
      <c r="T1144" s="9">
        <f t="shared" si="177"/>
        <v>50.875</v>
      </c>
      <c r="U1144" s="8">
        <f t="shared" si="178"/>
        <v>52.491666666666674</v>
      </c>
      <c r="V1144" s="8">
        <f t="shared" si="179"/>
        <v>52.087500000000006</v>
      </c>
    </row>
    <row r="1145" spans="1:22" ht="13.5" x14ac:dyDescent="0.25">
      <c r="A1145" s="3">
        <f>RSI!A1145</f>
        <v>43677</v>
      </c>
      <c r="B1145" s="2">
        <f>RSI!B1145</f>
        <v>3.4306999999999999</v>
      </c>
      <c r="C1145" s="2">
        <f>RSI!I1145</f>
        <v>57.593624477165307</v>
      </c>
      <c r="D1145" s="2">
        <f>MACD!E1145</f>
        <v>-1.0438695411299381E-2</v>
      </c>
      <c r="E1145" s="2">
        <f>MACD!F1145</f>
        <v>-1.6756379275300798E-2</v>
      </c>
      <c r="F1145" s="2">
        <f>'Moving Avg'!D1145</f>
        <v>3.4117999999999995</v>
      </c>
      <c r="G1145" s="2">
        <f>'Moving Avg'!F1145</f>
        <v>3.3834399999999993</v>
      </c>
      <c r="H1145" s="2">
        <f>'Moving Avg'!G1145</f>
        <v>3.3823080000000005</v>
      </c>
      <c r="I1145" s="2">
        <f>'Moving Avg'!H1145</f>
        <v>3.2659079999999987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83.5</v>
      </c>
      <c r="Q1145" s="9">
        <f t="shared" si="174"/>
        <v>28.774999999999999</v>
      </c>
      <c r="R1145" s="9">
        <f t="shared" si="175"/>
        <v>43.375</v>
      </c>
      <c r="S1145" s="9">
        <f t="shared" si="176"/>
        <v>53.825000000000003</v>
      </c>
      <c r="T1145" s="9">
        <f t="shared" si="177"/>
        <v>39.625</v>
      </c>
      <c r="U1145" s="8">
        <f t="shared" si="178"/>
        <v>41.991666666666667</v>
      </c>
      <c r="V1145" s="8">
        <f t="shared" si="179"/>
        <v>41.400000000000006</v>
      </c>
    </row>
    <row r="1146" spans="1:22" ht="13.5" x14ac:dyDescent="0.25">
      <c r="A1146" s="3">
        <f>RSI!A1146</f>
        <v>43678</v>
      </c>
      <c r="B1146" s="2">
        <f>RSI!B1146</f>
        <v>3.3929</v>
      </c>
      <c r="C1146" s="2">
        <f>RSI!I1146</f>
        <v>51.292669194886599</v>
      </c>
      <c r="D1146" s="2">
        <f>MACD!E1146</f>
        <v>1.5380457254572377E-3</v>
      </c>
      <c r="E1146" s="2">
        <f>MACD!F1146</f>
        <v>-1.3097494275149191E-2</v>
      </c>
      <c r="F1146" s="2">
        <f>'Moving Avg'!D1146</f>
        <v>3.4231400000000001</v>
      </c>
      <c r="G1146" s="2">
        <f>'Moving Avg'!F1146</f>
        <v>3.3840699999999999</v>
      </c>
      <c r="H1146" s="2">
        <f>'Moving Avg'!G1146</f>
        <v>3.3815519999999997</v>
      </c>
      <c r="I1146" s="2">
        <f>'Moving Avg'!H1146</f>
        <v>3.2674504999999989</v>
      </c>
      <c r="J1146" s="6" t="str">
        <f>OBV!F1146</f>
        <v>BEARISH</v>
      </c>
      <c r="K1146" s="6" t="str">
        <f>OBV!G1146</f>
        <v>NEUTRAL</v>
      </c>
      <c r="L1146" s="6" t="str">
        <f>OBV!H1146</f>
        <v>BEARISH DIVERGENCE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16.5</v>
      </c>
      <c r="Q1146" s="9">
        <f t="shared" si="174"/>
        <v>18.725000000000001</v>
      </c>
      <c r="R1146" s="9">
        <f t="shared" si="175"/>
        <v>26.625</v>
      </c>
      <c r="S1146" s="9">
        <f t="shared" si="176"/>
        <v>23.675000000000001</v>
      </c>
      <c r="T1146" s="9">
        <f t="shared" si="177"/>
        <v>22.875</v>
      </c>
      <c r="U1146" s="8">
        <f t="shared" si="178"/>
        <v>23.008333333333336</v>
      </c>
      <c r="V1146" s="8">
        <f t="shared" si="179"/>
        <v>22.975000000000001</v>
      </c>
    </row>
    <row r="1147" spans="1:22" ht="13.5" x14ac:dyDescent="0.25">
      <c r="A1147" s="3">
        <f>RSI!A1147</f>
        <v>43679</v>
      </c>
      <c r="B1147" s="2">
        <f>RSI!B1147</f>
        <v>3.4306999999999999</v>
      </c>
      <c r="C1147" s="2">
        <f>RSI!I1147</f>
        <v>56.426474244152821</v>
      </c>
      <c r="D1147" s="2">
        <f>MACD!E1147</f>
        <v>1.131215935656904E-4</v>
      </c>
      <c r="E1147" s="2">
        <f>MACD!F1147</f>
        <v>-1.0455371101406215E-2</v>
      </c>
      <c r="F1147" s="2">
        <f>'Moving Avg'!D1147</f>
        <v>3.4231399999999992</v>
      </c>
      <c r="G1147" s="2">
        <f>'Moving Avg'!F1147</f>
        <v>3.3872200000000001</v>
      </c>
      <c r="H1147" s="2">
        <f>'Moving Avg'!G1147</f>
        <v>3.381678</v>
      </c>
      <c r="I1147" s="2">
        <f>'Moving Avg'!H1147</f>
        <v>3.2692449999999993</v>
      </c>
      <c r="J1147" s="6" t="str">
        <f>OBV!F1147</f>
        <v>BEARISH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16.5</v>
      </c>
      <c r="Q1147" s="9">
        <f t="shared" si="174"/>
        <v>18.725000000000001</v>
      </c>
      <c r="R1147" s="9">
        <f t="shared" si="175"/>
        <v>26.625</v>
      </c>
      <c r="S1147" s="9">
        <f t="shared" si="176"/>
        <v>23.675000000000001</v>
      </c>
      <c r="T1147" s="9">
        <f t="shared" si="177"/>
        <v>22.875</v>
      </c>
      <c r="U1147" s="8">
        <f t="shared" si="178"/>
        <v>23.008333333333336</v>
      </c>
      <c r="V1147" s="8">
        <f t="shared" si="179"/>
        <v>22.975000000000001</v>
      </c>
    </row>
    <row r="1148" spans="1:22" ht="13.5" x14ac:dyDescent="0.25">
      <c r="A1148" s="3">
        <f>RSI!A1148</f>
        <v>43682</v>
      </c>
      <c r="B1148" s="2">
        <f>RSI!B1148</f>
        <v>3.4180999999999999</v>
      </c>
      <c r="C1148" s="2">
        <f>RSI!I1148</f>
        <v>54.369340464852051</v>
      </c>
      <c r="D1148" s="2">
        <f>MACD!E1148</f>
        <v>-1.012250980997953E-2</v>
      </c>
      <c r="E1148" s="2">
        <f>MACD!F1148</f>
        <v>-1.0388798843120878E-2</v>
      </c>
      <c r="F1148" s="2">
        <f>'Moving Avg'!D1148</f>
        <v>3.4206200000000004</v>
      </c>
      <c r="G1148" s="2">
        <f>'Moving Avg'!F1148</f>
        <v>3.3897399999999998</v>
      </c>
      <c r="H1148" s="2">
        <f>'Moving Avg'!G1148</f>
        <v>3.3814260000000003</v>
      </c>
      <c r="I1148" s="2">
        <f>'Moving Avg'!H1148</f>
        <v>3.2709764999999993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16.5</v>
      </c>
      <c r="Q1148" s="9">
        <f t="shared" si="174"/>
        <v>18.725000000000001</v>
      </c>
      <c r="R1148" s="9">
        <f t="shared" si="175"/>
        <v>26.625</v>
      </c>
      <c r="S1148" s="9">
        <f t="shared" si="176"/>
        <v>23.675000000000001</v>
      </c>
      <c r="T1148" s="9">
        <f t="shared" si="177"/>
        <v>22.875</v>
      </c>
      <c r="U1148" s="8">
        <f t="shared" si="178"/>
        <v>23.008333333333336</v>
      </c>
      <c r="V1148" s="8">
        <f t="shared" si="179"/>
        <v>22.975000000000001</v>
      </c>
    </row>
    <row r="1149" spans="1:22" ht="13.5" x14ac:dyDescent="0.25">
      <c r="A1149" s="3">
        <f>RSI!A1149</f>
        <v>43683</v>
      </c>
      <c r="B1149" s="2">
        <f>RSI!B1149</f>
        <v>3.4306999999999999</v>
      </c>
      <c r="C1149" s="2">
        <f>RSI!I1149</f>
        <v>56.093177905391215</v>
      </c>
      <c r="D1149" s="2">
        <f>MACD!E1149</f>
        <v>-1.9893189572757652E-2</v>
      </c>
      <c r="E1149" s="2">
        <f>MACD!F1149</f>
        <v>-1.2289676989048235E-2</v>
      </c>
      <c r="F1149" s="2">
        <f>'Moving Avg'!D1149</f>
        <v>3.4206199999999995</v>
      </c>
      <c r="G1149" s="2">
        <f>'Moving Avg'!F1149</f>
        <v>3.3932050000000005</v>
      </c>
      <c r="H1149" s="2">
        <f>'Moving Avg'!G1149</f>
        <v>3.3795379999999993</v>
      </c>
      <c r="I1149" s="2">
        <f>'Moving Avg'!H1149</f>
        <v>3.2727079999999997</v>
      </c>
      <c r="J1149" s="6" t="str">
        <f>OBV!F1149</f>
        <v>BEARISH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45</v>
      </c>
      <c r="O1149" s="8">
        <f t="shared" si="172"/>
        <v>50</v>
      </c>
      <c r="P1149" s="8">
        <f t="shared" si="173"/>
        <v>16.5</v>
      </c>
      <c r="Q1149" s="9">
        <f t="shared" si="174"/>
        <v>34.475000000000001</v>
      </c>
      <c r="R1149" s="9">
        <f t="shared" si="175"/>
        <v>35.625</v>
      </c>
      <c r="S1149" s="9">
        <f t="shared" si="176"/>
        <v>30.425000000000001</v>
      </c>
      <c r="T1149" s="9">
        <f t="shared" si="177"/>
        <v>34.125</v>
      </c>
      <c r="U1149" s="8">
        <f t="shared" si="178"/>
        <v>33.508333333333333</v>
      </c>
      <c r="V1149" s="8">
        <f t="shared" si="179"/>
        <v>33.662499999999994</v>
      </c>
    </row>
    <row r="1150" spans="1:22" ht="13.5" x14ac:dyDescent="0.25">
      <c r="A1150" s="3">
        <f>RSI!A1150</f>
        <v>43684</v>
      </c>
      <c r="B1150" s="2">
        <f>RSI!B1150</f>
        <v>3.3298999999999999</v>
      </c>
      <c r="C1150" s="2">
        <f>RSI!I1150</f>
        <v>42.319384228270849</v>
      </c>
      <c r="D1150" s="2">
        <f>MACD!E1150</f>
        <v>-2.0931833950172951E-2</v>
      </c>
      <c r="E1150" s="2">
        <f>MACD!F1150</f>
        <v>-1.4018108381273179E-2</v>
      </c>
      <c r="F1150" s="2">
        <f>'Moving Avg'!D1150</f>
        <v>3.4004599999999998</v>
      </c>
      <c r="G1150" s="2">
        <f>'Moving Avg'!F1150</f>
        <v>3.3909999999999996</v>
      </c>
      <c r="H1150" s="2">
        <f>'Moving Avg'!G1150</f>
        <v>3.3773979999999999</v>
      </c>
      <c r="I1150" s="2">
        <f>'Moving Avg'!H1150</f>
        <v>3.273966999999999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16.5</v>
      </c>
      <c r="Q1150" s="9">
        <f t="shared" si="174"/>
        <v>34.475000000000001</v>
      </c>
      <c r="R1150" s="9">
        <f t="shared" si="175"/>
        <v>35.625</v>
      </c>
      <c r="S1150" s="9">
        <f t="shared" si="176"/>
        <v>30.425000000000001</v>
      </c>
      <c r="T1150" s="9">
        <f t="shared" si="177"/>
        <v>34.125</v>
      </c>
      <c r="U1150" s="8">
        <f t="shared" si="178"/>
        <v>33.508333333333333</v>
      </c>
      <c r="V1150" s="8">
        <f t="shared" si="179"/>
        <v>33.662499999999994</v>
      </c>
    </row>
    <row r="1151" spans="1:22" ht="13.5" x14ac:dyDescent="0.25">
      <c r="A1151" s="3">
        <f>RSI!A1151</f>
        <v>43685</v>
      </c>
      <c r="B1151" s="2">
        <f>RSI!B1151</f>
        <v>3.4243999999999999</v>
      </c>
      <c r="C1151" s="2">
        <f>RSI!I1151</f>
        <v>53.778339645114478</v>
      </c>
      <c r="D1151" s="2">
        <f>MACD!E1151</f>
        <v>-2.8435252377490894E-2</v>
      </c>
      <c r="E1151" s="2">
        <f>MACD!F1151</f>
        <v>-1.6901537180516724E-2</v>
      </c>
      <c r="F1151" s="2">
        <f>'Moving Avg'!D1151</f>
        <v>3.4067599999999998</v>
      </c>
      <c r="G1151" s="2">
        <f>'Moving Avg'!F1151</f>
        <v>3.3944650000000003</v>
      </c>
      <c r="H1151" s="2">
        <f>'Moving Avg'!G1151</f>
        <v>3.377148</v>
      </c>
      <c r="I1151" s="2">
        <f>'Moving Avg'!H1151</f>
        <v>3.275698499999999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83.5</v>
      </c>
      <c r="Q1151" s="9">
        <f t="shared" si="174"/>
        <v>44.524999999999999</v>
      </c>
      <c r="R1151" s="9">
        <f t="shared" si="175"/>
        <v>52.375</v>
      </c>
      <c r="S1151" s="9">
        <f t="shared" si="176"/>
        <v>60.575000000000003</v>
      </c>
      <c r="T1151" s="9">
        <f t="shared" si="177"/>
        <v>50.875</v>
      </c>
      <c r="U1151" s="8">
        <f t="shared" si="178"/>
        <v>52.491666666666674</v>
      </c>
      <c r="V1151" s="8">
        <f t="shared" si="179"/>
        <v>52.087500000000006</v>
      </c>
    </row>
    <row r="1152" spans="1:22" ht="13.5" x14ac:dyDescent="0.25">
      <c r="A1152" s="3">
        <f>RSI!A1152</f>
        <v>43686</v>
      </c>
      <c r="B1152" s="2">
        <f>RSI!B1152</f>
        <v>3.4117999999999999</v>
      </c>
      <c r="C1152" s="2">
        <f>RSI!I1152</f>
        <v>52.286813945303855</v>
      </c>
      <c r="D1152" s="2">
        <f>MACD!E1152</f>
        <v>-1.9523283881771825E-2</v>
      </c>
      <c r="E1152" s="2">
        <f>MACD!F1152</f>
        <v>-1.7425886520767746E-2</v>
      </c>
      <c r="F1152" s="2">
        <f>'Moving Avg'!D1152</f>
        <v>3.4029800000000003</v>
      </c>
      <c r="G1152" s="2">
        <f>'Moving Avg'!F1152</f>
        <v>3.3973000000000004</v>
      </c>
      <c r="H1152" s="2">
        <f>'Moving Avg'!G1152</f>
        <v>3.375512000000001</v>
      </c>
      <c r="I1152" s="2">
        <f>'Moving Avg'!H1152</f>
        <v>3.2773669999999995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45</v>
      </c>
      <c r="O1152" s="8">
        <f t="shared" si="172"/>
        <v>50</v>
      </c>
      <c r="P1152" s="8">
        <f t="shared" si="173"/>
        <v>16.5</v>
      </c>
      <c r="Q1152" s="9">
        <f t="shared" si="174"/>
        <v>34.475000000000001</v>
      </c>
      <c r="R1152" s="9">
        <f t="shared" si="175"/>
        <v>35.625</v>
      </c>
      <c r="S1152" s="9">
        <f t="shared" si="176"/>
        <v>30.425000000000001</v>
      </c>
      <c r="T1152" s="9">
        <f t="shared" si="177"/>
        <v>34.125</v>
      </c>
      <c r="U1152" s="8">
        <f t="shared" si="178"/>
        <v>33.508333333333333</v>
      </c>
      <c r="V1152" s="8">
        <f t="shared" si="179"/>
        <v>33.662499999999994</v>
      </c>
    </row>
    <row r="1153" spans="1:22" ht="13.5" x14ac:dyDescent="0.25">
      <c r="A1153" s="3">
        <f>RSI!A1153</f>
        <v>43691</v>
      </c>
      <c r="B1153" s="2">
        <f>RSI!B1153</f>
        <v>3.5375999999999999</v>
      </c>
      <c r="C1153" s="2">
        <f>RSI!I1153</f>
        <v>63.246863895912696</v>
      </c>
      <c r="D1153" s="2">
        <f>MACD!E1153</f>
        <v>-2.142161871980619E-2</v>
      </c>
      <c r="E1153" s="2">
        <f>MACD!F1153</f>
        <v>-1.8225032960575437E-2</v>
      </c>
      <c r="F1153" s="2">
        <f>'Moving Avg'!D1153</f>
        <v>3.4268799999999997</v>
      </c>
      <c r="G1153" s="2">
        <f>'Moving Avg'!F1153</f>
        <v>3.4057950000000003</v>
      </c>
      <c r="H1153" s="2">
        <f>'Moving Avg'!G1153</f>
        <v>3.3765180000000008</v>
      </c>
      <c r="I1153" s="2">
        <f>'Moving Avg'!H1153</f>
        <v>3.2799474999999991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45</v>
      </c>
      <c r="O1153" s="8">
        <f t="shared" si="172"/>
        <v>50</v>
      </c>
      <c r="P1153" s="8">
        <f t="shared" si="173"/>
        <v>16.5</v>
      </c>
      <c r="Q1153" s="9">
        <f t="shared" si="174"/>
        <v>34.475000000000001</v>
      </c>
      <c r="R1153" s="9">
        <f t="shared" si="175"/>
        <v>35.625</v>
      </c>
      <c r="S1153" s="9">
        <f t="shared" si="176"/>
        <v>30.425000000000001</v>
      </c>
      <c r="T1153" s="9">
        <f t="shared" si="177"/>
        <v>34.125</v>
      </c>
      <c r="U1153" s="8">
        <f t="shared" si="178"/>
        <v>33.508333333333333</v>
      </c>
      <c r="V1153" s="8">
        <f t="shared" si="179"/>
        <v>33.662499999999994</v>
      </c>
    </row>
    <row r="1154" spans="1:22" ht="13.5" x14ac:dyDescent="0.25">
      <c r="A1154" s="3">
        <f>RSI!A1154</f>
        <v>43692</v>
      </c>
      <c r="B1154" s="2">
        <f>RSI!B1154</f>
        <v>3.5375999999999999</v>
      </c>
      <c r="C1154" s="2">
        <f>RSI!I1154</f>
        <v>63.246863895912696</v>
      </c>
      <c r="D1154" s="2">
        <f>MACD!E1154</f>
        <v>-2.3883030701516095E-2</v>
      </c>
      <c r="E1154" s="2">
        <f>MACD!F1154</f>
        <v>-1.9356632508763572E-2</v>
      </c>
      <c r="F1154" s="2">
        <f>'Moving Avg'!D1154</f>
        <v>3.4482599999999999</v>
      </c>
      <c r="G1154" s="2">
        <f>'Moving Avg'!F1154</f>
        <v>3.4142900000000003</v>
      </c>
      <c r="H1154" s="2">
        <f>'Moving Avg'!G1154</f>
        <v>3.3781540000000008</v>
      </c>
      <c r="I1154" s="2">
        <f>'Moving Avg'!H1154</f>
        <v>3.282307499999999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34.475000000000001</v>
      </c>
      <c r="R1154" s="9">
        <f t="shared" si="175"/>
        <v>35.625</v>
      </c>
      <c r="S1154" s="9">
        <f t="shared" si="176"/>
        <v>30.425000000000001</v>
      </c>
      <c r="T1154" s="9">
        <f t="shared" si="177"/>
        <v>34.125</v>
      </c>
      <c r="U1154" s="8">
        <f t="shared" si="178"/>
        <v>33.508333333333333</v>
      </c>
      <c r="V1154" s="8">
        <f t="shared" si="179"/>
        <v>33.662499999999994</v>
      </c>
    </row>
    <row r="1155" spans="1:22" ht="13.5" x14ac:dyDescent="0.25">
      <c r="A1155" s="3">
        <f>RSI!A1155</f>
        <v>43693</v>
      </c>
      <c r="B1155" s="2">
        <f>RSI!B1155</f>
        <v>3.5305</v>
      </c>
      <c r="C1155" s="2">
        <f>RSI!I1155</f>
        <v>62.309994817186883</v>
      </c>
      <c r="D1155" s="2">
        <f>MACD!E1155</f>
        <v>-2.6231623784604974E-2</v>
      </c>
      <c r="E1155" s="2">
        <f>MACD!F1155</f>
        <v>-2.0731630763931853E-2</v>
      </c>
      <c r="F1155" s="2">
        <f>'Moving Avg'!D1155</f>
        <v>3.4883799999999994</v>
      </c>
      <c r="G1155" s="2">
        <f>'Moving Avg'!F1155</f>
        <v>3.4183400000000006</v>
      </c>
      <c r="H1155" s="2">
        <f>'Moving Avg'!G1155</f>
        <v>3.38015</v>
      </c>
      <c r="I1155" s="2">
        <f>'Moving Avg'!H1155</f>
        <v>3.2850099999999993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16.5</v>
      </c>
      <c r="Q1155" s="9">
        <f t="shared" ref="Q1155:Q1218" si="184">0.35*M1155+N1155*0.35+O1155*0.15+P1155*0.15</f>
        <v>34.475000000000001</v>
      </c>
      <c r="R1155" s="9">
        <f t="shared" ref="R1155:R1218" si="185">M1155*0.2+N1155*0.2+O1155*0.35+P1155*0.25</f>
        <v>35.625</v>
      </c>
      <c r="S1155" s="9">
        <f t="shared" ref="S1155:S1218" si="186">M1155*0.15+N1155*0.15+O1155*0.25+P1155*0.45</f>
        <v>30.425000000000001</v>
      </c>
      <c r="T1155" s="9">
        <f t="shared" ref="T1155:T1218" si="187">0.25*SUM(M1155:P1155)</f>
        <v>34.125</v>
      </c>
      <c r="U1155" s="8">
        <f t="shared" ref="U1155:U1218" si="188">SUM(Q1155:S1155)/3</f>
        <v>33.508333333333333</v>
      </c>
      <c r="V1155" s="8">
        <f t="shared" ref="V1155:V1218" si="189">SUM(Q1155:T1155)/4</f>
        <v>33.662499999999994</v>
      </c>
    </row>
    <row r="1156" spans="1:22" ht="13.5" x14ac:dyDescent="0.25">
      <c r="A1156" s="3">
        <f>RSI!A1156</f>
        <v>43696</v>
      </c>
      <c r="B1156" s="2">
        <f>RSI!B1156</f>
        <v>3.5234000000000001</v>
      </c>
      <c r="C1156" s="2">
        <f>RSI!I1156</f>
        <v>61.331611654937362</v>
      </c>
      <c r="D1156" s="2">
        <f>MACD!E1156</f>
        <v>-3.4199534333639203E-2</v>
      </c>
      <c r="E1156" s="2">
        <f>MACD!F1156</f>
        <v>-2.3425211477873326E-2</v>
      </c>
      <c r="F1156" s="2">
        <f>'Moving Avg'!D1156</f>
        <v>3.5081800000000003</v>
      </c>
      <c r="G1156" s="2">
        <f>'Moving Avg'!F1156</f>
        <v>3.4217199999999997</v>
      </c>
      <c r="H1156" s="2">
        <f>'Moving Avg'!G1156</f>
        <v>3.3816280000000001</v>
      </c>
      <c r="I1156" s="2">
        <f>'Moving Avg'!H1156</f>
        <v>3.2872679999999996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16.5</v>
      </c>
      <c r="Q1156" s="9">
        <f t="shared" si="184"/>
        <v>34.475000000000001</v>
      </c>
      <c r="R1156" s="9">
        <f t="shared" si="185"/>
        <v>35.625</v>
      </c>
      <c r="S1156" s="9">
        <f t="shared" si="186"/>
        <v>30.425000000000001</v>
      </c>
      <c r="T1156" s="9">
        <f t="shared" si="187"/>
        <v>34.125</v>
      </c>
      <c r="U1156" s="8">
        <f t="shared" si="188"/>
        <v>33.508333333333333</v>
      </c>
      <c r="V1156" s="8">
        <f t="shared" si="189"/>
        <v>33.662499999999994</v>
      </c>
    </row>
    <row r="1157" spans="1:22" ht="13.5" x14ac:dyDescent="0.25">
      <c r="A1157" s="3">
        <f>RSI!A1157</f>
        <v>43697</v>
      </c>
      <c r="B1157" s="2">
        <f>RSI!B1157</f>
        <v>3.5234000000000001</v>
      </c>
      <c r="C1157" s="2">
        <f>RSI!I1157</f>
        <v>61.331611654937362</v>
      </c>
      <c r="D1157" s="2">
        <f>MACD!E1157</f>
        <v>-3.5724255882499278E-2</v>
      </c>
      <c r="E1157" s="2">
        <f>MACD!F1157</f>
        <v>-2.588502035879852E-2</v>
      </c>
      <c r="F1157" s="2">
        <f>'Moving Avg'!D1157</f>
        <v>3.5305</v>
      </c>
      <c r="G1157" s="2">
        <f>'Moving Avg'!F1157</f>
        <v>3.4279299999999999</v>
      </c>
      <c r="H1157" s="2">
        <f>'Moving Avg'!G1157</f>
        <v>3.3839860000000006</v>
      </c>
      <c r="I1157" s="2">
        <f>'Moving Avg'!H1157</f>
        <v>3.2894629999999996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45</v>
      </c>
      <c r="O1157" s="8">
        <f t="shared" si="182"/>
        <v>50</v>
      </c>
      <c r="P1157" s="8">
        <f t="shared" si="183"/>
        <v>16.5</v>
      </c>
      <c r="Q1157" s="9">
        <f t="shared" si="184"/>
        <v>34.475000000000001</v>
      </c>
      <c r="R1157" s="9">
        <f t="shared" si="185"/>
        <v>35.625</v>
      </c>
      <c r="S1157" s="9">
        <f t="shared" si="186"/>
        <v>30.425000000000001</v>
      </c>
      <c r="T1157" s="9">
        <f t="shared" si="187"/>
        <v>34.125</v>
      </c>
      <c r="U1157" s="8">
        <f t="shared" si="188"/>
        <v>33.508333333333333</v>
      </c>
      <c r="V1157" s="8">
        <f t="shared" si="189"/>
        <v>33.662499999999994</v>
      </c>
    </row>
    <row r="1158" spans="1:22" ht="13.5" x14ac:dyDescent="0.25">
      <c r="A1158" s="3">
        <f>RSI!A1158</f>
        <v>43698</v>
      </c>
      <c r="B1158" s="2">
        <f>RSI!B1158</f>
        <v>3.5164</v>
      </c>
      <c r="C1158" s="2">
        <f>RSI!I1158</f>
        <v>60.2498874373928</v>
      </c>
      <c r="D1158" s="2">
        <f>MACD!E1158</f>
        <v>-3.8988077541777244E-2</v>
      </c>
      <c r="E1158" s="2">
        <f>MACD!F1158</f>
        <v>-2.8505631795394268E-2</v>
      </c>
      <c r="F1158" s="2">
        <f>'Moving Avg'!D1158</f>
        <v>3.5262599999999997</v>
      </c>
      <c r="G1158" s="2">
        <f>'Moving Avg'!F1158</f>
        <v>3.4369400000000008</v>
      </c>
      <c r="H1158" s="2">
        <f>'Moving Avg'!G1158</f>
        <v>3.3870860000000005</v>
      </c>
      <c r="I1158" s="2">
        <f>'Moving Avg'!H1158</f>
        <v>3.291623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45</v>
      </c>
      <c r="O1158" s="8">
        <f t="shared" si="182"/>
        <v>50</v>
      </c>
      <c r="P1158" s="8">
        <f t="shared" si="183"/>
        <v>16.5</v>
      </c>
      <c r="Q1158" s="9">
        <f t="shared" si="184"/>
        <v>34.475000000000001</v>
      </c>
      <c r="R1158" s="9">
        <f t="shared" si="185"/>
        <v>35.625</v>
      </c>
      <c r="S1158" s="9">
        <f t="shared" si="186"/>
        <v>30.425000000000001</v>
      </c>
      <c r="T1158" s="9">
        <f t="shared" si="187"/>
        <v>34.125</v>
      </c>
      <c r="U1158" s="8">
        <f t="shared" si="188"/>
        <v>33.508333333333333</v>
      </c>
      <c r="V1158" s="8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3.5093000000000001</v>
      </c>
      <c r="C1159" s="2">
        <f>RSI!I1159</f>
        <v>59.111090889382226</v>
      </c>
      <c r="D1159" s="2">
        <f>MACD!E1159</f>
        <v>-3.9756734653270787E-2</v>
      </c>
      <c r="E1159" s="2">
        <f>MACD!F1159</f>
        <v>-3.0755852366969573E-2</v>
      </c>
      <c r="F1159" s="2">
        <f>'Moving Avg'!D1159</f>
        <v>3.5206000000000004</v>
      </c>
      <c r="G1159" s="2">
        <f>'Moving Avg'!F1159</f>
        <v>3.445595</v>
      </c>
      <c r="H1159" s="2">
        <f>'Moving Avg'!G1159</f>
        <v>3.3890359999999999</v>
      </c>
      <c r="I1159" s="2">
        <f>'Moving Avg'!H1159</f>
        <v>3.2937475000000007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45</v>
      </c>
      <c r="O1159" s="8">
        <f t="shared" si="182"/>
        <v>50</v>
      </c>
      <c r="P1159" s="8">
        <f t="shared" si="183"/>
        <v>16.5</v>
      </c>
      <c r="Q1159" s="9">
        <f t="shared" si="184"/>
        <v>34.475000000000001</v>
      </c>
      <c r="R1159" s="9">
        <f t="shared" si="185"/>
        <v>35.625</v>
      </c>
      <c r="S1159" s="9">
        <f t="shared" si="186"/>
        <v>30.425000000000001</v>
      </c>
      <c r="T1159" s="9">
        <f t="shared" si="187"/>
        <v>34.125</v>
      </c>
      <c r="U1159" s="8">
        <f t="shared" si="188"/>
        <v>33.508333333333333</v>
      </c>
      <c r="V1159" s="8">
        <f t="shared" si="189"/>
        <v>33.662499999999994</v>
      </c>
    </row>
    <row r="1160" spans="1:22" ht="13.5" x14ac:dyDescent="0.25">
      <c r="A1160" s="3">
        <f>RSI!A1160</f>
        <v>43700</v>
      </c>
      <c r="B1160" s="2">
        <f>RSI!B1160</f>
        <v>3.5375999999999999</v>
      </c>
      <c r="C1160" s="2">
        <f>RSI!I1160</f>
        <v>62.179608973025033</v>
      </c>
      <c r="D1160" s="2">
        <f>MACD!E1160</f>
        <v>-5.8405605784460413E-2</v>
      </c>
      <c r="E1160" s="2">
        <f>MACD!F1160</f>
        <v>-3.6285803050467746E-2</v>
      </c>
      <c r="F1160" s="2">
        <f>'Moving Avg'!D1160</f>
        <v>3.5220199999999999</v>
      </c>
      <c r="G1160" s="2">
        <f>'Moving Avg'!F1160</f>
        <v>3.4556649999999998</v>
      </c>
      <c r="H1160" s="2">
        <f>'Moving Avg'!G1160</f>
        <v>3.3921819999999996</v>
      </c>
      <c r="I1160" s="2">
        <f>'Moving Avg'!H1160</f>
        <v>3.2960135000000004</v>
      </c>
      <c r="J1160" s="6" t="str">
        <f>OBV!F1160</f>
        <v>BEARISH</v>
      </c>
      <c r="K1160" s="6" t="str">
        <f>OBV!G1160</f>
        <v>NEUTRAL</v>
      </c>
      <c r="L1160" s="6" t="str">
        <f>OBV!H1160</f>
        <v>BEARISH DIVERGENCE</v>
      </c>
      <c r="M1160" s="8">
        <f t="shared" si="180"/>
        <v>25</v>
      </c>
      <c r="N1160" s="8">
        <f t="shared" si="181"/>
        <v>100</v>
      </c>
      <c r="O1160" s="8">
        <f t="shared" si="182"/>
        <v>50</v>
      </c>
      <c r="P1160" s="8">
        <f t="shared" si="183"/>
        <v>16.5</v>
      </c>
      <c r="Q1160" s="9">
        <f t="shared" si="184"/>
        <v>53.725000000000001</v>
      </c>
      <c r="R1160" s="9">
        <f t="shared" si="185"/>
        <v>46.625</v>
      </c>
      <c r="S1160" s="9">
        <f t="shared" si="186"/>
        <v>38.674999999999997</v>
      </c>
      <c r="T1160" s="9">
        <f t="shared" si="187"/>
        <v>47.875</v>
      </c>
      <c r="U1160" s="8">
        <f t="shared" si="188"/>
        <v>46.341666666666661</v>
      </c>
      <c r="V1160" s="8">
        <f t="shared" si="189"/>
        <v>46.724999999999994</v>
      </c>
    </row>
    <row r="1161" spans="1:22" ht="13.5" x14ac:dyDescent="0.25">
      <c r="A1161" s="3">
        <f>RSI!A1161</f>
        <v>43703</v>
      </c>
      <c r="B1161" s="2">
        <f>RSI!B1161</f>
        <v>3.5022000000000002</v>
      </c>
      <c r="C1161" s="2">
        <f>RSI!I1161</f>
        <v>56.470762965489406</v>
      </c>
      <c r="D1161" s="2">
        <f>MACD!E1161</f>
        <v>-5.7557221562065664E-2</v>
      </c>
      <c r="E1161" s="2">
        <f>MACD!F1161</f>
        <v>-4.0540086752787335E-2</v>
      </c>
      <c r="F1161" s="2">
        <f>'Moving Avg'!D1161</f>
        <v>3.5177799999999997</v>
      </c>
      <c r="G1161" s="2">
        <f>'Moving Avg'!F1161</f>
        <v>3.4639649999999995</v>
      </c>
      <c r="H1161" s="2">
        <f>'Moving Avg'!G1161</f>
        <v>3.3953759999999993</v>
      </c>
      <c r="I1161" s="2">
        <f>'Moving Avg'!H1161</f>
        <v>3.2981025000000006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45</v>
      </c>
      <c r="O1161" s="8">
        <f t="shared" si="182"/>
        <v>50</v>
      </c>
      <c r="P1161" s="8">
        <f t="shared" si="183"/>
        <v>16.5</v>
      </c>
      <c r="Q1161" s="9">
        <f t="shared" si="184"/>
        <v>34.475000000000001</v>
      </c>
      <c r="R1161" s="9">
        <f t="shared" si="185"/>
        <v>35.625</v>
      </c>
      <c r="S1161" s="9">
        <f t="shared" si="186"/>
        <v>30.425000000000001</v>
      </c>
      <c r="T1161" s="9">
        <f t="shared" si="187"/>
        <v>34.125</v>
      </c>
      <c r="U1161" s="8">
        <f t="shared" si="188"/>
        <v>33.508333333333333</v>
      </c>
      <c r="V1161" s="8">
        <f t="shared" si="189"/>
        <v>33.662499999999994</v>
      </c>
    </row>
    <row r="1162" spans="1:22" ht="13.5" x14ac:dyDescent="0.25">
      <c r="A1162" s="3">
        <f>RSI!A1162</f>
        <v>43704</v>
      </c>
      <c r="B1162" s="2">
        <f>RSI!B1162</f>
        <v>3.573</v>
      </c>
      <c r="C1162" s="2">
        <f>RSI!I1162</f>
        <v>63.657473276773011</v>
      </c>
      <c r="D1162" s="2">
        <f>MACD!E1162</f>
        <v>-6.430612598540808E-2</v>
      </c>
      <c r="E1162" s="2">
        <f>MACD!F1162</f>
        <v>-4.5293294599311487E-2</v>
      </c>
      <c r="F1162" s="2">
        <f>'Moving Avg'!D1162</f>
        <v>3.5277000000000003</v>
      </c>
      <c r="G1162" s="2">
        <f>'Moving Avg'!F1162</f>
        <v>3.4710799999999993</v>
      </c>
      <c r="H1162" s="2">
        <f>'Moving Avg'!G1162</f>
        <v>3.4002379999999999</v>
      </c>
      <c r="I1162" s="2">
        <f>'Moving Avg'!H1162</f>
        <v>3.3005455000000006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25</v>
      </c>
      <c r="N1162" s="8">
        <f t="shared" si="181"/>
        <v>45</v>
      </c>
      <c r="O1162" s="8">
        <f t="shared" si="182"/>
        <v>50</v>
      </c>
      <c r="P1162" s="8">
        <f t="shared" si="183"/>
        <v>83.5</v>
      </c>
      <c r="Q1162" s="9">
        <f t="shared" si="184"/>
        <v>44.524999999999999</v>
      </c>
      <c r="R1162" s="9">
        <f t="shared" si="185"/>
        <v>52.375</v>
      </c>
      <c r="S1162" s="9">
        <f t="shared" si="186"/>
        <v>60.575000000000003</v>
      </c>
      <c r="T1162" s="9">
        <f t="shared" si="187"/>
        <v>50.875</v>
      </c>
      <c r="U1162" s="8">
        <f t="shared" si="188"/>
        <v>52.491666666666674</v>
      </c>
      <c r="V1162" s="8">
        <f t="shared" si="189"/>
        <v>52.087500000000006</v>
      </c>
    </row>
    <row r="1163" spans="1:22" ht="13.5" x14ac:dyDescent="0.25">
      <c r="A1163" s="3">
        <f>RSI!A1163</f>
        <v>43705</v>
      </c>
      <c r="B1163" s="2">
        <f>RSI!B1163</f>
        <v>3.6791</v>
      </c>
      <c r="C1163" s="2">
        <f>RSI!I1163</f>
        <v>71.303625295705643</v>
      </c>
      <c r="D1163" s="2">
        <f>MACD!E1163</f>
        <v>-5.9203345963976695E-2</v>
      </c>
      <c r="E1163" s="2">
        <f>MACD!F1163</f>
        <v>-4.8075304872244533E-2</v>
      </c>
      <c r="F1163" s="2">
        <f>'Moving Avg'!D1163</f>
        <v>3.5602400000000003</v>
      </c>
      <c r="G1163" s="2">
        <f>'Moving Avg'!F1163</f>
        <v>3.4835000000000003</v>
      </c>
      <c r="H1163" s="2">
        <f>'Moving Avg'!G1163</f>
        <v>3.4083540000000001</v>
      </c>
      <c r="I1163" s="2">
        <f>'Moving Avg'!H1163</f>
        <v>3.3036760000000003</v>
      </c>
      <c r="J1163" s="6" t="str">
        <f>OBV!F1163</f>
        <v>BULLISH</v>
      </c>
      <c r="K1163" s="6" t="str">
        <f>OBV!G1163</f>
        <v>STRONG</v>
      </c>
      <c r="L1163" s="6" t="str">
        <f>OBV!H1163</f>
        <v>CONFIRMED BULLISH</v>
      </c>
      <c r="M1163" s="8">
        <f t="shared" si="180"/>
        <v>0</v>
      </c>
      <c r="N1163" s="8">
        <f t="shared" si="181"/>
        <v>45</v>
      </c>
      <c r="O1163" s="8">
        <f t="shared" si="182"/>
        <v>50</v>
      </c>
      <c r="P1163" s="8">
        <f t="shared" si="183"/>
        <v>100</v>
      </c>
      <c r="Q1163" s="9">
        <f t="shared" si="184"/>
        <v>38.25</v>
      </c>
      <c r="R1163" s="9">
        <f t="shared" si="185"/>
        <v>51.5</v>
      </c>
      <c r="S1163" s="9">
        <f t="shared" si="186"/>
        <v>64.25</v>
      </c>
      <c r="T1163" s="9">
        <f t="shared" si="187"/>
        <v>48.75</v>
      </c>
      <c r="U1163" s="8">
        <f t="shared" si="188"/>
        <v>51.333333333333336</v>
      </c>
      <c r="V1163" s="8">
        <f t="shared" si="189"/>
        <v>50.6875</v>
      </c>
    </row>
    <row r="1164" spans="1:22" ht="13.5" x14ac:dyDescent="0.25">
      <c r="A1164" s="3">
        <f>RSI!A1164</f>
        <v>43706</v>
      </c>
      <c r="B1164" s="2">
        <f>RSI!B1164</f>
        <v>3.6791</v>
      </c>
      <c r="C1164" s="2">
        <f>RSI!I1164</f>
        <v>71.303625295705643</v>
      </c>
      <c r="D1164" s="2">
        <f>MACD!E1164</f>
        <v>-5.6143294996029436E-2</v>
      </c>
      <c r="E1164" s="2">
        <f>MACD!F1164</f>
        <v>-4.9688902897001515E-2</v>
      </c>
      <c r="F1164" s="2">
        <f>'Moving Avg'!D1164</f>
        <v>3.5941999999999998</v>
      </c>
      <c r="G1164" s="2">
        <f>'Moving Avg'!F1164</f>
        <v>3.4959200000000004</v>
      </c>
      <c r="H1164" s="2">
        <f>'Moving Avg'!G1164</f>
        <v>3.4164700000000003</v>
      </c>
      <c r="I1164" s="2">
        <f>'Moving Avg'!H1164</f>
        <v>3.3067125000000006</v>
      </c>
      <c r="J1164" s="6" t="str">
        <f>OBV!F1164</f>
        <v>BULLISH</v>
      </c>
      <c r="K1164" s="6" t="str">
        <f>OBV!G1164</f>
        <v>STRONG</v>
      </c>
      <c r="L1164" s="6" t="str">
        <f>OBV!H1164</f>
        <v>CONFIRMED BULLISH</v>
      </c>
      <c r="M1164" s="8">
        <f t="shared" si="180"/>
        <v>0</v>
      </c>
      <c r="N1164" s="8">
        <f t="shared" si="181"/>
        <v>45</v>
      </c>
      <c r="O1164" s="8">
        <f t="shared" si="182"/>
        <v>50</v>
      </c>
      <c r="P1164" s="8">
        <f t="shared" si="183"/>
        <v>100</v>
      </c>
      <c r="Q1164" s="9">
        <f t="shared" si="184"/>
        <v>38.25</v>
      </c>
      <c r="R1164" s="9">
        <f t="shared" si="185"/>
        <v>51.5</v>
      </c>
      <c r="S1164" s="9">
        <f t="shared" si="186"/>
        <v>64.25</v>
      </c>
      <c r="T1164" s="9">
        <f t="shared" si="187"/>
        <v>48.75</v>
      </c>
      <c r="U1164" s="8">
        <f t="shared" si="188"/>
        <v>51.333333333333336</v>
      </c>
      <c r="V1164" s="8">
        <f t="shared" si="189"/>
        <v>50.6875</v>
      </c>
    </row>
    <row r="1165" spans="1:22" ht="13.5" x14ac:dyDescent="0.25">
      <c r="A1165" s="3">
        <f>RSI!A1165</f>
        <v>43707</v>
      </c>
      <c r="B1165" s="2">
        <f>RSI!B1165</f>
        <v>3.7145000000000001</v>
      </c>
      <c r="C1165" s="2">
        <f>RSI!I1165</f>
        <v>73.463960577470388</v>
      </c>
      <c r="D1165" s="2">
        <f>MACD!E1165</f>
        <v>-5.8433075063921702E-2</v>
      </c>
      <c r="E1165" s="2">
        <f>MACD!F1165</f>
        <v>-5.1437737330385556E-2</v>
      </c>
      <c r="F1165" s="2">
        <f>'Moving Avg'!D1165</f>
        <v>3.6295799999999998</v>
      </c>
      <c r="G1165" s="2">
        <f>'Moving Avg'!F1165</f>
        <v>3.5101100000000001</v>
      </c>
      <c r="H1165" s="2">
        <f>'Moving Avg'!G1165</f>
        <v>3.4240360000000005</v>
      </c>
      <c r="I1165" s="2">
        <f>'Moving Avg'!H1165</f>
        <v>3.3099570000000007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  <c r="M1165" s="8">
        <f t="shared" si="180"/>
        <v>0</v>
      </c>
      <c r="N1165" s="8">
        <f t="shared" si="181"/>
        <v>45</v>
      </c>
      <c r="O1165" s="8">
        <f t="shared" si="182"/>
        <v>50</v>
      </c>
      <c r="P1165" s="8">
        <f t="shared" si="183"/>
        <v>100</v>
      </c>
      <c r="Q1165" s="9">
        <f t="shared" si="184"/>
        <v>38.25</v>
      </c>
      <c r="R1165" s="9">
        <f t="shared" si="185"/>
        <v>51.5</v>
      </c>
      <c r="S1165" s="9">
        <f t="shared" si="186"/>
        <v>64.25</v>
      </c>
      <c r="T1165" s="9">
        <f t="shared" si="187"/>
        <v>48.75</v>
      </c>
      <c r="U1165" s="8">
        <f t="shared" si="188"/>
        <v>51.333333333333336</v>
      </c>
      <c r="V1165" s="8">
        <f t="shared" si="189"/>
        <v>50.6875</v>
      </c>
    </row>
    <row r="1166" spans="1:22" ht="13.5" x14ac:dyDescent="0.25">
      <c r="A1166" s="3">
        <f>RSI!A1166</f>
        <v>43710</v>
      </c>
      <c r="B1166" s="2">
        <f>RSI!B1166</f>
        <v>3.6791</v>
      </c>
      <c r="C1166" s="2">
        <f>RSI!I1166</f>
        <v>67.95464141488705</v>
      </c>
      <c r="D1166" s="2">
        <f>MACD!E1166</f>
        <v>-6.012810987422057E-2</v>
      </c>
      <c r="E1166" s="2">
        <f>MACD!F1166</f>
        <v>-5.3175811839152563E-2</v>
      </c>
      <c r="F1166" s="2">
        <f>'Moving Avg'!D1166</f>
        <v>3.6649600000000007</v>
      </c>
      <c r="G1166" s="2">
        <f>'Moving Avg'!F1166</f>
        <v>3.5244200000000001</v>
      </c>
      <c r="H1166" s="2">
        <f>'Moving Avg'!G1166</f>
        <v>3.432026</v>
      </c>
      <c r="I1166" s="2">
        <f>'Moving Avg'!H1166</f>
        <v>3.3129935000000006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  <c r="M1166" s="8">
        <f t="shared" si="180"/>
        <v>25</v>
      </c>
      <c r="N1166" s="8">
        <f t="shared" si="181"/>
        <v>45</v>
      </c>
      <c r="O1166" s="8">
        <f t="shared" si="182"/>
        <v>50</v>
      </c>
      <c r="P1166" s="8">
        <f t="shared" si="183"/>
        <v>100</v>
      </c>
      <c r="Q1166" s="9">
        <f t="shared" si="184"/>
        <v>47</v>
      </c>
      <c r="R1166" s="9">
        <f t="shared" si="185"/>
        <v>56.5</v>
      </c>
      <c r="S1166" s="9">
        <f t="shared" si="186"/>
        <v>68</v>
      </c>
      <c r="T1166" s="9">
        <f t="shared" si="187"/>
        <v>55</v>
      </c>
      <c r="U1166" s="8">
        <f t="shared" si="188"/>
        <v>57.166666666666664</v>
      </c>
      <c r="V1166" s="8">
        <f t="shared" si="189"/>
        <v>56.625</v>
      </c>
    </row>
    <row r="1167" spans="1:22" ht="13.5" x14ac:dyDescent="0.25">
      <c r="A1167" s="3">
        <f>RSI!A1167</f>
        <v>43711</v>
      </c>
      <c r="B1167" s="2">
        <f>RSI!B1167</f>
        <v>3.7002999999999999</v>
      </c>
      <c r="C1167" s="2">
        <f>RSI!I1167</f>
        <v>69.433045152528535</v>
      </c>
      <c r="D1167" s="2">
        <f>MACD!E1167</f>
        <v>-6.4115637319619889E-2</v>
      </c>
      <c r="E1167" s="2">
        <f>MACD!F1167</f>
        <v>-5.536377693524603E-2</v>
      </c>
      <c r="F1167" s="2">
        <f>'Moving Avg'!D1167</f>
        <v>3.6904200000000005</v>
      </c>
      <c r="G1167" s="2">
        <f>'Moving Avg'!F1167</f>
        <v>3.5378999999999996</v>
      </c>
      <c r="H1167" s="2">
        <f>'Moving Avg'!G1167</f>
        <v>3.4386780000000003</v>
      </c>
      <c r="I1167" s="2">
        <f>'Moving Avg'!H1167</f>
        <v>3.3161360000000002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45</v>
      </c>
      <c r="O1167" s="8">
        <f t="shared" si="182"/>
        <v>50</v>
      </c>
      <c r="P1167" s="8">
        <f t="shared" si="183"/>
        <v>83.5</v>
      </c>
      <c r="Q1167" s="9">
        <f t="shared" si="184"/>
        <v>44.524999999999999</v>
      </c>
      <c r="R1167" s="9">
        <f t="shared" si="185"/>
        <v>52.375</v>
      </c>
      <c r="S1167" s="9">
        <f t="shared" si="186"/>
        <v>60.575000000000003</v>
      </c>
      <c r="T1167" s="9">
        <f t="shared" si="187"/>
        <v>50.875</v>
      </c>
      <c r="U1167" s="8">
        <f t="shared" si="188"/>
        <v>52.491666666666674</v>
      </c>
      <c r="V1167" s="8">
        <f t="shared" si="189"/>
        <v>52.087500000000006</v>
      </c>
    </row>
    <row r="1168" spans="1:22" ht="13.5" x14ac:dyDescent="0.25">
      <c r="A1168" s="3">
        <f>RSI!A1168</f>
        <v>43712</v>
      </c>
      <c r="B1168" s="2">
        <f>RSI!B1168</f>
        <v>3.6791</v>
      </c>
      <c r="C1168" s="2">
        <f>RSI!I1168</f>
        <v>66.146645152391983</v>
      </c>
      <c r="D1168" s="2">
        <f>MACD!E1168</f>
        <v>-6.8031613097985222E-2</v>
      </c>
      <c r="E1168" s="2">
        <f>MACD!F1168</f>
        <v>-5.7897344167793872E-2</v>
      </c>
      <c r="F1168" s="2">
        <f>'Moving Avg'!D1168</f>
        <v>3.6904200000000005</v>
      </c>
      <c r="G1168" s="2">
        <f>'Moving Avg'!F1168</f>
        <v>3.5509500000000003</v>
      </c>
      <c r="H1168" s="2">
        <f>'Moving Avg'!G1168</f>
        <v>3.4447800000000006</v>
      </c>
      <c r="I1168" s="2">
        <f>'Moving Avg'!H1168</f>
        <v>3.3191724999999996</v>
      </c>
      <c r="J1168" s="6" t="str">
        <f>OBV!F1168</f>
        <v>BEARISH</v>
      </c>
      <c r="K1168" s="6" t="str">
        <f>OBV!G1168</f>
        <v>NEUTRAL</v>
      </c>
      <c r="L1168" s="6" t="str">
        <f>OBV!H1168</f>
        <v>NEUTRAL</v>
      </c>
      <c r="M1168" s="8">
        <f t="shared" si="180"/>
        <v>25</v>
      </c>
      <c r="N1168" s="8">
        <f t="shared" si="181"/>
        <v>45</v>
      </c>
      <c r="O1168" s="8">
        <f t="shared" si="182"/>
        <v>50</v>
      </c>
      <c r="P1168" s="8">
        <f t="shared" si="183"/>
        <v>16.5</v>
      </c>
      <c r="Q1168" s="9">
        <f t="shared" si="184"/>
        <v>34.475000000000001</v>
      </c>
      <c r="R1168" s="9">
        <f t="shared" si="185"/>
        <v>35.625</v>
      </c>
      <c r="S1168" s="9">
        <f t="shared" si="186"/>
        <v>30.425000000000001</v>
      </c>
      <c r="T1168" s="9">
        <f t="shared" si="187"/>
        <v>34.125</v>
      </c>
      <c r="U1168" s="8">
        <f t="shared" si="188"/>
        <v>33.508333333333333</v>
      </c>
      <c r="V1168" s="8">
        <f t="shared" si="189"/>
        <v>33.662499999999994</v>
      </c>
    </row>
    <row r="1169" spans="1:22" ht="13.5" x14ac:dyDescent="0.25">
      <c r="A1169" s="3">
        <f>RSI!A1169</f>
        <v>43713</v>
      </c>
      <c r="B1169" s="2">
        <f>RSI!B1169</f>
        <v>3.573</v>
      </c>
      <c r="C1169" s="2">
        <f>RSI!I1169</f>
        <v>52.702094517531442</v>
      </c>
      <c r="D1169" s="2">
        <f>MACD!E1169</f>
        <v>-6.5411575738038241E-2</v>
      </c>
      <c r="E1169" s="2">
        <f>MACD!F1169</f>
        <v>-5.9400190481842752E-2</v>
      </c>
      <c r="F1169" s="2">
        <f>'Moving Avg'!D1169</f>
        <v>3.6692</v>
      </c>
      <c r="G1169" s="2">
        <f>'Moving Avg'!F1169</f>
        <v>3.5580649999999991</v>
      </c>
      <c r="H1169" s="2">
        <f>'Moving Avg'!G1169</f>
        <v>3.4491380000000005</v>
      </c>
      <c r="I1169" s="2">
        <f>'Moving Avg'!H1169</f>
        <v>3.3216784999999991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45</v>
      </c>
      <c r="O1169" s="8">
        <f t="shared" si="182"/>
        <v>50</v>
      </c>
      <c r="P1169" s="8">
        <f t="shared" si="183"/>
        <v>16.5</v>
      </c>
      <c r="Q1169" s="9">
        <f t="shared" si="184"/>
        <v>34.475000000000001</v>
      </c>
      <c r="R1169" s="9">
        <f t="shared" si="185"/>
        <v>35.625</v>
      </c>
      <c r="S1169" s="9">
        <f t="shared" si="186"/>
        <v>30.425000000000001</v>
      </c>
      <c r="T1169" s="9">
        <f t="shared" si="187"/>
        <v>34.125</v>
      </c>
      <c r="U1169" s="8">
        <f t="shared" si="188"/>
        <v>33.508333333333333</v>
      </c>
      <c r="V1169" s="8">
        <f t="shared" si="189"/>
        <v>33.662499999999994</v>
      </c>
    </row>
    <row r="1170" spans="1:22" ht="13.5" x14ac:dyDescent="0.25">
      <c r="A1170" s="3">
        <f>RSI!A1170</f>
        <v>43714</v>
      </c>
      <c r="B1170" s="2">
        <f>RSI!B1170</f>
        <v>3.6013000000000002</v>
      </c>
      <c r="C1170" s="2">
        <f>RSI!I1170</f>
        <v>55.311207148369142</v>
      </c>
      <c r="D1170" s="2">
        <f>MACD!E1170</f>
        <v>-6.1081784920552717E-2</v>
      </c>
      <c r="E1170" s="2">
        <f>MACD!F1170</f>
        <v>-5.9736509369584745E-2</v>
      </c>
      <c r="F1170" s="2">
        <f>'Moving Avg'!D1170</f>
        <v>3.64656</v>
      </c>
      <c r="G1170" s="2">
        <f>'Moving Avg'!F1170</f>
        <v>3.5716349999999992</v>
      </c>
      <c r="H1170" s="2">
        <f>'Moving Avg'!G1170</f>
        <v>3.45444</v>
      </c>
      <c r="I1170" s="2">
        <f>'Moving Avg'!H1170</f>
        <v>3.3243259999999992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45</v>
      </c>
      <c r="O1170" s="8">
        <f t="shared" si="182"/>
        <v>50</v>
      </c>
      <c r="P1170" s="8">
        <f t="shared" si="183"/>
        <v>16.5</v>
      </c>
      <c r="Q1170" s="9">
        <f t="shared" si="184"/>
        <v>34.475000000000001</v>
      </c>
      <c r="R1170" s="9">
        <f t="shared" si="185"/>
        <v>35.625</v>
      </c>
      <c r="S1170" s="9">
        <f t="shared" si="186"/>
        <v>30.425000000000001</v>
      </c>
      <c r="T1170" s="9">
        <f t="shared" si="187"/>
        <v>34.125</v>
      </c>
      <c r="U1170" s="8">
        <f t="shared" si="188"/>
        <v>33.508333333333333</v>
      </c>
      <c r="V1170" s="8">
        <f t="shared" si="189"/>
        <v>33.662499999999994</v>
      </c>
    </row>
    <row r="1171" spans="1:22" ht="13.5" x14ac:dyDescent="0.25">
      <c r="A1171" s="3">
        <f>RSI!A1171</f>
        <v>43717</v>
      </c>
      <c r="B1171" s="2">
        <f>RSI!B1171</f>
        <v>3.5941999999999998</v>
      </c>
      <c r="C1171" s="2">
        <f>RSI!I1171</f>
        <v>54.498946115890917</v>
      </c>
      <c r="D1171" s="2">
        <f>MACD!E1171</f>
        <v>-6.2639563796647035E-2</v>
      </c>
      <c r="E1171" s="2">
        <f>MACD!F1171</f>
        <v>-6.0317120254997206E-2</v>
      </c>
      <c r="F1171" s="2">
        <f>'Moving Avg'!D1171</f>
        <v>3.6295799999999998</v>
      </c>
      <c r="G1171" s="2">
        <f>'Moving Avg'!F1171</f>
        <v>3.5801249999999998</v>
      </c>
      <c r="H1171" s="2">
        <f>'Moving Avg'!G1171</f>
        <v>3.4607320000000006</v>
      </c>
      <c r="I1171" s="2">
        <f>'Moving Avg'!H1171</f>
        <v>3.3270319999999987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45</v>
      </c>
      <c r="O1171" s="8">
        <f t="shared" si="182"/>
        <v>50</v>
      </c>
      <c r="P1171" s="8">
        <f t="shared" si="183"/>
        <v>16.5</v>
      </c>
      <c r="Q1171" s="9">
        <f t="shared" si="184"/>
        <v>34.475000000000001</v>
      </c>
      <c r="R1171" s="9">
        <f t="shared" si="185"/>
        <v>35.625</v>
      </c>
      <c r="S1171" s="9">
        <f t="shared" si="186"/>
        <v>30.425000000000001</v>
      </c>
      <c r="T1171" s="9">
        <f t="shared" si="187"/>
        <v>34.125</v>
      </c>
      <c r="U1171" s="8">
        <f t="shared" si="188"/>
        <v>33.508333333333333</v>
      </c>
      <c r="V1171" s="8">
        <f t="shared" si="189"/>
        <v>33.662499999999994</v>
      </c>
    </row>
    <row r="1172" spans="1:22" ht="13.5" x14ac:dyDescent="0.25">
      <c r="A1172" s="3">
        <f>RSI!A1172</f>
        <v>43718</v>
      </c>
      <c r="B1172" s="2">
        <f>RSI!B1172</f>
        <v>3.573</v>
      </c>
      <c r="C1172" s="2">
        <f>RSI!I1172</f>
        <v>52.041443375592209</v>
      </c>
      <c r="D1172" s="2">
        <f>MACD!E1172</f>
        <v>-5.1731959624965018E-2</v>
      </c>
      <c r="E1172" s="2">
        <f>MACD!F1172</f>
        <v>-5.8600088128990771E-2</v>
      </c>
      <c r="F1172" s="2">
        <f>'Moving Avg'!D1172</f>
        <v>3.6041200000000004</v>
      </c>
      <c r="G1172" s="2">
        <f>'Moving Avg'!F1172</f>
        <v>3.5881849999999993</v>
      </c>
      <c r="H1172" s="2">
        <f>'Moving Avg'!G1172</f>
        <v>3.4673560000000005</v>
      </c>
      <c r="I1172" s="2">
        <f>'Moving Avg'!H1172</f>
        <v>3.3296319999999984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0"/>
        <v>25</v>
      </c>
      <c r="N1172" s="8">
        <f t="shared" si="181"/>
        <v>0</v>
      </c>
      <c r="O1172" s="8">
        <f t="shared" si="182"/>
        <v>50</v>
      </c>
      <c r="P1172" s="8">
        <f t="shared" si="183"/>
        <v>16.5</v>
      </c>
      <c r="Q1172" s="9">
        <f t="shared" si="184"/>
        <v>18.725000000000001</v>
      </c>
      <c r="R1172" s="9">
        <f t="shared" si="185"/>
        <v>26.625</v>
      </c>
      <c r="S1172" s="9">
        <f t="shared" si="186"/>
        <v>23.675000000000001</v>
      </c>
      <c r="T1172" s="9">
        <f t="shared" si="187"/>
        <v>22.875</v>
      </c>
      <c r="U1172" s="8">
        <f t="shared" si="188"/>
        <v>23.008333333333336</v>
      </c>
      <c r="V1172" s="8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3.573</v>
      </c>
      <c r="C1173" s="2">
        <f>RSI!I1173</f>
        <v>52.041443375592209</v>
      </c>
      <c r="D1173" s="2">
        <f>MACD!E1173</f>
        <v>-2.6273500976211395E-2</v>
      </c>
      <c r="E1173" s="2">
        <f>MACD!F1173</f>
        <v>-5.2134770698434904E-2</v>
      </c>
      <c r="F1173" s="2">
        <f>'Moving Avg'!D1173</f>
        <v>3.5829</v>
      </c>
      <c r="G1173" s="2">
        <f>'Moving Avg'!F1173</f>
        <v>3.5899549999999989</v>
      </c>
      <c r="H1173" s="2">
        <f>'Moving Avg'!G1173</f>
        <v>3.472092</v>
      </c>
      <c r="I1173" s="2">
        <f>'Moving Avg'!H1173</f>
        <v>3.3325469999999986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0</v>
      </c>
      <c r="O1173" s="8">
        <f t="shared" si="182"/>
        <v>50</v>
      </c>
      <c r="P1173" s="8">
        <f t="shared" si="183"/>
        <v>16.5</v>
      </c>
      <c r="Q1173" s="9">
        <f t="shared" si="184"/>
        <v>18.725000000000001</v>
      </c>
      <c r="R1173" s="9">
        <f t="shared" si="185"/>
        <v>26.625</v>
      </c>
      <c r="S1173" s="9">
        <f t="shared" si="186"/>
        <v>23.675000000000001</v>
      </c>
      <c r="T1173" s="9">
        <f t="shared" si="187"/>
        <v>22.875</v>
      </c>
      <c r="U1173" s="8">
        <f t="shared" si="188"/>
        <v>23.008333333333336</v>
      </c>
      <c r="V1173" s="8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3.5447000000000002</v>
      </c>
      <c r="C1174" s="2">
        <f>RSI!I1174</f>
        <v>48.645440945004665</v>
      </c>
      <c r="D1174" s="2">
        <f>MACD!E1174</f>
        <v>-2.7225889183424279E-3</v>
      </c>
      <c r="E1174" s="2">
        <f>MACD!F1174</f>
        <v>-4.225233434241641E-2</v>
      </c>
      <c r="F1174" s="2">
        <f>'Moving Avg'!D1174</f>
        <v>3.5772399999999998</v>
      </c>
      <c r="G1174" s="2">
        <f>'Moving Avg'!F1174</f>
        <v>3.5903099999999997</v>
      </c>
      <c r="H1174" s="2">
        <f>'Moving Avg'!G1174</f>
        <v>3.4753800000000008</v>
      </c>
      <c r="I1174" s="2">
        <f>'Moving Avg'!H1174</f>
        <v>3.3350054999999985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0</v>
      </c>
      <c r="O1174" s="8">
        <f t="shared" si="182"/>
        <v>50</v>
      </c>
      <c r="P1174" s="8">
        <f t="shared" si="183"/>
        <v>16.5</v>
      </c>
      <c r="Q1174" s="9">
        <f t="shared" si="184"/>
        <v>18.725000000000001</v>
      </c>
      <c r="R1174" s="9">
        <f t="shared" si="185"/>
        <v>26.625</v>
      </c>
      <c r="S1174" s="9">
        <f t="shared" si="186"/>
        <v>23.675000000000001</v>
      </c>
      <c r="T1174" s="9">
        <f t="shared" si="187"/>
        <v>22.875</v>
      </c>
      <c r="U1174" s="8">
        <f t="shared" si="188"/>
        <v>23.008333333333336</v>
      </c>
      <c r="V1174" s="8">
        <f t="shared" si="189"/>
        <v>22.975000000000001</v>
      </c>
    </row>
    <row r="1175" spans="1:22" ht="13.5" x14ac:dyDescent="0.25">
      <c r="A1175" s="3">
        <f>RSI!A1175</f>
        <v>43721</v>
      </c>
      <c r="B1175" s="2">
        <f>RSI!B1175</f>
        <v>3.5305</v>
      </c>
      <c r="C1175" s="2">
        <f>RSI!I1175</f>
        <v>46.988537579473984</v>
      </c>
      <c r="D1175" s="2">
        <f>MACD!E1175</f>
        <v>2.3789636641735612E-2</v>
      </c>
      <c r="E1175" s="2">
        <f>MACD!F1175</f>
        <v>-2.9043940145586006E-2</v>
      </c>
      <c r="F1175" s="2">
        <f>'Moving Avg'!D1175</f>
        <v>3.5630800000000002</v>
      </c>
      <c r="G1175" s="2">
        <f>'Moving Avg'!F1175</f>
        <v>3.5903100000000001</v>
      </c>
      <c r="H1175" s="2">
        <f>'Moving Avg'!G1175</f>
        <v>3.4783839999999997</v>
      </c>
      <c r="I1175" s="2">
        <f>'Moving Avg'!H1175</f>
        <v>3.3372989999999989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25</v>
      </c>
      <c r="N1175" s="8">
        <f t="shared" si="181"/>
        <v>0</v>
      </c>
      <c r="O1175" s="8">
        <f t="shared" si="182"/>
        <v>50</v>
      </c>
      <c r="P1175" s="8">
        <f t="shared" si="183"/>
        <v>16.5</v>
      </c>
      <c r="Q1175" s="9">
        <f t="shared" si="184"/>
        <v>18.725000000000001</v>
      </c>
      <c r="R1175" s="9">
        <f t="shared" si="185"/>
        <v>26.625</v>
      </c>
      <c r="S1175" s="9">
        <f t="shared" si="186"/>
        <v>23.675000000000001</v>
      </c>
      <c r="T1175" s="9">
        <f t="shared" si="187"/>
        <v>22.875</v>
      </c>
      <c r="U1175" s="8">
        <f t="shared" si="188"/>
        <v>23.008333333333336</v>
      </c>
      <c r="V1175" s="8">
        <f t="shared" si="189"/>
        <v>22.975000000000001</v>
      </c>
    </row>
    <row r="1176" spans="1:22" ht="13.5" x14ac:dyDescent="0.25">
      <c r="A1176" s="3">
        <f>RSI!A1176</f>
        <v>43724</v>
      </c>
      <c r="B1176" s="2">
        <f>RSI!B1176</f>
        <v>3.5305</v>
      </c>
      <c r="C1176" s="2">
        <f>RSI!I1176</f>
        <v>46.988537579473977</v>
      </c>
      <c r="D1176" s="2">
        <f>MACD!E1176</f>
        <v>4.0940928614540795E-2</v>
      </c>
      <c r="E1176" s="2">
        <f>MACD!F1176</f>
        <v>-1.5046966393560646E-2</v>
      </c>
      <c r="F1176" s="2">
        <f>'Moving Avg'!D1176</f>
        <v>3.5503399999999998</v>
      </c>
      <c r="G1176" s="2">
        <f>'Moving Avg'!F1176</f>
        <v>3.5906650000000004</v>
      </c>
      <c r="H1176" s="2">
        <f>'Moving Avg'!G1176</f>
        <v>3.4813879999999999</v>
      </c>
      <c r="I1176" s="2">
        <f>'Moving Avg'!H1176</f>
        <v>3.3396864999999987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25</v>
      </c>
      <c r="N1176" s="8">
        <f t="shared" si="181"/>
        <v>0</v>
      </c>
      <c r="O1176" s="8">
        <f t="shared" si="182"/>
        <v>50</v>
      </c>
      <c r="P1176" s="8">
        <f t="shared" si="183"/>
        <v>16.5</v>
      </c>
      <c r="Q1176" s="9">
        <f t="shared" si="184"/>
        <v>18.725000000000001</v>
      </c>
      <c r="R1176" s="9">
        <f t="shared" si="185"/>
        <v>26.625</v>
      </c>
      <c r="S1176" s="9">
        <f t="shared" si="186"/>
        <v>23.675000000000001</v>
      </c>
      <c r="T1176" s="9">
        <f t="shared" si="187"/>
        <v>22.875</v>
      </c>
      <c r="U1176" s="8">
        <f t="shared" si="188"/>
        <v>23.008333333333336</v>
      </c>
      <c r="V1176" s="8">
        <f t="shared" si="189"/>
        <v>22.975000000000001</v>
      </c>
    </row>
    <row r="1177" spans="1:22" ht="13.5" x14ac:dyDescent="0.25">
      <c r="A1177" s="3">
        <f>RSI!A1177</f>
        <v>43725</v>
      </c>
      <c r="B1177" s="2">
        <f>RSI!B1177</f>
        <v>3.5659000000000001</v>
      </c>
      <c r="C1177" s="2">
        <f>RSI!I1177</f>
        <v>51.740989510908847</v>
      </c>
      <c r="D1177" s="2">
        <f>MACD!E1177</f>
        <v>5.6244750774265384E-2</v>
      </c>
      <c r="E1177" s="2">
        <f>MACD!F1177</f>
        <v>-7.8862295999544002E-4</v>
      </c>
      <c r="F1177" s="2">
        <f>'Moving Avg'!D1177</f>
        <v>3.5489199999999999</v>
      </c>
      <c r="G1177" s="2">
        <f>'Moving Avg'!F1177</f>
        <v>3.5927899999999999</v>
      </c>
      <c r="H1177" s="2">
        <f>'Moving Avg'!G1177</f>
        <v>3.4853520000000002</v>
      </c>
      <c r="I1177" s="2">
        <f>'Moving Avg'!H1177</f>
        <v>3.3421569999999985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0</v>
      </c>
      <c r="O1177" s="8">
        <f t="shared" si="182"/>
        <v>50</v>
      </c>
      <c r="P1177" s="8">
        <f t="shared" si="183"/>
        <v>16.5</v>
      </c>
      <c r="Q1177" s="9">
        <f t="shared" si="184"/>
        <v>18.725000000000001</v>
      </c>
      <c r="R1177" s="9">
        <f t="shared" si="185"/>
        <v>26.625</v>
      </c>
      <c r="S1177" s="9">
        <f t="shared" si="186"/>
        <v>23.675000000000001</v>
      </c>
      <c r="T1177" s="9">
        <f t="shared" si="187"/>
        <v>22.875</v>
      </c>
      <c r="U1177" s="8">
        <f t="shared" si="188"/>
        <v>23.008333333333336</v>
      </c>
      <c r="V1177" s="8">
        <f t="shared" si="189"/>
        <v>22.975000000000001</v>
      </c>
    </row>
    <row r="1178" spans="1:22" ht="13.5" x14ac:dyDescent="0.25">
      <c r="A1178" s="3">
        <f>RSI!A1178</f>
        <v>43726</v>
      </c>
      <c r="B1178" s="2">
        <f>RSI!B1178</f>
        <v>3.6082999999999998</v>
      </c>
      <c r="C1178" s="2">
        <f>RSI!I1178</f>
        <v>56.743072515311049</v>
      </c>
      <c r="D1178" s="2">
        <f>MACD!E1178</f>
        <v>6.2723303739584679E-2</v>
      </c>
      <c r="E1178" s="2">
        <f>MACD!F1178</f>
        <v>1.1913762379920584E-2</v>
      </c>
      <c r="F1178" s="2">
        <f>'Moving Avg'!D1178</f>
        <v>3.5559800000000004</v>
      </c>
      <c r="G1178" s="2">
        <f>'Moving Avg'!F1178</f>
        <v>3.5973850000000001</v>
      </c>
      <c r="H1178" s="2">
        <f>'Moving Avg'!G1178</f>
        <v>3.4901639999999996</v>
      </c>
      <c r="I1178" s="2">
        <f>'Moving Avg'!H1178</f>
        <v>3.3448394999999986</v>
      </c>
      <c r="J1178" s="6" t="str">
        <f>OBV!F1178</f>
        <v>BEARISH</v>
      </c>
      <c r="K1178" s="6" t="str">
        <f>OBV!G1178</f>
        <v>NEUTRAL</v>
      </c>
      <c r="L1178" s="6" t="str">
        <f>OBV!H1178</f>
        <v>BEARISH DIVERGENCE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16.5</v>
      </c>
      <c r="Q1178" s="9">
        <f t="shared" si="184"/>
        <v>18.725000000000001</v>
      </c>
      <c r="R1178" s="9">
        <f t="shared" si="185"/>
        <v>26.625</v>
      </c>
      <c r="S1178" s="9">
        <f t="shared" si="186"/>
        <v>23.675000000000001</v>
      </c>
      <c r="T1178" s="9">
        <f t="shared" si="187"/>
        <v>22.875</v>
      </c>
      <c r="U1178" s="8">
        <f t="shared" si="188"/>
        <v>23.008333333333336</v>
      </c>
      <c r="V1178" s="8">
        <f t="shared" si="189"/>
        <v>22.975000000000001</v>
      </c>
    </row>
    <row r="1179" spans="1:22" ht="13.5" x14ac:dyDescent="0.25">
      <c r="A1179" s="3">
        <f>RSI!A1179</f>
        <v>43727</v>
      </c>
      <c r="B1179" s="2">
        <f>RSI!B1179</f>
        <v>3.6225000000000001</v>
      </c>
      <c r="C1179" s="2">
        <f>RSI!I1179</f>
        <v>58.301892611146322</v>
      </c>
      <c r="D1179" s="2">
        <f>MACD!E1179</f>
        <v>5.0516206447574596E-2</v>
      </c>
      <c r="E1179" s="2">
        <f>MACD!F1179</f>
        <v>1.9634251193451385E-2</v>
      </c>
      <c r="F1179" s="2">
        <f>'Moving Avg'!D1179</f>
        <v>3.5715399999999997</v>
      </c>
      <c r="G1179" s="2">
        <f>'Moving Avg'!F1179</f>
        <v>3.6030450000000003</v>
      </c>
      <c r="H1179" s="2">
        <f>'Moving Avg'!G1179</f>
        <v>3.4953860000000008</v>
      </c>
      <c r="I1179" s="2">
        <f>'Moving Avg'!H1179</f>
        <v>3.3475929999999989</v>
      </c>
      <c r="J1179" s="6" t="str">
        <f>OBV!F1179</f>
        <v>BEARISH</v>
      </c>
      <c r="K1179" s="6" t="str">
        <f>OBV!G1179</f>
        <v>NEUTRAL</v>
      </c>
      <c r="L1179" s="6" t="str">
        <f>OBV!H1179</f>
        <v>BEARISH DIVERGENCE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16.5</v>
      </c>
      <c r="Q1179" s="9">
        <f t="shared" si="184"/>
        <v>18.725000000000001</v>
      </c>
      <c r="R1179" s="9">
        <f t="shared" si="185"/>
        <v>26.625</v>
      </c>
      <c r="S1179" s="9">
        <f t="shared" si="186"/>
        <v>23.675000000000001</v>
      </c>
      <c r="T1179" s="9">
        <f t="shared" si="187"/>
        <v>22.875</v>
      </c>
      <c r="U1179" s="8">
        <f t="shared" si="188"/>
        <v>23.008333333333336</v>
      </c>
      <c r="V1179" s="8">
        <f t="shared" si="189"/>
        <v>22.975000000000001</v>
      </c>
    </row>
    <row r="1180" spans="1:22" ht="13.5" x14ac:dyDescent="0.25">
      <c r="A1180" s="3">
        <f>RSI!A1180</f>
        <v>43728</v>
      </c>
      <c r="B1180" s="2">
        <f>RSI!B1180</f>
        <v>3.6082999999999998</v>
      </c>
      <c r="C1180" s="2">
        <f>RSI!I1180</f>
        <v>56.123820579226638</v>
      </c>
      <c r="D1180" s="2">
        <f>MACD!E1180</f>
        <v>4.5218153509987147E-2</v>
      </c>
      <c r="E1180" s="2">
        <f>MACD!F1180</f>
        <v>2.475103165675854E-2</v>
      </c>
      <c r="F1180" s="2">
        <f>'Moving Avg'!D1180</f>
        <v>3.5870999999999995</v>
      </c>
      <c r="G1180" s="2">
        <f>'Moving Avg'!F1180</f>
        <v>3.6065800000000001</v>
      </c>
      <c r="H1180" s="2">
        <f>'Moving Avg'!G1180</f>
        <v>3.5000720000000003</v>
      </c>
      <c r="I1180" s="2">
        <f>'Moving Avg'!H1180</f>
        <v>3.3499289999999986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16.5</v>
      </c>
      <c r="Q1180" s="9">
        <f t="shared" si="184"/>
        <v>18.725000000000001</v>
      </c>
      <c r="R1180" s="9">
        <f t="shared" si="185"/>
        <v>26.625</v>
      </c>
      <c r="S1180" s="9">
        <f t="shared" si="186"/>
        <v>23.675000000000001</v>
      </c>
      <c r="T1180" s="9">
        <f t="shared" si="187"/>
        <v>22.875</v>
      </c>
      <c r="U1180" s="8">
        <f t="shared" si="188"/>
        <v>23.008333333333336</v>
      </c>
      <c r="V1180" s="8">
        <f t="shared" si="189"/>
        <v>22.975000000000001</v>
      </c>
    </row>
    <row r="1181" spans="1:22" ht="13.5" x14ac:dyDescent="0.25">
      <c r="A1181" s="3">
        <f>RSI!A1181</f>
        <v>43731</v>
      </c>
      <c r="B1181" s="2">
        <f>RSI!B1181</f>
        <v>3.6082999999999998</v>
      </c>
      <c r="C1181" s="2">
        <f>RSI!I1181</f>
        <v>56.123820579226638</v>
      </c>
      <c r="D1181" s="2">
        <f>MACD!E1181</f>
        <v>3.937987096902873E-2</v>
      </c>
      <c r="E1181" s="2">
        <f>MACD!F1181</f>
        <v>2.7676799519212581E-2</v>
      </c>
      <c r="F1181" s="2">
        <f>'Moving Avg'!D1181</f>
        <v>3.6026600000000002</v>
      </c>
      <c r="G1181" s="2">
        <f>'Moving Avg'!F1181</f>
        <v>3.611885</v>
      </c>
      <c r="H1181" s="2">
        <f>'Moving Avg'!G1181</f>
        <v>3.5051359999999998</v>
      </c>
      <c r="I1181" s="2">
        <f>'Moving Avg'!H1181</f>
        <v>3.3519189999999988</v>
      </c>
      <c r="J1181" s="6" t="str">
        <f>OBV!F1181</f>
        <v>BEARISH</v>
      </c>
      <c r="K1181" s="6" t="str">
        <f>OBV!G1181</f>
        <v>NEUTRAL</v>
      </c>
      <c r="L1181" s="6" t="str">
        <f>OBV!H1181</f>
        <v>BEARISH DIVERGENCE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16.5</v>
      </c>
      <c r="Q1181" s="9">
        <f t="shared" si="184"/>
        <v>18.725000000000001</v>
      </c>
      <c r="R1181" s="9">
        <f t="shared" si="185"/>
        <v>26.625</v>
      </c>
      <c r="S1181" s="9">
        <f t="shared" si="186"/>
        <v>23.675000000000001</v>
      </c>
      <c r="T1181" s="9">
        <f t="shared" si="187"/>
        <v>22.875</v>
      </c>
      <c r="U1181" s="8">
        <f t="shared" si="188"/>
        <v>23.008333333333336</v>
      </c>
      <c r="V1181" s="8">
        <f t="shared" si="189"/>
        <v>22.975000000000001</v>
      </c>
    </row>
    <row r="1182" spans="1:22" ht="13.5" x14ac:dyDescent="0.25">
      <c r="A1182" s="3">
        <f>RSI!A1182</f>
        <v>43732</v>
      </c>
      <c r="B1182" s="2">
        <f>RSI!B1182</f>
        <v>3.573</v>
      </c>
      <c r="C1182" s="2">
        <f>RSI!I1182</f>
        <v>50.666650292188358</v>
      </c>
      <c r="D1182" s="2">
        <f>MACD!E1182</f>
        <v>3.3549537115354244E-2</v>
      </c>
      <c r="E1182" s="2">
        <f>MACD!F1182</f>
        <v>2.8851347038440917E-2</v>
      </c>
      <c r="F1182" s="2">
        <f>'Moving Avg'!D1182</f>
        <v>3.6040799999999997</v>
      </c>
      <c r="G1182" s="2">
        <f>'Moving Avg'!F1182</f>
        <v>3.611885</v>
      </c>
      <c r="H1182" s="2">
        <f>'Moving Avg'!G1182</f>
        <v>3.5094940000000001</v>
      </c>
      <c r="I1182" s="2">
        <f>'Moving Avg'!H1182</f>
        <v>3.3535749999999989</v>
      </c>
      <c r="J1182" s="6" t="str">
        <f>OBV!F1182</f>
        <v>BEARISH</v>
      </c>
      <c r="K1182" s="6" t="str">
        <f>OBV!G1182</f>
        <v>NEUTRAL</v>
      </c>
      <c r="L1182" s="6" t="str">
        <f>OBV!H1182</f>
        <v>BEARISH DIVERGENCE</v>
      </c>
      <c r="M1182" s="8">
        <f t="shared" si="180"/>
        <v>25</v>
      </c>
      <c r="N1182" s="8">
        <f t="shared" si="181"/>
        <v>0</v>
      </c>
      <c r="O1182" s="8">
        <f t="shared" si="182"/>
        <v>50</v>
      </c>
      <c r="P1182" s="8">
        <f t="shared" si="183"/>
        <v>16.5</v>
      </c>
      <c r="Q1182" s="9">
        <f t="shared" si="184"/>
        <v>18.725000000000001</v>
      </c>
      <c r="R1182" s="9">
        <f t="shared" si="185"/>
        <v>26.625</v>
      </c>
      <c r="S1182" s="9">
        <f t="shared" si="186"/>
        <v>23.675000000000001</v>
      </c>
      <c r="T1182" s="9">
        <f t="shared" si="187"/>
        <v>22.875</v>
      </c>
      <c r="U1182" s="8">
        <f t="shared" si="188"/>
        <v>23.008333333333336</v>
      </c>
      <c r="V1182" s="8">
        <f t="shared" si="189"/>
        <v>22.975000000000001</v>
      </c>
    </row>
    <row r="1183" spans="1:22" ht="13.5" x14ac:dyDescent="0.25">
      <c r="A1183" s="3">
        <f>RSI!A1183</f>
        <v>43733</v>
      </c>
      <c r="B1183" s="2">
        <f>RSI!B1183</f>
        <v>3.573</v>
      </c>
      <c r="C1183" s="2">
        <f>RSI!I1183</f>
        <v>50.666650292188358</v>
      </c>
      <c r="D1183" s="2">
        <f>MACD!E1183</f>
        <v>2.8599280824124218E-2</v>
      </c>
      <c r="E1183" s="2">
        <f>MACD!F1183</f>
        <v>2.8800933795577577E-2</v>
      </c>
      <c r="F1183" s="2">
        <f>'Moving Avg'!D1183</f>
        <v>3.5970199999999997</v>
      </c>
      <c r="G1183" s="2">
        <f>'Moving Avg'!F1183</f>
        <v>3.6065799999999997</v>
      </c>
      <c r="H1183" s="2">
        <f>'Moving Avg'!G1183</f>
        <v>3.5136000000000003</v>
      </c>
      <c r="I1183" s="2">
        <f>'Moving Avg'!H1183</f>
        <v>3.3552309999999994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25</v>
      </c>
      <c r="N1183" s="8">
        <f t="shared" si="181"/>
        <v>45</v>
      </c>
      <c r="O1183" s="8">
        <f t="shared" si="182"/>
        <v>50</v>
      </c>
      <c r="P1183" s="8">
        <f t="shared" si="183"/>
        <v>16.5</v>
      </c>
      <c r="Q1183" s="9">
        <f t="shared" si="184"/>
        <v>34.475000000000001</v>
      </c>
      <c r="R1183" s="9">
        <f t="shared" si="185"/>
        <v>35.625</v>
      </c>
      <c r="S1183" s="9">
        <f t="shared" si="186"/>
        <v>30.425000000000001</v>
      </c>
      <c r="T1183" s="9">
        <f t="shared" si="187"/>
        <v>34.125</v>
      </c>
      <c r="U1183" s="8">
        <f t="shared" si="188"/>
        <v>33.508333333333333</v>
      </c>
      <c r="V1183" s="8">
        <f t="shared" si="189"/>
        <v>33.662499999999994</v>
      </c>
    </row>
    <row r="1184" spans="1:22" ht="13.5" x14ac:dyDescent="0.25">
      <c r="A1184" s="3">
        <f>RSI!A1184</f>
        <v>43734</v>
      </c>
      <c r="B1184" s="2">
        <f>RSI!B1184</f>
        <v>3.573</v>
      </c>
      <c r="C1184" s="2">
        <f>RSI!I1184</f>
        <v>50.666650292188358</v>
      </c>
      <c r="D1184" s="2">
        <f>MACD!E1184</f>
        <v>2.0041111013910928E-2</v>
      </c>
      <c r="E1184" s="2">
        <f>MACD!F1184</f>
        <v>2.7048969239244249E-2</v>
      </c>
      <c r="F1184" s="2">
        <f>'Moving Avg'!D1184</f>
        <v>3.5871200000000001</v>
      </c>
      <c r="G1184" s="2">
        <f>'Moving Avg'!F1184</f>
        <v>3.6012749999999989</v>
      </c>
      <c r="H1184" s="2">
        <f>'Moving Avg'!G1184</f>
        <v>3.517706</v>
      </c>
      <c r="I1184" s="2">
        <f>'Moving Avg'!H1184</f>
        <v>3.3568869999999991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45</v>
      </c>
      <c r="O1184" s="8">
        <f t="shared" si="182"/>
        <v>50</v>
      </c>
      <c r="P1184" s="8">
        <f t="shared" si="183"/>
        <v>16.5</v>
      </c>
      <c r="Q1184" s="9">
        <f t="shared" si="184"/>
        <v>34.475000000000001</v>
      </c>
      <c r="R1184" s="9">
        <f t="shared" si="185"/>
        <v>35.625</v>
      </c>
      <c r="S1184" s="9">
        <f t="shared" si="186"/>
        <v>30.425000000000001</v>
      </c>
      <c r="T1184" s="9">
        <f t="shared" si="187"/>
        <v>34.125</v>
      </c>
      <c r="U1184" s="8">
        <f t="shared" si="188"/>
        <v>33.508333333333333</v>
      </c>
      <c r="V1184" s="8">
        <f t="shared" si="189"/>
        <v>33.662499999999994</v>
      </c>
    </row>
    <row r="1185" spans="1:22" ht="13.5" x14ac:dyDescent="0.25">
      <c r="A1185" s="3">
        <f>RSI!A1185</f>
        <v>43735</v>
      </c>
      <c r="B1185" s="2">
        <f>RSI!B1185</f>
        <v>3.5941999999999998</v>
      </c>
      <c r="C1185" s="2">
        <f>RSI!I1185</f>
        <v>54.020184265830828</v>
      </c>
      <c r="D1185" s="2">
        <f>MACD!E1185</f>
        <v>9.0301106097396833E-3</v>
      </c>
      <c r="E1185" s="2">
        <f>MACD!F1185</f>
        <v>2.3445197513343334E-2</v>
      </c>
      <c r="F1185" s="2">
        <f>'Moving Avg'!D1185</f>
        <v>3.5843000000000003</v>
      </c>
      <c r="G1185" s="2">
        <f>'Moving Avg'!F1185</f>
        <v>3.5952600000000006</v>
      </c>
      <c r="H1185" s="2">
        <f>'Moving Avg'!G1185</f>
        <v>3.5206</v>
      </c>
      <c r="I1185" s="2">
        <f>'Moving Avg'!H1185</f>
        <v>3.3586489999999998</v>
      </c>
      <c r="J1185" s="6" t="str">
        <f>OBV!F1185</f>
        <v>BULLISH</v>
      </c>
      <c r="K1185" s="6" t="str">
        <f>OBV!G1185</f>
        <v>NEUTRAL</v>
      </c>
      <c r="L1185" s="6" t="str">
        <f>OBV!H1185</f>
        <v>BULLISH DIVERGENCE</v>
      </c>
      <c r="M1185" s="8">
        <f t="shared" si="180"/>
        <v>25</v>
      </c>
      <c r="N1185" s="8">
        <f t="shared" si="181"/>
        <v>45</v>
      </c>
      <c r="O1185" s="8">
        <f t="shared" si="182"/>
        <v>50</v>
      </c>
      <c r="P1185" s="8">
        <f t="shared" si="183"/>
        <v>66.5</v>
      </c>
      <c r="Q1185" s="9">
        <f t="shared" si="184"/>
        <v>41.975000000000001</v>
      </c>
      <c r="R1185" s="9">
        <f t="shared" si="185"/>
        <v>48.125</v>
      </c>
      <c r="S1185" s="9">
        <f t="shared" si="186"/>
        <v>52.924999999999997</v>
      </c>
      <c r="T1185" s="9">
        <f t="shared" si="187"/>
        <v>46.625</v>
      </c>
      <c r="U1185" s="8">
        <f t="shared" si="188"/>
        <v>47.67499999999999</v>
      </c>
      <c r="V1185" s="8">
        <f t="shared" si="189"/>
        <v>47.412499999999994</v>
      </c>
    </row>
    <row r="1186" spans="1:22" ht="13.5" x14ac:dyDescent="0.25">
      <c r="A1186" s="3">
        <f>RSI!A1186</f>
        <v>43738</v>
      </c>
      <c r="B1186" s="2">
        <f>RSI!B1186</f>
        <v>3.6013000000000002</v>
      </c>
      <c r="C1186" s="2">
        <f>RSI!I1186</f>
        <v>55.120499909216619</v>
      </c>
      <c r="D1186" s="2">
        <f>MACD!E1186</f>
        <v>-9.5150065403881712E-4</v>
      </c>
      <c r="E1186" s="2">
        <f>MACD!F1186</f>
        <v>1.8565857879866903E-2</v>
      </c>
      <c r="F1186" s="2">
        <f>'Moving Avg'!D1186</f>
        <v>3.5828999999999995</v>
      </c>
      <c r="G1186" s="2">
        <f>'Moving Avg'!F1186</f>
        <v>3.59137</v>
      </c>
      <c r="H1186" s="2">
        <f>'Moving Avg'!G1186</f>
        <v>3.5235099999999999</v>
      </c>
      <c r="I1186" s="2">
        <f>'Moving Avg'!H1186</f>
        <v>3.3609185000000004</v>
      </c>
      <c r="J1186" s="6" t="str">
        <f>OBV!F1186</f>
        <v>BULLISH</v>
      </c>
      <c r="K1186" s="6" t="str">
        <f>OBV!G1186</f>
        <v>NEUTRAL</v>
      </c>
      <c r="L1186" s="6" t="str">
        <f>OBV!H1186</f>
        <v>BULLISH DIVERGENCE</v>
      </c>
      <c r="M1186" s="8">
        <f t="shared" si="180"/>
        <v>25</v>
      </c>
      <c r="N1186" s="8">
        <f t="shared" si="181"/>
        <v>45</v>
      </c>
      <c r="O1186" s="8">
        <f t="shared" si="182"/>
        <v>50</v>
      </c>
      <c r="P1186" s="8">
        <f t="shared" si="183"/>
        <v>66.5</v>
      </c>
      <c r="Q1186" s="9">
        <f t="shared" si="184"/>
        <v>41.975000000000001</v>
      </c>
      <c r="R1186" s="9">
        <f t="shared" si="185"/>
        <v>48.125</v>
      </c>
      <c r="S1186" s="9">
        <f t="shared" si="186"/>
        <v>52.924999999999997</v>
      </c>
      <c r="T1186" s="9">
        <f t="shared" si="187"/>
        <v>46.625</v>
      </c>
      <c r="U1186" s="8">
        <f t="shared" si="188"/>
        <v>47.67499999999999</v>
      </c>
      <c r="V1186" s="8">
        <f t="shared" si="189"/>
        <v>47.412499999999994</v>
      </c>
    </row>
    <row r="1187" spans="1:22" ht="13.5" x14ac:dyDescent="0.25">
      <c r="A1187" s="3">
        <f>RSI!A1187</f>
        <v>43739</v>
      </c>
      <c r="B1187" s="2">
        <f>RSI!B1187</f>
        <v>3.573</v>
      </c>
      <c r="C1187" s="2">
        <f>RSI!I1187</f>
        <v>49.985859918870986</v>
      </c>
      <c r="D1187" s="2">
        <f>MACD!E1187</f>
        <v>-2.0253955113691546E-3</v>
      </c>
      <c r="E1187" s="2">
        <f>MACD!F1187</f>
        <v>1.4447607201619693E-2</v>
      </c>
      <c r="F1187" s="2">
        <f>'Moving Avg'!D1187</f>
        <v>3.5829</v>
      </c>
      <c r="G1187" s="2">
        <f>'Moving Avg'!F1187</f>
        <v>3.5850049999999998</v>
      </c>
      <c r="H1187" s="2">
        <f>'Moving Avg'!G1187</f>
        <v>3.526986</v>
      </c>
      <c r="I1187" s="2">
        <f>'Moving Avg'!H1187</f>
        <v>3.3630464999999998</v>
      </c>
      <c r="J1187" s="6" t="str">
        <f>OBV!F1187</f>
        <v>BULLISH</v>
      </c>
      <c r="K1187" s="6" t="str">
        <f>OBV!G1187</f>
        <v>NEUTRAL</v>
      </c>
      <c r="L1187" s="6" t="str">
        <f>OBV!H1187</f>
        <v>NEUTRAL</v>
      </c>
      <c r="M1187" s="8">
        <f t="shared" si="180"/>
        <v>25</v>
      </c>
      <c r="N1187" s="8">
        <f t="shared" si="181"/>
        <v>45</v>
      </c>
      <c r="O1187" s="8">
        <f t="shared" si="182"/>
        <v>50</v>
      </c>
      <c r="P1187" s="8">
        <f t="shared" si="183"/>
        <v>49.5</v>
      </c>
      <c r="Q1187" s="9">
        <f t="shared" si="184"/>
        <v>39.424999999999997</v>
      </c>
      <c r="R1187" s="9">
        <f t="shared" si="185"/>
        <v>43.875</v>
      </c>
      <c r="S1187" s="9">
        <f t="shared" si="186"/>
        <v>45.275000000000006</v>
      </c>
      <c r="T1187" s="9">
        <f t="shared" si="187"/>
        <v>42.375</v>
      </c>
      <c r="U1187" s="8">
        <f t="shared" si="188"/>
        <v>42.858333333333327</v>
      </c>
      <c r="V1187" s="8">
        <f t="shared" si="189"/>
        <v>42.737499999999997</v>
      </c>
    </row>
    <row r="1188" spans="1:22" ht="13.5" x14ac:dyDescent="0.25">
      <c r="A1188" s="3">
        <f>RSI!A1188</f>
        <v>43740</v>
      </c>
      <c r="B1188" s="2">
        <f>RSI!B1188</f>
        <v>3.5659000000000001</v>
      </c>
      <c r="C1188" s="2">
        <f>RSI!I1188</f>
        <v>48.758687862090426</v>
      </c>
      <c r="D1188" s="2">
        <f>MACD!E1188</f>
        <v>4.124406472333586E-3</v>
      </c>
      <c r="E1188" s="2">
        <f>MACD!F1188</f>
        <v>1.2382967055762473E-2</v>
      </c>
      <c r="F1188" s="2">
        <f>'Moving Avg'!D1188</f>
        <v>3.58148</v>
      </c>
      <c r="G1188" s="2">
        <f>'Moving Avg'!F1188</f>
        <v>3.579345</v>
      </c>
      <c r="H1188" s="2">
        <f>'Moving Avg'!G1188</f>
        <v>3.5315799999999995</v>
      </c>
      <c r="I1188" s="2">
        <f>'Moving Avg'!H1188</f>
        <v>3.3646669999999999</v>
      </c>
      <c r="J1188" s="6" t="str">
        <f>OBV!F1188</f>
        <v>BULLISH</v>
      </c>
      <c r="K1188" s="6" t="str">
        <f>OBV!G1188</f>
        <v>NEUTRAL</v>
      </c>
      <c r="L1188" s="6" t="str">
        <f>OBV!H1188</f>
        <v>BULLISH DIVERGENCE</v>
      </c>
      <c r="M1188" s="8">
        <f t="shared" si="180"/>
        <v>25</v>
      </c>
      <c r="N1188" s="8">
        <f t="shared" si="181"/>
        <v>45</v>
      </c>
      <c r="O1188" s="8">
        <f t="shared" si="182"/>
        <v>50</v>
      </c>
      <c r="P1188" s="8">
        <f t="shared" si="183"/>
        <v>66.5</v>
      </c>
      <c r="Q1188" s="9">
        <f t="shared" si="184"/>
        <v>41.975000000000001</v>
      </c>
      <c r="R1188" s="9">
        <f t="shared" si="185"/>
        <v>48.125</v>
      </c>
      <c r="S1188" s="9">
        <f t="shared" si="186"/>
        <v>52.924999999999997</v>
      </c>
      <c r="T1188" s="9">
        <f t="shared" si="187"/>
        <v>46.625</v>
      </c>
      <c r="U1188" s="8">
        <f t="shared" si="188"/>
        <v>47.67499999999999</v>
      </c>
      <c r="V1188" s="8">
        <f t="shared" si="189"/>
        <v>47.412499999999994</v>
      </c>
    </row>
    <row r="1189" spans="1:22" ht="13.5" x14ac:dyDescent="0.25">
      <c r="A1189" s="3">
        <f>RSI!A1189</f>
        <v>43741</v>
      </c>
      <c r="B1189" s="2">
        <f>RSI!B1189</f>
        <v>3.5659000000000001</v>
      </c>
      <c r="C1189" s="2">
        <f>RSI!I1189</f>
        <v>48.758687862090433</v>
      </c>
      <c r="D1189" s="2">
        <f>MACD!E1189</f>
        <v>1.1563431884381803E-2</v>
      </c>
      <c r="E1189" s="2">
        <f>MACD!F1189</f>
        <v>1.2219060021486341E-2</v>
      </c>
      <c r="F1189" s="2">
        <f>'Moving Avg'!D1189</f>
        <v>3.5800599999999996</v>
      </c>
      <c r="G1189" s="2">
        <f>'Moving Avg'!F1189</f>
        <v>3.5789899999999997</v>
      </c>
      <c r="H1189" s="2">
        <f>'Moving Avg'!G1189</f>
        <v>3.5361740000000004</v>
      </c>
      <c r="I1189" s="2">
        <f>'Moving Avg'!H1189</f>
        <v>3.3662875000000003</v>
      </c>
      <c r="J1189" s="6" t="str">
        <f>OBV!F1189</f>
        <v>BULLISH</v>
      </c>
      <c r="K1189" s="6" t="str">
        <f>OBV!G1189</f>
        <v>NEUTRAL</v>
      </c>
      <c r="L1189" s="6" t="str">
        <f>OBV!H1189</f>
        <v>BULLISH DIVERGENCE</v>
      </c>
      <c r="M1189" s="8">
        <f t="shared" si="180"/>
        <v>25</v>
      </c>
      <c r="N1189" s="8">
        <f t="shared" si="181"/>
        <v>45</v>
      </c>
      <c r="O1189" s="8">
        <f t="shared" si="182"/>
        <v>50</v>
      </c>
      <c r="P1189" s="8">
        <f t="shared" si="183"/>
        <v>66.5</v>
      </c>
      <c r="Q1189" s="9">
        <f t="shared" si="184"/>
        <v>41.975000000000001</v>
      </c>
      <c r="R1189" s="9">
        <f t="shared" si="185"/>
        <v>48.125</v>
      </c>
      <c r="S1189" s="9">
        <f t="shared" si="186"/>
        <v>52.924999999999997</v>
      </c>
      <c r="T1189" s="9">
        <f t="shared" si="187"/>
        <v>46.625</v>
      </c>
      <c r="U1189" s="8">
        <f t="shared" si="188"/>
        <v>47.67499999999999</v>
      </c>
      <c r="V1189" s="8">
        <f t="shared" si="189"/>
        <v>47.412499999999994</v>
      </c>
    </row>
    <row r="1190" spans="1:22" ht="13.5" x14ac:dyDescent="0.25">
      <c r="A1190" s="3">
        <f>RSI!A1190</f>
        <v>43742</v>
      </c>
      <c r="B1190" s="2">
        <f>RSI!B1190</f>
        <v>3.573</v>
      </c>
      <c r="C1190" s="2">
        <f>RSI!I1190</f>
        <v>50.177272192025548</v>
      </c>
      <c r="D1190" s="2">
        <f>MACD!E1190</f>
        <v>1.5194424080323898E-2</v>
      </c>
      <c r="E1190" s="2">
        <f>MACD!F1190</f>
        <v>1.2814132833253854E-2</v>
      </c>
      <c r="F1190" s="2">
        <f>'Moving Avg'!D1190</f>
        <v>3.5758200000000002</v>
      </c>
      <c r="G1190" s="2">
        <f>'Moving Avg'!F1190</f>
        <v>3.5775750000000004</v>
      </c>
      <c r="H1190" s="2">
        <f>'Moving Avg'!G1190</f>
        <v>3.5409100000000002</v>
      </c>
      <c r="I1190" s="2">
        <f>'Moving Avg'!H1190</f>
        <v>3.3680065000000008</v>
      </c>
      <c r="J1190" s="6" t="str">
        <f>OBV!F1190</f>
        <v>BULLISH</v>
      </c>
      <c r="K1190" s="6" t="str">
        <f>OBV!G1190</f>
        <v>NEUTRAL</v>
      </c>
      <c r="L1190" s="6" t="str">
        <f>OBV!H1190</f>
        <v>BULLISH DIVERGENCE</v>
      </c>
      <c r="M1190" s="8">
        <f t="shared" si="180"/>
        <v>25</v>
      </c>
      <c r="N1190" s="8">
        <f t="shared" si="181"/>
        <v>0</v>
      </c>
      <c r="O1190" s="8">
        <f t="shared" si="182"/>
        <v>50</v>
      </c>
      <c r="P1190" s="8">
        <f t="shared" si="183"/>
        <v>66.5</v>
      </c>
      <c r="Q1190" s="9">
        <f t="shared" si="184"/>
        <v>26.225000000000001</v>
      </c>
      <c r="R1190" s="9">
        <f t="shared" si="185"/>
        <v>39.125</v>
      </c>
      <c r="S1190" s="9">
        <f t="shared" si="186"/>
        <v>46.174999999999997</v>
      </c>
      <c r="T1190" s="9">
        <f t="shared" si="187"/>
        <v>35.375</v>
      </c>
      <c r="U1190" s="8">
        <f t="shared" si="188"/>
        <v>37.174999999999997</v>
      </c>
      <c r="V1190" s="8">
        <f t="shared" si="189"/>
        <v>36.724999999999994</v>
      </c>
    </row>
    <row r="1191" spans="1:22" ht="13.5" x14ac:dyDescent="0.25">
      <c r="A1191" s="3">
        <f>RSI!A1191</f>
        <v>43745</v>
      </c>
      <c r="B1191" s="2">
        <f>RSI!B1191</f>
        <v>3.573</v>
      </c>
      <c r="C1191" s="2">
        <f>RSI!I1191</f>
        <v>50.177272192025548</v>
      </c>
      <c r="D1191" s="2">
        <f>MACD!E1191</f>
        <v>1.8268341908138197E-2</v>
      </c>
      <c r="E1191" s="2">
        <f>MACD!F1191</f>
        <v>1.3904974648230723E-2</v>
      </c>
      <c r="F1191" s="2">
        <f>'Moving Avg'!D1191</f>
        <v>3.57016</v>
      </c>
      <c r="G1191" s="2">
        <f>'Moving Avg'!F1191</f>
        <v>3.5765149999999997</v>
      </c>
      <c r="H1191" s="2">
        <f>'Moving Avg'!G1191</f>
        <v>3.545646000000001</v>
      </c>
      <c r="I1191" s="2">
        <f>'Moving Avg'!H1191</f>
        <v>3.3698200000000003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0"/>
        <v>25</v>
      </c>
      <c r="N1191" s="8">
        <f t="shared" si="181"/>
        <v>0</v>
      </c>
      <c r="O1191" s="8">
        <f t="shared" si="182"/>
        <v>50</v>
      </c>
      <c r="P1191" s="8">
        <f t="shared" si="183"/>
        <v>16.5</v>
      </c>
      <c r="Q1191" s="9">
        <f t="shared" si="184"/>
        <v>18.725000000000001</v>
      </c>
      <c r="R1191" s="9">
        <f t="shared" si="185"/>
        <v>26.625</v>
      </c>
      <c r="S1191" s="9">
        <f t="shared" si="186"/>
        <v>23.675000000000001</v>
      </c>
      <c r="T1191" s="9">
        <f t="shared" si="187"/>
        <v>22.875</v>
      </c>
      <c r="U1191" s="8">
        <f t="shared" si="188"/>
        <v>23.008333333333336</v>
      </c>
      <c r="V1191" s="8">
        <f t="shared" si="189"/>
        <v>22.975000000000001</v>
      </c>
    </row>
    <row r="1192" spans="1:22" ht="13.5" x14ac:dyDescent="0.25">
      <c r="A1192" s="3">
        <f>RSI!A1192</f>
        <v>43746</v>
      </c>
      <c r="B1192" s="2">
        <f>RSI!B1192</f>
        <v>3.573</v>
      </c>
      <c r="C1192" s="2">
        <f>RSI!I1192</f>
        <v>50.177272192025534</v>
      </c>
      <c r="D1192" s="2">
        <f>MACD!E1192</f>
        <v>1.5440005825563929E-2</v>
      </c>
      <c r="E1192" s="2">
        <f>MACD!F1192</f>
        <v>1.4211980883697366E-2</v>
      </c>
      <c r="F1192" s="2">
        <f>'Moving Avg'!D1192</f>
        <v>3.57016</v>
      </c>
      <c r="G1192" s="2">
        <f>'Moving Avg'!F1192</f>
        <v>3.5765149999999992</v>
      </c>
      <c r="H1192" s="2">
        <f>'Moving Avg'!G1192</f>
        <v>3.5484920000000013</v>
      </c>
      <c r="I1192" s="2">
        <f>'Moving Avg'!H1192</f>
        <v>3.3716334999999997</v>
      </c>
      <c r="J1192" s="6" t="str">
        <f>OBV!F1192</f>
        <v>BULLISH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0</v>
      </c>
      <c r="O1192" s="8">
        <f t="shared" si="182"/>
        <v>50</v>
      </c>
      <c r="P1192" s="8">
        <f t="shared" si="183"/>
        <v>49.5</v>
      </c>
      <c r="Q1192" s="9">
        <f t="shared" si="184"/>
        <v>23.675000000000001</v>
      </c>
      <c r="R1192" s="9">
        <f t="shared" si="185"/>
        <v>34.875</v>
      </c>
      <c r="S1192" s="9">
        <f t="shared" si="186"/>
        <v>38.525000000000006</v>
      </c>
      <c r="T1192" s="9">
        <f t="shared" si="187"/>
        <v>31.125</v>
      </c>
      <c r="U1192" s="8">
        <f t="shared" si="188"/>
        <v>32.358333333333334</v>
      </c>
      <c r="V1192" s="8">
        <f t="shared" si="189"/>
        <v>32.049999999999997</v>
      </c>
    </row>
    <row r="1193" spans="1:22" ht="13.5" x14ac:dyDescent="0.25">
      <c r="A1193" s="3">
        <f>RSI!A1193</f>
        <v>43747</v>
      </c>
      <c r="B1193" s="2">
        <f>RSI!B1193</f>
        <v>3.573</v>
      </c>
      <c r="C1193" s="2">
        <f>RSI!I1193</f>
        <v>50.177272192025534</v>
      </c>
      <c r="D1193" s="2">
        <f>MACD!E1193</f>
        <v>1.3048118514993323E-2</v>
      </c>
      <c r="E1193" s="2">
        <f>MACD!F1193</f>
        <v>1.3979208409956558E-2</v>
      </c>
      <c r="F1193" s="2">
        <f>'Moving Avg'!D1193</f>
        <v>3.57158</v>
      </c>
      <c r="G1193" s="2">
        <f>'Moving Avg'!F1193</f>
        <v>3.5765149999999992</v>
      </c>
      <c r="H1193" s="2">
        <f>'Moving Avg'!G1193</f>
        <v>3.5513380000000012</v>
      </c>
      <c r="I1193" s="2">
        <f>'Moving Avg'!H1193</f>
        <v>3.3734470000000005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0"/>
        <v>25</v>
      </c>
      <c r="N1193" s="8">
        <f t="shared" si="181"/>
        <v>45</v>
      </c>
      <c r="O1193" s="8">
        <f t="shared" si="182"/>
        <v>50</v>
      </c>
      <c r="P1193" s="8">
        <f t="shared" si="183"/>
        <v>83.5</v>
      </c>
      <c r="Q1193" s="9">
        <f t="shared" si="184"/>
        <v>44.524999999999999</v>
      </c>
      <c r="R1193" s="9">
        <f t="shared" si="185"/>
        <v>52.375</v>
      </c>
      <c r="S1193" s="9">
        <f t="shared" si="186"/>
        <v>60.575000000000003</v>
      </c>
      <c r="T1193" s="9">
        <f t="shared" si="187"/>
        <v>50.875</v>
      </c>
      <c r="U1193" s="8">
        <f t="shared" si="188"/>
        <v>52.491666666666674</v>
      </c>
      <c r="V1193" s="8">
        <f t="shared" si="189"/>
        <v>52.087500000000006</v>
      </c>
    </row>
    <row r="1194" spans="1:22" ht="13.5" x14ac:dyDescent="0.25">
      <c r="A1194" s="3">
        <f>RSI!A1194</f>
        <v>43748</v>
      </c>
      <c r="B1194" s="2">
        <f>RSI!B1194</f>
        <v>3.5375999999999999</v>
      </c>
      <c r="C1194" s="2">
        <f>RSI!I1194</f>
        <v>42.320115608216092</v>
      </c>
      <c r="D1194" s="2">
        <f>MACD!E1194</f>
        <v>1.3647658445287814E-2</v>
      </c>
      <c r="E1194" s="2">
        <f>MACD!F1194</f>
        <v>1.391289841702281E-2</v>
      </c>
      <c r="F1194" s="2">
        <f>'Moving Avg'!D1194</f>
        <v>3.5659199999999998</v>
      </c>
      <c r="G1194" s="2">
        <f>'Moving Avg'!F1194</f>
        <v>3.5761599999999993</v>
      </c>
      <c r="H1194" s="2">
        <f>'Moving Avg'!G1194</f>
        <v>3.5534760000000012</v>
      </c>
      <c r="I1194" s="2">
        <f>'Moving Avg'!H1194</f>
        <v>3.3750835000000001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45</v>
      </c>
      <c r="O1194" s="8">
        <f t="shared" si="182"/>
        <v>50</v>
      </c>
      <c r="P1194" s="8">
        <f t="shared" si="183"/>
        <v>16.5</v>
      </c>
      <c r="Q1194" s="9">
        <f t="shared" si="184"/>
        <v>34.475000000000001</v>
      </c>
      <c r="R1194" s="9">
        <f t="shared" si="185"/>
        <v>35.625</v>
      </c>
      <c r="S1194" s="9">
        <f t="shared" si="186"/>
        <v>30.425000000000001</v>
      </c>
      <c r="T1194" s="9">
        <f t="shared" si="187"/>
        <v>34.125</v>
      </c>
      <c r="U1194" s="8">
        <f t="shared" si="188"/>
        <v>33.508333333333333</v>
      </c>
      <c r="V1194" s="8">
        <f t="shared" si="189"/>
        <v>33.662499999999994</v>
      </c>
    </row>
    <row r="1195" spans="1:22" ht="13.5" x14ac:dyDescent="0.25">
      <c r="A1195" s="3">
        <f>RSI!A1195</f>
        <v>43749</v>
      </c>
      <c r="B1195" s="2">
        <f>RSI!B1195</f>
        <v>3.5659000000000001</v>
      </c>
      <c r="C1195" s="2">
        <f>RSI!I1195</f>
        <v>49.172267102234223</v>
      </c>
      <c r="D1195" s="2">
        <f>MACD!E1195</f>
        <v>1.5530515559389446E-2</v>
      </c>
      <c r="E1195" s="2">
        <f>MACD!F1195</f>
        <v>1.4236421845496139E-2</v>
      </c>
      <c r="F1195" s="2">
        <f>'Moving Avg'!D1195</f>
        <v>3.5644999999999998</v>
      </c>
      <c r="G1195" s="2">
        <f>'Moving Avg'!F1195</f>
        <v>3.5779299999999998</v>
      </c>
      <c r="H1195" s="2">
        <f>'Moving Avg'!G1195</f>
        <v>3.5561800000000012</v>
      </c>
      <c r="I1195" s="2">
        <f>'Moving Avg'!H1195</f>
        <v>3.3768930000000008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16.5</v>
      </c>
      <c r="Q1195" s="9">
        <f t="shared" si="184"/>
        <v>18.725000000000001</v>
      </c>
      <c r="R1195" s="9">
        <f t="shared" si="185"/>
        <v>26.625</v>
      </c>
      <c r="S1195" s="9">
        <f t="shared" si="186"/>
        <v>23.675000000000001</v>
      </c>
      <c r="T1195" s="9">
        <f t="shared" si="187"/>
        <v>22.875</v>
      </c>
      <c r="U1195" s="8">
        <f t="shared" si="188"/>
        <v>23.008333333333336</v>
      </c>
      <c r="V1195" s="8">
        <f t="shared" si="189"/>
        <v>22.975000000000001</v>
      </c>
    </row>
    <row r="1196" spans="1:22" ht="13.5" x14ac:dyDescent="0.25">
      <c r="A1196" s="3">
        <f>RSI!A1196</f>
        <v>43752</v>
      </c>
      <c r="B1196" s="2">
        <f>RSI!B1196</f>
        <v>3.5659000000000001</v>
      </c>
      <c r="C1196" s="2">
        <f>RSI!I1196</f>
        <v>49.17226710223423</v>
      </c>
      <c r="D1196" s="2">
        <f>MACD!E1196</f>
        <v>1.8243517394547215E-2</v>
      </c>
      <c r="E1196" s="2">
        <f>MACD!F1196</f>
        <v>1.5037840955306355E-2</v>
      </c>
      <c r="F1196" s="2">
        <f>'Moving Avg'!D1196</f>
        <v>3.5630800000000002</v>
      </c>
      <c r="G1196" s="2">
        <f>'Moving Avg'!F1196</f>
        <v>3.5797000000000003</v>
      </c>
      <c r="H1196" s="2">
        <f>'Moving Avg'!G1196</f>
        <v>3.5596400000000004</v>
      </c>
      <c r="I1196" s="2">
        <f>'Moving Avg'!H1196</f>
        <v>3.3787025000000011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16.5</v>
      </c>
      <c r="Q1196" s="9">
        <f t="shared" si="184"/>
        <v>18.725000000000001</v>
      </c>
      <c r="R1196" s="9">
        <f t="shared" si="185"/>
        <v>26.625</v>
      </c>
      <c r="S1196" s="9">
        <f t="shared" si="186"/>
        <v>23.675000000000001</v>
      </c>
      <c r="T1196" s="9">
        <f t="shared" si="187"/>
        <v>22.875</v>
      </c>
      <c r="U1196" s="8">
        <f t="shared" si="188"/>
        <v>23.008333333333336</v>
      </c>
      <c r="V1196" s="8">
        <f t="shared" si="189"/>
        <v>22.975000000000001</v>
      </c>
    </row>
    <row r="1197" spans="1:22" ht="13.5" x14ac:dyDescent="0.25">
      <c r="A1197" s="3">
        <f>RSI!A1197</f>
        <v>43754</v>
      </c>
      <c r="B1197" s="2">
        <f>RSI!B1197</f>
        <v>3.5659000000000001</v>
      </c>
      <c r="C1197" s="2">
        <f>RSI!I1197</f>
        <v>49.17226710223423</v>
      </c>
      <c r="D1197" s="2">
        <f>MACD!E1197</f>
        <v>1.6210757950359866E-2</v>
      </c>
      <c r="E1197" s="2">
        <f>MACD!F1197</f>
        <v>1.5272424354317058E-2</v>
      </c>
      <c r="F1197" s="2">
        <f>'Moving Avg'!D1197</f>
        <v>3.5616599999999998</v>
      </c>
      <c r="G1197" s="2">
        <f>'Moving Avg'!F1197</f>
        <v>3.5796999999999999</v>
      </c>
      <c r="H1197" s="2">
        <f>'Moving Avg'!G1197</f>
        <v>3.5623440000000004</v>
      </c>
      <c r="I1197" s="2">
        <f>'Moving Avg'!H1197</f>
        <v>3.3805120000000017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16.5</v>
      </c>
      <c r="Q1197" s="9">
        <f t="shared" si="184"/>
        <v>18.725000000000001</v>
      </c>
      <c r="R1197" s="9">
        <f t="shared" si="185"/>
        <v>26.625</v>
      </c>
      <c r="S1197" s="9">
        <f t="shared" si="186"/>
        <v>23.675000000000001</v>
      </c>
      <c r="T1197" s="9">
        <f t="shared" si="187"/>
        <v>22.875</v>
      </c>
      <c r="U1197" s="8">
        <f t="shared" si="188"/>
        <v>23.008333333333336</v>
      </c>
      <c r="V1197" s="8">
        <f t="shared" si="189"/>
        <v>22.975000000000001</v>
      </c>
    </row>
    <row r="1198" spans="1:22" ht="13.5" x14ac:dyDescent="0.25">
      <c r="A1198" s="3">
        <f>RSI!A1198</f>
        <v>43755</v>
      </c>
      <c r="B1198" s="2">
        <f>RSI!B1198</f>
        <v>3.5659000000000001</v>
      </c>
      <c r="C1198" s="2">
        <f>RSI!I1198</f>
        <v>49.172267102234223</v>
      </c>
      <c r="D1198" s="2">
        <f>MACD!E1198</f>
        <v>1.3422006158470889E-2</v>
      </c>
      <c r="E1198" s="2">
        <f>MACD!F1198</f>
        <v>1.4902340715147826E-2</v>
      </c>
      <c r="F1198" s="2">
        <f>'Moving Avg'!D1198</f>
        <v>3.5602399999999994</v>
      </c>
      <c r="G1198" s="2">
        <f>'Moving Avg'!F1198</f>
        <v>3.5775799999999998</v>
      </c>
      <c r="H1198" s="2">
        <f>'Moving Avg'!G1198</f>
        <v>3.5653000000000001</v>
      </c>
      <c r="I1198" s="2">
        <f>'Moving Avg'!H1198</f>
        <v>3.3821325000000018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25</v>
      </c>
      <c r="N1198" s="8">
        <f t="shared" si="181"/>
        <v>45</v>
      </c>
      <c r="O1198" s="8">
        <f t="shared" si="182"/>
        <v>50</v>
      </c>
      <c r="P1198" s="8">
        <f t="shared" si="183"/>
        <v>16.5</v>
      </c>
      <c r="Q1198" s="9">
        <f t="shared" si="184"/>
        <v>34.475000000000001</v>
      </c>
      <c r="R1198" s="9">
        <f t="shared" si="185"/>
        <v>35.625</v>
      </c>
      <c r="S1198" s="9">
        <f t="shared" si="186"/>
        <v>30.425000000000001</v>
      </c>
      <c r="T1198" s="9">
        <f t="shared" si="187"/>
        <v>34.125</v>
      </c>
      <c r="U1198" s="8">
        <f t="shared" si="188"/>
        <v>33.508333333333333</v>
      </c>
      <c r="V1198" s="8">
        <f t="shared" si="189"/>
        <v>33.662499999999994</v>
      </c>
    </row>
    <row r="1199" spans="1:22" ht="13.5" x14ac:dyDescent="0.25">
      <c r="A1199" s="3">
        <f>RSI!A1199</f>
        <v>43756</v>
      </c>
      <c r="B1199" s="2">
        <f>RSI!B1199</f>
        <v>3.5659000000000001</v>
      </c>
      <c r="C1199" s="2">
        <f>RSI!I1199</f>
        <v>49.172267102234223</v>
      </c>
      <c r="D1199" s="2">
        <f>MACD!E1199</f>
        <v>1.1084129328262193E-2</v>
      </c>
      <c r="E1199" s="2">
        <f>MACD!F1199</f>
        <v>1.4138698437770702E-2</v>
      </c>
      <c r="F1199" s="2">
        <f>'Moving Avg'!D1199</f>
        <v>3.5659000000000001</v>
      </c>
      <c r="G1199" s="2">
        <f>'Moving Avg'!F1199</f>
        <v>3.5747500000000003</v>
      </c>
      <c r="H1199" s="2">
        <f>'Moving Avg'!G1199</f>
        <v>3.5680039999999997</v>
      </c>
      <c r="I1199" s="2">
        <f>'Moving Avg'!H1199</f>
        <v>3.3830920000000022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45</v>
      </c>
      <c r="O1199" s="8">
        <f t="shared" si="182"/>
        <v>50</v>
      </c>
      <c r="P1199" s="8">
        <f t="shared" si="183"/>
        <v>83.5</v>
      </c>
      <c r="Q1199" s="9">
        <f t="shared" si="184"/>
        <v>44.524999999999999</v>
      </c>
      <c r="R1199" s="9">
        <f t="shared" si="185"/>
        <v>52.375</v>
      </c>
      <c r="S1199" s="9">
        <f t="shared" si="186"/>
        <v>60.575000000000003</v>
      </c>
      <c r="T1199" s="9">
        <f t="shared" si="187"/>
        <v>50.875</v>
      </c>
      <c r="U1199" s="8">
        <f t="shared" si="188"/>
        <v>52.491666666666674</v>
      </c>
      <c r="V1199" s="8">
        <f t="shared" si="189"/>
        <v>52.087500000000006</v>
      </c>
    </row>
    <row r="1200" spans="1:22" ht="13.5" x14ac:dyDescent="0.25">
      <c r="A1200" s="3">
        <f>RSI!A1200</f>
        <v>43759</v>
      </c>
      <c r="B1200" s="2">
        <f>RSI!B1200</f>
        <v>3.5375999999999999</v>
      </c>
      <c r="C1200" s="2">
        <f>RSI!I1200</f>
        <v>41.953058098189928</v>
      </c>
      <c r="D1200" s="2">
        <f>MACD!E1200</f>
        <v>1.2314748571508716E-2</v>
      </c>
      <c r="E1200" s="2">
        <f>MACD!F1200</f>
        <v>1.3773908464518305E-2</v>
      </c>
      <c r="F1200" s="2">
        <f>'Moving Avg'!D1200</f>
        <v>3.5602400000000003</v>
      </c>
      <c r="G1200" s="2">
        <f>'Moving Avg'!F1200</f>
        <v>3.571215</v>
      </c>
      <c r="H1200" s="2">
        <f>'Moving Avg'!G1200</f>
        <v>3.5721579999999999</v>
      </c>
      <c r="I1200" s="2">
        <f>'Moving Avg'!H1200</f>
        <v>3.3837840000000017</v>
      </c>
      <c r="J1200" s="6" t="str">
        <f>OBV!F1200</f>
        <v>BEARISH</v>
      </c>
      <c r="K1200" s="6" t="str">
        <f>OBV!G1200</f>
        <v>WEAK</v>
      </c>
      <c r="L1200" s="6" t="str">
        <f>OBV!H1200</f>
        <v>CONFIRMED BEARISH</v>
      </c>
      <c r="M1200" s="8">
        <f t="shared" si="180"/>
        <v>25</v>
      </c>
      <c r="N1200" s="8">
        <f t="shared" si="181"/>
        <v>45</v>
      </c>
      <c r="O1200" s="8">
        <f t="shared" si="182"/>
        <v>50</v>
      </c>
      <c r="P1200" s="8">
        <f t="shared" si="183"/>
        <v>0</v>
      </c>
      <c r="Q1200" s="9">
        <f t="shared" si="184"/>
        <v>32</v>
      </c>
      <c r="R1200" s="9">
        <f t="shared" si="185"/>
        <v>31.5</v>
      </c>
      <c r="S1200" s="9">
        <f t="shared" si="186"/>
        <v>23</v>
      </c>
      <c r="T1200" s="9">
        <f t="shared" si="187"/>
        <v>30</v>
      </c>
      <c r="U1200" s="8">
        <f t="shared" si="188"/>
        <v>28.833333333333332</v>
      </c>
      <c r="V1200" s="8">
        <f t="shared" si="189"/>
        <v>29.125</v>
      </c>
    </row>
    <row r="1201" spans="1:22" ht="13.5" x14ac:dyDescent="0.25">
      <c r="A1201" s="3">
        <f>RSI!A1201</f>
        <v>43760</v>
      </c>
      <c r="B1201" s="2">
        <f>RSI!B1201</f>
        <v>3.5375999999999999</v>
      </c>
      <c r="C1201" s="2">
        <f>RSI!I1201</f>
        <v>41.953058098189928</v>
      </c>
      <c r="D1201" s="2">
        <f>MACD!E1201</f>
        <v>1.3541988735630728E-2</v>
      </c>
      <c r="E1201" s="2">
        <f>MACD!F1201</f>
        <v>1.372752451874079E-2</v>
      </c>
      <c r="F1201" s="2">
        <f>'Moving Avg'!D1201</f>
        <v>3.5545800000000001</v>
      </c>
      <c r="G1201" s="2">
        <f>'Moving Avg'!F1201</f>
        <v>3.5676799999999993</v>
      </c>
      <c r="H1201" s="2">
        <f>'Moving Avg'!G1201</f>
        <v>3.5744219999999998</v>
      </c>
      <c r="I1201" s="2">
        <f>'Moving Avg'!H1201</f>
        <v>3.3842875000000019</v>
      </c>
      <c r="J1201" s="6" t="str">
        <f>OBV!F1201</f>
        <v>BEARISH</v>
      </c>
      <c r="K1201" s="6" t="str">
        <f>OBV!G1201</f>
        <v>WEAK</v>
      </c>
      <c r="L1201" s="6" t="str">
        <f>OBV!H1201</f>
        <v>CONFIRMED BEARISH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0</v>
      </c>
      <c r="Q1201" s="9">
        <f t="shared" si="184"/>
        <v>32</v>
      </c>
      <c r="R1201" s="9">
        <f t="shared" si="185"/>
        <v>31.5</v>
      </c>
      <c r="S1201" s="9">
        <f t="shared" si="186"/>
        <v>23</v>
      </c>
      <c r="T1201" s="9">
        <f t="shared" si="187"/>
        <v>30</v>
      </c>
      <c r="U1201" s="8">
        <f t="shared" si="188"/>
        <v>28.833333333333332</v>
      </c>
      <c r="V1201" s="8">
        <f t="shared" si="189"/>
        <v>29.125</v>
      </c>
    </row>
    <row r="1202" spans="1:22" ht="13.5" x14ac:dyDescent="0.25">
      <c r="A1202" s="3">
        <f>RSI!A1202</f>
        <v>43761</v>
      </c>
      <c r="B1202" s="2">
        <f>RSI!B1202</f>
        <v>3.5305</v>
      </c>
      <c r="C1202" s="2">
        <f>RSI!I1202</f>
        <v>40.234329013641606</v>
      </c>
      <c r="D1202" s="2">
        <f>MACD!E1202</f>
        <v>1.5278521756118213E-2</v>
      </c>
      <c r="E1202" s="2">
        <f>MACD!F1202</f>
        <v>1.4037723966216276E-2</v>
      </c>
      <c r="F1202" s="2">
        <f>'Moving Avg'!D1202</f>
        <v>3.5474999999999994</v>
      </c>
      <c r="G1202" s="2">
        <f>'Moving Avg'!F1202</f>
        <v>3.5655549999999998</v>
      </c>
      <c r="H1202" s="2">
        <f>'Moving Avg'!G1202</f>
        <v>3.5767959999999994</v>
      </c>
      <c r="I1202" s="2">
        <f>'Moving Avg'!H1202</f>
        <v>3.3848810000000018</v>
      </c>
      <c r="J1202" s="6" t="str">
        <f>OBV!F1202</f>
        <v>BEARISH</v>
      </c>
      <c r="K1202" s="6" t="str">
        <f>OBV!G1202</f>
        <v>WEAK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0</v>
      </c>
      <c r="Q1202" s="9">
        <f t="shared" si="184"/>
        <v>16.25</v>
      </c>
      <c r="R1202" s="9">
        <f t="shared" si="185"/>
        <v>22.5</v>
      </c>
      <c r="S1202" s="9">
        <f t="shared" si="186"/>
        <v>16.25</v>
      </c>
      <c r="T1202" s="9">
        <f t="shared" si="187"/>
        <v>18.75</v>
      </c>
      <c r="U1202" s="8">
        <f t="shared" si="188"/>
        <v>18.333333333333332</v>
      </c>
      <c r="V1202" s="8">
        <f t="shared" si="189"/>
        <v>18.4375</v>
      </c>
    </row>
    <row r="1203" spans="1:22" ht="13.5" x14ac:dyDescent="0.25">
      <c r="A1203" s="3">
        <f>RSI!A1203</f>
        <v>43762</v>
      </c>
      <c r="B1203" s="2">
        <f>RSI!B1203</f>
        <v>3.5375999999999999</v>
      </c>
      <c r="C1203" s="2">
        <f>RSI!I1203</f>
        <v>42.759728964029598</v>
      </c>
      <c r="D1203" s="2">
        <f>MACD!E1203</f>
        <v>1.6423343675233681E-2</v>
      </c>
      <c r="E1203" s="2">
        <f>MACD!F1203</f>
        <v>1.4514847908019757E-2</v>
      </c>
      <c r="F1203" s="2">
        <f>'Moving Avg'!D1203</f>
        <v>3.5418399999999997</v>
      </c>
      <c r="G1203" s="2">
        <f>'Moving Avg'!F1203</f>
        <v>3.5637849999999993</v>
      </c>
      <c r="H1203" s="2">
        <f>'Moving Avg'!G1203</f>
        <v>3.5767959999999994</v>
      </c>
      <c r="I1203" s="2">
        <f>'Moving Avg'!H1203</f>
        <v>3.3854470000000014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0</v>
      </c>
      <c r="Q1203" s="9">
        <f t="shared" si="184"/>
        <v>16.25</v>
      </c>
      <c r="R1203" s="9">
        <f t="shared" si="185"/>
        <v>22.5</v>
      </c>
      <c r="S1203" s="9">
        <f t="shared" si="186"/>
        <v>16.25</v>
      </c>
      <c r="T1203" s="9">
        <f t="shared" si="187"/>
        <v>18.75</v>
      </c>
      <c r="U1203" s="8">
        <f t="shared" si="188"/>
        <v>18.333333333333332</v>
      </c>
      <c r="V1203" s="8">
        <f t="shared" si="189"/>
        <v>18.4375</v>
      </c>
    </row>
    <row r="1204" spans="1:22" ht="13.5" x14ac:dyDescent="0.25">
      <c r="A1204" s="3">
        <f>RSI!A1204</f>
        <v>43763</v>
      </c>
      <c r="B1204" s="2">
        <f>RSI!B1204</f>
        <v>3.5375999999999999</v>
      </c>
      <c r="C1204" s="2">
        <f>RSI!I1204</f>
        <v>42.759728964029598</v>
      </c>
      <c r="D1204" s="2">
        <f>MACD!E1204</f>
        <v>1.2090388270834307E-2</v>
      </c>
      <c r="E1204" s="2">
        <f>MACD!F1204</f>
        <v>1.4029955980582667E-2</v>
      </c>
      <c r="F1204" s="2">
        <f>'Moving Avg'!D1204</f>
        <v>3.5361799999999994</v>
      </c>
      <c r="G1204" s="2">
        <f>'Moving Avg'!F1204</f>
        <v>3.5620149999999988</v>
      </c>
      <c r="H1204" s="2">
        <f>'Moving Avg'!G1204</f>
        <v>3.5767959999999994</v>
      </c>
      <c r="I1204" s="2">
        <f>'Moving Avg'!H1204</f>
        <v>3.3861705000000017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  <c r="M1204" s="8">
        <f t="shared" si="180"/>
        <v>25</v>
      </c>
      <c r="N1204" s="8">
        <f t="shared" si="181"/>
        <v>45</v>
      </c>
      <c r="O1204" s="8">
        <f t="shared" si="182"/>
        <v>50</v>
      </c>
      <c r="P1204" s="8">
        <f t="shared" si="183"/>
        <v>0</v>
      </c>
      <c r="Q1204" s="9">
        <f t="shared" si="184"/>
        <v>32</v>
      </c>
      <c r="R1204" s="9">
        <f t="shared" si="185"/>
        <v>31.5</v>
      </c>
      <c r="S1204" s="9">
        <f t="shared" si="186"/>
        <v>23</v>
      </c>
      <c r="T1204" s="9">
        <f t="shared" si="187"/>
        <v>30</v>
      </c>
      <c r="U1204" s="8">
        <f t="shared" si="188"/>
        <v>28.833333333333332</v>
      </c>
      <c r="V1204" s="8">
        <f t="shared" si="189"/>
        <v>29.125</v>
      </c>
    </row>
    <row r="1205" spans="1:22" ht="13.5" x14ac:dyDescent="0.25">
      <c r="A1205" s="3">
        <f>RSI!A1205</f>
        <v>43766</v>
      </c>
      <c r="B1205" s="2">
        <f>RSI!B1205</f>
        <v>3.4315000000000002</v>
      </c>
      <c r="C1205" s="2">
        <f>RSI!I1205</f>
        <v>24.683411660693835</v>
      </c>
      <c r="D1205" s="2">
        <f>MACD!E1205</f>
        <v>2.0770945851195322E-2</v>
      </c>
      <c r="E1205" s="2">
        <f>MACD!F1205</f>
        <v>1.5378153954705199E-2</v>
      </c>
      <c r="F1205" s="2">
        <f>'Moving Avg'!D1205</f>
        <v>3.5149599999999999</v>
      </c>
      <c r="G1205" s="2">
        <f>'Moving Avg'!F1205</f>
        <v>3.5538799999999995</v>
      </c>
      <c r="H1205" s="2">
        <f>'Moving Avg'!G1205</f>
        <v>3.5748159999999989</v>
      </c>
      <c r="I1205" s="2">
        <f>'Moving Avg'!H1205</f>
        <v>3.3865525000000014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50</v>
      </c>
      <c r="N1205" s="8">
        <f t="shared" si="181"/>
        <v>0</v>
      </c>
      <c r="O1205" s="8">
        <f t="shared" si="182"/>
        <v>50</v>
      </c>
      <c r="P1205" s="8">
        <f t="shared" si="183"/>
        <v>16.5</v>
      </c>
      <c r="Q1205" s="9">
        <f t="shared" si="184"/>
        <v>27.475000000000001</v>
      </c>
      <c r="R1205" s="9">
        <f t="shared" si="185"/>
        <v>31.625</v>
      </c>
      <c r="S1205" s="9">
        <f t="shared" si="186"/>
        <v>27.425000000000001</v>
      </c>
      <c r="T1205" s="9">
        <f t="shared" si="187"/>
        <v>29.125</v>
      </c>
      <c r="U1205" s="8">
        <f t="shared" si="188"/>
        <v>28.841666666666669</v>
      </c>
      <c r="V1205" s="8">
        <f t="shared" si="189"/>
        <v>28.912500000000001</v>
      </c>
    </row>
    <row r="1206" spans="1:22" ht="13.5" x14ac:dyDescent="0.25">
      <c r="A1206" s="3">
        <f>RSI!A1206</f>
        <v>43767</v>
      </c>
      <c r="B1206" s="2">
        <f>RSI!B1206</f>
        <v>3.5234000000000001</v>
      </c>
      <c r="C1206" s="2">
        <f>RSI!I1206</f>
        <v>45.983670924959775</v>
      </c>
      <c r="D1206" s="2">
        <f>MACD!E1206</f>
        <v>2.2059463091065545E-2</v>
      </c>
      <c r="E1206" s="2">
        <f>MACD!F1206</f>
        <v>1.6714415781977267E-2</v>
      </c>
      <c r="F1206" s="2">
        <f>'Moving Avg'!D1206</f>
        <v>3.5121199999999995</v>
      </c>
      <c r="G1206" s="2">
        <f>'Moving Avg'!F1206</f>
        <v>3.5499849999999995</v>
      </c>
      <c r="H1206" s="2">
        <f>'Moving Avg'!G1206</f>
        <v>3.5748159999999989</v>
      </c>
      <c r="I1206" s="2">
        <f>'Moving Avg'!H1206</f>
        <v>3.3873940000000018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50</v>
      </c>
      <c r="P1206" s="8">
        <f t="shared" si="183"/>
        <v>16.5</v>
      </c>
      <c r="Q1206" s="9">
        <f t="shared" si="184"/>
        <v>18.725000000000001</v>
      </c>
      <c r="R1206" s="9">
        <f t="shared" si="185"/>
        <v>26.625</v>
      </c>
      <c r="S1206" s="9">
        <f t="shared" si="186"/>
        <v>23.675000000000001</v>
      </c>
      <c r="T1206" s="9">
        <f t="shared" si="187"/>
        <v>22.875</v>
      </c>
      <c r="U1206" s="8">
        <f t="shared" si="188"/>
        <v>23.008333333333336</v>
      </c>
      <c r="V1206" s="8">
        <f t="shared" si="189"/>
        <v>22.975000000000001</v>
      </c>
    </row>
    <row r="1207" spans="1:22" ht="13.5" x14ac:dyDescent="0.25">
      <c r="A1207" s="3">
        <f>RSI!A1207</f>
        <v>43768</v>
      </c>
      <c r="B1207" s="2">
        <f>RSI!B1207</f>
        <v>3.5234000000000001</v>
      </c>
      <c r="C1207" s="2">
        <f>RSI!I1207</f>
        <v>45.983670924959775</v>
      </c>
      <c r="D1207" s="2">
        <f>MACD!E1207</f>
        <v>2.330192573665002E-2</v>
      </c>
      <c r="E1207" s="2">
        <f>MACD!F1207</f>
        <v>1.8031917772911819E-2</v>
      </c>
      <c r="F1207" s="2">
        <f>'Moving Avg'!D1207</f>
        <v>3.5106999999999999</v>
      </c>
      <c r="G1207" s="2">
        <f>'Moving Avg'!F1207</f>
        <v>3.5475049999999988</v>
      </c>
      <c r="H1207" s="2">
        <f>'Moving Avg'!G1207</f>
        <v>3.5748159999999989</v>
      </c>
      <c r="I1207" s="2">
        <f>'Moving Avg'!H1207</f>
        <v>3.3881410000000018</v>
      </c>
      <c r="J1207" s="6" t="str">
        <f>OBV!F1207</f>
        <v>BULLISH</v>
      </c>
      <c r="K1207" s="6" t="str">
        <f>OBV!G1207</f>
        <v>NEUTRAL</v>
      </c>
      <c r="L1207" s="6" t="str">
        <f>OBV!H1207</f>
        <v>BULLISH DIVERGENCE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66.5</v>
      </c>
      <c r="Q1207" s="9">
        <f t="shared" si="184"/>
        <v>26.225000000000001</v>
      </c>
      <c r="R1207" s="9">
        <f t="shared" si="185"/>
        <v>39.125</v>
      </c>
      <c r="S1207" s="9">
        <f t="shared" si="186"/>
        <v>46.174999999999997</v>
      </c>
      <c r="T1207" s="9">
        <f t="shared" si="187"/>
        <v>35.375</v>
      </c>
      <c r="U1207" s="8">
        <f t="shared" si="188"/>
        <v>37.174999999999997</v>
      </c>
      <c r="V1207" s="8">
        <f t="shared" si="189"/>
        <v>36.724999999999994</v>
      </c>
    </row>
    <row r="1208" spans="1:22" ht="13.5" x14ac:dyDescent="0.25">
      <c r="A1208" s="3">
        <f>RSI!A1208</f>
        <v>43769</v>
      </c>
      <c r="B1208" s="2">
        <f>RSI!B1208</f>
        <v>3.5234000000000001</v>
      </c>
      <c r="C1208" s="2">
        <f>RSI!I1208</f>
        <v>45.983670924959775</v>
      </c>
      <c r="D1208" s="2">
        <f>MACD!E1208</f>
        <v>2.4494146604425282E-2</v>
      </c>
      <c r="E1208" s="2">
        <f>MACD!F1208</f>
        <v>1.932436353921451E-2</v>
      </c>
      <c r="F1208" s="2">
        <f>'Moving Avg'!D1208</f>
        <v>3.50786</v>
      </c>
      <c r="G1208" s="2">
        <f>'Moving Avg'!F1208</f>
        <v>3.5453799999999993</v>
      </c>
      <c r="H1208" s="2">
        <f>'Moving Avg'!G1208</f>
        <v>3.5749559999999989</v>
      </c>
      <c r="I1208" s="2">
        <f>'Moving Avg'!H1208</f>
        <v>3.3888565000000015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  <c r="M1208" s="8">
        <f t="shared" si="180"/>
        <v>25</v>
      </c>
      <c r="N1208" s="8">
        <f t="shared" si="181"/>
        <v>0</v>
      </c>
      <c r="O1208" s="8">
        <f t="shared" si="182"/>
        <v>50</v>
      </c>
      <c r="P1208" s="8">
        <f t="shared" si="183"/>
        <v>66.5</v>
      </c>
      <c r="Q1208" s="9">
        <f t="shared" si="184"/>
        <v>26.225000000000001</v>
      </c>
      <c r="R1208" s="9">
        <f t="shared" si="185"/>
        <v>39.125</v>
      </c>
      <c r="S1208" s="9">
        <f t="shared" si="186"/>
        <v>46.174999999999997</v>
      </c>
      <c r="T1208" s="9">
        <f t="shared" si="187"/>
        <v>35.375</v>
      </c>
      <c r="U1208" s="8">
        <f t="shared" si="188"/>
        <v>37.174999999999997</v>
      </c>
      <c r="V1208" s="8">
        <f t="shared" si="189"/>
        <v>36.724999999999994</v>
      </c>
    </row>
    <row r="1209" spans="1:22" ht="13.5" x14ac:dyDescent="0.25">
      <c r="A1209" s="3">
        <f>RSI!A1209</f>
        <v>43770</v>
      </c>
      <c r="B1209" s="2">
        <f>RSI!B1209</f>
        <v>3.5234000000000001</v>
      </c>
      <c r="C1209" s="2">
        <f>RSI!I1209</f>
        <v>45.983670924959775</v>
      </c>
      <c r="D1209" s="2">
        <f>MACD!E1209</f>
        <v>2.5633417693372795E-2</v>
      </c>
      <c r="E1209" s="2">
        <f>MACD!F1209</f>
        <v>2.058617437004617E-2</v>
      </c>
      <c r="F1209" s="2">
        <f>'Moving Avg'!D1209</f>
        <v>3.5050200000000005</v>
      </c>
      <c r="G1209" s="2">
        <f>'Moving Avg'!F1209</f>
        <v>3.5432549999999994</v>
      </c>
      <c r="H1209" s="2">
        <f>'Moving Avg'!G1209</f>
        <v>3.5752379999999992</v>
      </c>
      <c r="I1209" s="2">
        <f>'Moving Avg'!H1209</f>
        <v>3.3896665000000019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  <c r="M1209" s="8">
        <f t="shared" si="180"/>
        <v>25</v>
      </c>
      <c r="N1209" s="8">
        <f t="shared" si="181"/>
        <v>0</v>
      </c>
      <c r="O1209" s="8">
        <f t="shared" si="182"/>
        <v>50</v>
      </c>
      <c r="P1209" s="8">
        <f t="shared" si="183"/>
        <v>66.5</v>
      </c>
      <c r="Q1209" s="9">
        <f t="shared" si="184"/>
        <v>26.225000000000001</v>
      </c>
      <c r="R1209" s="9">
        <f t="shared" si="185"/>
        <v>39.125</v>
      </c>
      <c r="S1209" s="9">
        <f t="shared" si="186"/>
        <v>46.174999999999997</v>
      </c>
      <c r="T1209" s="9">
        <f t="shared" si="187"/>
        <v>35.375</v>
      </c>
      <c r="U1209" s="8">
        <f t="shared" si="188"/>
        <v>37.174999999999997</v>
      </c>
      <c r="V1209" s="8">
        <f t="shared" si="189"/>
        <v>36.724999999999994</v>
      </c>
    </row>
    <row r="1210" spans="1:22" ht="13.5" x14ac:dyDescent="0.25">
      <c r="A1210" s="3">
        <f>RSI!A1210</f>
        <v>43773</v>
      </c>
      <c r="B1210" s="2">
        <f>RSI!B1210</f>
        <v>3.5234000000000001</v>
      </c>
      <c r="C1210" s="2">
        <f>RSI!I1210</f>
        <v>45.983670924959775</v>
      </c>
      <c r="D1210" s="2">
        <f>MACD!E1210</f>
        <v>2.236437461270846E-2</v>
      </c>
      <c r="E1210" s="2">
        <f>MACD!F1210</f>
        <v>2.0941814418578626E-2</v>
      </c>
      <c r="F1210" s="2">
        <f>'Moving Avg'!D1210</f>
        <v>3.5234000000000001</v>
      </c>
      <c r="G1210" s="2">
        <f>'Moving Avg'!F1210</f>
        <v>3.5407749999999991</v>
      </c>
      <c r="H1210" s="2">
        <f>'Moving Avg'!G1210</f>
        <v>3.5749539999999995</v>
      </c>
      <c r="I1210" s="2">
        <f>'Moving Avg'!H1210</f>
        <v>3.3904765000000028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0"/>
        <v>25</v>
      </c>
      <c r="N1210" s="8">
        <f t="shared" si="181"/>
        <v>0</v>
      </c>
      <c r="O1210" s="8">
        <f t="shared" si="182"/>
        <v>50</v>
      </c>
      <c r="P1210" s="8">
        <f t="shared" si="183"/>
        <v>83.5</v>
      </c>
      <c r="Q1210" s="9">
        <f t="shared" si="184"/>
        <v>28.774999999999999</v>
      </c>
      <c r="R1210" s="9">
        <f t="shared" si="185"/>
        <v>43.375</v>
      </c>
      <c r="S1210" s="9">
        <f t="shared" si="186"/>
        <v>53.825000000000003</v>
      </c>
      <c r="T1210" s="9">
        <f t="shared" si="187"/>
        <v>39.625</v>
      </c>
      <c r="U1210" s="8">
        <f t="shared" si="188"/>
        <v>41.991666666666667</v>
      </c>
      <c r="V1210" s="8">
        <f t="shared" si="189"/>
        <v>41.400000000000006</v>
      </c>
    </row>
    <row r="1211" spans="1:22" ht="13.5" x14ac:dyDescent="0.25">
      <c r="A1211" s="3">
        <f>RSI!A1211</f>
        <v>43774</v>
      </c>
      <c r="B1211" s="2">
        <f>RSI!B1211</f>
        <v>3.5234000000000001</v>
      </c>
      <c r="C1211" s="2">
        <f>RSI!I1211</f>
        <v>45.983670924959775</v>
      </c>
      <c r="D1211" s="2">
        <f>MACD!E1211</f>
        <v>1.971011721774163E-2</v>
      </c>
      <c r="E1211" s="2">
        <f>MACD!F1211</f>
        <v>2.0695474978411229E-2</v>
      </c>
      <c r="F1211" s="2">
        <f>'Moving Avg'!D1211</f>
        <v>3.5234000000000001</v>
      </c>
      <c r="G1211" s="2">
        <f>'Moving Avg'!F1211</f>
        <v>3.5382949999999993</v>
      </c>
      <c r="H1211" s="2">
        <f>'Moving Avg'!G1211</f>
        <v>3.5753779999999993</v>
      </c>
      <c r="I1211" s="2">
        <f>'Moving Avg'!H1211</f>
        <v>3.391412500000003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  <c r="M1211" s="8">
        <f t="shared" si="180"/>
        <v>25</v>
      </c>
      <c r="N1211" s="8">
        <f t="shared" si="181"/>
        <v>45</v>
      </c>
      <c r="O1211" s="8">
        <f t="shared" si="182"/>
        <v>50</v>
      </c>
      <c r="P1211" s="8">
        <f t="shared" si="183"/>
        <v>33</v>
      </c>
      <c r="Q1211" s="9">
        <f t="shared" si="184"/>
        <v>36.950000000000003</v>
      </c>
      <c r="R1211" s="9">
        <f t="shared" si="185"/>
        <v>39.75</v>
      </c>
      <c r="S1211" s="9">
        <f t="shared" si="186"/>
        <v>37.85</v>
      </c>
      <c r="T1211" s="9">
        <f t="shared" si="187"/>
        <v>38.25</v>
      </c>
      <c r="U1211" s="8">
        <f t="shared" si="188"/>
        <v>38.183333333333337</v>
      </c>
      <c r="V1211" s="8">
        <f t="shared" si="189"/>
        <v>38.200000000000003</v>
      </c>
    </row>
    <row r="1212" spans="1:22" ht="13.5" x14ac:dyDescent="0.25">
      <c r="A1212" s="3">
        <f>RSI!A1212</f>
        <v>43775</v>
      </c>
      <c r="B1212" s="2">
        <f>RSI!B1212</f>
        <v>3.5234000000000001</v>
      </c>
      <c r="C1212" s="2">
        <f>RSI!I1212</f>
        <v>45.983670924959775</v>
      </c>
      <c r="D1212" s="2">
        <f>MACD!E1212</f>
        <v>1.6475469774758889E-2</v>
      </c>
      <c r="E1212" s="2">
        <f>MACD!F1212</f>
        <v>1.9851473937680761E-2</v>
      </c>
      <c r="F1212" s="2">
        <f>'Moving Avg'!D1212</f>
        <v>3.5234000000000001</v>
      </c>
      <c r="G1212" s="2">
        <f>'Moving Avg'!F1212</f>
        <v>3.5358150000000004</v>
      </c>
      <c r="H1212" s="2">
        <f>'Moving Avg'!G1212</f>
        <v>3.5743860000000001</v>
      </c>
      <c r="I1212" s="2">
        <f>'Moving Avg'!H1212</f>
        <v>3.3926945000000028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25</v>
      </c>
      <c r="N1212" s="8">
        <f t="shared" si="181"/>
        <v>45</v>
      </c>
      <c r="O1212" s="8">
        <f t="shared" si="182"/>
        <v>50</v>
      </c>
      <c r="P1212" s="8">
        <f t="shared" si="183"/>
        <v>33</v>
      </c>
      <c r="Q1212" s="9">
        <f t="shared" si="184"/>
        <v>36.950000000000003</v>
      </c>
      <c r="R1212" s="9">
        <f t="shared" si="185"/>
        <v>39.75</v>
      </c>
      <c r="S1212" s="9">
        <f t="shared" si="186"/>
        <v>37.85</v>
      </c>
      <c r="T1212" s="9">
        <f t="shared" si="187"/>
        <v>38.25</v>
      </c>
      <c r="U1212" s="8">
        <f t="shared" si="188"/>
        <v>38.183333333333337</v>
      </c>
      <c r="V1212" s="8">
        <f t="shared" si="189"/>
        <v>38.200000000000003</v>
      </c>
    </row>
    <row r="1213" spans="1:22" ht="13.5" x14ac:dyDescent="0.25">
      <c r="A1213" s="3">
        <f>RSI!A1213</f>
        <v>43776</v>
      </c>
      <c r="B1213" s="2">
        <f>RSI!B1213</f>
        <v>3.5516999999999999</v>
      </c>
      <c r="C1213" s="2">
        <f>RSI!I1213</f>
        <v>52.87785686262864</v>
      </c>
      <c r="D1213" s="2">
        <f>MACD!E1213</f>
        <v>1.2830370270715097E-2</v>
      </c>
      <c r="E1213" s="2">
        <f>MACD!F1213</f>
        <v>1.8447253204287632E-2</v>
      </c>
      <c r="F1213" s="2">
        <f>'Moving Avg'!D1213</f>
        <v>3.5290599999999999</v>
      </c>
      <c r="G1213" s="2">
        <f>'Moving Avg'!F1213</f>
        <v>3.5347500000000003</v>
      </c>
      <c r="H1213" s="2">
        <f>'Moving Avg'!G1213</f>
        <v>3.5718380000000001</v>
      </c>
      <c r="I1213" s="2">
        <f>'Moving Avg'!H1213</f>
        <v>3.3943070000000031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25</v>
      </c>
      <c r="N1213" s="8">
        <f t="shared" si="181"/>
        <v>45</v>
      </c>
      <c r="O1213" s="8">
        <f t="shared" si="182"/>
        <v>50</v>
      </c>
      <c r="P1213" s="8">
        <f t="shared" si="183"/>
        <v>83.5</v>
      </c>
      <c r="Q1213" s="9">
        <f t="shared" si="184"/>
        <v>44.524999999999999</v>
      </c>
      <c r="R1213" s="9">
        <f t="shared" si="185"/>
        <v>52.375</v>
      </c>
      <c r="S1213" s="9">
        <f t="shared" si="186"/>
        <v>60.575000000000003</v>
      </c>
      <c r="T1213" s="9">
        <f t="shared" si="187"/>
        <v>50.875</v>
      </c>
      <c r="U1213" s="8">
        <f t="shared" si="188"/>
        <v>52.491666666666674</v>
      </c>
      <c r="V1213" s="8">
        <f t="shared" si="189"/>
        <v>52.087500000000006</v>
      </c>
    </row>
    <row r="1214" spans="1:22" ht="13.5" x14ac:dyDescent="0.25">
      <c r="A1214" s="3">
        <f>RSI!A1214</f>
        <v>43777</v>
      </c>
      <c r="B1214" s="2">
        <f>RSI!B1214</f>
        <v>3.5516999999999999</v>
      </c>
      <c r="C1214" s="2">
        <f>RSI!I1214</f>
        <v>52.87785686262864</v>
      </c>
      <c r="D1214" s="2">
        <f>MACD!E1214</f>
        <v>9.6676242744337948E-3</v>
      </c>
      <c r="E1214" s="2">
        <f>MACD!F1214</f>
        <v>1.6691327418316866E-2</v>
      </c>
      <c r="F1214" s="2">
        <f>'Moving Avg'!D1214</f>
        <v>3.5347200000000001</v>
      </c>
      <c r="G1214" s="2">
        <f>'Moving Avg'!F1214</f>
        <v>3.5354550000000011</v>
      </c>
      <c r="H1214" s="2">
        <f>'Moving Avg'!G1214</f>
        <v>3.5692900000000005</v>
      </c>
      <c r="I1214" s="2">
        <f>'Moving Avg'!H1214</f>
        <v>3.3963285000000032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25</v>
      </c>
      <c r="N1214" s="8">
        <f t="shared" si="181"/>
        <v>45</v>
      </c>
      <c r="O1214" s="8">
        <f t="shared" si="182"/>
        <v>50</v>
      </c>
      <c r="P1214" s="8">
        <f t="shared" si="183"/>
        <v>83.5</v>
      </c>
      <c r="Q1214" s="9">
        <f t="shared" si="184"/>
        <v>44.524999999999999</v>
      </c>
      <c r="R1214" s="9">
        <f t="shared" si="185"/>
        <v>52.375</v>
      </c>
      <c r="S1214" s="9">
        <f t="shared" si="186"/>
        <v>60.575000000000003</v>
      </c>
      <c r="T1214" s="9">
        <f t="shared" si="187"/>
        <v>50.875</v>
      </c>
      <c r="U1214" s="8">
        <f t="shared" si="188"/>
        <v>52.491666666666674</v>
      </c>
      <c r="V1214" s="8">
        <f t="shared" si="189"/>
        <v>52.087500000000006</v>
      </c>
    </row>
    <row r="1215" spans="1:22" ht="13.5" x14ac:dyDescent="0.25">
      <c r="A1215" s="3">
        <f>RSI!A1215</f>
        <v>43780</v>
      </c>
      <c r="B1215" s="2">
        <f>RSI!B1215</f>
        <v>3.5516999999999999</v>
      </c>
      <c r="C1215" s="2">
        <f>RSI!I1215</f>
        <v>52.87785686262864</v>
      </c>
      <c r="D1215" s="2">
        <f>MACD!E1215</f>
        <v>-9.4042436631025517E-3</v>
      </c>
      <c r="E1215" s="2">
        <f>MACD!F1215</f>
        <v>1.1472213202032983E-2</v>
      </c>
      <c r="F1215" s="2">
        <f>'Moving Avg'!D1215</f>
        <v>3.5403799999999999</v>
      </c>
      <c r="G1215" s="2">
        <f>'Moving Avg'!F1215</f>
        <v>3.5347450000000009</v>
      </c>
      <c r="H1215" s="2">
        <f>'Moving Avg'!G1215</f>
        <v>3.5660340000000006</v>
      </c>
      <c r="I1215" s="2">
        <f>'Moving Avg'!H1215</f>
        <v>3.3980355000000033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25</v>
      </c>
      <c r="N1215" s="8">
        <f t="shared" si="181"/>
        <v>100</v>
      </c>
      <c r="O1215" s="8">
        <f t="shared" si="182"/>
        <v>50</v>
      </c>
      <c r="P1215" s="8">
        <f t="shared" si="183"/>
        <v>83.5</v>
      </c>
      <c r="Q1215" s="9">
        <f t="shared" si="184"/>
        <v>63.774999999999999</v>
      </c>
      <c r="R1215" s="9">
        <f t="shared" si="185"/>
        <v>63.375</v>
      </c>
      <c r="S1215" s="9">
        <f t="shared" si="186"/>
        <v>68.825000000000003</v>
      </c>
      <c r="T1215" s="9">
        <f t="shared" si="187"/>
        <v>64.625</v>
      </c>
      <c r="U1215" s="8">
        <f t="shared" si="188"/>
        <v>65.325000000000003</v>
      </c>
      <c r="V1215" s="8">
        <f t="shared" si="189"/>
        <v>65.150000000000006</v>
      </c>
    </row>
    <row r="1216" spans="1:22" ht="13.5" x14ac:dyDescent="0.25">
      <c r="A1216" s="3">
        <f>RSI!A1216</f>
        <v>43781</v>
      </c>
      <c r="B1216" s="2">
        <f>RSI!B1216</f>
        <v>3.5871</v>
      </c>
      <c r="C1216" s="2">
        <f>RSI!I1216</f>
        <v>60.711958209285022</v>
      </c>
      <c r="D1216" s="2">
        <f>MACD!E1216</f>
        <v>-1.4092980723416026E-2</v>
      </c>
      <c r="E1216" s="2">
        <f>MACD!F1216</f>
        <v>6.3591744169431801E-3</v>
      </c>
      <c r="F1216" s="2">
        <f>'Moving Avg'!D1216</f>
        <v>3.5531199999999998</v>
      </c>
      <c r="G1216" s="2">
        <f>'Moving Avg'!F1216</f>
        <v>3.5358050000000008</v>
      </c>
      <c r="H1216" s="2">
        <f>'Moving Avg'!G1216</f>
        <v>3.5641940000000005</v>
      </c>
      <c r="I1216" s="2">
        <f>'Moving Avg'!H1216</f>
        <v>3.3999195000000033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25</v>
      </c>
      <c r="N1216" s="8">
        <f t="shared" si="181"/>
        <v>100</v>
      </c>
      <c r="O1216" s="8">
        <f t="shared" si="182"/>
        <v>50</v>
      </c>
      <c r="P1216" s="8">
        <f t="shared" si="183"/>
        <v>83.5</v>
      </c>
      <c r="Q1216" s="9">
        <f t="shared" si="184"/>
        <v>63.774999999999999</v>
      </c>
      <c r="R1216" s="9">
        <f t="shared" si="185"/>
        <v>63.375</v>
      </c>
      <c r="S1216" s="9">
        <f t="shared" si="186"/>
        <v>68.825000000000003</v>
      </c>
      <c r="T1216" s="9">
        <f t="shared" si="187"/>
        <v>64.625</v>
      </c>
      <c r="U1216" s="8">
        <f t="shared" si="188"/>
        <v>65.325000000000003</v>
      </c>
      <c r="V1216" s="8">
        <f t="shared" si="189"/>
        <v>65.150000000000006</v>
      </c>
    </row>
    <row r="1217" spans="1:22" ht="13.5" x14ac:dyDescent="0.25">
      <c r="A1217" s="3">
        <f>RSI!A1217</f>
        <v>43782</v>
      </c>
      <c r="B1217" s="2">
        <f>RSI!B1217</f>
        <v>3.5871</v>
      </c>
      <c r="C1217" s="2">
        <f>RSI!I1217</f>
        <v>60.711958209285022</v>
      </c>
      <c r="D1217" s="2">
        <f>MACD!E1217</f>
        <v>-1.8331814822254877E-2</v>
      </c>
      <c r="E1217" s="2">
        <f>MACD!F1217</f>
        <v>1.4209765691035685E-3</v>
      </c>
      <c r="F1217" s="2">
        <f>'Moving Avg'!D1217</f>
        <v>3.5658599999999998</v>
      </c>
      <c r="G1217" s="2">
        <f>'Moving Avg'!F1217</f>
        <v>3.5368650000000001</v>
      </c>
      <c r="H1217" s="2">
        <f>'Moving Avg'!G1217</f>
        <v>3.5619300000000012</v>
      </c>
      <c r="I1217" s="2">
        <f>'Moving Avg'!H1217</f>
        <v>3.4018035000000024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45</v>
      </c>
      <c r="O1217" s="8">
        <f t="shared" si="182"/>
        <v>50</v>
      </c>
      <c r="P1217" s="8">
        <f t="shared" si="183"/>
        <v>83.5</v>
      </c>
      <c r="Q1217" s="9">
        <f t="shared" si="184"/>
        <v>44.524999999999999</v>
      </c>
      <c r="R1217" s="9">
        <f t="shared" si="185"/>
        <v>52.375</v>
      </c>
      <c r="S1217" s="9">
        <f t="shared" si="186"/>
        <v>60.575000000000003</v>
      </c>
      <c r="T1217" s="9">
        <f t="shared" si="187"/>
        <v>50.875</v>
      </c>
      <c r="U1217" s="8">
        <f t="shared" si="188"/>
        <v>52.491666666666674</v>
      </c>
      <c r="V1217" s="8">
        <f t="shared" si="189"/>
        <v>52.087500000000006</v>
      </c>
    </row>
    <row r="1218" spans="1:22" ht="13.5" x14ac:dyDescent="0.25">
      <c r="A1218" s="3">
        <f>RSI!A1218</f>
        <v>43783</v>
      </c>
      <c r="B1218" s="2">
        <f>RSI!B1218</f>
        <v>3.5871</v>
      </c>
      <c r="C1218" s="2">
        <f>RSI!I1218</f>
        <v>60.711958209285029</v>
      </c>
      <c r="D1218" s="2">
        <f>MACD!E1218</f>
        <v>-2.2169855044168685E-2</v>
      </c>
      <c r="E1218" s="2">
        <f>MACD!F1218</f>
        <v>-3.2971897535508821E-3</v>
      </c>
      <c r="F1218" s="2">
        <f>'Moving Avg'!D1218</f>
        <v>3.57294</v>
      </c>
      <c r="G1218" s="2">
        <f>'Moving Avg'!F1218</f>
        <v>3.5379250000000004</v>
      </c>
      <c r="H1218" s="2">
        <f>'Moving Avg'!G1218</f>
        <v>3.5600900000000006</v>
      </c>
      <c r="I1218" s="2">
        <f>'Moving Avg'!H1218</f>
        <v>3.4041595000000022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83.5</v>
      </c>
      <c r="Q1218" s="9">
        <f t="shared" si="184"/>
        <v>44.524999999999999</v>
      </c>
      <c r="R1218" s="9">
        <f t="shared" si="185"/>
        <v>52.375</v>
      </c>
      <c r="S1218" s="9">
        <f t="shared" si="186"/>
        <v>60.575000000000003</v>
      </c>
      <c r="T1218" s="9">
        <f t="shared" si="187"/>
        <v>50.875</v>
      </c>
      <c r="U1218" s="8">
        <f t="shared" si="188"/>
        <v>52.491666666666674</v>
      </c>
      <c r="V1218" s="8">
        <f t="shared" si="189"/>
        <v>52.087500000000006</v>
      </c>
    </row>
    <row r="1219" spans="1:22" ht="13.5" x14ac:dyDescent="0.25">
      <c r="A1219" s="3">
        <f>RSI!A1219</f>
        <v>43784</v>
      </c>
      <c r="B1219" s="2">
        <f>RSI!B1219</f>
        <v>3.5871</v>
      </c>
      <c r="C1219" s="2">
        <f>RSI!I1219</f>
        <v>60.711958209285022</v>
      </c>
      <c r="D1219" s="2">
        <f>MACD!E1219</f>
        <v>-2.5650144619238979E-2</v>
      </c>
      <c r="E1219" s="2">
        <f>MACD!F1219</f>
        <v>-7.7677807266885021E-3</v>
      </c>
      <c r="F1219" s="2">
        <f>'Moving Avg'!D1219</f>
        <v>3.5800199999999998</v>
      </c>
      <c r="G1219" s="2">
        <f>'Moving Avg'!F1219</f>
        <v>3.5389850000000003</v>
      </c>
      <c r="H1219" s="2">
        <f>'Moving Avg'!G1219</f>
        <v>3.5603720000000005</v>
      </c>
      <c r="I1219" s="2">
        <f>'Moving Avg'!H1219</f>
        <v>3.4065155000000029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25</v>
      </c>
      <c r="N1219" s="8">
        <f t="shared" si="191"/>
        <v>45</v>
      </c>
      <c r="O1219" s="8">
        <f t="shared" si="192"/>
        <v>50</v>
      </c>
      <c r="P1219" s="8">
        <f t="shared" si="193"/>
        <v>83.5</v>
      </c>
      <c r="Q1219" s="9">
        <f t="shared" ref="Q1219:Q1282" si="194">0.35*M1219+N1219*0.35+O1219*0.15+P1219*0.15</f>
        <v>44.524999999999999</v>
      </c>
      <c r="R1219" s="9">
        <f t="shared" ref="R1219:R1282" si="195">M1219*0.2+N1219*0.2+O1219*0.35+P1219*0.25</f>
        <v>52.375</v>
      </c>
      <c r="S1219" s="9">
        <f t="shared" ref="S1219:S1282" si="196">M1219*0.15+N1219*0.15+O1219*0.25+P1219*0.45</f>
        <v>60.575000000000003</v>
      </c>
      <c r="T1219" s="9">
        <f t="shared" ref="T1219:T1282" si="197">0.25*SUM(M1219:P1219)</f>
        <v>50.875</v>
      </c>
      <c r="U1219" s="8">
        <f t="shared" ref="U1219:U1282" si="198">SUM(Q1219:S1219)/3</f>
        <v>52.491666666666674</v>
      </c>
      <c r="V1219" s="8">
        <f t="shared" ref="V1219:V1282" si="199">SUM(Q1219:T1219)/4</f>
        <v>52.087500000000006</v>
      </c>
    </row>
    <row r="1220" spans="1:22" ht="13.5" x14ac:dyDescent="0.25">
      <c r="A1220" s="3">
        <f>RSI!A1220</f>
        <v>43787</v>
      </c>
      <c r="B1220" s="2">
        <f>RSI!B1220</f>
        <v>3.58</v>
      </c>
      <c r="C1220" s="2">
        <f>RSI!I1220</f>
        <v>58.105933930137475</v>
      </c>
      <c r="D1220" s="2">
        <f>MACD!E1220</f>
        <v>-2.8284557880399408E-2</v>
      </c>
      <c r="E1220" s="2">
        <f>MACD!F1220</f>
        <v>-1.1871136157430684E-2</v>
      </c>
      <c r="F1220" s="2">
        <f>'Moving Avg'!D1220</f>
        <v>3.58568</v>
      </c>
      <c r="G1220" s="2">
        <f>'Moving Avg'!F1220</f>
        <v>3.5411049999999995</v>
      </c>
      <c r="H1220" s="2">
        <f>'Moving Avg'!G1220</f>
        <v>3.5599460000000009</v>
      </c>
      <c r="I1220" s="2">
        <f>'Moving Avg'!H1220</f>
        <v>3.4092765000000025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  <c r="M1220" s="8">
        <f t="shared" si="190"/>
        <v>25</v>
      </c>
      <c r="N1220" s="8">
        <f t="shared" si="191"/>
        <v>45</v>
      </c>
      <c r="O1220" s="8">
        <f t="shared" si="192"/>
        <v>50</v>
      </c>
      <c r="P1220" s="8">
        <f t="shared" si="193"/>
        <v>16.5</v>
      </c>
      <c r="Q1220" s="9">
        <f t="shared" si="194"/>
        <v>34.475000000000001</v>
      </c>
      <c r="R1220" s="9">
        <f t="shared" si="195"/>
        <v>35.625</v>
      </c>
      <c r="S1220" s="9">
        <f t="shared" si="196"/>
        <v>30.425000000000001</v>
      </c>
      <c r="T1220" s="9">
        <f t="shared" si="197"/>
        <v>34.125</v>
      </c>
      <c r="U1220" s="8">
        <f t="shared" si="198"/>
        <v>33.508333333333333</v>
      </c>
      <c r="V1220" s="8">
        <f t="shared" si="199"/>
        <v>33.662499999999994</v>
      </c>
    </row>
    <row r="1221" spans="1:22" ht="13.5" x14ac:dyDescent="0.25">
      <c r="A1221" s="3">
        <f>RSI!A1221</f>
        <v>43788</v>
      </c>
      <c r="B1221" s="2">
        <f>RSI!B1221</f>
        <v>3.58</v>
      </c>
      <c r="C1221" s="2">
        <f>RSI!I1221</f>
        <v>58.105933930137475</v>
      </c>
      <c r="D1221" s="2">
        <f>MACD!E1221</f>
        <v>-3.0671239975264442E-2</v>
      </c>
      <c r="E1221" s="2">
        <f>MACD!F1221</f>
        <v>-1.5631156920997438E-2</v>
      </c>
      <c r="F1221" s="2">
        <f>'Moving Avg'!D1221</f>
        <v>3.5842600000000004</v>
      </c>
      <c r="G1221" s="2">
        <f>'Moving Avg'!F1221</f>
        <v>3.5432249999999987</v>
      </c>
      <c r="H1221" s="2">
        <f>'Moving Avg'!G1221</f>
        <v>3.5596620000000008</v>
      </c>
      <c r="I1221" s="2">
        <f>'Moving Avg'!H1221</f>
        <v>3.4117545000000025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45</v>
      </c>
      <c r="O1221" s="8">
        <f t="shared" si="192"/>
        <v>50</v>
      </c>
      <c r="P1221" s="8">
        <f t="shared" si="193"/>
        <v>16.5</v>
      </c>
      <c r="Q1221" s="9">
        <f t="shared" si="194"/>
        <v>34.475000000000001</v>
      </c>
      <c r="R1221" s="9">
        <f t="shared" si="195"/>
        <v>35.625</v>
      </c>
      <c r="S1221" s="9">
        <f t="shared" si="196"/>
        <v>30.425000000000001</v>
      </c>
      <c r="T1221" s="9">
        <f t="shared" si="197"/>
        <v>34.125</v>
      </c>
      <c r="U1221" s="8">
        <f t="shared" si="198"/>
        <v>33.508333333333333</v>
      </c>
      <c r="V1221" s="8">
        <f t="shared" si="199"/>
        <v>33.662499999999994</v>
      </c>
    </row>
    <row r="1222" spans="1:22" ht="13.5" x14ac:dyDescent="0.25">
      <c r="A1222" s="3">
        <f>RSI!A1222</f>
        <v>43789</v>
      </c>
      <c r="B1222" s="2">
        <f>RSI!B1222</f>
        <v>3.58</v>
      </c>
      <c r="C1222" s="2">
        <f>RSI!I1222</f>
        <v>58.105933930137475</v>
      </c>
      <c r="D1222" s="2">
        <f>MACD!E1222</f>
        <v>-3.2836632044172642E-2</v>
      </c>
      <c r="E1222" s="2">
        <f>MACD!F1222</f>
        <v>-1.907225194563248E-2</v>
      </c>
      <c r="F1222" s="2">
        <f>'Moving Avg'!D1222</f>
        <v>3.58284</v>
      </c>
      <c r="G1222" s="2">
        <f>'Moving Avg'!F1222</f>
        <v>3.5456999999999992</v>
      </c>
      <c r="H1222" s="2">
        <f>'Moving Avg'!G1222</f>
        <v>3.5598020000000008</v>
      </c>
      <c r="I1222" s="2">
        <f>'Moving Avg'!H1222</f>
        <v>3.4142325000000029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45</v>
      </c>
      <c r="O1222" s="8">
        <f t="shared" si="192"/>
        <v>50</v>
      </c>
      <c r="P1222" s="8">
        <f t="shared" si="193"/>
        <v>16.5</v>
      </c>
      <c r="Q1222" s="9">
        <f t="shared" si="194"/>
        <v>34.475000000000001</v>
      </c>
      <c r="R1222" s="9">
        <f t="shared" si="195"/>
        <v>35.625</v>
      </c>
      <c r="S1222" s="9">
        <f t="shared" si="196"/>
        <v>30.425000000000001</v>
      </c>
      <c r="T1222" s="9">
        <f t="shared" si="197"/>
        <v>34.125</v>
      </c>
      <c r="U1222" s="8">
        <f t="shared" si="198"/>
        <v>33.508333333333333</v>
      </c>
      <c r="V1222" s="8">
        <f t="shared" si="199"/>
        <v>33.662499999999994</v>
      </c>
    </row>
    <row r="1223" spans="1:22" ht="13.5" x14ac:dyDescent="0.25">
      <c r="A1223" s="3">
        <f>RSI!A1223</f>
        <v>43790</v>
      </c>
      <c r="B1223" s="2">
        <f>RSI!B1223</f>
        <v>3.58</v>
      </c>
      <c r="C1223" s="2">
        <f>RSI!I1223</f>
        <v>58.105933930137475</v>
      </c>
      <c r="D1223" s="2">
        <f>MACD!E1223</f>
        <v>-3.0450125750078882E-2</v>
      </c>
      <c r="E1223" s="2">
        <f>MACD!F1223</f>
        <v>-2.1347826706521762E-2</v>
      </c>
      <c r="F1223" s="2">
        <f>'Moving Avg'!D1223</f>
        <v>3.58142</v>
      </c>
      <c r="G1223" s="2">
        <f>'Moving Avg'!F1223</f>
        <v>3.5478199999999993</v>
      </c>
      <c r="H1223" s="2">
        <f>'Moving Avg'!G1223</f>
        <v>3.5599420000000008</v>
      </c>
      <c r="I1223" s="2">
        <f>'Moving Avg'!H1223</f>
        <v>3.4167735000000032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45</v>
      </c>
      <c r="O1223" s="8">
        <f t="shared" si="192"/>
        <v>50</v>
      </c>
      <c r="P1223" s="8">
        <f t="shared" si="193"/>
        <v>16.5</v>
      </c>
      <c r="Q1223" s="9">
        <f t="shared" si="194"/>
        <v>34.475000000000001</v>
      </c>
      <c r="R1223" s="9">
        <f t="shared" si="195"/>
        <v>35.625</v>
      </c>
      <c r="S1223" s="9">
        <f t="shared" si="196"/>
        <v>30.425000000000001</v>
      </c>
      <c r="T1223" s="9">
        <f t="shared" si="197"/>
        <v>34.125</v>
      </c>
      <c r="U1223" s="8">
        <f t="shared" si="198"/>
        <v>33.508333333333333</v>
      </c>
      <c r="V1223" s="8">
        <f t="shared" si="199"/>
        <v>33.662499999999994</v>
      </c>
    </row>
    <row r="1224" spans="1:22" ht="13.5" x14ac:dyDescent="0.25">
      <c r="A1224" s="3">
        <f>RSI!A1224</f>
        <v>43791</v>
      </c>
      <c r="B1224" s="2">
        <f>RSI!B1224</f>
        <v>3.5659000000000001</v>
      </c>
      <c r="C1224" s="2">
        <f>RSI!I1224</f>
        <v>52.128942552533765</v>
      </c>
      <c r="D1224" s="2">
        <f>MACD!E1224</f>
        <v>-2.7511408559548478E-2</v>
      </c>
      <c r="E1224" s="2">
        <f>MACD!F1224</f>
        <v>-2.2580543077127105E-2</v>
      </c>
      <c r="F1224" s="2">
        <f>'Moving Avg'!D1224</f>
        <v>3.5771799999999998</v>
      </c>
      <c r="G1224" s="2">
        <f>'Moving Avg'!F1224</f>
        <v>3.5492349999999995</v>
      </c>
      <c r="H1224" s="2">
        <f>'Moving Avg'!G1224</f>
        <v>3.5603660000000006</v>
      </c>
      <c r="I1224" s="2">
        <f>'Moving Avg'!H1224</f>
        <v>3.419212500000004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45</v>
      </c>
      <c r="O1224" s="8">
        <f t="shared" si="192"/>
        <v>50</v>
      </c>
      <c r="P1224" s="8">
        <f t="shared" si="193"/>
        <v>16.5</v>
      </c>
      <c r="Q1224" s="9">
        <f t="shared" si="194"/>
        <v>34.475000000000001</v>
      </c>
      <c r="R1224" s="9">
        <f t="shared" si="195"/>
        <v>35.625</v>
      </c>
      <c r="S1224" s="9">
        <f t="shared" si="196"/>
        <v>30.425000000000001</v>
      </c>
      <c r="T1224" s="9">
        <f t="shared" si="197"/>
        <v>34.125</v>
      </c>
      <c r="U1224" s="8">
        <f t="shared" si="198"/>
        <v>33.508333333333333</v>
      </c>
      <c r="V1224" s="8">
        <f t="shared" si="199"/>
        <v>33.662499999999994</v>
      </c>
    </row>
    <row r="1225" spans="1:22" ht="13.5" x14ac:dyDescent="0.25">
      <c r="A1225" s="3">
        <f>RSI!A1225</f>
        <v>43794</v>
      </c>
      <c r="B1225" s="2">
        <f>RSI!B1225</f>
        <v>3.5659000000000001</v>
      </c>
      <c r="C1225" s="2">
        <f>RSI!I1225</f>
        <v>52.128942552533765</v>
      </c>
      <c r="D1225" s="2">
        <f>MACD!E1225</f>
        <v>-2.5057297842642434E-2</v>
      </c>
      <c r="E1225" s="2">
        <f>MACD!F1225</f>
        <v>-2.3075894030230172E-2</v>
      </c>
      <c r="F1225" s="2">
        <f>'Moving Avg'!D1225</f>
        <v>3.57436</v>
      </c>
      <c r="G1225" s="2">
        <f>'Moving Avg'!F1225</f>
        <v>3.5559549999999995</v>
      </c>
      <c r="H1225" s="2">
        <f>'Moving Avg'!G1225</f>
        <v>3.5610740000000005</v>
      </c>
      <c r="I1225" s="2">
        <f>'Moving Avg'!H1225</f>
        <v>3.4216515000000038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45</v>
      </c>
      <c r="O1225" s="8">
        <f t="shared" si="192"/>
        <v>50</v>
      </c>
      <c r="P1225" s="8">
        <f t="shared" si="193"/>
        <v>16.5</v>
      </c>
      <c r="Q1225" s="9">
        <f t="shared" si="194"/>
        <v>34.475000000000001</v>
      </c>
      <c r="R1225" s="9">
        <f t="shared" si="195"/>
        <v>35.625</v>
      </c>
      <c r="S1225" s="9">
        <f t="shared" si="196"/>
        <v>30.425000000000001</v>
      </c>
      <c r="T1225" s="9">
        <f t="shared" si="197"/>
        <v>34.125</v>
      </c>
      <c r="U1225" s="8">
        <f t="shared" si="198"/>
        <v>33.508333333333333</v>
      </c>
      <c r="V1225" s="8">
        <f t="shared" si="199"/>
        <v>33.662499999999994</v>
      </c>
    </row>
    <row r="1226" spans="1:22" ht="13.5" x14ac:dyDescent="0.25">
      <c r="A1226" s="3">
        <f>RSI!A1226</f>
        <v>43795</v>
      </c>
      <c r="B1226" s="2">
        <f>RSI!B1226</f>
        <v>3.5659000000000001</v>
      </c>
      <c r="C1226" s="2">
        <f>RSI!I1226</f>
        <v>52.128942552533765</v>
      </c>
      <c r="D1226" s="2">
        <f>MACD!E1226</f>
        <v>-1.7564677789879024E-2</v>
      </c>
      <c r="E1226" s="2">
        <f>MACD!F1226</f>
        <v>-2.1973650782159945E-2</v>
      </c>
      <c r="F1226" s="2">
        <f>'Moving Avg'!D1226</f>
        <v>3.5715399999999997</v>
      </c>
      <c r="G1226" s="2">
        <f>'Moving Avg'!F1226</f>
        <v>3.5580799999999995</v>
      </c>
      <c r="H1226" s="2">
        <f>'Moving Avg'!G1226</f>
        <v>3.5617820000000004</v>
      </c>
      <c r="I1226" s="2">
        <f>'Moving Avg'!H1226</f>
        <v>3.4240905000000041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16.5</v>
      </c>
      <c r="Q1226" s="9">
        <f t="shared" si="194"/>
        <v>18.725000000000001</v>
      </c>
      <c r="R1226" s="9">
        <f t="shared" si="195"/>
        <v>26.625</v>
      </c>
      <c r="S1226" s="9">
        <f t="shared" si="196"/>
        <v>23.675000000000001</v>
      </c>
      <c r="T1226" s="9">
        <f t="shared" si="197"/>
        <v>22.875</v>
      </c>
      <c r="U1226" s="8">
        <f t="shared" si="198"/>
        <v>23.008333333333336</v>
      </c>
      <c r="V1226" s="8">
        <f t="shared" si="199"/>
        <v>22.975000000000001</v>
      </c>
    </row>
    <row r="1227" spans="1:22" ht="13.5" x14ac:dyDescent="0.25">
      <c r="A1227" s="3">
        <f>RSI!A1227</f>
        <v>43796</v>
      </c>
      <c r="B1227" s="2">
        <f>RSI!B1227</f>
        <v>3.5588000000000002</v>
      </c>
      <c r="C1227" s="2">
        <f>RSI!I1227</f>
        <v>48.961490429015001</v>
      </c>
      <c r="D1227" s="2">
        <f>MACD!E1227</f>
        <v>-1.0726702787972275E-2</v>
      </c>
      <c r="E1227" s="2">
        <f>MACD!F1227</f>
        <v>-1.9724261183322413E-2</v>
      </c>
      <c r="F1227" s="2">
        <f>'Moving Avg'!D1227</f>
        <v>3.5673000000000004</v>
      </c>
      <c r="G1227" s="2">
        <f>'Moving Avg'!F1227</f>
        <v>3.55985</v>
      </c>
      <c r="H1227" s="2">
        <f>'Moving Avg'!G1227</f>
        <v>3.5616399999999997</v>
      </c>
      <c r="I1227" s="2">
        <f>'Moving Avg'!H1227</f>
        <v>3.4264940000000039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16.5</v>
      </c>
      <c r="Q1227" s="9">
        <f t="shared" si="194"/>
        <v>18.725000000000001</v>
      </c>
      <c r="R1227" s="9">
        <f t="shared" si="195"/>
        <v>26.625</v>
      </c>
      <c r="S1227" s="9">
        <f t="shared" si="196"/>
        <v>23.675000000000001</v>
      </c>
      <c r="T1227" s="9">
        <f t="shared" si="197"/>
        <v>22.875</v>
      </c>
      <c r="U1227" s="8">
        <f t="shared" si="198"/>
        <v>23.008333333333336</v>
      </c>
      <c r="V1227" s="8">
        <f t="shared" si="199"/>
        <v>22.975000000000001</v>
      </c>
    </row>
    <row r="1228" spans="1:22" ht="13.5" x14ac:dyDescent="0.25">
      <c r="A1228" s="3">
        <f>RSI!A1228</f>
        <v>43797</v>
      </c>
      <c r="B1228" s="2">
        <f>RSI!B1228</f>
        <v>3.5588000000000002</v>
      </c>
      <c r="C1228" s="2">
        <f>RSI!I1228</f>
        <v>48.961490429015001</v>
      </c>
      <c r="D1228" s="2">
        <f>MACD!E1228</f>
        <v>-4.92456621624493E-3</v>
      </c>
      <c r="E1228" s="2">
        <f>MACD!F1228</f>
        <v>-1.6764322189906918E-2</v>
      </c>
      <c r="F1228" s="2">
        <f>'Moving Avg'!D1228</f>
        <v>3.5630600000000001</v>
      </c>
      <c r="G1228" s="2">
        <f>'Moving Avg'!F1228</f>
        <v>3.56162</v>
      </c>
      <c r="H1228" s="2">
        <f>'Moving Avg'!G1228</f>
        <v>3.560649999999999</v>
      </c>
      <c r="I1228" s="2">
        <f>'Moving Avg'!H1228</f>
        <v>3.4288975000000046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16.5</v>
      </c>
      <c r="Q1228" s="9">
        <f t="shared" si="194"/>
        <v>18.725000000000001</v>
      </c>
      <c r="R1228" s="9">
        <f t="shared" si="195"/>
        <v>26.625</v>
      </c>
      <c r="S1228" s="9">
        <f t="shared" si="196"/>
        <v>23.675000000000001</v>
      </c>
      <c r="T1228" s="9">
        <f t="shared" si="197"/>
        <v>22.875</v>
      </c>
      <c r="U1228" s="8">
        <f t="shared" si="198"/>
        <v>23.008333333333336</v>
      </c>
      <c r="V1228" s="8">
        <f t="shared" si="199"/>
        <v>22.975000000000001</v>
      </c>
    </row>
    <row r="1229" spans="1:22" ht="13.5" x14ac:dyDescent="0.25">
      <c r="A1229" s="3">
        <f>RSI!A1229</f>
        <v>43798</v>
      </c>
      <c r="B1229" s="2">
        <f>RSI!B1229</f>
        <v>3.5588000000000002</v>
      </c>
      <c r="C1229" s="2">
        <f>RSI!I1229</f>
        <v>48.961490429015001</v>
      </c>
      <c r="D1229" s="2">
        <f>MACD!E1229</f>
        <v>-1.0518464943487515E-7</v>
      </c>
      <c r="E1229" s="2">
        <f>MACD!F1229</f>
        <v>-1.3411478788855423E-2</v>
      </c>
      <c r="F1229" s="2">
        <f>'Moving Avg'!D1229</f>
        <v>3.5616399999999997</v>
      </c>
      <c r="G1229" s="2">
        <f>'Moving Avg'!F1229</f>
        <v>3.5633900000000005</v>
      </c>
      <c r="H1229" s="2">
        <f>'Moving Avg'!G1229</f>
        <v>3.559375999999999</v>
      </c>
      <c r="I1229" s="2">
        <f>'Moving Avg'!H1229</f>
        <v>3.4315840000000049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16.5</v>
      </c>
      <c r="Q1229" s="9">
        <f t="shared" si="194"/>
        <v>18.725000000000001</v>
      </c>
      <c r="R1229" s="9">
        <f t="shared" si="195"/>
        <v>26.625</v>
      </c>
      <c r="S1229" s="9">
        <f t="shared" si="196"/>
        <v>23.675000000000001</v>
      </c>
      <c r="T1229" s="9">
        <f t="shared" si="197"/>
        <v>22.875</v>
      </c>
      <c r="U1229" s="8">
        <f t="shared" si="198"/>
        <v>23.008333333333336</v>
      </c>
      <c r="V1229" s="8">
        <f t="shared" si="199"/>
        <v>22.975000000000001</v>
      </c>
    </row>
    <row r="1230" spans="1:22" ht="13.5" x14ac:dyDescent="0.25">
      <c r="A1230" s="3">
        <f>RSI!A1230</f>
        <v>43801</v>
      </c>
      <c r="B1230" s="2">
        <f>RSI!B1230</f>
        <v>3.5447000000000002</v>
      </c>
      <c r="C1230" s="2">
        <f>RSI!I1230</f>
        <v>42.54888983208734</v>
      </c>
      <c r="D1230" s="2">
        <f>MACD!E1230</f>
        <v>4.132735853604963E-3</v>
      </c>
      <c r="E1230" s="2">
        <f>MACD!F1230</f>
        <v>-9.9026358603633464E-3</v>
      </c>
      <c r="F1230" s="2">
        <f>'Moving Avg'!D1230</f>
        <v>3.5573999999999999</v>
      </c>
      <c r="G1230" s="2">
        <f>'Moving Avg'!F1230</f>
        <v>3.5644550000000002</v>
      </c>
      <c r="H1230" s="2">
        <f>'Moving Avg'!G1230</f>
        <v>3.5581039999999997</v>
      </c>
      <c r="I1230" s="2">
        <f>'Moving Avg'!H1230</f>
        <v>3.4345150000000046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16.5</v>
      </c>
      <c r="Q1230" s="9">
        <f t="shared" si="194"/>
        <v>18.725000000000001</v>
      </c>
      <c r="R1230" s="9">
        <f t="shared" si="195"/>
        <v>26.625</v>
      </c>
      <c r="S1230" s="9">
        <f t="shared" si="196"/>
        <v>23.675000000000001</v>
      </c>
      <c r="T1230" s="9">
        <f t="shared" si="197"/>
        <v>22.875</v>
      </c>
      <c r="U1230" s="8">
        <f t="shared" si="198"/>
        <v>23.008333333333336</v>
      </c>
      <c r="V1230" s="8">
        <f t="shared" si="199"/>
        <v>22.975000000000001</v>
      </c>
    </row>
    <row r="1231" spans="1:22" ht="13.5" x14ac:dyDescent="0.25">
      <c r="A1231" s="3">
        <f>RSI!A1231</f>
        <v>43802</v>
      </c>
      <c r="B1231" s="2">
        <f>RSI!B1231</f>
        <v>3.5234000000000001</v>
      </c>
      <c r="C1231" s="2">
        <f>RSI!I1231</f>
        <v>35.07534439037444</v>
      </c>
      <c r="D1231" s="2">
        <f>MACD!E1231</f>
        <v>9.3036769992047574E-3</v>
      </c>
      <c r="E1231" s="2">
        <f>MACD!F1231</f>
        <v>-6.0613732884497252E-3</v>
      </c>
      <c r="F1231" s="2">
        <f>'Moving Avg'!D1231</f>
        <v>3.5489000000000006</v>
      </c>
      <c r="G1231" s="2">
        <f>'Moving Avg'!F1231</f>
        <v>3.5644549999999997</v>
      </c>
      <c r="H1231" s="2">
        <f>'Moving Avg'!G1231</f>
        <v>3.5564059999999995</v>
      </c>
      <c r="I1231" s="2">
        <f>'Moving Avg'!H1231</f>
        <v>3.4373395000000051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16.5</v>
      </c>
      <c r="Q1231" s="9">
        <f t="shared" si="194"/>
        <v>18.725000000000001</v>
      </c>
      <c r="R1231" s="9">
        <f t="shared" si="195"/>
        <v>26.625</v>
      </c>
      <c r="S1231" s="9">
        <f t="shared" si="196"/>
        <v>23.675000000000001</v>
      </c>
      <c r="T1231" s="9">
        <f t="shared" si="197"/>
        <v>22.875</v>
      </c>
      <c r="U1231" s="8">
        <f t="shared" si="198"/>
        <v>23.008333333333336</v>
      </c>
      <c r="V1231" s="8">
        <f t="shared" si="199"/>
        <v>22.975000000000001</v>
      </c>
    </row>
    <row r="1232" spans="1:22" ht="13.5" x14ac:dyDescent="0.25">
      <c r="A1232" s="3">
        <f>RSI!A1232</f>
        <v>43803</v>
      </c>
      <c r="B1232" s="2">
        <f>RSI!B1232</f>
        <v>3.5305</v>
      </c>
      <c r="C1232" s="2">
        <f>RSI!I1232</f>
        <v>38.926196520330727</v>
      </c>
      <c r="D1232" s="2">
        <f>MACD!E1232</f>
        <v>1.3368047674541472E-2</v>
      </c>
      <c r="E1232" s="2">
        <f>MACD!F1232</f>
        <v>-2.1754890958514861E-3</v>
      </c>
      <c r="F1232" s="2">
        <f>'Moving Avg'!D1232</f>
        <v>3.5432399999999999</v>
      </c>
      <c r="G1232" s="2">
        <f>'Moving Avg'!F1232</f>
        <v>3.5648099999999991</v>
      </c>
      <c r="H1232" s="2">
        <f>'Moving Avg'!G1232</f>
        <v>3.5555559999999997</v>
      </c>
      <c r="I1232" s="2">
        <f>'Moving Avg'!H1232</f>
        <v>3.4401995000000043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16.5</v>
      </c>
      <c r="Q1232" s="9">
        <f t="shared" si="194"/>
        <v>18.725000000000001</v>
      </c>
      <c r="R1232" s="9">
        <f t="shared" si="195"/>
        <v>26.625</v>
      </c>
      <c r="S1232" s="9">
        <f t="shared" si="196"/>
        <v>23.675000000000001</v>
      </c>
      <c r="T1232" s="9">
        <f t="shared" si="197"/>
        <v>22.875</v>
      </c>
      <c r="U1232" s="8">
        <f t="shared" si="198"/>
        <v>23.008333333333336</v>
      </c>
      <c r="V1232" s="8">
        <f t="shared" si="199"/>
        <v>22.975000000000001</v>
      </c>
    </row>
    <row r="1233" spans="1:22" ht="13.5" x14ac:dyDescent="0.25">
      <c r="A1233" s="3">
        <f>RSI!A1233</f>
        <v>43804</v>
      </c>
      <c r="B1233" s="2">
        <f>RSI!B1233</f>
        <v>3.5305</v>
      </c>
      <c r="C1233" s="2">
        <f>RSI!I1233</f>
        <v>38.926196520330727</v>
      </c>
      <c r="D1233" s="2">
        <f>MACD!E1233</f>
        <v>1.6964143814198085E-2</v>
      </c>
      <c r="E1233" s="2">
        <f>MACD!F1233</f>
        <v>1.6524374861584281E-3</v>
      </c>
      <c r="F1233" s="2">
        <f>'Moving Avg'!D1233</f>
        <v>3.5375799999999997</v>
      </c>
      <c r="G1233" s="2">
        <f>'Moving Avg'!F1233</f>
        <v>3.5637499999999998</v>
      </c>
      <c r="H1233" s="2">
        <f>'Moving Avg'!G1233</f>
        <v>3.5547059999999995</v>
      </c>
      <c r="I1233" s="2">
        <f>'Moving Avg'!H1233</f>
        <v>3.4430595000000044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16.5</v>
      </c>
      <c r="Q1233" s="9">
        <f t="shared" si="194"/>
        <v>18.725000000000001</v>
      </c>
      <c r="R1233" s="9">
        <f t="shared" si="195"/>
        <v>26.625</v>
      </c>
      <c r="S1233" s="9">
        <f t="shared" si="196"/>
        <v>23.675000000000001</v>
      </c>
      <c r="T1233" s="9">
        <f t="shared" si="197"/>
        <v>22.875</v>
      </c>
      <c r="U1233" s="8">
        <f t="shared" si="198"/>
        <v>23.008333333333336</v>
      </c>
      <c r="V1233" s="8">
        <f t="shared" si="199"/>
        <v>22.975000000000001</v>
      </c>
    </row>
    <row r="1234" spans="1:22" ht="13.5" x14ac:dyDescent="0.25">
      <c r="A1234" s="3">
        <f>RSI!A1234</f>
        <v>43805</v>
      </c>
      <c r="B1234" s="2">
        <f>RSI!B1234</f>
        <v>3.5375999999999999</v>
      </c>
      <c r="C1234" s="2">
        <f>RSI!I1234</f>
        <v>42.856985262243143</v>
      </c>
      <c r="D1234" s="2">
        <f>MACD!E1234</f>
        <v>1.7457220347385505E-2</v>
      </c>
      <c r="E1234" s="2">
        <f>MACD!F1234</f>
        <v>4.8133940584038437E-3</v>
      </c>
      <c r="F1234" s="2">
        <f>'Moving Avg'!D1234</f>
        <v>3.5333400000000004</v>
      </c>
      <c r="G1234" s="2">
        <f>'Moving Avg'!F1234</f>
        <v>3.5630449999999998</v>
      </c>
      <c r="H1234" s="2">
        <f>'Moving Avg'!G1234</f>
        <v>3.5539979999999991</v>
      </c>
      <c r="I1234" s="2">
        <f>'Moving Avg'!H1234</f>
        <v>3.4459550000000041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  <c r="M1234" s="8">
        <f t="shared" si="190"/>
        <v>25</v>
      </c>
      <c r="N1234" s="8">
        <f t="shared" si="191"/>
        <v>0</v>
      </c>
      <c r="O1234" s="8">
        <f t="shared" si="192"/>
        <v>50</v>
      </c>
      <c r="P1234" s="8">
        <f t="shared" si="193"/>
        <v>66.5</v>
      </c>
      <c r="Q1234" s="9">
        <f t="shared" si="194"/>
        <v>26.225000000000001</v>
      </c>
      <c r="R1234" s="9">
        <f t="shared" si="195"/>
        <v>39.125</v>
      </c>
      <c r="S1234" s="9">
        <f t="shared" si="196"/>
        <v>46.174999999999997</v>
      </c>
      <c r="T1234" s="9">
        <f t="shared" si="197"/>
        <v>35.375</v>
      </c>
      <c r="U1234" s="8">
        <f t="shared" si="198"/>
        <v>37.174999999999997</v>
      </c>
      <c r="V1234" s="8">
        <f t="shared" si="199"/>
        <v>36.724999999999994</v>
      </c>
    </row>
    <row r="1235" spans="1:22" ht="13.5" x14ac:dyDescent="0.25">
      <c r="A1235" s="3">
        <f>RSI!A1235</f>
        <v>43808</v>
      </c>
      <c r="B1235" s="2">
        <f>RSI!B1235</f>
        <v>3.5375999999999999</v>
      </c>
      <c r="C1235" s="2">
        <f>RSI!I1235</f>
        <v>42.85698526224315</v>
      </c>
      <c r="D1235" s="2">
        <f>MACD!E1235</f>
        <v>1.7967098311023388E-2</v>
      </c>
      <c r="E1235" s="2">
        <f>MACD!F1235</f>
        <v>7.4441349089277532E-3</v>
      </c>
      <c r="F1235" s="2">
        <f>'Moving Avg'!D1235</f>
        <v>3.5319200000000004</v>
      </c>
      <c r="G1235" s="2">
        <f>'Moving Avg'!F1235</f>
        <v>3.5623399999999998</v>
      </c>
      <c r="H1235" s="2">
        <f>'Moving Avg'!G1235</f>
        <v>3.552865999999999</v>
      </c>
      <c r="I1235" s="2">
        <f>'Moving Avg'!H1235</f>
        <v>3.4482840000000037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  <c r="M1235" s="8">
        <f t="shared" si="190"/>
        <v>25</v>
      </c>
      <c r="N1235" s="8">
        <f t="shared" si="191"/>
        <v>0</v>
      </c>
      <c r="O1235" s="8">
        <f t="shared" si="192"/>
        <v>50</v>
      </c>
      <c r="P1235" s="8">
        <f t="shared" si="193"/>
        <v>66.5</v>
      </c>
      <c r="Q1235" s="9">
        <f t="shared" si="194"/>
        <v>26.225000000000001</v>
      </c>
      <c r="R1235" s="9">
        <f t="shared" si="195"/>
        <v>39.125</v>
      </c>
      <c r="S1235" s="9">
        <f t="shared" si="196"/>
        <v>46.174999999999997</v>
      </c>
      <c r="T1235" s="9">
        <f t="shared" si="197"/>
        <v>35.375</v>
      </c>
      <c r="U1235" s="8">
        <f t="shared" si="198"/>
        <v>37.174999999999997</v>
      </c>
      <c r="V1235" s="8">
        <f t="shared" si="199"/>
        <v>36.724999999999994</v>
      </c>
    </row>
    <row r="1236" spans="1:22" ht="13.5" x14ac:dyDescent="0.25">
      <c r="A1236" s="3">
        <f>RSI!A1236</f>
        <v>43809</v>
      </c>
      <c r="B1236" s="2">
        <f>RSI!B1236</f>
        <v>3.5375999999999999</v>
      </c>
      <c r="C1236" s="2">
        <f>RSI!I1236</f>
        <v>42.85698526224315</v>
      </c>
      <c r="D1236" s="2">
        <f>MACD!E1236</f>
        <v>1.8484329213463546E-2</v>
      </c>
      <c r="E1236" s="2">
        <f>MACD!F1236</f>
        <v>9.6521737698349128E-3</v>
      </c>
      <c r="F1236" s="2">
        <f>'Moving Avg'!D1236</f>
        <v>3.5347599999999999</v>
      </c>
      <c r="G1236" s="2">
        <f>'Moving Avg'!F1236</f>
        <v>3.5598649999999994</v>
      </c>
      <c r="H1236" s="2">
        <f>'Moving Avg'!G1236</f>
        <v>3.551591999999999</v>
      </c>
      <c r="I1236" s="2">
        <f>'Moving Avg'!H1236</f>
        <v>3.4507700000000039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25</v>
      </c>
      <c r="N1236" s="8">
        <f t="shared" si="191"/>
        <v>0</v>
      </c>
      <c r="O1236" s="8">
        <f t="shared" si="192"/>
        <v>50</v>
      </c>
      <c r="P1236" s="8">
        <f t="shared" si="193"/>
        <v>83.5</v>
      </c>
      <c r="Q1236" s="9">
        <f t="shared" si="194"/>
        <v>28.774999999999999</v>
      </c>
      <c r="R1236" s="9">
        <f t="shared" si="195"/>
        <v>43.375</v>
      </c>
      <c r="S1236" s="9">
        <f t="shared" si="196"/>
        <v>53.825000000000003</v>
      </c>
      <c r="T1236" s="9">
        <f t="shared" si="197"/>
        <v>39.625</v>
      </c>
      <c r="U1236" s="8">
        <f t="shared" si="198"/>
        <v>41.991666666666667</v>
      </c>
      <c r="V1236" s="8">
        <f t="shared" si="199"/>
        <v>41.400000000000006</v>
      </c>
    </row>
    <row r="1237" spans="1:22" ht="13.5" x14ac:dyDescent="0.25">
      <c r="A1237" s="3">
        <f>RSI!A1237</f>
        <v>43810</v>
      </c>
      <c r="B1237" s="2">
        <f>RSI!B1237</f>
        <v>3.5375999999999999</v>
      </c>
      <c r="C1237" s="2">
        <f>RSI!I1237</f>
        <v>42.85698526224315</v>
      </c>
      <c r="D1237" s="2">
        <f>MACD!E1237</f>
        <v>1.7909118903825849E-2</v>
      </c>
      <c r="E1237" s="2">
        <f>MACD!F1237</f>
        <v>1.1303562796633099E-2</v>
      </c>
      <c r="F1237" s="2">
        <f>'Moving Avg'!D1237</f>
        <v>3.5361799999999994</v>
      </c>
      <c r="G1237" s="2">
        <f>'Moving Avg'!F1237</f>
        <v>3.5573899999999994</v>
      </c>
      <c r="H1237" s="2">
        <f>'Moving Avg'!G1237</f>
        <v>3.5508839999999986</v>
      </c>
      <c r="I1237" s="2">
        <f>'Moving Avg'!H1237</f>
        <v>3.4533820000000035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83.5</v>
      </c>
      <c r="Q1237" s="9">
        <f t="shared" si="194"/>
        <v>28.774999999999999</v>
      </c>
      <c r="R1237" s="9">
        <f t="shared" si="195"/>
        <v>43.375</v>
      </c>
      <c r="S1237" s="9">
        <f t="shared" si="196"/>
        <v>53.825000000000003</v>
      </c>
      <c r="T1237" s="9">
        <f t="shared" si="197"/>
        <v>39.625</v>
      </c>
      <c r="U1237" s="8">
        <f t="shared" si="198"/>
        <v>41.991666666666667</v>
      </c>
      <c r="V1237" s="8">
        <f t="shared" si="199"/>
        <v>41.400000000000006</v>
      </c>
    </row>
    <row r="1238" spans="1:22" ht="13.5" x14ac:dyDescent="0.25">
      <c r="A1238" s="3">
        <f>RSI!A1238</f>
        <v>43811</v>
      </c>
      <c r="B1238" s="2">
        <f>RSI!B1238</f>
        <v>3.5305</v>
      </c>
      <c r="C1238" s="2">
        <f>RSI!I1238</f>
        <v>39.442480742837553</v>
      </c>
      <c r="D1238" s="2">
        <f>MACD!E1238</f>
        <v>1.8021884400220234E-2</v>
      </c>
      <c r="E1238" s="2">
        <f>MACD!F1238</f>
        <v>1.2647227117350527E-2</v>
      </c>
      <c r="F1238" s="2">
        <f>'Moving Avg'!D1238</f>
        <v>3.5361800000000003</v>
      </c>
      <c r="G1238" s="2">
        <f>'Moving Avg'!F1238</f>
        <v>3.5545599999999995</v>
      </c>
      <c r="H1238" s="2">
        <f>'Moving Avg'!G1238</f>
        <v>3.5501759999999987</v>
      </c>
      <c r="I1238" s="2">
        <f>'Moving Avg'!H1238</f>
        <v>3.4556755000000035</v>
      </c>
      <c r="J1238" s="6" t="str">
        <f>OBV!F1238</f>
        <v>BULLISH</v>
      </c>
      <c r="K1238" s="6" t="str">
        <f>OBV!G1238</f>
        <v>NEUTRAL</v>
      </c>
      <c r="L1238" s="6" t="str">
        <f>OBV!H1238</f>
        <v>NEUTRAL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49.5</v>
      </c>
      <c r="Q1238" s="9">
        <f t="shared" si="194"/>
        <v>23.675000000000001</v>
      </c>
      <c r="R1238" s="9">
        <f t="shared" si="195"/>
        <v>34.875</v>
      </c>
      <c r="S1238" s="9">
        <f t="shared" si="196"/>
        <v>38.525000000000006</v>
      </c>
      <c r="T1238" s="9">
        <f t="shared" si="197"/>
        <v>31.125</v>
      </c>
      <c r="U1238" s="8">
        <f t="shared" si="198"/>
        <v>32.358333333333334</v>
      </c>
      <c r="V1238" s="8">
        <f t="shared" si="199"/>
        <v>32.049999999999997</v>
      </c>
    </row>
    <row r="1239" spans="1:22" ht="13.5" x14ac:dyDescent="0.25">
      <c r="A1239" s="3">
        <f>RSI!A1239</f>
        <v>43812</v>
      </c>
      <c r="B1239" s="2">
        <f>RSI!B1239</f>
        <v>3.5164</v>
      </c>
      <c r="C1239" s="2">
        <f>RSI!I1239</f>
        <v>33.700204764931712</v>
      </c>
      <c r="D1239" s="2">
        <f>MACD!E1239</f>
        <v>1.9271807402805763E-2</v>
      </c>
      <c r="E1239" s="2">
        <f>MACD!F1239</f>
        <v>1.3972143174441575E-2</v>
      </c>
      <c r="F1239" s="2">
        <f>'Moving Avg'!D1239</f>
        <v>3.5319400000000001</v>
      </c>
      <c r="G1239" s="2">
        <f>'Moving Avg'!F1239</f>
        <v>3.5510250000000001</v>
      </c>
      <c r="H1239" s="2">
        <f>'Moving Avg'!G1239</f>
        <v>3.5491859999999984</v>
      </c>
      <c r="I1239" s="2">
        <f>'Moving Avg'!H1239</f>
        <v>3.4578985000000029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16.5</v>
      </c>
      <c r="Q1239" s="9">
        <f t="shared" si="194"/>
        <v>18.725000000000001</v>
      </c>
      <c r="R1239" s="9">
        <f t="shared" si="195"/>
        <v>26.625</v>
      </c>
      <c r="S1239" s="9">
        <f t="shared" si="196"/>
        <v>23.675000000000001</v>
      </c>
      <c r="T1239" s="9">
        <f t="shared" si="197"/>
        <v>22.875</v>
      </c>
      <c r="U1239" s="8">
        <f t="shared" si="198"/>
        <v>23.008333333333336</v>
      </c>
      <c r="V1239" s="8">
        <f t="shared" si="199"/>
        <v>22.975000000000001</v>
      </c>
    </row>
    <row r="1240" spans="1:22" ht="13.5" x14ac:dyDescent="0.25">
      <c r="A1240" s="3">
        <f>RSI!A1240</f>
        <v>43815</v>
      </c>
      <c r="B1240" s="2">
        <f>RSI!B1240</f>
        <v>3.4173</v>
      </c>
      <c r="C1240" s="2">
        <f>RSI!I1240</f>
        <v>16.032883602971381</v>
      </c>
      <c r="D1240" s="2">
        <f>MACD!E1240</f>
        <v>2.568617092445713E-2</v>
      </c>
      <c r="E1240" s="2">
        <f>MACD!F1240</f>
        <v>1.6314948724444688E-2</v>
      </c>
      <c r="F1240" s="2">
        <f>'Moving Avg'!D1240</f>
        <v>3.5078800000000001</v>
      </c>
      <c r="G1240" s="2">
        <f>'Moving Avg'!F1240</f>
        <v>3.5428899999999999</v>
      </c>
      <c r="H1240" s="2">
        <f>'Moving Avg'!G1240</f>
        <v>3.5460719999999992</v>
      </c>
      <c r="I1240" s="2">
        <f>'Moving Avg'!H1240</f>
        <v>3.4596260000000028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50</v>
      </c>
      <c r="N1240" s="8">
        <f t="shared" si="191"/>
        <v>0</v>
      </c>
      <c r="O1240" s="8">
        <f t="shared" si="192"/>
        <v>50</v>
      </c>
      <c r="P1240" s="8">
        <f t="shared" si="193"/>
        <v>16.5</v>
      </c>
      <c r="Q1240" s="9">
        <f t="shared" si="194"/>
        <v>27.475000000000001</v>
      </c>
      <c r="R1240" s="9">
        <f t="shared" si="195"/>
        <v>31.625</v>
      </c>
      <c r="S1240" s="9">
        <f t="shared" si="196"/>
        <v>27.425000000000001</v>
      </c>
      <c r="T1240" s="9">
        <f t="shared" si="197"/>
        <v>29.125</v>
      </c>
      <c r="U1240" s="8">
        <f t="shared" si="198"/>
        <v>28.841666666666669</v>
      </c>
      <c r="V1240" s="8">
        <f t="shared" si="199"/>
        <v>28.912500000000001</v>
      </c>
    </row>
    <row r="1241" spans="1:22" ht="13.5" x14ac:dyDescent="0.25">
      <c r="A1241" s="3">
        <f>RSI!A1241</f>
        <v>43816</v>
      </c>
      <c r="B1241" s="2">
        <f>RSI!B1241</f>
        <v>3.5022000000000002</v>
      </c>
      <c r="C1241" s="2">
        <f>RSI!I1241</f>
        <v>43.406128703249728</v>
      </c>
      <c r="D1241" s="2">
        <f>MACD!E1241</f>
        <v>2.2304989399546393E-2</v>
      </c>
      <c r="E1241" s="2">
        <f>MACD!F1241</f>
        <v>1.751295685946503E-2</v>
      </c>
      <c r="F1241" s="2">
        <f>'Moving Avg'!D1241</f>
        <v>3.5007999999999995</v>
      </c>
      <c r="G1241" s="2">
        <f>'Moving Avg'!F1241</f>
        <v>3.5390000000000001</v>
      </c>
      <c r="H1241" s="2">
        <f>'Moving Avg'!G1241</f>
        <v>3.5446559999999994</v>
      </c>
      <c r="I1241" s="2">
        <f>'Moving Avg'!H1241</f>
        <v>3.4617780000000029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0</v>
      </c>
      <c r="O1241" s="8">
        <f t="shared" si="192"/>
        <v>50</v>
      </c>
      <c r="P1241" s="8">
        <f t="shared" si="193"/>
        <v>16.5</v>
      </c>
      <c r="Q1241" s="9">
        <f t="shared" si="194"/>
        <v>18.725000000000001</v>
      </c>
      <c r="R1241" s="9">
        <f t="shared" si="195"/>
        <v>26.625</v>
      </c>
      <c r="S1241" s="9">
        <f t="shared" si="196"/>
        <v>23.675000000000001</v>
      </c>
      <c r="T1241" s="9">
        <f t="shared" si="197"/>
        <v>22.875</v>
      </c>
      <c r="U1241" s="8">
        <f t="shared" si="198"/>
        <v>23.008333333333336</v>
      </c>
      <c r="V1241" s="8">
        <f t="shared" si="199"/>
        <v>22.975000000000001</v>
      </c>
    </row>
    <row r="1242" spans="1:22" ht="13.5" x14ac:dyDescent="0.25">
      <c r="A1242" s="3">
        <f>RSI!A1242</f>
        <v>43817</v>
      </c>
      <c r="B1242" s="2">
        <f>RSI!B1242</f>
        <v>3.4668000000000001</v>
      </c>
      <c r="C1242" s="2">
        <f>RSI!I1242</f>
        <v>37.863474702102685</v>
      </c>
      <c r="D1242" s="2">
        <f>MACD!E1242</f>
        <v>2.3357852997983652E-2</v>
      </c>
      <c r="E1242" s="2">
        <f>MACD!F1242</f>
        <v>1.8681936087168755E-2</v>
      </c>
      <c r="F1242" s="2">
        <f>'Moving Avg'!D1242</f>
        <v>3.48664</v>
      </c>
      <c r="G1242" s="2">
        <f>'Moving Avg'!F1242</f>
        <v>3.5333399999999999</v>
      </c>
      <c r="H1242" s="2">
        <f>'Moving Avg'!G1242</f>
        <v>3.542532</v>
      </c>
      <c r="I1242" s="2">
        <f>'Moving Avg'!H1242</f>
        <v>3.4637530000000032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  <c r="M1242" s="8">
        <f t="shared" si="190"/>
        <v>25</v>
      </c>
      <c r="N1242" s="8">
        <f t="shared" si="191"/>
        <v>0</v>
      </c>
      <c r="O1242" s="8">
        <f t="shared" si="192"/>
        <v>50</v>
      </c>
      <c r="P1242" s="8">
        <f t="shared" si="193"/>
        <v>16.5</v>
      </c>
      <c r="Q1242" s="9">
        <f t="shared" si="194"/>
        <v>18.725000000000001</v>
      </c>
      <c r="R1242" s="9">
        <f t="shared" si="195"/>
        <v>26.625</v>
      </c>
      <c r="S1242" s="9">
        <f t="shared" si="196"/>
        <v>23.675000000000001</v>
      </c>
      <c r="T1242" s="9">
        <f t="shared" si="197"/>
        <v>22.875</v>
      </c>
      <c r="U1242" s="8">
        <f t="shared" si="198"/>
        <v>23.008333333333336</v>
      </c>
      <c r="V1242" s="8">
        <f t="shared" si="199"/>
        <v>22.975000000000001</v>
      </c>
    </row>
    <row r="1243" spans="1:22" ht="13.5" x14ac:dyDescent="0.25">
      <c r="A1243" s="3">
        <f>RSI!A1243</f>
        <v>43818</v>
      </c>
      <c r="B1243" s="2">
        <f>RSI!B1243</f>
        <v>3.4032</v>
      </c>
      <c r="C1243" s="2">
        <f>RSI!I1243</f>
        <v>30.362152649818924</v>
      </c>
      <c r="D1243" s="2">
        <f>MACD!E1243</f>
        <v>2.9353596808747717E-2</v>
      </c>
      <c r="E1243" s="2">
        <f>MACD!F1243</f>
        <v>2.0816268231484546E-2</v>
      </c>
      <c r="F1243" s="2">
        <f>'Moving Avg'!D1243</f>
        <v>3.4611800000000001</v>
      </c>
      <c r="G1243" s="2">
        <f>'Moving Avg'!F1243</f>
        <v>3.5244999999999989</v>
      </c>
      <c r="H1243" s="2">
        <f>'Moving Avg'!G1243</f>
        <v>3.5391360000000005</v>
      </c>
      <c r="I1243" s="2">
        <f>'Moving Avg'!H1243</f>
        <v>3.4653785000000026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0"/>
        <v>25</v>
      </c>
      <c r="N1243" s="8">
        <f t="shared" si="191"/>
        <v>0</v>
      </c>
      <c r="O1243" s="8">
        <f t="shared" si="192"/>
        <v>0</v>
      </c>
      <c r="P1243" s="8">
        <f t="shared" si="193"/>
        <v>16.5</v>
      </c>
      <c r="Q1243" s="9">
        <f t="shared" si="194"/>
        <v>11.225</v>
      </c>
      <c r="R1243" s="9">
        <f t="shared" si="195"/>
        <v>9.125</v>
      </c>
      <c r="S1243" s="9">
        <f t="shared" si="196"/>
        <v>11.175000000000001</v>
      </c>
      <c r="T1243" s="9">
        <f t="shared" si="197"/>
        <v>10.375</v>
      </c>
      <c r="U1243" s="8">
        <f t="shared" si="198"/>
        <v>10.508333333333335</v>
      </c>
      <c r="V1243" s="8">
        <f t="shared" si="199"/>
        <v>10.475000000000001</v>
      </c>
    </row>
    <row r="1244" spans="1:22" ht="13.5" x14ac:dyDescent="0.25">
      <c r="A1244" s="3">
        <f>RSI!A1244</f>
        <v>43819</v>
      </c>
      <c r="B1244" s="2">
        <f>RSI!B1244</f>
        <v>3.4032</v>
      </c>
      <c r="C1244" s="2">
        <f>RSI!I1244</f>
        <v>30.362152649818924</v>
      </c>
      <c r="D1244" s="2">
        <f>MACD!E1244</f>
        <v>3.6259622907679923E-2</v>
      </c>
      <c r="E1244" s="2">
        <f>MACD!F1244</f>
        <v>2.3904939166723625E-2</v>
      </c>
      <c r="F1244" s="2">
        <f>'Moving Avg'!D1244</f>
        <v>3.4385400000000006</v>
      </c>
      <c r="G1244" s="2">
        <f>'Moving Avg'!F1244</f>
        <v>3.5163649999999991</v>
      </c>
      <c r="H1244" s="2">
        <f>'Moving Avg'!G1244</f>
        <v>3.5364480000000005</v>
      </c>
      <c r="I1244" s="2">
        <f>'Moving Avg'!H1244</f>
        <v>3.4669725000000029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0</v>
      </c>
      <c r="O1244" s="8">
        <f t="shared" si="192"/>
        <v>0</v>
      </c>
      <c r="P1244" s="8">
        <f t="shared" si="193"/>
        <v>16.5</v>
      </c>
      <c r="Q1244" s="9">
        <f t="shared" si="194"/>
        <v>11.225</v>
      </c>
      <c r="R1244" s="9">
        <f t="shared" si="195"/>
        <v>9.125</v>
      </c>
      <c r="S1244" s="9">
        <f t="shared" si="196"/>
        <v>11.175000000000001</v>
      </c>
      <c r="T1244" s="9">
        <f t="shared" si="197"/>
        <v>10.375</v>
      </c>
      <c r="U1244" s="8">
        <f t="shared" si="198"/>
        <v>10.508333333333335</v>
      </c>
      <c r="V1244" s="8">
        <f t="shared" si="199"/>
        <v>10.475000000000001</v>
      </c>
    </row>
    <row r="1245" spans="1:22" ht="13.5" x14ac:dyDescent="0.25">
      <c r="A1245" s="3">
        <f>RSI!A1245</f>
        <v>43822</v>
      </c>
      <c r="B1245" s="2">
        <f>RSI!B1245</f>
        <v>3.4032</v>
      </c>
      <c r="C1245" s="2">
        <f>RSI!I1245</f>
        <v>30.362152649818924</v>
      </c>
      <c r="D1245" s="2">
        <f>MACD!E1245</f>
        <v>4.2788735971997838E-2</v>
      </c>
      <c r="E1245" s="2">
        <f>MACD!F1245</f>
        <v>2.7681698527778471E-2</v>
      </c>
      <c r="F1245" s="2">
        <f>'Moving Avg'!D1245</f>
        <v>3.4357199999999999</v>
      </c>
      <c r="G1245" s="2">
        <f>'Moving Avg'!F1245</f>
        <v>3.5082299999999988</v>
      </c>
      <c r="H1245" s="2">
        <f>'Moving Avg'!G1245</f>
        <v>3.5331940000000004</v>
      </c>
      <c r="I1245" s="2">
        <f>'Moving Avg'!H1245</f>
        <v>3.468125500000002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0</v>
      </c>
      <c r="O1245" s="8">
        <f t="shared" si="192"/>
        <v>0</v>
      </c>
      <c r="P1245" s="8">
        <f t="shared" si="193"/>
        <v>16.5</v>
      </c>
      <c r="Q1245" s="9">
        <f t="shared" si="194"/>
        <v>11.225</v>
      </c>
      <c r="R1245" s="9">
        <f t="shared" si="195"/>
        <v>9.125</v>
      </c>
      <c r="S1245" s="9">
        <f t="shared" si="196"/>
        <v>11.175000000000001</v>
      </c>
      <c r="T1245" s="9">
        <f t="shared" si="197"/>
        <v>10.375</v>
      </c>
      <c r="U1245" s="8">
        <f t="shared" si="198"/>
        <v>10.508333333333335</v>
      </c>
      <c r="V1245" s="8">
        <f t="shared" si="199"/>
        <v>10.475000000000001</v>
      </c>
    </row>
    <row r="1246" spans="1:22" ht="13.5" x14ac:dyDescent="0.25">
      <c r="A1246" s="3">
        <f>RSI!A1246</f>
        <v>43823</v>
      </c>
      <c r="B1246" s="2">
        <f>RSI!B1246</f>
        <v>3.4598</v>
      </c>
      <c r="C1246" s="2">
        <f>RSI!I1246</f>
        <v>42.929470814828569</v>
      </c>
      <c r="D1246" s="2">
        <f>MACD!E1246</f>
        <v>4.4755548361739894E-2</v>
      </c>
      <c r="E1246" s="2">
        <f>MACD!F1246</f>
        <v>3.1096468494570761E-2</v>
      </c>
      <c r="F1246" s="2">
        <f>'Moving Avg'!D1246</f>
        <v>3.4272399999999998</v>
      </c>
      <c r="G1246" s="2">
        <f>'Moving Avg'!F1246</f>
        <v>3.5029249999999998</v>
      </c>
      <c r="H1246" s="2">
        <f>'Moving Avg'!G1246</f>
        <v>3.5310720000000004</v>
      </c>
      <c r="I1246" s="2">
        <f>'Moving Avg'!H1246</f>
        <v>3.4696875000000018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11.225</v>
      </c>
      <c r="R1246" s="9">
        <f t="shared" si="195"/>
        <v>9.125</v>
      </c>
      <c r="S1246" s="9">
        <f t="shared" si="196"/>
        <v>11.175000000000001</v>
      </c>
      <c r="T1246" s="9">
        <f t="shared" si="197"/>
        <v>10.375</v>
      </c>
      <c r="U1246" s="8">
        <f t="shared" si="198"/>
        <v>10.508333333333335</v>
      </c>
      <c r="V1246" s="8">
        <f t="shared" si="199"/>
        <v>10.475000000000001</v>
      </c>
    </row>
    <row r="1247" spans="1:22" ht="13.5" x14ac:dyDescent="0.25">
      <c r="A1247" s="3">
        <f>RSI!A1247</f>
        <v>43824</v>
      </c>
      <c r="B1247" s="2">
        <f>RSI!B1247</f>
        <v>3.4598</v>
      </c>
      <c r="C1247" s="2">
        <f>RSI!I1247</f>
        <v>42.929470814828569</v>
      </c>
      <c r="D1247" s="2">
        <f>MACD!E1247</f>
        <v>4.6673073187187164E-2</v>
      </c>
      <c r="E1247" s="2">
        <f>MACD!F1247</f>
        <v>3.4211789433094046E-2</v>
      </c>
      <c r="F1247" s="2">
        <f>'Moving Avg'!D1247</f>
        <v>3.42584</v>
      </c>
      <c r="G1247" s="2">
        <f>'Moving Avg'!F1247</f>
        <v>3.4979749999999994</v>
      </c>
      <c r="H1247" s="2">
        <f>'Moving Avg'!G1247</f>
        <v>3.5289500000000005</v>
      </c>
      <c r="I1247" s="2">
        <f>'Moving Avg'!H1247</f>
        <v>3.4710920000000014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66.5</v>
      </c>
      <c r="Q1247" s="9">
        <f t="shared" si="194"/>
        <v>18.725000000000001</v>
      </c>
      <c r="R1247" s="9">
        <f t="shared" si="195"/>
        <v>21.625</v>
      </c>
      <c r="S1247" s="9">
        <f t="shared" si="196"/>
        <v>33.674999999999997</v>
      </c>
      <c r="T1247" s="9">
        <f t="shared" si="197"/>
        <v>22.875</v>
      </c>
      <c r="U1247" s="8">
        <f t="shared" si="198"/>
        <v>24.675000000000001</v>
      </c>
      <c r="V1247" s="8">
        <f t="shared" si="199"/>
        <v>24.225000000000001</v>
      </c>
    </row>
    <row r="1248" spans="1:22" ht="13.5" x14ac:dyDescent="0.25">
      <c r="A1248" s="3">
        <f>RSI!A1248</f>
        <v>43825</v>
      </c>
      <c r="B1248" s="2">
        <f>RSI!B1248</f>
        <v>3.3961000000000001</v>
      </c>
      <c r="C1248" s="2">
        <f>RSI!I1248</f>
        <v>34.74513190335206</v>
      </c>
      <c r="D1248" s="2">
        <f>MACD!E1248</f>
        <v>5.2156341091031955E-2</v>
      </c>
      <c r="E1248" s="2">
        <f>MACD!F1248</f>
        <v>3.7800699764681631E-2</v>
      </c>
      <c r="F1248" s="2">
        <f>'Moving Avg'!D1248</f>
        <v>3.42442</v>
      </c>
      <c r="G1248" s="2">
        <f>'Moving Avg'!F1248</f>
        <v>3.4898400000000001</v>
      </c>
      <c r="H1248" s="2">
        <f>'Moving Avg'!G1248</f>
        <v>3.5255540000000001</v>
      </c>
      <c r="I1248" s="2">
        <f>'Moving Avg'!H1248</f>
        <v>3.4720210000000016</v>
      </c>
      <c r="J1248" s="6" t="str">
        <f>OBV!F1248</f>
        <v>BULLISH</v>
      </c>
      <c r="K1248" s="6" t="str">
        <f>OBV!G1248</f>
        <v>NEUTRAL</v>
      </c>
      <c r="L1248" s="6" t="str">
        <f>OBV!H1248</f>
        <v>BULLISH DIVERGENCE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66.5</v>
      </c>
      <c r="Q1248" s="9">
        <f t="shared" si="194"/>
        <v>18.725000000000001</v>
      </c>
      <c r="R1248" s="9">
        <f t="shared" si="195"/>
        <v>21.625</v>
      </c>
      <c r="S1248" s="9">
        <f t="shared" si="196"/>
        <v>33.674999999999997</v>
      </c>
      <c r="T1248" s="9">
        <f t="shared" si="197"/>
        <v>22.875</v>
      </c>
      <c r="U1248" s="8">
        <f t="shared" si="198"/>
        <v>24.675000000000001</v>
      </c>
      <c r="V1248" s="8">
        <f t="shared" si="199"/>
        <v>24.225000000000001</v>
      </c>
    </row>
    <row r="1249" spans="1:22" ht="13.5" x14ac:dyDescent="0.25">
      <c r="A1249" s="3">
        <f>RSI!A1249</f>
        <v>43826</v>
      </c>
      <c r="B1249" s="2">
        <f>RSI!B1249</f>
        <v>3.4315000000000002</v>
      </c>
      <c r="C1249" s="2">
        <f>RSI!I1249</f>
        <v>41.428051761050305</v>
      </c>
      <c r="D1249" s="2">
        <f>MACD!E1249</f>
        <v>5.2598145390727158E-2</v>
      </c>
      <c r="E1249" s="2">
        <f>MACD!F1249</f>
        <v>4.076018888989074E-2</v>
      </c>
      <c r="F1249" s="2">
        <f>'Moving Avg'!D1249</f>
        <v>3.4300800000000002</v>
      </c>
      <c r="G1249" s="2">
        <f>'Moving Avg'!F1249</f>
        <v>3.4834749999999999</v>
      </c>
      <c r="H1249" s="2">
        <f>'Moving Avg'!G1249</f>
        <v>3.5228660000000001</v>
      </c>
      <c r="I1249" s="2">
        <f>'Moving Avg'!H1249</f>
        <v>3.4725290000000011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83.5</v>
      </c>
      <c r="Q1249" s="9">
        <f t="shared" si="194"/>
        <v>21.274999999999999</v>
      </c>
      <c r="R1249" s="9">
        <f t="shared" si="195"/>
        <v>25.875</v>
      </c>
      <c r="S1249" s="9">
        <f t="shared" si="196"/>
        <v>41.325000000000003</v>
      </c>
      <c r="T1249" s="9">
        <f t="shared" si="197"/>
        <v>27.125</v>
      </c>
      <c r="U1249" s="8">
        <f t="shared" si="198"/>
        <v>29.491666666666664</v>
      </c>
      <c r="V1249" s="8">
        <f t="shared" si="199"/>
        <v>28.9</v>
      </c>
    </row>
    <row r="1250" spans="1:22" ht="13.5" x14ac:dyDescent="0.25">
      <c r="A1250" s="3">
        <f>RSI!A1250</f>
        <v>43829</v>
      </c>
      <c r="B1250" s="2">
        <f>RSI!B1250</f>
        <v>3.5305</v>
      </c>
      <c r="C1250" s="2">
        <f>RSI!I1250</f>
        <v>55.235263507488924</v>
      </c>
      <c r="D1250" s="2">
        <f>MACD!E1250</f>
        <v>3.0732913484326385E-2</v>
      </c>
      <c r="E1250" s="2">
        <f>MACD!F1250</f>
        <v>3.8754733808777871E-2</v>
      </c>
      <c r="F1250" s="2">
        <f>'Moving Avg'!D1250</f>
        <v>3.4555400000000001</v>
      </c>
      <c r="G1250" s="2">
        <f>'Moving Avg'!F1250</f>
        <v>3.4827650000000006</v>
      </c>
      <c r="H1250" s="2">
        <f>'Moving Avg'!G1250</f>
        <v>3.5227239999999993</v>
      </c>
      <c r="I1250" s="2">
        <f>'Moving Avg'!H1250</f>
        <v>3.4739725000000008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25</v>
      </c>
      <c r="N1250" s="8">
        <f t="shared" si="191"/>
        <v>45</v>
      </c>
      <c r="O1250" s="8">
        <f t="shared" si="192"/>
        <v>0</v>
      </c>
      <c r="P1250" s="8">
        <f t="shared" si="193"/>
        <v>83.5</v>
      </c>
      <c r="Q1250" s="9">
        <f t="shared" si="194"/>
        <v>37.024999999999999</v>
      </c>
      <c r="R1250" s="9">
        <f t="shared" si="195"/>
        <v>34.875</v>
      </c>
      <c r="S1250" s="9">
        <f t="shared" si="196"/>
        <v>48.075000000000003</v>
      </c>
      <c r="T1250" s="9">
        <f t="shared" si="197"/>
        <v>38.375</v>
      </c>
      <c r="U1250" s="8">
        <f t="shared" si="198"/>
        <v>39.991666666666667</v>
      </c>
      <c r="V1250" s="8">
        <f t="shared" si="199"/>
        <v>39.587500000000006</v>
      </c>
    </row>
    <row r="1251" spans="1:22" ht="13.5" x14ac:dyDescent="0.25">
      <c r="A1251" s="3">
        <f>RSI!A1251</f>
        <v>43830</v>
      </c>
      <c r="B1251" s="2">
        <f>RSI!B1251</f>
        <v>3.5305</v>
      </c>
      <c r="C1251" s="2">
        <f>RSI!I1251</f>
        <v>55.235263507488924</v>
      </c>
      <c r="D1251" s="2">
        <f>MACD!E1251</f>
        <v>2.5023311124789505E-2</v>
      </c>
      <c r="E1251" s="2">
        <f>MACD!F1251</f>
        <v>3.60084492719802E-2</v>
      </c>
      <c r="F1251" s="2">
        <f>'Moving Avg'!D1251</f>
        <v>3.4696799999999994</v>
      </c>
      <c r="G1251" s="2">
        <f>'Moving Avg'!F1251</f>
        <v>3.4831200000000004</v>
      </c>
      <c r="H1251" s="2">
        <f>'Moving Avg'!G1251</f>
        <v>3.5225819999999994</v>
      </c>
      <c r="I1251" s="2">
        <f>'Moving Avg'!H1251</f>
        <v>3.4751955000000003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83.5</v>
      </c>
      <c r="Q1251" s="9">
        <f t="shared" si="194"/>
        <v>37.024999999999999</v>
      </c>
      <c r="R1251" s="9">
        <f t="shared" si="195"/>
        <v>34.875</v>
      </c>
      <c r="S1251" s="9">
        <f t="shared" si="196"/>
        <v>48.075000000000003</v>
      </c>
      <c r="T1251" s="9">
        <f t="shared" si="197"/>
        <v>38.375</v>
      </c>
      <c r="U1251" s="8">
        <f t="shared" si="198"/>
        <v>39.991666666666667</v>
      </c>
      <c r="V1251" s="8">
        <f t="shared" si="199"/>
        <v>39.587500000000006</v>
      </c>
    </row>
    <row r="1252" spans="1:22" ht="13.5" x14ac:dyDescent="0.25">
      <c r="A1252" s="3">
        <f>RSI!A1252</f>
        <v>43832</v>
      </c>
      <c r="B1252" s="2">
        <f>RSI!B1252</f>
        <v>3.5305</v>
      </c>
      <c r="C1252" s="2">
        <f>RSI!I1252</f>
        <v>55.235263507488924</v>
      </c>
      <c r="D1252" s="2">
        <f>MACD!E1252</f>
        <v>1.4496149035410966E-2</v>
      </c>
      <c r="E1252" s="2">
        <f>MACD!F1252</f>
        <v>3.1705989224666359E-2</v>
      </c>
      <c r="F1252" s="2">
        <f>'Moving Avg'!D1252</f>
        <v>3.4838200000000001</v>
      </c>
      <c r="G1252" s="2">
        <f>'Moving Avg'!F1252</f>
        <v>3.4831200000000004</v>
      </c>
      <c r="H1252" s="2">
        <f>'Moving Avg'!G1252</f>
        <v>3.5225819999999994</v>
      </c>
      <c r="I1252" s="2">
        <f>'Moving Avg'!H1252</f>
        <v>3.4764185000000003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45</v>
      </c>
      <c r="O1252" s="8">
        <f t="shared" si="192"/>
        <v>50</v>
      </c>
      <c r="P1252" s="8">
        <f t="shared" si="193"/>
        <v>83.5</v>
      </c>
      <c r="Q1252" s="9">
        <f t="shared" si="194"/>
        <v>44.524999999999999</v>
      </c>
      <c r="R1252" s="9">
        <f t="shared" si="195"/>
        <v>52.375</v>
      </c>
      <c r="S1252" s="9">
        <f t="shared" si="196"/>
        <v>60.575000000000003</v>
      </c>
      <c r="T1252" s="9">
        <f t="shared" si="197"/>
        <v>50.875</v>
      </c>
      <c r="U1252" s="8">
        <f t="shared" si="198"/>
        <v>52.491666666666674</v>
      </c>
      <c r="V1252" s="8">
        <f t="shared" si="199"/>
        <v>52.087500000000006</v>
      </c>
    </row>
    <row r="1253" spans="1:22" ht="13.5" x14ac:dyDescent="0.25">
      <c r="A1253" s="3">
        <f>RSI!A1253</f>
        <v>43833</v>
      </c>
      <c r="B1253" s="2">
        <f>RSI!B1253</f>
        <v>3.4315000000000002</v>
      </c>
      <c r="C1253" s="2">
        <f>RSI!I1253</f>
        <v>42.671756517802166</v>
      </c>
      <c r="D1253" s="2">
        <f>MACD!E1253</f>
        <v>2.9059662128445574E-3</v>
      </c>
      <c r="E1253" s="2">
        <f>MACD!F1253</f>
        <v>2.5945984622302E-2</v>
      </c>
      <c r="F1253" s="2">
        <f>'Moving Avg'!D1253</f>
        <v>3.4908999999999999</v>
      </c>
      <c r="G1253" s="2">
        <f>'Moving Avg'!F1253</f>
        <v>3.47817</v>
      </c>
      <c r="H1253" s="2">
        <f>'Moving Avg'!G1253</f>
        <v>3.5204599999999995</v>
      </c>
      <c r="I1253" s="2">
        <f>'Moving Avg'!H1253</f>
        <v>3.4771465000000008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  <c r="M1253" s="8">
        <f t="shared" si="190"/>
        <v>25</v>
      </c>
      <c r="N1253" s="8">
        <f t="shared" si="191"/>
        <v>100</v>
      </c>
      <c r="O1253" s="8">
        <f t="shared" si="192"/>
        <v>50</v>
      </c>
      <c r="P1253" s="8">
        <f t="shared" si="193"/>
        <v>83.5</v>
      </c>
      <c r="Q1253" s="9">
        <f t="shared" si="194"/>
        <v>63.774999999999999</v>
      </c>
      <c r="R1253" s="9">
        <f t="shared" si="195"/>
        <v>63.375</v>
      </c>
      <c r="S1253" s="9">
        <f t="shared" si="196"/>
        <v>68.825000000000003</v>
      </c>
      <c r="T1253" s="9">
        <f t="shared" si="197"/>
        <v>64.625</v>
      </c>
      <c r="U1253" s="8">
        <f t="shared" si="198"/>
        <v>65.325000000000003</v>
      </c>
      <c r="V1253" s="8">
        <f t="shared" si="199"/>
        <v>65.150000000000006</v>
      </c>
    </row>
    <row r="1254" spans="1:22" ht="13.5" x14ac:dyDescent="0.25">
      <c r="A1254" s="3">
        <f>RSI!A1254</f>
        <v>43836</v>
      </c>
      <c r="B1254" s="2">
        <f>RSI!B1254</f>
        <v>3.5305</v>
      </c>
      <c r="C1254" s="2">
        <f>RSI!I1254</f>
        <v>53.951404106938618</v>
      </c>
      <c r="D1254" s="2">
        <f>MACD!E1254</f>
        <v>-1.3863618234611685E-2</v>
      </c>
      <c r="E1254" s="2">
        <f>MACD!F1254</f>
        <v>1.7984064050919266E-2</v>
      </c>
      <c r="F1254" s="2">
        <f>'Moving Avg'!D1254</f>
        <v>3.5106999999999999</v>
      </c>
      <c r="G1254" s="2">
        <f>'Moving Avg'!F1254</f>
        <v>3.4778150000000005</v>
      </c>
      <c r="H1254" s="2">
        <f>'Moving Avg'!G1254</f>
        <v>3.5203179999999992</v>
      </c>
      <c r="I1254" s="2">
        <f>'Moving Avg'!H1254</f>
        <v>3.4783694999999999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0"/>
        <v>25</v>
      </c>
      <c r="N1254" s="8">
        <f t="shared" si="191"/>
        <v>100</v>
      </c>
      <c r="O1254" s="8">
        <f t="shared" si="192"/>
        <v>50</v>
      </c>
      <c r="P1254" s="8">
        <f t="shared" si="193"/>
        <v>83.5</v>
      </c>
      <c r="Q1254" s="9">
        <f t="shared" si="194"/>
        <v>63.774999999999999</v>
      </c>
      <c r="R1254" s="9">
        <f t="shared" si="195"/>
        <v>63.375</v>
      </c>
      <c r="S1254" s="9">
        <f t="shared" si="196"/>
        <v>68.825000000000003</v>
      </c>
      <c r="T1254" s="9">
        <f t="shared" si="197"/>
        <v>64.625</v>
      </c>
      <c r="U1254" s="8">
        <f t="shared" si="198"/>
        <v>65.325000000000003</v>
      </c>
      <c r="V1254" s="8">
        <f t="shared" si="199"/>
        <v>65.150000000000006</v>
      </c>
    </row>
    <row r="1255" spans="1:22" ht="13.5" x14ac:dyDescent="0.25">
      <c r="A1255" s="3">
        <f>RSI!A1255</f>
        <v>43837</v>
      </c>
      <c r="B1255" s="2">
        <f>RSI!B1255</f>
        <v>3.5093000000000001</v>
      </c>
      <c r="C1255" s="2">
        <f>RSI!I1255</f>
        <v>51.609640360650531</v>
      </c>
      <c r="D1255" s="2">
        <f>MACD!E1255</f>
        <v>-2.672453347709558E-2</v>
      </c>
      <c r="E1255" s="2">
        <f>MACD!F1255</f>
        <v>9.0423445453162981E-3</v>
      </c>
      <c r="F1255" s="2">
        <f>'Moving Avg'!D1255</f>
        <v>3.5064599999999997</v>
      </c>
      <c r="G1255" s="2">
        <f>'Moving Avg'!F1255</f>
        <v>3.4764000000000004</v>
      </c>
      <c r="H1255" s="2">
        <f>'Moving Avg'!G1255</f>
        <v>3.5218739999999991</v>
      </c>
      <c r="I1255" s="2">
        <f>'Moving Avg'!H1255</f>
        <v>3.479235000000001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  <c r="M1255" s="8">
        <f t="shared" si="190"/>
        <v>25</v>
      </c>
      <c r="N1255" s="8">
        <f t="shared" si="191"/>
        <v>100</v>
      </c>
      <c r="O1255" s="8">
        <f t="shared" si="192"/>
        <v>50</v>
      </c>
      <c r="P1255" s="8">
        <f t="shared" si="193"/>
        <v>0</v>
      </c>
      <c r="Q1255" s="9">
        <f t="shared" si="194"/>
        <v>51.25</v>
      </c>
      <c r="R1255" s="9">
        <f t="shared" si="195"/>
        <v>42.5</v>
      </c>
      <c r="S1255" s="9">
        <f t="shared" si="196"/>
        <v>31.25</v>
      </c>
      <c r="T1255" s="9">
        <f t="shared" si="197"/>
        <v>43.75</v>
      </c>
      <c r="U1255" s="8">
        <f t="shared" si="198"/>
        <v>41.666666666666664</v>
      </c>
      <c r="V1255" s="8">
        <f t="shared" si="199"/>
        <v>42.1875</v>
      </c>
    </row>
    <row r="1256" spans="1:22" ht="13.5" x14ac:dyDescent="0.25">
      <c r="A1256" s="3">
        <f>RSI!A1256</f>
        <v>43838</v>
      </c>
      <c r="B1256" s="2">
        <f>RSI!B1256</f>
        <v>3.4950999999999999</v>
      </c>
      <c r="C1256" s="2">
        <f>RSI!I1256</f>
        <v>50.042819784313544</v>
      </c>
      <c r="D1256" s="2">
        <f>MACD!E1256</f>
        <v>-2.7945768684431549E-2</v>
      </c>
      <c r="E1256" s="2">
        <f>MACD!F1256</f>
        <v>1.6447218993667287E-3</v>
      </c>
      <c r="F1256" s="2">
        <f>'Moving Avg'!D1256</f>
        <v>3.4993799999999999</v>
      </c>
      <c r="G1256" s="2">
        <f>'Moving Avg'!F1256</f>
        <v>3.4742749999999996</v>
      </c>
      <c r="H1256" s="2">
        <f>'Moving Avg'!G1256</f>
        <v>3.5213079999999994</v>
      </c>
      <c r="I1256" s="2">
        <f>'Moving Avg'!H1256</f>
        <v>3.4795570000000011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  <c r="M1256" s="8">
        <f t="shared" si="190"/>
        <v>25</v>
      </c>
      <c r="N1256" s="8">
        <f t="shared" si="191"/>
        <v>100</v>
      </c>
      <c r="O1256" s="8">
        <f t="shared" si="192"/>
        <v>50</v>
      </c>
      <c r="P1256" s="8">
        <f t="shared" si="193"/>
        <v>0</v>
      </c>
      <c r="Q1256" s="9">
        <f t="shared" si="194"/>
        <v>51.25</v>
      </c>
      <c r="R1256" s="9">
        <f t="shared" si="195"/>
        <v>42.5</v>
      </c>
      <c r="S1256" s="9">
        <f t="shared" si="196"/>
        <v>31.25</v>
      </c>
      <c r="T1256" s="9">
        <f t="shared" si="197"/>
        <v>43.75</v>
      </c>
      <c r="U1256" s="8">
        <f t="shared" si="198"/>
        <v>41.666666666666664</v>
      </c>
      <c r="V1256" s="8">
        <f t="shared" si="199"/>
        <v>42.1875</v>
      </c>
    </row>
    <row r="1257" spans="1:22" ht="13.5" x14ac:dyDescent="0.25">
      <c r="A1257" s="3">
        <f>RSI!A1257</f>
        <v>43839</v>
      </c>
      <c r="B1257" s="2">
        <f>RSI!B1257</f>
        <v>3.5022000000000002</v>
      </c>
      <c r="C1257" s="2">
        <f>RSI!I1257</f>
        <v>50.846343959020672</v>
      </c>
      <c r="D1257" s="2">
        <f>MACD!E1257</f>
        <v>-2.9512311725113705E-2</v>
      </c>
      <c r="E1257" s="2">
        <f>MACD!F1257</f>
        <v>-4.5866848255293581E-3</v>
      </c>
      <c r="F1257" s="2">
        <f>'Moving Avg'!D1257</f>
        <v>3.4937200000000006</v>
      </c>
      <c r="G1257" s="2">
        <f>'Moving Avg'!F1257</f>
        <v>3.4725050000000004</v>
      </c>
      <c r="H1257" s="2">
        <f>'Moving Avg'!G1257</f>
        <v>3.5208839999999992</v>
      </c>
      <c r="I1257" s="2">
        <f>'Moving Avg'!H1257</f>
        <v>3.4799145000000005</v>
      </c>
      <c r="J1257" s="6" t="str">
        <f>OBV!F1257</f>
        <v>BEARISH</v>
      </c>
      <c r="K1257" s="6" t="str">
        <f>OBV!G1257</f>
        <v>WEAK</v>
      </c>
      <c r="L1257" s="6" t="str">
        <f>OBV!H1257</f>
        <v>CONFIRMED BEARISH</v>
      </c>
      <c r="M1257" s="8">
        <f t="shared" si="190"/>
        <v>25</v>
      </c>
      <c r="N1257" s="8">
        <f t="shared" si="191"/>
        <v>100</v>
      </c>
      <c r="O1257" s="8">
        <f t="shared" si="192"/>
        <v>50</v>
      </c>
      <c r="P1257" s="8">
        <f t="shared" si="193"/>
        <v>0</v>
      </c>
      <c r="Q1257" s="9">
        <f t="shared" si="194"/>
        <v>51.25</v>
      </c>
      <c r="R1257" s="9">
        <f t="shared" si="195"/>
        <v>42.5</v>
      </c>
      <c r="S1257" s="9">
        <f t="shared" si="196"/>
        <v>31.25</v>
      </c>
      <c r="T1257" s="9">
        <f t="shared" si="197"/>
        <v>43.75</v>
      </c>
      <c r="U1257" s="8">
        <f t="shared" si="198"/>
        <v>41.666666666666664</v>
      </c>
      <c r="V1257" s="8">
        <f t="shared" si="199"/>
        <v>42.1875</v>
      </c>
    </row>
    <row r="1258" spans="1:22" ht="13.5" x14ac:dyDescent="0.25">
      <c r="A1258" s="3">
        <f>RSI!A1258</f>
        <v>43840</v>
      </c>
      <c r="B1258" s="2">
        <f>RSI!B1258</f>
        <v>3.4809999999999999</v>
      </c>
      <c r="C1258" s="2">
        <f>RSI!I1258</f>
        <v>48.34586852268253</v>
      </c>
      <c r="D1258" s="2">
        <f>MACD!E1258</f>
        <v>-3.9116158133339241E-2</v>
      </c>
      <c r="E1258" s="2">
        <f>MACD!F1258</f>
        <v>-1.1492579487091335E-2</v>
      </c>
      <c r="F1258" s="2">
        <f>'Moving Avg'!D1258</f>
        <v>3.5036200000000002</v>
      </c>
      <c r="G1258" s="2">
        <f>'Moving Avg'!F1258</f>
        <v>3.4700300000000004</v>
      </c>
      <c r="H1258" s="2">
        <f>'Moving Avg'!G1258</f>
        <v>3.5200359999999988</v>
      </c>
      <c r="I1258" s="2">
        <f>'Moving Avg'!H1258</f>
        <v>3.4801660000000005</v>
      </c>
      <c r="J1258" s="6" t="str">
        <f>OBV!F1258</f>
        <v>BEARISH</v>
      </c>
      <c r="K1258" s="6" t="str">
        <f>OBV!G1258</f>
        <v>WEAK</v>
      </c>
      <c r="L1258" s="6" t="str">
        <f>OBV!H1258</f>
        <v>BEARISH DIVERGENCE</v>
      </c>
      <c r="M1258" s="8">
        <f t="shared" si="190"/>
        <v>25</v>
      </c>
      <c r="N1258" s="8">
        <f t="shared" si="191"/>
        <v>100</v>
      </c>
      <c r="O1258" s="8">
        <f t="shared" si="192"/>
        <v>50</v>
      </c>
      <c r="P1258" s="8">
        <f t="shared" si="193"/>
        <v>0</v>
      </c>
      <c r="Q1258" s="9">
        <f t="shared" si="194"/>
        <v>51.25</v>
      </c>
      <c r="R1258" s="9">
        <f t="shared" si="195"/>
        <v>42.5</v>
      </c>
      <c r="S1258" s="9">
        <f t="shared" si="196"/>
        <v>31.25</v>
      </c>
      <c r="T1258" s="9">
        <f t="shared" si="197"/>
        <v>43.75</v>
      </c>
      <c r="U1258" s="8">
        <f t="shared" si="198"/>
        <v>41.666666666666664</v>
      </c>
      <c r="V1258" s="8">
        <f t="shared" si="199"/>
        <v>42.1875</v>
      </c>
    </row>
    <row r="1259" spans="1:22" ht="13.5" x14ac:dyDescent="0.25">
      <c r="A1259" s="3">
        <f>RSI!A1259</f>
        <v>43843</v>
      </c>
      <c r="B1259" s="2">
        <f>RSI!B1259</f>
        <v>3.4881000000000002</v>
      </c>
      <c r="C1259" s="2">
        <f>RSI!I1259</f>
        <v>49.246069975108909</v>
      </c>
      <c r="D1259" s="2">
        <f>MACD!E1259</f>
        <v>-4.2242064485842779E-2</v>
      </c>
      <c r="E1259" s="2">
        <f>MACD!F1259</f>
        <v>-1.7642476486841623E-2</v>
      </c>
      <c r="F1259" s="2">
        <f>'Moving Avg'!D1259</f>
        <v>3.4951400000000001</v>
      </c>
      <c r="G1259" s="2">
        <f>'Moving Avg'!F1259</f>
        <v>3.4686150000000011</v>
      </c>
      <c r="H1259" s="2">
        <f>'Moving Avg'!G1259</f>
        <v>3.5193299999999987</v>
      </c>
      <c r="I1259" s="2">
        <f>'Moving Avg'!H1259</f>
        <v>3.4804529999999998</v>
      </c>
      <c r="J1259" s="6" t="str">
        <f>OBV!F1259</f>
        <v>BEARISH</v>
      </c>
      <c r="K1259" s="6" t="str">
        <f>OBV!G1259</f>
        <v>WEAK</v>
      </c>
      <c r="L1259" s="6" t="str">
        <f>OBV!H1259</f>
        <v>CONFIRMED BEARISH</v>
      </c>
      <c r="M1259" s="8">
        <f t="shared" si="190"/>
        <v>25</v>
      </c>
      <c r="N1259" s="8">
        <f t="shared" si="191"/>
        <v>100</v>
      </c>
      <c r="O1259" s="8">
        <f t="shared" si="192"/>
        <v>50</v>
      </c>
      <c r="P1259" s="8">
        <f t="shared" si="193"/>
        <v>0</v>
      </c>
      <c r="Q1259" s="9">
        <f t="shared" si="194"/>
        <v>51.25</v>
      </c>
      <c r="R1259" s="9">
        <f t="shared" si="195"/>
        <v>42.5</v>
      </c>
      <c r="S1259" s="9">
        <f t="shared" si="196"/>
        <v>31.25</v>
      </c>
      <c r="T1259" s="9">
        <f t="shared" si="197"/>
        <v>43.75</v>
      </c>
      <c r="U1259" s="8">
        <f t="shared" si="198"/>
        <v>41.666666666666664</v>
      </c>
      <c r="V1259" s="8">
        <f t="shared" si="199"/>
        <v>42.1875</v>
      </c>
    </row>
    <row r="1260" spans="1:22" ht="13.5" x14ac:dyDescent="0.25">
      <c r="A1260" s="3">
        <f>RSI!A1260</f>
        <v>43845</v>
      </c>
      <c r="B1260" s="2">
        <f>RSI!B1260</f>
        <v>3.4809999999999999</v>
      </c>
      <c r="C1260" s="2">
        <f>RSI!I1260</f>
        <v>48.338843768002654</v>
      </c>
      <c r="D1260" s="2">
        <f>MACD!E1260</f>
        <v>-2.9098064454489592E-2</v>
      </c>
      <c r="E1260" s="2">
        <f>MACD!F1260</f>
        <v>-1.9933594080371219E-2</v>
      </c>
      <c r="F1260" s="2">
        <f>'Moving Avg'!D1260</f>
        <v>3.4894800000000004</v>
      </c>
      <c r="G1260" s="2">
        <f>'Moving Avg'!F1260</f>
        <v>3.4718000000000004</v>
      </c>
      <c r="H1260" s="2">
        <f>'Moving Avg'!G1260</f>
        <v>3.5184819999999983</v>
      </c>
      <c r="I1260" s="2">
        <f>'Moving Avg'!H1260</f>
        <v>3.4812085000000002</v>
      </c>
      <c r="J1260" s="6" t="str">
        <f>OBV!F1260</f>
        <v>BULLISH</v>
      </c>
      <c r="K1260" s="6" t="str">
        <f>OBV!G1260</f>
        <v>NEUTRAL</v>
      </c>
      <c r="L1260" s="6" t="str">
        <f>OBV!H1260</f>
        <v>BULLISH DIVERGENCE</v>
      </c>
      <c r="M1260" s="8">
        <f t="shared" si="190"/>
        <v>25</v>
      </c>
      <c r="N1260" s="8">
        <f t="shared" si="191"/>
        <v>45</v>
      </c>
      <c r="O1260" s="8">
        <f t="shared" si="192"/>
        <v>50</v>
      </c>
      <c r="P1260" s="8">
        <f t="shared" si="193"/>
        <v>66.5</v>
      </c>
      <c r="Q1260" s="9">
        <f t="shared" si="194"/>
        <v>41.975000000000001</v>
      </c>
      <c r="R1260" s="9">
        <f t="shared" si="195"/>
        <v>48.125</v>
      </c>
      <c r="S1260" s="9">
        <f t="shared" si="196"/>
        <v>52.924999999999997</v>
      </c>
      <c r="T1260" s="9">
        <f t="shared" si="197"/>
        <v>46.625</v>
      </c>
      <c r="U1260" s="8">
        <f t="shared" si="198"/>
        <v>47.67499999999999</v>
      </c>
      <c r="V1260" s="8">
        <f t="shared" si="199"/>
        <v>47.412499999999994</v>
      </c>
    </row>
    <row r="1261" spans="1:22" ht="13.5" x14ac:dyDescent="0.25">
      <c r="A1261" s="3">
        <f>RSI!A1261</f>
        <v>43846</v>
      </c>
      <c r="B1261" s="2">
        <f>RSI!B1261</f>
        <v>3.4809999999999999</v>
      </c>
      <c r="C1261" s="2">
        <f>RSI!I1261</f>
        <v>48.338843768002654</v>
      </c>
      <c r="D1261" s="2">
        <f>MACD!E1261</f>
        <v>-1.7904354293691416E-2</v>
      </c>
      <c r="E1261" s="2">
        <f>MACD!F1261</f>
        <v>-1.9527746123035261E-2</v>
      </c>
      <c r="F1261" s="2">
        <f>'Moving Avg'!D1261</f>
        <v>3.4866599999999996</v>
      </c>
      <c r="G1261" s="2">
        <f>'Moving Avg'!F1261</f>
        <v>3.4707400000000006</v>
      </c>
      <c r="H1261" s="2">
        <f>'Moving Avg'!G1261</f>
        <v>3.5176339999999988</v>
      </c>
      <c r="I1261" s="2">
        <f>'Moving Avg'!H1261</f>
        <v>3.4815229999999997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66.5</v>
      </c>
      <c r="Q1261" s="9">
        <f t="shared" si="194"/>
        <v>26.225000000000001</v>
      </c>
      <c r="R1261" s="9">
        <f t="shared" si="195"/>
        <v>39.125</v>
      </c>
      <c r="S1261" s="9">
        <f t="shared" si="196"/>
        <v>46.174999999999997</v>
      </c>
      <c r="T1261" s="9">
        <f t="shared" si="197"/>
        <v>35.375</v>
      </c>
      <c r="U1261" s="8">
        <f t="shared" si="198"/>
        <v>37.174999999999997</v>
      </c>
      <c r="V1261" s="8">
        <f t="shared" si="199"/>
        <v>36.724999999999994</v>
      </c>
    </row>
    <row r="1262" spans="1:22" ht="13.5" x14ac:dyDescent="0.25">
      <c r="A1262" s="3">
        <f>RSI!A1262</f>
        <v>43847</v>
      </c>
      <c r="B1262" s="2">
        <f>RSI!B1262</f>
        <v>3.4809999999999999</v>
      </c>
      <c r="C1262" s="2">
        <f>RSI!I1262</f>
        <v>48.338843768002654</v>
      </c>
      <c r="D1262" s="2">
        <f>MACD!E1262</f>
        <v>-8.3662126657877423E-3</v>
      </c>
      <c r="E1262" s="2">
        <f>MACD!F1262</f>
        <v>-1.7295439431585759E-2</v>
      </c>
      <c r="F1262" s="2">
        <f>'Moving Avg'!D1262</f>
        <v>3.4824199999999998</v>
      </c>
      <c r="G1262" s="2">
        <f>'Moving Avg'!F1262</f>
        <v>3.4714499999999999</v>
      </c>
      <c r="H1262" s="2">
        <f>'Moving Avg'!G1262</f>
        <v>3.5167859999999984</v>
      </c>
      <c r="I1262" s="2">
        <f>'Moving Avg'!H1262</f>
        <v>3.4819634999999995</v>
      </c>
      <c r="J1262" s="6" t="str">
        <f>OBV!F1262</f>
        <v>BULLISH</v>
      </c>
      <c r="K1262" s="6" t="str">
        <f>OBV!G1262</f>
        <v>NEUTRAL</v>
      </c>
      <c r="L1262" s="6" t="str">
        <f>OBV!H1262</f>
        <v>BULLISH DIVERGENCE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66.5</v>
      </c>
      <c r="Q1262" s="9">
        <f t="shared" si="194"/>
        <v>26.225000000000001</v>
      </c>
      <c r="R1262" s="9">
        <f t="shared" si="195"/>
        <v>39.125</v>
      </c>
      <c r="S1262" s="9">
        <f t="shared" si="196"/>
        <v>46.174999999999997</v>
      </c>
      <c r="T1262" s="9">
        <f t="shared" si="197"/>
        <v>35.375</v>
      </c>
      <c r="U1262" s="8">
        <f t="shared" si="198"/>
        <v>37.174999999999997</v>
      </c>
      <c r="V1262" s="8">
        <f t="shared" si="199"/>
        <v>36.724999999999994</v>
      </c>
    </row>
    <row r="1263" spans="1:22" ht="13.5" x14ac:dyDescent="0.25">
      <c r="A1263" s="3">
        <f>RSI!A1263</f>
        <v>43850</v>
      </c>
      <c r="B1263" s="2">
        <f>RSI!B1263</f>
        <v>3.4809999999999999</v>
      </c>
      <c r="C1263" s="2">
        <f>RSI!I1263</f>
        <v>48.338843768002654</v>
      </c>
      <c r="D1263" s="2">
        <f>MACD!E1263</f>
        <v>-1.5464634892749185E-2</v>
      </c>
      <c r="E1263" s="2">
        <f>MACD!F1263</f>
        <v>-1.6929278523818446E-2</v>
      </c>
      <c r="F1263" s="2">
        <f>'Moving Avg'!D1263</f>
        <v>3.4824199999999998</v>
      </c>
      <c r="G1263" s="2">
        <f>'Moving Avg'!F1263</f>
        <v>3.4753400000000005</v>
      </c>
      <c r="H1263" s="2">
        <f>'Moving Avg'!G1263</f>
        <v>3.5153719999999988</v>
      </c>
      <c r="I1263" s="2">
        <f>'Moving Avg'!H1263</f>
        <v>3.4824039999999985</v>
      </c>
      <c r="J1263" s="6" t="str">
        <f>OBV!F1263</f>
        <v>BULLISH</v>
      </c>
      <c r="K1263" s="6" t="str">
        <f>OBV!G1263</f>
        <v>NEUTRAL</v>
      </c>
      <c r="L1263" s="6" t="str">
        <f>OBV!H1263</f>
        <v>NEUTRAL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49.5</v>
      </c>
      <c r="Q1263" s="9">
        <f t="shared" si="194"/>
        <v>23.675000000000001</v>
      </c>
      <c r="R1263" s="9">
        <f t="shared" si="195"/>
        <v>34.875</v>
      </c>
      <c r="S1263" s="9">
        <f t="shared" si="196"/>
        <v>38.525000000000006</v>
      </c>
      <c r="T1263" s="9">
        <f t="shared" si="197"/>
        <v>31.125</v>
      </c>
      <c r="U1263" s="8">
        <f t="shared" si="198"/>
        <v>32.358333333333334</v>
      </c>
      <c r="V1263" s="8">
        <f t="shared" si="199"/>
        <v>32.049999999999997</v>
      </c>
    </row>
    <row r="1264" spans="1:22" ht="13.5" x14ac:dyDescent="0.25">
      <c r="A1264" s="3">
        <f>RSI!A1264</f>
        <v>43851</v>
      </c>
      <c r="B1264" s="2">
        <f>RSI!B1264</f>
        <v>3.3395000000000001</v>
      </c>
      <c r="C1264" s="2">
        <f>RSI!I1264</f>
        <v>32.358916326696857</v>
      </c>
      <c r="D1264" s="2">
        <f>MACD!E1264</f>
        <v>4.2983064951616079E-3</v>
      </c>
      <c r="E1264" s="2">
        <f>MACD!F1264</f>
        <v>-1.2683761520022437E-2</v>
      </c>
      <c r="F1264" s="2">
        <f>'Moving Avg'!D1264</f>
        <v>3.4527000000000001</v>
      </c>
      <c r="G1264" s="2">
        <f>'Moving Avg'!F1264</f>
        <v>3.4721550000000008</v>
      </c>
      <c r="H1264" s="2">
        <f>'Moving Avg'!G1264</f>
        <v>3.5111279999999989</v>
      </c>
      <c r="I1264" s="2">
        <f>'Moving Avg'!H1264</f>
        <v>3.4821369999999985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16.5</v>
      </c>
      <c r="Q1264" s="9">
        <f t="shared" si="194"/>
        <v>11.225</v>
      </c>
      <c r="R1264" s="9">
        <f t="shared" si="195"/>
        <v>9.125</v>
      </c>
      <c r="S1264" s="9">
        <f t="shared" si="196"/>
        <v>11.175000000000001</v>
      </c>
      <c r="T1264" s="9">
        <f t="shared" si="197"/>
        <v>10.375</v>
      </c>
      <c r="U1264" s="8">
        <f t="shared" si="198"/>
        <v>10.508333333333335</v>
      </c>
      <c r="V1264" s="8">
        <f t="shared" si="199"/>
        <v>10.475000000000001</v>
      </c>
    </row>
    <row r="1265" spans="1:22" ht="13.5" x14ac:dyDescent="0.25">
      <c r="A1265" s="3">
        <f>RSI!A1265</f>
        <v>43852</v>
      </c>
      <c r="B1265" s="2">
        <f>RSI!B1265</f>
        <v>3.3395000000000001</v>
      </c>
      <c r="C1265" s="2">
        <f>RSI!I1265</f>
        <v>32.358916326696857</v>
      </c>
      <c r="D1265" s="2">
        <f>MACD!E1265</f>
        <v>1.8648208648138098E-2</v>
      </c>
      <c r="E1265" s="2">
        <f>MACD!F1265</f>
        <v>-6.417367486390331E-3</v>
      </c>
      <c r="F1265" s="2">
        <f>'Moving Avg'!D1265</f>
        <v>3.4243999999999999</v>
      </c>
      <c r="G1265" s="2">
        <f>'Moving Avg'!F1265</f>
        <v>3.468970000000001</v>
      </c>
      <c r="H1265" s="2">
        <f>'Moving Avg'!G1265</f>
        <v>3.506883999999999</v>
      </c>
      <c r="I1265" s="2">
        <f>'Moving Avg'!H1265</f>
        <v>3.4823734999999987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16.5</v>
      </c>
      <c r="Q1265" s="9">
        <f t="shared" si="194"/>
        <v>11.225</v>
      </c>
      <c r="R1265" s="9">
        <f t="shared" si="195"/>
        <v>9.125</v>
      </c>
      <c r="S1265" s="9">
        <f t="shared" si="196"/>
        <v>11.175000000000001</v>
      </c>
      <c r="T1265" s="9">
        <f t="shared" si="197"/>
        <v>10.375</v>
      </c>
      <c r="U1265" s="8">
        <f t="shared" si="198"/>
        <v>10.508333333333335</v>
      </c>
      <c r="V1265" s="8">
        <f t="shared" si="199"/>
        <v>10.475000000000001</v>
      </c>
    </row>
    <row r="1266" spans="1:22" ht="13.5" x14ac:dyDescent="0.25">
      <c r="A1266" s="3">
        <f>RSI!A1266</f>
        <v>43853</v>
      </c>
      <c r="B1266" s="2">
        <f>RSI!B1266</f>
        <v>3.3607</v>
      </c>
      <c r="C1266" s="2">
        <f>RSI!I1266</f>
        <v>36.033274207396062</v>
      </c>
      <c r="D1266" s="2">
        <f>MACD!E1266</f>
        <v>2.7858551262029518E-2</v>
      </c>
      <c r="E1266" s="2">
        <f>MACD!F1266</f>
        <v>4.3781626329363922E-4</v>
      </c>
      <c r="F1266" s="2">
        <f>'Moving Avg'!D1266</f>
        <v>3.4003400000000008</v>
      </c>
      <c r="G1266" s="2">
        <f>'Moving Avg'!F1266</f>
        <v>3.4640149999999998</v>
      </c>
      <c r="H1266" s="2">
        <f>'Moving Avg'!G1266</f>
        <v>3.5023559999999994</v>
      </c>
      <c r="I1266" s="2">
        <f>'Moving Avg'!H1266</f>
        <v>3.482495999999998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0</v>
      </c>
      <c r="P1266" s="8">
        <f t="shared" si="193"/>
        <v>16.5</v>
      </c>
      <c r="Q1266" s="9">
        <f t="shared" si="194"/>
        <v>11.225</v>
      </c>
      <c r="R1266" s="9">
        <f t="shared" si="195"/>
        <v>9.125</v>
      </c>
      <c r="S1266" s="9">
        <f t="shared" si="196"/>
        <v>11.175000000000001</v>
      </c>
      <c r="T1266" s="9">
        <f t="shared" si="197"/>
        <v>10.375</v>
      </c>
      <c r="U1266" s="8">
        <f t="shared" si="198"/>
        <v>10.508333333333335</v>
      </c>
      <c r="V1266" s="8">
        <f t="shared" si="199"/>
        <v>10.475000000000001</v>
      </c>
    </row>
    <row r="1267" spans="1:22" ht="13.5" x14ac:dyDescent="0.25">
      <c r="A1267" s="3">
        <f>RSI!A1267</f>
        <v>43854</v>
      </c>
      <c r="B1267" s="2">
        <f>RSI!B1267</f>
        <v>3.3607</v>
      </c>
      <c r="C1267" s="2">
        <f>RSI!I1267</f>
        <v>36.033274207396047</v>
      </c>
      <c r="D1267" s="2">
        <f>MACD!E1267</f>
        <v>3.738108691380182E-2</v>
      </c>
      <c r="E1267" s="2">
        <f>MACD!F1267</f>
        <v>7.8264703933952767E-3</v>
      </c>
      <c r="F1267" s="2">
        <f>'Moving Avg'!D1267</f>
        <v>3.3762799999999999</v>
      </c>
      <c r="G1267" s="2">
        <f>'Moving Avg'!F1267</f>
        <v>3.45906</v>
      </c>
      <c r="H1267" s="2">
        <f>'Moving Avg'!G1267</f>
        <v>3.4978279999999997</v>
      </c>
      <c r="I1267" s="2">
        <f>'Moving Avg'!H1267</f>
        <v>3.4826184999999983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0</v>
      </c>
      <c r="P1267" s="8">
        <f t="shared" si="193"/>
        <v>16.5</v>
      </c>
      <c r="Q1267" s="9">
        <f t="shared" si="194"/>
        <v>11.225</v>
      </c>
      <c r="R1267" s="9">
        <f t="shared" si="195"/>
        <v>9.125</v>
      </c>
      <c r="S1267" s="9">
        <f t="shared" si="196"/>
        <v>11.175000000000001</v>
      </c>
      <c r="T1267" s="9">
        <f t="shared" si="197"/>
        <v>10.375</v>
      </c>
      <c r="U1267" s="8">
        <f t="shared" si="198"/>
        <v>10.508333333333335</v>
      </c>
      <c r="V1267" s="8">
        <f t="shared" si="199"/>
        <v>10.475000000000001</v>
      </c>
    </row>
    <row r="1268" spans="1:22" ht="13.5" x14ac:dyDescent="0.25">
      <c r="A1268" s="3">
        <f>RSI!A1268</f>
        <v>43857</v>
      </c>
      <c r="B1268" s="2">
        <f>RSI!B1268</f>
        <v>3.3607</v>
      </c>
      <c r="C1268" s="2">
        <f>RSI!I1268</f>
        <v>36.033274207396047</v>
      </c>
      <c r="D1268" s="2">
        <f>MACD!E1268</f>
        <v>4.2766764852782302E-2</v>
      </c>
      <c r="E1268" s="2">
        <f>MACD!F1268</f>
        <v>1.4814529285272682E-2</v>
      </c>
      <c r="F1268" s="2">
        <f>'Moving Avg'!D1268</f>
        <v>3.35222</v>
      </c>
      <c r="G1268" s="2">
        <f>'Moving Avg'!F1268</f>
        <v>3.4572900000000004</v>
      </c>
      <c r="H1268" s="2">
        <f>'Moving Avg'!G1268</f>
        <v>3.4932999999999996</v>
      </c>
      <c r="I1268" s="2">
        <f>'Moving Avg'!H1268</f>
        <v>3.4827724999999976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11.225</v>
      </c>
      <c r="R1268" s="9">
        <f t="shared" si="195"/>
        <v>9.125</v>
      </c>
      <c r="S1268" s="9">
        <f t="shared" si="196"/>
        <v>11.175000000000001</v>
      </c>
      <c r="T1268" s="9">
        <f t="shared" si="197"/>
        <v>10.375</v>
      </c>
      <c r="U1268" s="8">
        <f t="shared" si="198"/>
        <v>10.508333333333335</v>
      </c>
      <c r="V1268" s="8">
        <f t="shared" si="199"/>
        <v>10.475000000000001</v>
      </c>
    </row>
    <row r="1269" spans="1:22" ht="13.5" x14ac:dyDescent="0.25">
      <c r="A1269" s="3">
        <f>RSI!A1269</f>
        <v>43858</v>
      </c>
      <c r="B1269" s="2">
        <f>RSI!B1269</f>
        <v>3.3961000000000001</v>
      </c>
      <c r="C1269" s="2">
        <f>RSI!I1269</f>
        <v>42.542631097394626</v>
      </c>
      <c r="D1269" s="2">
        <f>MACD!E1269</f>
        <v>4.6339968196966286E-2</v>
      </c>
      <c r="E1269" s="2">
        <f>MACD!F1269</f>
        <v>2.1119617067611403E-2</v>
      </c>
      <c r="F1269" s="2">
        <f>'Moving Avg'!D1269</f>
        <v>3.3635399999999995</v>
      </c>
      <c r="G1269" s="2">
        <f>'Moving Avg'!F1269</f>
        <v>3.4555200000000008</v>
      </c>
      <c r="H1269" s="2">
        <f>'Moving Avg'!G1269</f>
        <v>3.489479999999999</v>
      </c>
      <c r="I1269" s="2">
        <f>'Moving Avg'!H1269</f>
        <v>3.4831034999999981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83.5</v>
      </c>
      <c r="Q1269" s="9">
        <f t="shared" si="194"/>
        <v>21.274999999999999</v>
      </c>
      <c r="R1269" s="9">
        <f t="shared" si="195"/>
        <v>25.875</v>
      </c>
      <c r="S1269" s="9">
        <f t="shared" si="196"/>
        <v>41.325000000000003</v>
      </c>
      <c r="T1269" s="9">
        <f t="shared" si="197"/>
        <v>27.125</v>
      </c>
      <c r="U1269" s="8">
        <f t="shared" si="198"/>
        <v>29.491666666666664</v>
      </c>
      <c r="V1269" s="8">
        <f t="shared" si="199"/>
        <v>28.9</v>
      </c>
    </row>
    <row r="1270" spans="1:22" ht="13.5" x14ac:dyDescent="0.25">
      <c r="A1270" s="3">
        <f>RSI!A1270</f>
        <v>43859</v>
      </c>
      <c r="B1270" s="2">
        <f>RSI!B1270</f>
        <v>3.3607</v>
      </c>
      <c r="C1270" s="2">
        <f>RSI!I1270</f>
        <v>38.340876514888492</v>
      </c>
      <c r="D1270" s="2">
        <f>MACD!E1270</f>
        <v>5.1189743259253184E-2</v>
      </c>
      <c r="E1270" s="2">
        <f>MACD!F1270</f>
        <v>2.7133642305939759E-2</v>
      </c>
      <c r="F1270" s="2">
        <f>'Moving Avg'!D1270</f>
        <v>3.3677800000000007</v>
      </c>
      <c r="G1270" s="2">
        <f>'Moving Avg'!F1270</f>
        <v>3.4470300000000003</v>
      </c>
      <c r="H1270" s="2">
        <f>'Moving Avg'!G1270</f>
        <v>3.4850939999999997</v>
      </c>
      <c r="I1270" s="2">
        <f>'Moving Avg'!H1270</f>
        <v>3.4831629999999985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25</v>
      </c>
      <c r="N1270" s="8">
        <f t="shared" si="191"/>
        <v>0</v>
      </c>
      <c r="O1270" s="8">
        <f t="shared" si="192"/>
        <v>0</v>
      </c>
      <c r="P1270" s="8">
        <f t="shared" si="193"/>
        <v>83.5</v>
      </c>
      <c r="Q1270" s="9">
        <f t="shared" si="194"/>
        <v>21.274999999999999</v>
      </c>
      <c r="R1270" s="9">
        <f t="shared" si="195"/>
        <v>25.875</v>
      </c>
      <c r="S1270" s="9">
        <f t="shared" si="196"/>
        <v>41.325000000000003</v>
      </c>
      <c r="T1270" s="9">
        <f t="shared" si="197"/>
        <v>27.125</v>
      </c>
      <c r="U1270" s="8">
        <f t="shared" si="198"/>
        <v>29.491666666666664</v>
      </c>
      <c r="V1270" s="8">
        <f t="shared" si="199"/>
        <v>28.9</v>
      </c>
    </row>
    <row r="1271" spans="1:22" ht="13.5" x14ac:dyDescent="0.25">
      <c r="A1271" s="3">
        <f>RSI!A1271</f>
        <v>43860</v>
      </c>
      <c r="B1271" s="2">
        <f>RSI!B1271</f>
        <v>3.2616999999999998</v>
      </c>
      <c r="C1271" s="2">
        <f>RSI!I1271</f>
        <v>29.550807181759993</v>
      </c>
      <c r="D1271" s="2">
        <f>MACD!E1271</f>
        <v>6.311033918259179E-2</v>
      </c>
      <c r="E1271" s="2">
        <f>MACD!F1271</f>
        <v>3.4328981681270167E-2</v>
      </c>
      <c r="F1271" s="2">
        <f>'Moving Avg'!D1271</f>
        <v>3.3479799999999997</v>
      </c>
      <c r="G1271" s="2">
        <f>'Moving Avg'!F1271</f>
        <v>3.4335900000000001</v>
      </c>
      <c r="H1271" s="2">
        <f>'Moving Avg'!G1271</f>
        <v>3.4787279999999998</v>
      </c>
      <c r="I1271" s="2">
        <f>'Moving Avg'!H1271</f>
        <v>3.4827904999999988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66.5</v>
      </c>
      <c r="Q1271" s="9">
        <f t="shared" si="194"/>
        <v>27.475000000000001</v>
      </c>
      <c r="R1271" s="9">
        <f t="shared" si="195"/>
        <v>26.625</v>
      </c>
      <c r="S1271" s="9">
        <f t="shared" si="196"/>
        <v>37.424999999999997</v>
      </c>
      <c r="T1271" s="9">
        <f t="shared" si="197"/>
        <v>29.125</v>
      </c>
      <c r="U1271" s="8">
        <f t="shared" si="198"/>
        <v>30.508333333333336</v>
      </c>
      <c r="V1271" s="8">
        <f t="shared" si="199"/>
        <v>30.162500000000001</v>
      </c>
    </row>
    <row r="1272" spans="1:22" ht="13.5" x14ac:dyDescent="0.25">
      <c r="A1272" s="3">
        <f>RSI!A1272</f>
        <v>43861</v>
      </c>
      <c r="B1272" s="2">
        <f>RSI!B1272</f>
        <v>3.3395000000000001</v>
      </c>
      <c r="C1272" s="2">
        <f>RSI!I1272</f>
        <v>40.998597906046029</v>
      </c>
      <c r="D1272" s="2">
        <f>MACD!E1272</f>
        <v>6.846681360477902E-2</v>
      </c>
      <c r="E1272" s="2">
        <f>MACD!F1272</f>
        <v>4.1156548065971937E-2</v>
      </c>
      <c r="F1272" s="2">
        <f>'Moving Avg'!D1272</f>
        <v>3.3437399999999995</v>
      </c>
      <c r="G1272" s="2">
        <f>'Moving Avg'!F1272</f>
        <v>3.4240400000000006</v>
      </c>
      <c r="H1272" s="2">
        <f>'Moving Avg'!G1272</f>
        <v>3.473917999999999</v>
      </c>
      <c r="I1272" s="2">
        <f>'Moving Avg'!H1272</f>
        <v>3.4829639999999991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66.5</v>
      </c>
      <c r="Q1272" s="9">
        <f t="shared" si="194"/>
        <v>18.725000000000001</v>
      </c>
      <c r="R1272" s="9">
        <f t="shared" si="195"/>
        <v>21.625</v>
      </c>
      <c r="S1272" s="9">
        <f t="shared" si="196"/>
        <v>33.674999999999997</v>
      </c>
      <c r="T1272" s="9">
        <f t="shared" si="197"/>
        <v>22.875</v>
      </c>
      <c r="U1272" s="8">
        <f t="shared" si="198"/>
        <v>24.675000000000001</v>
      </c>
      <c r="V1272" s="8">
        <f t="shared" si="199"/>
        <v>24.225000000000001</v>
      </c>
    </row>
    <row r="1273" spans="1:22" ht="13.5" x14ac:dyDescent="0.25">
      <c r="A1273" s="3">
        <f>RSI!A1273</f>
        <v>43864</v>
      </c>
      <c r="B1273" s="2">
        <f>RSI!B1273</f>
        <v>3.3252999999999999</v>
      </c>
      <c r="C1273" s="2">
        <f>RSI!I1273</f>
        <v>39.729621581994834</v>
      </c>
      <c r="D1273" s="2">
        <f>MACD!E1273</f>
        <v>7.4547620475669429E-2</v>
      </c>
      <c r="E1273" s="2">
        <f>MACD!F1273</f>
        <v>4.7834762547911441E-2</v>
      </c>
      <c r="F1273" s="2">
        <f>'Moving Avg'!D1273</f>
        <v>3.3366599999999997</v>
      </c>
      <c r="G1273" s="2">
        <f>'Moving Avg'!F1273</f>
        <v>3.41873</v>
      </c>
      <c r="H1273" s="2">
        <f>'Moving Avg'!G1273</f>
        <v>3.4688239999999992</v>
      </c>
      <c r="I1273" s="2">
        <f>'Moving Avg'!H1273</f>
        <v>3.4830664999999987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  <c r="M1273" s="8">
        <f t="shared" si="190"/>
        <v>25</v>
      </c>
      <c r="N1273" s="8">
        <f t="shared" si="191"/>
        <v>0</v>
      </c>
      <c r="O1273" s="8">
        <f t="shared" si="192"/>
        <v>0</v>
      </c>
      <c r="P1273" s="8">
        <f t="shared" si="193"/>
        <v>66.5</v>
      </c>
      <c r="Q1273" s="9">
        <f t="shared" si="194"/>
        <v>18.725000000000001</v>
      </c>
      <c r="R1273" s="9">
        <f t="shared" si="195"/>
        <v>21.625</v>
      </c>
      <c r="S1273" s="9">
        <f t="shared" si="196"/>
        <v>33.674999999999997</v>
      </c>
      <c r="T1273" s="9">
        <f t="shared" si="197"/>
        <v>22.875</v>
      </c>
      <c r="U1273" s="8">
        <f t="shared" si="198"/>
        <v>24.675000000000001</v>
      </c>
      <c r="V1273" s="8">
        <f t="shared" si="199"/>
        <v>24.225000000000001</v>
      </c>
    </row>
    <row r="1274" spans="1:22" ht="13.5" x14ac:dyDescent="0.25">
      <c r="A1274" s="3">
        <f>RSI!A1274</f>
        <v>43865</v>
      </c>
      <c r="B1274" s="2">
        <f>RSI!B1274</f>
        <v>3.3182999999999998</v>
      </c>
      <c r="C1274" s="2">
        <f>RSI!I1274</f>
        <v>39.087355216633611</v>
      </c>
      <c r="D1274" s="2">
        <f>MACD!E1274</f>
        <v>5.8985886594165482E-2</v>
      </c>
      <c r="E1274" s="2">
        <f>MACD!F1274</f>
        <v>5.0064987357162256E-2</v>
      </c>
      <c r="F1274" s="2">
        <f>'Moving Avg'!D1274</f>
        <v>3.3210999999999999</v>
      </c>
      <c r="G1274" s="2">
        <f>'Moving Avg'!F1274</f>
        <v>3.4081200000000003</v>
      </c>
      <c r="H1274" s="2">
        <f>'Moving Avg'!G1274</f>
        <v>3.463871999999999</v>
      </c>
      <c r="I1274" s="2">
        <f>'Moving Avg'!H1274</f>
        <v>3.4826619999999986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  <c r="M1274" s="8">
        <f t="shared" si="190"/>
        <v>25</v>
      </c>
      <c r="N1274" s="8">
        <f t="shared" si="191"/>
        <v>0</v>
      </c>
      <c r="O1274" s="8">
        <f t="shared" si="192"/>
        <v>0</v>
      </c>
      <c r="P1274" s="8">
        <f t="shared" si="193"/>
        <v>16.5</v>
      </c>
      <c r="Q1274" s="9">
        <f t="shared" si="194"/>
        <v>11.225</v>
      </c>
      <c r="R1274" s="9">
        <f t="shared" si="195"/>
        <v>9.125</v>
      </c>
      <c r="S1274" s="9">
        <f t="shared" si="196"/>
        <v>11.175000000000001</v>
      </c>
      <c r="T1274" s="9">
        <f t="shared" si="197"/>
        <v>10.375</v>
      </c>
      <c r="U1274" s="8">
        <f t="shared" si="198"/>
        <v>10.508333333333335</v>
      </c>
      <c r="V1274" s="8">
        <f t="shared" si="199"/>
        <v>10.475000000000001</v>
      </c>
    </row>
    <row r="1275" spans="1:22" ht="13.5" x14ac:dyDescent="0.25">
      <c r="A1275" s="3">
        <f>RSI!A1275</f>
        <v>43866</v>
      </c>
      <c r="B1275" s="2">
        <f>RSI!B1275</f>
        <v>3.3182999999999998</v>
      </c>
      <c r="C1275" s="2">
        <f>RSI!I1275</f>
        <v>39.087355216633611</v>
      </c>
      <c r="D1275" s="2">
        <f>MACD!E1275</f>
        <v>4.6363036554876835E-2</v>
      </c>
      <c r="E1275" s="2">
        <f>MACD!F1275</f>
        <v>4.9324597196705171E-2</v>
      </c>
      <c r="F1275" s="2">
        <f>'Moving Avg'!D1275</f>
        <v>3.3126200000000003</v>
      </c>
      <c r="G1275" s="2">
        <f>'Moving Avg'!F1275</f>
        <v>3.3985700000000003</v>
      </c>
      <c r="H1275" s="2">
        <f>'Moving Avg'!G1275</f>
        <v>3.4589199999999987</v>
      </c>
      <c r="I1275" s="2">
        <f>'Moving Avg'!H1275</f>
        <v>3.4822574999999985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45</v>
      </c>
      <c r="O1275" s="8">
        <f t="shared" si="192"/>
        <v>0</v>
      </c>
      <c r="P1275" s="8">
        <f t="shared" si="193"/>
        <v>16.5</v>
      </c>
      <c r="Q1275" s="9">
        <f t="shared" si="194"/>
        <v>26.975000000000001</v>
      </c>
      <c r="R1275" s="9">
        <f t="shared" si="195"/>
        <v>18.125</v>
      </c>
      <c r="S1275" s="9">
        <f t="shared" si="196"/>
        <v>17.925000000000001</v>
      </c>
      <c r="T1275" s="9">
        <f t="shared" si="197"/>
        <v>21.625</v>
      </c>
      <c r="U1275" s="8">
        <f t="shared" si="198"/>
        <v>21.008333333333336</v>
      </c>
      <c r="V1275" s="8">
        <f t="shared" si="199"/>
        <v>21.162500000000001</v>
      </c>
    </row>
    <row r="1276" spans="1:22" ht="13.5" x14ac:dyDescent="0.25">
      <c r="A1276" s="3">
        <f>RSI!A1276</f>
        <v>43867</v>
      </c>
      <c r="B1276" s="2">
        <f>RSI!B1276</f>
        <v>3.3041</v>
      </c>
      <c r="C1276" s="2">
        <f>RSI!I1276</f>
        <v>37.655214959052365</v>
      </c>
      <c r="D1276" s="2">
        <f>MACD!E1276</f>
        <v>4.0499971292700998E-2</v>
      </c>
      <c r="E1276" s="2">
        <f>MACD!F1276</f>
        <v>4.7559672015904345E-2</v>
      </c>
      <c r="F1276" s="2">
        <f>'Moving Avg'!D1276</f>
        <v>3.3210999999999999</v>
      </c>
      <c r="G1276" s="2">
        <f>'Moving Avg'!F1276</f>
        <v>3.3890199999999999</v>
      </c>
      <c r="H1276" s="2">
        <f>'Moving Avg'!G1276</f>
        <v>3.4536839999999991</v>
      </c>
      <c r="I1276" s="2">
        <f>'Moving Avg'!H1276</f>
        <v>3.4817819999999982</v>
      </c>
      <c r="J1276" s="6" t="str">
        <f>OBV!F1276</f>
        <v>BEARISH</v>
      </c>
      <c r="K1276" s="6" t="str">
        <f>OBV!G1276</f>
        <v>NEUTRAL</v>
      </c>
      <c r="L1276" s="6" t="str">
        <f>OBV!H1276</f>
        <v>BEARISH DIVERGENCE</v>
      </c>
      <c r="M1276" s="8">
        <f t="shared" si="190"/>
        <v>25</v>
      </c>
      <c r="N1276" s="8">
        <f t="shared" si="191"/>
        <v>45</v>
      </c>
      <c r="O1276" s="8">
        <f t="shared" si="192"/>
        <v>0</v>
      </c>
      <c r="P1276" s="8">
        <f t="shared" si="193"/>
        <v>16.5</v>
      </c>
      <c r="Q1276" s="9">
        <f t="shared" si="194"/>
        <v>26.975000000000001</v>
      </c>
      <c r="R1276" s="9">
        <f t="shared" si="195"/>
        <v>18.125</v>
      </c>
      <c r="S1276" s="9">
        <f t="shared" si="196"/>
        <v>17.925000000000001</v>
      </c>
      <c r="T1276" s="9">
        <f t="shared" si="197"/>
        <v>21.625</v>
      </c>
      <c r="U1276" s="8">
        <f t="shared" si="198"/>
        <v>21.008333333333336</v>
      </c>
      <c r="V1276" s="8">
        <f t="shared" si="199"/>
        <v>21.162500000000001</v>
      </c>
    </row>
    <row r="1277" spans="1:22" ht="13.5" x14ac:dyDescent="0.25">
      <c r="A1277" s="3">
        <f>RSI!A1277</f>
        <v>43868</v>
      </c>
      <c r="B1277" s="2">
        <f>RSI!B1277</f>
        <v>3.3041</v>
      </c>
      <c r="C1277" s="2">
        <f>RSI!I1277</f>
        <v>37.655214959052365</v>
      </c>
      <c r="D1277" s="2">
        <f>MACD!E1277</f>
        <v>3.608987775347261E-2</v>
      </c>
      <c r="E1277" s="2">
        <f>MACD!F1277</f>
        <v>4.5265713163418E-2</v>
      </c>
      <c r="F1277" s="2">
        <f>'Moving Avg'!D1277</f>
        <v>3.3140200000000002</v>
      </c>
      <c r="G1277" s="2">
        <f>'Moving Avg'!F1277</f>
        <v>3.3791150000000001</v>
      </c>
      <c r="H1277" s="2">
        <f>'Moving Avg'!G1277</f>
        <v>3.4485899999999994</v>
      </c>
      <c r="I1277" s="2">
        <f>'Moving Avg'!H1277</f>
        <v>3.481306499999997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25</v>
      </c>
      <c r="N1277" s="8">
        <f t="shared" si="191"/>
        <v>45</v>
      </c>
      <c r="O1277" s="8">
        <f t="shared" si="192"/>
        <v>0</v>
      </c>
      <c r="P1277" s="8">
        <f t="shared" si="193"/>
        <v>16.5</v>
      </c>
      <c r="Q1277" s="9">
        <f t="shared" si="194"/>
        <v>26.975000000000001</v>
      </c>
      <c r="R1277" s="9">
        <f t="shared" si="195"/>
        <v>18.125</v>
      </c>
      <c r="S1277" s="9">
        <f t="shared" si="196"/>
        <v>17.925000000000001</v>
      </c>
      <c r="T1277" s="9">
        <f t="shared" si="197"/>
        <v>21.625</v>
      </c>
      <c r="U1277" s="8">
        <f t="shared" si="198"/>
        <v>21.008333333333336</v>
      </c>
      <c r="V1277" s="8">
        <f t="shared" si="199"/>
        <v>21.162500000000001</v>
      </c>
    </row>
    <row r="1278" spans="1:22" ht="13.5" x14ac:dyDescent="0.25">
      <c r="A1278" s="3">
        <f>RSI!A1278</f>
        <v>43871</v>
      </c>
      <c r="B1278" s="2">
        <f>RSI!B1278</f>
        <v>3.2970000000000002</v>
      </c>
      <c r="C1278" s="2">
        <f>RSI!I1278</f>
        <v>36.871815688778597</v>
      </c>
      <c r="D1278" s="2">
        <f>MACD!E1278</f>
        <v>3.3394335775405182E-2</v>
      </c>
      <c r="E1278" s="2">
        <f>MACD!F1278</f>
        <v>4.2891437685815437E-2</v>
      </c>
      <c r="F1278" s="2">
        <f>'Moving Avg'!D1278</f>
        <v>3.3083599999999995</v>
      </c>
      <c r="G1278" s="2">
        <f>'Moving Avg'!F1278</f>
        <v>3.3699149999999998</v>
      </c>
      <c r="H1278" s="2">
        <f>'Moving Avg'!G1278</f>
        <v>3.4433539999999994</v>
      </c>
      <c r="I1278" s="2">
        <f>'Moving Avg'!H1278</f>
        <v>3.4804809999999975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25</v>
      </c>
      <c r="N1278" s="8">
        <f t="shared" si="191"/>
        <v>45</v>
      </c>
      <c r="O1278" s="8">
        <f t="shared" si="192"/>
        <v>0</v>
      </c>
      <c r="P1278" s="8">
        <f t="shared" si="193"/>
        <v>16.5</v>
      </c>
      <c r="Q1278" s="9">
        <f t="shared" si="194"/>
        <v>26.975000000000001</v>
      </c>
      <c r="R1278" s="9">
        <f t="shared" si="195"/>
        <v>18.125</v>
      </c>
      <c r="S1278" s="9">
        <f t="shared" si="196"/>
        <v>17.925000000000001</v>
      </c>
      <c r="T1278" s="9">
        <f t="shared" si="197"/>
        <v>21.625</v>
      </c>
      <c r="U1278" s="8">
        <f t="shared" si="198"/>
        <v>21.008333333333336</v>
      </c>
      <c r="V1278" s="8">
        <f t="shared" si="199"/>
        <v>21.162500000000001</v>
      </c>
    </row>
    <row r="1279" spans="1:22" ht="13.5" x14ac:dyDescent="0.25">
      <c r="A1279" s="3">
        <f>RSI!A1279</f>
        <v>43872</v>
      </c>
      <c r="B1279" s="2">
        <f>RSI!B1279</f>
        <v>3.2970000000000002</v>
      </c>
      <c r="C1279" s="2">
        <f>RSI!I1279</f>
        <v>36.871815688778597</v>
      </c>
      <c r="D1279" s="2">
        <f>MACD!E1279</f>
        <v>3.7073961453268023E-2</v>
      </c>
      <c r="E1279" s="2">
        <f>MACD!F1279</f>
        <v>4.1727942439305957E-2</v>
      </c>
      <c r="F1279" s="2">
        <f>'Moving Avg'!D1279</f>
        <v>3.3041000000000005</v>
      </c>
      <c r="G1279" s="2">
        <f>'Moving Avg'!F1279</f>
        <v>3.36036</v>
      </c>
      <c r="H1279" s="2">
        <f>'Moving Avg'!G1279</f>
        <v>3.4381179999999993</v>
      </c>
      <c r="I1279" s="2">
        <f>'Moving Avg'!H1279</f>
        <v>3.4796554999999971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25</v>
      </c>
      <c r="N1279" s="8">
        <f t="shared" si="191"/>
        <v>45</v>
      </c>
      <c r="O1279" s="8">
        <f t="shared" si="192"/>
        <v>0</v>
      </c>
      <c r="P1279" s="8">
        <f t="shared" si="193"/>
        <v>16.5</v>
      </c>
      <c r="Q1279" s="9">
        <f t="shared" si="194"/>
        <v>26.975000000000001</v>
      </c>
      <c r="R1279" s="9">
        <f t="shared" si="195"/>
        <v>18.125</v>
      </c>
      <c r="S1279" s="9">
        <f t="shared" si="196"/>
        <v>17.925000000000001</v>
      </c>
      <c r="T1279" s="9">
        <f t="shared" si="197"/>
        <v>21.625</v>
      </c>
      <c r="U1279" s="8">
        <f t="shared" si="198"/>
        <v>21.008333333333336</v>
      </c>
      <c r="V1279" s="8">
        <f t="shared" si="199"/>
        <v>21.162500000000001</v>
      </c>
    </row>
    <row r="1280" spans="1:22" ht="13.5" x14ac:dyDescent="0.25">
      <c r="A1280" s="3">
        <f>RSI!A1280</f>
        <v>43873</v>
      </c>
      <c r="B1280" s="2">
        <f>RSI!B1280</f>
        <v>3.2970000000000002</v>
      </c>
      <c r="C1280" s="2">
        <f>RSI!I1280</f>
        <v>36.871815688778611</v>
      </c>
      <c r="D1280" s="2">
        <f>MACD!E1280</f>
        <v>3.5217554660103456E-2</v>
      </c>
      <c r="E1280" s="2">
        <f>MACD!F1280</f>
        <v>4.0425864883465459E-2</v>
      </c>
      <c r="F1280" s="2">
        <f>'Moving Avg'!D1280</f>
        <v>3.2998400000000006</v>
      </c>
      <c r="G1280" s="2">
        <f>'Moving Avg'!F1280</f>
        <v>3.3511599999999993</v>
      </c>
      <c r="H1280" s="2">
        <f>'Moving Avg'!G1280</f>
        <v>3.4331639999999992</v>
      </c>
      <c r="I1280" s="2">
        <f>'Moving Avg'!H1280</f>
        <v>3.4780744999999968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45</v>
      </c>
      <c r="O1280" s="8">
        <f t="shared" si="192"/>
        <v>0</v>
      </c>
      <c r="P1280" s="8">
        <f t="shared" si="193"/>
        <v>16.5</v>
      </c>
      <c r="Q1280" s="9">
        <f t="shared" si="194"/>
        <v>26.975000000000001</v>
      </c>
      <c r="R1280" s="9">
        <f t="shared" si="195"/>
        <v>18.125</v>
      </c>
      <c r="S1280" s="9">
        <f t="shared" si="196"/>
        <v>17.925000000000001</v>
      </c>
      <c r="T1280" s="9">
        <f t="shared" si="197"/>
        <v>21.625</v>
      </c>
      <c r="U1280" s="8">
        <f t="shared" si="198"/>
        <v>21.008333333333336</v>
      </c>
      <c r="V1280" s="8">
        <f t="shared" si="199"/>
        <v>21.162500000000001</v>
      </c>
    </row>
    <row r="1281" spans="1:22" ht="13.5" x14ac:dyDescent="0.25">
      <c r="A1281" s="3">
        <f>RSI!A1281</f>
        <v>43874</v>
      </c>
      <c r="B1281" s="2">
        <f>RSI!B1281</f>
        <v>3.3041</v>
      </c>
      <c r="C1281" s="2">
        <f>RSI!I1281</f>
        <v>38.470617523797308</v>
      </c>
      <c r="D1281" s="2">
        <f>MACD!E1281</f>
        <v>1.8330996008363964E-2</v>
      </c>
      <c r="E1281" s="2">
        <f>MACD!F1281</f>
        <v>3.6006891108445162E-2</v>
      </c>
      <c r="F1281" s="2">
        <f>'Moving Avg'!D1281</f>
        <v>3.2998400000000006</v>
      </c>
      <c r="G1281" s="2">
        <f>'Moving Avg'!F1281</f>
        <v>3.3423150000000001</v>
      </c>
      <c r="H1281" s="2">
        <f>'Moving Avg'!G1281</f>
        <v>3.4287779999999985</v>
      </c>
      <c r="I1281" s="2">
        <f>'Moving Avg'!H1281</f>
        <v>3.4758364999999971</v>
      </c>
      <c r="J1281" s="6" t="str">
        <f>OBV!F1281</f>
        <v>BEARISH</v>
      </c>
      <c r="K1281" s="6" t="str">
        <f>OBV!G1281</f>
        <v>NEUTRAL</v>
      </c>
      <c r="L1281" s="6" t="str">
        <f>OBV!H1281</f>
        <v>NEUTRAL</v>
      </c>
      <c r="M1281" s="8">
        <f t="shared" si="190"/>
        <v>25</v>
      </c>
      <c r="N1281" s="8">
        <f t="shared" si="191"/>
        <v>45</v>
      </c>
      <c r="O1281" s="8">
        <f t="shared" si="192"/>
        <v>0</v>
      </c>
      <c r="P1281" s="8">
        <f t="shared" si="193"/>
        <v>16.5</v>
      </c>
      <c r="Q1281" s="9">
        <f t="shared" si="194"/>
        <v>26.975000000000001</v>
      </c>
      <c r="R1281" s="9">
        <f t="shared" si="195"/>
        <v>18.125</v>
      </c>
      <c r="S1281" s="9">
        <f t="shared" si="196"/>
        <v>17.925000000000001</v>
      </c>
      <c r="T1281" s="9">
        <f t="shared" si="197"/>
        <v>21.625</v>
      </c>
      <c r="U1281" s="8">
        <f t="shared" si="198"/>
        <v>21.008333333333336</v>
      </c>
      <c r="V1281" s="8">
        <f t="shared" si="199"/>
        <v>21.162500000000001</v>
      </c>
    </row>
    <row r="1282" spans="1:22" ht="13.5" x14ac:dyDescent="0.25">
      <c r="A1282" s="3">
        <f>RSI!A1282</f>
        <v>43875</v>
      </c>
      <c r="B1282" s="2">
        <f>RSI!B1282</f>
        <v>3.2050000000000001</v>
      </c>
      <c r="C1282" s="2">
        <f>RSI!I1282</f>
        <v>27.863329888935667</v>
      </c>
      <c r="D1282" s="2">
        <f>MACD!E1282</f>
        <v>2.3718666625850648E-2</v>
      </c>
      <c r="E1282" s="2">
        <f>MACD!F1282</f>
        <v>3.3549246211926259E-2</v>
      </c>
      <c r="F1282" s="2">
        <f>'Moving Avg'!D1282</f>
        <v>3.2800200000000004</v>
      </c>
      <c r="G1282" s="2">
        <f>'Moving Avg'!F1282</f>
        <v>3.3285149999999994</v>
      </c>
      <c r="H1282" s="2">
        <f>'Moving Avg'!G1282</f>
        <v>3.422267999999999</v>
      </c>
      <c r="I1282" s="2">
        <f>'Moving Avg'!H1282</f>
        <v>3.4736694999999975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35.725000000000001</v>
      </c>
      <c r="R1282" s="9">
        <f t="shared" si="195"/>
        <v>23.125</v>
      </c>
      <c r="S1282" s="9">
        <f t="shared" si="196"/>
        <v>21.675000000000001</v>
      </c>
      <c r="T1282" s="9">
        <f t="shared" si="197"/>
        <v>27.875</v>
      </c>
      <c r="U1282" s="8">
        <f t="shared" si="198"/>
        <v>26.841666666666669</v>
      </c>
      <c r="V1282" s="8">
        <f t="shared" si="199"/>
        <v>27.1</v>
      </c>
    </row>
    <row r="1283" spans="1:22" ht="13.5" x14ac:dyDescent="0.25">
      <c r="A1283" s="3">
        <f>RSI!A1283</f>
        <v>43878</v>
      </c>
      <c r="B1283" s="2">
        <f>RSI!B1283</f>
        <v>3.29</v>
      </c>
      <c r="C1283" s="2">
        <f>RSI!I1283</f>
        <v>42.50619856386885</v>
      </c>
      <c r="D1283" s="2">
        <f>MACD!E1283</f>
        <v>2.0721329740681416E-2</v>
      </c>
      <c r="E1283" s="2">
        <f>MACD!F1283</f>
        <v>3.098366291767729E-2</v>
      </c>
      <c r="F1283" s="2">
        <f>'Moving Avg'!D1283</f>
        <v>3.2786200000000001</v>
      </c>
      <c r="G1283" s="2">
        <f>'Moving Avg'!F1283</f>
        <v>3.3189649999999995</v>
      </c>
      <c r="H1283" s="2">
        <f>'Moving Avg'!G1283</f>
        <v>3.4174579999999986</v>
      </c>
      <c r="I1283" s="2">
        <f>'Moving Avg'!H1283</f>
        <v>3.4721164999999972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45</v>
      </c>
      <c r="O1283" s="8">
        <f t="shared" si="202"/>
        <v>0</v>
      </c>
      <c r="P1283" s="8">
        <f t="shared" si="203"/>
        <v>16.5</v>
      </c>
      <c r="Q1283" s="9">
        <f t="shared" ref="Q1283:Q1346" si="204">0.35*M1283+N1283*0.35+O1283*0.15+P1283*0.15</f>
        <v>26.975000000000001</v>
      </c>
      <c r="R1283" s="9">
        <f t="shared" ref="R1283:R1346" si="205">M1283*0.2+N1283*0.2+O1283*0.35+P1283*0.25</f>
        <v>18.125</v>
      </c>
      <c r="S1283" s="9">
        <f t="shared" ref="S1283:S1346" si="206">M1283*0.15+N1283*0.15+O1283*0.25+P1283*0.45</f>
        <v>17.925000000000001</v>
      </c>
      <c r="T1283" s="9">
        <f t="shared" ref="T1283:T1346" si="207">0.25*SUM(M1283:P1283)</f>
        <v>21.625</v>
      </c>
      <c r="U1283" s="8">
        <f t="shared" ref="U1283:U1346" si="208">SUM(Q1283:S1283)/3</f>
        <v>21.008333333333336</v>
      </c>
      <c r="V1283" s="8">
        <f t="shared" ref="V1283:V1346" si="209">SUM(Q1283:T1283)/4</f>
        <v>21.162500000000001</v>
      </c>
    </row>
    <row r="1284" spans="1:22" ht="13.5" x14ac:dyDescent="0.25">
      <c r="A1284" s="3">
        <f>RSI!A1284</f>
        <v>43879</v>
      </c>
      <c r="B1284" s="2">
        <f>RSI!B1284</f>
        <v>3.29</v>
      </c>
      <c r="C1284" s="2">
        <f>RSI!I1284</f>
        <v>42.50619856386885</v>
      </c>
      <c r="D1284" s="2">
        <f>MACD!E1284</f>
        <v>1.7462204491723643E-2</v>
      </c>
      <c r="E1284" s="2">
        <f>MACD!F1284</f>
        <v>2.8279371232486562E-2</v>
      </c>
      <c r="F1284" s="2">
        <f>'Moving Avg'!D1284</f>
        <v>3.2772199999999998</v>
      </c>
      <c r="G1284" s="2">
        <f>'Moving Avg'!F1284</f>
        <v>3.3164899999999995</v>
      </c>
      <c r="H1284" s="2">
        <f>'Moving Avg'!G1284</f>
        <v>3.4125059999999992</v>
      </c>
      <c r="I1284" s="2">
        <f>'Moving Avg'!H1284</f>
        <v>3.4706894999999971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45</v>
      </c>
      <c r="O1284" s="8">
        <f t="shared" si="202"/>
        <v>0</v>
      </c>
      <c r="P1284" s="8">
        <f t="shared" si="203"/>
        <v>16.5</v>
      </c>
      <c r="Q1284" s="9">
        <f t="shared" si="204"/>
        <v>26.975000000000001</v>
      </c>
      <c r="R1284" s="9">
        <f t="shared" si="205"/>
        <v>18.125</v>
      </c>
      <c r="S1284" s="9">
        <f t="shared" si="206"/>
        <v>17.925000000000001</v>
      </c>
      <c r="T1284" s="9">
        <f t="shared" si="207"/>
        <v>21.625</v>
      </c>
      <c r="U1284" s="8">
        <f t="shared" si="208"/>
        <v>21.008333333333336</v>
      </c>
      <c r="V1284" s="8">
        <f t="shared" si="209"/>
        <v>21.162500000000001</v>
      </c>
    </row>
    <row r="1285" spans="1:22" ht="13.5" x14ac:dyDescent="0.25">
      <c r="A1285" s="3">
        <f>RSI!A1285</f>
        <v>43880</v>
      </c>
      <c r="B1285" s="2">
        <f>RSI!B1285</f>
        <v>3.29</v>
      </c>
      <c r="C1285" s="2">
        <f>RSI!I1285</f>
        <v>42.50619856386885</v>
      </c>
      <c r="D1285" s="2">
        <f>MACD!E1285</f>
        <v>1.5032266424970242E-2</v>
      </c>
      <c r="E1285" s="2">
        <f>MACD!F1285</f>
        <v>2.56299502709833E-2</v>
      </c>
      <c r="F1285" s="2">
        <f>'Moving Avg'!D1285</f>
        <v>3.2758199999999995</v>
      </c>
      <c r="G1285" s="2">
        <f>'Moving Avg'!F1285</f>
        <v>3.314014999999999</v>
      </c>
      <c r="H1285" s="2">
        <f>'Moving Avg'!G1285</f>
        <v>3.4075539999999989</v>
      </c>
      <c r="I1285" s="2">
        <f>'Moving Avg'!H1285</f>
        <v>3.4692309999999962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0"/>
        <v>25</v>
      </c>
      <c r="N1285" s="8">
        <f t="shared" si="201"/>
        <v>45</v>
      </c>
      <c r="O1285" s="8">
        <f t="shared" si="202"/>
        <v>0</v>
      </c>
      <c r="P1285" s="8">
        <f t="shared" si="203"/>
        <v>16.5</v>
      </c>
      <c r="Q1285" s="9">
        <f t="shared" si="204"/>
        <v>26.975000000000001</v>
      </c>
      <c r="R1285" s="9">
        <f t="shared" si="205"/>
        <v>18.125</v>
      </c>
      <c r="S1285" s="9">
        <f t="shared" si="206"/>
        <v>17.925000000000001</v>
      </c>
      <c r="T1285" s="9">
        <f t="shared" si="207"/>
        <v>21.625</v>
      </c>
      <c r="U1285" s="8">
        <f t="shared" si="208"/>
        <v>21.008333333333336</v>
      </c>
      <c r="V1285" s="8">
        <f t="shared" si="209"/>
        <v>21.162500000000001</v>
      </c>
    </row>
    <row r="1286" spans="1:22" ht="13.5" x14ac:dyDescent="0.25">
      <c r="A1286" s="3">
        <f>RSI!A1286</f>
        <v>43881</v>
      </c>
      <c r="B1286" s="2">
        <f>RSI!B1286</f>
        <v>3.29</v>
      </c>
      <c r="C1286" s="2">
        <f>RSI!I1286</f>
        <v>42.50619856386885</v>
      </c>
      <c r="D1286" s="2">
        <f>MACD!E1286</f>
        <v>1.1095052652728032E-2</v>
      </c>
      <c r="E1286" s="2">
        <f>MACD!F1286</f>
        <v>2.272297074733225E-2</v>
      </c>
      <c r="F1286" s="2">
        <f>'Moving Avg'!D1286</f>
        <v>3.2729999999999997</v>
      </c>
      <c r="G1286" s="2">
        <f>'Moving Avg'!F1286</f>
        <v>3.3104799999999992</v>
      </c>
      <c r="H1286" s="2">
        <f>'Moving Avg'!G1286</f>
        <v>3.402601999999999</v>
      </c>
      <c r="I1286" s="2">
        <f>'Moving Avg'!H1286</f>
        <v>3.4678669999999965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0"/>
        <v>25</v>
      </c>
      <c r="N1286" s="8">
        <f t="shared" si="201"/>
        <v>45</v>
      </c>
      <c r="O1286" s="8">
        <f t="shared" si="202"/>
        <v>0</v>
      </c>
      <c r="P1286" s="8">
        <f t="shared" si="203"/>
        <v>16.5</v>
      </c>
      <c r="Q1286" s="9">
        <f t="shared" si="204"/>
        <v>26.975000000000001</v>
      </c>
      <c r="R1286" s="9">
        <f t="shared" si="205"/>
        <v>18.125</v>
      </c>
      <c r="S1286" s="9">
        <f t="shared" si="206"/>
        <v>17.925000000000001</v>
      </c>
      <c r="T1286" s="9">
        <f t="shared" si="207"/>
        <v>21.625</v>
      </c>
      <c r="U1286" s="8">
        <f t="shared" si="208"/>
        <v>21.008333333333336</v>
      </c>
      <c r="V1286" s="8">
        <f t="shared" si="209"/>
        <v>21.162500000000001</v>
      </c>
    </row>
    <row r="1287" spans="1:22" ht="13.5" x14ac:dyDescent="0.25">
      <c r="A1287" s="3">
        <f>RSI!A1287</f>
        <v>43882</v>
      </c>
      <c r="B1287" s="2">
        <f>RSI!B1287</f>
        <v>3.29</v>
      </c>
      <c r="C1287" s="2">
        <f>RSI!I1287</f>
        <v>42.50619856386885</v>
      </c>
      <c r="D1287" s="2">
        <f>MACD!E1287</f>
        <v>8.0445854220227986E-3</v>
      </c>
      <c r="E1287" s="2">
        <f>MACD!F1287</f>
        <v>1.9787293682270363E-2</v>
      </c>
      <c r="F1287" s="2">
        <f>'Moving Avg'!D1287</f>
        <v>3.29</v>
      </c>
      <c r="G1287" s="2">
        <f>'Moving Avg'!F1287</f>
        <v>3.3069449999999989</v>
      </c>
      <c r="H1287" s="2">
        <f>'Moving Avg'!G1287</f>
        <v>3.3976499999999987</v>
      </c>
      <c r="I1287" s="2">
        <f>'Moving Avg'!H1287</f>
        <v>3.4664084999999965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  <c r="M1287" s="8">
        <f t="shared" si="200"/>
        <v>25</v>
      </c>
      <c r="N1287" s="8">
        <f t="shared" si="201"/>
        <v>45</v>
      </c>
      <c r="O1287" s="8">
        <f t="shared" si="202"/>
        <v>0</v>
      </c>
      <c r="P1287" s="8">
        <f t="shared" si="203"/>
        <v>83.5</v>
      </c>
      <c r="Q1287" s="9">
        <f t="shared" si="204"/>
        <v>37.024999999999999</v>
      </c>
      <c r="R1287" s="9">
        <f t="shared" si="205"/>
        <v>34.875</v>
      </c>
      <c r="S1287" s="9">
        <f t="shared" si="206"/>
        <v>48.075000000000003</v>
      </c>
      <c r="T1287" s="9">
        <f t="shared" si="207"/>
        <v>38.375</v>
      </c>
      <c r="U1287" s="8">
        <f t="shared" si="208"/>
        <v>39.991666666666667</v>
      </c>
      <c r="V1287" s="8">
        <f t="shared" si="209"/>
        <v>39.587500000000006</v>
      </c>
    </row>
    <row r="1288" spans="1:22" ht="13.5" x14ac:dyDescent="0.25">
      <c r="A1288" s="3">
        <f>RSI!A1288</f>
        <v>43885</v>
      </c>
      <c r="B1288" s="2">
        <f>RSI!B1288</f>
        <v>3.2475000000000001</v>
      </c>
      <c r="C1288" s="2">
        <f>RSI!I1288</f>
        <v>37.058081511472437</v>
      </c>
      <c r="D1288" s="2">
        <f>MACD!E1288</f>
        <v>7.779466247857858E-3</v>
      </c>
      <c r="E1288" s="2">
        <f>MACD!F1288</f>
        <v>1.7385728195387862E-2</v>
      </c>
      <c r="F1288" s="2">
        <f>'Moving Avg'!D1288</f>
        <v>3.2814999999999999</v>
      </c>
      <c r="G1288" s="2">
        <f>'Moving Avg'!F1288</f>
        <v>3.3012849999999991</v>
      </c>
      <c r="H1288" s="2">
        <f>'Moving Avg'!G1288</f>
        <v>3.391989999999999</v>
      </c>
      <c r="I1288" s="2">
        <f>'Moving Avg'!H1288</f>
        <v>3.4650204999999965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45</v>
      </c>
      <c r="O1288" s="8">
        <f t="shared" si="202"/>
        <v>0</v>
      </c>
      <c r="P1288" s="8">
        <f t="shared" si="203"/>
        <v>16.5</v>
      </c>
      <c r="Q1288" s="9">
        <f t="shared" si="204"/>
        <v>26.975000000000001</v>
      </c>
      <c r="R1288" s="9">
        <f t="shared" si="205"/>
        <v>18.125</v>
      </c>
      <c r="S1288" s="9">
        <f t="shared" si="206"/>
        <v>17.925000000000001</v>
      </c>
      <c r="T1288" s="9">
        <f t="shared" si="207"/>
        <v>21.625</v>
      </c>
      <c r="U1288" s="8">
        <f t="shared" si="208"/>
        <v>21.008333333333336</v>
      </c>
      <c r="V1288" s="8">
        <f t="shared" si="209"/>
        <v>21.162500000000001</v>
      </c>
    </row>
    <row r="1289" spans="1:22" ht="13.5" x14ac:dyDescent="0.25">
      <c r="A1289" s="3">
        <f>RSI!A1289</f>
        <v>43886</v>
      </c>
      <c r="B1289" s="2">
        <f>RSI!B1289</f>
        <v>3.2404000000000002</v>
      </c>
      <c r="C1289" s="2">
        <f>RSI!I1289</f>
        <v>36.222804860581157</v>
      </c>
      <c r="D1289" s="2">
        <f>MACD!E1289</f>
        <v>8.573125399176984E-3</v>
      </c>
      <c r="E1289" s="2">
        <f>MACD!F1289</f>
        <v>1.5623207636145688E-2</v>
      </c>
      <c r="F1289" s="2">
        <f>'Moving Avg'!D1289</f>
        <v>3.2715800000000002</v>
      </c>
      <c r="G1289" s="2">
        <f>'Moving Avg'!F1289</f>
        <v>3.2934999999999994</v>
      </c>
      <c r="H1289" s="2">
        <f>'Moving Avg'!G1289</f>
        <v>3.3864699999999988</v>
      </c>
      <c r="I1289" s="2">
        <f>'Moving Avg'!H1289</f>
        <v>3.4639119999999961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45</v>
      </c>
      <c r="O1289" s="8">
        <f t="shared" si="202"/>
        <v>0</v>
      </c>
      <c r="P1289" s="8">
        <f t="shared" si="203"/>
        <v>16.5</v>
      </c>
      <c r="Q1289" s="9">
        <f t="shared" si="204"/>
        <v>26.975000000000001</v>
      </c>
      <c r="R1289" s="9">
        <f t="shared" si="205"/>
        <v>18.125</v>
      </c>
      <c r="S1289" s="9">
        <f t="shared" si="206"/>
        <v>17.925000000000001</v>
      </c>
      <c r="T1289" s="9">
        <f t="shared" si="207"/>
        <v>21.625</v>
      </c>
      <c r="U1289" s="8">
        <f t="shared" si="208"/>
        <v>21.008333333333336</v>
      </c>
      <c r="V1289" s="8">
        <f t="shared" si="209"/>
        <v>21.162500000000001</v>
      </c>
    </row>
    <row r="1290" spans="1:22" ht="13.5" x14ac:dyDescent="0.25">
      <c r="A1290" s="3">
        <f>RSI!A1290</f>
        <v>43887</v>
      </c>
      <c r="B1290" s="2">
        <f>RSI!B1290</f>
        <v>3.2829000000000002</v>
      </c>
      <c r="C1290" s="2">
        <f>RSI!I1290</f>
        <v>44.313935282435956</v>
      </c>
      <c r="D1290" s="2">
        <f>MACD!E1290</f>
        <v>6.5941047866870939E-3</v>
      </c>
      <c r="E1290" s="2">
        <f>MACD!F1290</f>
        <v>1.3817387066253971E-2</v>
      </c>
      <c r="F1290" s="2">
        <f>'Moving Avg'!D1290</f>
        <v>3.2701600000000006</v>
      </c>
      <c r="G1290" s="2">
        <f>'Moving Avg'!F1290</f>
        <v>3.2896099999999997</v>
      </c>
      <c r="H1290" s="2">
        <f>'Moving Avg'!G1290</f>
        <v>3.3837819999999992</v>
      </c>
      <c r="I1290" s="2">
        <f>'Moving Avg'!H1290</f>
        <v>3.4635194999999963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45</v>
      </c>
      <c r="O1290" s="8">
        <f t="shared" si="202"/>
        <v>0</v>
      </c>
      <c r="P1290" s="8">
        <f t="shared" si="203"/>
        <v>16.5</v>
      </c>
      <c r="Q1290" s="9">
        <f t="shared" si="204"/>
        <v>26.975000000000001</v>
      </c>
      <c r="R1290" s="9">
        <f t="shared" si="205"/>
        <v>18.125</v>
      </c>
      <c r="S1290" s="9">
        <f t="shared" si="206"/>
        <v>17.925000000000001</v>
      </c>
      <c r="T1290" s="9">
        <f t="shared" si="207"/>
        <v>21.625</v>
      </c>
      <c r="U1290" s="8">
        <f t="shared" si="208"/>
        <v>21.008333333333336</v>
      </c>
      <c r="V1290" s="8">
        <f t="shared" si="209"/>
        <v>21.162500000000001</v>
      </c>
    </row>
    <row r="1291" spans="1:22" ht="13.5" x14ac:dyDescent="0.25">
      <c r="A1291" s="3">
        <f>RSI!A1291</f>
        <v>43888</v>
      </c>
      <c r="B1291" s="2">
        <f>RSI!B1291</f>
        <v>3.2545999999999999</v>
      </c>
      <c r="C1291" s="2">
        <f>RSI!I1291</f>
        <v>40.618622797551069</v>
      </c>
      <c r="D1291" s="2">
        <f>MACD!E1291</f>
        <v>8.3177313177946743E-3</v>
      </c>
      <c r="E1291" s="2">
        <f>MACD!F1291</f>
        <v>1.2717455916562113E-2</v>
      </c>
      <c r="F1291" s="2">
        <f>'Moving Avg'!D1291</f>
        <v>3.2630799999999995</v>
      </c>
      <c r="G1291" s="2">
        <f>'Moving Avg'!F1291</f>
        <v>3.2892549999999998</v>
      </c>
      <c r="H1291" s="2">
        <f>'Moving Avg'!G1291</f>
        <v>3.3788299999999998</v>
      </c>
      <c r="I1291" s="2">
        <f>'Moving Avg'!H1291</f>
        <v>3.4625449999999969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45</v>
      </c>
      <c r="O1291" s="8">
        <f t="shared" si="202"/>
        <v>0</v>
      </c>
      <c r="P1291" s="8">
        <f t="shared" si="203"/>
        <v>16.5</v>
      </c>
      <c r="Q1291" s="9">
        <f t="shared" si="204"/>
        <v>26.975000000000001</v>
      </c>
      <c r="R1291" s="9">
        <f t="shared" si="205"/>
        <v>18.125</v>
      </c>
      <c r="S1291" s="9">
        <f t="shared" si="206"/>
        <v>17.925000000000001</v>
      </c>
      <c r="T1291" s="9">
        <f t="shared" si="207"/>
        <v>21.625</v>
      </c>
      <c r="U1291" s="8">
        <f t="shared" si="208"/>
        <v>21.008333333333336</v>
      </c>
      <c r="V1291" s="8">
        <f t="shared" si="209"/>
        <v>21.162500000000001</v>
      </c>
    </row>
    <row r="1292" spans="1:22" ht="13.5" x14ac:dyDescent="0.25">
      <c r="A1292" s="3">
        <f>RSI!A1292</f>
        <v>43889</v>
      </c>
      <c r="B1292" s="2">
        <f>RSI!B1292</f>
        <v>3.2191999999999998</v>
      </c>
      <c r="C1292" s="2">
        <f>RSI!I1292</f>
        <v>36.516560729692564</v>
      </c>
      <c r="D1292" s="2">
        <f>MACD!E1292</f>
        <v>-2.4864670560420521E-3</v>
      </c>
      <c r="E1292" s="2">
        <f>MACD!F1292</f>
        <v>9.6766713220412803E-3</v>
      </c>
      <c r="F1292" s="2">
        <f>'Moving Avg'!D1292</f>
        <v>3.2489199999999996</v>
      </c>
      <c r="G1292" s="2">
        <f>'Moving Avg'!F1292</f>
        <v>3.2832400000000002</v>
      </c>
      <c r="H1292" s="2">
        <f>'Moving Avg'!G1292</f>
        <v>3.3738779999999995</v>
      </c>
      <c r="I1292" s="2">
        <f>'Moving Avg'!H1292</f>
        <v>3.4615504999999969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45</v>
      </c>
      <c r="O1292" s="8">
        <f t="shared" si="202"/>
        <v>0</v>
      </c>
      <c r="P1292" s="8">
        <f t="shared" si="203"/>
        <v>16.5</v>
      </c>
      <c r="Q1292" s="9">
        <f t="shared" si="204"/>
        <v>26.975000000000001</v>
      </c>
      <c r="R1292" s="9">
        <f t="shared" si="205"/>
        <v>18.125</v>
      </c>
      <c r="S1292" s="9">
        <f t="shared" si="206"/>
        <v>17.925000000000001</v>
      </c>
      <c r="T1292" s="9">
        <f t="shared" si="207"/>
        <v>21.625</v>
      </c>
      <c r="U1292" s="8">
        <f t="shared" si="208"/>
        <v>21.008333333333336</v>
      </c>
      <c r="V1292" s="8">
        <f t="shared" si="209"/>
        <v>21.162500000000001</v>
      </c>
    </row>
    <row r="1293" spans="1:22" ht="13.5" x14ac:dyDescent="0.25">
      <c r="A1293" s="3">
        <f>RSI!A1293</f>
        <v>43892</v>
      </c>
      <c r="B1293" s="2">
        <f>RSI!B1293</f>
        <v>3.3111999999999999</v>
      </c>
      <c r="C1293" s="2">
        <f>RSI!I1293</f>
        <v>50.505963044570173</v>
      </c>
      <c r="D1293" s="2">
        <f>MACD!E1293</f>
        <v>-4.8226741346204527E-3</v>
      </c>
      <c r="E1293" s="2">
        <f>MACD!F1293</f>
        <v>6.7768022307089339E-3</v>
      </c>
      <c r="F1293" s="2">
        <f>'Moving Avg'!D1293</f>
        <v>3.26166</v>
      </c>
      <c r="G1293" s="2">
        <f>'Moving Avg'!F1293</f>
        <v>3.2825350000000002</v>
      </c>
      <c r="H1293" s="2">
        <f>'Moving Avg'!G1293</f>
        <v>3.3720379999999999</v>
      </c>
      <c r="I1293" s="2">
        <f>'Moving Avg'!H1293</f>
        <v>3.4611104999999962</v>
      </c>
      <c r="J1293" s="6" t="str">
        <f>OBV!F1293</f>
        <v>BEARISH</v>
      </c>
      <c r="K1293" s="6" t="str">
        <f>OBV!G1293</f>
        <v>NEUTRAL</v>
      </c>
      <c r="L1293" s="6" t="str">
        <f>OBV!H1293</f>
        <v>BEARISH DIVERGENCE</v>
      </c>
      <c r="M1293" s="8">
        <f t="shared" si="200"/>
        <v>25</v>
      </c>
      <c r="N1293" s="8">
        <f t="shared" si="201"/>
        <v>45</v>
      </c>
      <c r="O1293" s="8">
        <f t="shared" si="202"/>
        <v>0</v>
      </c>
      <c r="P1293" s="8">
        <f t="shared" si="203"/>
        <v>16.5</v>
      </c>
      <c r="Q1293" s="9">
        <f t="shared" si="204"/>
        <v>26.975000000000001</v>
      </c>
      <c r="R1293" s="9">
        <f t="shared" si="205"/>
        <v>18.125</v>
      </c>
      <c r="S1293" s="9">
        <f t="shared" si="206"/>
        <v>17.925000000000001</v>
      </c>
      <c r="T1293" s="9">
        <f t="shared" si="207"/>
        <v>21.625</v>
      </c>
      <c r="U1293" s="8">
        <f t="shared" si="208"/>
        <v>21.008333333333336</v>
      </c>
      <c r="V1293" s="8">
        <f t="shared" si="209"/>
        <v>21.162500000000001</v>
      </c>
    </row>
    <row r="1294" spans="1:22" ht="13.5" x14ac:dyDescent="0.25">
      <c r="A1294" s="3">
        <f>RSI!A1294</f>
        <v>43893</v>
      </c>
      <c r="B1294" s="2">
        <f>RSI!B1294</f>
        <v>3.2191999999999998</v>
      </c>
      <c r="C1294" s="2">
        <f>RSI!I1294</f>
        <v>40.819033990293526</v>
      </c>
      <c r="D1294" s="2">
        <f>MACD!E1294</f>
        <v>-2.4857183254400894E-5</v>
      </c>
      <c r="E1294" s="2">
        <f>MACD!F1294</f>
        <v>5.4164703479162675E-3</v>
      </c>
      <c r="F1294" s="2">
        <f>'Moving Avg'!D1294</f>
        <v>3.2574199999999998</v>
      </c>
      <c r="G1294" s="2">
        <f>'Moving Avg'!F1294</f>
        <v>3.2775799999999995</v>
      </c>
      <c r="H1294" s="2">
        <f>'Moving Avg'!G1294</f>
        <v>3.3683580000000002</v>
      </c>
      <c r="I1294" s="2">
        <f>'Moving Avg'!H1294</f>
        <v>3.4601474999999966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45</v>
      </c>
      <c r="O1294" s="8">
        <f t="shared" si="202"/>
        <v>0</v>
      </c>
      <c r="P1294" s="8">
        <f t="shared" si="203"/>
        <v>16.5</v>
      </c>
      <c r="Q1294" s="9">
        <f t="shared" si="204"/>
        <v>26.975000000000001</v>
      </c>
      <c r="R1294" s="9">
        <f t="shared" si="205"/>
        <v>18.125</v>
      </c>
      <c r="S1294" s="9">
        <f t="shared" si="206"/>
        <v>17.925000000000001</v>
      </c>
      <c r="T1294" s="9">
        <f t="shared" si="207"/>
        <v>21.625</v>
      </c>
      <c r="U1294" s="8">
        <f t="shared" si="208"/>
        <v>21.008333333333336</v>
      </c>
      <c r="V1294" s="8">
        <f t="shared" si="209"/>
        <v>21.162500000000001</v>
      </c>
    </row>
    <row r="1295" spans="1:22" ht="13.5" x14ac:dyDescent="0.25">
      <c r="A1295" s="3">
        <f>RSI!A1295</f>
        <v>43894</v>
      </c>
      <c r="B1295" s="2">
        <f>RSI!B1295</f>
        <v>3.2191999999999998</v>
      </c>
      <c r="C1295" s="2">
        <f>RSI!I1295</f>
        <v>40.819033990293534</v>
      </c>
      <c r="D1295" s="2">
        <f>MACD!E1295</f>
        <v>4.5412370912720768E-3</v>
      </c>
      <c r="E1295" s="2">
        <f>MACD!F1295</f>
        <v>5.2414236965874295E-3</v>
      </c>
      <c r="F1295" s="2">
        <f>'Moving Avg'!D1295</f>
        <v>3.2446800000000002</v>
      </c>
      <c r="G1295" s="2">
        <f>'Moving Avg'!F1295</f>
        <v>3.2726250000000001</v>
      </c>
      <c r="H1295" s="2">
        <f>'Moving Avg'!G1295</f>
        <v>3.3646780000000001</v>
      </c>
      <c r="I1295" s="2">
        <f>'Moving Avg'!H1295</f>
        <v>3.4590899999999967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45</v>
      </c>
      <c r="O1295" s="8">
        <f t="shared" si="202"/>
        <v>0</v>
      </c>
      <c r="P1295" s="8">
        <f t="shared" si="203"/>
        <v>16.5</v>
      </c>
      <c r="Q1295" s="9">
        <f t="shared" si="204"/>
        <v>26.975000000000001</v>
      </c>
      <c r="R1295" s="9">
        <f t="shared" si="205"/>
        <v>18.125</v>
      </c>
      <c r="S1295" s="9">
        <f t="shared" si="206"/>
        <v>17.925000000000001</v>
      </c>
      <c r="T1295" s="9">
        <f t="shared" si="207"/>
        <v>21.625</v>
      </c>
      <c r="U1295" s="8">
        <f t="shared" si="208"/>
        <v>21.008333333333336</v>
      </c>
      <c r="V1295" s="8">
        <f t="shared" si="209"/>
        <v>21.162500000000001</v>
      </c>
    </row>
    <row r="1296" spans="1:22" ht="13.5" x14ac:dyDescent="0.25">
      <c r="A1296" s="3">
        <f>RSI!A1296</f>
        <v>43895</v>
      </c>
      <c r="B1296" s="2">
        <f>RSI!B1296</f>
        <v>3.2829000000000002</v>
      </c>
      <c r="C1296" s="2">
        <f>RSI!I1296</f>
        <v>48.717356104810264</v>
      </c>
      <c r="D1296" s="2">
        <f>MACD!E1296</f>
        <v>4.1552284791053218E-3</v>
      </c>
      <c r="E1296" s="2">
        <f>MACD!F1296</f>
        <v>5.0241846530910085E-3</v>
      </c>
      <c r="F1296" s="2">
        <f>'Moving Avg'!D1296</f>
        <v>3.2503400000000005</v>
      </c>
      <c r="G1296" s="2">
        <f>'Moving Avg'!F1296</f>
        <v>3.2715649999999998</v>
      </c>
      <c r="H1296" s="2">
        <f>'Moving Avg'!G1296</f>
        <v>3.3611400000000002</v>
      </c>
      <c r="I1296" s="2">
        <f>'Moving Avg'!H1296</f>
        <v>3.4583509999999968</v>
      </c>
      <c r="J1296" s="6" t="str">
        <f>OBV!F1296</f>
        <v>BEARISH</v>
      </c>
      <c r="K1296" s="6" t="str">
        <f>OBV!G1296</f>
        <v>NEUTRAL</v>
      </c>
      <c r="L1296" s="6" t="str">
        <f>OBV!H1296</f>
        <v>BEARISH DIVERGENCE</v>
      </c>
      <c r="M1296" s="8">
        <f t="shared" si="200"/>
        <v>25</v>
      </c>
      <c r="N1296" s="8">
        <f t="shared" si="201"/>
        <v>45</v>
      </c>
      <c r="O1296" s="8">
        <f t="shared" si="202"/>
        <v>0</v>
      </c>
      <c r="P1296" s="8">
        <f t="shared" si="203"/>
        <v>16.5</v>
      </c>
      <c r="Q1296" s="9">
        <f t="shared" si="204"/>
        <v>26.975000000000001</v>
      </c>
      <c r="R1296" s="9">
        <f t="shared" si="205"/>
        <v>18.125</v>
      </c>
      <c r="S1296" s="9">
        <f t="shared" si="206"/>
        <v>17.925000000000001</v>
      </c>
      <c r="T1296" s="9">
        <f t="shared" si="207"/>
        <v>21.625</v>
      </c>
      <c r="U1296" s="8">
        <f t="shared" si="208"/>
        <v>21.008333333333336</v>
      </c>
      <c r="V1296" s="8">
        <f t="shared" si="209"/>
        <v>21.162500000000001</v>
      </c>
    </row>
    <row r="1297" spans="1:22" ht="13.5" x14ac:dyDescent="0.25">
      <c r="A1297" s="3">
        <f>RSI!A1297</f>
        <v>43896</v>
      </c>
      <c r="B1297" s="2">
        <f>RSI!B1297</f>
        <v>3.29</v>
      </c>
      <c r="C1297" s="2">
        <f>RSI!I1297</f>
        <v>49.525939164143047</v>
      </c>
      <c r="D1297" s="2">
        <f>MACD!E1297</f>
        <v>3.3604328031451303E-3</v>
      </c>
      <c r="E1297" s="2">
        <f>MACD!F1297</f>
        <v>4.6914342831018332E-3</v>
      </c>
      <c r="F1297" s="2">
        <f>'Moving Avg'!D1297</f>
        <v>3.2645000000000004</v>
      </c>
      <c r="G1297" s="2">
        <f>'Moving Avg'!F1297</f>
        <v>3.2708600000000003</v>
      </c>
      <c r="H1297" s="2">
        <f>'Moving Avg'!G1297</f>
        <v>3.3577440000000007</v>
      </c>
      <c r="I1297" s="2">
        <f>'Moving Avg'!H1297</f>
        <v>3.4576789999999971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  <c r="M1297" s="8">
        <f t="shared" si="200"/>
        <v>25</v>
      </c>
      <c r="N1297" s="8">
        <f t="shared" si="201"/>
        <v>45</v>
      </c>
      <c r="O1297" s="8">
        <f t="shared" si="202"/>
        <v>0</v>
      </c>
      <c r="P1297" s="8">
        <f t="shared" si="203"/>
        <v>83.5</v>
      </c>
      <c r="Q1297" s="9">
        <f t="shared" si="204"/>
        <v>37.024999999999999</v>
      </c>
      <c r="R1297" s="9">
        <f t="shared" si="205"/>
        <v>34.875</v>
      </c>
      <c r="S1297" s="9">
        <f t="shared" si="206"/>
        <v>48.075000000000003</v>
      </c>
      <c r="T1297" s="9">
        <f t="shared" si="207"/>
        <v>38.375</v>
      </c>
      <c r="U1297" s="8">
        <f t="shared" si="208"/>
        <v>39.991666666666667</v>
      </c>
      <c r="V1297" s="8">
        <f t="shared" si="209"/>
        <v>39.587500000000006</v>
      </c>
    </row>
    <row r="1298" spans="1:22" ht="13.5" x14ac:dyDescent="0.25">
      <c r="A1298" s="3">
        <f>RSI!A1298</f>
        <v>43899</v>
      </c>
      <c r="B1298" s="2">
        <f>RSI!B1298</f>
        <v>3.198</v>
      </c>
      <c r="C1298" s="2">
        <f>RSI!I1298</f>
        <v>40.594261559089013</v>
      </c>
      <c r="D1298" s="2">
        <f>MACD!E1298</f>
        <v>2.975787384052353E-3</v>
      </c>
      <c r="E1298" s="2">
        <f>MACD!F1298</f>
        <v>4.3483049032919368E-3</v>
      </c>
      <c r="F1298" s="2">
        <f>'Moving Avg'!D1298</f>
        <v>3.24186</v>
      </c>
      <c r="G1298" s="2">
        <f>'Moving Avg'!F1298</f>
        <v>3.2659099999999994</v>
      </c>
      <c r="H1298" s="2">
        <f>'Moving Avg'!G1298</f>
        <v>3.3537820000000012</v>
      </c>
      <c r="I1298" s="2">
        <f>'Moving Avg'!H1298</f>
        <v>3.4565154999999974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  <c r="M1298" s="8">
        <f t="shared" si="200"/>
        <v>25</v>
      </c>
      <c r="N1298" s="8">
        <f t="shared" si="201"/>
        <v>45</v>
      </c>
      <c r="O1298" s="8">
        <f t="shared" si="202"/>
        <v>0</v>
      </c>
      <c r="P1298" s="8">
        <f t="shared" si="203"/>
        <v>66.5</v>
      </c>
      <c r="Q1298" s="9">
        <f t="shared" si="204"/>
        <v>34.475000000000001</v>
      </c>
      <c r="R1298" s="9">
        <f t="shared" si="205"/>
        <v>30.625</v>
      </c>
      <c r="S1298" s="9">
        <f t="shared" si="206"/>
        <v>40.424999999999997</v>
      </c>
      <c r="T1298" s="9">
        <f t="shared" si="207"/>
        <v>34.125</v>
      </c>
      <c r="U1298" s="8">
        <f t="shared" si="208"/>
        <v>35.174999999999997</v>
      </c>
      <c r="V1298" s="8">
        <f t="shared" si="209"/>
        <v>34.912499999999994</v>
      </c>
    </row>
    <row r="1299" spans="1:22" ht="13.5" x14ac:dyDescent="0.25">
      <c r="A1299" s="3">
        <f>RSI!A1299</f>
        <v>43900</v>
      </c>
      <c r="B1299" s="2">
        <f>RSI!B1299</f>
        <v>3.0777000000000001</v>
      </c>
      <c r="C1299" s="2">
        <f>RSI!I1299</f>
        <v>32.372890040239923</v>
      </c>
      <c r="D1299" s="2">
        <f>MACD!E1299</f>
        <v>1.1023420888932822E-2</v>
      </c>
      <c r="E1299" s="2">
        <f>MACD!F1299</f>
        <v>5.6833281004201146E-3</v>
      </c>
      <c r="F1299" s="2">
        <f>'Moving Avg'!D1299</f>
        <v>3.2135600000000002</v>
      </c>
      <c r="G1299" s="2">
        <f>'Moving Avg'!F1299</f>
        <v>3.2549449999999993</v>
      </c>
      <c r="H1299" s="2">
        <f>'Moving Avg'!G1299</f>
        <v>3.3467060000000015</v>
      </c>
      <c r="I1299" s="2">
        <f>'Moving Avg'!H1299</f>
        <v>3.4542784999999983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3.1697000000000002</v>
      </c>
      <c r="C1300" s="2">
        <f>RSI!I1300</f>
        <v>42.040347788918041</v>
      </c>
      <c r="D1300" s="2">
        <f>MACD!E1300</f>
        <v>1.8780701601999628E-2</v>
      </c>
      <c r="E1300" s="2">
        <f>MACD!F1300</f>
        <v>8.3028028007360172E-3</v>
      </c>
      <c r="F1300" s="2">
        <f>'Moving Avg'!D1300</f>
        <v>3.2036600000000002</v>
      </c>
      <c r="G1300" s="2">
        <f>'Moving Avg'!F1300</f>
        <v>3.2485799999999996</v>
      </c>
      <c r="H1300" s="2">
        <f>'Moving Avg'!G1300</f>
        <v>3.3394900000000014</v>
      </c>
      <c r="I1300" s="2">
        <f>'Moving Avg'!H1300</f>
        <v>3.452942499999998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3.1697000000000002</v>
      </c>
      <c r="C1301" s="2">
        <f>RSI!I1301</f>
        <v>42.040347788918041</v>
      </c>
      <c r="D1301" s="2">
        <f>MACD!E1301</f>
        <v>2.1580500433012073E-2</v>
      </c>
      <c r="E1301" s="2">
        <f>MACD!F1301</f>
        <v>1.0958342327191228E-2</v>
      </c>
      <c r="F1301" s="2">
        <f>'Moving Avg'!D1301</f>
        <v>3.1810200000000002</v>
      </c>
      <c r="G1301" s="2">
        <f>'Moving Avg'!F1301</f>
        <v>3.24186</v>
      </c>
      <c r="H1301" s="2">
        <f>'Moving Avg'!G1301</f>
        <v>3.3322740000000017</v>
      </c>
      <c r="I1301" s="2">
        <f>'Moving Avg'!H1301</f>
        <v>3.4516064999999982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3.0777000000000001</v>
      </c>
      <c r="C1302" s="2">
        <f>RSI!I1302</f>
        <v>36.061652198128094</v>
      </c>
      <c r="D1302" s="2">
        <f>MACD!E1302</f>
        <v>2.5864325723030213E-2</v>
      </c>
      <c r="E1302" s="2">
        <f>MACD!F1302</f>
        <v>1.3939539006359025E-2</v>
      </c>
      <c r="F1302" s="2">
        <f>'Moving Avg'!D1302</f>
        <v>3.1385600000000005</v>
      </c>
      <c r="G1302" s="2">
        <f>'Moving Avg'!F1302</f>
        <v>3.2354950000000002</v>
      </c>
      <c r="H1302" s="2">
        <f>'Moving Avg'!G1302</f>
        <v>3.3232180000000011</v>
      </c>
      <c r="I1302" s="2">
        <f>'Moving Avg'!H1302</f>
        <v>3.449526999999998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43906</v>
      </c>
      <c r="B1303" s="2">
        <f>RSI!B1303</f>
        <v>2.9857</v>
      </c>
      <c r="C1303" s="2">
        <f>RSI!I1303</f>
        <v>31.272224705571517</v>
      </c>
      <c r="D1303" s="2">
        <f>MACD!E1303</f>
        <v>5.1507045528907724E-2</v>
      </c>
      <c r="E1303" s="2">
        <f>MACD!F1303</f>
        <v>2.1453040310868768E-2</v>
      </c>
      <c r="F1303" s="2">
        <f>'Moving Avg'!D1303</f>
        <v>3.0961000000000003</v>
      </c>
      <c r="G1303" s="2">
        <f>'Moving Avg'!F1303</f>
        <v>3.2202799999999998</v>
      </c>
      <c r="H1303" s="2">
        <f>'Moving Avg'!G1303</f>
        <v>3.3143020000000005</v>
      </c>
      <c r="I1303" s="2">
        <f>'Moving Avg'!H1303</f>
        <v>3.4470189999999978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11.225</v>
      </c>
      <c r="R1303" s="9">
        <f t="shared" si="205"/>
        <v>9.125</v>
      </c>
      <c r="S1303" s="9">
        <f t="shared" si="206"/>
        <v>11.175000000000001</v>
      </c>
      <c r="T1303" s="9">
        <f t="shared" si="207"/>
        <v>10.375</v>
      </c>
      <c r="U1303" s="8">
        <f t="shared" si="208"/>
        <v>10.508333333333335</v>
      </c>
      <c r="V1303" s="8">
        <f t="shared" si="209"/>
        <v>10.475000000000001</v>
      </c>
    </row>
    <row r="1304" spans="1:22" ht="13.5" x14ac:dyDescent="0.25">
      <c r="A1304" s="3">
        <f>RSI!A1304</f>
        <v>43907</v>
      </c>
      <c r="B1304" s="2">
        <f>RSI!B1304</f>
        <v>2.9007999999999998</v>
      </c>
      <c r="C1304" s="2">
        <f>RSI!I1304</f>
        <v>27.625873120149507</v>
      </c>
      <c r="D1304" s="2">
        <f>MACD!E1304</f>
        <v>6.6854965085889617E-2</v>
      </c>
      <c r="E1304" s="2">
        <f>MACD!F1304</f>
        <v>3.0533425265872938E-2</v>
      </c>
      <c r="F1304" s="2">
        <f>'Moving Avg'!D1304</f>
        <v>3.0607200000000003</v>
      </c>
      <c r="G1304" s="2">
        <f>'Moving Avg'!F1304</f>
        <v>3.2008200000000002</v>
      </c>
      <c r="H1304" s="2">
        <f>'Moving Avg'!G1304</f>
        <v>3.301708000000001</v>
      </c>
      <c r="I1304" s="2">
        <f>'Moving Avg'!H1304</f>
        <v>3.4442439999999981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66.5</v>
      </c>
      <c r="Q1304" s="9">
        <f t="shared" si="204"/>
        <v>27.475000000000001</v>
      </c>
      <c r="R1304" s="9">
        <f t="shared" si="205"/>
        <v>26.625</v>
      </c>
      <c r="S1304" s="9">
        <f t="shared" si="206"/>
        <v>37.424999999999997</v>
      </c>
      <c r="T1304" s="9">
        <f t="shared" si="207"/>
        <v>29.125</v>
      </c>
      <c r="U1304" s="8">
        <f t="shared" si="208"/>
        <v>30.508333333333336</v>
      </c>
      <c r="V1304" s="8">
        <f t="shared" si="209"/>
        <v>30.162500000000001</v>
      </c>
    </row>
    <row r="1305" spans="1:22" ht="13.5" x14ac:dyDescent="0.25">
      <c r="A1305" s="3">
        <f>RSI!A1305</f>
        <v>43908</v>
      </c>
      <c r="B1305" s="2">
        <f>RSI!B1305</f>
        <v>2.8300999999999998</v>
      </c>
      <c r="C1305" s="2">
        <f>RSI!I1305</f>
        <v>25.010582386444881</v>
      </c>
      <c r="D1305" s="2">
        <f>MACD!E1305</f>
        <v>8.698333550704751E-2</v>
      </c>
      <c r="E1305" s="2">
        <f>MACD!F1305</f>
        <v>4.1823407314107858E-2</v>
      </c>
      <c r="F1305" s="2">
        <f>'Moving Avg'!D1305</f>
        <v>2.9927999999999999</v>
      </c>
      <c r="G1305" s="2">
        <f>'Moving Avg'!F1305</f>
        <v>3.1778249999999999</v>
      </c>
      <c r="H1305" s="2">
        <f>'Moving Avg'!G1305</f>
        <v>3.2881240000000007</v>
      </c>
      <c r="I1305" s="2">
        <f>'Moving Avg'!H1305</f>
        <v>3.4412409999999989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2.8300999999999998</v>
      </c>
      <c r="C1306" s="2">
        <f>RSI!I1306</f>
        <v>25.010582386444881</v>
      </c>
      <c r="D1306" s="2">
        <f>MACD!E1306</f>
        <v>0.1159963512443416</v>
      </c>
      <c r="E1306" s="2">
        <f>MACD!F1306</f>
        <v>5.6657996100154609E-2</v>
      </c>
      <c r="F1306" s="2">
        <f>'Moving Avg'!D1306</f>
        <v>2.9248799999999999</v>
      </c>
      <c r="G1306" s="2">
        <f>'Moving Avg'!F1306</f>
        <v>3.1548299999999996</v>
      </c>
      <c r="H1306" s="2">
        <f>'Moving Avg'!G1306</f>
        <v>3.2748240000000006</v>
      </c>
      <c r="I1306" s="2">
        <f>'Moving Avg'!H1306</f>
        <v>3.4381439999999985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19.975000000000001</v>
      </c>
      <c r="R1306" s="9">
        <f t="shared" si="205"/>
        <v>14.125</v>
      </c>
      <c r="S1306" s="9">
        <f t="shared" si="206"/>
        <v>14.925000000000001</v>
      </c>
      <c r="T1306" s="9">
        <f t="shared" si="207"/>
        <v>16.625</v>
      </c>
      <c r="U1306" s="8">
        <f t="shared" si="208"/>
        <v>16.341666666666669</v>
      </c>
      <c r="V1306" s="8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2.8300999999999998</v>
      </c>
      <c r="C1307" s="2">
        <f>RSI!I1307</f>
        <v>25.010582386444881</v>
      </c>
      <c r="D1307" s="2">
        <f>MACD!E1307</f>
        <v>0.14365787239185934</v>
      </c>
      <c r="E1307" s="2">
        <f>MACD!F1307</f>
        <v>7.4057971358495553E-2</v>
      </c>
      <c r="F1307" s="2">
        <f>'Moving Avg'!D1307</f>
        <v>2.8753599999999997</v>
      </c>
      <c r="G1307" s="2">
        <f>'Moving Avg'!F1307</f>
        <v>3.1318350000000001</v>
      </c>
      <c r="H1307" s="2">
        <f>'Moving Avg'!G1307</f>
        <v>3.2613819999999998</v>
      </c>
      <c r="I1307" s="2">
        <f>'Moving Avg'!H1307</f>
        <v>3.4352669999999987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2.915</v>
      </c>
      <c r="C1308" s="2">
        <f>RSI!I1308</f>
        <v>34.334220203780546</v>
      </c>
      <c r="D1308" s="2">
        <f>MACD!E1308</f>
        <v>0.14849116819242791</v>
      </c>
      <c r="E1308" s="2">
        <f>MACD!F1308</f>
        <v>8.8944610725282036E-2</v>
      </c>
      <c r="F1308" s="2">
        <f>'Moving Avg'!D1308</f>
        <v>2.8612200000000003</v>
      </c>
      <c r="G1308" s="2">
        <f>'Moving Avg'!F1308</f>
        <v>3.1152100000000003</v>
      </c>
      <c r="H1308" s="2">
        <f>'Moving Avg'!G1308</f>
        <v>3.2500619999999998</v>
      </c>
      <c r="I1308" s="2">
        <f>'Moving Avg'!H1308</f>
        <v>3.4330349999999994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16.5</v>
      </c>
      <c r="Q1308" s="9">
        <f t="shared" si="204"/>
        <v>11.225</v>
      </c>
      <c r="R1308" s="9">
        <f t="shared" si="205"/>
        <v>9.125</v>
      </c>
      <c r="S1308" s="9">
        <f t="shared" si="206"/>
        <v>11.175000000000001</v>
      </c>
      <c r="T1308" s="9">
        <f t="shared" si="207"/>
        <v>10.375</v>
      </c>
      <c r="U1308" s="8">
        <f t="shared" si="208"/>
        <v>10.508333333333335</v>
      </c>
      <c r="V1308" s="8">
        <f t="shared" si="209"/>
        <v>10.475000000000001</v>
      </c>
    </row>
    <row r="1309" spans="1:22" ht="13.5" x14ac:dyDescent="0.25">
      <c r="A1309" s="3">
        <f>RSI!A1309</f>
        <v>43915</v>
      </c>
      <c r="B1309" s="2">
        <f>RSI!B1309</f>
        <v>2.9998999999999998</v>
      </c>
      <c r="C1309" s="2">
        <f>RSI!I1309</f>
        <v>42.08839676373394</v>
      </c>
      <c r="D1309" s="2">
        <f>MACD!E1309</f>
        <v>0.12901422139011132</v>
      </c>
      <c r="E1309" s="2">
        <f>MACD!F1309</f>
        <v>9.6958532858247889E-2</v>
      </c>
      <c r="F1309" s="2">
        <f>'Moving Avg'!D1309</f>
        <v>2.88104</v>
      </c>
      <c r="G1309" s="2">
        <f>'Moving Avg'!F1309</f>
        <v>3.1031849999999999</v>
      </c>
      <c r="H1309" s="2">
        <f>'Moving Avg'!G1309</f>
        <v>3.2402979999999997</v>
      </c>
      <c r="I1309" s="2">
        <f>'Moving Avg'!H1309</f>
        <v>3.4309754999999988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16.5</v>
      </c>
      <c r="Q1309" s="9">
        <f t="shared" si="204"/>
        <v>11.225</v>
      </c>
      <c r="R1309" s="9">
        <f t="shared" si="205"/>
        <v>9.125</v>
      </c>
      <c r="S1309" s="9">
        <f t="shared" si="206"/>
        <v>11.175000000000001</v>
      </c>
      <c r="T1309" s="9">
        <f t="shared" si="207"/>
        <v>10.375</v>
      </c>
      <c r="U1309" s="8">
        <f t="shared" si="208"/>
        <v>10.508333333333335</v>
      </c>
      <c r="V1309" s="8">
        <f t="shared" si="209"/>
        <v>10.475000000000001</v>
      </c>
    </row>
    <row r="1310" spans="1:22" ht="13.5" x14ac:dyDescent="0.25">
      <c r="A1310" s="3">
        <f>RSI!A1310</f>
        <v>43916</v>
      </c>
      <c r="B1310" s="2">
        <f>RSI!B1310</f>
        <v>3.0848</v>
      </c>
      <c r="C1310" s="2">
        <f>RSI!I1310</f>
        <v>48.622076072621134</v>
      </c>
      <c r="D1310" s="2">
        <f>MACD!E1310</f>
        <v>0.12103582464880791</v>
      </c>
      <c r="E1310" s="2">
        <f>MACD!F1310</f>
        <v>0.10177399121635991</v>
      </c>
      <c r="F1310" s="2">
        <f>'Moving Avg'!D1310</f>
        <v>2.9319799999999998</v>
      </c>
      <c r="G1310" s="2">
        <f>'Moving Avg'!F1310</f>
        <v>3.09328</v>
      </c>
      <c r="H1310" s="2">
        <f>'Moving Avg'!G1310</f>
        <v>3.2323739999999996</v>
      </c>
      <c r="I1310" s="2">
        <f>'Moving Avg'!H1310</f>
        <v>3.4294979999999988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3.0848</v>
      </c>
      <c r="C1311" s="2">
        <f>RSI!I1311</f>
        <v>48.622076072621141</v>
      </c>
      <c r="D1311" s="2">
        <f>MACD!E1311</f>
        <v>0.11437313974153263</v>
      </c>
      <c r="E1311" s="2">
        <f>MACD!F1311</f>
        <v>0.10429382092139446</v>
      </c>
      <c r="F1311" s="2">
        <f>'Moving Avg'!D1311</f>
        <v>2.9829199999999996</v>
      </c>
      <c r="G1311" s="2">
        <f>'Moving Avg'!F1311</f>
        <v>3.0847900000000004</v>
      </c>
      <c r="H1311" s="2">
        <f>'Moving Avg'!G1311</f>
        <v>3.22445</v>
      </c>
      <c r="I1311" s="2">
        <f>'Moving Avg'!H1311</f>
        <v>3.4282094999999986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83.5</v>
      </c>
      <c r="Q1311" s="9">
        <f t="shared" si="204"/>
        <v>21.274999999999999</v>
      </c>
      <c r="R1311" s="9">
        <f t="shared" si="205"/>
        <v>25.875</v>
      </c>
      <c r="S1311" s="9">
        <f t="shared" si="206"/>
        <v>41.325000000000003</v>
      </c>
      <c r="T1311" s="9">
        <f t="shared" si="207"/>
        <v>27.125</v>
      </c>
      <c r="U1311" s="8">
        <f t="shared" si="208"/>
        <v>29.491666666666664</v>
      </c>
      <c r="V1311" s="8">
        <f t="shared" si="209"/>
        <v>28.9</v>
      </c>
    </row>
    <row r="1312" spans="1:22" ht="13.5" x14ac:dyDescent="0.25">
      <c r="A1312" s="3">
        <f>RSI!A1312</f>
        <v>43920</v>
      </c>
      <c r="B1312" s="2">
        <f>RSI!B1312</f>
        <v>3.0848</v>
      </c>
      <c r="C1312" s="2">
        <f>RSI!I1312</f>
        <v>48.622076072621141</v>
      </c>
      <c r="D1312" s="2">
        <f>MACD!E1312</f>
        <v>9.4663365073535566E-2</v>
      </c>
      <c r="E1312" s="2">
        <f>MACD!F1312</f>
        <v>0.10236772975182268</v>
      </c>
      <c r="F1312" s="2">
        <f>'Moving Avg'!D1312</f>
        <v>3.0338599999999998</v>
      </c>
      <c r="G1312" s="2">
        <f>'Moving Avg'!F1312</f>
        <v>3.0780699999999999</v>
      </c>
      <c r="H1312" s="2">
        <f>'Moving Avg'!G1312</f>
        <v>3.2165259999999996</v>
      </c>
      <c r="I1312" s="2">
        <f>'Moving Avg'!H1312</f>
        <v>3.4269839999999987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45</v>
      </c>
      <c r="O1312" s="8">
        <f t="shared" si="202"/>
        <v>0</v>
      </c>
      <c r="P1312" s="8">
        <f t="shared" si="203"/>
        <v>83.5</v>
      </c>
      <c r="Q1312" s="9">
        <f t="shared" si="204"/>
        <v>37.024999999999999</v>
      </c>
      <c r="R1312" s="9">
        <f t="shared" si="205"/>
        <v>34.875</v>
      </c>
      <c r="S1312" s="9">
        <f t="shared" si="206"/>
        <v>48.075000000000003</v>
      </c>
      <c r="T1312" s="9">
        <f t="shared" si="207"/>
        <v>38.375</v>
      </c>
      <c r="U1312" s="8">
        <f t="shared" si="208"/>
        <v>39.991666666666667</v>
      </c>
      <c r="V1312" s="8">
        <f t="shared" si="209"/>
        <v>39.587500000000006</v>
      </c>
    </row>
    <row r="1313" spans="1:22" ht="13.5" x14ac:dyDescent="0.25">
      <c r="A1313" s="3">
        <f>RSI!A1313</f>
        <v>43921</v>
      </c>
      <c r="B1313" s="2">
        <f>RSI!B1313</f>
        <v>3.0848</v>
      </c>
      <c r="C1313" s="2">
        <f>RSI!I1313</f>
        <v>48.622076072621141</v>
      </c>
      <c r="D1313" s="2">
        <f>MACD!E1313</f>
        <v>6.3907691301474667E-2</v>
      </c>
      <c r="E1313" s="2">
        <f>MACD!F1313</f>
        <v>9.4675722061753079E-2</v>
      </c>
      <c r="F1313" s="2">
        <f>'Moving Avg'!D1313</f>
        <v>3.0678199999999998</v>
      </c>
      <c r="G1313" s="2">
        <f>'Moving Avg'!F1313</f>
        <v>3.0667499999999999</v>
      </c>
      <c r="H1313" s="2">
        <f>'Moving Avg'!G1313</f>
        <v>3.2086019999999995</v>
      </c>
      <c r="I1313" s="2">
        <f>'Moving Avg'!H1313</f>
        <v>3.4260414999999989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83.5</v>
      </c>
      <c r="Q1313" s="9">
        <f t="shared" si="204"/>
        <v>56.274999999999999</v>
      </c>
      <c r="R1313" s="9">
        <f t="shared" si="205"/>
        <v>45.875</v>
      </c>
      <c r="S1313" s="9">
        <f t="shared" si="206"/>
        <v>56.325000000000003</v>
      </c>
      <c r="T1313" s="9">
        <f t="shared" si="207"/>
        <v>52.125</v>
      </c>
      <c r="U1313" s="8">
        <f t="shared" si="208"/>
        <v>52.82500000000001</v>
      </c>
      <c r="V1313" s="8">
        <f t="shared" si="209"/>
        <v>52.650000000000006</v>
      </c>
    </row>
    <row r="1314" spans="1:22" ht="13.5" x14ac:dyDescent="0.25">
      <c r="A1314" s="3">
        <f>RSI!A1314</f>
        <v>43922</v>
      </c>
      <c r="B1314" s="2">
        <f>RSI!B1314</f>
        <v>3.1059999999999999</v>
      </c>
      <c r="C1314" s="2">
        <f>RSI!I1314</f>
        <v>50.497861223689533</v>
      </c>
      <c r="D1314" s="2">
        <f>MACD!E1314</f>
        <v>2.3321819356965978E-2</v>
      </c>
      <c r="E1314" s="2">
        <f>MACD!F1314</f>
        <v>8.0404941520795664E-2</v>
      </c>
      <c r="F1314" s="2">
        <f>'Moving Avg'!D1314</f>
        <v>3.0890399999999998</v>
      </c>
      <c r="G1314" s="2">
        <f>'Moving Avg'!F1314</f>
        <v>3.0610900000000005</v>
      </c>
      <c r="H1314" s="2">
        <f>'Moving Avg'!G1314</f>
        <v>3.2039319999999987</v>
      </c>
      <c r="I1314" s="2">
        <f>'Moving Avg'!H1314</f>
        <v>3.4252049999999992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56.274999999999999</v>
      </c>
      <c r="R1314" s="9">
        <f t="shared" si="205"/>
        <v>45.875</v>
      </c>
      <c r="S1314" s="9">
        <f t="shared" si="206"/>
        <v>56.325000000000003</v>
      </c>
      <c r="T1314" s="9">
        <f t="shared" si="207"/>
        <v>52.125</v>
      </c>
      <c r="U1314" s="8">
        <f t="shared" si="208"/>
        <v>52.82500000000001</v>
      </c>
      <c r="V1314" s="8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3.0139999999999998</v>
      </c>
      <c r="C1315" s="2">
        <f>RSI!I1315</f>
        <v>43.137513961543675</v>
      </c>
      <c r="D1315" s="2">
        <f>MACD!E1315</f>
        <v>-1.5142573982543261E-2</v>
      </c>
      <c r="E1315" s="2">
        <f>MACD!F1315</f>
        <v>6.1295438420127878E-2</v>
      </c>
      <c r="F1315" s="2">
        <f>'Moving Avg'!D1315</f>
        <v>3.0748799999999998</v>
      </c>
      <c r="G1315" s="2">
        <f>'Moving Avg'!F1315</f>
        <v>3.0508300000000004</v>
      </c>
      <c r="H1315" s="2">
        <f>'Moving Avg'!G1315</f>
        <v>3.1974219999999991</v>
      </c>
      <c r="I1315" s="2">
        <f>'Moving Avg'!H1315</f>
        <v>3.4235939999999996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3.0989</v>
      </c>
      <c r="C1316" s="2">
        <f>RSI!I1316</f>
        <v>50.332097889368889</v>
      </c>
      <c r="D1316" s="2">
        <f>MACD!E1316</f>
        <v>-5.3490545129081912E-2</v>
      </c>
      <c r="E1316" s="2">
        <f>MACD!F1316</f>
        <v>3.8338241710285922E-2</v>
      </c>
      <c r="F1316" s="2">
        <f>'Moving Avg'!D1316</f>
        <v>3.0777000000000001</v>
      </c>
      <c r="G1316" s="2">
        <f>'Moving Avg'!F1316</f>
        <v>3.0416300000000005</v>
      </c>
      <c r="H1316" s="2">
        <f>'Moving Avg'!G1316</f>
        <v>3.1921859999999986</v>
      </c>
      <c r="I1316" s="2">
        <f>'Moving Avg'!H1316</f>
        <v>3.422690499999999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56.274999999999999</v>
      </c>
      <c r="R1316" s="9">
        <f t="shared" si="205"/>
        <v>45.875</v>
      </c>
      <c r="S1316" s="9">
        <f t="shared" si="206"/>
        <v>56.325000000000003</v>
      </c>
      <c r="T1316" s="9">
        <f t="shared" si="207"/>
        <v>52.125</v>
      </c>
      <c r="U1316" s="8">
        <f t="shared" si="208"/>
        <v>52.82500000000001</v>
      </c>
      <c r="V1316" s="8">
        <f t="shared" si="209"/>
        <v>52.650000000000006</v>
      </c>
    </row>
    <row r="1317" spans="1:22" ht="13.5" x14ac:dyDescent="0.25">
      <c r="A1317" s="3">
        <f>RSI!A1317</f>
        <v>43927</v>
      </c>
      <c r="B1317" s="2">
        <f>RSI!B1317</f>
        <v>3.0068999999999999</v>
      </c>
      <c r="C1317" s="2">
        <f>RSI!I1317</f>
        <v>43.856516147458585</v>
      </c>
      <c r="D1317" s="2">
        <f>MACD!E1317</f>
        <v>-7.9174106054385796E-2</v>
      </c>
      <c r="E1317" s="2">
        <f>MACD!F1317</f>
        <v>1.483577215735158E-2</v>
      </c>
      <c r="F1317" s="2">
        <f>'Moving Avg'!D1317</f>
        <v>3.0621199999999997</v>
      </c>
      <c r="G1317" s="2">
        <f>'Moving Avg'!F1317</f>
        <v>3.0274750000000008</v>
      </c>
      <c r="H1317" s="2">
        <f>'Moving Avg'!G1317</f>
        <v>3.185109999999999</v>
      </c>
      <c r="I1317" s="2">
        <f>'Moving Avg'!H1317</f>
        <v>3.4208864999999986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66.5</v>
      </c>
      <c r="Q1317" s="9">
        <f t="shared" si="204"/>
        <v>53.725000000000001</v>
      </c>
      <c r="R1317" s="9">
        <f t="shared" si="205"/>
        <v>41.625</v>
      </c>
      <c r="S1317" s="9">
        <f t="shared" si="206"/>
        <v>48.674999999999997</v>
      </c>
      <c r="T1317" s="9">
        <f t="shared" si="207"/>
        <v>47.875</v>
      </c>
      <c r="U1317" s="8">
        <f t="shared" si="208"/>
        <v>48.008333333333326</v>
      </c>
      <c r="V1317" s="8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3.0918000000000001</v>
      </c>
      <c r="C1318" s="2">
        <f>RSI!I1318</f>
        <v>50.221276539395397</v>
      </c>
      <c r="D1318" s="2">
        <f>MACD!E1318</f>
        <v>-9.3636450300086604E-2</v>
      </c>
      <c r="E1318" s="2">
        <f>MACD!F1318</f>
        <v>-6.858672334136057E-3</v>
      </c>
      <c r="F1318" s="2">
        <f>'Moving Avg'!D1318</f>
        <v>3.0635199999999996</v>
      </c>
      <c r="G1318" s="2">
        <f>'Moving Avg'!F1318</f>
        <v>3.0221650000000002</v>
      </c>
      <c r="H1318" s="2">
        <f>'Moving Avg'!G1318</f>
        <v>3.1797319999999996</v>
      </c>
      <c r="I1318" s="2">
        <f>'Moving Avg'!H1318</f>
        <v>3.4194754999999986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56.274999999999999</v>
      </c>
      <c r="R1318" s="9">
        <f t="shared" si="205"/>
        <v>45.875</v>
      </c>
      <c r="S1318" s="9">
        <f t="shared" si="206"/>
        <v>56.325000000000003</v>
      </c>
      <c r="T1318" s="9">
        <f t="shared" si="207"/>
        <v>52.125</v>
      </c>
      <c r="U1318" s="8">
        <f t="shared" si="208"/>
        <v>52.82500000000001</v>
      </c>
      <c r="V1318" s="8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3.0918000000000001</v>
      </c>
      <c r="C1319" s="2">
        <f>RSI!I1319</f>
        <v>50.221276539395397</v>
      </c>
      <c r="D1319" s="2">
        <f>MACD!E1319</f>
        <v>-9.2853541087457803E-2</v>
      </c>
      <c r="E1319" s="2">
        <f>MACD!F1319</f>
        <v>-2.4057646084800408E-2</v>
      </c>
      <c r="F1319" s="2">
        <f>'Moving Avg'!D1319</f>
        <v>3.0606800000000001</v>
      </c>
      <c r="G1319" s="2">
        <f>'Moving Avg'!F1319</f>
        <v>3.0228700000000002</v>
      </c>
      <c r="H1319" s="2">
        <f>'Moving Avg'!G1319</f>
        <v>3.1736459999999997</v>
      </c>
      <c r="I1319" s="2">
        <f>'Moving Avg'!H1319</f>
        <v>3.4181589999999988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66.5</v>
      </c>
      <c r="Q1319" s="9">
        <f t="shared" si="204"/>
        <v>53.725000000000001</v>
      </c>
      <c r="R1319" s="9">
        <f t="shared" si="205"/>
        <v>41.625</v>
      </c>
      <c r="S1319" s="9">
        <f t="shared" si="206"/>
        <v>48.674999999999997</v>
      </c>
      <c r="T1319" s="9">
        <f t="shared" si="207"/>
        <v>47.875</v>
      </c>
      <c r="U1319" s="8">
        <f t="shared" si="208"/>
        <v>48.008333333333326</v>
      </c>
      <c r="V1319" s="8">
        <f t="shared" si="209"/>
        <v>47.974999999999994</v>
      </c>
    </row>
    <row r="1320" spans="1:22" ht="13.5" x14ac:dyDescent="0.25">
      <c r="A1320" s="3">
        <f>RSI!A1320</f>
        <v>43934</v>
      </c>
      <c r="B1320" s="2">
        <f>RSI!B1320</f>
        <v>3.0918000000000001</v>
      </c>
      <c r="C1320" s="2">
        <f>RSI!I1320</f>
        <v>50.221276539395397</v>
      </c>
      <c r="D1320" s="2">
        <f>MACD!E1320</f>
        <v>-7.9167745652065413E-2</v>
      </c>
      <c r="E1320" s="2">
        <f>MACD!F1320</f>
        <v>-3.5079665998253406E-2</v>
      </c>
      <c r="F1320" s="2">
        <f>'Moving Avg'!D1320</f>
        <v>3.0762399999999999</v>
      </c>
      <c r="G1320" s="2">
        <f>'Moving Avg'!F1320</f>
        <v>3.0189750000000002</v>
      </c>
      <c r="H1320" s="2">
        <f>'Moving Avg'!G1320</f>
        <v>3.1682679999999999</v>
      </c>
      <c r="I1320" s="2">
        <f>'Moving Avg'!H1320</f>
        <v>3.416936999999999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83.5</v>
      </c>
      <c r="Q1320" s="9">
        <f t="shared" si="204"/>
        <v>56.274999999999999</v>
      </c>
      <c r="R1320" s="9">
        <f t="shared" si="205"/>
        <v>45.875</v>
      </c>
      <c r="S1320" s="9">
        <f t="shared" si="206"/>
        <v>56.325000000000003</v>
      </c>
      <c r="T1320" s="9">
        <f t="shared" si="207"/>
        <v>52.125</v>
      </c>
      <c r="U1320" s="8">
        <f t="shared" si="208"/>
        <v>52.82500000000001</v>
      </c>
      <c r="V1320" s="8">
        <f t="shared" si="209"/>
        <v>52.650000000000006</v>
      </c>
    </row>
    <row r="1321" spans="1:22" ht="13.5" x14ac:dyDescent="0.25">
      <c r="A1321" s="3">
        <f>RSI!A1321</f>
        <v>43935</v>
      </c>
      <c r="B1321" s="2">
        <f>RSI!B1321</f>
        <v>3.0918000000000001</v>
      </c>
      <c r="C1321" s="2">
        <f>RSI!I1321</f>
        <v>50.221276539395397</v>
      </c>
      <c r="D1321" s="2">
        <f>MACD!E1321</f>
        <v>-6.7622831898956903E-2</v>
      </c>
      <c r="E1321" s="2">
        <f>MACD!F1321</f>
        <v>-4.1588299178394107E-2</v>
      </c>
      <c r="F1321" s="2">
        <f>'Moving Avg'!D1321</f>
        <v>3.0748199999999999</v>
      </c>
      <c r="G1321" s="2">
        <f>'Moving Avg'!F1321</f>
        <v>3.0150800000000002</v>
      </c>
      <c r="H1321" s="2">
        <f>'Moving Avg'!G1321</f>
        <v>3.1648700000000001</v>
      </c>
      <c r="I1321" s="2">
        <f>'Moving Avg'!H1321</f>
        <v>3.4159980000000001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66.5</v>
      </c>
      <c r="Q1321" s="9">
        <f t="shared" si="204"/>
        <v>53.725000000000001</v>
      </c>
      <c r="R1321" s="9">
        <f t="shared" si="205"/>
        <v>41.625</v>
      </c>
      <c r="S1321" s="9">
        <f t="shared" si="206"/>
        <v>48.674999999999997</v>
      </c>
      <c r="T1321" s="9">
        <f t="shared" si="207"/>
        <v>47.875</v>
      </c>
      <c r="U1321" s="8">
        <f t="shared" si="208"/>
        <v>48.008333333333326</v>
      </c>
      <c r="V1321" s="8">
        <f t="shared" si="209"/>
        <v>47.974999999999994</v>
      </c>
    </row>
    <row r="1322" spans="1:22" ht="13.5" x14ac:dyDescent="0.25">
      <c r="A1322" s="3">
        <f>RSI!A1322</f>
        <v>43936</v>
      </c>
      <c r="B1322" s="2">
        <f>RSI!B1322</f>
        <v>3.0989</v>
      </c>
      <c r="C1322" s="2">
        <f>RSI!I1322</f>
        <v>50.848053200403562</v>
      </c>
      <c r="D1322" s="2">
        <f>MACD!E1322</f>
        <v>-5.8412738993826707E-2</v>
      </c>
      <c r="E1322" s="2">
        <f>MACD!F1322</f>
        <v>-4.4953187141480624E-2</v>
      </c>
      <c r="F1322" s="2">
        <f>'Moving Avg'!D1322</f>
        <v>3.0932200000000001</v>
      </c>
      <c r="G1322" s="2">
        <f>'Moving Avg'!F1322</f>
        <v>3.0161400000000005</v>
      </c>
      <c r="H1322" s="2">
        <f>'Moving Avg'!G1322</f>
        <v>3.1600580000000003</v>
      </c>
      <c r="I1322" s="2">
        <f>'Moving Avg'!H1322</f>
        <v>3.4152834999999997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25</v>
      </c>
      <c r="N1322" s="8">
        <f t="shared" si="201"/>
        <v>45</v>
      </c>
      <c r="O1322" s="8">
        <f t="shared" si="202"/>
        <v>0</v>
      </c>
      <c r="P1322" s="8">
        <f t="shared" si="203"/>
        <v>83.5</v>
      </c>
      <c r="Q1322" s="9">
        <f t="shared" si="204"/>
        <v>37.024999999999999</v>
      </c>
      <c r="R1322" s="9">
        <f t="shared" si="205"/>
        <v>34.875</v>
      </c>
      <c r="S1322" s="9">
        <f t="shared" si="206"/>
        <v>48.075000000000003</v>
      </c>
      <c r="T1322" s="9">
        <f t="shared" si="207"/>
        <v>38.375</v>
      </c>
      <c r="U1322" s="8">
        <f t="shared" si="208"/>
        <v>39.991666666666667</v>
      </c>
      <c r="V1322" s="8">
        <f t="shared" si="209"/>
        <v>39.587500000000006</v>
      </c>
    </row>
    <row r="1323" spans="1:22" ht="13.5" x14ac:dyDescent="0.25">
      <c r="A1323" s="3">
        <f>RSI!A1323</f>
        <v>43937</v>
      </c>
      <c r="B1323" s="2">
        <f>RSI!B1323</f>
        <v>3.0989</v>
      </c>
      <c r="C1323" s="2">
        <f>RSI!I1323</f>
        <v>50.848053200403562</v>
      </c>
      <c r="D1323" s="2">
        <f>MACD!E1323</f>
        <v>-5.0691865760533084E-2</v>
      </c>
      <c r="E1323" s="2">
        <f>MACD!F1323</f>
        <v>-4.6100922865291119E-2</v>
      </c>
      <c r="F1323" s="2">
        <f>'Moving Avg'!D1323</f>
        <v>3.0946400000000005</v>
      </c>
      <c r="G1323" s="2">
        <f>'Moving Avg'!F1323</f>
        <v>3.0218000000000003</v>
      </c>
      <c r="H1323" s="2">
        <f>'Moving Avg'!G1323</f>
        <v>3.1555300000000006</v>
      </c>
      <c r="I1323" s="2">
        <f>'Moving Avg'!H1323</f>
        <v>3.4140969999999995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45</v>
      </c>
      <c r="O1323" s="8">
        <f t="shared" si="202"/>
        <v>0</v>
      </c>
      <c r="P1323" s="8">
        <f t="shared" si="203"/>
        <v>83.5</v>
      </c>
      <c r="Q1323" s="9">
        <f t="shared" si="204"/>
        <v>37.024999999999999</v>
      </c>
      <c r="R1323" s="9">
        <f t="shared" si="205"/>
        <v>34.875</v>
      </c>
      <c r="S1323" s="9">
        <f t="shared" si="206"/>
        <v>48.075000000000003</v>
      </c>
      <c r="T1323" s="9">
        <f t="shared" si="207"/>
        <v>38.375</v>
      </c>
      <c r="U1323" s="8">
        <f t="shared" si="208"/>
        <v>39.991666666666667</v>
      </c>
      <c r="V1323" s="8">
        <f t="shared" si="209"/>
        <v>39.587500000000006</v>
      </c>
    </row>
    <row r="1324" spans="1:22" ht="13.5" x14ac:dyDescent="0.25">
      <c r="A1324" s="3">
        <f>RSI!A1324</f>
        <v>43938</v>
      </c>
      <c r="B1324" s="2">
        <f>RSI!B1324</f>
        <v>3.0068999999999999</v>
      </c>
      <c r="C1324" s="2">
        <f>RSI!I1324</f>
        <v>42.757468779394458</v>
      </c>
      <c r="D1324" s="2">
        <f>MACD!E1324</f>
        <v>-3.4149393959399088E-2</v>
      </c>
      <c r="E1324" s="2">
        <f>MACD!F1324</f>
        <v>-4.371061708411271E-2</v>
      </c>
      <c r="F1324" s="2">
        <f>'Moving Avg'!D1324</f>
        <v>3.0776600000000003</v>
      </c>
      <c r="G1324" s="2">
        <f>'Moving Avg'!F1324</f>
        <v>3.0271050000000006</v>
      </c>
      <c r="H1324" s="2">
        <f>'Moving Avg'!G1324</f>
        <v>3.1493019999999996</v>
      </c>
      <c r="I1324" s="2">
        <f>'Moving Avg'!H1324</f>
        <v>3.4122299999999997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2.9220000000000002</v>
      </c>
      <c r="C1325" s="2">
        <f>RSI!I1325</f>
        <v>36.919451797265857</v>
      </c>
      <c r="D1325" s="2">
        <f>MACD!E1325</f>
        <v>-2.7535213557264626E-2</v>
      </c>
      <c r="E1325" s="2">
        <f>MACD!F1325</f>
        <v>-4.0475536378743099E-2</v>
      </c>
      <c r="F1325" s="2">
        <f>'Moving Avg'!D1325</f>
        <v>3.0437000000000003</v>
      </c>
      <c r="G1325" s="2">
        <f>'Moving Avg'!F1325</f>
        <v>3.0316999999999998</v>
      </c>
      <c r="H1325" s="2">
        <f>'Moving Avg'!G1325</f>
        <v>3.1413759999999997</v>
      </c>
      <c r="I1325" s="2">
        <f>'Moving Avg'!H1325</f>
        <v>3.4099384999999995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2.9716</v>
      </c>
      <c r="C1326" s="2">
        <f>RSI!I1326</f>
        <v>41.909631313329847</v>
      </c>
      <c r="D1326" s="2">
        <f>MACD!E1326</f>
        <v>-1.1603474341264075E-2</v>
      </c>
      <c r="E1326" s="2">
        <f>MACD!F1326</f>
        <v>-3.4701123971247298E-2</v>
      </c>
      <c r="F1326" s="2">
        <f>'Moving Avg'!D1326</f>
        <v>3.01966</v>
      </c>
      <c r="G1326" s="2">
        <f>'Moving Avg'!F1326</f>
        <v>3.0387749999999998</v>
      </c>
      <c r="H1326" s="2">
        <f>'Moving Avg'!G1326</f>
        <v>3.1347259999999992</v>
      </c>
      <c r="I1326" s="2">
        <f>'Moving Avg'!H1326</f>
        <v>3.407894999999999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11.225</v>
      </c>
      <c r="R1326" s="9">
        <f t="shared" si="205"/>
        <v>9.125</v>
      </c>
      <c r="S1326" s="9">
        <f t="shared" si="206"/>
        <v>11.175000000000001</v>
      </c>
      <c r="T1326" s="9">
        <f t="shared" si="207"/>
        <v>10.375</v>
      </c>
      <c r="U1326" s="8">
        <f t="shared" si="208"/>
        <v>10.508333333333335</v>
      </c>
      <c r="V1326" s="8">
        <f t="shared" si="209"/>
        <v>10.475000000000001</v>
      </c>
    </row>
    <row r="1327" spans="1:22" ht="13.5" x14ac:dyDescent="0.25">
      <c r="A1327" s="3">
        <f>RSI!A1327</f>
        <v>43943</v>
      </c>
      <c r="B1327" s="2">
        <f>RSI!B1327</f>
        <v>2.9716</v>
      </c>
      <c r="C1327" s="2">
        <f>RSI!I1327</f>
        <v>41.909631313329854</v>
      </c>
      <c r="D1327" s="2">
        <f>MACD!E1327</f>
        <v>-1.1692243054183482E-2</v>
      </c>
      <c r="E1327" s="2">
        <f>MACD!F1327</f>
        <v>-3.0099347787834536E-2</v>
      </c>
      <c r="F1327" s="2">
        <f>'Moving Avg'!D1327</f>
        <v>2.9942000000000002</v>
      </c>
      <c r="G1327" s="2">
        <f>'Moving Avg'!F1327</f>
        <v>3.0458499999999997</v>
      </c>
      <c r="H1327" s="2">
        <f>'Moving Avg'!G1327</f>
        <v>3.1280759999999996</v>
      </c>
      <c r="I1327" s="2">
        <f>'Moving Avg'!H1327</f>
        <v>3.4059144999999988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16.5</v>
      </c>
      <c r="Q1327" s="9">
        <f t="shared" si="204"/>
        <v>11.225</v>
      </c>
      <c r="R1327" s="9">
        <f t="shared" si="205"/>
        <v>9.125</v>
      </c>
      <c r="S1327" s="9">
        <f t="shared" si="206"/>
        <v>11.175000000000001</v>
      </c>
      <c r="T1327" s="9">
        <f t="shared" si="207"/>
        <v>10.375</v>
      </c>
      <c r="U1327" s="8">
        <f t="shared" si="208"/>
        <v>10.508333333333335</v>
      </c>
      <c r="V1327" s="8">
        <f t="shared" si="209"/>
        <v>10.475000000000001</v>
      </c>
    </row>
    <row r="1328" spans="1:22" ht="13.5" x14ac:dyDescent="0.25">
      <c r="A1328" s="3">
        <f>RSI!A1328</f>
        <v>43944</v>
      </c>
      <c r="B1328" s="2">
        <f>RSI!B1328</f>
        <v>2.8866999999999998</v>
      </c>
      <c r="C1328" s="2">
        <f>RSI!I1328</f>
        <v>36.221353879428598</v>
      </c>
      <c r="D1328" s="2">
        <f>MACD!E1328</f>
        <v>8.124160296711036E-3</v>
      </c>
      <c r="E1328" s="2">
        <f>MACD!F1328</f>
        <v>-2.2454646170925421E-2</v>
      </c>
      <c r="F1328" s="2">
        <f>'Moving Avg'!D1328</f>
        <v>2.9517600000000002</v>
      </c>
      <c r="G1328" s="2">
        <f>'Moving Avg'!F1328</f>
        <v>3.0444349999999996</v>
      </c>
      <c r="H1328" s="2">
        <f>'Moving Avg'!G1328</f>
        <v>3.1198699999999993</v>
      </c>
      <c r="I1328" s="2">
        <f>'Moving Avg'!H1328</f>
        <v>3.4035094999999989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16.5</v>
      </c>
      <c r="Q1328" s="9">
        <f t="shared" si="204"/>
        <v>11.225</v>
      </c>
      <c r="R1328" s="9">
        <f t="shared" si="205"/>
        <v>9.125</v>
      </c>
      <c r="S1328" s="9">
        <f t="shared" si="206"/>
        <v>11.175000000000001</v>
      </c>
      <c r="T1328" s="9">
        <f t="shared" si="207"/>
        <v>10.375</v>
      </c>
      <c r="U1328" s="8">
        <f t="shared" si="208"/>
        <v>10.508333333333335</v>
      </c>
      <c r="V1328" s="8">
        <f t="shared" si="209"/>
        <v>10.475000000000001</v>
      </c>
    </row>
    <row r="1329" spans="1:22" ht="13.5" x14ac:dyDescent="0.25">
      <c r="A1329" s="3">
        <f>RSI!A1329</f>
        <v>43945</v>
      </c>
      <c r="B1329" s="2">
        <f>RSI!B1329</f>
        <v>2.8018000000000001</v>
      </c>
      <c r="C1329" s="2">
        <f>RSI!I1329</f>
        <v>31.602139681046054</v>
      </c>
      <c r="D1329" s="2">
        <f>MACD!E1329</f>
        <v>3.2183460240611694E-2</v>
      </c>
      <c r="E1329" s="2">
        <f>MACD!F1329</f>
        <v>-1.1527024888617999E-2</v>
      </c>
      <c r="F1329" s="2">
        <f>'Moving Avg'!D1329</f>
        <v>2.9107399999999997</v>
      </c>
      <c r="G1329" s="2">
        <f>'Moving Avg'!F1329</f>
        <v>3.0345299999999997</v>
      </c>
      <c r="H1329" s="2">
        <f>'Moving Avg'!G1329</f>
        <v>3.1099659999999996</v>
      </c>
      <c r="I1329" s="2">
        <f>'Moving Avg'!H1329</f>
        <v>3.4007114999999994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16.5</v>
      </c>
      <c r="Q1329" s="9">
        <f t="shared" si="204"/>
        <v>11.225</v>
      </c>
      <c r="R1329" s="9">
        <f t="shared" si="205"/>
        <v>9.125</v>
      </c>
      <c r="S1329" s="9">
        <f t="shared" si="206"/>
        <v>11.175000000000001</v>
      </c>
      <c r="T1329" s="9">
        <f t="shared" si="207"/>
        <v>10.375</v>
      </c>
      <c r="U1329" s="8">
        <f t="shared" si="208"/>
        <v>10.508333333333335</v>
      </c>
      <c r="V1329" s="8">
        <f t="shared" si="209"/>
        <v>10.475000000000001</v>
      </c>
    </row>
    <row r="1330" spans="1:22" ht="13.5" x14ac:dyDescent="0.25">
      <c r="A1330" s="3">
        <f>RSI!A1330</f>
        <v>43948</v>
      </c>
      <c r="B1330" s="2">
        <f>RSI!B1330</f>
        <v>2.7239</v>
      </c>
      <c r="C1330" s="2">
        <f>RSI!I1330</f>
        <v>28.065501147497002</v>
      </c>
      <c r="D1330" s="2">
        <f>MACD!E1330</f>
        <v>5.9741789709586879E-2</v>
      </c>
      <c r="E1330" s="2">
        <f>MACD!F1330</f>
        <v>2.726738031022977E-3</v>
      </c>
      <c r="F1330" s="2">
        <f>'Moving Avg'!D1330</f>
        <v>2.8711200000000003</v>
      </c>
      <c r="G1330" s="2">
        <f>'Moving Avg'!F1330</f>
        <v>3.0164849999999999</v>
      </c>
      <c r="H1330" s="2">
        <f>'Moving Avg'!G1330</f>
        <v>3.0985039999999988</v>
      </c>
      <c r="I1330" s="2">
        <f>'Moving Avg'!H1330</f>
        <v>3.397460999999999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50</v>
      </c>
      <c r="N1330" s="8">
        <f t="shared" si="201"/>
        <v>0</v>
      </c>
      <c r="O1330" s="8">
        <f t="shared" si="202"/>
        <v>0</v>
      </c>
      <c r="P1330" s="8">
        <f t="shared" si="203"/>
        <v>16.5</v>
      </c>
      <c r="Q1330" s="9">
        <f t="shared" si="204"/>
        <v>19.975000000000001</v>
      </c>
      <c r="R1330" s="9">
        <f t="shared" si="205"/>
        <v>14.125</v>
      </c>
      <c r="S1330" s="9">
        <f t="shared" si="206"/>
        <v>14.925000000000001</v>
      </c>
      <c r="T1330" s="9">
        <f t="shared" si="207"/>
        <v>16.625</v>
      </c>
      <c r="U1330" s="8">
        <f t="shared" si="208"/>
        <v>16.341666666666669</v>
      </c>
      <c r="V1330" s="8">
        <f t="shared" si="209"/>
        <v>16.412500000000001</v>
      </c>
    </row>
    <row r="1331" spans="1:22" ht="13.5" x14ac:dyDescent="0.25">
      <c r="A1331" s="3">
        <f>RSI!A1331</f>
        <v>43949</v>
      </c>
      <c r="B1331" s="2">
        <f>RSI!B1331</f>
        <v>2.7239</v>
      </c>
      <c r="C1331" s="2">
        <f>RSI!I1331</f>
        <v>28.065501147497002</v>
      </c>
      <c r="D1331" s="2">
        <f>MACD!E1331</f>
        <v>8.484484795781988E-2</v>
      </c>
      <c r="E1331" s="2">
        <f>MACD!F1331</f>
        <v>1.9150360016382355E-2</v>
      </c>
      <c r="F1331" s="2">
        <f>'Moving Avg'!D1331</f>
        <v>2.82158</v>
      </c>
      <c r="G1331" s="2">
        <f>'Moving Avg'!F1331</f>
        <v>2.99844</v>
      </c>
      <c r="H1331" s="2">
        <f>'Moving Avg'!G1331</f>
        <v>3.0868999999999995</v>
      </c>
      <c r="I1331" s="2">
        <f>'Moving Avg'!H1331</f>
        <v>3.3943049999999988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50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19.975000000000001</v>
      </c>
      <c r="R1331" s="9">
        <f t="shared" si="205"/>
        <v>14.125</v>
      </c>
      <c r="S1331" s="9">
        <f t="shared" si="206"/>
        <v>14.925000000000001</v>
      </c>
      <c r="T1331" s="9">
        <f t="shared" si="207"/>
        <v>16.625</v>
      </c>
      <c r="U1331" s="8">
        <f t="shared" si="208"/>
        <v>16.341666666666669</v>
      </c>
      <c r="V1331" s="8">
        <f t="shared" si="209"/>
        <v>16.412500000000001</v>
      </c>
    </row>
    <row r="1332" spans="1:22" ht="13.5" x14ac:dyDescent="0.25">
      <c r="A1332" s="3">
        <f>RSI!A1332</f>
        <v>43950</v>
      </c>
      <c r="B1332" s="2">
        <f>RSI!B1332</f>
        <v>2.8018000000000001</v>
      </c>
      <c r="C1332" s="2">
        <f>RSI!I1332</f>
        <v>36.329357935475258</v>
      </c>
      <c r="D1332" s="2">
        <f>MACD!E1332</f>
        <v>0.1030601232468018</v>
      </c>
      <c r="E1332" s="2">
        <f>MACD!F1332</f>
        <v>3.5932312662466249E-2</v>
      </c>
      <c r="F1332" s="2">
        <f>'Moving Avg'!D1332</f>
        <v>2.78762</v>
      </c>
      <c r="G1332" s="2">
        <f>'Moving Avg'!F1332</f>
        <v>2.9842900000000001</v>
      </c>
      <c r="H1332" s="2">
        <f>'Moving Avg'!G1332</f>
        <v>3.0788359999999999</v>
      </c>
      <c r="I1332" s="2">
        <f>'Moving Avg'!H1332</f>
        <v>3.3915384999999985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11.225</v>
      </c>
      <c r="R1332" s="9">
        <f t="shared" si="205"/>
        <v>9.125</v>
      </c>
      <c r="S1332" s="9">
        <f t="shared" si="206"/>
        <v>11.175000000000001</v>
      </c>
      <c r="T1332" s="9">
        <f t="shared" si="207"/>
        <v>10.375</v>
      </c>
      <c r="U1332" s="8">
        <f t="shared" si="208"/>
        <v>10.508333333333335</v>
      </c>
      <c r="V1332" s="8">
        <f t="shared" si="209"/>
        <v>10.475000000000001</v>
      </c>
    </row>
    <row r="1333" spans="1:22" ht="13.5" x14ac:dyDescent="0.25">
      <c r="A1333" s="3">
        <f>RSI!A1333</f>
        <v>43951</v>
      </c>
      <c r="B1333" s="2">
        <f>RSI!B1333</f>
        <v>2.8795999999999999</v>
      </c>
      <c r="C1333" s="2">
        <f>RSI!I1333</f>
        <v>43.331258666432397</v>
      </c>
      <c r="D1333" s="2">
        <f>MACD!E1333</f>
        <v>0.11377966800886119</v>
      </c>
      <c r="E1333" s="2">
        <f>MACD!F1333</f>
        <v>5.1501783731745243E-2</v>
      </c>
      <c r="F1333" s="2">
        <f>'Moving Avg'!D1333</f>
        <v>2.7862</v>
      </c>
      <c r="G1333" s="2">
        <f>'Moving Avg'!F1333</f>
        <v>2.97403</v>
      </c>
      <c r="H1333" s="2">
        <f>'Moving Avg'!G1333</f>
        <v>3.0706279999999997</v>
      </c>
      <c r="I1333" s="2">
        <f>'Moving Avg'!H1333</f>
        <v>3.3890979999999984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16.5</v>
      </c>
      <c r="Q1333" s="9">
        <f t="shared" si="204"/>
        <v>11.225</v>
      </c>
      <c r="R1333" s="9">
        <f t="shared" si="205"/>
        <v>9.125</v>
      </c>
      <c r="S1333" s="9">
        <f t="shared" si="206"/>
        <v>11.175000000000001</v>
      </c>
      <c r="T1333" s="9">
        <f t="shared" si="207"/>
        <v>10.375</v>
      </c>
      <c r="U1333" s="8">
        <f t="shared" si="208"/>
        <v>10.508333333333335</v>
      </c>
      <c r="V1333" s="8">
        <f t="shared" si="209"/>
        <v>10.475000000000001</v>
      </c>
    </row>
    <row r="1334" spans="1:22" ht="13.5" x14ac:dyDescent="0.25">
      <c r="A1334" s="3">
        <f>RSI!A1334</f>
        <v>43955</v>
      </c>
      <c r="B1334" s="2">
        <f>RSI!B1334</f>
        <v>2.8795999999999999</v>
      </c>
      <c r="C1334" s="2">
        <f>RSI!I1334</f>
        <v>43.331258666432397</v>
      </c>
      <c r="D1334" s="2">
        <f>MACD!E1334</f>
        <v>0.10922683649185538</v>
      </c>
      <c r="E1334" s="2">
        <f>MACD!F1334</f>
        <v>6.3046794283767277E-2</v>
      </c>
      <c r="F1334" s="2">
        <f>'Moving Avg'!D1334</f>
        <v>2.8017600000000003</v>
      </c>
      <c r="G1334" s="2">
        <f>'Moving Avg'!F1334</f>
        <v>2.96271</v>
      </c>
      <c r="H1334" s="2">
        <f>'Moving Avg'!G1334</f>
        <v>3.0624200000000008</v>
      </c>
      <c r="I1334" s="2">
        <f>'Moving Avg'!H1334</f>
        <v>3.3866574999999988</v>
      </c>
      <c r="J1334" s="6" t="str">
        <f>OBV!F1334</f>
        <v>BEARISH</v>
      </c>
      <c r="K1334" s="6" t="str">
        <f>OBV!G1334</f>
        <v>NEUTRAL</v>
      </c>
      <c r="L1334" s="6" t="str">
        <f>OBV!H1334</f>
        <v>BEARISH DIVERGENCE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2.8795999999999999</v>
      </c>
      <c r="C1335" s="2">
        <f>RSI!I1335</f>
        <v>43.331258666432397</v>
      </c>
      <c r="D1335" s="2">
        <f>MACD!E1335</f>
        <v>9.2804226767798426E-2</v>
      </c>
      <c r="E1335" s="2">
        <f>MACD!F1335</f>
        <v>6.8998280780573504E-2</v>
      </c>
      <c r="F1335" s="2">
        <f>'Moving Avg'!D1335</f>
        <v>2.8329</v>
      </c>
      <c r="G1335" s="2">
        <f>'Moving Avg'!F1335</f>
        <v>2.9559899999999999</v>
      </c>
      <c r="H1335" s="2">
        <f>'Moving Avg'!G1335</f>
        <v>3.0542120000000006</v>
      </c>
      <c r="I1335" s="2">
        <f>'Moving Avg'!H1335</f>
        <v>3.3838079999999993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83.5</v>
      </c>
      <c r="Q1335" s="9">
        <f t="shared" si="204"/>
        <v>21.274999999999999</v>
      </c>
      <c r="R1335" s="9">
        <f t="shared" si="205"/>
        <v>25.875</v>
      </c>
      <c r="S1335" s="9">
        <f t="shared" si="206"/>
        <v>41.325000000000003</v>
      </c>
      <c r="T1335" s="9">
        <f t="shared" si="207"/>
        <v>27.125</v>
      </c>
      <c r="U1335" s="8">
        <f t="shared" si="208"/>
        <v>29.491666666666664</v>
      </c>
      <c r="V1335" s="8">
        <f t="shared" si="209"/>
        <v>28.9</v>
      </c>
    </row>
    <row r="1336" spans="1:22" ht="13.5" x14ac:dyDescent="0.25">
      <c r="A1336" s="3">
        <f>RSI!A1336</f>
        <v>43957</v>
      </c>
      <c r="B1336" s="2">
        <f>RSI!B1336</f>
        <v>2.9645000000000001</v>
      </c>
      <c r="C1336" s="2">
        <f>RSI!I1336</f>
        <v>50.717915634740507</v>
      </c>
      <c r="D1336" s="2">
        <f>MACD!E1336</f>
        <v>8.0704982946752768E-2</v>
      </c>
      <c r="E1336" s="2">
        <f>MACD!F1336</f>
        <v>7.1339621213809365E-2</v>
      </c>
      <c r="F1336" s="2">
        <f>'Moving Avg'!D1336</f>
        <v>2.8810200000000004</v>
      </c>
      <c r="G1336" s="2">
        <f>'Moving Avg'!F1336</f>
        <v>2.9492699999999998</v>
      </c>
      <c r="H1336" s="2">
        <f>'Moving Avg'!G1336</f>
        <v>3.0477019999999997</v>
      </c>
      <c r="I1336" s="2">
        <f>'Moving Avg'!H1336</f>
        <v>3.3813514999999992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83.5</v>
      </c>
      <c r="Q1336" s="9">
        <f t="shared" si="204"/>
        <v>21.274999999999999</v>
      </c>
      <c r="R1336" s="9">
        <f t="shared" si="205"/>
        <v>25.875</v>
      </c>
      <c r="S1336" s="9">
        <f t="shared" si="206"/>
        <v>41.325000000000003</v>
      </c>
      <c r="T1336" s="9">
        <f t="shared" si="207"/>
        <v>27.125</v>
      </c>
      <c r="U1336" s="8">
        <f t="shared" si="208"/>
        <v>29.491666666666664</v>
      </c>
      <c r="V1336" s="8">
        <f t="shared" si="209"/>
        <v>28.9</v>
      </c>
    </row>
    <row r="1337" spans="1:22" ht="13.5" x14ac:dyDescent="0.25">
      <c r="A1337" s="3">
        <f>RSI!A1337</f>
        <v>43958</v>
      </c>
      <c r="B1337" s="2">
        <f>RSI!B1337</f>
        <v>3.0493999999999999</v>
      </c>
      <c r="C1337" s="2">
        <f>RSI!I1337</f>
        <v>56.78430828241185</v>
      </c>
      <c r="D1337" s="2">
        <f>MACD!E1337</f>
        <v>6.4097826301241057E-2</v>
      </c>
      <c r="E1337" s="2">
        <f>MACD!F1337</f>
        <v>6.9891262231295714E-2</v>
      </c>
      <c r="F1337" s="2">
        <f>'Moving Avg'!D1337</f>
        <v>2.9305400000000001</v>
      </c>
      <c r="G1337" s="2">
        <f>'Moving Avg'!F1337</f>
        <v>2.9513949999999998</v>
      </c>
      <c r="H1337" s="2">
        <f>'Moving Avg'!G1337</f>
        <v>3.0428900000000003</v>
      </c>
      <c r="I1337" s="2">
        <f>'Moving Avg'!H1337</f>
        <v>3.3796024999999998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25</v>
      </c>
      <c r="N1337" s="8">
        <f t="shared" si="201"/>
        <v>45</v>
      </c>
      <c r="O1337" s="8">
        <f t="shared" si="202"/>
        <v>0</v>
      </c>
      <c r="P1337" s="8">
        <f t="shared" si="203"/>
        <v>83.5</v>
      </c>
      <c r="Q1337" s="9">
        <f t="shared" si="204"/>
        <v>37.024999999999999</v>
      </c>
      <c r="R1337" s="9">
        <f t="shared" si="205"/>
        <v>34.875</v>
      </c>
      <c r="S1337" s="9">
        <f t="shared" si="206"/>
        <v>48.075000000000003</v>
      </c>
      <c r="T1337" s="9">
        <f t="shared" si="207"/>
        <v>38.375</v>
      </c>
      <c r="U1337" s="8">
        <f t="shared" si="208"/>
        <v>39.991666666666667</v>
      </c>
      <c r="V1337" s="8">
        <f t="shared" si="209"/>
        <v>39.587500000000006</v>
      </c>
    </row>
    <row r="1338" spans="1:22" ht="13.5" x14ac:dyDescent="0.25">
      <c r="A1338" s="3">
        <f>RSI!A1338</f>
        <v>43959</v>
      </c>
      <c r="B1338" s="2">
        <f>RSI!B1338</f>
        <v>3.0423</v>
      </c>
      <c r="C1338" s="2">
        <f>RSI!I1338</f>
        <v>56.161696962560782</v>
      </c>
      <c r="D1338" s="2">
        <f>MACD!E1338</f>
        <v>3.6933839455883355E-2</v>
      </c>
      <c r="E1338" s="2">
        <f>MACD!F1338</f>
        <v>6.3299777676213254E-2</v>
      </c>
      <c r="F1338" s="2">
        <f>'Moving Avg'!D1338</f>
        <v>2.9630800000000002</v>
      </c>
      <c r="G1338" s="2">
        <f>'Moving Avg'!F1338</f>
        <v>2.9489199999999993</v>
      </c>
      <c r="H1338" s="2">
        <f>'Moving Avg'!G1338</f>
        <v>3.0387860000000004</v>
      </c>
      <c r="I1338" s="2">
        <f>'Moving Avg'!H1338</f>
        <v>3.3781329999999996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25</v>
      </c>
      <c r="N1338" s="8">
        <f t="shared" si="201"/>
        <v>100</v>
      </c>
      <c r="O1338" s="8">
        <f t="shared" si="202"/>
        <v>0</v>
      </c>
      <c r="P1338" s="8">
        <f t="shared" si="203"/>
        <v>83.5</v>
      </c>
      <c r="Q1338" s="9">
        <f t="shared" si="204"/>
        <v>56.274999999999999</v>
      </c>
      <c r="R1338" s="9">
        <f t="shared" si="205"/>
        <v>45.875</v>
      </c>
      <c r="S1338" s="9">
        <f t="shared" si="206"/>
        <v>56.325000000000003</v>
      </c>
      <c r="T1338" s="9">
        <f t="shared" si="207"/>
        <v>52.125</v>
      </c>
      <c r="U1338" s="8">
        <f t="shared" si="208"/>
        <v>52.82500000000001</v>
      </c>
      <c r="V1338" s="8">
        <f t="shared" si="209"/>
        <v>52.650000000000006</v>
      </c>
    </row>
    <row r="1339" spans="1:22" ht="13.5" x14ac:dyDescent="0.25">
      <c r="A1339" s="3">
        <f>RSI!A1339</f>
        <v>43962</v>
      </c>
      <c r="B1339" s="2">
        <f>RSI!B1339</f>
        <v>3.1272000000000002</v>
      </c>
      <c r="C1339" s="2">
        <f>RSI!I1339</f>
        <v>61.585652910315041</v>
      </c>
      <c r="D1339" s="2">
        <f>MACD!E1339</f>
        <v>-5.8930315990939341E-3</v>
      </c>
      <c r="E1339" s="2">
        <f>MACD!F1339</f>
        <v>4.9461215821151816E-2</v>
      </c>
      <c r="F1339" s="2">
        <f>'Moving Avg'!D1339</f>
        <v>3.0125999999999999</v>
      </c>
      <c r="G1339" s="2">
        <f>'Moving Avg'!F1339</f>
        <v>2.9506899999999998</v>
      </c>
      <c r="H1339" s="2">
        <f>'Moving Avg'!G1339</f>
        <v>3.0365219999999997</v>
      </c>
      <c r="I1339" s="2">
        <f>'Moving Avg'!H1339</f>
        <v>3.3770880000000005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  <c r="M1339" s="8">
        <f t="shared" si="200"/>
        <v>25</v>
      </c>
      <c r="N1339" s="8">
        <f t="shared" si="201"/>
        <v>100</v>
      </c>
      <c r="O1339" s="8">
        <f t="shared" si="202"/>
        <v>0</v>
      </c>
      <c r="P1339" s="8">
        <f t="shared" si="203"/>
        <v>83.5</v>
      </c>
      <c r="Q1339" s="9">
        <f t="shared" si="204"/>
        <v>56.274999999999999</v>
      </c>
      <c r="R1339" s="9">
        <f t="shared" si="205"/>
        <v>45.875</v>
      </c>
      <c r="S1339" s="9">
        <f t="shared" si="206"/>
        <v>56.325000000000003</v>
      </c>
      <c r="T1339" s="9">
        <f t="shared" si="207"/>
        <v>52.125</v>
      </c>
      <c r="U1339" s="8">
        <f t="shared" si="208"/>
        <v>52.82500000000001</v>
      </c>
      <c r="V1339" s="8">
        <f t="shared" si="209"/>
        <v>52.650000000000006</v>
      </c>
    </row>
    <row r="1340" spans="1:22" ht="13.5" x14ac:dyDescent="0.25">
      <c r="A1340" s="3">
        <f>RSI!A1340</f>
        <v>43963</v>
      </c>
      <c r="B1340" s="2">
        <f>RSI!B1340</f>
        <v>3.2191999999999998</v>
      </c>
      <c r="C1340" s="2">
        <f>RSI!I1340</f>
        <v>66.432372429654151</v>
      </c>
      <c r="D1340" s="2">
        <f>MACD!E1340</f>
        <v>-6.188738320514009E-2</v>
      </c>
      <c r="E1340" s="2">
        <f>MACD!F1340</f>
        <v>2.7191496015893435E-2</v>
      </c>
      <c r="F1340" s="2">
        <f>'Moving Avg'!D1340</f>
        <v>3.0805199999999999</v>
      </c>
      <c r="G1340" s="2">
        <f>'Moving Avg'!F1340</f>
        <v>2.9570599999999994</v>
      </c>
      <c r="H1340" s="2">
        <f>'Moving Avg'!G1340</f>
        <v>3.0352480000000002</v>
      </c>
      <c r="I1340" s="2">
        <f>'Moving Avg'!H1340</f>
        <v>3.3765030000000009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25</v>
      </c>
      <c r="N1340" s="8">
        <f t="shared" si="201"/>
        <v>100</v>
      </c>
      <c r="O1340" s="8">
        <f t="shared" si="202"/>
        <v>0</v>
      </c>
      <c r="P1340" s="8">
        <f t="shared" si="203"/>
        <v>83.5</v>
      </c>
      <c r="Q1340" s="9">
        <f t="shared" si="204"/>
        <v>56.274999999999999</v>
      </c>
      <c r="R1340" s="9">
        <f t="shared" si="205"/>
        <v>45.875</v>
      </c>
      <c r="S1340" s="9">
        <f t="shared" si="206"/>
        <v>56.325000000000003</v>
      </c>
      <c r="T1340" s="9">
        <f t="shared" si="207"/>
        <v>52.125</v>
      </c>
      <c r="U1340" s="8">
        <f t="shared" si="208"/>
        <v>52.82500000000001</v>
      </c>
      <c r="V1340" s="8">
        <f t="shared" si="209"/>
        <v>52.650000000000006</v>
      </c>
    </row>
    <row r="1341" spans="1:22" ht="13.5" x14ac:dyDescent="0.25">
      <c r="A1341" s="3">
        <f>RSI!A1341</f>
        <v>43964</v>
      </c>
      <c r="B1341" s="2">
        <f>RSI!B1341</f>
        <v>3.1272000000000002</v>
      </c>
      <c r="C1341" s="2">
        <f>RSI!I1341</f>
        <v>58.485643683294455</v>
      </c>
      <c r="D1341" s="2">
        <f>MACD!E1341</f>
        <v>-0.10388196200526023</v>
      </c>
      <c r="E1341" s="2">
        <f>MACD!F1341</f>
        <v>9.7680441166270171E-4</v>
      </c>
      <c r="F1341" s="2">
        <f>'Moving Avg'!D1341</f>
        <v>3.1130599999999999</v>
      </c>
      <c r="G1341" s="2">
        <f>'Moving Avg'!F1341</f>
        <v>2.9588299999999998</v>
      </c>
      <c r="H1341" s="2">
        <f>'Moving Avg'!G1341</f>
        <v>3.0326999999999997</v>
      </c>
      <c r="I1341" s="2">
        <f>'Moving Avg'!H1341</f>
        <v>3.3754580000000014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100</v>
      </c>
      <c r="O1341" s="8">
        <f t="shared" si="202"/>
        <v>0</v>
      </c>
      <c r="P1341" s="8">
        <f t="shared" si="203"/>
        <v>83.5</v>
      </c>
      <c r="Q1341" s="9">
        <f t="shared" si="204"/>
        <v>56.274999999999999</v>
      </c>
      <c r="R1341" s="9">
        <f t="shared" si="205"/>
        <v>45.875</v>
      </c>
      <c r="S1341" s="9">
        <f t="shared" si="206"/>
        <v>56.325000000000003</v>
      </c>
      <c r="T1341" s="9">
        <f t="shared" si="207"/>
        <v>52.125</v>
      </c>
      <c r="U1341" s="8">
        <f t="shared" si="208"/>
        <v>52.82500000000001</v>
      </c>
      <c r="V1341" s="8">
        <f t="shared" si="209"/>
        <v>52.650000000000006</v>
      </c>
    </row>
    <row r="1342" spans="1:22" ht="13.5" x14ac:dyDescent="0.25">
      <c r="A1342" s="3">
        <f>RSI!A1342</f>
        <v>43965</v>
      </c>
      <c r="B1342" s="2">
        <f>RSI!B1342</f>
        <v>3.2121</v>
      </c>
      <c r="C1342" s="2">
        <f>RSI!I1342</f>
        <v>62.896546667083769</v>
      </c>
      <c r="D1342" s="2">
        <f>MACD!E1342</f>
        <v>-0.13450014240985286</v>
      </c>
      <c r="E1342" s="2">
        <f>MACD!F1342</f>
        <v>-2.6118584952640411E-2</v>
      </c>
      <c r="F1342" s="2">
        <f>'Moving Avg'!D1342</f>
        <v>3.1456</v>
      </c>
      <c r="G1342" s="2">
        <f>'Moving Avg'!F1342</f>
        <v>2.9644900000000001</v>
      </c>
      <c r="H1342" s="2">
        <f>'Moving Avg'!G1342</f>
        <v>3.032557999999999</v>
      </c>
      <c r="I1342" s="2">
        <f>'Moving Avg'!H1342</f>
        <v>3.3743650000000014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100</v>
      </c>
      <c r="O1342" s="8">
        <f t="shared" si="202"/>
        <v>0</v>
      </c>
      <c r="P1342" s="8">
        <f t="shared" si="203"/>
        <v>83.5</v>
      </c>
      <c r="Q1342" s="9">
        <f t="shared" si="204"/>
        <v>56.274999999999999</v>
      </c>
      <c r="R1342" s="9">
        <f t="shared" si="205"/>
        <v>45.875</v>
      </c>
      <c r="S1342" s="9">
        <f t="shared" si="206"/>
        <v>56.325000000000003</v>
      </c>
      <c r="T1342" s="9">
        <f t="shared" si="207"/>
        <v>52.125</v>
      </c>
      <c r="U1342" s="8">
        <f t="shared" si="208"/>
        <v>52.82500000000001</v>
      </c>
      <c r="V1342" s="8">
        <f t="shared" si="209"/>
        <v>52.650000000000006</v>
      </c>
    </row>
    <row r="1343" spans="1:22" ht="13.5" x14ac:dyDescent="0.25">
      <c r="A1343" s="3">
        <f>RSI!A1343</f>
        <v>43966</v>
      </c>
      <c r="B1343" s="2">
        <f>RSI!B1343</f>
        <v>3.2191999999999998</v>
      </c>
      <c r="C1343" s="2">
        <f>RSI!I1343</f>
        <v>63.248222791077019</v>
      </c>
      <c r="D1343" s="2">
        <f>MACD!E1343</f>
        <v>-0.15018845876775444</v>
      </c>
      <c r="E1343" s="2">
        <f>MACD!F1343</f>
        <v>-5.0932559715663225E-2</v>
      </c>
      <c r="F1343" s="2">
        <f>'Moving Avg'!D1343</f>
        <v>3.1809800000000004</v>
      </c>
      <c r="G1343" s="2">
        <f>'Moving Avg'!F1343</f>
        <v>2.9705050000000002</v>
      </c>
      <c r="H1343" s="2">
        <f>'Moving Avg'!G1343</f>
        <v>3.0307179999999994</v>
      </c>
      <c r="I1343" s="2">
        <f>'Moving Avg'!H1343</f>
        <v>3.3733075000000015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0</v>
      </c>
      <c r="P1343" s="8">
        <f t="shared" si="203"/>
        <v>83.5</v>
      </c>
      <c r="Q1343" s="9">
        <f t="shared" si="204"/>
        <v>56.274999999999999</v>
      </c>
      <c r="R1343" s="9">
        <f t="shared" si="205"/>
        <v>45.875</v>
      </c>
      <c r="S1343" s="9">
        <f t="shared" si="206"/>
        <v>56.325000000000003</v>
      </c>
      <c r="T1343" s="9">
        <f t="shared" si="207"/>
        <v>52.125</v>
      </c>
      <c r="U1343" s="8">
        <f t="shared" si="208"/>
        <v>52.82500000000001</v>
      </c>
      <c r="V1343" s="8">
        <f t="shared" si="209"/>
        <v>52.650000000000006</v>
      </c>
    </row>
    <row r="1344" spans="1:22" ht="13.5" x14ac:dyDescent="0.25">
      <c r="A1344" s="3">
        <f>RSI!A1344</f>
        <v>43969</v>
      </c>
      <c r="B1344" s="2">
        <f>RSI!B1344</f>
        <v>3.2121</v>
      </c>
      <c r="C1344" s="2">
        <f>RSI!I1344</f>
        <v>62.609148958400752</v>
      </c>
      <c r="D1344" s="2">
        <f>MACD!E1344</f>
        <v>-0.16411248487417041</v>
      </c>
      <c r="E1344" s="2">
        <f>MACD!F1344</f>
        <v>-7.3568544747364656E-2</v>
      </c>
      <c r="F1344" s="2">
        <f>'Moving Avg'!D1344</f>
        <v>3.1979599999999997</v>
      </c>
      <c r="G1344" s="2">
        <f>'Moving Avg'!F1344</f>
        <v>2.9807649999999999</v>
      </c>
      <c r="H1344" s="2">
        <f>'Moving Avg'!G1344</f>
        <v>3.0305759999999999</v>
      </c>
      <c r="I1344" s="2">
        <f>'Moving Avg'!H1344</f>
        <v>3.372214500000001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83.5</v>
      </c>
      <c r="Q1344" s="9">
        <f t="shared" si="204"/>
        <v>56.274999999999999</v>
      </c>
      <c r="R1344" s="9">
        <f t="shared" si="205"/>
        <v>45.875</v>
      </c>
      <c r="S1344" s="9">
        <f t="shared" si="206"/>
        <v>56.325000000000003</v>
      </c>
      <c r="T1344" s="9">
        <f t="shared" si="207"/>
        <v>52.125</v>
      </c>
      <c r="U1344" s="8">
        <f t="shared" si="208"/>
        <v>52.82500000000001</v>
      </c>
      <c r="V1344" s="8">
        <f t="shared" si="209"/>
        <v>52.650000000000006</v>
      </c>
    </row>
    <row r="1345" spans="1:22" ht="13.5" x14ac:dyDescent="0.25">
      <c r="A1345" s="3">
        <f>RSI!A1345</f>
        <v>43970</v>
      </c>
      <c r="B1345" s="2">
        <f>RSI!B1345</f>
        <v>3.1697000000000002</v>
      </c>
      <c r="C1345" s="2">
        <f>RSI!I1345</f>
        <v>58.788911827401783</v>
      </c>
      <c r="D1345" s="2">
        <f>MACD!E1345</f>
        <v>-0.17379982743761069</v>
      </c>
      <c r="E1345" s="2">
        <f>MACD!F1345</f>
        <v>-9.3614801285413857E-2</v>
      </c>
      <c r="F1345" s="2">
        <f>'Moving Avg'!D1345</f>
        <v>3.1880599999999997</v>
      </c>
      <c r="G1345" s="2">
        <f>'Moving Avg'!F1345</f>
        <v>2.99315</v>
      </c>
      <c r="H1345" s="2">
        <f>'Moving Avg'!G1345</f>
        <v>3.0295860000000001</v>
      </c>
      <c r="I1345" s="2">
        <f>'Moving Avg'!H1345</f>
        <v>3.3709095000000007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16.5</v>
      </c>
      <c r="Q1345" s="9">
        <f t="shared" si="204"/>
        <v>46.225000000000001</v>
      </c>
      <c r="R1345" s="9">
        <f t="shared" si="205"/>
        <v>29.125</v>
      </c>
      <c r="S1345" s="9">
        <f t="shared" si="206"/>
        <v>26.175000000000001</v>
      </c>
      <c r="T1345" s="9">
        <f t="shared" si="207"/>
        <v>35.375</v>
      </c>
      <c r="U1345" s="8">
        <f t="shared" si="208"/>
        <v>33.841666666666661</v>
      </c>
      <c r="V1345" s="8">
        <f t="shared" si="209"/>
        <v>34.224999999999994</v>
      </c>
    </row>
    <row r="1346" spans="1:22" ht="13.5" x14ac:dyDescent="0.25">
      <c r="A1346" s="3">
        <f>RSI!A1346</f>
        <v>43971</v>
      </c>
      <c r="B1346" s="2">
        <f>RSI!B1346</f>
        <v>3.1697000000000002</v>
      </c>
      <c r="C1346" s="2">
        <f>RSI!I1346</f>
        <v>58.788911827401783</v>
      </c>
      <c r="D1346" s="2">
        <f>MACD!E1346</f>
        <v>-0.16965344537264127</v>
      </c>
      <c r="E1346" s="2">
        <f>MACD!F1346</f>
        <v>-0.10882253010285933</v>
      </c>
      <c r="F1346" s="2">
        <f>'Moving Avg'!D1346</f>
        <v>3.1965600000000003</v>
      </c>
      <c r="G1346" s="2">
        <f>'Moving Avg'!F1346</f>
        <v>3.0030550000000003</v>
      </c>
      <c r="H1346" s="2">
        <f>'Moving Avg'!G1346</f>
        <v>3.0273220000000003</v>
      </c>
      <c r="I1346" s="2">
        <f>'Moving Avg'!H1346</f>
        <v>3.3697935000000006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46.225000000000001</v>
      </c>
      <c r="R1346" s="9">
        <f t="shared" si="205"/>
        <v>29.125</v>
      </c>
      <c r="S1346" s="9">
        <f t="shared" si="206"/>
        <v>26.175000000000001</v>
      </c>
      <c r="T1346" s="9">
        <f t="shared" si="207"/>
        <v>35.375</v>
      </c>
      <c r="U1346" s="8">
        <f t="shared" si="208"/>
        <v>33.841666666666661</v>
      </c>
      <c r="V1346" s="8">
        <f t="shared" si="209"/>
        <v>34.224999999999994</v>
      </c>
    </row>
    <row r="1347" spans="1:22" ht="13.5" x14ac:dyDescent="0.25">
      <c r="A1347" s="3">
        <f>RSI!A1347</f>
        <v>43972</v>
      </c>
      <c r="B1347" s="2">
        <f>RSI!B1347</f>
        <v>3.1414</v>
      </c>
      <c r="C1347" s="2">
        <f>RSI!I1347</f>
        <v>56.137393048579938</v>
      </c>
      <c r="D1347" s="2">
        <f>MACD!E1347</f>
        <v>-0.15165210961948716</v>
      </c>
      <c r="E1347" s="2">
        <f>MACD!F1347</f>
        <v>-0.11738844600618489</v>
      </c>
      <c r="F1347" s="2">
        <f>'Moving Avg'!D1347</f>
        <v>3.1824200000000005</v>
      </c>
      <c r="G1347" s="2">
        <f>'Moving Avg'!F1347</f>
        <v>3.0115449999999999</v>
      </c>
      <c r="H1347" s="2">
        <f>'Moving Avg'!G1347</f>
        <v>3.0243500000000001</v>
      </c>
      <c r="I1347" s="2">
        <f>'Moving Avg'!H1347</f>
        <v>3.3683470000000004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46.225000000000001</v>
      </c>
      <c r="R1347" s="9">
        <f t="shared" ref="R1347:R1410" si="215">M1347*0.2+N1347*0.2+O1347*0.35+P1347*0.25</f>
        <v>29.125</v>
      </c>
      <c r="S1347" s="9">
        <f t="shared" ref="S1347:S1410" si="216">M1347*0.15+N1347*0.15+O1347*0.25+P1347*0.45</f>
        <v>26.175000000000001</v>
      </c>
      <c r="T1347" s="9">
        <f t="shared" ref="T1347:T1410" si="217">0.25*SUM(M1347:P1347)</f>
        <v>35.375</v>
      </c>
      <c r="U1347" s="8">
        <f t="shared" ref="U1347:U1410" si="218">SUM(Q1347:S1347)/3</f>
        <v>33.841666666666661</v>
      </c>
      <c r="V1347" s="8">
        <f t="shared" ref="V1347:V1410" si="219">SUM(Q1347:T1347)/4</f>
        <v>34.224999999999994</v>
      </c>
    </row>
    <row r="1348" spans="1:22" ht="13.5" x14ac:dyDescent="0.25">
      <c r="A1348" s="3">
        <f>RSI!A1348</f>
        <v>43973</v>
      </c>
      <c r="B1348" s="2">
        <f>RSI!B1348</f>
        <v>3.1838000000000002</v>
      </c>
      <c r="C1348" s="2">
        <f>RSI!I1348</f>
        <v>59.112828020093929</v>
      </c>
      <c r="D1348" s="2">
        <f>MACD!E1348</f>
        <v>-0.14110175129870273</v>
      </c>
      <c r="E1348" s="2">
        <f>MACD!F1348</f>
        <v>-0.12213110706468847</v>
      </c>
      <c r="F1348" s="2">
        <f>'Moving Avg'!D1348</f>
        <v>3.1753400000000003</v>
      </c>
      <c r="G1348" s="2">
        <f>'Moving Avg'!F1348</f>
        <v>3.0263999999999998</v>
      </c>
      <c r="H1348" s="2">
        <f>'Moving Avg'!G1348</f>
        <v>3.0240659999999995</v>
      </c>
      <c r="I1348" s="2">
        <f>'Moving Avg'!H1348</f>
        <v>3.3671755000000005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25</v>
      </c>
      <c r="N1348" s="8">
        <f t="shared" si="211"/>
        <v>45</v>
      </c>
      <c r="O1348" s="8">
        <f t="shared" si="212"/>
        <v>0</v>
      </c>
      <c r="P1348" s="8">
        <f t="shared" si="213"/>
        <v>16.5</v>
      </c>
      <c r="Q1348" s="9">
        <f t="shared" si="214"/>
        <v>26.975000000000001</v>
      </c>
      <c r="R1348" s="9">
        <f t="shared" si="215"/>
        <v>18.125</v>
      </c>
      <c r="S1348" s="9">
        <f t="shared" si="216"/>
        <v>17.925000000000001</v>
      </c>
      <c r="T1348" s="9">
        <f t="shared" si="217"/>
        <v>21.625</v>
      </c>
      <c r="U1348" s="8">
        <f t="shared" si="218"/>
        <v>21.008333333333336</v>
      </c>
      <c r="V1348" s="8">
        <f t="shared" si="219"/>
        <v>21.162500000000001</v>
      </c>
    </row>
    <row r="1349" spans="1:22" ht="13.5" x14ac:dyDescent="0.25">
      <c r="A1349" s="3">
        <f>RSI!A1349</f>
        <v>43977</v>
      </c>
      <c r="B1349" s="2">
        <f>RSI!B1349</f>
        <v>3.2404000000000002</v>
      </c>
      <c r="C1349" s="2">
        <f>RSI!I1349</f>
        <v>62.745834103843812</v>
      </c>
      <c r="D1349" s="2">
        <f>MACD!E1349</f>
        <v>-0.12397139362516851</v>
      </c>
      <c r="E1349" s="2">
        <f>MACD!F1349</f>
        <v>-0.12249916437678449</v>
      </c>
      <c r="F1349" s="2">
        <f>'Moving Avg'!D1349</f>
        <v>3.181</v>
      </c>
      <c r="G1349" s="2">
        <f>'Moving Avg'!F1349</f>
        <v>3.04833</v>
      </c>
      <c r="H1349" s="2">
        <f>'Moving Avg'!G1349</f>
        <v>3.0273199999999996</v>
      </c>
      <c r="I1349" s="2">
        <f>'Moving Avg'!H1349</f>
        <v>3.3662240000000008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45</v>
      </c>
      <c r="O1349" s="8">
        <f t="shared" si="212"/>
        <v>0</v>
      </c>
      <c r="P1349" s="8">
        <f t="shared" si="213"/>
        <v>83.5</v>
      </c>
      <c r="Q1349" s="9">
        <f t="shared" si="214"/>
        <v>37.024999999999999</v>
      </c>
      <c r="R1349" s="9">
        <f t="shared" si="215"/>
        <v>34.875</v>
      </c>
      <c r="S1349" s="9">
        <f t="shared" si="216"/>
        <v>48.075000000000003</v>
      </c>
      <c r="T1349" s="9">
        <f t="shared" si="217"/>
        <v>38.375</v>
      </c>
      <c r="U1349" s="8">
        <f t="shared" si="218"/>
        <v>39.991666666666667</v>
      </c>
      <c r="V1349" s="8">
        <f t="shared" si="219"/>
        <v>39.587500000000006</v>
      </c>
    </row>
    <row r="1350" spans="1:22" ht="13.5" x14ac:dyDescent="0.25">
      <c r="A1350" s="3">
        <f>RSI!A1350</f>
        <v>43978</v>
      </c>
      <c r="B1350" s="2">
        <f>RSI!B1350</f>
        <v>3.2263000000000002</v>
      </c>
      <c r="C1350" s="2">
        <f>RSI!I1350</f>
        <v>61.284935249329941</v>
      </c>
      <c r="D1350" s="2">
        <f>MACD!E1350</f>
        <v>-9.522913170288172E-2</v>
      </c>
      <c r="E1350" s="2">
        <f>MACD!F1350</f>
        <v>-0.11704515784200394</v>
      </c>
      <c r="F1350" s="2">
        <f>'Moving Avg'!D1350</f>
        <v>3.1923199999999996</v>
      </c>
      <c r="G1350" s="2">
        <f>'Moving Avg'!F1350</f>
        <v>3.0734500000000002</v>
      </c>
      <c r="H1350" s="2">
        <f>'Moving Avg'!G1350</f>
        <v>3.0284519999999997</v>
      </c>
      <c r="I1350" s="2">
        <f>'Moving Avg'!H1350</f>
        <v>3.3657060000000012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  <c r="M1350" s="8">
        <f t="shared" si="210"/>
        <v>25</v>
      </c>
      <c r="N1350" s="8">
        <f t="shared" si="211"/>
        <v>0</v>
      </c>
      <c r="O1350" s="8">
        <f t="shared" si="212"/>
        <v>0</v>
      </c>
      <c r="P1350" s="8">
        <f t="shared" si="213"/>
        <v>83.5</v>
      </c>
      <c r="Q1350" s="9">
        <f t="shared" si="214"/>
        <v>21.274999999999999</v>
      </c>
      <c r="R1350" s="9">
        <f t="shared" si="215"/>
        <v>25.875</v>
      </c>
      <c r="S1350" s="9">
        <f t="shared" si="216"/>
        <v>41.325000000000003</v>
      </c>
      <c r="T1350" s="9">
        <f t="shared" si="217"/>
        <v>27.125</v>
      </c>
      <c r="U1350" s="8">
        <f t="shared" si="218"/>
        <v>29.491666666666664</v>
      </c>
      <c r="V1350" s="8">
        <f t="shared" si="219"/>
        <v>28.9</v>
      </c>
    </row>
    <row r="1351" spans="1:22" ht="13.5" x14ac:dyDescent="0.25">
      <c r="A1351" s="3">
        <f>RSI!A1351</f>
        <v>43979</v>
      </c>
      <c r="B1351" s="2">
        <f>RSI!B1351</f>
        <v>3.1343000000000001</v>
      </c>
      <c r="C1351" s="2">
        <f>RSI!I1351</f>
        <v>52.668295888495983</v>
      </c>
      <c r="D1351" s="2">
        <f>MACD!E1351</f>
        <v>-7.9044976274276646E-2</v>
      </c>
      <c r="E1351" s="2">
        <f>MACD!F1351</f>
        <v>-0.10944512152845848</v>
      </c>
      <c r="F1351" s="2">
        <f>'Moving Avg'!D1351</f>
        <v>3.1852399999999998</v>
      </c>
      <c r="G1351" s="2">
        <f>'Moving Avg'!F1351</f>
        <v>3.0939700000000001</v>
      </c>
      <c r="H1351" s="2">
        <f>'Moving Avg'!G1351</f>
        <v>3.0277440000000002</v>
      </c>
      <c r="I1351" s="2">
        <f>'Moving Avg'!H1351</f>
        <v>3.3642555000000014</v>
      </c>
      <c r="J1351" s="6" t="str">
        <f>OBV!F1351</f>
        <v>BULLISH</v>
      </c>
      <c r="K1351" s="6" t="str">
        <f>OBV!G1351</f>
        <v>NEUTRAL</v>
      </c>
      <c r="L1351" s="6" t="str">
        <f>OBV!H1351</f>
        <v>BULLISH DIVERGENCE</v>
      </c>
      <c r="M1351" s="8">
        <f t="shared" si="210"/>
        <v>25</v>
      </c>
      <c r="N1351" s="8">
        <f t="shared" si="211"/>
        <v>0</v>
      </c>
      <c r="O1351" s="8">
        <f t="shared" si="212"/>
        <v>0</v>
      </c>
      <c r="P1351" s="8">
        <f t="shared" si="213"/>
        <v>66.5</v>
      </c>
      <c r="Q1351" s="9">
        <f t="shared" si="214"/>
        <v>18.725000000000001</v>
      </c>
      <c r="R1351" s="9">
        <f t="shared" si="215"/>
        <v>21.625</v>
      </c>
      <c r="S1351" s="9">
        <f t="shared" si="216"/>
        <v>33.674999999999997</v>
      </c>
      <c r="T1351" s="9">
        <f t="shared" si="217"/>
        <v>22.875</v>
      </c>
      <c r="U1351" s="8">
        <f t="shared" si="218"/>
        <v>24.675000000000001</v>
      </c>
      <c r="V1351" s="8">
        <f t="shared" si="219"/>
        <v>24.225000000000001</v>
      </c>
    </row>
    <row r="1352" spans="1:22" ht="13.5" x14ac:dyDescent="0.25">
      <c r="A1352" s="3">
        <f>RSI!A1352</f>
        <v>43980</v>
      </c>
      <c r="B1352" s="2">
        <f>RSI!B1352</f>
        <v>3.1838000000000002</v>
      </c>
      <c r="C1352" s="2">
        <f>RSI!I1352</f>
        <v>56.233831420117696</v>
      </c>
      <c r="D1352" s="2">
        <f>MACD!E1352</f>
        <v>-5.6150324855577249E-2</v>
      </c>
      <c r="E1352" s="2">
        <f>MACD!F1352</f>
        <v>-9.878616219388224E-2</v>
      </c>
      <c r="F1352" s="2">
        <f>'Moving Avg'!D1352</f>
        <v>3.1937199999999999</v>
      </c>
      <c r="G1352" s="2">
        <f>'Moving Avg'!F1352</f>
        <v>3.11307</v>
      </c>
      <c r="H1352" s="2">
        <f>'Moving Avg'!G1352</f>
        <v>3.0298660000000002</v>
      </c>
      <c r="I1352" s="2">
        <f>'Moving Avg'!H1352</f>
        <v>3.363115500000001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  <c r="M1352" s="8">
        <f t="shared" si="210"/>
        <v>25</v>
      </c>
      <c r="N1352" s="8">
        <f t="shared" si="211"/>
        <v>0</v>
      </c>
      <c r="O1352" s="8">
        <f t="shared" si="212"/>
        <v>0</v>
      </c>
      <c r="P1352" s="8">
        <f t="shared" si="213"/>
        <v>83.5</v>
      </c>
      <c r="Q1352" s="9">
        <f t="shared" si="214"/>
        <v>21.274999999999999</v>
      </c>
      <c r="R1352" s="9">
        <f t="shared" si="215"/>
        <v>25.875</v>
      </c>
      <c r="S1352" s="9">
        <f t="shared" si="216"/>
        <v>41.325000000000003</v>
      </c>
      <c r="T1352" s="9">
        <f t="shared" si="217"/>
        <v>27.125</v>
      </c>
      <c r="U1352" s="8">
        <f t="shared" si="218"/>
        <v>29.491666666666664</v>
      </c>
      <c r="V1352" s="8">
        <f t="shared" si="219"/>
        <v>28.9</v>
      </c>
    </row>
    <row r="1353" spans="1:22" ht="13.5" x14ac:dyDescent="0.25">
      <c r="A1353" s="3">
        <f>RSI!A1353</f>
        <v>43983</v>
      </c>
      <c r="B1353" s="2">
        <f>RSI!B1353</f>
        <v>3.1838000000000002</v>
      </c>
      <c r="C1353" s="2">
        <f>RSI!I1353</f>
        <v>56.233831420117696</v>
      </c>
      <c r="D1353" s="2">
        <f>MACD!E1353</f>
        <v>-3.6158215341147937E-2</v>
      </c>
      <c r="E1353" s="2">
        <f>MACD!F1353</f>
        <v>-8.626057282333538E-2</v>
      </c>
      <c r="F1353" s="2">
        <f>'Moving Avg'!D1353</f>
        <v>3.1937199999999999</v>
      </c>
      <c r="G1353" s="2">
        <f>'Moving Avg'!F1353</f>
        <v>3.1282799999999997</v>
      </c>
      <c r="H1353" s="2">
        <f>'Moving Avg'!G1353</f>
        <v>3.0338279999999997</v>
      </c>
      <c r="I1353" s="2">
        <f>'Moving Avg'!H1353</f>
        <v>3.3613465000000016</v>
      </c>
      <c r="J1353" s="6" t="str">
        <f>OBV!F1353</f>
        <v>BULLISH</v>
      </c>
      <c r="K1353" s="6" t="str">
        <f>OBV!G1353</f>
        <v>NEUTRAL</v>
      </c>
      <c r="L1353" s="6" t="str">
        <f>OBV!H1353</f>
        <v>NEUTRAL</v>
      </c>
      <c r="M1353" s="8">
        <f t="shared" si="210"/>
        <v>25</v>
      </c>
      <c r="N1353" s="8">
        <f t="shared" si="211"/>
        <v>0</v>
      </c>
      <c r="O1353" s="8">
        <f t="shared" si="212"/>
        <v>0</v>
      </c>
      <c r="P1353" s="8">
        <f t="shared" si="213"/>
        <v>49.5</v>
      </c>
      <c r="Q1353" s="9">
        <f t="shared" si="214"/>
        <v>16.175000000000001</v>
      </c>
      <c r="R1353" s="9">
        <f t="shared" si="215"/>
        <v>17.375</v>
      </c>
      <c r="S1353" s="9">
        <f t="shared" si="216"/>
        <v>26.025000000000002</v>
      </c>
      <c r="T1353" s="9">
        <f t="shared" si="217"/>
        <v>18.625</v>
      </c>
      <c r="U1353" s="8">
        <f t="shared" si="218"/>
        <v>19.858333333333334</v>
      </c>
      <c r="V1353" s="8">
        <f t="shared" si="219"/>
        <v>19.55</v>
      </c>
    </row>
    <row r="1354" spans="1:22" ht="13.5" x14ac:dyDescent="0.25">
      <c r="A1354" s="3">
        <f>RSI!A1354</f>
        <v>43984</v>
      </c>
      <c r="B1354" s="2">
        <f>RSI!B1354</f>
        <v>3.1838000000000002</v>
      </c>
      <c r="C1354" s="2">
        <f>RSI!I1354</f>
        <v>56.233831420117696</v>
      </c>
      <c r="D1354" s="2">
        <f>MACD!E1354</f>
        <v>-2.0771711130799009E-2</v>
      </c>
      <c r="E1354" s="2">
        <f>MACD!F1354</f>
        <v>-7.3162800484828108E-2</v>
      </c>
      <c r="F1354" s="2">
        <f>'Moving Avg'!D1354</f>
        <v>3.1823999999999999</v>
      </c>
      <c r="G1354" s="2">
        <f>'Moving Avg'!F1354</f>
        <v>3.1434899999999995</v>
      </c>
      <c r="H1354" s="2">
        <f>'Moving Avg'!G1354</f>
        <v>3.039488</v>
      </c>
      <c r="I1354" s="2">
        <f>'Moving Avg'!H1354</f>
        <v>3.3595775000000008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  <c r="M1354" s="8">
        <f t="shared" si="210"/>
        <v>25</v>
      </c>
      <c r="N1354" s="8">
        <f t="shared" si="211"/>
        <v>0</v>
      </c>
      <c r="O1354" s="8">
        <f t="shared" si="212"/>
        <v>0</v>
      </c>
      <c r="P1354" s="8">
        <f t="shared" si="213"/>
        <v>66.5</v>
      </c>
      <c r="Q1354" s="9">
        <f t="shared" si="214"/>
        <v>18.725000000000001</v>
      </c>
      <c r="R1354" s="9">
        <f t="shared" si="215"/>
        <v>21.625</v>
      </c>
      <c r="S1354" s="9">
        <f t="shared" si="216"/>
        <v>33.674999999999997</v>
      </c>
      <c r="T1354" s="9">
        <f t="shared" si="217"/>
        <v>22.875</v>
      </c>
      <c r="U1354" s="8">
        <f t="shared" si="218"/>
        <v>24.675000000000001</v>
      </c>
      <c r="V1354" s="8">
        <f t="shared" si="219"/>
        <v>24.225000000000001</v>
      </c>
    </row>
    <row r="1355" spans="1:22" ht="13.5" x14ac:dyDescent="0.25">
      <c r="A1355" s="3">
        <f>RSI!A1355</f>
        <v>43985</v>
      </c>
      <c r="B1355" s="2">
        <f>RSI!B1355</f>
        <v>3.1838000000000002</v>
      </c>
      <c r="C1355" s="2">
        <f>RSI!I1355</f>
        <v>56.233831420117696</v>
      </c>
      <c r="D1355" s="2">
        <f>MACD!E1355</f>
        <v>-1.4680612833450457E-2</v>
      </c>
      <c r="E1355" s="2">
        <f>MACD!F1355</f>
        <v>-6.1466362954552579E-2</v>
      </c>
      <c r="F1355" s="2">
        <f>'Moving Avg'!D1355</f>
        <v>3.1739000000000002</v>
      </c>
      <c r="G1355" s="2">
        <f>'Moving Avg'!F1355</f>
        <v>3.1586999999999996</v>
      </c>
      <c r="H1355" s="2">
        <f>'Moving Avg'!G1355</f>
        <v>3.0465619999999998</v>
      </c>
      <c r="I1355" s="2">
        <f>'Moving Avg'!H1355</f>
        <v>3.3578440000000005</v>
      </c>
      <c r="J1355" s="6" t="str">
        <f>OBV!F1355</f>
        <v>BULLISH</v>
      </c>
      <c r="K1355" s="6" t="str">
        <f>OBV!G1355</f>
        <v>NEUTRAL</v>
      </c>
      <c r="L1355" s="6" t="str">
        <f>OBV!H1355</f>
        <v>BULLISH DIVERGENCE</v>
      </c>
      <c r="M1355" s="8">
        <f t="shared" si="210"/>
        <v>25</v>
      </c>
      <c r="N1355" s="8">
        <f t="shared" si="211"/>
        <v>0</v>
      </c>
      <c r="O1355" s="8">
        <f t="shared" si="212"/>
        <v>0</v>
      </c>
      <c r="P1355" s="8">
        <f t="shared" si="213"/>
        <v>66.5</v>
      </c>
      <c r="Q1355" s="9">
        <f t="shared" si="214"/>
        <v>18.725000000000001</v>
      </c>
      <c r="R1355" s="9">
        <f t="shared" si="215"/>
        <v>21.625</v>
      </c>
      <c r="S1355" s="9">
        <f t="shared" si="216"/>
        <v>33.674999999999997</v>
      </c>
      <c r="T1355" s="9">
        <f t="shared" si="217"/>
        <v>22.875</v>
      </c>
      <c r="U1355" s="8">
        <f t="shared" si="218"/>
        <v>24.675000000000001</v>
      </c>
      <c r="V1355" s="8">
        <f t="shared" si="219"/>
        <v>24.225000000000001</v>
      </c>
    </row>
    <row r="1356" spans="1:22" ht="13.5" x14ac:dyDescent="0.25">
      <c r="A1356" s="3">
        <f>RSI!A1356</f>
        <v>43986</v>
      </c>
      <c r="B1356" s="2">
        <f>RSI!B1356</f>
        <v>3.1838000000000002</v>
      </c>
      <c r="C1356" s="2">
        <f>RSI!I1356</f>
        <v>56.233831420117696</v>
      </c>
      <c r="D1356" s="2">
        <f>MACD!E1356</f>
        <v>-9.9017681522410861E-3</v>
      </c>
      <c r="E1356" s="2">
        <f>MACD!F1356</f>
        <v>-5.1153443994090282E-2</v>
      </c>
      <c r="F1356" s="2">
        <f>'Moving Avg'!D1356</f>
        <v>3.1838000000000002</v>
      </c>
      <c r="G1356" s="2">
        <f>'Moving Avg'!F1356</f>
        <v>3.1696649999999993</v>
      </c>
      <c r="H1356" s="2">
        <f>'Moving Avg'!G1356</f>
        <v>3.0536359999999996</v>
      </c>
      <c r="I1356" s="2">
        <f>'Moving Avg'!H1356</f>
        <v>3.3561460000000007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25</v>
      </c>
      <c r="N1356" s="8">
        <f t="shared" si="211"/>
        <v>0</v>
      </c>
      <c r="O1356" s="8">
        <f t="shared" si="212"/>
        <v>0</v>
      </c>
      <c r="P1356" s="8">
        <f t="shared" si="213"/>
        <v>83.5</v>
      </c>
      <c r="Q1356" s="9">
        <f t="shared" si="214"/>
        <v>21.274999999999999</v>
      </c>
      <c r="R1356" s="9">
        <f t="shared" si="215"/>
        <v>25.875</v>
      </c>
      <c r="S1356" s="9">
        <f t="shared" si="216"/>
        <v>41.325000000000003</v>
      </c>
      <c r="T1356" s="9">
        <f t="shared" si="217"/>
        <v>27.125</v>
      </c>
      <c r="U1356" s="8">
        <f t="shared" si="218"/>
        <v>29.491666666666664</v>
      </c>
      <c r="V1356" s="8">
        <f t="shared" si="219"/>
        <v>28.9</v>
      </c>
    </row>
    <row r="1357" spans="1:22" ht="13.5" x14ac:dyDescent="0.25">
      <c r="A1357" s="3">
        <f>RSI!A1357</f>
        <v>43987</v>
      </c>
      <c r="B1357" s="2">
        <f>RSI!B1357</f>
        <v>3.1555</v>
      </c>
      <c r="C1357" s="2">
        <f>RSI!I1357</f>
        <v>52.931708802800493</v>
      </c>
      <c r="D1357" s="2">
        <f>MACD!E1357</f>
        <v>-8.4630520270514431E-3</v>
      </c>
      <c r="E1357" s="2">
        <f>MACD!F1357</f>
        <v>-4.2615365600682513E-2</v>
      </c>
      <c r="F1357" s="2">
        <f>'Moving Avg'!D1357</f>
        <v>3.17814</v>
      </c>
      <c r="G1357" s="2">
        <f>'Moving Avg'!F1357</f>
        <v>3.1749699999999996</v>
      </c>
      <c r="H1357" s="2">
        <f>'Moving Avg'!G1357</f>
        <v>3.0601439999999993</v>
      </c>
      <c r="I1357" s="2">
        <f>'Moving Avg'!H1357</f>
        <v>3.3543065000000003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16.5</v>
      </c>
      <c r="Q1357" s="9">
        <f t="shared" si="214"/>
        <v>11.225</v>
      </c>
      <c r="R1357" s="9">
        <f t="shared" si="215"/>
        <v>9.125</v>
      </c>
      <c r="S1357" s="9">
        <f t="shared" si="216"/>
        <v>11.175000000000001</v>
      </c>
      <c r="T1357" s="9">
        <f t="shared" si="217"/>
        <v>10.375</v>
      </c>
      <c r="U1357" s="8">
        <f t="shared" si="218"/>
        <v>10.508333333333335</v>
      </c>
      <c r="V1357" s="8">
        <f t="shared" si="219"/>
        <v>10.475000000000001</v>
      </c>
    </row>
    <row r="1358" spans="1:22" ht="13.5" x14ac:dyDescent="0.25">
      <c r="A1358" s="3">
        <f>RSI!A1358</f>
        <v>43990</v>
      </c>
      <c r="B1358" s="2">
        <f>RSI!B1358</f>
        <v>3.1059999999999999</v>
      </c>
      <c r="C1358" s="2">
        <f>RSI!I1358</f>
        <v>47.659982586942</v>
      </c>
      <c r="D1358" s="2">
        <f>MACD!E1358</f>
        <v>2.7896520827357385E-3</v>
      </c>
      <c r="E1358" s="2">
        <f>MACD!F1358</f>
        <v>-3.353436206399886E-2</v>
      </c>
      <c r="F1358" s="2">
        <f>'Moving Avg'!D1358</f>
        <v>3.1625800000000002</v>
      </c>
      <c r="G1358" s="2">
        <f>'Moving Avg'!F1358</f>
        <v>3.1781549999999998</v>
      </c>
      <c r="H1358" s="2">
        <f>'Moving Avg'!G1358</f>
        <v>3.063963999999999</v>
      </c>
      <c r="I1358" s="2">
        <f>'Moving Avg'!H1358</f>
        <v>3.3522545000000004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0</v>
      </c>
      <c r="O1358" s="8">
        <f t="shared" si="212"/>
        <v>0</v>
      </c>
      <c r="P1358" s="8">
        <f t="shared" si="213"/>
        <v>16.5</v>
      </c>
      <c r="Q1358" s="9">
        <f t="shared" si="214"/>
        <v>11.225</v>
      </c>
      <c r="R1358" s="9">
        <f t="shared" si="215"/>
        <v>9.125</v>
      </c>
      <c r="S1358" s="9">
        <f t="shared" si="216"/>
        <v>11.175000000000001</v>
      </c>
      <c r="T1358" s="9">
        <f t="shared" si="217"/>
        <v>10.375</v>
      </c>
      <c r="U1358" s="8">
        <f t="shared" si="218"/>
        <v>10.508333333333335</v>
      </c>
      <c r="V1358" s="8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3.1059999999999999</v>
      </c>
      <c r="C1359" s="2">
        <f>RSI!I1359</f>
        <v>47.659982586942</v>
      </c>
      <c r="D1359" s="2">
        <f>MACD!E1359</f>
        <v>2.116838433874868E-2</v>
      </c>
      <c r="E1359" s="2">
        <f>MACD!F1359</f>
        <v>-2.2593812783449355E-2</v>
      </c>
      <c r="F1359" s="2">
        <f>'Moving Avg'!D1359</f>
        <v>3.1470199999999999</v>
      </c>
      <c r="G1359" s="2">
        <f>'Moving Avg'!F1359</f>
        <v>3.177095</v>
      </c>
      <c r="H1359" s="2">
        <f>'Moving Avg'!G1359</f>
        <v>3.066085999999999</v>
      </c>
      <c r="I1359" s="2">
        <f>'Moving Avg'!H1359</f>
        <v>3.3502380000000005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0</v>
      </c>
      <c r="P1359" s="8">
        <f t="shared" si="213"/>
        <v>16.5</v>
      </c>
      <c r="Q1359" s="9">
        <f t="shared" si="214"/>
        <v>11.225</v>
      </c>
      <c r="R1359" s="9">
        <f t="shared" si="215"/>
        <v>9.125</v>
      </c>
      <c r="S1359" s="9">
        <f t="shared" si="216"/>
        <v>11.175000000000001</v>
      </c>
      <c r="T1359" s="9">
        <f t="shared" si="217"/>
        <v>10.375</v>
      </c>
      <c r="U1359" s="8">
        <f t="shared" si="218"/>
        <v>10.508333333333335</v>
      </c>
      <c r="V1359" s="8">
        <f t="shared" si="219"/>
        <v>10.475000000000001</v>
      </c>
    </row>
    <row r="1360" spans="1:22" ht="13.5" x14ac:dyDescent="0.25">
      <c r="A1360" s="3">
        <f>RSI!A1360</f>
        <v>43992</v>
      </c>
      <c r="B1360" s="2">
        <f>RSI!B1360</f>
        <v>3.1131000000000002</v>
      </c>
      <c r="C1360" s="2">
        <f>RSI!I1360</f>
        <v>48.512998338349554</v>
      </c>
      <c r="D1360" s="2">
        <f>MACD!E1360</f>
        <v>3.4162908079628185E-2</v>
      </c>
      <c r="E1360" s="2">
        <f>MACD!F1360</f>
        <v>-1.1242468610833847E-2</v>
      </c>
      <c r="F1360" s="2">
        <f>'Moving Avg'!D1360</f>
        <v>3.1328800000000001</v>
      </c>
      <c r="G1360" s="2">
        <f>'Moving Avg'!F1360</f>
        <v>3.1717900000000001</v>
      </c>
      <c r="H1360" s="2">
        <f>'Moving Avg'!G1360</f>
        <v>3.066651999999999</v>
      </c>
      <c r="I1360" s="2">
        <f>'Moving Avg'!H1360</f>
        <v>3.3481155000000005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11.225</v>
      </c>
      <c r="R1360" s="9">
        <f t="shared" si="215"/>
        <v>9.125</v>
      </c>
      <c r="S1360" s="9">
        <f t="shared" si="216"/>
        <v>11.175000000000001</v>
      </c>
      <c r="T1360" s="9">
        <f t="shared" si="217"/>
        <v>10.375</v>
      </c>
      <c r="U1360" s="8">
        <f t="shared" si="218"/>
        <v>10.508333333333335</v>
      </c>
      <c r="V1360" s="8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3.1272000000000002</v>
      </c>
      <c r="C1361" s="2">
        <f>RSI!I1361</f>
        <v>50.247148157230647</v>
      </c>
      <c r="D1361" s="2">
        <f>MACD!E1361</f>
        <v>3.0046219750349934E-2</v>
      </c>
      <c r="E1361" s="2">
        <f>MACD!F1361</f>
        <v>-2.9847309385970903E-3</v>
      </c>
      <c r="F1361" s="2">
        <f>'Moving Avg'!D1361</f>
        <v>3.1215599999999997</v>
      </c>
      <c r="G1361" s="2">
        <f>'Moving Avg'!F1361</f>
        <v>3.1717900000000001</v>
      </c>
      <c r="H1361" s="2">
        <f>'Moving Avg'!G1361</f>
        <v>3.0674999999999994</v>
      </c>
      <c r="I1361" s="2">
        <f>'Moving Avg'!H1361</f>
        <v>3.3462405000000013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11.225</v>
      </c>
      <c r="R1361" s="9">
        <f t="shared" si="215"/>
        <v>9.125</v>
      </c>
      <c r="S1361" s="9">
        <f t="shared" si="216"/>
        <v>11.175000000000001</v>
      </c>
      <c r="T1361" s="9">
        <f t="shared" si="217"/>
        <v>10.375</v>
      </c>
      <c r="U1361" s="8">
        <f t="shared" si="218"/>
        <v>10.508333333333335</v>
      </c>
      <c r="V1361" s="8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3.2191999999999998</v>
      </c>
      <c r="C1362" s="2">
        <f>RSI!I1362</f>
        <v>59.768677685083688</v>
      </c>
      <c r="D1362" s="2">
        <f>MACD!E1362</f>
        <v>2.735996855504208E-2</v>
      </c>
      <c r="E1362" s="2">
        <f>MACD!F1362</f>
        <v>3.0842089601307442E-3</v>
      </c>
      <c r="F1362" s="2">
        <f>'Moving Avg'!D1362</f>
        <v>3.1342999999999996</v>
      </c>
      <c r="G1362" s="2">
        <f>'Moving Avg'!F1362</f>
        <v>3.1721450000000004</v>
      </c>
      <c r="H1362" s="2">
        <f>'Moving Avg'!G1362</f>
        <v>3.0701879999999995</v>
      </c>
      <c r="I1362" s="2">
        <f>'Moving Avg'!H1362</f>
        <v>3.3444715000000014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  <c r="M1362" s="8">
        <f t="shared" si="210"/>
        <v>25</v>
      </c>
      <c r="N1362" s="8">
        <f t="shared" si="211"/>
        <v>0</v>
      </c>
      <c r="O1362" s="8">
        <f t="shared" si="212"/>
        <v>0</v>
      </c>
      <c r="P1362" s="8">
        <f t="shared" si="213"/>
        <v>83.5</v>
      </c>
      <c r="Q1362" s="9">
        <f t="shared" si="214"/>
        <v>21.274999999999999</v>
      </c>
      <c r="R1362" s="9">
        <f t="shared" si="215"/>
        <v>25.875</v>
      </c>
      <c r="S1362" s="9">
        <f t="shared" si="216"/>
        <v>41.325000000000003</v>
      </c>
      <c r="T1362" s="9">
        <f t="shared" si="217"/>
        <v>27.125</v>
      </c>
      <c r="U1362" s="8">
        <f t="shared" si="218"/>
        <v>29.491666666666664</v>
      </c>
      <c r="V1362" s="8">
        <f t="shared" si="219"/>
        <v>28.9</v>
      </c>
    </row>
    <row r="1363" spans="1:22" ht="13.5" x14ac:dyDescent="0.25">
      <c r="A1363" s="3">
        <f>RSI!A1363</f>
        <v>43997</v>
      </c>
      <c r="B1363" s="2">
        <f>RSI!B1363</f>
        <v>3.2050000000000001</v>
      </c>
      <c r="C1363" s="2">
        <f>RSI!I1363</f>
        <v>57.926007801805632</v>
      </c>
      <c r="D1363" s="2">
        <f>MACD!E1363</f>
        <v>2.5591994330171008E-2</v>
      </c>
      <c r="E1363" s="2">
        <f>MACD!F1363</f>
        <v>7.5857660341387984E-3</v>
      </c>
      <c r="F1363" s="2">
        <f>'Moving Avg'!D1363</f>
        <v>3.1541000000000001</v>
      </c>
      <c r="G1363" s="2">
        <f>'Moving Avg'!F1363</f>
        <v>3.1714350000000002</v>
      </c>
      <c r="H1363" s="2">
        <f>'Moving Avg'!G1363</f>
        <v>3.0725920000000002</v>
      </c>
      <c r="I1363" s="2">
        <f>'Moving Avg'!H1363</f>
        <v>3.3421010000000013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  <c r="M1363" s="8">
        <f t="shared" si="210"/>
        <v>25</v>
      </c>
      <c r="N1363" s="8">
        <f t="shared" si="211"/>
        <v>0</v>
      </c>
      <c r="O1363" s="8">
        <f t="shared" si="212"/>
        <v>0</v>
      </c>
      <c r="P1363" s="8">
        <f t="shared" si="213"/>
        <v>16.5</v>
      </c>
      <c r="Q1363" s="9">
        <f t="shared" si="214"/>
        <v>11.225</v>
      </c>
      <c r="R1363" s="9">
        <f t="shared" si="215"/>
        <v>9.125</v>
      </c>
      <c r="S1363" s="9">
        <f t="shared" si="216"/>
        <v>11.175000000000001</v>
      </c>
      <c r="T1363" s="9">
        <f t="shared" si="217"/>
        <v>10.375</v>
      </c>
      <c r="U1363" s="8">
        <f t="shared" si="218"/>
        <v>10.508333333333335</v>
      </c>
      <c r="V1363" s="8">
        <f t="shared" si="219"/>
        <v>10.475000000000001</v>
      </c>
    </row>
    <row r="1364" spans="1:22" ht="13.5" x14ac:dyDescent="0.25">
      <c r="A1364" s="3">
        <f>RSI!A1364</f>
        <v>43998</v>
      </c>
      <c r="B1364" s="2">
        <f>RSI!B1364</f>
        <v>3.0139999999999998</v>
      </c>
      <c r="C1364" s="2">
        <f>RSI!I1364</f>
        <v>40.043294967241593</v>
      </c>
      <c r="D1364" s="2">
        <f>MACD!E1364</f>
        <v>3.7821735386694755E-2</v>
      </c>
      <c r="E1364" s="2">
        <f>MACD!F1364</f>
        <v>1.363295990464999E-2</v>
      </c>
      <c r="F1364" s="2">
        <f>'Moving Avg'!D1364</f>
        <v>3.1356999999999999</v>
      </c>
      <c r="G1364" s="2">
        <f>'Moving Avg'!F1364</f>
        <v>3.1615300000000008</v>
      </c>
      <c r="H1364" s="2">
        <f>'Moving Avg'!G1364</f>
        <v>3.0707520000000006</v>
      </c>
      <c r="I1364" s="2">
        <f>'Moving Avg'!H1364</f>
        <v>3.3387755000000015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16.5</v>
      </c>
      <c r="Q1364" s="9">
        <f t="shared" si="214"/>
        <v>11.225</v>
      </c>
      <c r="R1364" s="9">
        <f t="shared" si="215"/>
        <v>9.125</v>
      </c>
      <c r="S1364" s="9">
        <f t="shared" si="216"/>
        <v>11.175000000000001</v>
      </c>
      <c r="T1364" s="9">
        <f t="shared" si="217"/>
        <v>10.375</v>
      </c>
      <c r="U1364" s="8">
        <f t="shared" si="218"/>
        <v>10.508333333333335</v>
      </c>
      <c r="V1364" s="8">
        <f t="shared" si="219"/>
        <v>10.475000000000001</v>
      </c>
    </row>
    <row r="1365" spans="1:22" ht="13.5" x14ac:dyDescent="0.25">
      <c r="A1365" s="3">
        <f>RSI!A1365</f>
        <v>43999</v>
      </c>
      <c r="B1365" s="2">
        <f>RSI!B1365</f>
        <v>3.0282</v>
      </c>
      <c r="C1365" s="2">
        <f>RSI!I1365</f>
        <v>41.489511066905997</v>
      </c>
      <c r="D1365" s="2">
        <f>MACD!E1365</f>
        <v>4.7855615298367571E-2</v>
      </c>
      <c r="E1365" s="2">
        <f>MACD!F1365</f>
        <v>2.0477490983393506E-2</v>
      </c>
      <c r="F1365" s="2">
        <f>'Moving Avg'!D1365</f>
        <v>3.1187200000000002</v>
      </c>
      <c r="G1365" s="2">
        <f>'Moving Avg'!F1365</f>
        <v>3.1544550000000005</v>
      </c>
      <c r="H1365" s="2">
        <f>'Moving Avg'!G1365</f>
        <v>3.0710360000000008</v>
      </c>
      <c r="I1365" s="2">
        <f>'Moving Avg'!H1365</f>
        <v>3.335344000000001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16.5</v>
      </c>
      <c r="Q1365" s="9">
        <f t="shared" si="214"/>
        <v>11.225</v>
      </c>
      <c r="R1365" s="9">
        <f t="shared" si="215"/>
        <v>9.125</v>
      </c>
      <c r="S1365" s="9">
        <f t="shared" si="216"/>
        <v>11.175000000000001</v>
      </c>
      <c r="T1365" s="9">
        <f t="shared" si="217"/>
        <v>10.375</v>
      </c>
      <c r="U1365" s="8">
        <f t="shared" si="218"/>
        <v>10.508333333333335</v>
      </c>
      <c r="V1365" s="8">
        <f t="shared" si="219"/>
        <v>10.475000000000001</v>
      </c>
    </row>
    <row r="1366" spans="1:22" ht="13.5" x14ac:dyDescent="0.25">
      <c r="A1366" s="3">
        <f>RSI!A1366</f>
        <v>44000</v>
      </c>
      <c r="B1366" s="2">
        <f>RSI!B1366</f>
        <v>3.0282</v>
      </c>
      <c r="C1366" s="2">
        <f>RSI!I1366</f>
        <v>41.489511066905997</v>
      </c>
      <c r="D1366" s="2">
        <f>MACD!E1366</f>
        <v>5.6944773459383313E-2</v>
      </c>
      <c r="E1366" s="2">
        <f>MACD!F1366</f>
        <v>2.7770947478591469E-2</v>
      </c>
      <c r="F1366" s="2">
        <f>'Moving Avg'!D1366</f>
        <v>3.0989200000000001</v>
      </c>
      <c r="G1366" s="2">
        <f>'Moving Avg'!F1366</f>
        <v>3.147380000000001</v>
      </c>
      <c r="H1366" s="2">
        <f>'Moving Avg'!G1366</f>
        <v>3.0696220000000012</v>
      </c>
      <c r="I1366" s="2">
        <f>'Moving Avg'!H1366</f>
        <v>3.3320895000000008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16.5</v>
      </c>
      <c r="Q1366" s="9">
        <f t="shared" si="214"/>
        <v>11.225</v>
      </c>
      <c r="R1366" s="9">
        <f t="shared" si="215"/>
        <v>9.125</v>
      </c>
      <c r="S1366" s="9">
        <f t="shared" si="216"/>
        <v>11.175000000000001</v>
      </c>
      <c r="T1366" s="9">
        <f t="shared" si="217"/>
        <v>10.375</v>
      </c>
      <c r="U1366" s="8">
        <f t="shared" si="218"/>
        <v>10.508333333333335</v>
      </c>
      <c r="V1366" s="8">
        <f t="shared" si="219"/>
        <v>10.475000000000001</v>
      </c>
    </row>
    <row r="1367" spans="1:22" ht="13.5" x14ac:dyDescent="0.25">
      <c r="A1367" s="3">
        <f>RSI!A1367</f>
        <v>44001</v>
      </c>
      <c r="B1367" s="2">
        <f>RSI!B1367</f>
        <v>3.0282</v>
      </c>
      <c r="C1367" s="2">
        <f>RSI!I1367</f>
        <v>41.489511066905997</v>
      </c>
      <c r="D1367" s="2">
        <f>MACD!E1367</f>
        <v>6.0836338702807247E-2</v>
      </c>
      <c r="E1367" s="2">
        <f>MACD!F1367</f>
        <v>3.4384025723434623E-2</v>
      </c>
      <c r="F1367" s="2">
        <f>'Moving Avg'!D1367</f>
        <v>3.0607199999999999</v>
      </c>
      <c r="G1367" s="2">
        <f>'Moving Avg'!F1367</f>
        <v>3.1417200000000003</v>
      </c>
      <c r="H1367" s="2">
        <f>'Moving Avg'!G1367</f>
        <v>3.0700480000000012</v>
      </c>
      <c r="I1367" s="2">
        <f>'Moving Avg'!H1367</f>
        <v>3.3287290000000014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11.225</v>
      </c>
      <c r="R1367" s="9">
        <f t="shared" si="215"/>
        <v>9.125</v>
      </c>
      <c r="S1367" s="9">
        <f t="shared" si="216"/>
        <v>11.175000000000001</v>
      </c>
      <c r="T1367" s="9">
        <f t="shared" si="217"/>
        <v>10.375</v>
      </c>
      <c r="U1367" s="8">
        <f t="shared" si="218"/>
        <v>10.508333333333335</v>
      </c>
      <c r="V1367" s="8">
        <f t="shared" si="219"/>
        <v>10.475000000000001</v>
      </c>
    </row>
    <row r="1368" spans="1:22" ht="13.5" x14ac:dyDescent="0.25">
      <c r="A1368" s="3">
        <f>RSI!A1368</f>
        <v>44004</v>
      </c>
      <c r="B1368" s="2">
        <f>RSI!B1368</f>
        <v>3.0139999999999998</v>
      </c>
      <c r="C1368" s="2">
        <f>RSI!I1368</f>
        <v>40.276129989052365</v>
      </c>
      <c r="D1368" s="2">
        <f>MACD!E1368</f>
        <v>5.8079173708877274E-2</v>
      </c>
      <c r="E1368" s="2">
        <f>MACD!F1368</f>
        <v>3.9123055320523153E-2</v>
      </c>
      <c r="F1368" s="2">
        <f>'Moving Avg'!D1368</f>
        <v>3.0225199999999997</v>
      </c>
      <c r="G1368" s="2">
        <f>'Moving Avg'!F1368</f>
        <v>3.1332300000000002</v>
      </c>
      <c r="H1368" s="2">
        <f>'Moving Avg'!G1368</f>
        <v>3.0684920000000004</v>
      </c>
      <c r="I1368" s="2">
        <f>'Moving Avg'!H1368</f>
        <v>3.3254035000000006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2.9998999999999998</v>
      </c>
      <c r="C1369" s="2">
        <f>RSI!I1369</f>
        <v>39.054757050535208</v>
      </c>
      <c r="D1369" s="2">
        <f>MACD!E1369</f>
        <v>5.7350008272505804E-2</v>
      </c>
      <c r="E1369" s="2">
        <f>MACD!F1369</f>
        <v>4.2768445910919689E-2</v>
      </c>
      <c r="F1369" s="2">
        <f>'Moving Avg'!D1369</f>
        <v>3.0196999999999998</v>
      </c>
      <c r="G1369" s="2">
        <f>'Moving Avg'!F1369</f>
        <v>3.1212050000000002</v>
      </c>
      <c r="H1369" s="2">
        <f>'Moving Avg'!G1369</f>
        <v>3.0666540000000011</v>
      </c>
      <c r="I1369" s="2">
        <f>'Moving Avg'!H1369</f>
        <v>3.3225380000000007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2.9573999999999998</v>
      </c>
      <c r="C1370" s="2">
        <f>RSI!I1370</f>
        <v>35.554869072927403</v>
      </c>
      <c r="D1370" s="2">
        <f>MACD!E1370</f>
        <v>6.157473611269948E-2</v>
      </c>
      <c r="E1370" s="2">
        <f>MACD!F1370</f>
        <v>4.6529703951275647E-2</v>
      </c>
      <c r="F1370" s="2">
        <f>'Moving Avg'!D1370</f>
        <v>3.0055399999999999</v>
      </c>
      <c r="G1370" s="2">
        <f>'Moving Avg'!F1370</f>
        <v>3.1077599999999999</v>
      </c>
      <c r="H1370" s="2">
        <f>'Moving Avg'!G1370</f>
        <v>3.0639660000000011</v>
      </c>
      <c r="I1370" s="2">
        <f>'Moving Avg'!H1370</f>
        <v>3.3193185000000005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3.0423</v>
      </c>
      <c r="C1371" s="2">
        <f>RSI!I1371</f>
        <v>45.97108337070437</v>
      </c>
      <c r="D1371" s="2">
        <f>MACD!E1371</f>
        <v>6.1837702527520744E-2</v>
      </c>
      <c r="E1371" s="2">
        <f>MACD!F1371</f>
        <v>4.9591303666524665E-2</v>
      </c>
      <c r="F1371" s="2">
        <f>'Moving Avg'!D1371</f>
        <v>3.0083599999999997</v>
      </c>
      <c r="G1371" s="2">
        <f>'Moving Avg'!F1371</f>
        <v>3.1031599999999999</v>
      </c>
      <c r="H1371" s="2">
        <f>'Moving Avg'!G1371</f>
        <v>3.0629760000000017</v>
      </c>
      <c r="I1371" s="2">
        <f>'Moving Avg'!H1371</f>
        <v>3.3165589999999998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3.1272000000000002</v>
      </c>
      <c r="C1372" s="2">
        <f>RSI!I1372</f>
        <v>53.981214600714161</v>
      </c>
      <c r="D1372" s="2">
        <f>MACD!E1372</f>
        <v>7.0171505815172619E-2</v>
      </c>
      <c r="E1372" s="2">
        <f>MACD!F1372</f>
        <v>5.3707344096254259E-2</v>
      </c>
      <c r="F1372" s="2">
        <f>'Moving Avg'!D1372</f>
        <v>3.0281600000000002</v>
      </c>
      <c r="G1372" s="2">
        <f>'Moving Avg'!F1372</f>
        <v>3.1003299999999996</v>
      </c>
      <c r="H1372" s="2">
        <f>'Moving Avg'!G1372</f>
        <v>3.0635420000000009</v>
      </c>
      <c r="I1372" s="2">
        <f>'Moving Avg'!H1372</f>
        <v>3.31433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3.0777000000000001</v>
      </c>
      <c r="C1373" s="2">
        <f>RSI!I1373</f>
        <v>49.384125400516339</v>
      </c>
      <c r="D1373" s="2">
        <f>MACD!E1373</f>
        <v>7.8431647925838455E-2</v>
      </c>
      <c r="E1373" s="2">
        <f>MACD!F1373</f>
        <v>5.8652204862171098E-2</v>
      </c>
      <c r="F1373" s="2">
        <f>'Moving Avg'!D1373</f>
        <v>3.0409000000000002</v>
      </c>
      <c r="G1373" s="2">
        <f>'Moving Avg'!F1373</f>
        <v>3.0950249999999997</v>
      </c>
      <c r="H1373" s="2">
        <f>'Moving Avg'!G1373</f>
        <v>3.0631180000000007</v>
      </c>
      <c r="I1373" s="2">
        <f>'Moving Avg'!H1373</f>
        <v>3.3118535000000002</v>
      </c>
      <c r="J1373" s="6" t="str">
        <f>OBV!F1373</f>
        <v>BEARISH</v>
      </c>
      <c r="K1373" s="6" t="str">
        <f>OBV!G1373</f>
        <v>NEUTRAL</v>
      </c>
      <c r="L1373" s="6" t="str">
        <f>OBV!H1373</f>
        <v>BEARISH DIVERGENCE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3.0777000000000001</v>
      </c>
      <c r="C1374" s="2">
        <f>RSI!I1374</f>
        <v>49.384125400516339</v>
      </c>
      <c r="D1374" s="2">
        <f>MACD!E1374</f>
        <v>5.6075558150139315E-2</v>
      </c>
      <c r="E1374" s="2">
        <f>MACD!F1374</f>
        <v>5.8136875519764743E-2</v>
      </c>
      <c r="F1374" s="2">
        <f>'Moving Avg'!D1374</f>
        <v>3.05646</v>
      </c>
      <c r="G1374" s="2">
        <f>'Moving Avg'!F1374</f>
        <v>3.0897199999999998</v>
      </c>
      <c r="H1374" s="2">
        <f>'Moving Avg'!G1374</f>
        <v>3.0645340000000005</v>
      </c>
      <c r="I1374" s="2">
        <f>'Moving Avg'!H1374</f>
        <v>3.3095185000000011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25</v>
      </c>
      <c r="N1374" s="8">
        <f t="shared" si="211"/>
        <v>45</v>
      </c>
      <c r="O1374" s="8">
        <f t="shared" si="212"/>
        <v>0</v>
      </c>
      <c r="P1374" s="8">
        <f t="shared" si="213"/>
        <v>83.5</v>
      </c>
      <c r="Q1374" s="9">
        <f t="shared" si="214"/>
        <v>37.024999999999999</v>
      </c>
      <c r="R1374" s="9">
        <f t="shared" si="215"/>
        <v>34.875</v>
      </c>
      <c r="S1374" s="9">
        <f t="shared" si="216"/>
        <v>48.075000000000003</v>
      </c>
      <c r="T1374" s="9">
        <f t="shared" si="217"/>
        <v>38.375</v>
      </c>
      <c r="U1374" s="8">
        <f t="shared" si="218"/>
        <v>39.991666666666667</v>
      </c>
      <c r="V1374" s="8">
        <f t="shared" si="219"/>
        <v>39.587500000000006</v>
      </c>
    </row>
    <row r="1375" spans="1:22" ht="13.5" x14ac:dyDescent="0.25">
      <c r="A1375" s="3">
        <f>RSI!A1375</f>
        <v>44013</v>
      </c>
      <c r="B1375" s="2">
        <f>RSI!B1375</f>
        <v>3.1131000000000002</v>
      </c>
      <c r="C1375" s="2">
        <f>RSI!I1375</f>
        <v>52.723413000264344</v>
      </c>
      <c r="D1375" s="2">
        <f>MACD!E1375</f>
        <v>3.6757532734418952E-2</v>
      </c>
      <c r="E1375" s="2">
        <f>MACD!F1375</f>
        <v>5.3861006962695586E-2</v>
      </c>
      <c r="F1375" s="2">
        <f>'Moving Avg'!D1375</f>
        <v>3.0875999999999997</v>
      </c>
      <c r="G1375" s="2">
        <f>'Moving Avg'!F1375</f>
        <v>3.086185</v>
      </c>
      <c r="H1375" s="2">
        <f>'Moving Avg'!G1375</f>
        <v>3.0683560000000001</v>
      </c>
      <c r="I1375" s="2">
        <f>'Moving Avg'!H1375</f>
        <v>3.3074315000000012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25</v>
      </c>
      <c r="N1375" s="8">
        <f t="shared" si="211"/>
        <v>45</v>
      </c>
      <c r="O1375" s="8">
        <f t="shared" si="212"/>
        <v>0</v>
      </c>
      <c r="P1375" s="8">
        <f t="shared" si="213"/>
        <v>83.5</v>
      </c>
      <c r="Q1375" s="9">
        <f t="shared" si="214"/>
        <v>37.024999999999999</v>
      </c>
      <c r="R1375" s="9">
        <f t="shared" si="215"/>
        <v>34.875</v>
      </c>
      <c r="S1375" s="9">
        <f t="shared" si="216"/>
        <v>48.075000000000003</v>
      </c>
      <c r="T1375" s="9">
        <f t="shared" si="217"/>
        <v>38.375</v>
      </c>
      <c r="U1375" s="8">
        <f t="shared" si="218"/>
        <v>39.991666666666667</v>
      </c>
      <c r="V1375" s="8">
        <f t="shared" si="219"/>
        <v>39.587500000000006</v>
      </c>
    </row>
    <row r="1376" spans="1:22" ht="13.5" x14ac:dyDescent="0.25">
      <c r="A1376" s="3">
        <f>RSI!A1376</f>
        <v>44014</v>
      </c>
      <c r="B1376" s="2">
        <f>RSI!B1376</f>
        <v>3.1131000000000002</v>
      </c>
      <c r="C1376" s="2">
        <f>RSI!I1376</f>
        <v>52.723413000264344</v>
      </c>
      <c r="D1376" s="2">
        <f>MACD!E1376</f>
        <v>2.0235917007180415E-2</v>
      </c>
      <c r="E1376" s="2">
        <f>MACD!F1376</f>
        <v>4.7135988971592553E-2</v>
      </c>
      <c r="F1376" s="2">
        <f>'Moving Avg'!D1376</f>
        <v>3.1017600000000001</v>
      </c>
      <c r="G1376" s="2">
        <f>'Moving Avg'!F1376</f>
        <v>3.0826500000000001</v>
      </c>
      <c r="H1376" s="2">
        <f>'Moving Avg'!G1376</f>
        <v>3.071186</v>
      </c>
      <c r="I1376" s="2">
        <f>'Moving Avg'!H1376</f>
        <v>3.3053445000000017</v>
      </c>
      <c r="J1376" s="6" t="str">
        <f>OBV!F1376</f>
        <v>BULLISH</v>
      </c>
      <c r="K1376" s="6" t="str">
        <f>OBV!G1376</f>
        <v>NEUTRAL</v>
      </c>
      <c r="L1376" s="6" t="str">
        <f>OBV!H1376</f>
        <v>CONFIRMED BULLISH</v>
      </c>
      <c r="M1376" s="8">
        <f t="shared" si="210"/>
        <v>25</v>
      </c>
      <c r="N1376" s="8">
        <f t="shared" si="211"/>
        <v>100</v>
      </c>
      <c r="O1376" s="8">
        <f t="shared" si="212"/>
        <v>0</v>
      </c>
      <c r="P1376" s="8">
        <f t="shared" si="213"/>
        <v>83.5</v>
      </c>
      <c r="Q1376" s="9">
        <f t="shared" si="214"/>
        <v>56.274999999999999</v>
      </c>
      <c r="R1376" s="9">
        <f t="shared" si="215"/>
        <v>45.875</v>
      </c>
      <c r="S1376" s="9">
        <f t="shared" si="216"/>
        <v>56.325000000000003</v>
      </c>
      <c r="T1376" s="9">
        <f t="shared" si="217"/>
        <v>52.125</v>
      </c>
      <c r="U1376" s="8">
        <f t="shared" si="218"/>
        <v>52.82500000000001</v>
      </c>
      <c r="V1376" s="8">
        <f t="shared" si="219"/>
        <v>52.650000000000006</v>
      </c>
    </row>
    <row r="1377" spans="1:22" ht="13.5" x14ac:dyDescent="0.25">
      <c r="A1377" s="3">
        <f>RSI!A1377</f>
        <v>44015</v>
      </c>
      <c r="B1377" s="2">
        <f>RSI!B1377</f>
        <v>3.1838000000000002</v>
      </c>
      <c r="C1377" s="2">
        <f>RSI!I1377</f>
        <v>58.990141360771759</v>
      </c>
      <c r="D1377" s="2">
        <f>MACD!E1377</f>
        <v>8.5646403561545625E-4</v>
      </c>
      <c r="E1377" s="2">
        <f>MACD!F1377</f>
        <v>3.7880083984397142E-2</v>
      </c>
      <c r="F1377" s="2">
        <f>'Moving Avg'!D1377</f>
        <v>3.1130799999999996</v>
      </c>
      <c r="G1377" s="2">
        <f>'Moving Avg'!F1377</f>
        <v>3.0840649999999998</v>
      </c>
      <c r="H1377" s="2">
        <f>'Moving Avg'!G1377</f>
        <v>3.0754299999999994</v>
      </c>
      <c r="I1377" s="2">
        <f>'Moving Avg'!H1377</f>
        <v>3.3034340000000015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  <c r="M1377" s="8">
        <f t="shared" si="210"/>
        <v>25</v>
      </c>
      <c r="N1377" s="8">
        <f t="shared" si="211"/>
        <v>100</v>
      </c>
      <c r="O1377" s="8">
        <f t="shared" si="212"/>
        <v>0</v>
      </c>
      <c r="P1377" s="8">
        <f t="shared" si="213"/>
        <v>83.5</v>
      </c>
      <c r="Q1377" s="9">
        <f t="shared" si="214"/>
        <v>56.274999999999999</v>
      </c>
      <c r="R1377" s="9">
        <f t="shared" si="215"/>
        <v>45.875</v>
      </c>
      <c r="S1377" s="9">
        <f t="shared" si="216"/>
        <v>56.325000000000003</v>
      </c>
      <c r="T1377" s="9">
        <f t="shared" si="217"/>
        <v>52.125</v>
      </c>
      <c r="U1377" s="8">
        <f t="shared" si="218"/>
        <v>52.82500000000001</v>
      </c>
      <c r="V1377" s="8">
        <f t="shared" si="219"/>
        <v>52.650000000000006</v>
      </c>
    </row>
    <row r="1378" spans="1:22" ht="13.5" x14ac:dyDescent="0.25">
      <c r="A1378" s="3">
        <f>RSI!A1378</f>
        <v>44018</v>
      </c>
      <c r="B1378" s="2">
        <f>RSI!B1378</f>
        <v>3.1838000000000002</v>
      </c>
      <c r="C1378" s="2">
        <f>RSI!I1378</f>
        <v>58.990141360771759</v>
      </c>
      <c r="D1378" s="2">
        <f>MACD!E1378</f>
        <v>-1.8294463096358626E-2</v>
      </c>
      <c r="E1378" s="2">
        <f>MACD!F1378</f>
        <v>2.6645174568245989E-2</v>
      </c>
      <c r="F1378" s="2">
        <f>'Moving Avg'!D1378</f>
        <v>3.1343000000000001</v>
      </c>
      <c r="G1378" s="2">
        <f>'Moving Avg'!F1378</f>
        <v>3.087955</v>
      </c>
      <c r="H1378" s="2">
        <f>'Moving Avg'!G1378</f>
        <v>3.0813719999999996</v>
      </c>
      <c r="I1378" s="2">
        <f>'Moving Avg'!H1378</f>
        <v>3.3013115000000015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  <c r="M1378" s="8">
        <f t="shared" si="210"/>
        <v>25</v>
      </c>
      <c r="N1378" s="8">
        <f t="shared" si="211"/>
        <v>100</v>
      </c>
      <c r="O1378" s="8">
        <f t="shared" si="212"/>
        <v>0</v>
      </c>
      <c r="P1378" s="8">
        <f t="shared" si="213"/>
        <v>83.5</v>
      </c>
      <c r="Q1378" s="9">
        <f t="shared" si="214"/>
        <v>56.274999999999999</v>
      </c>
      <c r="R1378" s="9">
        <f t="shared" si="215"/>
        <v>45.875</v>
      </c>
      <c r="S1378" s="9">
        <f t="shared" si="216"/>
        <v>56.325000000000003</v>
      </c>
      <c r="T1378" s="9">
        <f t="shared" si="217"/>
        <v>52.125</v>
      </c>
      <c r="U1378" s="8">
        <f t="shared" si="218"/>
        <v>52.82500000000001</v>
      </c>
      <c r="V1378" s="8">
        <f t="shared" si="219"/>
        <v>52.650000000000006</v>
      </c>
    </row>
    <row r="1379" spans="1:22" ht="13.5" x14ac:dyDescent="0.25">
      <c r="A1379" s="3">
        <f>RSI!A1379</f>
        <v>44019</v>
      </c>
      <c r="B1379" s="2">
        <f>RSI!B1379</f>
        <v>3.1838000000000002</v>
      </c>
      <c r="C1379" s="2">
        <f>RSI!I1379</f>
        <v>58.990141360771752</v>
      </c>
      <c r="D1379" s="2">
        <f>MACD!E1379</f>
        <v>-3.7194540329712922E-2</v>
      </c>
      <c r="E1379" s="2">
        <f>MACD!F1379</f>
        <v>1.3877231588654206E-2</v>
      </c>
      <c r="F1379" s="2">
        <f>'Moving Avg'!D1379</f>
        <v>3.1555200000000001</v>
      </c>
      <c r="G1379" s="2">
        <f>'Moving Avg'!F1379</f>
        <v>3.0918449999999997</v>
      </c>
      <c r="H1379" s="2">
        <f>'Moving Avg'!G1379</f>
        <v>3.089011999999999</v>
      </c>
      <c r="I1379" s="2">
        <f>'Moving Avg'!H1379</f>
        <v>3.2991180000000018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  <c r="M1379" s="8">
        <f t="shared" si="210"/>
        <v>25</v>
      </c>
      <c r="N1379" s="8">
        <f t="shared" si="211"/>
        <v>100</v>
      </c>
      <c r="O1379" s="8">
        <f t="shared" si="212"/>
        <v>0</v>
      </c>
      <c r="P1379" s="8">
        <f t="shared" si="213"/>
        <v>83.5</v>
      </c>
      <c r="Q1379" s="9">
        <f t="shared" si="214"/>
        <v>56.274999999999999</v>
      </c>
      <c r="R1379" s="9">
        <f t="shared" si="215"/>
        <v>45.875</v>
      </c>
      <c r="S1379" s="9">
        <f t="shared" si="216"/>
        <v>56.325000000000003</v>
      </c>
      <c r="T1379" s="9">
        <f t="shared" si="217"/>
        <v>52.125</v>
      </c>
      <c r="U1379" s="8">
        <f t="shared" si="218"/>
        <v>52.82500000000001</v>
      </c>
      <c r="V1379" s="8">
        <f t="shared" si="219"/>
        <v>52.650000000000006</v>
      </c>
    </row>
    <row r="1380" spans="1:22" ht="13.5" x14ac:dyDescent="0.25">
      <c r="A1380" s="3">
        <f>RSI!A1380</f>
        <v>44020</v>
      </c>
      <c r="B1380" s="2">
        <f>RSI!B1380</f>
        <v>3.1838000000000002</v>
      </c>
      <c r="C1380" s="2">
        <f>RSI!I1380</f>
        <v>58.990141360771744</v>
      </c>
      <c r="D1380" s="2">
        <f>MACD!E1380</f>
        <v>-6.021261177658932E-2</v>
      </c>
      <c r="E1380" s="2">
        <f>MACD!F1380</f>
        <v>-9.4073708439450059E-4</v>
      </c>
      <c r="F1380" s="2">
        <f>'Moving Avg'!D1380</f>
        <v>3.1696599999999999</v>
      </c>
      <c r="G1380" s="2">
        <f>'Moving Avg'!F1380</f>
        <v>3.0953799999999996</v>
      </c>
      <c r="H1380" s="2">
        <f>'Moving Avg'!G1380</f>
        <v>3.098209999999999</v>
      </c>
      <c r="I1380" s="2">
        <f>'Moving Avg'!H1380</f>
        <v>3.2969955000000026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0"/>
        <v>25</v>
      </c>
      <c r="N1380" s="8">
        <f t="shared" si="211"/>
        <v>100</v>
      </c>
      <c r="O1380" s="8">
        <f t="shared" si="212"/>
        <v>0</v>
      </c>
      <c r="P1380" s="8">
        <f t="shared" si="213"/>
        <v>83.5</v>
      </c>
      <c r="Q1380" s="9">
        <f t="shared" si="214"/>
        <v>56.274999999999999</v>
      </c>
      <c r="R1380" s="9">
        <f t="shared" si="215"/>
        <v>45.875</v>
      </c>
      <c r="S1380" s="9">
        <f t="shared" si="216"/>
        <v>56.325000000000003</v>
      </c>
      <c r="T1380" s="9">
        <f t="shared" si="217"/>
        <v>52.125</v>
      </c>
      <c r="U1380" s="8">
        <f t="shared" si="218"/>
        <v>52.82500000000001</v>
      </c>
      <c r="V1380" s="8">
        <f t="shared" si="219"/>
        <v>52.650000000000006</v>
      </c>
    </row>
    <row r="1381" spans="1:22" ht="13.5" x14ac:dyDescent="0.25">
      <c r="A1381" s="3">
        <f>RSI!A1381</f>
        <v>44021</v>
      </c>
      <c r="B1381" s="2">
        <f>RSI!B1381</f>
        <v>3.1131000000000002</v>
      </c>
      <c r="C1381" s="2">
        <f>RSI!I1381</f>
        <v>50.064082459808105</v>
      </c>
      <c r="D1381" s="2">
        <f>MACD!E1381</f>
        <v>-6.1842011209024328E-2</v>
      </c>
      <c r="E1381" s="2">
        <f>MACD!F1381</f>
        <v>-1.3120991909320466E-2</v>
      </c>
      <c r="F1381" s="2">
        <f>'Moving Avg'!D1381</f>
        <v>3.1696600000000004</v>
      </c>
      <c r="G1381" s="2">
        <f>'Moving Avg'!F1381</f>
        <v>3.0946750000000001</v>
      </c>
      <c r="H1381" s="2">
        <f>'Moving Avg'!G1381</f>
        <v>3.1059939999999995</v>
      </c>
      <c r="I1381" s="2">
        <f>'Moving Avg'!H1381</f>
        <v>3.2945195000000025</v>
      </c>
      <c r="J1381" s="6" t="str">
        <f>OBV!F1381</f>
        <v>BULLISH</v>
      </c>
      <c r="K1381" s="6" t="str">
        <f>OBV!G1381</f>
        <v>NEUTRAL</v>
      </c>
      <c r="L1381" s="6" t="str">
        <f>OBV!H1381</f>
        <v>NEUTRAL</v>
      </c>
      <c r="M1381" s="8">
        <f t="shared" si="210"/>
        <v>25</v>
      </c>
      <c r="N1381" s="8">
        <f t="shared" si="211"/>
        <v>100</v>
      </c>
      <c r="O1381" s="8">
        <f t="shared" si="212"/>
        <v>0</v>
      </c>
      <c r="P1381" s="8">
        <f t="shared" si="213"/>
        <v>49.5</v>
      </c>
      <c r="Q1381" s="9">
        <f t="shared" si="214"/>
        <v>51.174999999999997</v>
      </c>
      <c r="R1381" s="9">
        <f t="shared" si="215"/>
        <v>37.375</v>
      </c>
      <c r="S1381" s="9">
        <f t="shared" si="216"/>
        <v>41.025000000000006</v>
      </c>
      <c r="T1381" s="9">
        <f t="shared" si="217"/>
        <v>43.625</v>
      </c>
      <c r="U1381" s="8">
        <f t="shared" si="218"/>
        <v>43.191666666666663</v>
      </c>
      <c r="V1381" s="8">
        <f t="shared" si="219"/>
        <v>43.3</v>
      </c>
    </row>
    <row r="1382" spans="1:22" ht="13.5" x14ac:dyDescent="0.25">
      <c r="A1382" s="3">
        <f>RSI!A1382</f>
        <v>44022</v>
      </c>
      <c r="B1382" s="2">
        <f>RSI!B1382</f>
        <v>3.1131000000000002</v>
      </c>
      <c r="C1382" s="2">
        <f>RSI!I1382</f>
        <v>50.064082459808105</v>
      </c>
      <c r="D1382" s="2">
        <f>MACD!E1382</f>
        <v>-5.0159153086755115E-2</v>
      </c>
      <c r="E1382" s="2">
        <f>MACD!F1382</f>
        <v>-2.0528624144807398E-2</v>
      </c>
      <c r="F1382" s="2">
        <f>'Moving Avg'!D1382</f>
        <v>3.1555200000000001</v>
      </c>
      <c r="G1382" s="2">
        <f>'Moving Avg'!F1382</f>
        <v>3.0893700000000002</v>
      </c>
      <c r="H1382" s="2">
        <f>'Moving Avg'!G1382</f>
        <v>3.1122199999999993</v>
      </c>
      <c r="I1382" s="2">
        <f>'Moving Avg'!H1382</f>
        <v>3.2922200000000026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25</v>
      </c>
      <c r="N1382" s="8">
        <f t="shared" si="211"/>
        <v>100</v>
      </c>
      <c r="O1382" s="8">
        <f t="shared" si="212"/>
        <v>0</v>
      </c>
      <c r="P1382" s="8">
        <f t="shared" si="213"/>
        <v>16.5</v>
      </c>
      <c r="Q1382" s="9">
        <f t="shared" si="214"/>
        <v>46.225000000000001</v>
      </c>
      <c r="R1382" s="9">
        <f t="shared" si="215"/>
        <v>29.125</v>
      </c>
      <c r="S1382" s="9">
        <f t="shared" si="216"/>
        <v>26.175000000000001</v>
      </c>
      <c r="T1382" s="9">
        <f t="shared" si="217"/>
        <v>35.375</v>
      </c>
      <c r="U1382" s="8">
        <f t="shared" si="218"/>
        <v>33.841666666666661</v>
      </c>
      <c r="V1382" s="8">
        <f t="shared" si="219"/>
        <v>34.224999999999994</v>
      </c>
    </row>
    <row r="1383" spans="1:22" ht="13.5" x14ac:dyDescent="0.25">
      <c r="A1383" s="3">
        <f>RSI!A1383</f>
        <v>44025</v>
      </c>
      <c r="B1383" s="2">
        <f>RSI!B1383</f>
        <v>3.1059999999999999</v>
      </c>
      <c r="C1383" s="2">
        <f>RSI!I1383</f>
        <v>49.197065070250069</v>
      </c>
      <c r="D1383" s="2">
        <f>MACD!E1383</f>
        <v>-4.7363077314757973E-2</v>
      </c>
      <c r="E1383" s="2">
        <f>MACD!F1383</f>
        <v>-2.5895514778797514E-2</v>
      </c>
      <c r="F1383" s="2">
        <f>'Moving Avg'!D1383</f>
        <v>3.1399600000000003</v>
      </c>
      <c r="G1383" s="2">
        <f>'Moving Avg'!F1383</f>
        <v>3.0844200000000002</v>
      </c>
      <c r="H1383" s="2">
        <f>'Moving Avg'!G1383</f>
        <v>3.116747999999999</v>
      </c>
      <c r="I1383" s="2">
        <f>'Moving Avg'!H1383</f>
        <v>3.2898850000000022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16.5</v>
      </c>
      <c r="Q1383" s="9">
        <f t="shared" si="214"/>
        <v>46.225000000000001</v>
      </c>
      <c r="R1383" s="9">
        <f t="shared" si="215"/>
        <v>29.125</v>
      </c>
      <c r="S1383" s="9">
        <f t="shared" si="216"/>
        <v>26.175000000000001</v>
      </c>
      <c r="T1383" s="9">
        <f t="shared" si="217"/>
        <v>35.375</v>
      </c>
      <c r="U1383" s="8">
        <f t="shared" si="218"/>
        <v>33.841666666666661</v>
      </c>
      <c r="V1383" s="8">
        <f t="shared" si="219"/>
        <v>34.224999999999994</v>
      </c>
    </row>
    <row r="1384" spans="1:22" ht="13.5" x14ac:dyDescent="0.25">
      <c r="A1384" s="3">
        <f>RSI!A1384</f>
        <v>44026</v>
      </c>
      <c r="B1384" s="2">
        <f>RSI!B1384</f>
        <v>3.1059999999999999</v>
      </c>
      <c r="C1384" s="2">
        <f>RSI!I1384</f>
        <v>49.197065070250069</v>
      </c>
      <c r="D1384" s="2">
        <f>MACD!E1384</f>
        <v>-4.4955176612312631E-2</v>
      </c>
      <c r="E1384" s="2">
        <f>MACD!F1384</f>
        <v>-2.970744714550054E-2</v>
      </c>
      <c r="F1384" s="2">
        <f>'Moving Avg'!D1384</f>
        <v>3.1244000000000001</v>
      </c>
      <c r="G1384" s="2">
        <f>'Moving Avg'!F1384</f>
        <v>3.0890200000000005</v>
      </c>
      <c r="H1384" s="2">
        <f>'Moving Avg'!G1384</f>
        <v>3.1212759999999986</v>
      </c>
      <c r="I1384" s="2">
        <f>'Moving Avg'!H1384</f>
        <v>3.2875500000000022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45</v>
      </c>
      <c r="O1384" s="8">
        <f t="shared" si="212"/>
        <v>0</v>
      </c>
      <c r="P1384" s="8">
        <f t="shared" si="213"/>
        <v>16.5</v>
      </c>
      <c r="Q1384" s="9">
        <f t="shared" si="214"/>
        <v>26.975000000000001</v>
      </c>
      <c r="R1384" s="9">
        <f t="shared" si="215"/>
        <v>18.125</v>
      </c>
      <c r="S1384" s="9">
        <f t="shared" si="216"/>
        <v>17.925000000000001</v>
      </c>
      <c r="T1384" s="9">
        <f t="shared" si="217"/>
        <v>21.625</v>
      </c>
      <c r="U1384" s="8">
        <f t="shared" si="218"/>
        <v>21.008333333333336</v>
      </c>
      <c r="V1384" s="8">
        <f t="shared" si="219"/>
        <v>21.162500000000001</v>
      </c>
    </row>
    <row r="1385" spans="1:22" ht="13.5" x14ac:dyDescent="0.25">
      <c r="A1385" s="3">
        <f>RSI!A1385</f>
        <v>44027</v>
      </c>
      <c r="B1385" s="2">
        <f>RSI!B1385</f>
        <v>3.1059999999999999</v>
      </c>
      <c r="C1385" s="2">
        <f>RSI!I1385</f>
        <v>49.197065070250069</v>
      </c>
      <c r="D1385" s="2">
        <f>MACD!E1385</f>
        <v>-3.7432688294301908E-2</v>
      </c>
      <c r="E1385" s="2">
        <f>MACD!F1385</f>
        <v>-3.1252495375260814E-2</v>
      </c>
      <c r="F1385" s="2">
        <f>'Moving Avg'!D1385</f>
        <v>3.1088399999999998</v>
      </c>
      <c r="G1385" s="2">
        <f>'Moving Avg'!F1385</f>
        <v>3.0929100000000003</v>
      </c>
      <c r="H1385" s="2">
        <f>'Moving Avg'!G1385</f>
        <v>3.1258039999999983</v>
      </c>
      <c r="I1385" s="2">
        <f>'Moving Avg'!H1385</f>
        <v>3.2851090000000021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45</v>
      </c>
      <c r="O1385" s="8">
        <f t="shared" si="212"/>
        <v>0</v>
      </c>
      <c r="P1385" s="8">
        <f t="shared" si="213"/>
        <v>16.5</v>
      </c>
      <c r="Q1385" s="9">
        <f t="shared" si="214"/>
        <v>26.975000000000001</v>
      </c>
      <c r="R1385" s="9">
        <f t="shared" si="215"/>
        <v>18.125</v>
      </c>
      <c r="S1385" s="9">
        <f t="shared" si="216"/>
        <v>17.925000000000001</v>
      </c>
      <c r="T1385" s="9">
        <f t="shared" si="217"/>
        <v>21.625</v>
      </c>
      <c r="U1385" s="8">
        <f t="shared" si="218"/>
        <v>21.008333333333336</v>
      </c>
      <c r="V1385" s="8">
        <f t="shared" si="219"/>
        <v>21.162500000000001</v>
      </c>
    </row>
    <row r="1386" spans="1:22" ht="13.5" x14ac:dyDescent="0.25">
      <c r="A1386" s="3">
        <f>RSI!A1386</f>
        <v>44028</v>
      </c>
      <c r="B1386" s="2">
        <f>RSI!B1386</f>
        <v>3.1838000000000002</v>
      </c>
      <c r="C1386" s="2">
        <f>RSI!I1386</f>
        <v>58.93104592920858</v>
      </c>
      <c r="D1386" s="2">
        <f>MACD!E1386</f>
        <v>-3.6794468805326996E-2</v>
      </c>
      <c r="E1386" s="2">
        <f>MACD!F1386</f>
        <v>-3.2360890061274052E-2</v>
      </c>
      <c r="F1386" s="2">
        <f>'Moving Avg'!D1386</f>
        <v>3.1229799999999996</v>
      </c>
      <c r="G1386" s="2">
        <f>'Moving Avg'!F1386</f>
        <v>3.1006899999999997</v>
      </c>
      <c r="H1386" s="2">
        <f>'Moving Avg'!G1386</f>
        <v>3.1301899999999976</v>
      </c>
      <c r="I1386" s="2">
        <f>'Moving Avg'!H1386</f>
        <v>3.283021500000002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  <c r="M1386" s="8">
        <f t="shared" si="210"/>
        <v>25</v>
      </c>
      <c r="N1386" s="8">
        <f t="shared" si="211"/>
        <v>45</v>
      </c>
      <c r="O1386" s="8">
        <f t="shared" si="212"/>
        <v>0</v>
      </c>
      <c r="P1386" s="8">
        <f t="shared" si="213"/>
        <v>16.5</v>
      </c>
      <c r="Q1386" s="9">
        <f t="shared" si="214"/>
        <v>26.975000000000001</v>
      </c>
      <c r="R1386" s="9">
        <f t="shared" si="215"/>
        <v>18.125</v>
      </c>
      <c r="S1386" s="9">
        <f t="shared" si="216"/>
        <v>17.925000000000001</v>
      </c>
      <c r="T1386" s="9">
        <f t="shared" si="217"/>
        <v>21.625</v>
      </c>
      <c r="U1386" s="8">
        <f t="shared" si="218"/>
        <v>21.008333333333336</v>
      </c>
      <c r="V1386" s="8">
        <f t="shared" si="219"/>
        <v>21.162500000000001</v>
      </c>
    </row>
    <row r="1387" spans="1:22" ht="13.5" x14ac:dyDescent="0.25">
      <c r="A1387" s="3">
        <f>RSI!A1387</f>
        <v>44029</v>
      </c>
      <c r="B1387" s="2">
        <f>RSI!B1387</f>
        <v>3.1766999999999999</v>
      </c>
      <c r="C1387" s="2">
        <f>RSI!I1387</f>
        <v>57.841846834900487</v>
      </c>
      <c r="D1387" s="2">
        <f>MACD!E1387</f>
        <v>-2.5277978108206867E-2</v>
      </c>
      <c r="E1387" s="2">
        <f>MACD!F1387</f>
        <v>-3.0944307670660615E-2</v>
      </c>
      <c r="F1387" s="2">
        <f>'Moving Avg'!D1387</f>
        <v>3.1356999999999999</v>
      </c>
      <c r="G1387" s="2">
        <f>'Moving Avg'!F1387</f>
        <v>3.1081150000000002</v>
      </c>
      <c r="H1387" s="2">
        <f>'Moving Avg'!G1387</f>
        <v>3.1327359999999986</v>
      </c>
      <c r="I1387" s="2">
        <f>'Moving Avg'!H1387</f>
        <v>3.2810400000000022</v>
      </c>
      <c r="J1387" s="6" t="str">
        <f>OBV!F1387</f>
        <v>BEARISH</v>
      </c>
      <c r="K1387" s="6" t="str">
        <f>OBV!G1387</f>
        <v>NEUTRAL</v>
      </c>
      <c r="L1387" s="6" t="str">
        <f>OBV!H1387</f>
        <v>BEARISH DIVERGENCE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16.5</v>
      </c>
      <c r="Q1387" s="9">
        <f t="shared" si="214"/>
        <v>11.225</v>
      </c>
      <c r="R1387" s="9">
        <f t="shared" si="215"/>
        <v>9.125</v>
      </c>
      <c r="S1387" s="9">
        <f t="shared" si="216"/>
        <v>11.175000000000001</v>
      </c>
      <c r="T1387" s="9">
        <f t="shared" si="217"/>
        <v>10.375</v>
      </c>
      <c r="U1387" s="8">
        <f t="shared" si="218"/>
        <v>10.508333333333335</v>
      </c>
      <c r="V1387" s="8">
        <f t="shared" si="219"/>
        <v>10.475000000000001</v>
      </c>
    </row>
    <row r="1388" spans="1:22" ht="13.5" x14ac:dyDescent="0.25">
      <c r="A1388" s="3">
        <f>RSI!A1388</f>
        <v>44032</v>
      </c>
      <c r="B1388" s="2">
        <f>RSI!B1388</f>
        <v>3.1766999999999999</v>
      </c>
      <c r="C1388" s="2">
        <f>RSI!I1388</f>
        <v>57.841846834900487</v>
      </c>
      <c r="D1388" s="2">
        <f>MACD!E1388</f>
        <v>-1.5886106728888016E-2</v>
      </c>
      <c r="E1388" s="2">
        <f>MACD!F1388</f>
        <v>-2.7932667482306099E-2</v>
      </c>
      <c r="F1388" s="2">
        <f>'Moving Avg'!D1388</f>
        <v>3.1498400000000002</v>
      </c>
      <c r="G1388" s="2">
        <f>'Moving Avg'!F1388</f>
        <v>3.11625</v>
      </c>
      <c r="H1388" s="2">
        <f>'Moving Avg'!G1388</f>
        <v>3.1354239999999991</v>
      </c>
      <c r="I1388" s="2">
        <f>'Moving Avg'!H1388</f>
        <v>3.2790940000000024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83.5</v>
      </c>
      <c r="Q1388" s="9">
        <f t="shared" si="214"/>
        <v>21.274999999999999</v>
      </c>
      <c r="R1388" s="9">
        <f t="shared" si="215"/>
        <v>25.875</v>
      </c>
      <c r="S1388" s="9">
        <f t="shared" si="216"/>
        <v>41.325000000000003</v>
      </c>
      <c r="T1388" s="9">
        <f t="shared" si="217"/>
        <v>27.125</v>
      </c>
      <c r="U1388" s="8">
        <f t="shared" si="218"/>
        <v>29.491666666666664</v>
      </c>
      <c r="V1388" s="8">
        <f t="shared" si="219"/>
        <v>28.9</v>
      </c>
    </row>
    <row r="1389" spans="1:22" ht="13.5" x14ac:dyDescent="0.25">
      <c r="A1389" s="3">
        <f>RSI!A1389</f>
        <v>44033</v>
      </c>
      <c r="B1389" s="2">
        <f>RSI!B1389</f>
        <v>3.1766999999999999</v>
      </c>
      <c r="C1389" s="2">
        <f>RSI!I1389</f>
        <v>57.841846834900487</v>
      </c>
      <c r="D1389" s="2">
        <f>MACD!E1389</f>
        <v>-8.2658530074404268E-3</v>
      </c>
      <c r="E1389" s="2">
        <f>MACD!F1389</f>
        <v>-2.3999304587332966E-2</v>
      </c>
      <c r="F1389" s="2">
        <f>'Moving Avg'!D1389</f>
        <v>3.16398</v>
      </c>
      <c r="G1389" s="2">
        <f>'Moving Avg'!F1389</f>
        <v>3.1250900000000001</v>
      </c>
      <c r="H1389" s="2">
        <f>'Moving Avg'!G1389</f>
        <v>3.1364140000000003</v>
      </c>
      <c r="I1389" s="2">
        <f>'Moving Avg'!H1389</f>
        <v>3.2771480000000026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25</v>
      </c>
      <c r="N1389" s="8">
        <f t="shared" si="211"/>
        <v>0</v>
      </c>
      <c r="O1389" s="8">
        <f t="shared" si="212"/>
        <v>0</v>
      </c>
      <c r="P1389" s="8">
        <f t="shared" si="213"/>
        <v>83.5</v>
      </c>
      <c r="Q1389" s="9">
        <f t="shared" si="214"/>
        <v>21.274999999999999</v>
      </c>
      <c r="R1389" s="9">
        <f t="shared" si="215"/>
        <v>25.875</v>
      </c>
      <c r="S1389" s="9">
        <f t="shared" si="216"/>
        <v>41.325000000000003</v>
      </c>
      <c r="T1389" s="9">
        <f t="shared" si="217"/>
        <v>27.125</v>
      </c>
      <c r="U1389" s="8">
        <f t="shared" si="218"/>
        <v>29.491666666666664</v>
      </c>
      <c r="V1389" s="8">
        <f t="shared" si="219"/>
        <v>28.9</v>
      </c>
    </row>
    <row r="1390" spans="1:22" ht="13.5" x14ac:dyDescent="0.25">
      <c r="A1390" s="3">
        <f>RSI!A1390</f>
        <v>44034</v>
      </c>
      <c r="B1390" s="2">
        <f>RSI!B1390</f>
        <v>3.1766999999999999</v>
      </c>
      <c r="C1390" s="2">
        <f>RSI!I1390</f>
        <v>57.841846834900487</v>
      </c>
      <c r="D1390" s="2">
        <f>MACD!E1390</f>
        <v>-2.1204593167625241E-3</v>
      </c>
      <c r="E1390" s="2">
        <f>MACD!F1390</f>
        <v>-1.962353553321888E-2</v>
      </c>
      <c r="F1390" s="2">
        <f>'Moving Avg'!D1390</f>
        <v>3.1781200000000003</v>
      </c>
      <c r="G1390" s="2">
        <f>'Moving Avg'!F1390</f>
        <v>3.1360549999999998</v>
      </c>
      <c r="H1390" s="2">
        <f>'Moving Avg'!G1390</f>
        <v>3.1355640000000005</v>
      </c>
      <c r="I1390" s="2">
        <f>'Moving Avg'!H1390</f>
        <v>3.2751665000000028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83.5</v>
      </c>
      <c r="Q1390" s="9">
        <f t="shared" si="214"/>
        <v>21.274999999999999</v>
      </c>
      <c r="R1390" s="9">
        <f t="shared" si="215"/>
        <v>25.875</v>
      </c>
      <c r="S1390" s="9">
        <f t="shared" si="216"/>
        <v>41.325000000000003</v>
      </c>
      <c r="T1390" s="9">
        <f t="shared" si="217"/>
        <v>27.125</v>
      </c>
      <c r="U1390" s="8">
        <f t="shared" si="218"/>
        <v>29.491666666666664</v>
      </c>
      <c r="V1390" s="8">
        <f t="shared" si="219"/>
        <v>28.9</v>
      </c>
    </row>
    <row r="1391" spans="1:22" ht="13.5" x14ac:dyDescent="0.25">
      <c r="A1391" s="3">
        <f>RSI!A1391</f>
        <v>44035</v>
      </c>
      <c r="B1391" s="2">
        <f>RSI!B1391</f>
        <v>3.1766999999999999</v>
      </c>
      <c r="C1391" s="2">
        <f>RSI!I1391</f>
        <v>57.841846834900487</v>
      </c>
      <c r="D1391" s="2">
        <f>MACD!E1391</f>
        <v>-8.0775387976643742E-3</v>
      </c>
      <c r="E1391" s="2">
        <f>MACD!F1391</f>
        <v>-1.7314336186107979E-2</v>
      </c>
      <c r="F1391" s="2">
        <f>'Moving Avg'!D1391</f>
        <v>3.1766999999999999</v>
      </c>
      <c r="G1391" s="2">
        <f>'Moving Avg'!F1391</f>
        <v>3.1427749999999994</v>
      </c>
      <c r="H1391" s="2">
        <f>'Moving Avg'!G1391</f>
        <v>3.1365540000000003</v>
      </c>
      <c r="I1391" s="2">
        <f>'Moving Avg'!H1391</f>
        <v>3.2731850000000025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11.225</v>
      </c>
      <c r="R1391" s="9">
        <f t="shared" si="215"/>
        <v>9.125</v>
      </c>
      <c r="S1391" s="9">
        <f t="shared" si="216"/>
        <v>11.175000000000001</v>
      </c>
      <c r="T1391" s="9">
        <f t="shared" si="217"/>
        <v>10.375</v>
      </c>
      <c r="U1391" s="8">
        <f t="shared" si="218"/>
        <v>10.508333333333335</v>
      </c>
      <c r="V1391" s="8">
        <f t="shared" si="219"/>
        <v>10.475000000000001</v>
      </c>
    </row>
    <row r="1392" spans="1:22" ht="13.5" x14ac:dyDescent="0.25">
      <c r="A1392" s="3">
        <f>RSI!A1392</f>
        <v>44036</v>
      </c>
      <c r="B1392" s="2">
        <f>RSI!B1392</f>
        <v>3.1766999999999999</v>
      </c>
      <c r="C1392" s="2">
        <f>RSI!I1392</f>
        <v>57.84184683490048</v>
      </c>
      <c r="D1392" s="2">
        <f>MACD!E1392</f>
        <v>-1.3377500911787799E-2</v>
      </c>
      <c r="E1392" s="2">
        <f>MACD!F1392</f>
        <v>-1.6526969131243945E-2</v>
      </c>
      <c r="F1392" s="2">
        <f>'Moving Avg'!D1392</f>
        <v>3.1766999999999999</v>
      </c>
      <c r="G1392" s="2">
        <f>'Moving Avg'!F1392</f>
        <v>3.145249999999999</v>
      </c>
      <c r="H1392" s="2">
        <f>'Moving Avg'!G1392</f>
        <v>3.1358460000000008</v>
      </c>
      <c r="I1392" s="2">
        <f>'Moving Avg'!H1392</f>
        <v>3.2712035000000026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0</v>
      </c>
      <c r="O1392" s="8">
        <f t="shared" si="212"/>
        <v>0</v>
      </c>
      <c r="P1392" s="8">
        <f t="shared" si="213"/>
        <v>33</v>
      </c>
      <c r="Q1392" s="9">
        <f t="shared" si="214"/>
        <v>13.7</v>
      </c>
      <c r="R1392" s="9">
        <f t="shared" si="215"/>
        <v>13.25</v>
      </c>
      <c r="S1392" s="9">
        <f t="shared" si="216"/>
        <v>18.600000000000001</v>
      </c>
      <c r="T1392" s="9">
        <f t="shared" si="217"/>
        <v>14.5</v>
      </c>
      <c r="U1392" s="8">
        <f t="shared" si="218"/>
        <v>15.183333333333332</v>
      </c>
      <c r="V1392" s="8">
        <f t="shared" si="219"/>
        <v>15.012499999999999</v>
      </c>
    </row>
    <row r="1393" spans="1:22" ht="13.5" x14ac:dyDescent="0.25">
      <c r="A1393" s="3">
        <f>RSI!A1393</f>
        <v>44039</v>
      </c>
      <c r="B1393" s="2">
        <f>RSI!B1393</f>
        <v>3.1766999999999999</v>
      </c>
      <c r="C1393" s="2">
        <f>RSI!I1393</f>
        <v>57.841846834900487</v>
      </c>
      <c r="D1393" s="2">
        <f>MACD!E1393</f>
        <v>-1.9194536745795965E-2</v>
      </c>
      <c r="E1393" s="2">
        <f>MACD!F1393</f>
        <v>-1.7060482654154351E-2</v>
      </c>
      <c r="F1393" s="2">
        <f>'Moving Avg'!D1393</f>
        <v>3.1766999999999999</v>
      </c>
      <c r="G1393" s="2">
        <f>'Moving Avg'!F1393</f>
        <v>3.150199999999999</v>
      </c>
      <c r="H1393" s="2">
        <f>'Moving Avg'!G1393</f>
        <v>3.134996000000001</v>
      </c>
      <c r="I1393" s="2">
        <f>'Moving Avg'!H1393</f>
        <v>3.2692220000000018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45</v>
      </c>
      <c r="O1393" s="8">
        <f t="shared" si="212"/>
        <v>0</v>
      </c>
      <c r="P1393" s="8">
        <f t="shared" si="213"/>
        <v>33</v>
      </c>
      <c r="Q1393" s="9">
        <f t="shared" si="214"/>
        <v>29.45</v>
      </c>
      <c r="R1393" s="9">
        <f t="shared" si="215"/>
        <v>22.25</v>
      </c>
      <c r="S1393" s="9">
        <f t="shared" si="216"/>
        <v>25.35</v>
      </c>
      <c r="T1393" s="9">
        <f t="shared" si="217"/>
        <v>25.75</v>
      </c>
      <c r="U1393" s="8">
        <f t="shared" si="218"/>
        <v>25.683333333333337</v>
      </c>
      <c r="V1393" s="8">
        <f t="shared" si="219"/>
        <v>25.700000000000003</v>
      </c>
    </row>
    <row r="1394" spans="1:22" ht="13.5" x14ac:dyDescent="0.25">
      <c r="A1394" s="3">
        <f>RSI!A1394</f>
        <v>44040</v>
      </c>
      <c r="B1394" s="2">
        <f>RSI!B1394</f>
        <v>3.1697000000000002</v>
      </c>
      <c r="C1394" s="2">
        <f>RSI!I1394</f>
        <v>56.123770571042641</v>
      </c>
      <c r="D1394" s="2">
        <f>MACD!E1394</f>
        <v>-2.3820481781034797E-2</v>
      </c>
      <c r="E1394" s="2">
        <f>MACD!F1394</f>
        <v>-1.8412482479530441E-2</v>
      </c>
      <c r="F1394" s="2">
        <f>'Moving Avg'!D1394</f>
        <v>3.1753</v>
      </c>
      <c r="G1394" s="2">
        <f>'Moving Avg'!F1394</f>
        <v>3.1547999999999989</v>
      </c>
      <c r="H1394" s="2">
        <f>'Moving Avg'!G1394</f>
        <v>3.1341480000000019</v>
      </c>
      <c r="I1394" s="2">
        <f>'Moving Avg'!H1394</f>
        <v>3.2673825000000023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16.5</v>
      </c>
      <c r="Q1394" s="9">
        <f t="shared" si="214"/>
        <v>26.975000000000001</v>
      </c>
      <c r="R1394" s="9">
        <f t="shared" si="215"/>
        <v>18.125</v>
      </c>
      <c r="S1394" s="9">
        <f t="shared" si="216"/>
        <v>17.925000000000001</v>
      </c>
      <c r="T1394" s="9">
        <f t="shared" si="217"/>
        <v>21.625</v>
      </c>
      <c r="U1394" s="8">
        <f t="shared" si="218"/>
        <v>21.008333333333336</v>
      </c>
      <c r="V1394" s="8">
        <f t="shared" si="219"/>
        <v>21.162500000000001</v>
      </c>
    </row>
    <row r="1395" spans="1:22" ht="13.5" x14ac:dyDescent="0.25">
      <c r="A1395" s="3">
        <f>RSI!A1395</f>
        <v>44041</v>
      </c>
      <c r="B1395" s="2">
        <f>RSI!B1395</f>
        <v>3.1697000000000002</v>
      </c>
      <c r="C1395" s="2">
        <f>RSI!I1395</f>
        <v>56.123770571042641</v>
      </c>
      <c r="D1395" s="2">
        <f>MACD!E1395</f>
        <v>-2.7899265135924889E-2</v>
      </c>
      <c r="E1395" s="2">
        <f>MACD!F1395</f>
        <v>-2.0309839010809332E-2</v>
      </c>
      <c r="F1395" s="2">
        <f>'Moving Avg'!D1395</f>
        <v>3.1739000000000002</v>
      </c>
      <c r="G1395" s="2">
        <f>'Moving Avg'!F1395</f>
        <v>3.1576299999999988</v>
      </c>
      <c r="H1395" s="2">
        <f>'Moving Avg'!G1395</f>
        <v>3.1341480000000019</v>
      </c>
      <c r="I1395" s="2">
        <f>'Moving Avg'!H1395</f>
        <v>3.2654015000000025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45</v>
      </c>
      <c r="O1395" s="8">
        <f t="shared" si="212"/>
        <v>0</v>
      </c>
      <c r="P1395" s="8">
        <f t="shared" si="213"/>
        <v>16.5</v>
      </c>
      <c r="Q1395" s="9">
        <f t="shared" si="214"/>
        <v>26.975000000000001</v>
      </c>
      <c r="R1395" s="9">
        <f t="shared" si="215"/>
        <v>18.125</v>
      </c>
      <c r="S1395" s="9">
        <f t="shared" si="216"/>
        <v>17.925000000000001</v>
      </c>
      <c r="T1395" s="9">
        <f t="shared" si="217"/>
        <v>21.625</v>
      </c>
      <c r="U1395" s="8">
        <f t="shared" si="218"/>
        <v>21.008333333333336</v>
      </c>
      <c r="V1395" s="8">
        <f t="shared" si="219"/>
        <v>21.162500000000001</v>
      </c>
    </row>
    <row r="1396" spans="1:22" ht="13.5" x14ac:dyDescent="0.25">
      <c r="A1396" s="3">
        <f>RSI!A1396</f>
        <v>44042</v>
      </c>
      <c r="B1396" s="2">
        <f>RSI!B1396</f>
        <v>3.1697000000000002</v>
      </c>
      <c r="C1396" s="2">
        <f>RSI!I1396</f>
        <v>56.123770571042641</v>
      </c>
      <c r="D1396" s="2">
        <f>MACD!E1396</f>
        <v>-1.9533647933791976E-2</v>
      </c>
      <c r="E1396" s="2">
        <f>MACD!F1396</f>
        <v>-2.0154600795405864E-2</v>
      </c>
      <c r="F1396" s="2">
        <f>'Moving Avg'!D1396</f>
        <v>3.1725000000000003</v>
      </c>
      <c r="G1396" s="2">
        <f>'Moving Avg'!F1396</f>
        <v>3.1604599999999992</v>
      </c>
      <c r="H1396" s="2">
        <f>'Moving Avg'!G1396</f>
        <v>3.1341480000000019</v>
      </c>
      <c r="I1396" s="2">
        <f>'Moving Avg'!H1396</f>
        <v>3.2634205000000018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0</v>
      </c>
      <c r="O1396" s="8">
        <f t="shared" si="212"/>
        <v>0</v>
      </c>
      <c r="P1396" s="8">
        <f t="shared" si="213"/>
        <v>16.5</v>
      </c>
      <c r="Q1396" s="9">
        <f t="shared" si="214"/>
        <v>11.225</v>
      </c>
      <c r="R1396" s="9">
        <f t="shared" si="215"/>
        <v>9.125</v>
      </c>
      <c r="S1396" s="9">
        <f t="shared" si="216"/>
        <v>11.175000000000001</v>
      </c>
      <c r="T1396" s="9">
        <f t="shared" si="217"/>
        <v>10.375</v>
      </c>
      <c r="U1396" s="8">
        <f t="shared" si="218"/>
        <v>10.508333333333335</v>
      </c>
      <c r="V1396" s="8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3.1697000000000002</v>
      </c>
      <c r="C1397" s="2">
        <f>RSI!I1397</f>
        <v>56.123770571042641</v>
      </c>
      <c r="D1397" s="2">
        <f>MACD!E1397</f>
        <v>-1.3688407699256722E-2</v>
      </c>
      <c r="E1397" s="2">
        <f>MACD!F1397</f>
        <v>-1.8861362176176039E-2</v>
      </c>
      <c r="F1397" s="2">
        <f>'Moving Avg'!D1397</f>
        <v>3.1711</v>
      </c>
      <c r="G1397" s="2">
        <f>'Moving Avg'!F1397</f>
        <v>3.1597549999999992</v>
      </c>
      <c r="H1397" s="2">
        <f>'Moving Avg'!G1397</f>
        <v>3.134714000000002</v>
      </c>
      <c r="I1397" s="2">
        <f>'Moving Avg'!H1397</f>
        <v>3.2614395000000025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0</v>
      </c>
      <c r="O1397" s="8">
        <f t="shared" si="212"/>
        <v>0</v>
      </c>
      <c r="P1397" s="8">
        <f t="shared" si="213"/>
        <v>16.5</v>
      </c>
      <c r="Q1397" s="9">
        <f t="shared" si="214"/>
        <v>11.225</v>
      </c>
      <c r="R1397" s="9">
        <f t="shared" si="215"/>
        <v>9.125</v>
      </c>
      <c r="S1397" s="9">
        <f t="shared" si="216"/>
        <v>11.175000000000001</v>
      </c>
      <c r="T1397" s="9">
        <f t="shared" si="217"/>
        <v>10.375</v>
      </c>
      <c r="U1397" s="8">
        <f t="shared" si="218"/>
        <v>10.508333333333335</v>
      </c>
      <c r="V1397" s="8">
        <f t="shared" si="219"/>
        <v>10.475000000000001</v>
      </c>
    </row>
    <row r="1398" spans="1:22" ht="13.5" x14ac:dyDescent="0.25">
      <c r="A1398" s="3">
        <f>RSI!A1398</f>
        <v>44047</v>
      </c>
      <c r="B1398" s="2">
        <f>RSI!B1398</f>
        <v>3.1131000000000002</v>
      </c>
      <c r="C1398" s="2">
        <f>RSI!I1398</f>
        <v>42.42028627465325</v>
      </c>
      <c r="D1398" s="2">
        <f>MACD!E1398</f>
        <v>-4.6804456044013953E-3</v>
      </c>
      <c r="E1398" s="2">
        <f>MACD!F1398</f>
        <v>-1.6025178861821109E-2</v>
      </c>
      <c r="F1398" s="2">
        <f>'Moving Avg'!D1398</f>
        <v>3.1583800000000002</v>
      </c>
      <c r="G1398" s="2">
        <f>'Moving Avg'!F1398</f>
        <v>3.1562199999999994</v>
      </c>
      <c r="H1398" s="2">
        <f>'Moving Avg'!G1398</f>
        <v>3.1333000000000015</v>
      </c>
      <c r="I1398" s="2">
        <f>'Moving Avg'!H1398</f>
        <v>3.2591755000000022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16.5</v>
      </c>
      <c r="Q1398" s="9">
        <f t="shared" si="214"/>
        <v>11.225</v>
      </c>
      <c r="R1398" s="9">
        <f t="shared" si="215"/>
        <v>9.125</v>
      </c>
      <c r="S1398" s="9">
        <f t="shared" si="216"/>
        <v>11.175000000000001</v>
      </c>
      <c r="T1398" s="9">
        <f t="shared" si="217"/>
        <v>10.375</v>
      </c>
      <c r="U1398" s="8">
        <f t="shared" si="218"/>
        <v>10.508333333333335</v>
      </c>
      <c r="V1398" s="8">
        <f t="shared" si="219"/>
        <v>10.475000000000001</v>
      </c>
    </row>
    <row r="1399" spans="1:22" ht="13.5" x14ac:dyDescent="0.25">
      <c r="A1399" s="3">
        <f>RSI!A1399</f>
        <v>44048</v>
      </c>
      <c r="B1399" s="2">
        <f>RSI!B1399</f>
        <v>3.1131000000000002</v>
      </c>
      <c r="C1399" s="2">
        <f>RSI!I1399</f>
        <v>42.42028627465325</v>
      </c>
      <c r="D1399" s="2">
        <f>MACD!E1399</f>
        <v>3.1551992916178939E-3</v>
      </c>
      <c r="E1399" s="2">
        <f>MACD!F1399</f>
        <v>-1.2189103231133308E-2</v>
      </c>
      <c r="F1399" s="2">
        <f>'Moving Avg'!D1399</f>
        <v>3.1470599999999997</v>
      </c>
      <c r="G1399" s="2">
        <f>'Moving Avg'!F1399</f>
        <v>3.1526849999999995</v>
      </c>
      <c r="H1399" s="2">
        <f>'Moving Avg'!G1399</f>
        <v>3.1307540000000018</v>
      </c>
      <c r="I1399" s="2">
        <f>'Moving Avg'!H1399</f>
        <v>3.2569115000000024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0</v>
      </c>
      <c r="O1399" s="8">
        <f t="shared" si="212"/>
        <v>0</v>
      </c>
      <c r="P1399" s="8">
        <f t="shared" si="213"/>
        <v>16.5</v>
      </c>
      <c r="Q1399" s="9">
        <f t="shared" si="214"/>
        <v>11.225</v>
      </c>
      <c r="R1399" s="9">
        <f t="shared" si="215"/>
        <v>9.125</v>
      </c>
      <c r="S1399" s="9">
        <f t="shared" si="216"/>
        <v>11.175000000000001</v>
      </c>
      <c r="T1399" s="9">
        <f t="shared" si="217"/>
        <v>10.375</v>
      </c>
      <c r="U1399" s="8">
        <f t="shared" si="218"/>
        <v>10.508333333333335</v>
      </c>
      <c r="V1399" s="8">
        <f t="shared" si="219"/>
        <v>10.475000000000001</v>
      </c>
    </row>
    <row r="1400" spans="1:22" ht="13.5" x14ac:dyDescent="0.25">
      <c r="A1400" s="3">
        <f>RSI!A1400</f>
        <v>44049</v>
      </c>
      <c r="B1400" s="2">
        <f>RSI!B1400</f>
        <v>3.1838000000000002</v>
      </c>
      <c r="C1400" s="2">
        <f>RSI!I1400</f>
        <v>57.465486837546599</v>
      </c>
      <c r="D1400" s="2">
        <f>MACD!E1400</f>
        <v>4.7460299162302988E-3</v>
      </c>
      <c r="E1400" s="2">
        <f>MACD!F1400</f>
        <v>-8.8020766016605884E-3</v>
      </c>
      <c r="F1400" s="2">
        <f>'Moving Avg'!D1400</f>
        <v>3.14988</v>
      </c>
      <c r="G1400" s="2">
        <f>'Moving Avg'!F1400</f>
        <v>3.1526849999999995</v>
      </c>
      <c r="H1400" s="2">
        <f>'Moving Avg'!G1400</f>
        <v>3.1299040000000007</v>
      </c>
      <c r="I1400" s="2">
        <f>'Moving Avg'!H1400</f>
        <v>3.2551425000000025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25</v>
      </c>
      <c r="N1400" s="8">
        <f t="shared" si="211"/>
        <v>0</v>
      </c>
      <c r="O1400" s="8">
        <f t="shared" si="212"/>
        <v>0</v>
      </c>
      <c r="P1400" s="8">
        <f t="shared" si="213"/>
        <v>83.5</v>
      </c>
      <c r="Q1400" s="9">
        <f t="shared" si="214"/>
        <v>21.274999999999999</v>
      </c>
      <c r="R1400" s="9">
        <f t="shared" si="215"/>
        <v>25.875</v>
      </c>
      <c r="S1400" s="9">
        <f t="shared" si="216"/>
        <v>41.325000000000003</v>
      </c>
      <c r="T1400" s="9">
        <f t="shared" si="217"/>
        <v>27.125</v>
      </c>
      <c r="U1400" s="8">
        <f t="shared" si="218"/>
        <v>29.491666666666664</v>
      </c>
      <c r="V1400" s="8">
        <f t="shared" si="219"/>
        <v>28.9</v>
      </c>
    </row>
    <row r="1401" spans="1:22" ht="13.5" x14ac:dyDescent="0.25">
      <c r="A1401" s="3">
        <f>RSI!A1401</f>
        <v>44050</v>
      </c>
      <c r="B1401" s="2">
        <f>RSI!B1401</f>
        <v>3.1838000000000002</v>
      </c>
      <c r="C1401" s="2">
        <f>RSI!I1401</f>
        <v>57.465486837546599</v>
      </c>
      <c r="D1401" s="2">
        <f>MACD!E1401</f>
        <v>5.8574096943027065E-3</v>
      </c>
      <c r="E1401" s="2">
        <f>MACD!F1401</f>
        <v>-5.8701793424679296E-3</v>
      </c>
      <c r="F1401" s="2">
        <f>'Moving Avg'!D1401</f>
        <v>3.1527000000000003</v>
      </c>
      <c r="G1401" s="2">
        <f>'Moving Avg'!F1401</f>
        <v>3.1562199999999998</v>
      </c>
      <c r="H1401" s="2">
        <f>'Moving Avg'!G1401</f>
        <v>3.1308940000000005</v>
      </c>
      <c r="I1401" s="2">
        <f>'Moving Avg'!H1401</f>
        <v>3.2533735000000026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0</v>
      </c>
      <c r="O1401" s="8">
        <f t="shared" si="212"/>
        <v>0</v>
      </c>
      <c r="P1401" s="8">
        <f t="shared" si="213"/>
        <v>83.5</v>
      </c>
      <c r="Q1401" s="9">
        <f t="shared" si="214"/>
        <v>21.274999999999999</v>
      </c>
      <c r="R1401" s="9">
        <f t="shared" si="215"/>
        <v>25.875</v>
      </c>
      <c r="S1401" s="9">
        <f t="shared" si="216"/>
        <v>41.325000000000003</v>
      </c>
      <c r="T1401" s="9">
        <f t="shared" si="217"/>
        <v>27.125</v>
      </c>
      <c r="U1401" s="8">
        <f t="shared" si="218"/>
        <v>29.491666666666664</v>
      </c>
      <c r="V1401" s="8">
        <f t="shared" si="219"/>
        <v>28.9</v>
      </c>
    </row>
    <row r="1402" spans="1:22" ht="13.5" x14ac:dyDescent="0.25">
      <c r="A1402" s="3">
        <f>RSI!A1402</f>
        <v>44053</v>
      </c>
      <c r="B1402" s="2">
        <f>RSI!B1402</f>
        <v>3.1697000000000002</v>
      </c>
      <c r="C1402" s="2">
        <f>RSI!I1402</f>
        <v>54.190420744260983</v>
      </c>
      <c r="D1402" s="2">
        <f>MACD!E1402</f>
        <v>7.6249304925726236E-3</v>
      </c>
      <c r="E1402" s="2">
        <f>MACD!F1402</f>
        <v>-3.1711573754598195E-3</v>
      </c>
      <c r="F1402" s="2">
        <f>'Moving Avg'!D1402</f>
        <v>3.1527000000000003</v>
      </c>
      <c r="G1402" s="2">
        <f>'Moving Avg'!F1402</f>
        <v>3.1590499999999997</v>
      </c>
      <c r="H1402" s="2">
        <f>'Moving Avg'!G1402</f>
        <v>3.1306119999999997</v>
      </c>
      <c r="I1402" s="2">
        <f>'Moving Avg'!H1402</f>
        <v>3.2515695000000027</v>
      </c>
      <c r="J1402" s="6" t="str">
        <f>OBV!F1402</f>
        <v>BEARISH</v>
      </c>
      <c r="K1402" s="6" t="str">
        <f>OBV!G1402</f>
        <v>NEUTRAL</v>
      </c>
      <c r="L1402" s="6" t="str">
        <f>OBV!H1402</f>
        <v>NEUTRAL</v>
      </c>
      <c r="M1402" s="8">
        <f t="shared" si="210"/>
        <v>25</v>
      </c>
      <c r="N1402" s="8">
        <f t="shared" si="211"/>
        <v>0</v>
      </c>
      <c r="O1402" s="8">
        <f t="shared" si="212"/>
        <v>0</v>
      </c>
      <c r="P1402" s="8">
        <f t="shared" si="213"/>
        <v>16.5</v>
      </c>
      <c r="Q1402" s="9">
        <f t="shared" si="214"/>
        <v>11.225</v>
      </c>
      <c r="R1402" s="9">
        <f t="shared" si="215"/>
        <v>9.125</v>
      </c>
      <c r="S1402" s="9">
        <f t="shared" si="216"/>
        <v>11.175000000000001</v>
      </c>
      <c r="T1402" s="9">
        <f t="shared" si="217"/>
        <v>10.375</v>
      </c>
      <c r="U1402" s="8">
        <f t="shared" si="218"/>
        <v>10.508333333333335</v>
      </c>
      <c r="V1402" s="8">
        <f t="shared" si="219"/>
        <v>10.475000000000001</v>
      </c>
    </row>
    <row r="1403" spans="1:22" ht="13.5" x14ac:dyDescent="0.25">
      <c r="A1403" s="3">
        <f>RSI!A1403</f>
        <v>44054</v>
      </c>
      <c r="B1403" s="2">
        <f>RSI!B1403</f>
        <v>3.2404000000000002</v>
      </c>
      <c r="C1403" s="2">
        <f>RSI!I1403</f>
        <v>64.970688814050902</v>
      </c>
      <c r="D1403" s="2">
        <f>MACD!E1403</f>
        <v>3.7655814827544098E-3</v>
      </c>
      <c r="E1403" s="2">
        <f>MACD!F1403</f>
        <v>-1.7838096038169736E-3</v>
      </c>
      <c r="F1403" s="2">
        <f>'Moving Avg'!D1403</f>
        <v>3.1781600000000005</v>
      </c>
      <c r="G1403" s="2">
        <f>'Moving Avg'!F1403</f>
        <v>3.1657699999999998</v>
      </c>
      <c r="H1403" s="2">
        <f>'Moving Avg'!G1403</f>
        <v>3.1317439999999999</v>
      </c>
      <c r="I1403" s="2">
        <f>'Moving Avg'!H1403</f>
        <v>3.2500835000000028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  <c r="M1403" s="8">
        <f t="shared" si="210"/>
        <v>25</v>
      </c>
      <c r="N1403" s="8">
        <f t="shared" si="211"/>
        <v>0</v>
      </c>
      <c r="O1403" s="8">
        <f t="shared" si="212"/>
        <v>0</v>
      </c>
      <c r="P1403" s="8">
        <f t="shared" si="213"/>
        <v>83.5</v>
      </c>
      <c r="Q1403" s="9">
        <f t="shared" si="214"/>
        <v>21.274999999999999</v>
      </c>
      <c r="R1403" s="9">
        <f t="shared" si="215"/>
        <v>25.875</v>
      </c>
      <c r="S1403" s="9">
        <f t="shared" si="216"/>
        <v>41.325000000000003</v>
      </c>
      <c r="T1403" s="9">
        <f t="shared" si="217"/>
        <v>27.125</v>
      </c>
      <c r="U1403" s="8">
        <f t="shared" si="218"/>
        <v>29.491666666666664</v>
      </c>
      <c r="V1403" s="8">
        <f t="shared" si="219"/>
        <v>28.9</v>
      </c>
    </row>
    <row r="1404" spans="1:22" ht="13.5" x14ac:dyDescent="0.25">
      <c r="A1404" s="3">
        <f>RSI!A1404</f>
        <v>44055</v>
      </c>
      <c r="B1404" s="2">
        <f>RSI!B1404</f>
        <v>3.2404000000000002</v>
      </c>
      <c r="C1404" s="2">
        <f>RSI!I1404</f>
        <v>64.970688814050902</v>
      </c>
      <c r="D1404" s="2">
        <f>MACD!E1404</f>
        <v>-1.1038866187580432E-3</v>
      </c>
      <c r="E1404" s="2">
        <f>MACD!F1404</f>
        <v>-1.6478250068051874E-3</v>
      </c>
      <c r="F1404" s="2">
        <f>'Moving Avg'!D1404</f>
        <v>3.2036199999999999</v>
      </c>
      <c r="G1404" s="2">
        <f>'Moving Avg'!F1404</f>
        <v>3.1724900000000003</v>
      </c>
      <c r="H1404" s="2">
        <f>'Moving Avg'!G1404</f>
        <v>3.132876</v>
      </c>
      <c r="I1404" s="2">
        <f>'Moving Avg'!H1404</f>
        <v>3.2485975000000025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  <c r="M1404" s="8">
        <f t="shared" si="210"/>
        <v>25</v>
      </c>
      <c r="N1404" s="8">
        <f t="shared" si="211"/>
        <v>0</v>
      </c>
      <c r="O1404" s="8">
        <f t="shared" si="212"/>
        <v>0</v>
      </c>
      <c r="P1404" s="8">
        <f t="shared" si="213"/>
        <v>83.5</v>
      </c>
      <c r="Q1404" s="9">
        <f t="shared" si="214"/>
        <v>21.274999999999999</v>
      </c>
      <c r="R1404" s="9">
        <f t="shared" si="215"/>
        <v>25.875</v>
      </c>
      <c r="S1404" s="9">
        <f t="shared" si="216"/>
        <v>41.325000000000003</v>
      </c>
      <c r="T1404" s="9">
        <f t="shared" si="217"/>
        <v>27.125</v>
      </c>
      <c r="U1404" s="8">
        <f t="shared" si="218"/>
        <v>29.491666666666664</v>
      </c>
      <c r="V1404" s="8">
        <f t="shared" si="219"/>
        <v>28.9</v>
      </c>
    </row>
    <row r="1405" spans="1:22" ht="13.5" x14ac:dyDescent="0.25">
      <c r="A1405" s="3">
        <f>RSI!A1405</f>
        <v>44057</v>
      </c>
      <c r="B1405" s="2">
        <f>RSI!B1405</f>
        <v>3.2404000000000002</v>
      </c>
      <c r="C1405" s="2">
        <f>RSI!I1405</f>
        <v>64.970688814050902</v>
      </c>
      <c r="D1405" s="2">
        <f>MACD!E1405</f>
        <v>-5.7121150559118483E-3</v>
      </c>
      <c r="E1405" s="2">
        <f>MACD!F1405</f>
        <v>-2.4606830166265196E-3</v>
      </c>
      <c r="F1405" s="2">
        <f>'Moving Avg'!D1405</f>
        <v>3.2149400000000008</v>
      </c>
      <c r="G1405" s="2">
        <f>'Moving Avg'!F1405</f>
        <v>3.1792100000000003</v>
      </c>
      <c r="H1405" s="2">
        <f>'Moving Avg'!G1405</f>
        <v>3.1340079999999997</v>
      </c>
      <c r="I1405" s="2">
        <f>'Moving Avg'!H1405</f>
        <v>3.2476420000000026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  <c r="M1405" s="8">
        <f t="shared" si="210"/>
        <v>25</v>
      </c>
      <c r="N1405" s="8">
        <f t="shared" si="211"/>
        <v>45</v>
      </c>
      <c r="O1405" s="8">
        <f t="shared" si="212"/>
        <v>0</v>
      </c>
      <c r="P1405" s="8">
        <f t="shared" si="213"/>
        <v>83.5</v>
      </c>
      <c r="Q1405" s="9">
        <f t="shared" si="214"/>
        <v>37.024999999999999</v>
      </c>
      <c r="R1405" s="9">
        <f t="shared" si="215"/>
        <v>34.875</v>
      </c>
      <c r="S1405" s="9">
        <f t="shared" si="216"/>
        <v>48.075000000000003</v>
      </c>
      <c r="T1405" s="9">
        <f t="shared" si="217"/>
        <v>38.375</v>
      </c>
      <c r="U1405" s="8">
        <f t="shared" si="218"/>
        <v>39.991666666666667</v>
      </c>
      <c r="V1405" s="8">
        <f t="shared" si="219"/>
        <v>39.587500000000006</v>
      </c>
    </row>
    <row r="1406" spans="1:22" ht="13.5" x14ac:dyDescent="0.25">
      <c r="A1406" s="3">
        <f>RSI!A1406</f>
        <v>44060</v>
      </c>
      <c r="B1406" s="2">
        <f>RSI!B1406</f>
        <v>3.2404000000000002</v>
      </c>
      <c r="C1406" s="2">
        <f>RSI!I1406</f>
        <v>64.970688814050902</v>
      </c>
      <c r="D1406" s="2">
        <f>MACD!E1406</f>
        <v>-1.0063153118572199E-2</v>
      </c>
      <c r="E1406" s="2">
        <f>MACD!F1406</f>
        <v>-3.9811770370156551E-3</v>
      </c>
      <c r="F1406" s="2">
        <f>'Moving Avg'!D1406</f>
        <v>3.2262600000000008</v>
      </c>
      <c r="G1406" s="2">
        <f>'Moving Avg'!F1406</f>
        <v>3.1820399999999998</v>
      </c>
      <c r="H1406" s="2">
        <f>'Moving Avg'!G1406</f>
        <v>3.1351399999999994</v>
      </c>
      <c r="I1406" s="2">
        <f>'Moving Avg'!H1406</f>
        <v>3.2462270000000024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83.5</v>
      </c>
      <c r="Q1406" s="9">
        <f t="shared" si="214"/>
        <v>37.024999999999999</v>
      </c>
      <c r="R1406" s="9">
        <f t="shared" si="215"/>
        <v>34.875</v>
      </c>
      <c r="S1406" s="9">
        <f t="shared" si="216"/>
        <v>48.075000000000003</v>
      </c>
      <c r="T1406" s="9">
        <f t="shared" si="217"/>
        <v>38.375</v>
      </c>
      <c r="U1406" s="8">
        <f t="shared" si="218"/>
        <v>39.991666666666667</v>
      </c>
      <c r="V1406" s="8">
        <f t="shared" si="219"/>
        <v>39.587500000000006</v>
      </c>
    </row>
    <row r="1407" spans="1:22" ht="13.5" x14ac:dyDescent="0.25">
      <c r="A1407" s="3">
        <f>RSI!A1407</f>
        <v>44061</v>
      </c>
      <c r="B1407" s="2">
        <f>RSI!B1407</f>
        <v>3.2404000000000002</v>
      </c>
      <c r="C1407" s="2">
        <f>RSI!I1407</f>
        <v>64.970688814050902</v>
      </c>
      <c r="D1407" s="2">
        <f>MACD!E1407</f>
        <v>-1.416310427172629E-2</v>
      </c>
      <c r="E1407" s="2">
        <f>MACD!F1407</f>
        <v>-6.0175624839577824E-3</v>
      </c>
      <c r="F1407" s="2">
        <f>'Moving Avg'!D1407</f>
        <v>3.2404000000000002</v>
      </c>
      <c r="G1407" s="2">
        <f>'Moving Avg'!F1407</f>
        <v>3.185225</v>
      </c>
      <c r="H1407" s="2">
        <f>'Moving Avg'!G1407</f>
        <v>3.1368379999999991</v>
      </c>
      <c r="I1407" s="2">
        <f>'Moving Avg'!H1407</f>
        <v>3.2448120000000023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  <c r="M1407" s="8">
        <f t="shared" si="210"/>
        <v>25</v>
      </c>
      <c r="N1407" s="8">
        <f t="shared" si="211"/>
        <v>45</v>
      </c>
      <c r="O1407" s="8">
        <f t="shared" si="212"/>
        <v>0</v>
      </c>
      <c r="P1407" s="8">
        <f t="shared" si="213"/>
        <v>83.5</v>
      </c>
      <c r="Q1407" s="9">
        <f t="shared" si="214"/>
        <v>37.024999999999999</v>
      </c>
      <c r="R1407" s="9">
        <f t="shared" si="215"/>
        <v>34.875</v>
      </c>
      <c r="S1407" s="9">
        <f t="shared" si="216"/>
        <v>48.075000000000003</v>
      </c>
      <c r="T1407" s="9">
        <f t="shared" si="217"/>
        <v>38.375</v>
      </c>
      <c r="U1407" s="8">
        <f t="shared" si="218"/>
        <v>39.991666666666667</v>
      </c>
      <c r="V1407" s="8">
        <f t="shared" si="219"/>
        <v>39.587500000000006</v>
      </c>
    </row>
    <row r="1408" spans="1:22" ht="13.5" x14ac:dyDescent="0.25">
      <c r="A1408" s="3">
        <f>RSI!A1408</f>
        <v>44062</v>
      </c>
      <c r="B1408" s="2">
        <f>RSI!B1408</f>
        <v>3.2404000000000002</v>
      </c>
      <c r="C1408" s="2">
        <f>RSI!I1408</f>
        <v>64.970688814050902</v>
      </c>
      <c r="D1408" s="2">
        <f>MACD!E1408</f>
        <v>-2.6727304129363194E-2</v>
      </c>
      <c r="E1408" s="2">
        <f>MACD!F1408</f>
        <v>-1.0159510813038865E-2</v>
      </c>
      <c r="F1408" s="2">
        <f>'Moving Avg'!D1408</f>
        <v>3.2404000000000002</v>
      </c>
      <c r="G1408" s="2">
        <f>'Moving Avg'!F1408</f>
        <v>3.1884100000000002</v>
      </c>
      <c r="H1408" s="2">
        <f>'Moving Avg'!G1408</f>
        <v>3.1395259999999992</v>
      </c>
      <c r="I1408" s="2">
        <f>'Moving Avg'!H1408</f>
        <v>3.243397000000003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25</v>
      </c>
      <c r="N1408" s="8">
        <f t="shared" si="211"/>
        <v>45</v>
      </c>
      <c r="O1408" s="8">
        <f t="shared" si="212"/>
        <v>0</v>
      </c>
      <c r="P1408" s="8">
        <f t="shared" si="213"/>
        <v>33</v>
      </c>
      <c r="Q1408" s="9">
        <f t="shared" si="214"/>
        <v>29.45</v>
      </c>
      <c r="R1408" s="9">
        <f t="shared" si="215"/>
        <v>22.25</v>
      </c>
      <c r="S1408" s="9">
        <f t="shared" si="216"/>
        <v>25.35</v>
      </c>
      <c r="T1408" s="9">
        <f t="shared" si="217"/>
        <v>25.75</v>
      </c>
      <c r="U1408" s="8">
        <f t="shared" si="218"/>
        <v>25.683333333333337</v>
      </c>
      <c r="V1408" s="8">
        <f t="shared" si="219"/>
        <v>25.700000000000003</v>
      </c>
    </row>
    <row r="1409" spans="1:22" ht="13.5" x14ac:dyDescent="0.25">
      <c r="A1409" s="3">
        <f>RSI!A1409</f>
        <v>44064</v>
      </c>
      <c r="B1409" s="2">
        <f>RSI!B1409</f>
        <v>3.2404000000000002</v>
      </c>
      <c r="C1409" s="2">
        <f>RSI!I1409</f>
        <v>64.970688814050902</v>
      </c>
      <c r="D1409" s="2">
        <f>MACD!E1409</f>
        <v>-3.7717178044840871E-2</v>
      </c>
      <c r="E1409" s="2">
        <f>MACD!F1409</f>
        <v>-1.5671044259399268E-2</v>
      </c>
      <c r="F1409" s="2">
        <f>'Moving Avg'!D1409</f>
        <v>3.2404000000000002</v>
      </c>
      <c r="G1409" s="2">
        <f>'Moving Avg'!F1409</f>
        <v>3.191595</v>
      </c>
      <c r="H1409" s="2">
        <f>'Moving Avg'!G1409</f>
        <v>3.1422139999999992</v>
      </c>
      <c r="I1409" s="2">
        <f>'Moving Avg'!H1409</f>
        <v>3.2419820000000033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25</v>
      </c>
      <c r="N1409" s="8">
        <f t="shared" si="211"/>
        <v>100</v>
      </c>
      <c r="O1409" s="8">
        <f t="shared" si="212"/>
        <v>0</v>
      </c>
      <c r="P1409" s="8">
        <f t="shared" si="213"/>
        <v>33</v>
      </c>
      <c r="Q1409" s="9">
        <f t="shared" si="214"/>
        <v>48.7</v>
      </c>
      <c r="R1409" s="9">
        <f t="shared" si="215"/>
        <v>33.25</v>
      </c>
      <c r="S1409" s="9">
        <f t="shared" si="216"/>
        <v>33.6</v>
      </c>
      <c r="T1409" s="9">
        <f t="shared" si="217"/>
        <v>39.5</v>
      </c>
      <c r="U1409" s="8">
        <f t="shared" si="218"/>
        <v>38.516666666666673</v>
      </c>
      <c r="V1409" s="8">
        <f t="shared" si="219"/>
        <v>38.762500000000003</v>
      </c>
    </row>
    <row r="1410" spans="1:22" ht="13.5" x14ac:dyDescent="0.25">
      <c r="A1410" s="3">
        <f>RSI!A1410</f>
        <v>44067</v>
      </c>
      <c r="B1410" s="2">
        <f>RSI!B1410</f>
        <v>3.2404000000000002</v>
      </c>
      <c r="C1410" s="2">
        <f>RSI!I1410</f>
        <v>64.970688814050902</v>
      </c>
      <c r="D1410" s="2">
        <f>MACD!E1410</f>
        <v>-3.647144190403484E-2</v>
      </c>
      <c r="E1410" s="2">
        <f>MACD!F1410</f>
        <v>-1.9831123788326382E-2</v>
      </c>
      <c r="F1410" s="2">
        <f>'Moving Avg'!D1410</f>
        <v>3.2404000000000002</v>
      </c>
      <c r="G1410" s="2">
        <f>'Moving Avg'!F1410</f>
        <v>3.1947800000000006</v>
      </c>
      <c r="H1410" s="2">
        <f>'Moving Avg'!G1410</f>
        <v>3.1447599999999989</v>
      </c>
      <c r="I1410" s="2">
        <f>'Moving Avg'!H1410</f>
        <v>3.2405670000000031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29.45</v>
      </c>
      <c r="R1410" s="9">
        <f t="shared" si="215"/>
        <v>22.25</v>
      </c>
      <c r="S1410" s="9">
        <f t="shared" si="216"/>
        <v>25.35</v>
      </c>
      <c r="T1410" s="9">
        <f t="shared" si="217"/>
        <v>25.75</v>
      </c>
      <c r="U1410" s="8">
        <f t="shared" si="218"/>
        <v>25.683333333333337</v>
      </c>
      <c r="V1410" s="8">
        <f t="shared" si="219"/>
        <v>25.700000000000003</v>
      </c>
    </row>
    <row r="1411" spans="1:22" ht="13.5" x14ac:dyDescent="0.25">
      <c r="A1411" s="3">
        <f>RSI!A1411</f>
        <v>44068</v>
      </c>
      <c r="B1411" s="2">
        <f>RSI!B1411</f>
        <v>3.2404000000000002</v>
      </c>
      <c r="C1411" s="2">
        <f>RSI!I1411</f>
        <v>64.970688814050902</v>
      </c>
      <c r="D1411" s="2">
        <f>MACD!E1411</f>
        <v>-3.5724823082559531E-2</v>
      </c>
      <c r="E1411" s="2">
        <f>MACD!F1411</f>
        <v>-2.3009863647173015E-2</v>
      </c>
      <c r="F1411" s="2">
        <f>'Moving Avg'!D1411</f>
        <v>3.2404000000000002</v>
      </c>
      <c r="G1411" s="2">
        <f>'Moving Avg'!F1411</f>
        <v>3.1979650000000008</v>
      </c>
      <c r="H1411" s="2">
        <f>'Moving Avg'!G1411</f>
        <v>3.1470239999999992</v>
      </c>
      <c r="I1411" s="2">
        <f>'Moving Avg'!H1411</f>
        <v>3.2391520000000029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25</v>
      </c>
      <c r="N1411" s="8">
        <f t="shared" si="221"/>
        <v>45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36.950000000000003</v>
      </c>
      <c r="R1411" s="9">
        <f t="shared" ref="R1411:R1474" si="225">M1411*0.2+N1411*0.2+O1411*0.35+P1411*0.25</f>
        <v>39.75</v>
      </c>
      <c r="S1411" s="9">
        <f t="shared" ref="S1411:S1474" si="226">M1411*0.15+N1411*0.15+O1411*0.25+P1411*0.45</f>
        <v>37.85</v>
      </c>
      <c r="T1411" s="9">
        <f t="shared" ref="T1411:T1474" si="227">0.25*SUM(M1411:P1411)</f>
        <v>38.25</v>
      </c>
      <c r="U1411" s="8">
        <f t="shared" ref="U1411:U1474" si="228">SUM(Q1411:S1411)/3</f>
        <v>38.183333333333337</v>
      </c>
      <c r="V1411" s="8">
        <f t="shared" ref="V1411:V1474" si="229">SUM(Q1411:T1411)/4</f>
        <v>38.200000000000003</v>
      </c>
    </row>
    <row r="1412" spans="1:22" ht="13.5" x14ac:dyDescent="0.25">
      <c r="A1412" s="3">
        <f>RSI!A1412</f>
        <v>44069</v>
      </c>
      <c r="B1412" s="2">
        <f>RSI!B1412</f>
        <v>3.2404000000000002</v>
      </c>
      <c r="C1412" s="2">
        <f>RSI!I1412</f>
        <v>64.970688814050902</v>
      </c>
      <c r="D1412" s="2">
        <f>MACD!E1412</f>
        <v>-3.7546989839722045E-2</v>
      </c>
      <c r="E1412" s="2">
        <f>MACD!F1412</f>
        <v>-2.5917288885682822E-2</v>
      </c>
      <c r="F1412" s="2">
        <f>'Moving Avg'!D1412</f>
        <v>3.2404000000000002</v>
      </c>
      <c r="G1412" s="2">
        <f>'Moving Avg'!F1412</f>
        <v>3.2011500000000006</v>
      </c>
      <c r="H1412" s="2">
        <f>'Moving Avg'!G1412</f>
        <v>3.1474479999999994</v>
      </c>
      <c r="I1412" s="2">
        <f>'Moving Avg'!H1412</f>
        <v>3.2377370000000032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25</v>
      </c>
      <c r="N1412" s="8">
        <f t="shared" si="221"/>
        <v>45</v>
      </c>
      <c r="O1412" s="8">
        <f t="shared" si="222"/>
        <v>50</v>
      </c>
      <c r="P1412" s="8">
        <f t="shared" si="223"/>
        <v>33</v>
      </c>
      <c r="Q1412" s="9">
        <f t="shared" si="224"/>
        <v>36.950000000000003</v>
      </c>
      <c r="R1412" s="9">
        <f t="shared" si="225"/>
        <v>39.75</v>
      </c>
      <c r="S1412" s="9">
        <f t="shared" si="226"/>
        <v>37.85</v>
      </c>
      <c r="T1412" s="9">
        <f t="shared" si="227"/>
        <v>38.25</v>
      </c>
      <c r="U1412" s="8">
        <f t="shared" si="228"/>
        <v>38.183333333333337</v>
      </c>
      <c r="V1412" s="8">
        <f t="shared" si="229"/>
        <v>38.200000000000003</v>
      </c>
    </row>
    <row r="1413" spans="1:22" ht="13.5" x14ac:dyDescent="0.25">
      <c r="A1413" s="3">
        <f>RSI!A1413</f>
        <v>44070</v>
      </c>
      <c r="B1413" s="2">
        <f>RSI!B1413</f>
        <v>3.2404000000000002</v>
      </c>
      <c r="C1413" s="2">
        <f>RSI!I1413</f>
        <v>64.970688814050902</v>
      </c>
      <c r="D1413" s="2">
        <f>MACD!E1413</f>
        <v>-2.8475502372089068E-2</v>
      </c>
      <c r="E1413" s="2">
        <f>MACD!F1413</f>
        <v>-2.6428931582964076E-2</v>
      </c>
      <c r="F1413" s="2">
        <f>'Moving Avg'!D1413</f>
        <v>3.2404000000000002</v>
      </c>
      <c r="G1413" s="2">
        <f>'Moving Avg'!F1413</f>
        <v>3.2043350000000004</v>
      </c>
      <c r="H1413" s="2">
        <f>'Moving Avg'!G1413</f>
        <v>3.1481559999999988</v>
      </c>
      <c r="I1413" s="2">
        <f>'Moving Avg'!H1413</f>
        <v>3.2361805000000032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25</v>
      </c>
      <c r="N1413" s="8">
        <f t="shared" si="221"/>
        <v>45</v>
      </c>
      <c r="O1413" s="8">
        <f t="shared" si="222"/>
        <v>50</v>
      </c>
      <c r="P1413" s="8">
        <f t="shared" si="223"/>
        <v>33</v>
      </c>
      <c r="Q1413" s="9">
        <f t="shared" si="224"/>
        <v>36.950000000000003</v>
      </c>
      <c r="R1413" s="9">
        <f t="shared" si="225"/>
        <v>39.75</v>
      </c>
      <c r="S1413" s="9">
        <f t="shared" si="226"/>
        <v>37.85</v>
      </c>
      <c r="T1413" s="9">
        <f t="shared" si="227"/>
        <v>38.25</v>
      </c>
      <c r="U1413" s="8">
        <f t="shared" si="228"/>
        <v>38.183333333333337</v>
      </c>
      <c r="V1413" s="8">
        <f t="shared" si="229"/>
        <v>38.200000000000003</v>
      </c>
    </row>
    <row r="1414" spans="1:22" ht="13.5" x14ac:dyDescent="0.25">
      <c r="A1414" s="3">
        <f>RSI!A1414</f>
        <v>44071</v>
      </c>
      <c r="B1414" s="2">
        <f>RSI!B1414</f>
        <v>3.2404000000000002</v>
      </c>
      <c r="C1414" s="2">
        <f>RSI!I1414</f>
        <v>64.970688814050902</v>
      </c>
      <c r="D1414" s="2">
        <f>MACD!E1414</f>
        <v>-2.1043704471555458E-2</v>
      </c>
      <c r="E1414" s="2">
        <f>MACD!F1414</f>
        <v>-2.5351886160682353E-2</v>
      </c>
      <c r="F1414" s="2">
        <f>'Moving Avg'!D1414</f>
        <v>3.2404000000000002</v>
      </c>
      <c r="G1414" s="2">
        <f>'Moving Avg'!F1414</f>
        <v>3.2078700000000007</v>
      </c>
      <c r="H1414" s="2">
        <f>'Moving Avg'!G1414</f>
        <v>3.1526839999999994</v>
      </c>
      <c r="I1414" s="2">
        <f>'Moving Avg'!H1414</f>
        <v>3.2346240000000033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33</v>
      </c>
      <c r="Q1414" s="9">
        <f t="shared" si="224"/>
        <v>21.2</v>
      </c>
      <c r="R1414" s="9">
        <f t="shared" si="225"/>
        <v>30.75</v>
      </c>
      <c r="S1414" s="9">
        <f t="shared" si="226"/>
        <v>31.1</v>
      </c>
      <c r="T1414" s="9">
        <f t="shared" si="227"/>
        <v>27</v>
      </c>
      <c r="U1414" s="8">
        <f t="shared" si="228"/>
        <v>27.683333333333337</v>
      </c>
      <c r="V1414" s="8">
        <f t="shared" si="229"/>
        <v>27.512500000000003</v>
      </c>
    </row>
    <row r="1415" spans="1:22" ht="13.5" x14ac:dyDescent="0.25">
      <c r="A1415" s="3">
        <f>RSI!A1415</f>
        <v>44074</v>
      </c>
      <c r="B1415" s="2">
        <f>RSI!B1415</f>
        <v>3.2404000000000002</v>
      </c>
      <c r="C1415" s="2">
        <f>RSI!I1415</f>
        <v>64.970688814050902</v>
      </c>
      <c r="D1415" s="2">
        <f>MACD!E1415</f>
        <v>-1.4981256492828887E-2</v>
      </c>
      <c r="E1415" s="2">
        <f>MACD!F1415</f>
        <v>-2.3277760227111661E-2</v>
      </c>
      <c r="F1415" s="2">
        <f>'Moving Avg'!D1415</f>
        <v>3.2404000000000002</v>
      </c>
      <c r="G1415" s="2">
        <f>'Moving Avg'!F1415</f>
        <v>3.2114050000000005</v>
      </c>
      <c r="H1415" s="2">
        <f>'Moving Avg'!G1415</f>
        <v>3.1569279999999993</v>
      </c>
      <c r="I1415" s="2">
        <f>'Moving Avg'!H1415</f>
        <v>3.2330675000000038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33</v>
      </c>
      <c r="Q1415" s="9">
        <f t="shared" si="224"/>
        <v>21.2</v>
      </c>
      <c r="R1415" s="9">
        <f t="shared" si="225"/>
        <v>30.75</v>
      </c>
      <c r="S1415" s="9">
        <f t="shared" si="226"/>
        <v>31.1</v>
      </c>
      <c r="T1415" s="9">
        <f t="shared" si="227"/>
        <v>27</v>
      </c>
      <c r="U1415" s="8">
        <f t="shared" si="228"/>
        <v>27.683333333333337</v>
      </c>
      <c r="V1415" s="8">
        <f t="shared" si="229"/>
        <v>27.512500000000003</v>
      </c>
    </row>
    <row r="1416" spans="1:22" ht="13.5" x14ac:dyDescent="0.25">
      <c r="A1416" s="3">
        <f>RSI!A1416</f>
        <v>44075</v>
      </c>
      <c r="B1416" s="2">
        <f>RSI!B1416</f>
        <v>3.2404000000000002</v>
      </c>
      <c r="C1416" s="2">
        <f>RSI!I1416</f>
        <v>64.970688814050902</v>
      </c>
      <c r="D1416" s="2">
        <f>MACD!E1416</f>
        <v>-1.0060748743196068E-2</v>
      </c>
      <c r="E1416" s="2">
        <f>MACD!F1416</f>
        <v>-2.0634357930328542E-2</v>
      </c>
      <c r="F1416" s="2">
        <f>'Moving Avg'!D1416</f>
        <v>3.2404000000000002</v>
      </c>
      <c r="G1416" s="2">
        <f>'Moving Avg'!F1416</f>
        <v>3.2149400000000008</v>
      </c>
      <c r="H1416" s="2">
        <f>'Moving Avg'!G1416</f>
        <v>3.1611719999999992</v>
      </c>
      <c r="I1416" s="2">
        <f>'Moving Avg'!H1416</f>
        <v>3.2313340000000039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33</v>
      </c>
      <c r="Q1416" s="9">
        <f t="shared" si="224"/>
        <v>21.2</v>
      </c>
      <c r="R1416" s="9">
        <f t="shared" si="225"/>
        <v>30.75</v>
      </c>
      <c r="S1416" s="9">
        <f t="shared" si="226"/>
        <v>31.1</v>
      </c>
      <c r="T1416" s="9">
        <f t="shared" si="227"/>
        <v>27</v>
      </c>
      <c r="U1416" s="8">
        <f t="shared" si="228"/>
        <v>27.683333333333337</v>
      </c>
      <c r="V1416" s="8">
        <f t="shared" si="229"/>
        <v>27.512500000000003</v>
      </c>
    </row>
    <row r="1417" spans="1:22" ht="13.5" x14ac:dyDescent="0.25">
      <c r="A1417" s="3">
        <f>RSI!A1417</f>
        <v>44076</v>
      </c>
      <c r="B1417" s="2">
        <f>RSI!B1417</f>
        <v>3.2404000000000002</v>
      </c>
      <c r="C1417" s="2">
        <f>RSI!I1417</f>
        <v>64.970688814050902</v>
      </c>
      <c r="D1417" s="2">
        <f>MACD!E1417</f>
        <v>-6.09099767162391E-3</v>
      </c>
      <c r="E1417" s="2">
        <f>MACD!F1417</f>
        <v>-1.7725685878587617E-2</v>
      </c>
      <c r="F1417" s="2">
        <f>'Moving Avg'!D1417</f>
        <v>3.2404000000000002</v>
      </c>
      <c r="G1417" s="2">
        <f>'Moving Avg'!F1417</f>
        <v>3.2184750000000006</v>
      </c>
      <c r="H1417" s="2">
        <f>'Moving Avg'!G1417</f>
        <v>3.1654159999999991</v>
      </c>
      <c r="I1417" s="2">
        <f>'Moving Avg'!H1417</f>
        <v>3.2296005000000036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21.2</v>
      </c>
      <c r="R1417" s="9">
        <f t="shared" si="225"/>
        <v>30.75</v>
      </c>
      <c r="S1417" s="9">
        <f t="shared" si="226"/>
        <v>31.1</v>
      </c>
      <c r="T1417" s="9">
        <f t="shared" si="227"/>
        <v>27</v>
      </c>
      <c r="U1417" s="8">
        <f t="shared" si="228"/>
        <v>27.683333333333337</v>
      </c>
      <c r="V1417" s="8">
        <f t="shared" si="229"/>
        <v>27.512500000000003</v>
      </c>
    </row>
    <row r="1418" spans="1:22" ht="13.5" x14ac:dyDescent="0.25">
      <c r="A1418" s="3">
        <f>RSI!A1418</f>
        <v>44077</v>
      </c>
      <c r="B1418" s="2">
        <f>RSI!B1418</f>
        <v>3.2404000000000002</v>
      </c>
      <c r="C1418" s="2">
        <f>RSI!I1418</f>
        <v>64.970688814050902</v>
      </c>
      <c r="D1418" s="2">
        <f>MACD!E1418</f>
        <v>-2.9113807617413556E-3</v>
      </c>
      <c r="E1418" s="2">
        <f>MACD!F1418</f>
        <v>-1.4762824855218366E-2</v>
      </c>
      <c r="F1418" s="2">
        <f>'Moving Avg'!D1418</f>
        <v>3.2404000000000002</v>
      </c>
      <c r="G1418" s="2">
        <f>'Moving Avg'!F1418</f>
        <v>3.2248400000000004</v>
      </c>
      <c r="H1418" s="2">
        <f>'Moving Avg'!G1418</f>
        <v>3.1699439999999988</v>
      </c>
      <c r="I1418" s="2">
        <f>'Moving Avg'!H1418</f>
        <v>3.2278670000000034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33</v>
      </c>
      <c r="Q1418" s="9">
        <f t="shared" si="224"/>
        <v>21.2</v>
      </c>
      <c r="R1418" s="9">
        <f t="shared" si="225"/>
        <v>30.75</v>
      </c>
      <c r="S1418" s="9">
        <f t="shared" si="226"/>
        <v>31.1</v>
      </c>
      <c r="T1418" s="9">
        <f t="shared" si="227"/>
        <v>27</v>
      </c>
      <c r="U1418" s="8">
        <f t="shared" si="228"/>
        <v>27.683333333333337</v>
      </c>
      <c r="V1418" s="8">
        <f t="shared" si="229"/>
        <v>27.512500000000003</v>
      </c>
    </row>
    <row r="1419" spans="1:22" ht="13.5" x14ac:dyDescent="0.25">
      <c r="A1419" s="3">
        <f>RSI!A1419</f>
        <v>44078</v>
      </c>
      <c r="B1419" s="2">
        <f>RSI!B1419</f>
        <v>3.2404000000000002</v>
      </c>
      <c r="C1419" s="2">
        <f>RSI!I1419</f>
        <v>64.970688814050902</v>
      </c>
      <c r="D1419" s="2">
        <f>MACD!E1419</f>
        <v>-3.8704978377923638E-4</v>
      </c>
      <c r="E1419" s="2">
        <f>MACD!F1419</f>
        <v>-1.188766984093054E-2</v>
      </c>
      <c r="F1419" s="2">
        <f>'Moving Avg'!D1419</f>
        <v>3.2404000000000002</v>
      </c>
      <c r="G1419" s="2">
        <f>'Moving Avg'!F1419</f>
        <v>3.2312050000000005</v>
      </c>
      <c r="H1419" s="2">
        <f>'Moving Avg'!G1419</f>
        <v>3.1747539999999987</v>
      </c>
      <c r="I1419" s="2">
        <f>'Moving Avg'!H1419</f>
        <v>3.2261335000000035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0</v>
      </c>
      <c r="O1419" s="8">
        <f t="shared" si="222"/>
        <v>50</v>
      </c>
      <c r="P1419" s="8">
        <f t="shared" si="223"/>
        <v>33</v>
      </c>
      <c r="Q1419" s="9">
        <f t="shared" si="224"/>
        <v>21.2</v>
      </c>
      <c r="R1419" s="9">
        <f t="shared" si="225"/>
        <v>30.75</v>
      </c>
      <c r="S1419" s="9">
        <f t="shared" si="226"/>
        <v>31.1</v>
      </c>
      <c r="T1419" s="9">
        <f t="shared" si="227"/>
        <v>27</v>
      </c>
      <c r="U1419" s="8">
        <f t="shared" si="228"/>
        <v>27.683333333333337</v>
      </c>
      <c r="V1419" s="8">
        <f t="shared" si="229"/>
        <v>27.512500000000003</v>
      </c>
    </row>
    <row r="1420" spans="1:22" ht="13.5" x14ac:dyDescent="0.25">
      <c r="A1420" s="3">
        <f>RSI!A1420</f>
        <v>44081</v>
      </c>
      <c r="B1420" s="2">
        <f>RSI!B1420</f>
        <v>3.2404000000000002</v>
      </c>
      <c r="C1420" s="2">
        <f>RSI!I1420</f>
        <v>64.970688814050902</v>
      </c>
      <c r="D1420" s="2">
        <f>MACD!E1420</f>
        <v>1.5951132306786242E-3</v>
      </c>
      <c r="E1420" s="2">
        <f>MACD!F1420</f>
        <v>-9.1911132266087082E-3</v>
      </c>
      <c r="F1420" s="2">
        <f>'Moving Avg'!D1420</f>
        <v>3.2404000000000002</v>
      </c>
      <c r="G1420" s="2">
        <f>'Moving Avg'!F1420</f>
        <v>3.2340350000000009</v>
      </c>
      <c r="H1420" s="2">
        <f>'Moving Avg'!G1420</f>
        <v>3.180413999999999</v>
      </c>
      <c r="I1420" s="2">
        <f>'Moving Avg'!H1420</f>
        <v>3.2244355000000038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0</v>
      </c>
      <c r="O1420" s="8">
        <f t="shared" si="222"/>
        <v>50</v>
      </c>
      <c r="P1420" s="8">
        <f t="shared" si="223"/>
        <v>33</v>
      </c>
      <c r="Q1420" s="9">
        <f t="shared" si="224"/>
        <v>21.2</v>
      </c>
      <c r="R1420" s="9">
        <f t="shared" si="225"/>
        <v>30.75</v>
      </c>
      <c r="S1420" s="9">
        <f t="shared" si="226"/>
        <v>31.1</v>
      </c>
      <c r="T1420" s="9">
        <f t="shared" si="227"/>
        <v>27</v>
      </c>
      <c r="U1420" s="8">
        <f t="shared" si="228"/>
        <v>27.683333333333337</v>
      </c>
      <c r="V1420" s="8">
        <f t="shared" si="229"/>
        <v>27.512500000000003</v>
      </c>
    </row>
    <row r="1421" spans="1:22" ht="13.5" x14ac:dyDescent="0.25">
      <c r="A1421" s="3">
        <f>RSI!A1421</f>
        <v>44082</v>
      </c>
      <c r="B1421" s="2">
        <f>RSI!B1421</f>
        <v>3.1838000000000002</v>
      </c>
      <c r="C1421" s="2">
        <f>RSI!I1421</f>
        <v>37.88056377687974</v>
      </c>
      <c r="D1421" s="2">
        <f>MACD!E1421</f>
        <v>7.3225046154452578E-3</v>
      </c>
      <c r="E1421" s="2">
        <f>MACD!F1421</f>
        <v>-5.8883896581979154E-3</v>
      </c>
      <c r="F1421" s="2">
        <f>'Moving Avg'!D1421</f>
        <v>3.2290800000000006</v>
      </c>
      <c r="G1421" s="2">
        <f>'Moving Avg'!F1421</f>
        <v>3.2340350000000009</v>
      </c>
      <c r="H1421" s="2">
        <f>'Moving Avg'!G1421</f>
        <v>3.1832439999999984</v>
      </c>
      <c r="I1421" s="2">
        <f>'Moving Avg'!H1421</f>
        <v>3.222454500000004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0</v>
      </c>
      <c r="O1421" s="8">
        <f t="shared" si="222"/>
        <v>50</v>
      </c>
      <c r="P1421" s="8">
        <f t="shared" si="223"/>
        <v>16.5</v>
      </c>
      <c r="Q1421" s="9">
        <f t="shared" si="224"/>
        <v>18.725000000000001</v>
      </c>
      <c r="R1421" s="9">
        <f t="shared" si="225"/>
        <v>26.625</v>
      </c>
      <c r="S1421" s="9">
        <f t="shared" si="226"/>
        <v>23.675000000000001</v>
      </c>
      <c r="T1421" s="9">
        <f t="shared" si="227"/>
        <v>22.875</v>
      </c>
      <c r="U1421" s="8">
        <f t="shared" si="228"/>
        <v>23.008333333333336</v>
      </c>
      <c r="V1421" s="8">
        <f t="shared" si="229"/>
        <v>22.975000000000001</v>
      </c>
    </row>
    <row r="1422" spans="1:22" ht="13.5" x14ac:dyDescent="0.25">
      <c r="A1422" s="3">
        <f>RSI!A1422</f>
        <v>44083</v>
      </c>
      <c r="B1422" s="2">
        <f>RSI!B1422</f>
        <v>3.1838000000000002</v>
      </c>
      <c r="C1422" s="2">
        <f>RSI!I1422</f>
        <v>37.88056377687974</v>
      </c>
      <c r="D1422" s="2">
        <f>MACD!E1422</f>
        <v>1.2371343966867343E-2</v>
      </c>
      <c r="E1422" s="2">
        <f>MACD!F1422</f>
        <v>-2.236442933184864E-3</v>
      </c>
      <c r="F1422" s="2">
        <f>'Moving Avg'!D1422</f>
        <v>3.2177599999999997</v>
      </c>
      <c r="G1422" s="2">
        <f>'Moving Avg'!F1422</f>
        <v>3.2347400000000008</v>
      </c>
      <c r="H1422" s="2">
        <f>'Moving Avg'!G1422</f>
        <v>3.1843759999999981</v>
      </c>
      <c r="I1422" s="2">
        <f>'Moving Avg'!H1422</f>
        <v>3.2204735000000038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0</v>
      </c>
      <c r="P1422" s="8">
        <f t="shared" si="223"/>
        <v>16.5</v>
      </c>
      <c r="Q1422" s="9">
        <f t="shared" si="224"/>
        <v>11.225</v>
      </c>
      <c r="R1422" s="9">
        <f t="shared" si="225"/>
        <v>9.125</v>
      </c>
      <c r="S1422" s="9">
        <f t="shared" si="226"/>
        <v>11.175000000000001</v>
      </c>
      <c r="T1422" s="9">
        <f t="shared" si="227"/>
        <v>10.375</v>
      </c>
      <c r="U1422" s="8">
        <f t="shared" si="228"/>
        <v>10.508333333333335</v>
      </c>
      <c r="V1422" s="8">
        <f t="shared" si="229"/>
        <v>10.475000000000001</v>
      </c>
    </row>
    <row r="1423" spans="1:22" ht="13.5" x14ac:dyDescent="0.25">
      <c r="A1423" s="3">
        <f>RSI!A1423</f>
        <v>44084</v>
      </c>
      <c r="B1423" s="2">
        <f>RSI!B1423</f>
        <v>3.1414</v>
      </c>
      <c r="C1423" s="2">
        <f>RSI!I1423</f>
        <v>27.807283885870092</v>
      </c>
      <c r="D1423" s="2">
        <f>MACD!E1423</f>
        <v>1.9971758342290702E-2</v>
      </c>
      <c r="E1423" s="2">
        <f>MACD!F1423</f>
        <v>2.2051973219102492E-3</v>
      </c>
      <c r="F1423" s="2">
        <f>'Moving Avg'!D1423</f>
        <v>3.1979599999999997</v>
      </c>
      <c r="G1423" s="2">
        <f>'Moving Avg'!F1423</f>
        <v>3.2297900000000004</v>
      </c>
      <c r="H1423" s="2">
        <f>'Moving Avg'!G1423</f>
        <v>3.1856499999999981</v>
      </c>
      <c r="I1423" s="2">
        <f>'Moving Avg'!H1423</f>
        <v>3.2182805000000037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16.5</v>
      </c>
      <c r="Q1423" s="9">
        <f t="shared" si="224"/>
        <v>19.975000000000001</v>
      </c>
      <c r="R1423" s="9">
        <f t="shared" si="225"/>
        <v>14.125</v>
      </c>
      <c r="S1423" s="9">
        <f t="shared" si="226"/>
        <v>14.925000000000001</v>
      </c>
      <c r="T1423" s="9">
        <f t="shared" si="227"/>
        <v>16.625</v>
      </c>
      <c r="U1423" s="8">
        <f t="shared" si="228"/>
        <v>16.341666666666669</v>
      </c>
      <c r="V1423" s="8">
        <f t="shared" si="229"/>
        <v>16.412500000000001</v>
      </c>
    </row>
    <row r="1424" spans="1:22" ht="13.5" x14ac:dyDescent="0.25">
      <c r="A1424" s="3">
        <f>RSI!A1424</f>
        <v>44085</v>
      </c>
      <c r="B1424" s="2">
        <f>RSI!B1424</f>
        <v>3.1484000000000001</v>
      </c>
      <c r="C1424" s="2">
        <f>RSI!I1424</f>
        <v>31.066417628864428</v>
      </c>
      <c r="D1424" s="2">
        <f>MACD!E1424</f>
        <v>2.6308587173835551E-2</v>
      </c>
      <c r="E1424" s="2">
        <f>MACD!F1424</f>
        <v>7.0258752922953095E-3</v>
      </c>
      <c r="F1424" s="2">
        <f>'Moving Avg'!D1424</f>
        <v>3.1795600000000004</v>
      </c>
      <c r="G1424" s="2">
        <f>'Moving Avg'!F1424</f>
        <v>3.22519</v>
      </c>
      <c r="H1424" s="2">
        <f>'Moving Avg'!G1424</f>
        <v>3.1870639999999981</v>
      </c>
      <c r="I1424" s="2">
        <f>'Moving Avg'!H1424</f>
        <v>3.2161930000000041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25</v>
      </c>
      <c r="N1424" s="8">
        <f t="shared" si="221"/>
        <v>0</v>
      </c>
      <c r="O1424" s="8">
        <f t="shared" si="222"/>
        <v>0</v>
      </c>
      <c r="P1424" s="8">
        <f t="shared" si="223"/>
        <v>16.5</v>
      </c>
      <c r="Q1424" s="9">
        <f t="shared" si="224"/>
        <v>11.225</v>
      </c>
      <c r="R1424" s="9">
        <f t="shared" si="225"/>
        <v>9.125</v>
      </c>
      <c r="S1424" s="9">
        <f t="shared" si="226"/>
        <v>11.175000000000001</v>
      </c>
      <c r="T1424" s="9">
        <f t="shared" si="227"/>
        <v>10.375</v>
      </c>
      <c r="U1424" s="8">
        <f t="shared" si="228"/>
        <v>10.508333333333335</v>
      </c>
      <c r="V1424" s="8">
        <f t="shared" si="229"/>
        <v>10.475000000000001</v>
      </c>
    </row>
    <row r="1425" spans="1:22" ht="13.5" x14ac:dyDescent="0.25">
      <c r="A1425" s="3">
        <f>RSI!A1425</f>
        <v>44088</v>
      </c>
      <c r="B1425" s="2">
        <f>RSI!B1425</f>
        <v>3.1131000000000002</v>
      </c>
      <c r="C1425" s="2">
        <f>RSI!I1425</f>
        <v>24.949507192804674</v>
      </c>
      <c r="D1425" s="2">
        <f>MACD!E1425</f>
        <v>3.4636774011383764E-2</v>
      </c>
      <c r="E1425" s="2">
        <f>MACD!F1425</f>
        <v>1.2548055036113E-2</v>
      </c>
      <c r="F1425" s="2">
        <f>'Moving Avg'!D1425</f>
        <v>3.1541000000000006</v>
      </c>
      <c r="G1425" s="2">
        <f>'Moving Avg'!F1425</f>
        <v>3.2188250000000003</v>
      </c>
      <c r="H1425" s="2">
        <f>'Moving Avg'!G1425</f>
        <v>3.1870639999999981</v>
      </c>
      <c r="I1425" s="2">
        <f>'Moving Avg'!H1425</f>
        <v>3.2139290000000038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50</v>
      </c>
      <c r="N1425" s="8">
        <f t="shared" si="221"/>
        <v>0</v>
      </c>
      <c r="O1425" s="8">
        <f t="shared" si="222"/>
        <v>0</v>
      </c>
      <c r="P1425" s="8">
        <f t="shared" si="223"/>
        <v>16.5</v>
      </c>
      <c r="Q1425" s="9">
        <f t="shared" si="224"/>
        <v>19.975000000000001</v>
      </c>
      <c r="R1425" s="9">
        <f t="shared" si="225"/>
        <v>14.125</v>
      </c>
      <c r="S1425" s="9">
        <f t="shared" si="226"/>
        <v>14.925000000000001</v>
      </c>
      <c r="T1425" s="9">
        <f t="shared" si="227"/>
        <v>16.625</v>
      </c>
      <c r="U1425" s="8">
        <f t="shared" si="228"/>
        <v>16.341666666666669</v>
      </c>
      <c r="V1425" s="8">
        <f t="shared" si="229"/>
        <v>16.412500000000001</v>
      </c>
    </row>
    <row r="1426" spans="1:22" ht="13.5" x14ac:dyDescent="0.25">
      <c r="A1426" s="3">
        <f>RSI!A1426</f>
        <v>44089</v>
      </c>
      <c r="B1426" s="2">
        <f>RSI!B1426</f>
        <v>3.0777000000000001</v>
      </c>
      <c r="C1426" s="2">
        <f>RSI!I1426</f>
        <v>20.57446092345478</v>
      </c>
      <c r="D1426" s="2">
        <f>MACD!E1426</f>
        <v>4.4839920120444354E-2</v>
      </c>
      <c r="E1426" s="2">
        <f>MACD!F1426</f>
        <v>1.9006428052979273E-2</v>
      </c>
      <c r="F1426" s="2">
        <f>'Moving Avg'!D1426</f>
        <v>3.1328800000000001</v>
      </c>
      <c r="G1426" s="2">
        <f>'Moving Avg'!F1426</f>
        <v>3.2106900000000005</v>
      </c>
      <c r="H1426" s="2">
        <f>'Moving Avg'!G1426</f>
        <v>3.1863559999999977</v>
      </c>
      <c r="I1426" s="2">
        <f>'Moving Avg'!H1426</f>
        <v>3.2114880000000046</v>
      </c>
      <c r="J1426" s="6" t="str">
        <f>OBV!F1426</f>
        <v>BULLISH</v>
      </c>
      <c r="K1426" s="6" t="str">
        <f>OBV!G1426</f>
        <v>NEUTRAL</v>
      </c>
      <c r="L1426" s="6" t="str">
        <f>OBV!H1426</f>
        <v>BULLISH DIVERGENCE</v>
      </c>
      <c r="M1426" s="8">
        <f t="shared" si="220"/>
        <v>50</v>
      </c>
      <c r="N1426" s="8">
        <f t="shared" si="221"/>
        <v>0</v>
      </c>
      <c r="O1426" s="8">
        <f t="shared" si="222"/>
        <v>0</v>
      </c>
      <c r="P1426" s="8">
        <f t="shared" si="223"/>
        <v>66.5</v>
      </c>
      <c r="Q1426" s="9">
        <f t="shared" si="224"/>
        <v>27.475000000000001</v>
      </c>
      <c r="R1426" s="9">
        <f t="shared" si="225"/>
        <v>26.625</v>
      </c>
      <c r="S1426" s="9">
        <f t="shared" si="226"/>
        <v>37.424999999999997</v>
      </c>
      <c r="T1426" s="9">
        <f t="shared" si="227"/>
        <v>29.125</v>
      </c>
      <c r="U1426" s="8">
        <f t="shared" si="228"/>
        <v>30.508333333333336</v>
      </c>
      <c r="V1426" s="8">
        <f t="shared" si="229"/>
        <v>30.162500000000001</v>
      </c>
    </row>
    <row r="1427" spans="1:22" ht="13.5" x14ac:dyDescent="0.25">
      <c r="A1427" s="3">
        <f>RSI!A1427</f>
        <v>44090</v>
      </c>
      <c r="B1427" s="2">
        <f>RSI!B1427</f>
        <v>3.0423</v>
      </c>
      <c r="C1427" s="2">
        <f>RSI!I1427</f>
        <v>17.306261027823638</v>
      </c>
      <c r="D1427" s="2">
        <f>MACD!E1427</f>
        <v>5.6799195047823492E-2</v>
      </c>
      <c r="E1427" s="2">
        <f>MACD!F1427</f>
        <v>2.6564981451948119E-2</v>
      </c>
      <c r="F1427" s="2">
        <f>'Moving Avg'!D1427</f>
        <v>3.1045799999999999</v>
      </c>
      <c r="G1427" s="2">
        <f>'Moving Avg'!F1427</f>
        <v>3.2007850000000007</v>
      </c>
      <c r="H1427" s="2">
        <f>'Moving Avg'!G1427</f>
        <v>3.1835259999999983</v>
      </c>
      <c r="I1427" s="2">
        <f>'Moving Avg'!H1427</f>
        <v>3.2089055000000042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50</v>
      </c>
      <c r="N1427" s="8">
        <f t="shared" si="221"/>
        <v>0</v>
      </c>
      <c r="O1427" s="8">
        <f t="shared" si="222"/>
        <v>0</v>
      </c>
      <c r="P1427" s="8">
        <f t="shared" si="223"/>
        <v>16.5</v>
      </c>
      <c r="Q1427" s="9">
        <f t="shared" si="224"/>
        <v>19.975000000000001</v>
      </c>
      <c r="R1427" s="9">
        <f t="shared" si="225"/>
        <v>14.125</v>
      </c>
      <c r="S1427" s="9">
        <f t="shared" si="226"/>
        <v>14.925000000000001</v>
      </c>
      <c r="T1427" s="9">
        <f t="shared" si="227"/>
        <v>16.625</v>
      </c>
      <c r="U1427" s="8">
        <f t="shared" si="228"/>
        <v>16.341666666666669</v>
      </c>
      <c r="V1427" s="8">
        <f t="shared" si="229"/>
        <v>16.412500000000001</v>
      </c>
    </row>
    <row r="1428" spans="1:22" ht="13.5" x14ac:dyDescent="0.25">
      <c r="A1428" s="3">
        <f>RSI!A1428</f>
        <v>44091</v>
      </c>
      <c r="B1428" s="2">
        <f>RSI!B1428</f>
        <v>3.0423</v>
      </c>
      <c r="C1428" s="2">
        <f>RSI!I1428</f>
        <v>17.306261027823638</v>
      </c>
      <c r="D1428" s="2">
        <f>MACD!E1428</f>
        <v>6.7779262924854589E-2</v>
      </c>
      <c r="E1428" s="2">
        <f>MACD!F1428</f>
        <v>3.4807837746529416E-2</v>
      </c>
      <c r="F1428" s="2">
        <f>'Moving Avg'!D1428</f>
        <v>3.0847600000000002</v>
      </c>
      <c r="G1428" s="2">
        <f>'Moving Avg'!F1428</f>
        <v>3.1908799999999999</v>
      </c>
      <c r="H1428" s="2">
        <f>'Moving Avg'!G1428</f>
        <v>3.180695999999998</v>
      </c>
      <c r="I1428" s="2">
        <f>'Moving Avg'!H1428</f>
        <v>3.2063230000000038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16.5</v>
      </c>
      <c r="Q1428" s="9">
        <f t="shared" si="224"/>
        <v>19.975000000000001</v>
      </c>
      <c r="R1428" s="9">
        <f t="shared" si="225"/>
        <v>14.125</v>
      </c>
      <c r="S1428" s="9">
        <f t="shared" si="226"/>
        <v>14.925000000000001</v>
      </c>
      <c r="T1428" s="9">
        <f t="shared" si="227"/>
        <v>16.625</v>
      </c>
      <c r="U1428" s="8">
        <f t="shared" si="228"/>
        <v>16.341666666666669</v>
      </c>
      <c r="V1428" s="8">
        <f t="shared" si="229"/>
        <v>16.412500000000001</v>
      </c>
    </row>
    <row r="1429" spans="1:22" ht="13.5" x14ac:dyDescent="0.25">
      <c r="A1429" s="3">
        <f>RSI!A1429</f>
        <v>44092</v>
      </c>
      <c r="B1429" s="2">
        <f>RSI!B1429</f>
        <v>3.0423</v>
      </c>
      <c r="C1429" s="2">
        <f>RSI!I1429</f>
        <v>17.306261027823638</v>
      </c>
      <c r="D1429" s="2">
        <f>MACD!E1429</f>
        <v>7.786701681227326E-2</v>
      </c>
      <c r="E1429" s="2">
        <f>MACD!F1429</f>
        <v>4.3419673559678185E-2</v>
      </c>
      <c r="F1429" s="2">
        <f>'Moving Avg'!D1429</f>
        <v>3.0635400000000006</v>
      </c>
      <c r="G1429" s="2">
        <f>'Moving Avg'!F1429</f>
        <v>3.1809749999999997</v>
      </c>
      <c r="H1429" s="2">
        <f>'Moving Avg'!G1429</f>
        <v>3.1778659999999985</v>
      </c>
      <c r="I1429" s="2">
        <f>'Moving Avg'!H1429</f>
        <v>3.2037405000000034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16.5</v>
      </c>
      <c r="Q1429" s="9">
        <f t="shared" si="224"/>
        <v>19.975000000000001</v>
      </c>
      <c r="R1429" s="9">
        <f t="shared" si="225"/>
        <v>14.125</v>
      </c>
      <c r="S1429" s="9">
        <f t="shared" si="226"/>
        <v>14.925000000000001</v>
      </c>
      <c r="T1429" s="9">
        <f t="shared" si="227"/>
        <v>16.625</v>
      </c>
      <c r="U1429" s="8">
        <f t="shared" si="228"/>
        <v>16.341666666666669</v>
      </c>
      <c r="V1429" s="8">
        <f t="shared" si="229"/>
        <v>16.412500000000001</v>
      </c>
    </row>
    <row r="1430" spans="1:22" ht="13.5" x14ac:dyDescent="0.25">
      <c r="A1430" s="3">
        <f>RSI!A1430</f>
        <v>44095</v>
      </c>
      <c r="B1430" s="2">
        <f>RSI!B1430</f>
        <v>3.0423</v>
      </c>
      <c r="C1430" s="2">
        <f>RSI!I1430</f>
        <v>17.306261027823638</v>
      </c>
      <c r="D1430" s="2">
        <f>MACD!E1430</f>
        <v>8.7140704139313296E-2</v>
      </c>
      <c r="E1430" s="2">
        <f>MACD!F1430</f>
        <v>5.2163879675605207E-2</v>
      </c>
      <c r="F1430" s="2">
        <f>'Moving Avg'!D1430</f>
        <v>3.0493800000000002</v>
      </c>
      <c r="G1430" s="2">
        <f>'Moving Avg'!F1430</f>
        <v>3.1710699999999994</v>
      </c>
      <c r="H1430" s="2">
        <f>'Moving Avg'!G1430</f>
        <v>3.1750359999999991</v>
      </c>
      <c r="I1430" s="2">
        <f>'Moving Avg'!H1430</f>
        <v>3.2012285000000031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50</v>
      </c>
      <c r="N1430" s="8">
        <f t="shared" si="221"/>
        <v>0</v>
      </c>
      <c r="O1430" s="8">
        <f t="shared" si="222"/>
        <v>0</v>
      </c>
      <c r="P1430" s="8">
        <f t="shared" si="223"/>
        <v>16.5</v>
      </c>
      <c r="Q1430" s="9">
        <f t="shared" si="224"/>
        <v>19.975000000000001</v>
      </c>
      <c r="R1430" s="9">
        <f t="shared" si="225"/>
        <v>14.125</v>
      </c>
      <c r="S1430" s="9">
        <f t="shared" si="226"/>
        <v>14.925000000000001</v>
      </c>
      <c r="T1430" s="9">
        <f t="shared" si="227"/>
        <v>16.625</v>
      </c>
      <c r="U1430" s="8">
        <f t="shared" si="228"/>
        <v>16.341666666666669</v>
      </c>
      <c r="V1430" s="8">
        <f t="shared" si="229"/>
        <v>16.412500000000001</v>
      </c>
    </row>
    <row r="1431" spans="1:22" ht="13.5" x14ac:dyDescent="0.25">
      <c r="A1431" s="3">
        <f>RSI!A1431</f>
        <v>44096</v>
      </c>
      <c r="B1431" s="2">
        <f>RSI!B1431</f>
        <v>3.0423</v>
      </c>
      <c r="C1431" s="2">
        <f>RSI!I1431</f>
        <v>17.306261027823638</v>
      </c>
      <c r="D1431" s="2">
        <f>MACD!E1431</f>
        <v>8.6963214676004874E-2</v>
      </c>
      <c r="E1431" s="2">
        <f>MACD!F1431</f>
        <v>5.9123746675685138E-2</v>
      </c>
      <c r="F1431" s="2">
        <f>'Moving Avg'!D1431</f>
        <v>3.0423</v>
      </c>
      <c r="G1431" s="2">
        <f>'Moving Avg'!F1431</f>
        <v>3.1611649999999996</v>
      </c>
      <c r="H1431" s="2">
        <f>'Moving Avg'!G1431</f>
        <v>3.1736199999999992</v>
      </c>
      <c r="I1431" s="2">
        <f>'Moving Avg'!H1431</f>
        <v>3.1988230000000026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0"/>
        <v>50</v>
      </c>
      <c r="N1431" s="8">
        <f t="shared" si="221"/>
        <v>0</v>
      </c>
      <c r="O1431" s="8">
        <f t="shared" si="222"/>
        <v>0</v>
      </c>
      <c r="P1431" s="8">
        <f t="shared" si="223"/>
        <v>16.5</v>
      </c>
      <c r="Q1431" s="9">
        <f t="shared" si="224"/>
        <v>19.975000000000001</v>
      </c>
      <c r="R1431" s="9">
        <f t="shared" si="225"/>
        <v>14.125</v>
      </c>
      <c r="S1431" s="9">
        <f t="shared" si="226"/>
        <v>14.925000000000001</v>
      </c>
      <c r="T1431" s="9">
        <f t="shared" si="227"/>
        <v>16.625</v>
      </c>
      <c r="U1431" s="8">
        <f t="shared" si="228"/>
        <v>16.341666666666669</v>
      </c>
      <c r="V1431" s="8">
        <f t="shared" si="229"/>
        <v>16.412500000000001</v>
      </c>
    </row>
    <row r="1432" spans="1:22" ht="13.5" x14ac:dyDescent="0.25">
      <c r="A1432" s="3">
        <f>RSI!A1432</f>
        <v>44097</v>
      </c>
      <c r="B1432" s="2">
        <f>RSI!B1432</f>
        <v>3.0139999999999998</v>
      </c>
      <c r="C1432" s="2">
        <f>RSI!I1432</f>
        <v>14.617460074380801</v>
      </c>
      <c r="D1432" s="2">
        <f>MACD!E1432</f>
        <v>8.9541954103030896E-2</v>
      </c>
      <c r="E1432" s="2">
        <f>MACD!F1432</f>
        <v>6.5207388161154289E-2</v>
      </c>
      <c r="F1432" s="2">
        <f>'Moving Avg'!D1432</f>
        <v>3.0366399999999998</v>
      </c>
      <c r="G1432" s="2">
        <f>'Moving Avg'!F1432</f>
        <v>3.149845</v>
      </c>
      <c r="H1432" s="2">
        <f>'Moving Avg'!G1432</f>
        <v>3.1716379999999993</v>
      </c>
      <c r="I1432" s="2">
        <f>'Moving Avg'!H1432</f>
        <v>3.1962405000000031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0"/>
        <v>50</v>
      </c>
      <c r="N1432" s="8">
        <f t="shared" si="221"/>
        <v>0</v>
      </c>
      <c r="O1432" s="8">
        <f t="shared" si="222"/>
        <v>0</v>
      </c>
      <c r="P1432" s="8">
        <f t="shared" si="223"/>
        <v>16.5</v>
      </c>
      <c r="Q1432" s="9">
        <f t="shared" si="224"/>
        <v>19.975000000000001</v>
      </c>
      <c r="R1432" s="9">
        <f t="shared" si="225"/>
        <v>14.125</v>
      </c>
      <c r="S1432" s="9">
        <f t="shared" si="226"/>
        <v>14.925000000000001</v>
      </c>
      <c r="T1432" s="9">
        <f t="shared" si="227"/>
        <v>16.625</v>
      </c>
      <c r="U1432" s="8">
        <f t="shared" si="228"/>
        <v>16.341666666666669</v>
      </c>
      <c r="V1432" s="8">
        <f t="shared" si="229"/>
        <v>16.412500000000001</v>
      </c>
    </row>
    <row r="1433" spans="1:22" ht="13.5" x14ac:dyDescent="0.25">
      <c r="A1433" s="3">
        <f>RSI!A1433</f>
        <v>44098</v>
      </c>
      <c r="B1433" s="2">
        <f>RSI!B1433</f>
        <v>3.1025999999999998</v>
      </c>
      <c r="C1433" s="2">
        <f>RSI!I1433</f>
        <v>43.968328324923164</v>
      </c>
      <c r="D1433" s="2">
        <f>MACD!E1433</f>
        <v>7.9390915715623844E-2</v>
      </c>
      <c r="E1433" s="2">
        <f>MACD!F1433</f>
        <v>6.8044093672048209E-2</v>
      </c>
      <c r="F1433" s="2">
        <f>'Moving Avg'!D1433</f>
        <v>3.0486999999999993</v>
      </c>
      <c r="G1433" s="2">
        <f>'Moving Avg'!F1433</f>
        <v>3.1429550000000002</v>
      </c>
      <c r="H1433" s="2">
        <f>'Moving Avg'!G1433</f>
        <v>3.1715699999999991</v>
      </c>
      <c r="I1433" s="2">
        <f>'Moving Avg'!H1433</f>
        <v>3.194101000000003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16.5</v>
      </c>
      <c r="Q1433" s="9">
        <f t="shared" si="224"/>
        <v>11.225</v>
      </c>
      <c r="R1433" s="9">
        <f t="shared" si="225"/>
        <v>9.125</v>
      </c>
      <c r="S1433" s="9">
        <f t="shared" si="226"/>
        <v>11.175000000000001</v>
      </c>
      <c r="T1433" s="9">
        <f t="shared" si="227"/>
        <v>10.375</v>
      </c>
      <c r="U1433" s="8">
        <f t="shared" si="228"/>
        <v>10.508333333333335</v>
      </c>
      <c r="V1433" s="8">
        <f t="shared" si="229"/>
        <v>10.475000000000001</v>
      </c>
    </row>
    <row r="1434" spans="1:22" ht="13.5" x14ac:dyDescent="0.25">
      <c r="A1434" s="3">
        <f>RSI!A1434</f>
        <v>44099</v>
      </c>
      <c r="B1434" s="2">
        <f>RSI!B1434</f>
        <v>3.1777000000000002</v>
      </c>
      <c r="C1434" s="2">
        <f>RSI!I1434</f>
        <v>57.351206660445634</v>
      </c>
      <c r="D1434" s="2">
        <f>MACD!E1434</f>
        <v>6.6489208537847677E-2</v>
      </c>
      <c r="E1434" s="2">
        <f>MACD!F1434</f>
        <v>6.7733116645208105E-2</v>
      </c>
      <c r="F1434" s="2">
        <f>'Moving Avg'!D1434</f>
        <v>3.07578</v>
      </c>
      <c r="G1434" s="2">
        <f>'Moving Avg'!F1434</f>
        <v>3.1398200000000003</v>
      </c>
      <c r="H1434" s="2">
        <f>'Moving Avg'!G1434</f>
        <v>3.1730039999999993</v>
      </c>
      <c r="I1434" s="2">
        <f>'Moving Avg'!H1434</f>
        <v>3.1923015000000028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  <c r="M1434" s="8">
        <f t="shared" si="220"/>
        <v>25</v>
      </c>
      <c r="N1434" s="8">
        <f t="shared" si="221"/>
        <v>45</v>
      </c>
      <c r="O1434" s="8">
        <f t="shared" si="222"/>
        <v>0</v>
      </c>
      <c r="P1434" s="8">
        <f t="shared" si="223"/>
        <v>66.5</v>
      </c>
      <c r="Q1434" s="9">
        <f t="shared" si="224"/>
        <v>34.475000000000001</v>
      </c>
      <c r="R1434" s="9">
        <f t="shared" si="225"/>
        <v>30.625</v>
      </c>
      <c r="S1434" s="9">
        <f t="shared" si="226"/>
        <v>40.424999999999997</v>
      </c>
      <c r="T1434" s="9">
        <f t="shared" si="227"/>
        <v>34.125</v>
      </c>
      <c r="U1434" s="8">
        <f t="shared" si="228"/>
        <v>35.174999999999997</v>
      </c>
      <c r="V1434" s="8">
        <f t="shared" si="229"/>
        <v>34.912499999999994</v>
      </c>
    </row>
    <row r="1435" spans="1:22" ht="13.5" x14ac:dyDescent="0.25">
      <c r="A1435" s="3">
        <f>RSI!A1435</f>
        <v>44102</v>
      </c>
      <c r="B1435" s="2">
        <f>RSI!B1435</f>
        <v>3.1777000000000002</v>
      </c>
      <c r="C1435" s="2">
        <f>RSI!I1435</f>
        <v>57.351206660445634</v>
      </c>
      <c r="D1435" s="2">
        <f>MACD!E1435</f>
        <v>4.9858649255682952E-2</v>
      </c>
      <c r="E1435" s="2">
        <f>MACD!F1435</f>
        <v>6.4158223167303075E-2</v>
      </c>
      <c r="F1435" s="2">
        <f>'Moving Avg'!D1435</f>
        <v>3.1028599999999997</v>
      </c>
      <c r="G1435" s="2">
        <f>'Moving Avg'!F1435</f>
        <v>3.1366849999999999</v>
      </c>
      <c r="H1435" s="2">
        <f>'Moving Avg'!G1435</f>
        <v>3.1744379999999994</v>
      </c>
      <c r="I1435" s="2">
        <f>'Moving Avg'!H1435</f>
        <v>3.1905020000000026</v>
      </c>
      <c r="J1435" s="6" t="str">
        <f>OBV!F1435</f>
        <v>BULLISH</v>
      </c>
      <c r="K1435" s="6" t="str">
        <f>OBV!G1435</f>
        <v>NEUTRAL</v>
      </c>
      <c r="L1435" s="6" t="str">
        <f>OBV!H1435</f>
        <v>BULLISH DIVERGENCE</v>
      </c>
      <c r="M1435" s="8">
        <f t="shared" si="220"/>
        <v>25</v>
      </c>
      <c r="N1435" s="8">
        <f t="shared" si="221"/>
        <v>45</v>
      </c>
      <c r="O1435" s="8">
        <f t="shared" si="222"/>
        <v>0</v>
      </c>
      <c r="P1435" s="8">
        <f t="shared" si="223"/>
        <v>66.5</v>
      </c>
      <c r="Q1435" s="9">
        <f t="shared" si="224"/>
        <v>34.475000000000001</v>
      </c>
      <c r="R1435" s="9">
        <f t="shared" si="225"/>
        <v>30.625</v>
      </c>
      <c r="S1435" s="9">
        <f t="shared" si="226"/>
        <v>40.424999999999997</v>
      </c>
      <c r="T1435" s="9">
        <f t="shared" si="227"/>
        <v>34.125</v>
      </c>
      <c r="U1435" s="8">
        <f t="shared" si="228"/>
        <v>35.174999999999997</v>
      </c>
      <c r="V1435" s="8">
        <f t="shared" si="229"/>
        <v>34.912499999999994</v>
      </c>
    </row>
    <row r="1436" spans="1:22" ht="13.5" x14ac:dyDescent="0.25">
      <c r="A1436" s="3">
        <f>RSI!A1436</f>
        <v>44103</v>
      </c>
      <c r="B1436" s="2">
        <f>RSI!B1436</f>
        <v>3.1777000000000002</v>
      </c>
      <c r="C1436" s="2">
        <f>RSI!I1436</f>
        <v>57.351206660445634</v>
      </c>
      <c r="D1436" s="2">
        <f>MACD!E1436</f>
        <v>3.0078482875004919E-2</v>
      </c>
      <c r="E1436" s="2">
        <f>MACD!F1436</f>
        <v>5.7342275108843446E-2</v>
      </c>
      <c r="F1436" s="2">
        <f>'Moving Avg'!D1436</f>
        <v>3.1299399999999999</v>
      </c>
      <c r="G1436" s="2">
        <f>'Moving Avg'!F1436</f>
        <v>3.1335500000000001</v>
      </c>
      <c r="H1436" s="2">
        <f>'Moving Avg'!G1436</f>
        <v>3.1743159999999988</v>
      </c>
      <c r="I1436" s="2">
        <f>'Moving Avg'!H1436</f>
        <v>3.1887025000000015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0"/>
        <v>25</v>
      </c>
      <c r="N1436" s="8">
        <f t="shared" si="221"/>
        <v>100</v>
      </c>
      <c r="O1436" s="8">
        <f t="shared" si="222"/>
        <v>0</v>
      </c>
      <c r="P1436" s="8">
        <f t="shared" si="223"/>
        <v>66.5</v>
      </c>
      <c r="Q1436" s="9">
        <f t="shared" si="224"/>
        <v>53.725000000000001</v>
      </c>
      <c r="R1436" s="9">
        <f t="shared" si="225"/>
        <v>41.625</v>
      </c>
      <c r="S1436" s="9">
        <f t="shared" si="226"/>
        <v>48.674999999999997</v>
      </c>
      <c r="T1436" s="9">
        <f t="shared" si="227"/>
        <v>47.875</v>
      </c>
      <c r="U1436" s="8">
        <f t="shared" si="228"/>
        <v>48.008333333333326</v>
      </c>
      <c r="V1436" s="8">
        <f t="shared" si="229"/>
        <v>47.974999999999994</v>
      </c>
    </row>
    <row r="1437" spans="1:22" ht="13.5" x14ac:dyDescent="0.25">
      <c r="A1437" s="3">
        <f>RSI!A1437</f>
        <v>44104</v>
      </c>
      <c r="B1437" s="2">
        <f>RSI!B1437</f>
        <v>3.1777000000000002</v>
      </c>
      <c r="C1437" s="2">
        <f>RSI!I1437</f>
        <v>57.351206660445634</v>
      </c>
      <c r="D1437" s="2">
        <f>MACD!E1437</f>
        <v>7.6526718032479124E-3</v>
      </c>
      <c r="E1437" s="2">
        <f>MACD!F1437</f>
        <v>4.7404354447724339E-2</v>
      </c>
      <c r="F1437" s="2">
        <f>'Moving Avg'!D1437</f>
        <v>3.1626799999999999</v>
      </c>
      <c r="G1437" s="2">
        <f>'Moving Avg'!F1437</f>
        <v>3.1304150000000002</v>
      </c>
      <c r="H1437" s="2">
        <f>'Moving Avg'!G1437</f>
        <v>3.1743359999999985</v>
      </c>
      <c r="I1437" s="2">
        <f>'Moving Avg'!H1437</f>
        <v>3.1869030000000014</v>
      </c>
      <c r="J1437" s="6" t="str">
        <f>OBV!F1437</f>
        <v>BULLISH</v>
      </c>
      <c r="K1437" s="6" t="str">
        <f>OBV!G1437</f>
        <v>NEUTRAL</v>
      </c>
      <c r="L1437" s="6" t="str">
        <f>OBV!H1437</f>
        <v>BULLISH DIVERGENCE</v>
      </c>
      <c r="M1437" s="8">
        <f t="shared" si="220"/>
        <v>25</v>
      </c>
      <c r="N1437" s="8">
        <f t="shared" si="221"/>
        <v>100</v>
      </c>
      <c r="O1437" s="8">
        <f t="shared" si="222"/>
        <v>0</v>
      </c>
      <c r="P1437" s="8">
        <f t="shared" si="223"/>
        <v>66.5</v>
      </c>
      <c r="Q1437" s="9">
        <f t="shared" si="224"/>
        <v>53.725000000000001</v>
      </c>
      <c r="R1437" s="9">
        <f t="shared" si="225"/>
        <v>41.625</v>
      </c>
      <c r="S1437" s="9">
        <f t="shared" si="226"/>
        <v>48.674999999999997</v>
      </c>
      <c r="T1437" s="9">
        <f t="shared" si="227"/>
        <v>47.875</v>
      </c>
      <c r="U1437" s="8">
        <f t="shared" si="228"/>
        <v>48.008333333333326</v>
      </c>
      <c r="V1437" s="8">
        <f t="shared" si="229"/>
        <v>47.974999999999994</v>
      </c>
    </row>
    <row r="1438" spans="1:22" ht="13.5" x14ac:dyDescent="0.25">
      <c r="A1438" s="3">
        <f>RSI!A1438</f>
        <v>44105</v>
      </c>
      <c r="B1438" s="2">
        <f>RSI!B1438</f>
        <v>3.1551999999999998</v>
      </c>
      <c r="C1438" s="2">
        <f>RSI!I1438</f>
        <v>52.315846688716192</v>
      </c>
      <c r="D1438" s="2">
        <f>MACD!E1438</f>
        <v>-9.8809713077097072E-3</v>
      </c>
      <c r="E1438" s="2">
        <f>MACD!F1438</f>
        <v>3.5947289296637534E-2</v>
      </c>
      <c r="F1438" s="2">
        <f>'Moving Avg'!D1438</f>
        <v>3.1732</v>
      </c>
      <c r="G1438" s="2">
        <f>'Moving Avg'!F1438</f>
        <v>3.1261550000000002</v>
      </c>
      <c r="H1438" s="2">
        <f>'Moving Avg'!G1438</f>
        <v>3.1739059999999988</v>
      </c>
      <c r="I1438" s="2">
        <f>'Moving Avg'!H1438</f>
        <v>3.1850265000000011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100</v>
      </c>
      <c r="O1438" s="8">
        <f t="shared" si="222"/>
        <v>0</v>
      </c>
      <c r="P1438" s="8">
        <f t="shared" si="223"/>
        <v>83.5</v>
      </c>
      <c r="Q1438" s="9">
        <f t="shared" si="224"/>
        <v>56.274999999999999</v>
      </c>
      <c r="R1438" s="9">
        <f t="shared" si="225"/>
        <v>45.875</v>
      </c>
      <c r="S1438" s="9">
        <f t="shared" si="226"/>
        <v>56.325000000000003</v>
      </c>
      <c r="T1438" s="9">
        <f t="shared" si="227"/>
        <v>52.125</v>
      </c>
      <c r="U1438" s="8">
        <f t="shared" si="228"/>
        <v>52.82500000000001</v>
      </c>
      <c r="V1438" s="8">
        <f t="shared" si="229"/>
        <v>52.650000000000006</v>
      </c>
    </row>
    <row r="1439" spans="1:22" ht="13.5" x14ac:dyDescent="0.25">
      <c r="A1439" s="3">
        <f>RSI!A1439</f>
        <v>44106</v>
      </c>
      <c r="B1439" s="2">
        <f>RSI!B1439</f>
        <v>3.1402000000000001</v>
      </c>
      <c r="C1439" s="2">
        <f>RSI!I1439</f>
        <v>49.213665898140917</v>
      </c>
      <c r="D1439" s="2">
        <f>MACD!E1439</f>
        <v>-2.3681050995124409E-2</v>
      </c>
      <c r="E1439" s="2">
        <f>MACD!F1439</f>
        <v>2.4021621238285149E-2</v>
      </c>
      <c r="F1439" s="2">
        <f>'Moving Avg'!D1439</f>
        <v>3.1657000000000002</v>
      </c>
      <c r="G1439" s="2">
        <f>'Moving Avg'!F1439</f>
        <v>3.1211450000000007</v>
      </c>
      <c r="H1439" s="2">
        <f>'Moving Avg'!G1439</f>
        <v>3.173175999999998</v>
      </c>
      <c r="I1439" s="2">
        <f>'Moving Avg'!H1439</f>
        <v>3.1831455000000011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100</v>
      </c>
      <c r="O1439" s="8">
        <f t="shared" si="222"/>
        <v>0</v>
      </c>
      <c r="P1439" s="8">
        <f t="shared" si="223"/>
        <v>16.5</v>
      </c>
      <c r="Q1439" s="9">
        <f t="shared" si="224"/>
        <v>46.225000000000001</v>
      </c>
      <c r="R1439" s="9">
        <f t="shared" si="225"/>
        <v>29.125</v>
      </c>
      <c r="S1439" s="9">
        <f t="shared" si="226"/>
        <v>26.175000000000001</v>
      </c>
      <c r="T1439" s="9">
        <f t="shared" si="227"/>
        <v>35.375</v>
      </c>
      <c r="U1439" s="8">
        <f t="shared" si="228"/>
        <v>33.841666666666661</v>
      </c>
      <c r="V1439" s="8">
        <f t="shared" si="229"/>
        <v>34.224999999999994</v>
      </c>
    </row>
    <row r="1440" spans="1:22" ht="13.5" x14ac:dyDescent="0.25">
      <c r="A1440" s="3">
        <f>RSI!A1440</f>
        <v>44109</v>
      </c>
      <c r="B1440" s="2">
        <f>RSI!B1440</f>
        <v>3.1402000000000001</v>
      </c>
      <c r="C1440" s="2">
        <f>RSI!I1440</f>
        <v>49.213665898140917</v>
      </c>
      <c r="D1440" s="2">
        <f>MACD!E1440</f>
        <v>-3.5338879228909104E-2</v>
      </c>
      <c r="E1440" s="2">
        <f>MACD!F1440</f>
        <v>1.2149521144846298E-2</v>
      </c>
      <c r="F1440" s="2">
        <f>'Moving Avg'!D1440</f>
        <v>3.1581999999999999</v>
      </c>
      <c r="G1440" s="2">
        <f>'Moving Avg'!F1440</f>
        <v>3.1161350000000008</v>
      </c>
      <c r="H1440" s="2">
        <f>'Moving Avg'!G1440</f>
        <v>3.1724459999999981</v>
      </c>
      <c r="I1440" s="2">
        <f>'Moving Avg'!H1440</f>
        <v>3.1817600000000015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100</v>
      </c>
      <c r="O1440" s="8">
        <f t="shared" si="222"/>
        <v>0</v>
      </c>
      <c r="P1440" s="8">
        <f t="shared" si="223"/>
        <v>16.5</v>
      </c>
      <c r="Q1440" s="9">
        <f t="shared" si="224"/>
        <v>46.225000000000001</v>
      </c>
      <c r="R1440" s="9">
        <f t="shared" si="225"/>
        <v>29.125</v>
      </c>
      <c r="S1440" s="9">
        <f t="shared" si="226"/>
        <v>26.175000000000001</v>
      </c>
      <c r="T1440" s="9">
        <f t="shared" si="227"/>
        <v>35.375</v>
      </c>
      <c r="U1440" s="8">
        <f t="shared" si="228"/>
        <v>33.841666666666661</v>
      </c>
      <c r="V1440" s="8">
        <f t="shared" si="229"/>
        <v>34.224999999999994</v>
      </c>
    </row>
    <row r="1441" spans="1:22" ht="13.5" x14ac:dyDescent="0.25">
      <c r="A1441" s="3">
        <f>RSI!A1441</f>
        <v>44110</v>
      </c>
      <c r="B1441" s="2">
        <f>RSI!B1441</f>
        <v>3.1402000000000001</v>
      </c>
      <c r="C1441" s="2">
        <f>RSI!I1441</f>
        <v>49.213665898140917</v>
      </c>
      <c r="D1441" s="2">
        <f>MACD!E1441</f>
        <v>-4.518545258325446E-2</v>
      </c>
      <c r="E1441" s="2">
        <f>MACD!F1441</f>
        <v>6.8252639922614794E-4</v>
      </c>
      <c r="F1441" s="2">
        <f>'Moving Avg'!D1441</f>
        <v>3.1507000000000001</v>
      </c>
      <c r="G1441" s="2">
        <f>'Moving Avg'!F1441</f>
        <v>3.1139550000000007</v>
      </c>
      <c r="H1441" s="2">
        <f>'Moving Avg'!G1441</f>
        <v>3.1717159999999978</v>
      </c>
      <c r="I1441" s="2">
        <f>'Moving Avg'!H1441</f>
        <v>3.1799500000000025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100</v>
      </c>
      <c r="O1441" s="8">
        <f t="shared" si="222"/>
        <v>0</v>
      </c>
      <c r="P1441" s="8">
        <f t="shared" si="223"/>
        <v>16.5</v>
      </c>
      <c r="Q1441" s="9">
        <f t="shared" si="224"/>
        <v>46.225000000000001</v>
      </c>
      <c r="R1441" s="9">
        <f t="shared" si="225"/>
        <v>29.125</v>
      </c>
      <c r="S1441" s="9">
        <f t="shared" si="226"/>
        <v>26.175000000000001</v>
      </c>
      <c r="T1441" s="9">
        <f t="shared" si="227"/>
        <v>35.375</v>
      </c>
      <c r="U1441" s="8">
        <f t="shared" si="228"/>
        <v>33.841666666666661</v>
      </c>
      <c r="V1441" s="8">
        <f t="shared" si="229"/>
        <v>34.224999999999994</v>
      </c>
    </row>
    <row r="1442" spans="1:22" ht="13.5" x14ac:dyDescent="0.25">
      <c r="A1442" s="3">
        <f>RSI!A1442</f>
        <v>44111</v>
      </c>
      <c r="B1442" s="2">
        <f>RSI!B1442</f>
        <v>3.1402000000000001</v>
      </c>
      <c r="C1442" s="2">
        <f>RSI!I1442</f>
        <v>49.213665898140917</v>
      </c>
      <c r="D1442" s="2">
        <f>MACD!E1442</f>
        <v>-5.7854586093545102E-2</v>
      </c>
      <c r="E1442" s="2">
        <f>MACD!F1442</f>
        <v>-1.1024896099328102E-2</v>
      </c>
      <c r="F1442" s="2">
        <f>'Moving Avg'!D1442</f>
        <v>3.1432000000000002</v>
      </c>
      <c r="G1442" s="2">
        <f>'Moving Avg'!F1442</f>
        <v>3.1117750000000006</v>
      </c>
      <c r="H1442" s="2">
        <f>'Moving Avg'!G1442</f>
        <v>3.1709859999999974</v>
      </c>
      <c r="I1442" s="2">
        <f>'Moving Avg'!H1442</f>
        <v>3.1783170000000025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100</v>
      </c>
      <c r="O1442" s="8">
        <f t="shared" si="222"/>
        <v>0</v>
      </c>
      <c r="P1442" s="8">
        <f t="shared" si="223"/>
        <v>16.5</v>
      </c>
      <c r="Q1442" s="9">
        <f t="shared" si="224"/>
        <v>46.225000000000001</v>
      </c>
      <c r="R1442" s="9">
        <f t="shared" si="225"/>
        <v>29.125</v>
      </c>
      <c r="S1442" s="9">
        <f t="shared" si="226"/>
        <v>26.175000000000001</v>
      </c>
      <c r="T1442" s="9">
        <f t="shared" si="227"/>
        <v>35.375</v>
      </c>
      <c r="U1442" s="8">
        <f t="shared" si="228"/>
        <v>33.841666666666661</v>
      </c>
      <c r="V1442" s="8">
        <f t="shared" si="229"/>
        <v>34.224999999999994</v>
      </c>
    </row>
    <row r="1443" spans="1:22" ht="13.5" x14ac:dyDescent="0.25">
      <c r="A1443" s="3">
        <f>RSI!A1443</f>
        <v>44112</v>
      </c>
      <c r="B1443" s="2">
        <f>RSI!B1443</f>
        <v>3.1551999999999998</v>
      </c>
      <c r="C1443" s="2">
        <f>RSI!I1443</f>
        <v>52.965063859448101</v>
      </c>
      <c r="D1443" s="2">
        <f>MACD!E1443</f>
        <v>-5.603975239256398E-2</v>
      </c>
      <c r="E1443" s="2">
        <f>MACD!F1443</f>
        <v>-2.0027867357975279E-2</v>
      </c>
      <c r="F1443" s="2">
        <f>'Moving Avg'!D1443</f>
        <v>3.1432000000000002</v>
      </c>
      <c r="G1443" s="2">
        <f>'Moving Avg'!F1443</f>
        <v>3.1124650000000003</v>
      </c>
      <c r="H1443" s="2">
        <f>'Moving Avg'!G1443</f>
        <v>3.1705559999999982</v>
      </c>
      <c r="I1443" s="2">
        <f>'Moving Avg'!H1443</f>
        <v>3.1770770000000028</v>
      </c>
      <c r="J1443" s="6" t="str">
        <f>OBV!F1443</f>
        <v>BEARISH</v>
      </c>
      <c r="K1443" s="6" t="str">
        <f>OBV!G1443</f>
        <v>NEUTRAL</v>
      </c>
      <c r="L1443" s="6" t="str">
        <f>OBV!H1443</f>
        <v>NEUTRAL</v>
      </c>
      <c r="M1443" s="8">
        <f t="shared" si="220"/>
        <v>25</v>
      </c>
      <c r="N1443" s="8">
        <f t="shared" si="221"/>
        <v>100</v>
      </c>
      <c r="O1443" s="8">
        <f t="shared" si="222"/>
        <v>0</v>
      </c>
      <c r="P1443" s="8">
        <f t="shared" si="223"/>
        <v>16.5</v>
      </c>
      <c r="Q1443" s="9">
        <f t="shared" si="224"/>
        <v>46.225000000000001</v>
      </c>
      <c r="R1443" s="9">
        <f t="shared" si="225"/>
        <v>29.125</v>
      </c>
      <c r="S1443" s="9">
        <f t="shared" si="226"/>
        <v>26.175000000000001</v>
      </c>
      <c r="T1443" s="9">
        <f t="shared" si="227"/>
        <v>35.375</v>
      </c>
      <c r="U1443" s="8">
        <f t="shared" si="228"/>
        <v>33.841666666666661</v>
      </c>
      <c r="V1443" s="8">
        <f t="shared" si="229"/>
        <v>34.224999999999994</v>
      </c>
    </row>
    <row r="1444" spans="1:22" ht="13.5" x14ac:dyDescent="0.25">
      <c r="A1444" s="3">
        <f>RSI!A1444</f>
        <v>44113</v>
      </c>
      <c r="B1444" s="2">
        <f>RSI!B1444</f>
        <v>3.1551999999999998</v>
      </c>
      <c r="C1444" s="2">
        <f>RSI!I1444</f>
        <v>52.965063859448108</v>
      </c>
      <c r="D1444" s="2">
        <f>MACD!E1444</f>
        <v>-4.3024828525498382E-2</v>
      </c>
      <c r="E1444" s="2">
        <f>MACD!F1444</f>
        <v>-2.4627259591479898E-2</v>
      </c>
      <c r="F1444" s="2">
        <f>'Moving Avg'!D1444</f>
        <v>3.1462000000000003</v>
      </c>
      <c r="G1444" s="2">
        <f>'Moving Avg'!F1444</f>
        <v>3.1128050000000007</v>
      </c>
      <c r="H1444" s="2">
        <f>'Moving Avg'!G1444</f>
        <v>3.1702659999999985</v>
      </c>
      <c r="I1444" s="2">
        <f>'Moving Avg'!H1444</f>
        <v>3.1758370000000027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25</v>
      </c>
      <c r="N1444" s="8">
        <f t="shared" si="221"/>
        <v>45</v>
      </c>
      <c r="O1444" s="8">
        <f t="shared" si="222"/>
        <v>0</v>
      </c>
      <c r="P1444" s="8">
        <f t="shared" si="223"/>
        <v>83.5</v>
      </c>
      <c r="Q1444" s="9">
        <f t="shared" si="224"/>
        <v>37.024999999999999</v>
      </c>
      <c r="R1444" s="9">
        <f t="shared" si="225"/>
        <v>34.875</v>
      </c>
      <c r="S1444" s="9">
        <f t="shared" si="226"/>
        <v>48.075000000000003</v>
      </c>
      <c r="T1444" s="9">
        <f t="shared" si="227"/>
        <v>38.375</v>
      </c>
      <c r="U1444" s="8">
        <f t="shared" si="228"/>
        <v>39.991666666666667</v>
      </c>
      <c r="V1444" s="8">
        <f t="shared" si="229"/>
        <v>39.587500000000006</v>
      </c>
    </row>
    <row r="1445" spans="1:22" ht="13.5" x14ac:dyDescent="0.25">
      <c r="A1445" s="3">
        <f>RSI!A1445</f>
        <v>44116</v>
      </c>
      <c r="B1445" s="2">
        <f>RSI!B1445</f>
        <v>3.1551999999999998</v>
      </c>
      <c r="C1445" s="2">
        <f>RSI!I1445</f>
        <v>52.965063859448101</v>
      </c>
      <c r="D1445" s="2">
        <f>MACD!E1445</f>
        <v>-3.2081229159273139E-2</v>
      </c>
      <c r="E1445" s="2">
        <f>MACD!F1445</f>
        <v>-2.6118053505038548E-2</v>
      </c>
      <c r="F1445" s="2">
        <f>'Moving Avg'!D1445</f>
        <v>3.1492000000000004</v>
      </c>
      <c r="G1445" s="2">
        <f>'Moving Avg'!F1445</f>
        <v>3.1149100000000005</v>
      </c>
      <c r="H1445" s="2">
        <f>'Moving Avg'!G1445</f>
        <v>3.1699759999999992</v>
      </c>
      <c r="I1445" s="2">
        <f>'Moving Avg'!H1445</f>
        <v>3.174597000000003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25</v>
      </c>
      <c r="N1445" s="8">
        <f t="shared" si="221"/>
        <v>45</v>
      </c>
      <c r="O1445" s="8">
        <f t="shared" si="222"/>
        <v>0</v>
      </c>
      <c r="P1445" s="8">
        <f t="shared" si="223"/>
        <v>83.5</v>
      </c>
      <c r="Q1445" s="9">
        <f t="shared" si="224"/>
        <v>37.024999999999999</v>
      </c>
      <c r="R1445" s="9">
        <f t="shared" si="225"/>
        <v>34.875</v>
      </c>
      <c r="S1445" s="9">
        <f t="shared" si="226"/>
        <v>48.075000000000003</v>
      </c>
      <c r="T1445" s="9">
        <f t="shared" si="227"/>
        <v>38.375</v>
      </c>
      <c r="U1445" s="8">
        <f t="shared" si="228"/>
        <v>39.991666666666667</v>
      </c>
      <c r="V1445" s="8">
        <f t="shared" si="229"/>
        <v>39.587500000000006</v>
      </c>
    </row>
    <row r="1446" spans="1:22" ht="13.5" x14ac:dyDescent="0.25">
      <c r="A1446" s="3">
        <f>RSI!A1446</f>
        <v>44117</v>
      </c>
      <c r="B1446" s="2">
        <f>RSI!B1446</f>
        <v>3.1551999999999998</v>
      </c>
      <c r="C1446" s="2">
        <f>RSI!I1446</f>
        <v>52.965063859448101</v>
      </c>
      <c r="D1446" s="2">
        <f>MACD!E1446</f>
        <v>-2.2885175762267451E-2</v>
      </c>
      <c r="E1446" s="2">
        <f>MACD!F1446</f>
        <v>-2.5471477956484332E-2</v>
      </c>
      <c r="F1446" s="2">
        <f>'Moving Avg'!D1446</f>
        <v>3.1521999999999997</v>
      </c>
      <c r="G1446" s="2">
        <f>'Moving Avg'!F1446</f>
        <v>3.1187850000000004</v>
      </c>
      <c r="H1446" s="2">
        <f>'Moving Avg'!G1446</f>
        <v>3.169686</v>
      </c>
      <c r="I1446" s="2">
        <f>'Moving Avg'!H1446</f>
        <v>3.1730740000000033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83.5</v>
      </c>
      <c r="Q1446" s="9">
        <f t="shared" si="224"/>
        <v>21.274999999999999</v>
      </c>
      <c r="R1446" s="9">
        <f t="shared" si="225"/>
        <v>25.875</v>
      </c>
      <c r="S1446" s="9">
        <f t="shared" si="226"/>
        <v>41.325000000000003</v>
      </c>
      <c r="T1446" s="9">
        <f t="shared" si="227"/>
        <v>27.125</v>
      </c>
      <c r="U1446" s="8">
        <f t="shared" si="228"/>
        <v>29.491666666666664</v>
      </c>
      <c r="V1446" s="8">
        <f t="shared" si="229"/>
        <v>28.9</v>
      </c>
    </row>
    <row r="1447" spans="1:22" ht="13.5" x14ac:dyDescent="0.25">
      <c r="A1447" s="3">
        <f>RSI!A1447</f>
        <v>44118</v>
      </c>
      <c r="B1447" s="2">
        <f>RSI!B1447</f>
        <v>3.1551999999999998</v>
      </c>
      <c r="C1447" s="2">
        <f>RSI!I1447</f>
        <v>52.965063859448101</v>
      </c>
      <c r="D1447" s="2">
        <f>MACD!E1447</f>
        <v>-1.5163080641966253E-2</v>
      </c>
      <c r="E1447" s="2">
        <f>MACD!F1447</f>
        <v>-2.340979849358072E-2</v>
      </c>
      <c r="F1447" s="2">
        <f>'Moving Avg'!D1447</f>
        <v>3.1551999999999998</v>
      </c>
      <c r="G1447" s="2">
        <f>'Moving Avg'!F1447</f>
        <v>3.1244300000000003</v>
      </c>
      <c r="H1447" s="2">
        <f>'Moving Avg'!G1447</f>
        <v>3.1693960000000003</v>
      </c>
      <c r="I1447" s="2">
        <f>'Moving Avg'!H1447</f>
        <v>3.1715510000000027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83.5</v>
      </c>
      <c r="Q1447" s="9">
        <f t="shared" si="224"/>
        <v>21.274999999999999</v>
      </c>
      <c r="R1447" s="9">
        <f t="shared" si="225"/>
        <v>25.875</v>
      </c>
      <c r="S1447" s="9">
        <f t="shared" si="226"/>
        <v>41.325000000000003</v>
      </c>
      <c r="T1447" s="9">
        <f t="shared" si="227"/>
        <v>27.125</v>
      </c>
      <c r="U1447" s="8">
        <f t="shared" si="228"/>
        <v>29.491666666666664</v>
      </c>
      <c r="V1447" s="8">
        <f t="shared" si="229"/>
        <v>28.9</v>
      </c>
    </row>
    <row r="1448" spans="1:22" ht="13.5" x14ac:dyDescent="0.25">
      <c r="A1448" s="3">
        <f>RSI!A1448</f>
        <v>44120</v>
      </c>
      <c r="B1448" s="2">
        <f>RSI!B1448</f>
        <v>3.1551999999999998</v>
      </c>
      <c r="C1448" s="2">
        <f>RSI!I1448</f>
        <v>52.965063859448094</v>
      </c>
      <c r="D1448" s="2">
        <f>MACD!E1448</f>
        <v>-1.2145335682847591E-2</v>
      </c>
      <c r="E1448" s="2">
        <f>MACD!F1448</f>
        <v>-2.1156905931434097E-2</v>
      </c>
      <c r="F1448" s="2">
        <f>'Moving Avg'!D1448</f>
        <v>3.1551999999999998</v>
      </c>
      <c r="G1448" s="2">
        <f>'Moving Avg'!F1448</f>
        <v>3.1300750000000006</v>
      </c>
      <c r="H1448" s="2">
        <f>'Moving Avg'!G1448</f>
        <v>3.1702380000000003</v>
      </c>
      <c r="I1448" s="2">
        <f>'Moving Avg'!H1448</f>
        <v>3.1703465000000026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13.7</v>
      </c>
      <c r="R1448" s="9">
        <f t="shared" si="225"/>
        <v>13.25</v>
      </c>
      <c r="S1448" s="9">
        <f t="shared" si="226"/>
        <v>18.600000000000001</v>
      </c>
      <c r="T1448" s="9">
        <f t="shared" si="227"/>
        <v>14.5</v>
      </c>
      <c r="U1448" s="8">
        <f t="shared" si="228"/>
        <v>15.183333333333332</v>
      </c>
      <c r="V1448" s="8">
        <f t="shared" si="229"/>
        <v>15.012499999999999</v>
      </c>
    </row>
    <row r="1449" spans="1:22" ht="13.5" x14ac:dyDescent="0.25">
      <c r="A1449" s="3">
        <f>RSI!A1449</f>
        <v>44123</v>
      </c>
      <c r="B1449" s="2">
        <f>RSI!B1449</f>
        <v>3.1402000000000001</v>
      </c>
      <c r="C1449" s="2">
        <f>RSI!I1449</f>
        <v>47.492629189275284</v>
      </c>
      <c r="D1449" s="2">
        <f>MACD!E1449</f>
        <v>-1.0839178399403071E-2</v>
      </c>
      <c r="E1449" s="2">
        <f>MACD!F1449</f>
        <v>-1.9093360425027892E-2</v>
      </c>
      <c r="F1449" s="2">
        <f>'Moving Avg'!D1449</f>
        <v>3.1521999999999997</v>
      </c>
      <c r="G1449" s="2">
        <f>'Moving Avg'!F1449</f>
        <v>3.13497</v>
      </c>
      <c r="H1449" s="2">
        <f>'Moving Avg'!G1449</f>
        <v>3.1707800000000002</v>
      </c>
      <c r="I1449" s="2">
        <f>'Moving Avg'!H1449</f>
        <v>3.1688900000000033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0"/>
        <v>25</v>
      </c>
      <c r="N1449" s="8">
        <f t="shared" si="221"/>
        <v>0</v>
      </c>
      <c r="O1449" s="8">
        <f t="shared" si="222"/>
        <v>0</v>
      </c>
      <c r="P1449" s="8">
        <f t="shared" si="223"/>
        <v>16.5</v>
      </c>
      <c r="Q1449" s="9">
        <f t="shared" si="224"/>
        <v>11.225</v>
      </c>
      <c r="R1449" s="9">
        <f t="shared" si="225"/>
        <v>9.125</v>
      </c>
      <c r="S1449" s="9">
        <f t="shared" si="226"/>
        <v>11.175000000000001</v>
      </c>
      <c r="T1449" s="9">
        <f t="shared" si="227"/>
        <v>10.375</v>
      </c>
      <c r="U1449" s="8">
        <f t="shared" si="228"/>
        <v>10.508333333333335</v>
      </c>
      <c r="V1449" s="8">
        <f t="shared" si="229"/>
        <v>10.475000000000001</v>
      </c>
    </row>
    <row r="1450" spans="1:22" ht="13.5" x14ac:dyDescent="0.25">
      <c r="A1450" s="3">
        <f>RSI!A1450</f>
        <v>44124</v>
      </c>
      <c r="B1450" s="2">
        <f>RSI!B1450</f>
        <v>3.1402000000000001</v>
      </c>
      <c r="C1450" s="2">
        <f>RSI!I1450</f>
        <v>47.492629189275284</v>
      </c>
      <c r="D1450" s="2">
        <f>MACD!E1450</f>
        <v>-9.692312397850511E-3</v>
      </c>
      <c r="E1450" s="2">
        <f>MACD!F1450</f>
        <v>-1.7213150819592415E-2</v>
      </c>
      <c r="F1450" s="2">
        <f>'Moving Avg'!D1450</f>
        <v>3.1491999999999996</v>
      </c>
      <c r="G1450" s="2">
        <f>'Moving Avg'!F1450</f>
        <v>3.1398650000000004</v>
      </c>
      <c r="H1450" s="2">
        <f>'Moving Avg'!G1450</f>
        <v>3.1699080000000004</v>
      </c>
      <c r="I1450" s="2">
        <f>'Moving Avg'!H1450</f>
        <v>3.1669385000000032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  <c r="M1450" s="8">
        <f t="shared" si="220"/>
        <v>25</v>
      </c>
      <c r="N1450" s="8">
        <f t="shared" si="221"/>
        <v>0</v>
      </c>
      <c r="O1450" s="8">
        <f t="shared" si="222"/>
        <v>0</v>
      </c>
      <c r="P1450" s="8">
        <f t="shared" si="223"/>
        <v>16.5</v>
      </c>
      <c r="Q1450" s="9">
        <f t="shared" si="224"/>
        <v>11.225</v>
      </c>
      <c r="R1450" s="9">
        <f t="shared" si="225"/>
        <v>9.125</v>
      </c>
      <c r="S1450" s="9">
        <f t="shared" si="226"/>
        <v>11.175000000000001</v>
      </c>
      <c r="T1450" s="9">
        <f t="shared" si="227"/>
        <v>10.375</v>
      </c>
      <c r="U1450" s="8">
        <f t="shared" si="228"/>
        <v>10.508333333333335</v>
      </c>
      <c r="V1450" s="8">
        <f t="shared" si="229"/>
        <v>10.475000000000001</v>
      </c>
    </row>
    <row r="1451" spans="1:22" ht="13.5" x14ac:dyDescent="0.25">
      <c r="A1451" s="3">
        <f>RSI!A1451</f>
        <v>44125</v>
      </c>
      <c r="B1451" s="2">
        <f>RSI!B1451</f>
        <v>3.1402000000000001</v>
      </c>
      <c r="C1451" s="2">
        <f>RSI!I1451</f>
        <v>47.492629189275284</v>
      </c>
      <c r="D1451" s="2">
        <f>MACD!E1451</f>
        <v>-8.6833169562030577E-3</v>
      </c>
      <c r="E1451" s="2">
        <f>MACD!F1451</f>
        <v>-1.5507184046914545E-2</v>
      </c>
      <c r="F1451" s="2">
        <f>'Moving Avg'!D1451</f>
        <v>3.1461999999999999</v>
      </c>
      <c r="G1451" s="2">
        <f>'Moving Avg'!F1451</f>
        <v>3.1447600000000007</v>
      </c>
      <c r="H1451" s="2">
        <f>'Moving Avg'!G1451</f>
        <v>3.1690360000000002</v>
      </c>
      <c r="I1451" s="2">
        <f>'Moving Avg'!H1451</f>
        <v>3.1649870000000031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  <c r="M1451" s="8">
        <f t="shared" si="220"/>
        <v>25</v>
      </c>
      <c r="N1451" s="8">
        <f t="shared" si="221"/>
        <v>0</v>
      </c>
      <c r="O1451" s="8">
        <f t="shared" si="222"/>
        <v>0</v>
      </c>
      <c r="P1451" s="8">
        <f t="shared" si="223"/>
        <v>16.5</v>
      </c>
      <c r="Q1451" s="9">
        <f t="shared" si="224"/>
        <v>11.225</v>
      </c>
      <c r="R1451" s="9">
        <f t="shared" si="225"/>
        <v>9.125</v>
      </c>
      <c r="S1451" s="9">
        <f t="shared" si="226"/>
        <v>11.175000000000001</v>
      </c>
      <c r="T1451" s="9">
        <f t="shared" si="227"/>
        <v>10.375</v>
      </c>
      <c r="U1451" s="8">
        <f t="shared" si="228"/>
        <v>10.508333333333335</v>
      </c>
      <c r="V1451" s="8">
        <f t="shared" si="229"/>
        <v>10.475000000000001</v>
      </c>
    </row>
    <row r="1452" spans="1:22" ht="13.5" x14ac:dyDescent="0.25">
      <c r="A1452" s="3">
        <f>RSI!A1452</f>
        <v>44126</v>
      </c>
      <c r="B1452" s="2">
        <f>RSI!B1452</f>
        <v>3.1402000000000001</v>
      </c>
      <c r="C1452" s="2">
        <f>RSI!I1452</f>
        <v>47.492629189275284</v>
      </c>
      <c r="D1452" s="2">
        <f>MACD!E1452</f>
        <v>-7.7938382830469166E-3</v>
      </c>
      <c r="E1452" s="2">
        <f>MACD!F1452</f>
        <v>-1.3964514894141021E-2</v>
      </c>
      <c r="F1452" s="2">
        <f>'Moving Avg'!D1452</f>
        <v>3.1432000000000002</v>
      </c>
      <c r="G1452" s="2">
        <f>'Moving Avg'!F1452</f>
        <v>3.1510699999999998</v>
      </c>
      <c r="H1452" s="2">
        <f>'Moving Avg'!G1452</f>
        <v>3.1684460000000003</v>
      </c>
      <c r="I1452" s="2">
        <f>'Moving Avg'!H1452</f>
        <v>3.1630355000000039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0"/>
        <v>25</v>
      </c>
      <c r="N1452" s="8">
        <f t="shared" si="221"/>
        <v>0</v>
      </c>
      <c r="O1452" s="8">
        <f t="shared" si="222"/>
        <v>0</v>
      </c>
      <c r="P1452" s="8">
        <f t="shared" si="223"/>
        <v>16.5</v>
      </c>
      <c r="Q1452" s="9">
        <f t="shared" si="224"/>
        <v>11.225</v>
      </c>
      <c r="R1452" s="9">
        <f t="shared" si="225"/>
        <v>9.125</v>
      </c>
      <c r="S1452" s="9">
        <f t="shared" si="226"/>
        <v>11.175000000000001</v>
      </c>
      <c r="T1452" s="9">
        <f t="shared" si="227"/>
        <v>10.375</v>
      </c>
      <c r="U1452" s="8">
        <f t="shared" si="228"/>
        <v>10.508333333333335</v>
      </c>
      <c r="V1452" s="8">
        <f t="shared" si="229"/>
        <v>10.475000000000001</v>
      </c>
    </row>
    <row r="1453" spans="1:22" ht="13.5" x14ac:dyDescent="0.25">
      <c r="A1453" s="3">
        <f>RSI!A1453</f>
        <v>44127</v>
      </c>
      <c r="B1453" s="2">
        <f>RSI!B1453</f>
        <v>3.1402000000000001</v>
      </c>
      <c r="C1453" s="2">
        <f>RSI!I1453</f>
        <v>47.492629189275277</v>
      </c>
      <c r="D1453" s="2">
        <f>MACD!E1453</f>
        <v>-4.700442305126451E-3</v>
      </c>
      <c r="E1453" s="2">
        <f>MACD!F1453</f>
        <v>-1.2111700376338106E-2</v>
      </c>
      <c r="F1453" s="2">
        <f>'Moving Avg'!D1453</f>
        <v>3.1402000000000001</v>
      </c>
      <c r="G1453" s="2">
        <f>'Moving Avg'!F1453</f>
        <v>3.1529500000000001</v>
      </c>
      <c r="H1453" s="2">
        <f>'Moving Avg'!G1453</f>
        <v>3.1664419999999991</v>
      </c>
      <c r="I1453" s="2">
        <f>'Moving Avg'!H1453</f>
        <v>3.1615790000000037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16.5</v>
      </c>
      <c r="Q1453" s="9">
        <f t="shared" si="224"/>
        <v>11.225</v>
      </c>
      <c r="R1453" s="9">
        <f t="shared" si="225"/>
        <v>9.125</v>
      </c>
      <c r="S1453" s="9">
        <f t="shared" si="226"/>
        <v>11.175000000000001</v>
      </c>
      <c r="T1453" s="9">
        <f t="shared" si="227"/>
        <v>10.375</v>
      </c>
      <c r="U1453" s="8">
        <f t="shared" si="228"/>
        <v>10.508333333333335</v>
      </c>
      <c r="V1453" s="8">
        <f t="shared" si="229"/>
        <v>10.475000000000001</v>
      </c>
    </row>
    <row r="1454" spans="1:22" ht="13.5" x14ac:dyDescent="0.25">
      <c r="A1454" s="3">
        <f>RSI!A1454</f>
        <v>44130</v>
      </c>
      <c r="B1454" s="2">
        <f>RSI!B1454</f>
        <v>3.1402000000000001</v>
      </c>
      <c r="C1454" s="2">
        <f>RSI!I1454</f>
        <v>47.492629189275277</v>
      </c>
      <c r="D1454" s="2">
        <f>MACD!E1454</f>
        <v>-2.0523350027086273E-3</v>
      </c>
      <c r="E1454" s="2">
        <f>MACD!F1454</f>
        <v>-1.0099827301612211E-2</v>
      </c>
      <c r="F1454" s="2">
        <f>'Moving Avg'!D1454</f>
        <v>3.1402000000000001</v>
      </c>
      <c r="G1454" s="2">
        <f>'Moving Avg'!F1454</f>
        <v>3.1510750000000001</v>
      </c>
      <c r="H1454" s="2">
        <f>'Moving Avg'!G1454</f>
        <v>3.1644379999999988</v>
      </c>
      <c r="I1454" s="2">
        <f>'Moving Avg'!H1454</f>
        <v>3.1596275000000045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13.7</v>
      </c>
      <c r="R1454" s="9">
        <f t="shared" si="225"/>
        <v>13.25</v>
      </c>
      <c r="S1454" s="9">
        <f t="shared" si="226"/>
        <v>18.600000000000001</v>
      </c>
      <c r="T1454" s="9">
        <f t="shared" si="227"/>
        <v>14.5</v>
      </c>
      <c r="U1454" s="8">
        <f t="shared" si="228"/>
        <v>15.183333333333332</v>
      </c>
      <c r="V1454" s="8">
        <f t="shared" si="229"/>
        <v>15.012499999999999</v>
      </c>
    </row>
    <row r="1455" spans="1:22" ht="13.5" x14ac:dyDescent="0.25">
      <c r="A1455" s="3">
        <f>RSI!A1455</f>
        <v>44131</v>
      </c>
      <c r="B1455" s="2">
        <f>RSI!B1455</f>
        <v>3.1175999999999999</v>
      </c>
      <c r="C1455" s="2">
        <f>RSI!I1455</f>
        <v>38.213053678074978</v>
      </c>
      <c r="D1455" s="2">
        <f>MACD!E1455</f>
        <v>1.890795618875174E-3</v>
      </c>
      <c r="E1455" s="2">
        <f>MACD!F1455</f>
        <v>-7.7017027175147346E-3</v>
      </c>
      <c r="F1455" s="2">
        <f>'Moving Avg'!D1455</f>
        <v>3.1356799999999998</v>
      </c>
      <c r="G1455" s="2">
        <f>'Moving Avg'!F1455</f>
        <v>3.1480700000000001</v>
      </c>
      <c r="H1455" s="2">
        <f>'Moving Avg'!G1455</f>
        <v>3.1619819999999987</v>
      </c>
      <c r="I1455" s="2">
        <f>'Moving Avg'!H1455</f>
        <v>3.1576690000000047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16.5</v>
      </c>
      <c r="Q1455" s="9">
        <f t="shared" si="224"/>
        <v>11.225</v>
      </c>
      <c r="R1455" s="9">
        <f t="shared" si="225"/>
        <v>9.125</v>
      </c>
      <c r="S1455" s="9">
        <f t="shared" si="226"/>
        <v>11.175000000000001</v>
      </c>
      <c r="T1455" s="9">
        <f t="shared" si="227"/>
        <v>10.375</v>
      </c>
      <c r="U1455" s="8">
        <f t="shared" si="228"/>
        <v>10.508333333333335</v>
      </c>
      <c r="V1455" s="8">
        <f t="shared" si="229"/>
        <v>10.475000000000001</v>
      </c>
    </row>
    <row r="1456" spans="1:22" ht="13.5" x14ac:dyDescent="0.25">
      <c r="A1456" s="3">
        <f>RSI!A1456</f>
        <v>44132</v>
      </c>
      <c r="B1456" s="2">
        <f>RSI!B1456</f>
        <v>3.1175999999999999</v>
      </c>
      <c r="C1456" s="2">
        <f>RSI!I1456</f>
        <v>38.213053678074978</v>
      </c>
      <c r="D1456" s="2">
        <f>MACD!E1456</f>
        <v>5.3870854720372563E-3</v>
      </c>
      <c r="E1456" s="2">
        <f>MACD!F1456</f>
        <v>-5.0839450796043364E-3</v>
      </c>
      <c r="F1456" s="2">
        <f>'Moving Avg'!D1456</f>
        <v>3.1311599999999999</v>
      </c>
      <c r="G1456" s="2">
        <f>'Moving Avg'!F1456</f>
        <v>3.1450650000000007</v>
      </c>
      <c r="H1456" s="2">
        <f>'Moving Avg'!G1456</f>
        <v>3.1595259999999983</v>
      </c>
      <c r="I1456" s="2">
        <f>'Moving Avg'!H1456</f>
        <v>3.1557815000000051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0</v>
      </c>
      <c r="O1456" s="8">
        <f t="shared" si="222"/>
        <v>0</v>
      </c>
      <c r="P1456" s="8">
        <f t="shared" si="223"/>
        <v>16.5</v>
      </c>
      <c r="Q1456" s="9">
        <f t="shared" si="224"/>
        <v>11.225</v>
      </c>
      <c r="R1456" s="9">
        <f t="shared" si="225"/>
        <v>9.125</v>
      </c>
      <c r="S1456" s="9">
        <f t="shared" si="226"/>
        <v>11.175000000000001</v>
      </c>
      <c r="T1456" s="9">
        <f t="shared" si="227"/>
        <v>10.375</v>
      </c>
      <c r="U1456" s="8">
        <f t="shared" si="228"/>
        <v>10.508333333333335</v>
      </c>
      <c r="V1456" s="8">
        <f t="shared" si="229"/>
        <v>10.475000000000001</v>
      </c>
    </row>
    <row r="1457" spans="1:22" ht="13.5" x14ac:dyDescent="0.25">
      <c r="A1457" s="3">
        <f>RSI!A1457</f>
        <v>44134</v>
      </c>
      <c r="B1457" s="2">
        <f>RSI!B1457</f>
        <v>3.1175999999999999</v>
      </c>
      <c r="C1457" s="2">
        <f>RSI!I1457</f>
        <v>38.213053678074978</v>
      </c>
      <c r="D1457" s="2">
        <f>MACD!E1457</f>
        <v>8.4934426450615774E-3</v>
      </c>
      <c r="E1457" s="2">
        <f>MACD!F1457</f>
        <v>-2.3684675346711541E-3</v>
      </c>
      <c r="F1457" s="2">
        <f>'Moving Avg'!D1457</f>
        <v>3.1266399999999996</v>
      </c>
      <c r="G1457" s="2">
        <f>'Moving Avg'!F1457</f>
        <v>3.1420600000000007</v>
      </c>
      <c r="H1457" s="2">
        <f>'Moving Avg'!G1457</f>
        <v>3.1570699999999983</v>
      </c>
      <c r="I1457" s="2">
        <f>'Moving Avg'!H1457</f>
        <v>3.1538585000000046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0</v>
      </c>
      <c r="O1457" s="8">
        <f t="shared" si="222"/>
        <v>0</v>
      </c>
      <c r="P1457" s="8">
        <f t="shared" si="223"/>
        <v>16.5</v>
      </c>
      <c r="Q1457" s="9">
        <f t="shared" si="224"/>
        <v>11.225</v>
      </c>
      <c r="R1457" s="9">
        <f t="shared" si="225"/>
        <v>9.125</v>
      </c>
      <c r="S1457" s="9">
        <f t="shared" si="226"/>
        <v>11.175000000000001</v>
      </c>
      <c r="T1457" s="9">
        <f t="shared" si="227"/>
        <v>10.375</v>
      </c>
      <c r="U1457" s="8">
        <f t="shared" si="228"/>
        <v>10.508333333333335</v>
      </c>
      <c r="V1457" s="8">
        <f t="shared" si="229"/>
        <v>10.475000000000001</v>
      </c>
    </row>
    <row r="1458" spans="1:22" ht="13.5" x14ac:dyDescent="0.25">
      <c r="A1458" s="3">
        <f>RSI!A1458</f>
        <v>44137</v>
      </c>
      <c r="B1458" s="2">
        <f>RSI!B1458</f>
        <v>3.1175999999999999</v>
      </c>
      <c r="C1458" s="2">
        <f>RSI!I1458</f>
        <v>38.213053678074978</v>
      </c>
      <c r="D1458" s="2">
        <f>MACD!E1458</f>
        <v>1.1258896924267958E-2</v>
      </c>
      <c r="E1458" s="2">
        <f>MACD!F1458</f>
        <v>3.5700535711666857E-4</v>
      </c>
      <c r="F1458" s="2">
        <f>'Moving Avg'!D1458</f>
        <v>3.1221199999999998</v>
      </c>
      <c r="G1458" s="2">
        <f>'Moving Avg'!F1458</f>
        <v>3.1401800000000009</v>
      </c>
      <c r="H1458" s="2">
        <f>'Moving Avg'!G1458</f>
        <v>3.1546139999999987</v>
      </c>
      <c r="I1458" s="2">
        <f>'Moving Avg'!H1458</f>
        <v>3.1520415000000046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16.5</v>
      </c>
      <c r="Q1458" s="9">
        <f t="shared" si="224"/>
        <v>11.225</v>
      </c>
      <c r="R1458" s="9">
        <f t="shared" si="225"/>
        <v>9.125</v>
      </c>
      <c r="S1458" s="9">
        <f t="shared" si="226"/>
        <v>11.175000000000001</v>
      </c>
      <c r="T1458" s="9">
        <f t="shared" si="227"/>
        <v>10.375</v>
      </c>
      <c r="U1458" s="8">
        <f t="shared" si="228"/>
        <v>10.508333333333335</v>
      </c>
      <c r="V1458" s="8">
        <f t="shared" si="229"/>
        <v>10.475000000000001</v>
      </c>
    </row>
    <row r="1459" spans="1:22" ht="13.5" x14ac:dyDescent="0.25">
      <c r="A1459" s="3">
        <f>RSI!A1459</f>
        <v>44138</v>
      </c>
      <c r="B1459" s="2">
        <f>RSI!B1459</f>
        <v>3.1101000000000001</v>
      </c>
      <c r="C1459" s="2">
        <f>RSI!I1459</f>
        <v>35.147636535424397</v>
      </c>
      <c r="D1459" s="2">
        <f>MACD!E1459</f>
        <v>1.1973610141033486E-2</v>
      </c>
      <c r="E1459" s="2">
        <f>MACD!F1459</f>
        <v>2.6803263139000325E-3</v>
      </c>
      <c r="F1459" s="2">
        <f>'Moving Avg'!D1459</f>
        <v>3.1161000000000003</v>
      </c>
      <c r="G1459" s="2">
        <f>'Moving Avg'!F1459</f>
        <v>3.138675000000001</v>
      </c>
      <c r="H1459" s="2">
        <f>'Moving Avg'!G1459</f>
        <v>3.1520079999999986</v>
      </c>
      <c r="I1459" s="2">
        <f>'Moving Avg'!H1459</f>
        <v>3.1501515000000051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0</v>
      </c>
      <c r="O1459" s="8">
        <f t="shared" si="222"/>
        <v>0</v>
      </c>
      <c r="P1459" s="8">
        <f t="shared" si="223"/>
        <v>16.5</v>
      </c>
      <c r="Q1459" s="9">
        <f t="shared" si="224"/>
        <v>11.225</v>
      </c>
      <c r="R1459" s="9">
        <f t="shared" si="225"/>
        <v>9.125</v>
      </c>
      <c r="S1459" s="9">
        <f t="shared" si="226"/>
        <v>11.175000000000001</v>
      </c>
      <c r="T1459" s="9">
        <f t="shared" si="227"/>
        <v>10.375</v>
      </c>
      <c r="U1459" s="8">
        <f t="shared" si="228"/>
        <v>10.508333333333335</v>
      </c>
      <c r="V1459" s="8">
        <f t="shared" si="229"/>
        <v>10.475000000000001</v>
      </c>
    </row>
    <row r="1460" spans="1:22" ht="13.5" x14ac:dyDescent="0.25">
      <c r="A1460" s="3">
        <f>RSI!A1460</f>
        <v>44139</v>
      </c>
      <c r="B1460" s="2">
        <f>RSI!B1460</f>
        <v>3.1101000000000001</v>
      </c>
      <c r="C1460" s="2">
        <f>RSI!I1460</f>
        <v>35.147636535424397</v>
      </c>
      <c r="D1460" s="2">
        <f>MACD!E1460</f>
        <v>1.2740139183901267E-2</v>
      </c>
      <c r="E1460" s="2">
        <f>MACD!F1460</f>
        <v>4.6922888879002795E-3</v>
      </c>
      <c r="F1460" s="2">
        <f>'Moving Avg'!D1460</f>
        <v>3.1146000000000003</v>
      </c>
      <c r="G1460" s="2">
        <f>'Moving Avg'!F1460</f>
        <v>3.1371700000000011</v>
      </c>
      <c r="H1460" s="2">
        <f>'Moving Avg'!G1460</f>
        <v>3.1494019999999976</v>
      </c>
      <c r="I1460" s="2">
        <f>'Moving Avg'!H1460</f>
        <v>3.1482970000000052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0</v>
      </c>
      <c r="O1460" s="8">
        <f t="shared" si="222"/>
        <v>0</v>
      </c>
      <c r="P1460" s="8">
        <f t="shared" si="223"/>
        <v>16.5</v>
      </c>
      <c r="Q1460" s="9">
        <f t="shared" si="224"/>
        <v>11.225</v>
      </c>
      <c r="R1460" s="9">
        <f t="shared" si="225"/>
        <v>9.125</v>
      </c>
      <c r="S1460" s="9">
        <f t="shared" si="226"/>
        <v>11.175000000000001</v>
      </c>
      <c r="T1460" s="9">
        <f t="shared" si="227"/>
        <v>10.375</v>
      </c>
      <c r="U1460" s="8">
        <f t="shared" si="228"/>
        <v>10.508333333333335</v>
      </c>
      <c r="V1460" s="8">
        <f t="shared" si="229"/>
        <v>10.475000000000001</v>
      </c>
    </row>
    <row r="1461" spans="1:22" ht="13.5" x14ac:dyDescent="0.25">
      <c r="A1461" s="3">
        <f>RSI!A1461</f>
        <v>44140</v>
      </c>
      <c r="B1461" s="2">
        <f>RSI!B1461</f>
        <v>3.1101000000000001</v>
      </c>
      <c r="C1461" s="2">
        <f>RSI!I1461</f>
        <v>35.147636535424397</v>
      </c>
      <c r="D1461" s="2">
        <f>MACD!E1461</f>
        <v>1.3538529298012136E-2</v>
      </c>
      <c r="E1461" s="2">
        <f>MACD!F1461</f>
        <v>6.4615369699226512E-3</v>
      </c>
      <c r="F1461" s="2">
        <f>'Moving Avg'!D1461</f>
        <v>3.1131000000000002</v>
      </c>
      <c r="G1461" s="2">
        <f>'Moving Avg'!F1461</f>
        <v>3.1356650000000008</v>
      </c>
      <c r="H1461" s="2">
        <f>'Moving Avg'!G1461</f>
        <v>3.1467959999999975</v>
      </c>
      <c r="I1461" s="2">
        <f>'Moving Avg'!H1461</f>
        <v>3.1464425000000045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16.5</v>
      </c>
      <c r="Q1461" s="9">
        <f t="shared" si="224"/>
        <v>11.225</v>
      </c>
      <c r="R1461" s="9">
        <f t="shared" si="225"/>
        <v>9.125</v>
      </c>
      <c r="S1461" s="9">
        <f t="shared" si="226"/>
        <v>11.175000000000001</v>
      </c>
      <c r="T1461" s="9">
        <f t="shared" si="227"/>
        <v>10.375</v>
      </c>
      <c r="U1461" s="8">
        <f t="shared" si="228"/>
        <v>10.508333333333335</v>
      </c>
      <c r="V1461" s="8">
        <f t="shared" si="229"/>
        <v>10.475000000000001</v>
      </c>
    </row>
    <row r="1462" spans="1:22" ht="13.5" x14ac:dyDescent="0.25">
      <c r="A1462" s="3">
        <f>RSI!A1462</f>
        <v>44141</v>
      </c>
      <c r="B1462" s="2">
        <f>RSI!B1462</f>
        <v>3.0800999999999998</v>
      </c>
      <c r="C1462" s="2">
        <f>RSI!I1462</f>
        <v>25.091709232750418</v>
      </c>
      <c r="D1462" s="2">
        <f>MACD!E1462</f>
        <v>1.6575005549261501E-2</v>
      </c>
      <c r="E1462" s="2">
        <f>MACD!F1462</f>
        <v>8.4842306857904216E-3</v>
      </c>
      <c r="F1462" s="2">
        <f>'Moving Avg'!D1462</f>
        <v>3.1055999999999999</v>
      </c>
      <c r="G1462" s="2">
        <f>'Moving Avg'!F1462</f>
        <v>3.1326600000000009</v>
      </c>
      <c r="H1462" s="2">
        <f>'Moving Avg'!G1462</f>
        <v>3.1435899999999974</v>
      </c>
      <c r="I1462" s="2">
        <f>'Moving Avg'!H1462</f>
        <v>3.1444380000000041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50</v>
      </c>
      <c r="N1462" s="8">
        <f t="shared" si="221"/>
        <v>0</v>
      </c>
      <c r="O1462" s="8">
        <f t="shared" si="222"/>
        <v>0</v>
      </c>
      <c r="P1462" s="8">
        <f t="shared" si="223"/>
        <v>16.5</v>
      </c>
      <c r="Q1462" s="9">
        <f t="shared" si="224"/>
        <v>19.975000000000001</v>
      </c>
      <c r="R1462" s="9">
        <f t="shared" si="225"/>
        <v>14.125</v>
      </c>
      <c r="S1462" s="9">
        <f t="shared" si="226"/>
        <v>14.925000000000001</v>
      </c>
      <c r="T1462" s="9">
        <f t="shared" si="227"/>
        <v>16.625</v>
      </c>
      <c r="U1462" s="8">
        <f t="shared" si="228"/>
        <v>16.341666666666669</v>
      </c>
      <c r="V1462" s="8">
        <f t="shared" si="229"/>
        <v>16.412500000000001</v>
      </c>
    </row>
    <row r="1463" spans="1:22" ht="13.5" x14ac:dyDescent="0.25">
      <c r="A1463" s="3">
        <f>RSI!A1463</f>
        <v>44144</v>
      </c>
      <c r="B1463" s="2">
        <f>RSI!B1463</f>
        <v>3.1101000000000001</v>
      </c>
      <c r="C1463" s="2">
        <f>RSI!I1463</f>
        <v>42.735632175189139</v>
      </c>
      <c r="D1463" s="2">
        <f>MACD!E1463</f>
        <v>1.7227800269764337E-2</v>
      </c>
      <c r="E1463" s="2">
        <f>MACD!F1463</f>
        <v>1.0232944602585205E-2</v>
      </c>
      <c r="F1463" s="2">
        <f>'Moving Avg'!D1463</f>
        <v>3.1041000000000003</v>
      </c>
      <c r="G1463" s="2">
        <f>'Moving Avg'!F1463</f>
        <v>3.130405000000001</v>
      </c>
      <c r="H1463" s="2">
        <f>'Moving Avg'!G1463</f>
        <v>3.1409839999999973</v>
      </c>
      <c r="I1463" s="2">
        <f>'Moving Avg'!H1463</f>
        <v>3.1425835000000042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16.5</v>
      </c>
      <c r="Q1463" s="9">
        <f t="shared" si="224"/>
        <v>11.225</v>
      </c>
      <c r="R1463" s="9">
        <f t="shared" si="225"/>
        <v>9.125</v>
      </c>
      <c r="S1463" s="9">
        <f t="shared" si="226"/>
        <v>11.175000000000001</v>
      </c>
      <c r="T1463" s="9">
        <f t="shared" si="227"/>
        <v>10.375</v>
      </c>
      <c r="U1463" s="8">
        <f t="shared" si="228"/>
        <v>10.508333333333335</v>
      </c>
      <c r="V1463" s="8">
        <f t="shared" si="229"/>
        <v>10.475000000000001</v>
      </c>
    </row>
    <row r="1464" spans="1:22" ht="13.5" x14ac:dyDescent="0.25">
      <c r="A1464" s="3">
        <f>RSI!A1464</f>
        <v>44145</v>
      </c>
      <c r="B1464" s="2">
        <f>RSI!B1464</f>
        <v>3.2002999999999999</v>
      </c>
      <c r="C1464" s="2">
        <f>RSI!I1464</f>
        <v>67.512665698117772</v>
      </c>
      <c r="D1464" s="2">
        <f>MACD!E1464</f>
        <v>1.1204459378194809E-2</v>
      </c>
      <c r="E1464" s="2">
        <f>MACD!F1464</f>
        <v>1.0427247557707126E-2</v>
      </c>
      <c r="F1464" s="2">
        <f>'Moving Avg'!D1464</f>
        <v>3.1221399999999999</v>
      </c>
      <c r="G1464" s="2">
        <f>'Moving Avg'!F1464</f>
        <v>3.1326600000000009</v>
      </c>
      <c r="H1464" s="2">
        <f>'Moving Avg'!G1464</f>
        <v>3.1401819999999976</v>
      </c>
      <c r="I1464" s="2">
        <f>'Moving Avg'!H1464</f>
        <v>3.1418875000000037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83.5</v>
      </c>
      <c r="Q1464" s="9">
        <f t="shared" si="224"/>
        <v>21.274999999999999</v>
      </c>
      <c r="R1464" s="9">
        <f t="shared" si="225"/>
        <v>25.875</v>
      </c>
      <c r="S1464" s="9">
        <f t="shared" si="226"/>
        <v>41.325000000000003</v>
      </c>
      <c r="T1464" s="9">
        <f t="shared" si="227"/>
        <v>27.125</v>
      </c>
      <c r="U1464" s="8">
        <f t="shared" si="228"/>
        <v>29.491666666666664</v>
      </c>
      <c r="V1464" s="8">
        <f t="shared" si="229"/>
        <v>28.9</v>
      </c>
    </row>
    <row r="1465" spans="1:22" ht="13.5" x14ac:dyDescent="0.25">
      <c r="A1465" s="3">
        <f>RSI!A1465</f>
        <v>44146</v>
      </c>
      <c r="B1465" s="2">
        <f>RSI!B1465</f>
        <v>3.2904</v>
      </c>
      <c r="C1465" s="2">
        <f>RSI!I1465</f>
        <v>77.831069448805778</v>
      </c>
      <c r="D1465" s="2">
        <f>MACD!E1465</f>
        <v>-4.4782659286268789E-3</v>
      </c>
      <c r="E1465" s="2">
        <f>MACD!F1465</f>
        <v>7.4461448604403249E-3</v>
      </c>
      <c r="F1465" s="2">
        <f>'Moving Avg'!D1465</f>
        <v>3.1581999999999999</v>
      </c>
      <c r="G1465" s="2">
        <f>'Moving Avg'!F1465</f>
        <v>3.1394200000000008</v>
      </c>
      <c r="H1465" s="2">
        <f>'Moving Avg'!G1465</f>
        <v>3.141181999999997</v>
      </c>
      <c r="I1465" s="2">
        <f>'Moving Avg'!H1465</f>
        <v>3.141642000000004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0</v>
      </c>
      <c r="N1465" s="8">
        <f t="shared" si="221"/>
        <v>45</v>
      </c>
      <c r="O1465" s="8">
        <f t="shared" si="222"/>
        <v>50</v>
      </c>
      <c r="P1465" s="8">
        <f t="shared" si="223"/>
        <v>83.5</v>
      </c>
      <c r="Q1465" s="9">
        <f t="shared" si="224"/>
        <v>35.774999999999999</v>
      </c>
      <c r="R1465" s="9">
        <f t="shared" si="225"/>
        <v>47.375</v>
      </c>
      <c r="S1465" s="9">
        <f t="shared" si="226"/>
        <v>56.825000000000003</v>
      </c>
      <c r="T1465" s="9">
        <f t="shared" si="227"/>
        <v>44.625</v>
      </c>
      <c r="U1465" s="8">
        <f t="shared" si="228"/>
        <v>46.658333333333339</v>
      </c>
      <c r="V1465" s="8">
        <f t="shared" si="229"/>
        <v>46.150000000000006</v>
      </c>
    </row>
    <row r="1466" spans="1:22" ht="13.5" x14ac:dyDescent="0.25">
      <c r="A1466" s="3">
        <f>RSI!A1466</f>
        <v>44147</v>
      </c>
      <c r="B1466" s="2">
        <f>RSI!B1466</f>
        <v>3.3731</v>
      </c>
      <c r="C1466" s="2">
        <f>RSI!I1466</f>
        <v>83.128056899793506</v>
      </c>
      <c r="D1466" s="2">
        <f>MACD!E1466</f>
        <v>-2.4809423751023907E-2</v>
      </c>
      <c r="E1466" s="2">
        <f>MACD!F1466</f>
        <v>9.9503113814747822E-4</v>
      </c>
      <c r="F1466" s="2">
        <f>'Moving Avg'!D1466</f>
        <v>3.2107999999999999</v>
      </c>
      <c r="G1466" s="2">
        <f>'Moving Avg'!F1466</f>
        <v>3.1503150000000009</v>
      </c>
      <c r="H1466" s="2">
        <f>'Moving Avg'!G1466</f>
        <v>3.1438359999999967</v>
      </c>
      <c r="I1466" s="2">
        <f>'Moving Avg'!H1466</f>
        <v>3.1417040000000043</v>
      </c>
      <c r="J1466" s="6" t="str">
        <f>OBV!F1466</f>
        <v>BULLISH</v>
      </c>
      <c r="K1466" s="6" t="str">
        <f>OBV!G1466</f>
        <v>STRONG</v>
      </c>
      <c r="L1466" s="6" t="str">
        <f>OBV!H1466</f>
        <v>CONFIRMED BULLISH</v>
      </c>
      <c r="M1466" s="8">
        <f t="shared" si="220"/>
        <v>0</v>
      </c>
      <c r="N1466" s="8">
        <f t="shared" si="221"/>
        <v>100</v>
      </c>
      <c r="O1466" s="8">
        <f t="shared" si="222"/>
        <v>50</v>
      </c>
      <c r="P1466" s="8">
        <f t="shared" si="223"/>
        <v>100</v>
      </c>
      <c r="Q1466" s="9">
        <f t="shared" si="224"/>
        <v>57.5</v>
      </c>
      <c r="R1466" s="9">
        <f t="shared" si="225"/>
        <v>62.5</v>
      </c>
      <c r="S1466" s="9">
        <f t="shared" si="226"/>
        <v>72.5</v>
      </c>
      <c r="T1466" s="9">
        <f t="shared" si="227"/>
        <v>62.5</v>
      </c>
      <c r="U1466" s="8">
        <f t="shared" si="228"/>
        <v>64.166666666666671</v>
      </c>
      <c r="V1466" s="8">
        <f t="shared" si="229"/>
        <v>63.75</v>
      </c>
    </row>
    <row r="1467" spans="1:22" ht="13.5" x14ac:dyDescent="0.25">
      <c r="A1467" s="3">
        <f>RSI!A1467</f>
        <v>44148</v>
      </c>
      <c r="B1467" s="2">
        <f>RSI!B1467</f>
        <v>3.3580000000000001</v>
      </c>
      <c r="C1467" s="2">
        <f>RSI!I1467</f>
        <v>79.397717560256154</v>
      </c>
      <c r="D1467" s="2">
        <f>MACD!E1467</f>
        <v>-4.2248827472263883E-2</v>
      </c>
      <c r="E1467" s="2">
        <f>MACD!F1467</f>
        <v>-7.6537405839347946E-3</v>
      </c>
      <c r="F1467" s="2">
        <f>'Moving Avg'!D1467</f>
        <v>3.2663800000000003</v>
      </c>
      <c r="G1467" s="2">
        <f>'Moving Avg'!F1467</f>
        <v>3.1604550000000002</v>
      </c>
      <c r="H1467" s="2">
        <f>'Moving Avg'!G1467</f>
        <v>3.1461879999999964</v>
      </c>
      <c r="I1467" s="2">
        <f>'Moving Avg'!H1467</f>
        <v>3.1416905000000046</v>
      </c>
      <c r="J1467" s="6" t="str">
        <f>OBV!F1467</f>
        <v>BULLISH</v>
      </c>
      <c r="K1467" s="6" t="str">
        <f>OBV!G1467</f>
        <v>STRONG</v>
      </c>
      <c r="L1467" s="6" t="str">
        <f>OBV!H1467</f>
        <v>CONFIRMED BULLISH</v>
      </c>
      <c r="M1467" s="8">
        <f t="shared" si="220"/>
        <v>0</v>
      </c>
      <c r="N1467" s="8">
        <f t="shared" si="221"/>
        <v>100</v>
      </c>
      <c r="O1467" s="8">
        <f t="shared" si="222"/>
        <v>50</v>
      </c>
      <c r="P1467" s="8">
        <f t="shared" si="223"/>
        <v>100</v>
      </c>
      <c r="Q1467" s="9">
        <f t="shared" si="224"/>
        <v>57.5</v>
      </c>
      <c r="R1467" s="9">
        <f t="shared" si="225"/>
        <v>62.5</v>
      </c>
      <c r="S1467" s="9">
        <f t="shared" si="226"/>
        <v>72.5</v>
      </c>
      <c r="T1467" s="9">
        <f t="shared" si="227"/>
        <v>62.5</v>
      </c>
      <c r="U1467" s="8">
        <f t="shared" si="228"/>
        <v>64.166666666666671</v>
      </c>
      <c r="V1467" s="8">
        <f t="shared" si="229"/>
        <v>63.75</v>
      </c>
    </row>
    <row r="1468" spans="1:22" ht="13.5" x14ac:dyDescent="0.25">
      <c r="A1468" s="3">
        <f>RSI!A1468</f>
        <v>44151</v>
      </c>
      <c r="B1468" s="2">
        <f>RSI!B1468</f>
        <v>3.3580000000000001</v>
      </c>
      <c r="C1468" s="2">
        <f>RSI!I1468</f>
        <v>79.397717560256154</v>
      </c>
      <c r="D1468" s="2">
        <f>MACD!E1468</f>
        <v>-5.8170310986372264E-2</v>
      </c>
      <c r="E1468" s="2">
        <f>MACD!F1468</f>
        <v>-1.7757054664422289E-2</v>
      </c>
      <c r="F1468" s="2">
        <f>'Moving Avg'!D1468</f>
        <v>3.3159600000000005</v>
      </c>
      <c r="G1468" s="2">
        <f>'Moving Avg'!F1468</f>
        <v>3.1705950000000001</v>
      </c>
      <c r="H1468" s="2">
        <f>'Moving Avg'!G1468</f>
        <v>3.148539999999997</v>
      </c>
      <c r="I1468" s="2">
        <f>'Moving Avg'!H1468</f>
        <v>3.141677000000004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  <c r="M1468" s="8">
        <f t="shared" si="220"/>
        <v>0</v>
      </c>
      <c r="N1468" s="8">
        <f t="shared" si="221"/>
        <v>100</v>
      </c>
      <c r="O1468" s="8">
        <f t="shared" si="222"/>
        <v>50</v>
      </c>
      <c r="P1468" s="8">
        <f t="shared" si="223"/>
        <v>100</v>
      </c>
      <c r="Q1468" s="9">
        <f t="shared" si="224"/>
        <v>57.5</v>
      </c>
      <c r="R1468" s="9">
        <f t="shared" si="225"/>
        <v>62.5</v>
      </c>
      <c r="S1468" s="9">
        <f t="shared" si="226"/>
        <v>72.5</v>
      </c>
      <c r="T1468" s="9">
        <f t="shared" si="227"/>
        <v>62.5</v>
      </c>
      <c r="U1468" s="8">
        <f t="shared" si="228"/>
        <v>64.166666666666671</v>
      </c>
      <c r="V1468" s="8">
        <f t="shared" si="229"/>
        <v>63.75</v>
      </c>
    </row>
    <row r="1469" spans="1:22" ht="13.5" x14ac:dyDescent="0.25">
      <c r="A1469" s="3">
        <f>RSI!A1469</f>
        <v>44152</v>
      </c>
      <c r="B1469" s="2">
        <f>RSI!B1469</f>
        <v>3.3580000000000001</v>
      </c>
      <c r="C1469" s="2">
        <f>RSI!I1469</f>
        <v>79.397717560256154</v>
      </c>
      <c r="D1469" s="2">
        <f>MACD!E1469</f>
        <v>-7.3874945523221935E-2</v>
      </c>
      <c r="E1469" s="2">
        <f>MACD!F1469</f>
        <v>-2.898063283618222E-2</v>
      </c>
      <c r="F1469" s="2">
        <f>'Moving Avg'!D1469</f>
        <v>3.3475000000000001</v>
      </c>
      <c r="G1469" s="2">
        <f>'Moving Avg'!F1469</f>
        <v>3.1814849999999995</v>
      </c>
      <c r="H1469" s="2">
        <f>'Moving Avg'!G1469</f>
        <v>3.1508919999999976</v>
      </c>
      <c r="I1469" s="2">
        <f>'Moving Avg'!H1469</f>
        <v>3.1414865000000045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0</v>
      </c>
      <c r="N1469" s="8">
        <f t="shared" si="221"/>
        <v>100</v>
      </c>
      <c r="O1469" s="8">
        <f t="shared" si="222"/>
        <v>50</v>
      </c>
      <c r="P1469" s="8">
        <f t="shared" si="223"/>
        <v>83.5</v>
      </c>
      <c r="Q1469" s="9">
        <f t="shared" si="224"/>
        <v>55.024999999999999</v>
      </c>
      <c r="R1469" s="9">
        <f t="shared" si="225"/>
        <v>58.375</v>
      </c>
      <c r="S1469" s="9">
        <f t="shared" si="226"/>
        <v>65.075000000000003</v>
      </c>
      <c r="T1469" s="9">
        <f t="shared" si="227"/>
        <v>58.375</v>
      </c>
      <c r="U1469" s="8">
        <f t="shared" si="228"/>
        <v>59.491666666666674</v>
      </c>
      <c r="V1469" s="8">
        <f t="shared" si="229"/>
        <v>59.212500000000006</v>
      </c>
    </row>
    <row r="1470" spans="1:22" ht="13.5" x14ac:dyDescent="0.25">
      <c r="A1470" s="3">
        <f>RSI!A1470</f>
        <v>44153</v>
      </c>
      <c r="B1470" s="2">
        <f>RSI!B1470</f>
        <v>3.2604000000000002</v>
      </c>
      <c r="C1470" s="2">
        <f>RSI!I1470</f>
        <v>58.28356197968521</v>
      </c>
      <c r="D1470" s="2">
        <f>MACD!E1470</f>
        <v>-8.0932708245560203E-2</v>
      </c>
      <c r="E1470" s="2">
        <f>MACD!F1470</f>
        <v>-3.9371047918057817E-2</v>
      </c>
      <c r="F1470" s="2">
        <f>'Moving Avg'!D1470</f>
        <v>3.3414999999999999</v>
      </c>
      <c r="G1470" s="2">
        <f>'Moving Avg'!F1470</f>
        <v>3.1874949999999993</v>
      </c>
      <c r="H1470" s="2">
        <f>'Moving Avg'!G1470</f>
        <v>3.151291999999998</v>
      </c>
      <c r="I1470" s="2">
        <f>'Moving Avg'!H1470</f>
        <v>3.1409850000000041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  <c r="M1470" s="8">
        <f t="shared" si="220"/>
        <v>25</v>
      </c>
      <c r="N1470" s="8">
        <f t="shared" si="221"/>
        <v>100</v>
      </c>
      <c r="O1470" s="8">
        <f t="shared" si="222"/>
        <v>50</v>
      </c>
      <c r="P1470" s="8">
        <f t="shared" si="223"/>
        <v>66.5</v>
      </c>
      <c r="Q1470" s="9">
        <f t="shared" si="224"/>
        <v>61.225000000000001</v>
      </c>
      <c r="R1470" s="9">
        <f t="shared" si="225"/>
        <v>59.125</v>
      </c>
      <c r="S1470" s="9">
        <f t="shared" si="226"/>
        <v>61.174999999999997</v>
      </c>
      <c r="T1470" s="9">
        <f t="shared" si="227"/>
        <v>60.375</v>
      </c>
      <c r="U1470" s="8">
        <f t="shared" si="228"/>
        <v>60.508333333333326</v>
      </c>
      <c r="V1470" s="8">
        <f t="shared" si="229"/>
        <v>60.474999999999994</v>
      </c>
    </row>
    <row r="1471" spans="1:22" ht="13.5" x14ac:dyDescent="0.25">
      <c r="A1471" s="3">
        <f>RSI!A1471</f>
        <v>44154</v>
      </c>
      <c r="B1471" s="2">
        <f>RSI!B1471</f>
        <v>3.2904</v>
      </c>
      <c r="C1471" s="2">
        <f>RSI!I1471</f>
        <v>61.658679404133444</v>
      </c>
      <c r="D1471" s="2">
        <f>MACD!E1471</f>
        <v>-8.9475027093596449E-2</v>
      </c>
      <c r="E1471" s="2">
        <f>MACD!F1471</f>
        <v>-4.9391843753165549E-2</v>
      </c>
      <c r="F1471" s="2">
        <f>'Moving Avg'!D1471</f>
        <v>3.3249599999999999</v>
      </c>
      <c r="G1471" s="2">
        <f>'Moving Avg'!F1471</f>
        <v>3.1950049999999992</v>
      </c>
      <c r="H1471" s="2">
        <f>'Moving Avg'!G1471</f>
        <v>3.1534239999999989</v>
      </c>
      <c r="I1471" s="2">
        <f>'Moving Avg'!H1471</f>
        <v>3.1411285000000042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  <c r="M1471" s="8">
        <f t="shared" si="220"/>
        <v>25</v>
      </c>
      <c r="N1471" s="8">
        <f t="shared" si="221"/>
        <v>100</v>
      </c>
      <c r="O1471" s="8">
        <f t="shared" si="222"/>
        <v>50</v>
      </c>
      <c r="P1471" s="8">
        <f t="shared" si="223"/>
        <v>16.5</v>
      </c>
      <c r="Q1471" s="9">
        <f t="shared" si="224"/>
        <v>53.725000000000001</v>
      </c>
      <c r="R1471" s="9">
        <f t="shared" si="225"/>
        <v>46.625</v>
      </c>
      <c r="S1471" s="9">
        <f t="shared" si="226"/>
        <v>38.674999999999997</v>
      </c>
      <c r="T1471" s="9">
        <f t="shared" si="227"/>
        <v>47.875</v>
      </c>
      <c r="U1471" s="8">
        <f t="shared" si="228"/>
        <v>46.341666666666661</v>
      </c>
      <c r="V1471" s="8">
        <f t="shared" si="229"/>
        <v>46.724999999999994</v>
      </c>
    </row>
    <row r="1472" spans="1:22" ht="13.5" x14ac:dyDescent="0.25">
      <c r="A1472" s="3">
        <f>RSI!A1472</f>
        <v>44155</v>
      </c>
      <c r="B1472" s="2">
        <f>RSI!B1472</f>
        <v>3.2904</v>
      </c>
      <c r="C1472" s="2">
        <f>RSI!I1472</f>
        <v>61.658679404133437</v>
      </c>
      <c r="D1472" s="2">
        <f>MACD!E1472</f>
        <v>-0.10181815408743011</v>
      </c>
      <c r="E1472" s="2">
        <f>MACD!F1472</f>
        <v>-5.9877105820018463E-2</v>
      </c>
      <c r="F1472" s="2">
        <f>'Moving Avg'!D1472</f>
        <v>3.3114400000000002</v>
      </c>
      <c r="G1472" s="2">
        <f>'Moving Avg'!F1472</f>
        <v>3.2025149999999991</v>
      </c>
      <c r="H1472" s="2">
        <f>'Moving Avg'!G1472</f>
        <v>3.1555559999999998</v>
      </c>
      <c r="I1472" s="2">
        <f>'Moving Avg'!H1472</f>
        <v>3.1408830000000045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0"/>
        <v>25</v>
      </c>
      <c r="N1472" s="8">
        <f t="shared" si="221"/>
        <v>100</v>
      </c>
      <c r="O1472" s="8">
        <f t="shared" si="222"/>
        <v>50</v>
      </c>
      <c r="P1472" s="8">
        <f t="shared" si="223"/>
        <v>66.5</v>
      </c>
      <c r="Q1472" s="9">
        <f t="shared" si="224"/>
        <v>61.225000000000001</v>
      </c>
      <c r="R1472" s="9">
        <f t="shared" si="225"/>
        <v>59.125</v>
      </c>
      <c r="S1472" s="9">
        <f t="shared" si="226"/>
        <v>61.174999999999997</v>
      </c>
      <c r="T1472" s="9">
        <f t="shared" si="227"/>
        <v>60.375</v>
      </c>
      <c r="U1472" s="8">
        <f t="shared" si="228"/>
        <v>60.508333333333326</v>
      </c>
      <c r="V1472" s="8">
        <f t="shared" si="229"/>
        <v>60.474999999999994</v>
      </c>
    </row>
    <row r="1473" spans="1:22" ht="13.5" x14ac:dyDescent="0.25">
      <c r="A1473" s="3">
        <f>RSI!A1473</f>
        <v>44158</v>
      </c>
      <c r="B1473" s="2">
        <f>RSI!B1473</f>
        <v>3.2904</v>
      </c>
      <c r="C1473" s="2">
        <f>RSI!I1473</f>
        <v>61.658679404133437</v>
      </c>
      <c r="D1473" s="2">
        <f>MACD!E1473</f>
        <v>-0.1081095709163602</v>
      </c>
      <c r="E1473" s="2">
        <f>MACD!F1473</f>
        <v>-6.9523598839286813E-2</v>
      </c>
      <c r="F1473" s="2">
        <f>'Moving Avg'!D1473</f>
        <v>3.29792</v>
      </c>
      <c r="G1473" s="2">
        <f>'Moving Avg'!F1473</f>
        <v>3.210024999999999</v>
      </c>
      <c r="H1473" s="2">
        <f>'Moving Avg'!G1473</f>
        <v>3.1585359999999998</v>
      </c>
      <c r="I1473" s="2">
        <f>'Moving Avg'!H1473</f>
        <v>3.1407085000000046</v>
      </c>
      <c r="J1473" s="6" t="str">
        <f>OBV!F1473</f>
        <v>BULLISH</v>
      </c>
      <c r="K1473" s="6" t="str">
        <f>OBV!G1473</f>
        <v>NEUTRAL</v>
      </c>
      <c r="L1473" s="6" t="str">
        <f>OBV!H1473</f>
        <v>BULLISH DIVERGENCE</v>
      </c>
      <c r="M1473" s="8">
        <f t="shared" si="220"/>
        <v>25</v>
      </c>
      <c r="N1473" s="8">
        <f t="shared" si="221"/>
        <v>100</v>
      </c>
      <c r="O1473" s="8">
        <f t="shared" si="222"/>
        <v>50</v>
      </c>
      <c r="P1473" s="8">
        <f t="shared" si="223"/>
        <v>66.5</v>
      </c>
      <c r="Q1473" s="9">
        <f t="shared" si="224"/>
        <v>61.225000000000001</v>
      </c>
      <c r="R1473" s="9">
        <f t="shared" si="225"/>
        <v>59.125</v>
      </c>
      <c r="S1473" s="9">
        <f t="shared" si="226"/>
        <v>61.174999999999997</v>
      </c>
      <c r="T1473" s="9">
        <f t="shared" si="227"/>
        <v>60.375</v>
      </c>
      <c r="U1473" s="8">
        <f t="shared" si="228"/>
        <v>60.508333333333326</v>
      </c>
      <c r="V1473" s="8">
        <f t="shared" si="229"/>
        <v>60.474999999999994</v>
      </c>
    </row>
    <row r="1474" spans="1:22" ht="13.5" x14ac:dyDescent="0.25">
      <c r="A1474" s="3">
        <f>RSI!A1474</f>
        <v>44159</v>
      </c>
      <c r="B1474" s="2">
        <f>RSI!B1474</f>
        <v>3.2904</v>
      </c>
      <c r="C1474" s="2">
        <f>RSI!I1474</f>
        <v>61.658679404133444</v>
      </c>
      <c r="D1474" s="2">
        <f>MACD!E1474</f>
        <v>-9.9984503521175938E-2</v>
      </c>
      <c r="E1474" s="2">
        <f>MACD!F1474</f>
        <v>-7.5615779775664638E-2</v>
      </c>
      <c r="F1474" s="2">
        <f>'Moving Avg'!D1474</f>
        <v>3.2844000000000002</v>
      </c>
      <c r="G1474" s="2">
        <f>'Moving Avg'!F1474</f>
        <v>3.2175349999999994</v>
      </c>
      <c r="H1474" s="2">
        <f>'Moving Avg'!G1474</f>
        <v>3.1613759999999997</v>
      </c>
      <c r="I1474" s="2">
        <f>'Moving Avg'!H1474</f>
        <v>3.1405690000000037</v>
      </c>
      <c r="J1474" s="6" t="str">
        <f>OBV!F1474</f>
        <v>BULLISH</v>
      </c>
      <c r="K1474" s="6" t="str">
        <f>OBV!G1474</f>
        <v>NEUTRAL</v>
      </c>
      <c r="L1474" s="6" t="str">
        <f>OBV!H1474</f>
        <v>BULLISH DIVERGENCE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66.5</v>
      </c>
      <c r="Q1474" s="9">
        <f t="shared" si="224"/>
        <v>61.225000000000001</v>
      </c>
      <c r="R1474" s="9">
        <f t="shared" si="225"/>
        <v>59.125</v>
      </c>
      <c r="S1474" s="9">
        <f t="shared" si="226"/>
        <v>61.174999999999997</v>
      </c>
      <c r="T1474" s="9">
        <f t="shared" si="227"/>
        <v>60.375</v>
      </c>
      <c r="U1474" s="8">
        <f t="shared" si="228"/>
        <v>60.508333333333326</v>
      </c>
      <c r="V1474" s="8">
        <f t="shared" si="229"/>
        <v>60.474999999999994</v>
      </c>
    </row>
    <row r="1475" spans="1:22" ht="13.5" x14ac:dyDescent="0.25">
      <c r="A1475" s="3">
        <f>RSI!A1475</f>
        <v>44160</v>
      </c>
      <c r="B1475" s="2">
        <f>RSI!B1475</f>
        <v>3.2904</v>
      </c>
      <c r="C1475" s="2">
        <f>RSI!I1475</f>
        <v>61.658679404133437</v>
      </c>
      <c r="D1475" s="2">
        <f>MACD!E1475</f>
        <v>-7.9644527601630877E-2</v>
      </c>
      <c r="E1475" s="2">
        <f>MACD!F1475</f>
        <v>-7.6421529340857886E-2</v>
      </c>
      <c r="F1475" s="2">
        <f>'Moving Avg'!D1475</f>
        <v>3.2903999999999995</v>
      </c>
      <c r="G1475" s="2">
        <f>'Moving Avg'!F1475</f>
        <v>3.2261749999999991</v>
      </c>
      <c r="H1475" s="2">
        <f>'Moving Avg'!G1475</f>
        <v>3.1649220000000002</v>
      </c>
      <c r="I1475" s="2">
        <f>'Moving Avg'!H1475</f>
        <v>3.1404295000000038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  <c r="M1475" s="8">
        <f t="shared" si="230"/>
        <v>25</v>
      </c>
      <c r="N1475" s="8">
        <f t="shared" si="231"/>
        <v>45</v>
      </c>
      <c r="O1475" s="8">
        <f t="shared" si="232"/>
        <v>50</v>
      </c>
      <c r="P1475" s="8">
        <f t="shared" si="233"/>
        <v>83.5</v>
      </c>
      <c r="Q1475" s="9">
        <f t="shared" ref="Q1475:Q1538" si="234">0.35*M1475+N1475*0.35+O1475*0.15+P1475*0.15</f>
        <v>44.524999999999999</v>
      </c>
      <c r="R1475" s="9">
        <f t="shared" ref="R1475:R1538" si="235">M1475*0.2+N1475*0.2+O1475*0.35+P1475*0.25</f>
        <v>52.375</v>
      </c>
      <c r="S1475" s="9">
        <f t="shared" ref="S1475:S1538" si="236">M1475*0.15+N1475*0.15+O1475*0.25+P1475*0.45</f>
        <v>60.575000000000003</v>
      </c>
      <c r="T1475" s="9">
        <f t="shared" ref="T1475:T1538" si="237">0.25*SUM(M1475:P1475)</f>
        <v>50.875</v>
      </c>
      <c r="U1475" s="8">
        <f t="shared" ref="U1475:U1538" si="238">SUM(Q1475:S1475)/3</f>
        <v>52.491666666666674</v>
      </c>
      <c r="V1475" s="8">
        <f t="shared" ref="V1475:V1538" si="239">SUM(Q1475:T1475)/4</f>
        <v>52.087500000000006</v>
      </c>
    </row>
    <row r="1476" spans="1:22" ht="13.5" x14ac:dyDescent="0.25">
      <c r="A1476" s="3">
        <f>RSI!A1476</f>
        <v>44161</v>
      </c>
      <c r="B1476" s="2">
        <f>RSI!B1476</f>
        <v>3.1928000000000001</v>
      </c>
      <c r="C1476" s="2">
        <f>RSI!I1476</f>
        <v>44.639092779311781</v>
      </c>
      <c r="D1476" s="2">
        <f>MACD!E1476</f>
        <v>-4.2848312535301858E-2</v>
      </c>
      <c r="E1476" s="2">
        <f>MACD!F1476</f>
        <v>-6.9706885979746683E-2</v>
      </c>
      <c r="F1476" s="2">
        <f>'Moving Avg'!D1476</f>
        <v>3.2708799999999996</v>
      </c>
      <c r="G1476" s="2">
        <f>'Moving Avg'!F1476</f>
        <v>3.2299349999999989</v>
      </c>
      <c r="H1476" s="2">
        <f>'Moving Avg'!G1476</f>
        <v>3.167224</v>
      </c>
      <c r="I1476" s="2">
        <f>'Moving Avg'!H1476</f>
        <v>3.1398730000000032</v>
      </c>
      <c r="J1476" s="6" t="str">
        <f>OBV!F1476</f>
        <v>BEARISH</v>
      </c>
      <c r="K1476" s="6" t="str">
        <f>OBV!G1476</f>
        <v>WEAK</v>
      </c>
      <c r="L1476" s="6" t="str">
        <f>OBV!H1476</f>
        <v>CONFIRMED BEARISH</v>
      </c>
      <c r="M1476" s="8">
        <f t="shared" si="230"/>
        <v>25</v>
      </c>
      <c r="N1476" s="8">
        <f t="shared" si="231"/>
        <v>0</v>
      </c>
      <c r="O1476" s="8">
        <f t="shared" si="232"/>
        <v>50</v>
      </c>
      <c r="P1476" s="8">
        <f t="shared" si="233"/>
        <v>0</v>
      </c>
      <c r="Q1476" s="9">
        <f t="shared" si="234"/>
        <v>16.25</v>
      </c>
      <c r="R1476" s="9">
        <f t="shared" si="235"/>
        <v>22.5</v>
      </c>
      <c r="S1476" s="9">
        <f t="shared" si="236"/>
        <v>16.25</v>
      </c>
      <c r="T1476" s="9">
        <f t="shared" si="237"/>
        <v>18.75</v>
      </c>
      <c r="U1476" s="8">
        <f t="shared" si="238"/>
        <v>18.333333333333332</v>
      </c>
      <c r="V1476" s="8">
        <f t="shared" si="239"/>
        <v>18.4375</v>
      </c>
    </row>
    <row r="1477" spans="1:22" ht="13.5" x14ac:dyDescent="0.25">
      <c r="A1477" s="3">
        <f>RSI!A1477</f>
        <v>44162</v>
      </c>
      <c r="B1477" s="2">
        <f>RSI!B1477</f>
        <v>3.2303000000000002</v>
      </c>
      <c r="C1477" s="2">
        <f>RSI!I1477</f>
        <v>50.313955337624385</v>
      </c>
      <c r="D1477" s="2">
        <f>MACD!E1477</f>
        <v>-1.6577223095468163E-2</v>
      </c>
      <c r="E1477" s="2">
        <f>MACD!F1477</f>
        <v>-5.9080953402890983E-2</v>
      </c>
      <c r="F1477" s="2">
        <f>'Moving Avg'!D1477</f>
        <v>3.2588599999999999</v>
      </c>
      <c r="G1477" s="2">
        <f>'Moving Avg'!F1477</f>
        <v>3.2355699999999992</v>
      </c>
      <c r="H1477" s="2">
        <f>'Moving Avg'!G1477</f>
        <v>3.1709839999999998</v>
      </c>
      <c r="I1477" s="2">
        <f>'Moving Avg'!H1477</f>
        <v>3.1395040000000036</v>
      </c>
      <c r="J1477" s="6" t="str">
        <f>OBV!F1477</f>
        <v>BEARISH</v>
      </c>
      <c r="K1477" s="6" t="str">
        <f>OBV!G1477</f>
        <v>WEAK</v>
      </c>
      <c r="L1477" s="6" t="str">
        <f>OBV!H1477</f>
        <v>CONFIRMED BEARISH</v>
      </c>
      <c r="M1477" s="8">
        <f t="shared" si="230"/>
        <v>25</v>
      </c>
      <c r="N1477" s="8">
        <f t="shared" si="231"/>
        <v>0</v>
      </c>
      <c r="O1477" s="8">
        <f t="shared" si="232"/>
        <v>50</v>
      </c>
      <c r="P1477" s="8">
        <f t="shared" si="233"/>
        <v>0</v>
      </c>
      <c r="Q1477" s="9">
        <f t="shared" si="234"/>
        <v>16.25</v>
      </c>
      <c r="R1477" s="9">
        <f t="shared" si="235"/>
        <v>22.5</v>
      </c>
      <c r="S1477" s="9">
        <f t="shared" si="236"/>
        <v>16.25</v>
      </c>
      <c r="T1477" s="9">
        <f t="shared" si="237"/>
        <v>18.75</v>
      </c>
      <c r="U1477" s="8">
        <f t="shared" si="238"/>
        <v>18.333333333333332</v>
      </c>
      <c r="V1477" s="8">
        <f t="shared" si="239"/>
        <v>18.4375</v>
      </c>
    </row>
    <row r="1478" spans="1:22" ht="13.5" x14ac:dyDescent="0.25">
      <c r="A1478" s="3">
        <f>RSI!A1478</f>
        <v>44165</v>
      </c>
      <c r="B1478" s="2">
        <f>RSI!B1478</f>
        <v>3.2303000000000002</v>
      </c>
      <c r="C1478" s="2">
        <f>RSI!I1478</f>
        <v>50.313955337624385</v>
      </c>
      <c r="D1478" s="2">
        <f>MACD!E1478</f>
        <v>5.6497241647490704E-3</v>
      </c>
      <c r="E1478" s="2">
        <f>MACD!F1478</f>
        <v>-4.6134817889362974E-2</v>
      </c>
      <c r="F1478" s="2">
        <f>'Moving Avg'!D1478</f>
        <v>3.2468400000000002</v>
      </c>
      <c r="G1478" s="2">
        <f>'Moving Avg'!F1478</f>
        <v>3.2412049999999994</v>
      </c>
      <c r="H1478" s="2">
        <f>'Moving Avg'!G1478</f>
        <v>3.174744</v>
      </c>
      <c r="I1478" s="2">
        <f>'Moving Avg'!H1478</f>
        <v>3.1391705000000036</v>
      </c>
      <c r="J1478" s="6" t="str">
        <f>OBV!F1478</f>
        <v>BEARISH</v>
      </c>
      <c r="K1478" s="6" t="str">
        <f>OBV!G1478</f>
        <v>WEAK</v>
      </c>
      <c r="L1478" s="6" t="str">
        <f>OBV!H1478</f>
        <v>CONFIRMED BEARISH</v>
      </c>
      <c r="M1478" s="8">
        <f t="shared" si="230"/>
        <v>25</v>
      </c>
      <c r="N1478" s="8">
        <f t="shared" si="231"/>
        <v>0</v>
      </c>
      <c r="O1478" s="8">
        <f t="shared" si="232"/>
        <v>50</v>
      </c>
      <c r="P1478" s="8">
        <f t="shared" si="233"/>
        <v>0</v>
      </c>
      <c r="Q1478" s="9">
        <f t="shared" si="234"/>
        <v>16.25</v>
      </c>
      <c r="R1478" s="9">
        <f t="shared" si="235"/>
        <v>22.5</v>
      </c>
      <c r="S1478" s="9">
        <f t="shared" si="236"/>
        <v>16.25</v>
      </c>
      <c r="T1478" s="9">
        <f t="shared" si="237"/>
        <v>18.75</v>
      </c>
      <c r="U1478" s="8">
        <f t="shared" si="238"/>
        <v>18.333333333333332</v>
      </c>
      <c r="V1478" s="8">
        <f t="shared" si="239"/>
        <v>18.4375</v>
      </c>
    </row>
    <row r="1479" spans="1:22" ht="13.5" x14ac:dyDescent="0.25">
      <c r="A1479" s="3">
        <f>RSI!A1479</f>
        <v>44166</v>
      </c>
      <c r="B1479" s="2">
        <f>RSI!B1479</f>
        <v>3.2303000000000002</v>
      </c>
      <c r="C1479" s="2">
        <f>RSI!I1479</f>
        <v>50.313955337624385</v>
      </c>
      <c r="D1479" s="2">
        <f>MACD!E1479</f>
        <v>2.4454885418027317E-2</v>
      </c>
      <c r="E1479" s="2">
        <f>MACD!F1479</f>
        <v>-3.2016877227884918E-2</v>
      </c>
      <c r="F1479" s="2">
        <f>'Moving Avg'!D1479</f>
        <v>3.23482</v>
      </c>
      <c r="G1479" s="2">
        <f>'Moving Avg'!F1479</f>
        <v>3.2472149999999993</v>
      </c>
      <c r="H1479" s="2">
        <f>'Moving Avg'!G1479</f>
        <v>3.1785040000000002</v>
      </c>
      <c r="I1479" s="2">
        <f>'Moving Avg'!H1479</f>
        <v>3.1388370000000032</v>
      </c>
      <c r="J1479" s="6" t="str">
        <f>OBV!F1479</f>
        <v>BEARISH</v>
      </c>
      <c r="K1479" s="6" t="str">
        <f>OBV!G1479</f>
        <v>WEAK</v>
      </c>
      <c r="L1479" s="6" t="str">
        <f>OBV!H1479</f>
        <v>CONFIRMED BEARISH</v>
      </c>
      <c r="M1479" s="8">
        <f t="shared" si="230"/>
        <v>25</v>
      </c>
      <c r="N1479" s="8">
        <f t="shared" si="231"/>
        <v>0</v>
      </c>
      <c r="O1479" s="8">
        <f t="shared" si="232"/>
        <v>50</v>
      </c>
      <c r="P1479" s="8">
        <f t="shared" si="233"/>
        <v>0</v>
      </c>
      <c r="Q1479" s="9">
        <f t="shared" si="234"/>
        <v>16.25</v>
      </c>
      <c r="R1479" s="9">
        <f t="shared" si="235"/>
        <v>22.5</v>
      </c>
      <c r="S1479" s="9">
        <f t="shared" si="236"/>
        <v>16.25</v>
      </c>
      <c r="T1479" s="9">
        <f t="shared" si="237"/>
        <v>18.75</v>
      </c>
      <c r="U1479" s="8">
        <f t="shared" si="238"/>
        <v>18.333333333333332</v>
      </c>
      <c r="V1479" s="8">
        <f t="shared" si="239"/>
        <v>18.4375</v>
      </c>
    </row>
    <row r="1480" spans="1:22" ht="13.5" x14ac:dyDescent="0.25">
      <c r="A1480" s="3">
        <f>RSI!A1480</f>
        <v>44167</v>
      </c>
      <c r="B1480" s="2">
        <f>RSI!B1480</f>
        <v>3.2303000000000002</v>
      </c>
      <c r="C1480" s="2">
        <f>RSI!I1480</f>
        <v>50.313955337624385</v>
      </c>
      <c r="D1480" s="2">
        <f>MACD!E1480</f>
        <v>2.5349471751301866E-2</v>
      </c>
      <c r="E1480" s="2">
        <f>MACD!F1480</f>
        <v>-2.0543607432047563E-2</v>
      </c>
      <c r="F1480" s="2">
        <f>'Moving Avg'!D1480</f>
        <v>3.2228000000000003</v>
      </c>
      <c r="G1480" s="2">
        <f>'Moving Avg'!F1480</f>
        <v>3.2532249999999996</v>
      </c>
      <c r="H1480" s="2">
        <f>'Moving Avg'!G1480</f>
        <v>3.182264</v>
      </c>
      <c r="I1480" s="2">
        <f>'Moving Avg'!H1480</f>
        <v>3.1385035000000032</v>
      </c>
      <c r="J1480" s="6" t="str">
        <f>OBV!F1480</f>
        <v>BEARISH</v>
      </c>
      <c r="K1480" s="6" t="str">
        <f>OBV!G1480</f>
        <v>WEAK</v>
      </c>
      <c r="L1480" s="6" t="str">
        <f>OBV!H1480</f>
        <v>CONFIRMED BEARISH</v>
      </c>
      <c r="M1480" s="8">
        <f t="shared" si="230"/>
        <v>25</v>
      </c>
      <c r="N1480" s="8">
        <f t="shared" si="231"/>
        <v>0</v>
      </c>
      <c r="O1480" s="8">
        <f t="shared" si="232"/>
        <v>50</v>
      </c>
      <c r="P1480" s="8">
        <f t="shared" si="233"/>
        <v>0</v>
      </c>
      <c r="Q1480" s="9">
        <f t="shared" si="234"/>
        <v>16.25</v>
      </c>
      <c r="R1480" s="9">
        <f t="shared" si="235"/>
        <v>22.5</v>
      </c>
      <c r="S1480" s="9">
        <f t="shared" si="236"/>
        <v>16.25</v>
      </c>
      <c r="T1480" s="9">
        <f t="shared" si="237"/>
        <v>18.75</v>
      </c>
      <c r="U1480" s="8">
        <f t="shared" si="238"/>
        <v>18.333333333333332</v>
      </c>
      <c r="V1480" s="8">
        <f t="shared" si="239"/>
        <v>18.4375</v>
      </c>
    </row>
    <row r="1481" spans="1:22" ht="13.5" x14ac:dyDescent="0.25">
      <c r="A1481" s="3">
        <f>RSI!A1481</f>
        <v>44168</v>
      </c>
      <c r="B1481" s="2">
        <f>RSI!B1481</f>
        <v>3.2303000000000002</v>
      </c>
      <c r="C1481" s="2">
        <f>RSI!I1481</f>
        <v>50.313955337624385</v>
      </c>
      <c r="D1481" s="2">
        <f>MACD!E1481</f>
        <v>3.0719880169094438E-2</v>
      </c>
      <c r="E1481" s="2">
        <f>MACD!F1481</f>
        <v>-1.0290909911819163E-2</v>
      </c>
      <c r="F1481" s="2">
        <f>'Moving Avg'!D1481</f>
        <v>3.2303000000000006</v>
      </c>
      <c r="G1481" s="2">
        <f>'Moving Avg'!F1481</f>
        <v>3.2592349999999994</v>
      </c>
      <c r="H1481" s="2">
        <f>'Moving Avg'!G1481</f>
        <v>3.1860240000000006</v>
      </c>
      <c r="I1481" s="2">
        <f>'Moving Avg'!H1481</f>
        <v>3.138134500000004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83.5</v>
      </c>
      <c r="Q1481" s="9">
        <f t="shared" si="234"/>
        <v>28.774999999999999</v>
      </c>
      <c r="R1481" s="9">
        <f t="shared" si="235"/>
        <v>43.375</v>
      </c>
      <c r="S1481" s="9">
        <f t="shared" si="236"/>
        <v>53.825000000000003</v>
      </c>
      <c r="T1481" s="9">
        <f t="shared" si="237"/>
        <v>39.625</v>
      </c>
      <c r="U1481" s="8">
        <f t="shared" si="238"/>
        <v>41.991666666666667</v>
      </c>
      <c r="V1481" s="8">
        <f t="shared" si="239"/>
        <v>41.400000000000006</v>
      </c>
    </row>
    <row r="1482" spans="1:22" ht="13.5" x14ac:dyDescent="0.25">
      <c r="A1482" s="3">
        <f>RSI!A1482</f>
        <v>44169</v>
      </c>
      <c r="B1482" s="2">
        <f>RSI!B1482</f>
        <v>3.1551999999999998</v>
      </c>
      <c r="C1482" s="2">
        <f>RSI!I1482</f>
        <v>38.781764918892364</v>
      </c>
      <c r="D1482" s="2">
        <f>MACD!E1482</f>
        <v>4.0825244255181747E-2</v>
      </c>
      <c r="E1482" s="2">
        <f>MACD!F1482</f>
        <v>-6.7679078418980687E-5</v>
      </c>
      <c r="F1482" s="2">
        <f>'Moving Avg'!D1482</f>
        <v>3.2152799999999999</v>
      </c>
      <c r="G1482" s="2">
        <f>'Moving Avg'!F1482</f>
        <v>3.2629899999999994</v>
      </c>
      <c r="H1482" s="2">
        <f>'Moving Avg'!G1482</f>
        <v>3.1888480000000006</v>
      </c>
      <c r="I1482" s="2">
        <f>'Moving Avg'!H1482</f>
        <v>3.1378855000000039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16.5</v>
      </c>
      <c r="Q1482" s="9">
        <f t="shared" si="234"/>
        <v>18.725000000000001</v>
      </c>
      <c r="R1482" s="9">
        <f t="shared" si="235"/>
        <v>26.625</v>
      </c>
      <c r="S1482" s="9">
        <f t="shared" si="236"/>
        <v>23.675000000000001</v>
      </c>
      <c r="T1482" s="9">
        <f t="shared" si="237"/>
        <v>22.875</v>
      </c>
      <c r="U1482" s="8">
        <f t="shared" si="238"/>
        <v>23.008333333333336</v>
      </c>
      <c r="V1482" s="8">
        <f t="shared" si="239"/>
        <v>22.975000000000001</v>
      </c>
    </row>
    <row r="1483" spans="1:22" ht="13.5" x14ac:dyDescent="0.25">
      <c r="A1483" s="3">
        <f>RSI!A1483</f>
        <v>44172</v>
      </c>
      <c r="B1483" s="2">
        <f>RSI!B1483</f>
        <v>3.1175999999999999</v>
      </c>
      <c r="C1483" s="2">
        <f>RSI!I1483</f>
        <v>34.516179396275049</v>
      </c>
      <c r="D1483" s="2">
        <f>MACD!E1483</f>
        <v>5.2603233276986128E-2</v>
      </c>
      <c r="E1483" s="2">
        <f>MACD!F1483</f>
        <v>1.0466503392662042E-2</v>
      </c>
      <c r="F1483" s="2">
        <f>'Moving Avg'!D1483</f>
        <v>3.1927399999999997</v>
      </c>
      <c r="G1483" s="2">
        <f>'Moving Avg'!F1483</f>
        <v>3.2633649999999994</v>
      </c>
      <c r="H1483" s="2">
        <f>'Moving Avg'!G1483</f>
        <v>3.1891480000000012</v>
      </c>
      <c r="I1483" s="2">
        <f>'Moving Avg'!H1483</f>
        <v>3.1370235000000033</v>
      </c>
      <c r="J1483" s="6" t="str">
        <f>OBV!F1483</f>
        <v>BEARISH</v>
      </c>
      <c r="K1483" s="6" t="str">
        <f>OBV!G1483</f>
        <v>WEAK</v>
      </c>
      <c r="L1483" s="6" t="str">
        <f>OBV!H1483</f>
        <v>CONFIRMED BEARISH</v>
      </c>
      <c r="M1483" s="8">
        <f t="shared" si="230"/>
        <v>25</v>
      </c>
      <c r="N1483" s="8">
        <f t="shared" si="231"/>
        <v>0</v>
      </c>
      <c r="O1483" s="8">
        <f t="shared" si="232"/>
        <v>50</v>
      </c>
      <c r="P1483" s="8">
        <f t="shared" si="233"/>
        <v>0</v>
      </c>
      <c r="Q1483" s="9">
        <f t="shared" si="234"/>
        <v>16.25</v>
      </c>
      <c r="R1483" s="9">
        <f t="shared" si="235"/>
        <v>22.5</v>
      </c>
      <c r="S1483" s="9">
        <f t="shared" si="236"/>
        <v>16.25</v>
      </c>
      <c r="T1483" s="9">
        <f t="shared" si="237"/>
        <v>18.75</v>
      </c>
      <c r="U1483" s="8">
        <f t="shared" si="238"/>
        <v>18.333333333333332</v>
      </c>
      <c r="V1483" s="8">
        <f t="shared" si="239"/>
        <v>18.4375</v>
      </c>
    </row>
    <row r="1484" spans="1:22" ht="13.5" x14ac:dyDescent="0.25">
      <c r="A1484" s="3">
        <f>RSI!A1484</f>
        <v>44173</v>
      </c>
      <c r="B1484" s="2">
        <f>RSI!B1484</f>
        <v>3.0800999999999998</v>
      </c>
      <c r="C1484" s="2">
        <f>RSI!I1484</f>
        <v>30.869415873656678</v>
      </c>
      <c r="D1484" s="2">
        <f>MACD!E1484</f>
        <v>6.5978543954730462E-2</v>
      </c>
      <c r="E1484" s="2">
        <f>MACD!F1484</f>
        <v>2.1568911505075727E-2</v>
      </c>
      <c r="F1484" s="2">
        <f>'Moving Avg'!D1484</f>
        <v>3.1627000000000001</v>
      </c>
      <c r="G1484" s="2">
        <f>'Moving Avg'!F1484</f>
        <v>3.2573549999999996</v>
      </c>
      <c r="H1484" s="2">
        <f>'Moving Avg'!G1484</f>
        <v>3.1871960000000006</v>
      </c>
      <c r="I1484" s="2">
        <f>'Moving Avg'!H1484</f>
        <v>3.1359740000000031</v>
      </c>
      <c r="J1484" s="6" t="str">
        <f>OBV!F1484</f>
        <v>BEARISH</v>
      </c>
      <c r="K1484" s="6" t="str">
        <f>OBV!G1484</f>
        <v>WEAK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50</v>
      </c>
      <c r="P1484" s="8">
        <f t="shared" si="233"/>
        <v>0</v>
      </c>
      <c r="Q1484" s="9">
        <f t="shared" si="234"/>
        <v>16.25</v>
      </c>
      <c r="R1484" s="9">
        <f t="shared" si="235"/>
        <v>22.5</v>
      </c>
      <c r="S1484" s="9">
        <f t="shared" si="236"/>
        <v>16.25</v>
      </c>
      <c r="T1484" s="9">
        <f t="shared" si="237"/>
        <v>18.75</v>
      </c>
      <c r="U1484" s="8">
        <f t="shared" si="238"/>
        <v>18.333333333333332</v>
      </c>
      <c r="V1484" s="8">
        <f t="shared" si="239"/>
        <v>18.4375</v>
      </c>
    </row>
    <row r="1485" spans="1:22" ht="13.5" x14ac:dyDescent="0.25">
      <c r="A1485" s="3">
        <f>RSI!A1485</f>
        <v>44174</v>
      </c>
      <c r="B1485" s="2">
        <f>RSI!B1485</f>
        <v>3.0800999999999998</v>
      </c>
      <c r="C1485" s="2">
        <f>RSI!I1485</f>
        <v>30.869415873656678</v>
      </c>
      <c r="D1485" s="2">
        <f>MACD!E1485</f>
        <v>7.8102464924989068E-2</v>
      </c>
      <c r="E1485" s="2">
        <f>MACD!F1485</f>
        <v>3.2875622189058394E-2</v>
      </c>
      <c r="F1485" s="2">
        <f>'Moving Avg'!D1485</f>
        <v>3.13266</v>
      </c>
      <c r="G1485" s="2">
        <f>'Moving Avg'!F1485</f>
        <v>3.2468399999999997</v>
      </c>
      <c r="H1485" s="2">
        <f>'Moving Avg'!G1485</f>
        <v>3.1852440000000009</v>
      </c>
      <c r="I1485" s="2">
        <f>'Moving Avg'!H1485</f>
        <v>3.1349245000000026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0</v>
      </c>
      <c r="Q1485" s="9">
        <f t="shared" si="234"/>
        <v>8.75</v>
      </c>
      <c r="R1485" s="9">
        <f t="shared" si="235"/>
        <v>5</v>
      </c>
      <c r="S1485" s="9">
        <f t="shared" si="236"/>
        <v>3.75</v>
      </c>
      <c r="T1485" s="9">
        <f t="shared" si="237"/>
        <v>6.25</v>
      </c>
      <c r="U1485" s="8">
        <f t="shared" si="238"/>
        <v>5.833333333333333</v>
      </c>
      <c r="V1485" s="8">
        <f t="shared" si="239"/>
        <v>5.9375</v>
      </c>
    </row>
    <row r="1486" spans="1:22" ht="13.5" x14ac:dyDescent="0.25">
      <c r="A1486" s="3">
        <f>RSI!A1486</f>
        <v>44175</v>
      </c>
      <c r="B1486" s="2">
        <f>RSI!B1486</f>
        <v>3.0800999999999998</v>
      </c>
      <c r="C1486" s="2">
        <f>RSI!I1486</f>
        <v>30.869415873656678</v>
      </c>
      <c r="D1486" s="2">
        <f>MACD!E1486</f>
        <v>7.4092403406816221E-2</v>
      </c>
      <c r="E1486" s="2">
        <f>MACD!F1486</f>
        <v>4.1118978432609962E-2</v>
      </c>
      <c r="F1486" s="2">
        <f>'Moving Avg'!D1486</f>
        <v>3.1026199999999999</v>
      </c>
      <c r="G1486" s="2">
        <f>'Moving Avg'!F1486</f>
        <v>3.2321900000000001</v>
      </c>
      <c r="H1486" s="2">
        <f>'Moving Avg'!G1486</f>
        <v>3.1832920000000011</v>
      </c>
      <c r="I1486" s="2">
        <f>'Moving Avg'!H1486</f>
        <v>3.133875000000002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0</v>
      </c>
      <c r="Q1486" s="9">
        <f t="shared" si="234"/>
        <v>8.75</v>
      </c>
      <c r="R1486" s="9">
        <f t="shared" si="235"/>
        <v>5</v>
      </c>
      <c r="S1486" s="9">
        <f t="shared" si="236"/>
        <v>3.75</v>
      </c>
      <c r="T1486" s="9">
        <f t="shared" si="237"/>
        <v>6.25</v>
      </c>
      <c r="U1486" s="8">
        <f t="shared" si="238"/>
        <v>5.833333333333333</v>
      </c>
      <c r="V1486" s="8">
        <f t="shared" si="239"/>
        <v>5.9375</v>
      </c>
    </row>
    <row r="1487" spans="1:22" ht="13.5" x14ac:dyDescent="0.25">
      <c r="A1487" s="3">
        <f>RSI!A1487</f>
        <v>44176</v>
      </c>
      <c r="B1487" s="2">
        <f>RSI!B1487</f>
        <v>3.2153</v>
      </c>
      <c r="C1487" s="2">
        <f>RSI!I1487</f>
        <v>53.155819935015714</v>
      </c>
      <c r="D1487" s="2">
        <f>MACD!E1487</f>
        <v>6.7145005882243591E-2</v>
      </c>
      <c r="E1487" s="2">
        <f>MACD!F1487</f>
        <v>4.6324183922536691E-2</v>
      </c>
      <c r="F1487" s="2">
        <f>'Moving Avg'!D1487</f>
        <v>3.1146400000000001</v>
      </c>
      <c r="G1487" s="2">
        <f>'Moving Avg'!F1487</f>
        <v>3.2250550000000002</v>
      </c>
      <c r="H1487" s="2">
        <f>'Moving Avg'!G1487</f>
        <v>3.1840440000000014</v>
      </c>
      <c r="I1487" s="2">
        <f>'Moving Avg'!H1487</f>
        <v>3.1335015000000017</v>
      </c>
      <c r="J1487" s="6" t="str">
        <f>OBV!F1487</f>
        <v>BEARISH</v>
      </c>
      <c r="K1487" s="6" t="str">
        <f>OBV!G1487</f>
        <v>WEAK</v>
      </c>
      <c r="L1487" s="6" t="str">
        <f>OBV!H1487</f>
        <v>BEARISH DIVERGENCE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0</v>
      </c>
      <c r="Q1487" s="9">
        <f t="shared" si="234"/>
        <v>8.75</v>
      </c>
      <c r="R1487" s="9">
        <f t="shared" si="235"/>
        <v>5</v>
      </c>
      <c r="S1487" s="9">
        <f t="shared" si="236"/>
        <v>3.75</v>
      </c>
      <c r="T1487" s="9">
        <f t="shared" si="237"/>
        <v>6.25</v>
      </c>
      <c r="U1487" s="8">
        <f t="shared" si="238"/>
        <v>5.833333333333333</v>
      </c>
      <c r="V1487" s="8">
        <f t="shared" si="239"/>
        <v>5.9375</v>
      </c>
    </row>
    <row r="1488" spans="1:22" ht="13.5" x14ac:dyDescent="0.25">
      <c r="A1488" s="3">
        <f>RSI!A1488</f>
        <v>44179</v>
      </c>
      <c r="B1488" s="2">
        <f>RSI!B1488</f>
        <v>3.2528999999999999</v>
      </c>
      <c r="C1488" s="2">
        <f>RSI!I1488</f>
        <v>57.280513023131569</v>
      </c>
      <c r="D1488" s="2">
        <f>MACD!E1488</f>
        <v>5.8322457897097557E-2</v>
      </c>
      <c r="E1488" s="2">
        <f>MACD!F1488</f>
        <v>4.8723838717448863E-2</v>
      </c>
      <c r="F1488" s="2">
        <f>'Moving Avg'!D1488</f>
        <v>3.1417000000000002</v>
      </c>
      <c r="G1488" s="2">
        <f>'Moving Avg'!F1488</f>
        <v>3.2198000000000002</v>
      </c>
      <c r="H1488" s="2">
        <f>'Moving Avg'!G1488</f>
        <v>3.1859980000000019</v>
      </c>
      <c r="I1488" s="2">
        <f>'Moving Avg'!H1488</f>
        <v>3.133528500000001</v>
      </c>
      <c r="J1488" s="6" t="str">
        <f>OBV!F1488</f>
        <v>BEARISH</v>
      </c>
      <c r="K1488" s="6" t="str">
        <f>OBV!G1488</f>
        <v>WEAK</v>
      </c>
      <c r="L1488" s="6" t="str">
        <f>OBV!H1488</f>
        <v>BEARISH DIVERGENCE</v>
      </c>
      <c r="M1488" s="8">
        <f t="shared" si="230"/>
        <v>25</v>
      </c>
      <c r="N1488" s="8">
        <f t="shared" si="231"/>
        <v>0</v>
      </c>
      <c r="O1488" s="8">
        <f t="shared" si="232"/>
        <v>50</v>
      </c>
      <c r="P1488" s="8">
        <f t="shared" si="233"/>
        <v>0</v>
      </c>
      <c r="Q1488" s="9">
        <f t="shared" si="234"/>
        <v>16.25</v>
      </c>
      <c r="R1488" s="9">
        <f t="shared" si="235"/>
        <v>22.5</v>
      </c>
      <c r="S1488" s="9">
        <f t="shared" si="236"/>
        <v>16.25</v>
      </c>
      <c r="T1488" s="9">
        <f t="shared" si="237"/>
        <v>18.75</v>
      </c>
      <c r="U1488" s="8">
        <f t="shared" si="238"/>
        <v>18.333333333333332</v>
      </c>
      <c r="V1488" s="8">
        <f t="shared" si="239"/>
        <v>18.4375</v>
      </c>
    </row>
    <row r="1489" spans="1:22" ht="13.5" x14ac:dyDescent="0.25">
      <c r="A1489" s="3">
        <f>RSI!A1489</f>
        <v>44180</v>
      </c>
      <c r="B1489" s="2">
        <f>RSI!B1489</f>
        <v>3.2679</v>
      </c>
      <c r="C1489" s="2">
        <f>RSI!I1489</f>
        <v>58.837641148763034</v>
      </c>
      <c r="D1489" s="2">
        <f>MACD!E1489</f>
        <v>4.9376900838682847E-2</v>
      </c>
      <c r="E1489" s="2">
        <f>MACD!F1489</f>
        <v>4.8854451141695662E-2</v>
      </c>
      <c r="F1489" s="2">
        <f>'Moving Avg'!D1489</f>
        <v>3.1792600000000002</v>
      </c>
      <c r="G1489" s="2">
        <f>'Moving Avg'!F1489</f>
        <v>3.2152950000000002</v>
      </c>
      <c r="H1489" s="2">
        <f>'Moving Avg'!G1489</f>
        <v>3.1885520000000014</v>
      </c>
      <c r="I1489" s="2">
        <f>'Moving Avg'!H1489</f>
        <v>3.1336660000000012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83.5</v>
      </c>
      <c r="Q1489" s="9">
        <f t="shared" si="234"/>
        <v>28.774999999999999</v>
      </c>
      <c r="R1489" s="9">
        <f t="shared" si="235"/>
        <v>43.375</v>
      </c>
      <c r="S1489" s="9">
        <f t="shared" si="236"/>
        <v>53.825000000000003</v>
      </c>
      <c r="T1489" s="9">
        <f t="shared" si="237"/>
        <v>39.625</v>
      </c>
      <c r="U1489" s="8">
        <f t="shared" si="238"/>
        <v>41.991666666666667</v>
      </c>
      <c r="V1489" s="8">
        <f t="shared" si="239"/>
        <v>41.400000000000006</v>
      </c>
    </row>
    <row r="1490" spans="1:22" ht="13.5" x14ac:dyDescent="0.25">
      <c r="A1490" s="3">
        <f>RSI!A1490</f>
        <v>44181</v>
      </c>
      <c r="B1490" s="2">
        <f>RSI!B1490</f>
        <v>3.2679</v>
      </c>
      <c r="C1490" s="2">
        <f>RSI!I1490</f>
        <v>58.837641148763034</v>
      </c>
      <c r="D1490" s="2">
        <f>MACD!E1490</f>
        <v>4.1377083760566258E-2</v>
      </c>
      <c r="E1490" s="2">
        <f>MACD!F1490</f>
        <v>4.7358977665469787E-2</v>
      </c>
      <c r="F1490" s="2">
        <f>'Moving Avg'!D1490</f>
        <v>3.2168199999999998</v>
      </c>
      <c r="G1490" s="2">
        <f>'Moving Avg'!F1490</f>
        <v>3.2156700000000003</v>
      </c>
      <c r="H1490" s="2">
        <f>'Moving Avg'!G1490</f>
        <v>3.1911060000000013</v>
      </c>
      <c r="I1490" s="2">
        <f>'Moving Avg'!H1490</f>
        <v>3.1335910000000013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45</v>
      </c>
      <c r="O1490" s="8">
        <f t="shared" si="232"/>
        <v>50</v>
      </c>
      <c r="P1490" s="8">
        <f t="shared" si="233"/>
        <v>83.5</v>
      </c>
      <c r="Q1490" s="9">
        <f t="shared" si="234"/>
        <v>44.524999999999999</v>
      </c>
      <c r="R1490" s="9">
        <f t="shared" si="235"/>
        <v>52.375</v>
      </c>
      <c r="S1490" s="9">
        <f t="shared" si="236"/>
        <v>60.575000000000003</v>
      </c>
      <c r="T1490" s="9">
        <f t="shared" si="237"/>
        <v>50.875</v>
      </c>
      <c r="U1490" s="8">
        <f t="shared" si="238"/>
        <v>52.491666666666674</v>
      </c>
      <c r="V1490" s="8">
        <f t="shared" si="239"/>
        <v>52.087500000000006</v>
      </c>
    </row>
    <row r="1491" spans="1:22" ht="13.5" x14ac:dyDescent="0.25">
      <c r="A1491" s="3">
        <f>RSI!A1491</f>
        <v>44182</v>
      </c>
      <c r="B1491" s="2">
        <f>RSI!B1491</f>
        <v>3.2303000000000002</v>
      </c>
      <c r="C1491" s="2">
        <f>RSI!I1491</f>
        <v>53.200252615469843</v>
      </c>
      <c r="D1491" s="2">
        <f>MACD!E1491</f>
        <v>3.6994582246252072E-2</v>
      </c>
      <c r="E1491" s="2">
        <f>MACD!F1491</f>
        <v>4.5286098581626244E-2</v>
      </c>
      <c r="F1491" s="2">
        <f>'Moving Avg'!D1491</f>
        <v>3.2468600000000003</v>
      </c>
      <c r="G1491" s="2">
        <f>'Moving Avg'!F1491</f>
        <v>3.2126649999999999</v>
      </c>
      <c r="H1491" s="2">
        <f>'Moving Avg'!G1491</f>
        <v>3.192908000000001</v>
      </c>
      <c r="I1491" s="2">
        <f>'Moving Avg'!H1491</f>
        <v>3.1334695000000012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45</v>
      </c>
      <c r="O1491" s="8">
        <f t="shared" si="232"/>
        <v>50</v>
      </c>
      <c r="P1491" s="8">
        <f t="shared" si="233"/>
        <v>83.5</v>
      </c>
      <c r="Q1491" s="9">
        <f t="shared" si="234"/>
        <v>44.524999999999999</v>
      </c>
      <c r="R1491" s="9">
        <f t="shared" si="235"/>
        <v>52.375</v>
      </c>
      <c r="S1491" s="9">
        <f t="shared" si="236"/>
        <v>60.575000000000003</v>
      </c>
      <c r="T1491" s="9">
        <f t="shared" si="237"/>
        <v>50.875</v>
      </c>
      <c r="U1491" s="8">
        <f t="shared" si="238"/>
        <v>52.491666666666674</v>
      </c>
      <c r="V1491" s="8">
        <f t="shared" si="239"/>
        <v>52.087500000000006</v>
      </c>
    </row>
    <row r="1492" spans="1:22" ht="13.5" x14ac:dyDescent="0.25">
      <c r="A1492" s="3">
        <f>RSI!A1492</f>
        <v>44183</v>
      </c>
      <c r="B1492" s="2">
        <f>RSI!B1492</f>
        <v>3.2303000000000002</v>
      </c>
      <c r="C1492" s="2">
        <f>RSI!I1492</f>
        <v>53.200252615469843</v>
      </c>
      <c r="D1492" s="2">
        <f>MACD!E1492</f>
        <v>2.1585561604025916E-2</v>
      </c>
      <c r="E1492" s="2">
        <f>MACD!F1492</f>
        <v>4.0545991186106183E-2</v>
      </c>
      <c r="F1492" s="2">
        <f>'Moving Avg'!D1492</f>
        <v>3.2498599999999995</v>
      </c>
      <c r="G1492" s="2">
        <f>'Moving Avg'!F1492</f>
        <v>3.2096600000000004</v>
      </c>
      <c r="H1492" s="2">
        <f>'Moving Avg'!G1492</f>
        <v>3.1947100000000006</v>
      </c>
      <c r="I1492" s="2">
        <f>'Moving Avg'!H1492</f>
        <v>3.1335250000000006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45</v>
      </c>
      <c r="O1492" s="8">
        <f t="shared" si="232"/>
        <v>50</v>
      </c>
      <c r="P1492" s="8">
        <f t="shared" si="233"/>
        <v>83.5</v>
      </c>
      <c r="Q1492" s="9">
        <f t="shared" si="234"/>
        <v>44.524999999999999</v>
      </c>
      <c r="R1492" s="9">
        <f t="shared" si="235"/>
        <v>52.375</v>
      </c>
      <c r="S1492" s="9">
        <f t="shared" si="236"/>
        <v>60.575000000000003</v>
      </c>
      <c r="T1492" s="9">
        <f t="shared" si="237"/>
        <v>50.875</v>
      </c>
      <c r="U1492" s="8">
        <f t="shared" si="238"/>
        <v>52.491666666666674</v>
      </c>
      <c r="V1492" s="8">
        <f t="shared" si="239"/>
        <v>52.087500000000006</v>
      </c>
    </row>
    <row r="1493" spans="1:22" ht="13.5" x14ac:dyDescent="0.25">
      <c r="A1493" s="3">
        <f>RSI!A1493</f>
        <v>44186</v>
      </c>
      <c r="B1493" s="2">
        <f>RSI!B1493</f>
        <v>3.2303000000000002</v>
      </c>
      <c r="C1493" s="2">
        <f>RSI!I1493</f>
        <v>53.200252615469843</v>
      </c>
      <c r="D1493" s="2">
        <f>MACD!E1493</f>
        <v>2.6265219372780813E-3</v>
      </c>
      <c r="E1493" s="2">
        <f>MACD!F1493</f>
        <v>3.2962097336340562E-2</v>
      </c>
      <c r="F1493" s="2">
        <f>'Moving Avg'!D1493</f>
        <v>3.2453400000000001</v>
      </c>
      <c r="G1493" s="2">
        <f>'Moving Avg'!F1493</f>
        <v>3.206655</v>
      </c>
      <c r="H1493" s="2">
        <f>'Moving Avg'!G1493</f>
        <v>3.1962120000000009</v>
      </c>
      <c r="I1493" s="2">
        <f>'Moving Avg'!H1493</f>
        <v>3.1331205000000013</v>
      </c>
      <c r="J1493" s="6" t="str">
        <f>OBV!F1493</f>
        <v>BULLISH</v>
      </c>
      <c r="K1493" s="6" t="str">
        <f>OBV!G1493</f>
        <v>NEUTRAL</v>
      </c>
      <c r="L1493" s="6" t="str">
        <f>OBV!H1493</f>
        <v>BULLISH DIVERGENCE</v>
      </c>
      <c r="M1493" s="8">
        <f t="shared" si="230"/>
        <v>25</v>
      </c>
      <c r="N1493" s="8">
        <f t="shared" si="231"/>
        <v>100</v>
      </c>
      <c r="O1493" s="8">
        <f t="shared" si="232"/>
        <v>50</v>
      </c>
      <c r="P1493" s="8">
        <f t="shared" si="233"/>
        <v>66.5</v>
      </c>
      <c r="Q1493" s="9">
        <f t="shared" si="234"/>
        <v>61.225000000000001</v>
      </c>
      <c r="R1493" s="9">
        <f t="shared" si="235"/>
        <v>59.125</v>
      </c>
      <c r="S1493" s="9">
        <f t="shared" si="236"/>
        <v>61.174999999999997</v>
      </c>
      <c r="T1493" s="9">
        <f t="shared" si="237"/>
        <v>60.375</v>
      </c>
      <c r="U1493" s="8">
        <f t="shared" si="238"/>
        <v>60.508333333333326</v>
      </c>
      <c r="V1493" s="8">
        <f t="shared" si="239"/>
        <v>60.474999999999994</v>
      </c>
    </row>
    <row r="1494" spans="1:22" ht="13.5" x14ac:dyDescent="0.25">
      <c r="A1494" s="3">
        <f>RSI!A1494</f>
        <v>44187</v>
      </c>
      <c r="B1494" s="2">
        <f>RSI!B1494</f>
        <v>3.2303000000000002</v>
      </c>
      <c r="C1494" s="2">
        <f>RSI!I1494</f>
        <v>53.20025261546985</v>
      </c>
      <c r="D1494" s="2">
        <f>MACD!E1494</f>
        <v>-1.931091964706555E-2</v>
      </c>
      <c r="E1494" s="2">
        <f>MACD!F1494</f>
        <v>2.250749393965934E-2</v>
      </c>
      <c r="F1494" s="2">
        <f>'Moving Avg'!D1494</f>
        <v>3.2378200000000001</v>
      </c>
      <c r="G1494" s="2">
        <f>'Moving Avg'!F1494</f>
        <v>3.2036499999999997</v>
      </c>
      <c r="H1494" s="2">
        <f>'Moving Avg'!G1494</f>
        <v>3.1977140000000008</v>
      </c>
      <c r="I1494" s="2">
        <f>'Moving Avg'!H1494</f>
        <v>3.1331760000000015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0"/>
        <v>25</v>
      </c>
      <c r="N1494" s="8">
        <f t="shared" si="231"/>
        <v>100</v>
      </c>
      <c r="O1494" s="8">
        <f t="shared" si="232"/>
        <v>50</v>
      </c>
      <c r="P1494" s="8">
        <f t="shared" si="233"/>
        <v>16.5</v>
      </c>
      <c r="Q1494" s="9">
        <f t="shared" si="234"/>
        <v>53.725000000000001</v>
      </c>
      <c r="R1494" s="9">
        <f t="shared" si="235"/>
        <v>46.625</v>
      </c>
      <c r="S1494" s="9">
        <f t="shared" si="236"/>
        <v>38.674999999999997</v>
      </c>
      <c r="T1494" s="9">
        <f t="shared" si="237"/>
        <v>47.875</v>
      </c>
      <c r="U1494" s="8">
        <f t="shared" si="238"/>
        <v>46.341666666666661</v>
      </c>
      <c r="V1494" s="8">
        <f t="shared" si="239"/>
        <v>46.724999999999994</v>
      </c>
    </row>
    <row r="1495" spans="1:22" ht="13.5" x14ac:dyDescent="0.25">
      <c r="A1495" s="3">
        <f>RSI!A1495</f>
        <v>44188</v>
      </c>
      <c r="B1495" s="2">
        <f>RSI!B1495</f>
        <v>3.2153</v>
      </c>
      <c r="C1495" s="2">
        <f>RSI!I1495</f>
        <v>50.598861758323189</v>
      </c>
      <c r="D1495" s="2">
        <f>MACD!E1495</f>
        <v>-3.6878876220018064E-2</v>
      </c>
      <c r="E1495" s="2">
        <f>MACD!F1495</f>
        <v>1.0630219907723858E-2</v>
      </c>
      <c r="F1495" s="2">
        <f>'Moving Avg'!D1495</f>
        <v>3.2273000000000005</v>
      </c>
      <c r="G1495" s="2">
        <f>'Moving Avg'!F1495</f>
        <v>3.1998949999999997</v>
      </c>
      <c r="H1495" s="2">
        <f>'Moving Avg'!G1495</f>
        <v>3.1989160000000014</v>
      </c>
      <c r="I1495" s="2">
        <f>'Moving Avg'!H1495</f>
        <v>3.133156500000001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16.5</v>
      </c>
      <c r="Q1495" s="9">
        <f t="shared" si="234"/>
        <v>53.725000000000001</v>
      </c>
      <c r="R1495" s="9">
        <f t="shared" si="235"/>
        <v>46.625</v>
      </c>
      <c r="S1495" s="9">
        <f t="shared" si="236"/>
        <v>38.674999999999997</v>
      </c>
      <c r="T1495" s="9">
        <f t="shared" si="237"/>
        <v>47.875</v>
      </c>
      <c r="U1495" s="8">
        <f t="shared" si="238"/>
        <v>46.341666666666661</v>
      </c>
      <c r="V1495" s="8">
        <f t="shared" si="239"/>
        <v>46.724999999999994</v>
      </c>
    </row>
    <row r="1496" spans="1:22" ht="13.5" x14ac:dyDescent="0.25">
      <c r="A1496" s="3">
        <f>RSI!A1496</f>
        <v>44189</v>
      </c>
      <c r="B1496" s="2">
        <f>RSI!B1496</f>
        <v>3.2078000000000002</v>
      </c>
      <c r="C1496" s="2">
        <f>RSI!I1496</f>
        <v>49.300784816145644</v>
      </c>
      <c r="D1496" s="2">
        <f>MACD!E1496</f>
        <v>-5.1207857851590433E-2</v>
      </c>
      <c r="E1496" s="2">
        <f>MACD!F1496</f>
        <v>-1.7373956441390018E-3</v>
      </c>
      <c r="F1496" s="2">
        <f>'Moving Avg'!D1496</f>
        <v>3.2228000000000003</v>
      </c>
      <c r="G1496" s="2">
        <f>'Moving Avg'!F1496</f>
        <v>3.2006450000000002</v>
      </c>
      <c r="H1496" s="2">
        <f>'Moving Avg'!G1496</f>
        <v>3.199968000000001</v>
      </c>
      <c r="I1496" s="2">
        <f>'Moving Avg'!H1496</f>
        <v>3.1327810000000009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16.5</v>
      </c>
      <c r="Q1496" s="9">
        <f t="shared" si="234"/>
        <v>53.725000000000001</v>
      </c>
      <c r="R1496" s="9">
        <f t="shared" si="235"/>
        <v>46.625</v>
      </c>
      <c r="S1496" s="9">
        <f t="shared" si="236"/>
        <v>38.674999999999997</v>
      </c>
      <c r="T1496" s="9">
        <f t="shared" si="237"/>
        <v>47.875</v>
      </c>
      <c r="U1496" s="8">
        <f t="shared" si="238"/>
        <v>46.341666666666661</v>
      </c>
      <c r="V1496" s="8">
        <f t="shared" si="239"/>
        <v>46.724999999999994</v>
      </c>
    </row>
    <row r="1497" spans="1:22" ht="13.5" x14ac:dyDescent="0.25">
      <c r="A1497" s="3">
        <f>RSI!A1497</f>
        <v>44190</v>
      </c>
      <c r="B1497" s="2">
        <f>RSI!B1497</f>
        <v>3.2303000000000002</v>
      </c>
      <c r="C1497" s="2">
        <f>RSI!I1497</f>
        <v>53.181263610739876</v>
      </c>
      <c r="D1497" s="2">
        <f>MACD!E1497</f>
        <v>-4.4172639952091419E-2</v>
      </c>
      <c r="E1497" s="2">
        <f>MACD!F1497</f>
        <v>-1.0224444505729485E-2</v>
      </c>
      <c r="F1497" s="2">
        <f>'Moving Avg'!D1497</f>
        <v>3.2228000000000003</v>
      </c>
      <c r="G1497" s="2">
        <f>'Moving Avg'!F1497</f>
        <v>3.2006449999999993</v>
      </c>
      <c r="H1497" s="2">
        <f>'Moving Avg'!G1497</f>
        <v>3.2014700000000009</v>
      </c>
      <c r="I1497" s="2">
        <f>'Moving Avg'!H1497</f>
        <v>3.1324825000000009</v>
      </c>
      <c r="J1497" s="6" t="str">
        <f>OBV!F1497</f>
        <v>BULLISH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49.5</v>
      </c>
      <c r="Q1497" s="9">
        <f t="shared" si="234"/>
        <v>58.674999999999997</v>
      </c>
      <c r="R1497" s="9">
        <f t="shared" si="235"/>
        <v>54.875</v>
      </c>
      <c r="S1497" s="9">
        <f t="shared" si="236"/>
        <v>53.525000000000006</v>
      </c>
      <c r="T1497" s="9">
        <f t="shared" si="237"/>
        <v>56.125</v>
      </c>
      <c r="U1497" s="8">
        <f t="shared" si="238"/>
        <v>55.691666666666663</v>
      </c>
      <c r="V1497" s="8">
        <f t="shared" si="239"/>
        <v>55.8</v>
      </c>
    </row>
    <row r="1498" spans="1:22" ht="13.5" x14ac:dyDescent="0.25">
      <c r="A1498" s="3">
        <f>RSI!A1498</f>
        <v>44193</v>
      </c>
      <c r="B1498" s="2">
        <f>RSI!B1498</f>
        <v>3.2303000000000002</v>
      </c>
      <c r="C1498" s="2">
        <f>RSI!I1498</f>
        <v>53.181263610739876</v>
      </c>
      <c r="D1498" s="2">
        <f>MACD!E1498</f>
        <v>-3.2543649974397848E-2</v>
      </c>
      <c r="E1498" s="2">
        <f>MACD!F1498</f>
        <v>-1.4688285599463159E-2</v>
      </c>
      <c r="F1498" s="2">
        <f>'Moving Avg'!D1498</f>
        <v>3.2228000000000003</v>
      </c>
      <c r="G1498" s="2">
        <f>'Moving Avg'!F1498</f>
        <v>3.2006450000000002</v>
      </c>
      <c r="H1498" s="2">
        <f>'Moving Avg'!G1498</f>
        <v>3.2029720000000008</v>
      </c>
      <c r="I1498" s="2">
        <f>'Moving Avg'!H1498</f>
        <v>3.1326440000000013</v>
      </c>
      <c r="J1498" s="6" t="str">
        <f>OBV!F1498</f>
        <v>BULLISH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45</v>
      </c>
      <c r="O1498" s="8">
        <f t="shared" si="232"/>
        <v>50</v>
      </c>
      <c r="P1498" s="8">
        <f t="shared" si="233"/>
        <v>49.5</v>
      </c>
      <c r="Q1498" s="9">
        <f t="shared" si="234"/>
        <v>39.424999999999997</v>
      </c>
      <c r="R1498" s="9">
        <f t="shared" si="235"/>
        <v>43.875</v>
      </c>
      <c r="S1498" s="9">
        <f t="shared" si="236"/>
        <v>45.275000000000006</v>
      </c>
      <c r="T1498" s="9">
        <f t="shared" si="237"/>
        <v>42.375</v>
      </c>
      <c r="U1498" s="8">
        <f t="shared" si="238"/>
        <v>42.858333333333327</v>
      </c>
      <c r="V1498" s="8">
        <f t="shared" si="239"/>
        <v>42.737499999999997</v>
      </c>
    </row>
    <row r="1499" spans="1:22" ht="13.5" x14ac:dyDescent="0.25">
      <c r="A1499" s="3">
        <f>RSI!A1499</f>
        <v>44194</v>
      </c>
      <c r="B1499" s="2">
        <f>RSI!B1499</f>
        <v>3.2303000000000002</v>
      </c>
      <c r="C1499" s="2">
        <f>RSI!I1499</f>
        <v>53.181263610739876</v>
      </c>
      <c r="D1499" s="2">
        <f>MACD!E1499</f>
        <v>-2.0496507969373745E-2</v>
      </c>
      <c r="E1499" s="2">
        <f>MACD!F1499</f>
        <v>-1.5849930073445276E-2</v>
      </c>
      <c r="F1499" s="2">
        <f>'Moving Avg'!D1499</f>
        <v>3.2228000000000003</v>
      </c>
      <c r="G1499" s="2">
        <f>'Moving Avg'!F1499</f>
        <v>3.2006450000000002</v>
      </c>
      <c r="H1499" s="2">
        <f>'Moving Avg'!G1499</f>
        <v>3.2047740000000005</v>
      </c>
      <c r="I1499" s="2">
        <f>'Moving Avg'!H1499</f>
        <v>3.1334070000000018</v>
      </c>
      <c r="J1499" s="6" t="str">
        <f>OBV!F1499</f>
        <v>BULLISH</v>
      </c>
      <c r="K1499" s="6" t="str">
        <f>OBV!G1499</f>
        <v>NEUTRAL</v>
      </c>
      <c r="L1499" s="6" t="str">
        <f>OBV!H1499</f>
        <v>NEUTRAL</v>
      </c>
      <c r="M1499" s="8">
        <f t="shared" si="230"/>
        <v>25</v>
      </c>
      <c r="N1499" s="8">
        <f t="shared" si="231"/>
        <v>45</v>
      </c>
      <c r="O1499" s="8">
        <f t="shared" si="232"/>
        <v>50</v>
      </c>
      <c r="P1499" s="8">
        <f t="shared" si="233"/>
        <v>49.5</v>
      </c>
      <c r="Q1499" s="9">
        <f t="shared" si="234"/>
        <v>39.424999999999997</v>
      </c>
      <c r="R1499" s="9">
        <f t="shared" si="235"/>
        <v>43.875</v>
      </c>
      <c r="S1499" s="9">
        <f t="shared" si="236"/>
        <v>45.275000000000006</v>
      </c>
      <c r="T1499" s="9">
        <f t="shared" si="237"/>
        <v>42.375</v>
      </c>
      <c r="U1499" s="8">
        <f t="shared" si="238"/>
        <v>42.858333333333327</v>
      </c>
      <c r="V1499" s="8">
        <f t="shared" si="239"/>
        <v>42.737499999999997</v>
      </c>
    </row>
    <row r="1500" spans="1:22" ht="13.5" x14ac:dyDescent="0.25">
      <c r="A1500" s="3">
        <f>RSI!A1500</f>
        <v>44195</v>
      </c>
      <c r="B1500" s="2">
        <f>RSI!B1500</f>
        <v>3.2303000000000002</v>
      </c>
      <c r="C1500" s="2">
        <f>RSI!I1500</f>
        <v>53.181263610739876</v>
      </c>
      <c r="D1500" s="2">
        <f>MACD!E1500</f>
        <v>-1.0395795481456194E-2</v>
      </c>
      <c r="E1500" s="2">
        <f>MACD!F1500</f>
        <v>-1.475910315504746E-2</v>
      </c>
      <c r="F1500" s="2">
        <f>'Moving Avg'!D1500</f>
        <v>3.2258000000000004</v>
      </c>
      <c r="G1500" s="2">
        <f>'Moving Avg'!F1500</f>
        <v>3.2006450000000002</v>
      </c>
      <c r="H1500" s="2">
        <f>'Moving Avg'!G1500</f>
        <v>3.2065760000000001</v>
      </c>
      <c r="I1500" s="2">
        <f>'Moving Avg'!H1500</f>
        <v>3.1337100000000024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0"/>
        <v>25</v>
      </c>
      <c r="N1500" s="8">
        <f t="shared" si="231"/>
        <v>0</v>
      </c>
      <c r="O1500" s="8">
        <f t="shared" si="232"/>
        <v>50</v>
      </c>
      <c r="P1500" s="8">
        <f t="shared" si="233"/>
        <v>83.5</v>
      </c>
      <c r="Q1500" s="9">
        <f t="shared" si="234"/>
        <v>28.774999999999999</v>
      </c>
      <c r="R1500" s="9">
        <f t="shared" si="235"/>
        <v>43.375</v>
      </c>
      <c r="S1500" s="9">
        <f t="shared" si="236"/>
        <v>53.825000000000003</v>
      </c>
      <c r="T1500" s="9">
        <f t="shared" si="237"/>
        <v>39.625</v>
      </c>
      <c r="U1500" s="8">
        <f t="shared" si="238"/>
        <v>41.991666666666667</v>
      </c>
      <c r="V1500" s="8">
        <f t="shared" si="239"/>
        <v>41.400000000000006</v>
      </c>
    </row>
    <row r="1501" spans="1:22" ht="13.5" x14ac:dyDescent="0.25">
      <c r="A1501" s="3">
        <f>RSI!A1501</f>
        <v>44196</v>
      </c>
      <c r="B1501" s="2">
        <f>RSI!B1501</f>
        <v>3.2904</v>
      </c>
      <c r="C1501" s="2">
        <f>RSI!I1501</f>
        <v>63.279095485707252</v>
      </c>
      <c r="D1501" s="2">
        <f>MACD!E1501</f>
        <v>-1.2171638455520828E-2</v>
      </c>
      <c r="E1501" s="2">
        <f>MACD!F1501</f>
        <v>-1.4241610215142133E-2</v>
      </c>
      <c r="F1501" s="2">
        <f>'Moving Avg'!D1501</f>
        <v>3.2423200000000003</v>
      </c>
      <c r="G1501" s="2">
        <f>'Moving Avg'!F1501</f>
        <v>3.2036500000000006</v>
      </c>
      <c r="H1501" s="2">
        <f>'Moving Avg'!G1501</f>
        <v>3.2095800000000003</v>
      </c>
      <c r="I1501" s="2">
        <f>'Moving Avg'!H1501</f>
        <v>3.1343135000000024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0</v>
      </c>
      <c r="O1501" s="8">
        <f t="shared" si="232"/>
        <v>50</v>
      </c>
      <c r="P1501" s="8">
        <f t="shared" si="233"/>
        <v>83.5</v>
      </c>
      <c r="Q1501" s="9">
        <f t="shared" si="234"/>
        <v>28.774999999999999</v>
      </c>
      <c r="R1501" s="9">
        <f t="shared" si="235"/>
        <v>43.375</v>
      </c>
      <c r="S1501" s="9">
        <f t="shared" si="236"/>
        <v>53.825000000000003</v>
      </c>
      <c r="T1501" s="9">
        <f t="shared" si="237"/>
        <v>39.625</v>
      </c>
      <c r="U1501" s="8">
        <f t="shared" si="238"/>
        <v>41.991666666666667</v>
      </c>
      <c r="V1501" s="8">
        <f t="shared" si="239"/>
        <v>41.400000000000006</v>
      </c>
    </row>
    <row r="1502" spans="1:22" ht="13.5" x14ac:dyDescent="0.25">
      <c r="A1502" s="3">
        <f>RSI!A1502</f>
        <v>44200</v>
      </c>
      <c r="B1502" s="2">
        <f>RSI!B1502</f>
        <v>3.2904</v>
      </c>
      <c r="C1502" s="2">
        <f>RSI!I1502</f>
        <v>63.279095485707259</v>
      </c>
      <c r="D1502" s="2">
        <f>MACD!E1502</f>
        <v>-1.4109160575309421E-2</v>
      </c>
      <c r="E1502" s="2">
        <f>MACD!F1502</f>
        <v>-1.421512028717559E-2</v>
      </c>
      <c r="F1502" s="2">
        <f>'Moving Avg'!D1502</f>
        <v>3.2543400000000005</v>
      </c>
      <c r="G1502" s="2">
        <f>'Moving Avg'!F1502</f>
        <v>3.2104100000000004</v>
      </c>
      <c r="H1502" s="2">
        <f>'Moving Avg'!G1502</f>
        <v>3.2125840000000001</v>
      </c>
      <c r="I1502" s="2">
        <f>'Moving Avg'!H1502</f>
        <v>3.1353770000000027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0</v>
      </c>
      <c r="O1502" s="8">
        <f t="shared" si="232"/>
        <v>50</v>
      </c>
      <c r="P1502" s="8">
        <f t="shared" si="233"/>
        <v>83.5</v>
      </c>
      <c r="Q1502" s="9">
        <f t="shared" si="234"/>
        <v>28.774999999999999</v>
      </c>
      <c r="R1502" s="9">
        <f t="shared" si="235"/>
        <v>43.375</v>
      </c>
      <c r="S1502" s="9">
        <f t="shared" si="236"/>
        <v>53.825000000000003</v>
      </c>
      <c r="T1502" s="9">
        <f t="shared" si="237"/>
        <v>39.625</v>
      </c>
      <c r="U1502" s="8">
        <f t="shared" si="238"/>
        <v>41.991666666666667</v>
      </c>
      <c r="V1502" s="8">
        <f t="shared" si="239"/>
        <v>41.400000000000006</v>
      </c>
    </row>
    <row r="1503" spans="1:22" ht="13.5" x14ac:dyDescent="0.25">
      <c r="A1503" s="3">
        <f>RSI!A1503</f>
        <v>44201</v>
      </c>
      <c r="B1503" s="2">
        <f>RSI!B1503</f>
        <v>3.1928000000000001</v>
      </c>
      <c r="C1503" s="2">
        <f>RSI!I1503</f>
        <v>44.999671591203182</v>
      </c>
      <c r="D1503" s="2">
        <f>MACD!E1503</f>
        <v>-8.9216447366786689E-3</v>
      </c>
      <c r="E1503" s="2">
        <f>MACD!F1503</f>
        <v>-1.3156425177076207E-2</v>
      </c>
      <c r="F1503" s="2">
        <f>'Moving Avg'!D1503</f>
        <v>3.2468400000000002</v>
      </c>
      <c r="G1503" s="2">
        <f>'Moving Avg'!F1503</f>
        <v>3.2141700000000002</v>
      </c>
      <c r="H1503" s="2">
        <f>'Moving Avg'!G1503</f>
        <v>3.2136360000000002</v>
      </c>
      <c r="I1503" s="2">
        <f>'Moving Avg'!H1503</f>
        <v>3.1364125000000032</v>
      </c>
      <c r="J1503" s="6" t="str">
        <f>OBV!F1503</f>
        <v>BULLISH</v>
      </c>
      <c r="K1503" s="6" t="str">
        <f>OBV!G1503</f>
        <v>NEUTRAL</v>
      </c>
      <c r="L1503" s="6" t="str">
        <f>OBV!H1503</f>
        <v>BULLISH DIVERGENCE</v>
      </c>
      <c r="M1503" s="8">
        <f t="shared" si="230"/>
        <v>25</v>
      </c>
      <c r="N1503" s="8">
        <f t="shared" si="231"/>
        <v>0</v>
      </c>
      <c r="O1503" s="8">
        <f t="shared" si="232"/>
        <v>50</v>
      </c>
      <c r="P1503" s="8">
        <f t="shared" si="233"/>
        <v>66.5</v>
      </c>
      <c r="Q1503" s="9">
        <f t="shared" si="234"/>
        <v>26.225000000000001</v>
      </c>
      <c r="R1503" s="9">
        <f t="shared" si="235"/>
        <v>39.125</v>
      </c>
      <c r="S1503" s="9">
        <f t="shared" si="236"/>
        <v>46.174999999999997</v>
      </c>
      <c r="T1503" s="9">
        <f t="shared" si="237"/>
        <v>35.375</v>
      </c>
      <c r="U1503" s="8">
        <f t="shared" si="238"/>
        <v>37.174999999999997</v>
      </c>
      <c r="V1503" s="8">
        <f t="shared" si="239"/>
        <v>36.724999999999994</v>
      </c>
    </row>
    <row r="1504" spans="1:22" ht="13.5" x14ac:dyDescent="0.25">
      <c r="A1504" s="3">
        <f>RSI!A1504</f>
        <v>44202</v>
      </c>
      <c r="B1504" s="2">
        <f>RSI!B1504</f>
        <v>3.2679</v>
      </c>
      <c r="C1504" s="2">
        <f>RSI!I1504</f>
        <v>55.622494285382764</v>
      </c>
      <c r="D1504" s="2">
        <f>MACD!E1504</f>
        <v>-9.8912930712367064E-3</v>
      </c>
      <c r="E1504" s="2">
        <f>MACD!F1504</f>
        <v>-1.2503398755908307E-2</v>
      </c>
      <c r="F1504" s="2">
        <f>'Moving Avg'!D1504</f>
        <v>3.2543599999999997</v>
      </c>
      <c r="G1504" s="2">
        <f>'Moving Avg'!F1504</f>
        <v>3.22356</v>
      </c>
      <c r="H1504" s="2">
        <f>'Moving Avg'!G1504</f>
        <v>3.2161900000000001</v>
      </c>
      <c r="I1504" s="2">
        <f>'Moving Avg'!H1504</f>
        <v>3.1382480000000039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83.5</v>
      </c>
      <c r="Q1504" s="9">
        <f t="shared" si="234"/>
        <v>28.774999999999999</v>
      </c>
      <c r="R1504" s="9">
        <f t="shared" si="235"/>
        <v>43.375</v>
      </c>
      <c r="S1504" s="9">
        <f t="shared" si="236"/>
        <v>53.825000000000003</v>
      </c>
      <c r="T1504" s="9">
        <f t="shared" si="237"/>
        <v>39.625</v>
      </c>
      <c r="U1504" s="8">
        <f t="shared" si="238"/>
        <v>41.991666666666667</v>
      </c>
      <c r="V1504" s="8">
        <f t="shared" si="239"/>
        <v>41.400000000000006</v>
      </c>
    </row>
    <row r="1505" spans="1:22" ht="13.5" x14ac:dyDescent="0.25">
      <c r="A1505" s="3">
        <f>RSI!A1505</f>
        <v>44203</v>
      </c>
      <c r="B1505" s="2">
        <f>RSI!B1505</f>
        <v>3.2604000000000002</v>
      </c>
      <c r="C1505" s="2">
        <f>RSI!I1505</f>
        <v>54.490609236404239</v>
      </c>
      <c r="D1505" s="2">
        <f>MACD!E1505</f>
        <v>-1.2718894551916105E-2</v>
      </c>
      <c r="E1505" s="2">
        <f>MACD!F1505</f>
        <v>-1.2546497915109867E-2</v>
      </c>
      <c r="F1505" s="2">
        <f>'Moving Avg'!D1505</f>
        <v>3.2603800000000001</v>
      </c>
      <c r="G1505" s="2">
        <f>'Moving Avg'!F1505</f>
        <v>3.2325749999999993</v>
      </c>
      <c r="H1505" s="2">
        <f>'Moving Avg'!G1505</f>
        <v>3.2190459999999996</v>
      </c>
      <c r="I1505" s="2">
        <f>'Moving Avg'!H1505</f>
        <v>3.1403995000000036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45</v>
      </c>
      <c r="O1505" s="8">
        <f t="shared" si="232"/>
        <v>50</v>
      </c>
      <c r="P1505" s="8">
        <f t="shared" si="233"/>
        <v>83.5</v>
      </c>
      <c r="Q1505" s="9">
        <f t="shared" si="234"/>
        <v>44.524999999999999</v>
      </c>
      <c r="R1505" s="9">
        <f t="shared" si="235"/>
        <v>52.375</v>
      </c>
      <c r="S1505" s="9">
        <f t="shared" si="236"/>
        <v>60.575000000000003</v>
      </c>
      <c r="T1505" s="9">
        <f t="shared" si="237"/>
        <v>50.875</v>
      </c>
      <c r="U1505" s="8">
        <f t="shared" si="238"/>
        <v>52.491666666666674</v>
      </c>
      <c r="V1505" s="8">
        <f t="shared" si="239"/>
        <v>52.087500000000006</v>
      </c>
    </row>
    <row r="1506" spans="1:22" ht="13.5" x14ac:dyDescent="0.25">
      <c r="A1506" s="3">
        <f>RSI!A1506</f>
        <v>44204</v>
      </c>
      <c r="B1506" s="2">
        <f>RSI!B1506</f>
        <v>3.2303000000000002</v>
      </c>
      <c r="C1506" s="2">
        <f>RSI!I1506</f>
        <v>50.085526942241025</v>
      </c>
      <c r="D1506" s="2">
        <f>MACD!E1506</f>
        <v>-1.4227483808267216E-2</v>
      </c>
      <c r="E1506" s="2">
        <f>MACD!F1506</f>
        <v>-1.2882695093741337E-2</v>
      </c>
      <c r="F1506" s="2">
        <f>'Moving Avg'!D1506</f>
        <v>3.2483600000000004</v>
      </c>
      <c r="G1506" s="2">
        <f>'Moving Avg'!F1506</f>
        <v>3.2400849999999997</v>
      </c>
      <c r="H1506" s="2">
        <f>'Moving Avg'!G1506</f>
        <v>3.2212999999999994</v>
      </c>
      <c r="I1506" s="2">
        <f>'Moving Avg'!H1506</f>
        <v>3.1424005000000039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45</v>
      </c>
      <c r="O1506" s="8">
        <f t="shared" si="232"/>
        <v>50</v>
      </c>
      <c r="P1506" s="8">
        <f t="shared" si="233"/>
        <v>16.5</v>
      </c>
      <c r="Q1506" s="9">
        <f t="shared" si="234"/>
        <v>34.475000000000001</v>
      </c>
      <c r="R1506" s="9">
        <f t="shared" si="235"/>
        <v>35.625</v>
      </c>
      <c r="S1506" s="9">
        <f t="shared" si="236"/>
        <v>30.425000000000001</v>
      </c>
      <c r="T1506" s="9">
        <f t="shared" si="237"/>
        <v>34.125</v>
      </c>
      <c r="U1506" s="8">
        <f t="shared" si="238"/>
        <v>33.508333333333333</v>
      </c>
      <c r="V1506" s="8">
        <f t="shared" si="239"/>
        <v>33.662499999999994</v>
      </c>
    </row>
    <row r="1507" spans="1:22" ht="13.5" x14ac:dyDescent="0.25">
      <c r="A1507" s="3">
        <f>RSI!A1507</f>
        <v>44207</v>
      </c>
      <c r="B1507" s="2">
        <f>RSI!B1507</f>
        <v>3.1852999999999998</v>
      </c>
      <c r="C1507" s="2">
        <f>RSI!I1507</f>
        <v>44.317370291314234</v>
      </c>
      <c r="D1507" s="2">
        <f>MACD!E1507</f>
        <v>-8.7088288517529477E-3</v>
      </c>
      <c r="E1507" s="2">
        <f>MACD!F1507</f>
        <v>-1.2047921845343661E-2</v>
      </c>
      <c r="F1507" s="2">
        <f>'Moving Avg'!D1507</f>
        <v>3.2273399999999994</v>
      </c>
      <c r="G1507" s="2">
        <f>'Moving Avg'!F1507</f>
        <v>3.2385849999999992</v>
      </c>
      <c r="H1507" s="2">
        <f>'Moving Avg'!G1507</f>
        <v>3.2226539999999999</v>
      </c>
      <c r="I1507" s="2">
        <f>'Moving Avg'!H1507</f>
        <v>3.1441765000000044</v>
      </c>
      <c r="J1507" s="6" t="str">
        <f>OBV!F1507</f>
        <v>BEARISH</v>
      </c>
      <c r="K1507" s="6" t="str">
        <f>OBV!G1507</f>
        <v>WEAK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0</v>
      </c>
      <c r="Q1507" s="9">
        <f t="shared" si="234"/>
        <v>16.25</v>
      </c>
      <c r="R1507" s="9">
        <f t="shared" si="235"/>
        <v>22.5</v>
      </c>
      <c r="S1507" s="9">
        <f t="shared" si="236"/>
        <v>16.25</v>
      </c>
      <c r="T1507" s="9">
        <f t="shared" si="237"/>
        <v>18.75</v>
      </c>
      <c r="U1507" s="8">
        <f t="shared" si="238"/>
        <v>18.333333333333332</v>
      </c>
      <c r="V1507" s="8">
        <f t="shared" si="239"/>
        <v>18.4375</v>
      </c>
    </row>
    <row r="1508" spans="1:22" ht="13.5" x14ac:dyDescent="0.25">
      <c r="A1508" s="3">
        <f>RSI!A1508</f>
        <v>44208</v>
      </c>
      <c r="B1508" s="2">
        <f>RSI!B1508</f>
        <v>3.1777000000000002</v>
      </c>
      <c r="C1508" s="2">
        <f>RSI!I1508</f>
        <v>43.40812391856808</v>
      </c>
      <c r="D1508" s="2">
        <f>MACD!E1508</f>
        <v>-3.2100669473416055E-3</v>
      </c>
      <c r="E1508" s="2">
        <f>MACD!F1508</f>
        <v>-1.028035086574325E-2</v>
      </c>
      <c r="F1508" s="2">
        <f>'Moving Avg'!D1508</f>
        <v>3.2243200000000001</v>
      </c>
      <c r="G1508" s="2">
        <f>'Moving Avg'!F1508</f>
        <v>3.2348249999999994</v>
      </c>
      <c r="H1508" s="2">
        <f>'Moving Avg'!G1508</f>
        <v>3.2238560000000001</v>
      </c>
      <c r="I1508" s="2">
        <f>'Moving Avg'!H1508</f>
        <v>3.1454900000000041</v>
      </c>
      <c r="J1508" s="6" t="str">
        <f>OBV!F1508</f>
        <v>BEARISH</v>
      </c>
      <c r="K1508" s="6" t="str">
        <f>OBV!G1508</f>
        <v>WEAK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0</v>
      </c>
      <c r="Q1508" s="9">
        <f t="shared" si="234"/>
        <v>16.25</v>
      </c>
      <c r="R1508" s="9">
        <f t="shared" si="235"/>
        <v>22.5</v>
      </c>
      <c r="S1508" s="9">
        <f t="shared" si="236"/>
        <v>16.25</v>
      </c>
      <c r="T1508" s="9">
        <f t="shared" si="237"/>
        <v>18.75</v>
      </c>
      <c r="U1508" s="8">
        <f t="shared" si="238"/>
        <v>18.333333333333332</v>
      </c>
      <c r="V1508" s="8">
        <f t="shared" si="239"/>
        <v>18.4375</v>
      </c>
    </row>
    <row r="1509" spans="1:22" ht="13.5" x14ac:dyDescent="0.25">
      <c r="A1509" s="3">
        <f>RSI!A1509</f>
        <v>44209</v>
      </c>
      <c r="B1509" s="2">
        <f>RSI!B1509</f>
        <v>3.1701999999999999</v>
      </c>
      <c r="C1509" s="2">
        <f>RSI!I1509</f>
        <v>42.481841786559094</v>
      </c>
      <c r="D1509" s="2">
        <f>MACD!E1509</f>
        <v>2.2896475583635834E-3</v>
      </c>
      <c r="E1509" s="2">
        <f>MACD!F1509</f>
        <v>-7.7663511809218837E-3</v>
      </c>
      <c r="F1509" s="2">
        <f>'Moving Avg'!D1509</f>
        <v>3.2047800000000004</v>
      </c>
      <c r="G1509" s="2">
        <f>'Moving Avg'!F1509</f>
        <v>3.2299399999999991</v>
      </c>
      <c r="H1509" s="2">
        <f>'Moving Avg'!G1509</f>
        <v>3.2250579999999998</v>
      </c>
      <c r="I1509" s="2">
        <f>'Moving Avg'!H1509</f>
        <v>3.1463415000000041</v>
      </c>
      <c r="J1509" s="6" t="str">
        <f>OBV!F1509</f>
        <v>BEARISH</v>
      </c>
      <c r="K1509" s="6" t="str">
        <f>OBV!G1509</f>
        <v>WEAK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0</v>
      </c>
      <c r="Q1509" s="9">
        <f t="shared" si="234"/>
        <v>16.25</v>
      </c>
      <c r="R1509" s="9">
        <f t="shared" si="235"/>
        <v>22.5</v>
      </c>
      <c r="S1509" s="9">
        <f t="shared" si="236"/>
        <v>16.25</v>
      </c>
      <c r="T1509" s="9">
        <f t="shared" si="237"/>
        <v>18.75</v>
      </c>
      <c r="U1509" s="8">
        <f t="shared" si="238"/>
        <v>18.333333333333332</v>
      </c>
      <c r="V1509" s="8">
        <f t="shared" si="239"/>
        <v>18.4375</v>
      </c>
    </row>
    <row r="1510" spans="1:22" ht="13.5" x14ac:dyDescent="0.25">
      <c r="A1510" s="3">
        <f>RSI!A1510</f>
        <v>44211</v>
      </c>
      <c r="B1510" s="2">
        <f>RSI!B1510</f>
        <v>3.1701999999999999</v>
      </c>
      <c r="C1510" s="2">
        <f>RSI!I1510</f>
        <v>42.481841786559094</v>
      </c>
      <c r="D1510" s="2">
        <f>MACD!E1510</f>
        <v>7.2573481248463523E-3</v>
      </c>
      <c r="E1510" s="2">
        <f>MACD!F1510</f>
        <v>-4.7616113197682369E-3</v>
      </c>
      <c r="F1510" s="2">
        <f>'Moving Avg'!D1510</f>
        <v>3.1867399999999995</v>
      </c>
      <c r="G1510" s="2">
        <f>'Moving Avg'!F1510</f>
        <v>3.2250549999999998</v>
      </c>
      <c r="H1510" s="2">
        <f>'Moving Avg'!G1510</f>
        <v>3.2262599999999999</v>
      </c>
      <c r="I1510" s="2">
        <f>'Moving Avg'!H1510</f>
        <v>3.1467685000000047</v>
      </c>
      <c r="J1510" s="6" t="str">
        <f>OBV!F1510</f>
        <v>BEARISH</v>
      </c>
      <c r="K1510" s="6" t="str">
        <f>OBV!G1510</f>
        <v>WEAK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0</v>
      </c>
      <c r="Q1510" s="9">
        <f t="shared" si="234"/>
        <v>16.25</v>
      </c>
      <c r="R1510" s="9">
        <f t="shared" si="235"/>
        <v>22.5</v>
      </c>
      <c r="S1510" s="9">
        <f t="shared" si="236"/>
        <v>16.25</v>
      </c>
      <c r="T1510" s="9">
        <f t="shared" si="237"/>
        <v>18.75</v>
      </c>
      <c r="U1510" s="8">
        <f t="shared" si="238"/>
        <v>18.333333333333332</v>
      </c>
      <c r="V1510" s="8">
        <f t="shared" si="239"/>
        <v>18.4375</v>
      </c>
    </row>
    <row r="1511" spans="1:22" ht="13.5" x14ac:dyDescent="0.25">
      <c r="A1511" s="3">
        <f>RSI!A1511</f>
        <v>44214</v>
      </c>
      <c r="B1511" s="2">
        <f>RSI!B1511</f>
        <v>3.1777000000000002</v>
      </c>
      <c r="C1511" s="2">
        <f>RSI!I1511</f>
        <v>43.870928930334408</v>
      </c>
      <c r="D1511" s="2">
        <f>MACD!E1511</f>
        <v>2.0442214971807537E-2</v>
      </c>
      <c r="E1511" s="2">
        <f>MACD!F1511</f>
        <v>2.79153938546918E-4</v>
      </c>
      <c r="F1511" s="2">
        <f>'Moving Avg'!D1511</f>
        <v>3.1762199999999998</v>
      </c>
      <c r="G1511" s="2">
        <f>'Moving Avg'!F1511</f>
        <v>3.2224249999999999</v>
      </c>
      <c r="H1511" s="2">
        <f>'Moving Avg'!G1511</f>
        <v>3.2276119999999993</v>
      </c>
      <c r="I1511" s="2">
        <f>'Moving Avg'!H1511</f>
        <v>3.1472330000000053</v>
      </c>
      <c r="J1511" s="6" t="str">
        <f>OBV!F1511</f>
        <v>BEARISH</v>
      </c>
      <c r="K1511" s="6" t="str">
        <f>OBV!G1511</f>
        <v>WEAK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0</v>
      </c>
      <c r="Q1511" s="9">
        <f t="shared" si="234"/>
        <v>16.25</v>
      </c>
      <c r="R1511" s="9">
        <f t="shared" si="235"/>
        <v>22.5</v>
      </c>
      <c r="S1511" s="9">
        <f t="shared" si="236"/>
        <v>16.25</v>
      </c>
      <c r="T1511" s="9">
        <f t="shared" si="237"/>
        <v>18.75</v>
      </c>
      <c r="U1511" s="8">
        <f t="shared" si="238"/>
        <v>18.333333333333332</v>
      </c>
      <c r="V1511" s="8">
        <f t="shared" si="239"/>
        <v>18.4375</v>
      </c>
    </row>
    <row r="1512" spans="1:22" ht="13.5" x14ac:dyDescent="0.25">
      <c r="A1512" s="3">
        <f>RSI!A1512</f>
        <v>44215</v>
      </c>
      <c r="B1512" s="2">
        <f>RSI!B1512</f>
        <v>3.2227999999999999</v>
      </c>
      <c r="C1512" s="2">
        <f>RSI!I1512</f>
        <v>51.462049918861105</v>
      </c>
      <c r="D1512" s="2">
        <f>MACD!E1512</f>
        <v>2.8482868883565882E-2</v>
      </c>
      <c r="E1512" s="2">
        <f>MACD!F1512</f>
        <v>5.9198969275507107E-3</v>
      </c>
      <c r="F1512" s="2">
        <f>'Moving Avg'!D1512</f>
        <v>3.1837200000000001</v>
      </c>
      <c r="G1512" s="2">
        <f>'Moving Avg'!F1512</f>
        <v>3.2220500000000003</v>
      </c>
      <c r="H1512" s="2">
        <f>'Moving Avg'!G1512</f>
        <v>3.2304659999999994</v>
      </c>
      <c r="I1512" s="2">
        <f>'Moving Avg'!H1512</f>
        <v>3.1479230000000045</v>
      </c>
      <c r="J1512" s="6" t="str">
        <f>OBV!F1512</f>
        <v>BULLISH</v>
      </c>
      <c r="K1512" s="6" t="str">
        <f>OBV!G1512</f>
        <v>STRONG</v>
      </c>
      <c r="L1512" s="6" t="str">
        <f>OBV!H1512</f>
        <v>CONFIRMED BULLISH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100</v>
      </c>
      <c r="Q1512" s="9">
        <f t="shared" si="234"/>
        <v>31.25</v>
      </c>
      <c r="R1512" s="9">
        <f t="shared" si="235"/>
        <v>47.5</v>
      </c>
      <c r="S1512" s="9">
        <f t="shared" si="236"/>
        <v>61.25</v>
      </c>
      <c r="T1512" s="9">
        <f t="shared" si="237"/>
        <v>43.75</v>
      </c>
      <c r="U1512" s="8">
        <f t="shared" si="238"/>
        <v>46.666666666666664</v>
      </c>
      <c r="V1512" s="8">
        <f t="shared" si="239"/>
        <v>45.9375</v>
      </c>
    </row>
    <row r="1513" spans="1:22" ht="13.5" x14ac:dyDescent="0.25">
      <c r="A1513" s="3">
        <f>RSI!A1513</f>
        <v>44216</v>
      </c>
      <c r="B1513" s="2">
        <f>RSI!B1513</f>
        <v>3.1326999999999998</v>
      </c>
      <c r="C1513" s="2">
        <f>RSI!I1513</f>
        <v>39.863029932143299</v>
      </c>
      <c r="D1513" s="2">
        <f>MACD!E1513</f>
        <v>2.6886995237410005E-2</v>
      </c>
      <c r="E1513" s="2">
        <f>MACD!F1513</f>
        <v>1.011331658952257E-2</v>
      </c>
      <c r="F1513" s="2">
        <f>'Moving Avg'!D1513</f>
        <v>3.1747199999999998</v>
      </c>
      <c r="G1513" s="2">
        <f>'Moving Avg'!F1513</f>
        <v>3.2171700000000003</v>
      </c>
      <c r="H1513" s="2">
        <f>'Moving Avg'!G1513</f>
        <v>3.230918</v>
      </c>
      <c r="I1513" s="2">
        <f>'Moving Avg'!H1513</f>
        <v>3.1481625000000046</v>
      </c>
      <c r="J1513" s="6" t="str">
        <f>OBV!F1513</f>
        <v>BULLISH</v>
      </c>
      <c r="K1513" s="6" t="str">
        <f>OBV!G1513</f>
        <v>STRONG</v>
      </c>
      <c r="L1513" s="6" t="str">
        <f>OBV!H1513</f>
        <v>BULLISH DIVERGENCE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83</v>
      </c>
      <c r="Q1513" s="9">
        <f t="shared" si="234"/>
        <v>28.7</v>
      </c>
      <c r="R1513" s="9">
        <f t="shared" si="235"/>
        <v>43.25</v>
      </c>
      <c r="S1513" s="9">
        <f t="shared" si="236"/>
        <v>53.6</v>
      </c>
      <c r="T1513" s="9">
        <f t="shared" si="237"/>
        <v>39.5</v>
      </c>
      <c r="U1513" s="8">
        <f t="shared" si="238"/>
        <v>41.85</v>
      </c>
      <c r="V1513" s="8">
        <f t="shared" si="239"/>
        <v>41.262500000000003</v>
      </c>
    </row>
    <row r="1514" spans="1:22" ht="13.5" x14ac:dyDescent="0.25">
      <c r="A1514" s="3">
        <f>RSI!A1514</f>
        <v>44217</v>
      </c>
      <c r="B1514" s="2">
        <f>RSI!B1514</f>
        <v>3.1101000000000001</v>
      </c>
      <c r="C1514" s="2">
        <f>RSI!I1514</f>
        <v>37.575298764476138</v>
      </c>
      <c r="D1514" s="2">
        <f>MACD!E1514</f>
        <v>3.9243082890850545E-2</v>
      </c>
      <c r="E1514" s="2">
        <f>MACD!F1514</f>
        <v>1.5939269849788166E-2</v>
      </c>
      <c r="F1514" s="2">
        <f>'Moving Avg'!D1514</f>
        <v>3.1627000000000001</v>
      </c>
      <c r="G1514" s="2">
        <f>'Moving Avg'!F1514</f>
        <v>3.2111599999999996</v>
      </c>
      <c r="H1514" s="2">
        <f>'Moving Avg'!G1514</f>
        <v>3.2291139999999996</v>
      </c>
      <c r="I1514" s="2">
        <f>'Moving Avg'!H1514</f>
        <v>3.1481830000000048</v>
      </c>
      <c r="J1514" s="6" t="str">
        <f>OBV!F1514</f>
        <v>BULLISH</v>
      </c>
      <c r="K1514" s="6" t="str">
        <f>OBV!G1514</f>
        <v>STRONG</v>
      </c>
      <c r="L1514" s="6" t="str">
        <f>OBV!H1514</f>
        <v>BULLISH DIVERGENCE</v>
      </c>
      <c r="M1514" s="8">
        <f t="shared" si="230"/>
        <v>25</v>
      </c>
      <c r="N1514" s="8">
        <f t="shared" si="231"/>
        <v>0</v>
      </c>
      <c r="O1514" s="8">
        <f t="shared" si="232"/>
        <v>50</v>
      </c>
      <c r="P1514" s="8">
        <f t="shared" si="233"/>
        <v>83</v>
      </c>
      <c r="Q1514" s="9">
        <f t="shared" si="234"/>
        <v>28.7</v>
      </c>
      <c r="R1514" s="9">
        <f t="shared" si="235"/>
        <v>43.25</v>
      </c>
      <c r="S1514" s="9">
        <f t="shared" si="236"/>
        <v>53.6</v>
      </c>
      <c r="T1514" s="9">
        <f t="shared" si="237"/>
        <v>39.5</v>
      </c>
      <c r="U1514" s="8">
        <f t="shared" si="238"/>
        <v>41.85</v>
      </c>
      <c r="V1514" s="8">
        <f t="shared" si="239"/>
        <v>41.262500000000003</v>
      </c>
    </row>
    <row r="1515" spans="1:22" ht="13.5" x14ac:dyDescent="0.25">
      <c r="A1515" s="3">
        <f>RSI!A1515</f>
        <v>44218</v>
      </c>
      <c r="B1515" s="2">
        <f>RSI!B1515</f>
        <v>3.0951</v>
      </c>
      <c r="C1515" s="2">
        <f>RSI!I1515</f>
        <v>36.094673013417243</v>
      </c>
      <c r="D1515" s="2">
        <f>MACD!E1515</f>
        <v>5.0232119281541365E-2</v>
      </c>
      <c r="E1515" s="2">
        <f>MACD!F1515</f>
        <v>2.2797839736138806E-2</v>
      </c>
      <c r="F1515" s="2">
        <f>'Moving Avg'!D1515</f>
        <v>3.1476800000000003</v>
      </c>
      <c r="G1515" s="2">
        <f>'Moving Avg'!F1515</f>
        <v>3.2051500000000006</v>
      </c>
      <c r="H1515" s="2">
        <f>'Moving Avg'!G1515</f>
        <v>3.2252079999999994</v>
      </c>
      <c r="I1515" s="2">
        <f>'Moving Avg'!H1515</f>
        <v>3.1485885000000047</v>
      </c>
      <c r="J1515" s="6" t="str">
        <f>OBV!F1515</f>
        <v>BULLISH</v>
      </c>
      <c r="K1515" s="6" t="str">
        <f>OBV!G1515</f>
        <v>STRONG</v>
      </c>
      <c r="L1515" s="6" t="str">
        <f>OBV!H1515</f>
        <v>BULLISH DIVERGENCE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83</v>
      </c>
      <c r="Q1515" s="9">
        <f t="shared" si="234"/>
        <v>21.2</v>
      </c>
      <c r="R1515" s="9">
        <f t="shared" si="235"/>
        <v>25.75</v>
      </c>
      <c r="S1515" s="9">
        <f t="shared" si="236"/>
        <v>41.1</v>
      </c>
      <c r="T1515" s="9">
        <f t="shared" si="237"/>
        <v>27</v>
      </c>
      <c r="U1515" s="8">
        <f t="shared" si="238"/>
        <v>29.350000000000005</v>
      </c>
      <c r="V1515" s="8">
        <f t="shared" si="239"/>
        <v>28.762500000000003</v>
      </c>
    </row>
    <row r="1516" spans="1:22" ht="13.5" x14ac:dyDescent="0.25">
      <c r="A1516" s="3">
        <f>RSI!A1516</f>
        <v>44221</v>
      </c>
      <c r="B1516" s="2">
        <f>RSI!B1516</f>
        <v>3.0951</v>
      </c>
      <c r="C1516" s="2">
        <f>RSI!I1516</f>
        <v>36.094673013417228</v>
      </c>
      <c r="D1516" s="2">
        <f>MACD!E1516</f>
        <v>5.5522308826595257E-2</v>
      </c>
      <c r="E1516" s="2">
        <f>MACD!F1516</f>
        <v>2.9342733554230095E-2</v>
      </c>
      <c r="F1516" s="2">
        <f>'Moving Avg'!D1516</f>
        <v>3.1311599999999999</v>
      </c>
      <c r="G1516" s="2">
        <f>'Moving Avg'!F1516</f>
        <v>3.1995150000000008</v>
      </c>
      <c r="H1516" s="2">
        <f>'Moving Avg'!G1516</f>
        <v>3.2196479999999998</v>
      </c>
      <c r="I1516" s="2">
        <f>'Moving Avg'!H1516</f>
        <v>3.1485695000000042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16.5</v>
      </c>
      <c r="Q1516" s="9">
        <f t="shared" si="234"/>
        <v>11.225</v>
      </c>
      <c r="R1516" s="9">
        <f t="shared" si="235"/>
        <v>9.125</v>
      </c>
      <c r="S1516" s="9">
        <f t="shared" si="236"/>
        <v>11.175000000000001</v>
      </c>
      <c r="T1516" s="9">
        <f t="shared" si="237"/>
        <v>10.375</v>
      </c>
      <c r="U1516" s="8">
        <f t="shared" si="238"/>
        <v>10.508333333333335</v>
      </c>
      <c r="V1516" s="8">
        <f t="shared" si="239"/>
        <v>10.475000000000001</v>
      </c>
    </row>
    <row r="1517" spans="1:22" ht="13.5" x14ac:dyDescent="0.25">
      <c r="A1517" s="3">
        <f>RSI!A1517</f>
        <v>44222</v>
      </c>
      <c r="B1517" s="2">
        <f>RSI!B1517</f>
        <v>3.0951</v>
      </c>
      <c r="C1517" s="2">
        <f>RSI!I1517</f>
        <v>36.094673013417243</v>
      </c>
      <c r="D1517" s="2">
        <f>MACD!E1517</f>
        <v>5.3651975178684808E-2</v>
      </c>
      <c r="E1517" s="2">
        <f>MACD!F1517</f>
        <v>3.4204581879121038E-2</v>
      </c>
      <c r="F1517" s="2">
        <f>'Moving Avg'!D1517</f>
        <v>3.10562</v>
      </c>
      <c r="G1517" s="2">
        <f>'Moving Avg'!F1517</f>
        <v>3.1927550000000009</v>
      </c>
      <c r="H1517" s="2">
        <f>'Moving Avg'!G1517</f>
        <v>3.2143899999999999</v>
      </c>
      <c r="I1517" s="2">
        <f>'Moving Avg'!H1517</f>
        <v>3.1490105000000042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16.5</v>
      </c>
      <c r="Q1517" s="9">
        <f t="shared" si="234"/>
        <v>11.225</v>
      </c>
      <c r="R1517" s="9">
        <f t="shared" si="235"/>
        <v>9.125</v>
      </c>
      <c r="S1517" s="9">
        <f t="shared" si="236"/>
        <v>11.175000000000001</v>
      </c>
      <c r="T1517" s="9">
        <f t="shared" si="237"/>
        <v>10.375</v>
      </c>
      <c r="U1517" s="8">
        <f t="shared" si="238"/>
        <v>10.508333333333335</v>
      </c>
      <c r="V1517" s="8">
        <f t="shared" si="239"/>
        <v>10.475000000000001</v>
      </c>
    </row>
    <row r="1518" spans="1:22" ht="13.5" x14ac:dyDescent="0.25">
      <c r="A1518" s="3">
        <f>RSI!A1518</f>
        <v>44223</v>
      </c>
      <c r="B1518" s="2">
        <f>RSI!B1518</f>
        <v>3.0951</v>
      </c>
      <c r="C1518" s="2">
        <f>RSI!I1518</f>
        <v>36.094673013417228</v>
      </c>
      <c r="D1518" s="2">
        <f>MACD!E1518</f>
        <v>5.1433884996662016E-2</v>
      </c>
      <c r="E1518" s="2">
        <f>MACD!F1518</f>
        <v>3.7650442502629236E-2</v>
      </c>
      <c r="F1518" s="2">
        <f>'Moving Avg'!D1518</f>
        <v>3.0981000000000001</v>
      </c>
      <c r="G1518" s="2">
        <f>'Moving Avg'!F1518</f>
        <v>3.185995000000001</v>
      </c>
      <c r="H1518" s="2">
        <f>'Moving Avg'!G1518</f>
        <v>3.2091319999999994</v>
      </c>
      <c r="I1518" s="2">
        <f>'Moving Avg'!H1518</f>
        <v>3.1490270000000038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16.5</v>
      </c>
      <c r="Q1518" s="9">
        <f t="shared" si="234"/>
        <v>11.225</v>
      </c>
      <c r="R1518" s="9">
        <f t="shared" si="235"/>
        <v>9.125</v>
      </c>
      <c r="S1518" s="9">
        <f t="shared" si="236"/>
        <v>11.175000000000001</v>
      </c>
      <c r="T1518" s="9">
        <f t="shared" si="237"/>
        <v>10.375</v>
      </c>
      <c r="U1518" s="8">
        <f t="shared" si="238"/>
        <v>10.508333333333335</v>
      </c>
      <c r="V1518" s="8">
        <f t="shared" si="239"/>
        <v>10.475000000000001</v>
      </c>
    </row>
    <row r="1519" spans="1:22" ht="13.5" x14ac:dyDescent="0.25">
      <c r="A1519" s="3">
        <f>RSI!A1519</f>
        <v>44224</v>
      </c>
      <c r="B1519" s="2">
        <f>RSI!B1519</f>
        <v>3.1476999999999999</v>
      </c>
      <c r="C1519" s="2">
        <f>RSI!I1519</f>
        <v>46.110371932506681</v>
      </c>
      <c r="D1519" s="2">
        <f>MACD!E1519</f>
        <v>4.5001092005086729E-2</v>
      </c>
      <c r="E1519" s="2">
        <f>MACD!F1519</f>
        <v>3.9120572403120737E-2</v>
      </c>
      <c r="F1519" s="2">
        <f>'Moving Avg'!D1519</f>
        <v>3.10562</v>
      </c>
      <c r="G1519" s="2">
        <f>'Moving Avg'!F1519</f>
        <v>3.1818650000000011</v>
      </c>
      <c r="H1519" s="2">
        <f>'Moving Avg'!G1519</f>
        <v>3.2049259999999999</v>
      </c>
      <c r="I1519" s="2">
        <f>'Moving Avg'!H1519</f>
        <v>3.1493065000000033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83.5</v>
      </c>
      <c r="Q1519" s="9">
        <f t="shared" si="234"/>
        <v>21.274999999999999</v>
      </c>
      <c r="R1519" s="9">
        <f t="shared" si="235"/>
        <v>25.875</v>
      </c>
      <c r="S1519" s="9">
        <f t="shared" si="236"/>
        <v>41.325000000000003</v>
      </c>
      <c r="T1519" s="9">
        <f t="shared" si="237"/>
        <v>27.125</v>
      </c>
      <c r="U1519" s="8">
        <f t="shared" si="238"/>
        <v>29.491666666666664</v>
      </c>
      <c r="V1519" s="8">
        <f t="shared" si="239"/>
        <v>28.9</v>
      </c>
    </row>
    <row r="1520" spans="1:22" ht="13.5" x14ac:dyDescent="0.25">
      <c r="A1520" s="3">
        <f>RSI!A1520</f>
        <v>44225</v>
      </c>
      <c r="B1520" s="2">
        <f>RSI!B1520</f>
        <v>3.1852999999999998</v>
      </c>
      <c r="C1520" s="2">
        <f>RSI!I1520</f>
        <v>51.912212369000912</v>
      </c>
      <c r="D1520" s="2">
        <f>MACD!E1520</f>
        <v>3.6919546589976981E-2</v>
      </c>
      <c r="E1520" s="2">
        <f>MACD!F1520</f>
        <v>3.8680367240491988E-2</v>
      </c>
      <c r="F1520" s="2">
        <f>'Moving Avg'!D1520</f>
        <v>3.1236600000000001</v>
      </c>
      <c r="G1520" s="2">
        <f>'Moving Avg'!F1520</f>
        <v>3.179615000000001</v>
      </c>
      <c r="H1520" s="2">
        <f>'Moving Avg'!G1520</f>
        <v>3.203424</v>
      </c>
      <c r="I1520" s="2">
        <f>'Moving Avg'!H1520</f>
        <v>3.1497740000000025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  <c r="M1520" s="8">
        <f t="shared" si="230"/>
        <v>25</v>
      </c>
      <c r="N1520" s="8">
        <f t="shared" si="231"/>
        <v>45</v>
      </c>
      <c r="O1520" s="8">
        <f t="shared" si="232"/>
        <v>0</v>
      </c>
      <c r="P1520" s="8">
        <f t="shared" si="233"/>
        <v>83.5</v>
      </c>
      <c r="Q1520" s="9">
        <f t="shared" si="234"/>
        <v>37.024999999999999</v>
      </c>
      <c r="R1520" s="9">
        <f t="shared" si="235"/>
        <v>34.875</v>
      </c>
      <c r="S1520" s="9">
        <f t="shared" si="236"/>
        <v>48.075000000000003</v>
      </c>
      <c r="T1520" s="9">
        <f t="shared" si="237"/>
        <v>38.375</v>
      </c>
      <c r="U1520" s="8">
        <f t="shared" si="238"/>
        <v>39.991666666666667</v>
      </c>
      <c r="V1520" s="8">
        <f t="shared" si="239"/>
        <v>39.587500000000006</v>
      </c>
    </row>
    <row r="1521" spans="1:22" ht="13.5" x14ac:dyDescent="0.25">
      <c r="A1521" s="3">
        <f>RSI!A1521</f>
        <v>44228</v>
      </c>
      <c r="B1521" s="2">
        <f>RSI!B1521</f>
        <v>3.0951</v>
      </c>
      <c r="C1521" s="2">
        <f>RSI!I1521</f>
        <v>40.615424634510219</v>
      </c>
      <c r="D1521" s="2">
        <f>MACD!E1521</f>
        <v>3.7830363753751595E-2</v>
      </c>
      <c r="E1521" s="2">
        <f>MACD!F1521</f>
        <v>3.8510366543143909E-2</v>
      </c>
      <c r="F1521" s="2">
        <f>'Moving Avg'!D1521</f>
        <v>3.1236600000000001</v>
      </c>
      <c r="G1521" s="2">
        <f>'Moving Avg'!F1521</f>
        <v>3.1698500000000012</v>
      </c>
      <c r="H1521" s="2">
        <f>'Moving Avg'!G1521</f>
        <v>3.1995179999999999</v>
      </c>
      <c r="I1521" s="2">
        <f>'Moving Avg'!H1521</f>
        <v>3.149790500000003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45</v>
      </c>
      <c r="O1521" s="8">
        <f t="shared" si="232"/>
        <v>0</v>
      </c>
      <c r="P1521" s="8">
        <f t="shared" si="233"/>
        <v>16.5</v>
      </c>
      <c r="Q1521" s="9">
        <f t="shared" si="234"/>
        <v>26.975000000000001</v>
      </c>
      <c r="R1521" s="9">
        <f t="shared" si="235"/>
        <v>18.125</v>
      </c>
      <c r="S1521" s="9">
        <f t="shared" si="236"/>
        <v>17.925000000000001</v>
      </c>
      <c r="T1521" s="9">
        <f t="shared" si="237"/>
        <v>21.625</v>
      </c>
      <c r="U1521" s="8">
        <f t="shared" si="238"/>
        <v>21.008333333333336</v>
      </c>
      <c r="V1521" s="8">
        <f t="shared" si="239"/>
        <v>21.162500000000001</v>
      </c>
    </row>
    <row r="1522" spans="1:22" ht="13.5" x14ac:dyDescent="0.25">
      <c r="A1522" s="3">
        <f>RSI!A1522</f>
        <v>44229</v>
      </c>
      <c r="B1522" s="2">
        <f>RSI!B1522</f>
        <v>3.0350000000000001</v>
      </c>
      <c r="C1522" s="2">
        <f>RSI!I1522</f>
        <v>35.129935043920185</v>
      </c>
      <c r="D1522" s="2">
        <f>MACD!E1522</f>
        <v>5.0444475619914275E-2</v>
      </c>
      <c r="E1522" s="2">
        <f>MACD!F1522</f>
        <v>4.0897188358497982E-2</v>
      </c>
      <c r="F1522" s="2">
        <f>'Moving Avg'!D1522</f>
        <v>3.1116400000000004</v>
      </c>
      <c r="G1522" s="2">
        <f>'Moving Avg'!F1522</f>
        <v>3.1570800000000006</v>
      </c>
      <c r="H1522" s="2">
        <f>'Moving Avg'!G1522</f>
        <v>3.1944100000000004</v>
      </c>
      <c r="I1522" s="2">
        <f>'Moving Avg'!H1522</f>
        <v>3.1494710000000028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16.5</v>
      </c>
      <c r="Q1522" s="9">
        <f t="shared" si="234"/>
        <v>11.225</v>
      </c>
      <c r="R1522" s="9">
        <f t="shared" si="235"/>
        <v>9.125</v>
      </c>
      <c r="S1522" s="9">
        <f t="shared" si="236"/>
        <v>11.175000000000001</v>
      </c>
      <c r="T1522" s="9">
        <f t="shared" si="237"/>
        <v>10.375</v>
      </c>
      <c r="U1522" s="8">
        <f t="shared" si="238"/>
        <v>10.508333333333335</v>
      </c>
      <c r="V1522" s="8">
        <f t="shared" si="239"/>
        <v>10.475000000000001</v>
      </c>
    </row>
    <row r="1523" spans="1:22" ht="13.5" x14ac:dyDescent="0.25">
      <c r="A1523" s="3">
        <f>RSI!A1523</f>
        <v>44230</v>
      </c>
      <c r="B1523" s="2">
        <f>RSI!B1523</f>
        <v>3.0800999999999998</v>
      </c>
      <c r="C1523" s="2">
        <f>RSI!I1523</f>
        <v>41.513546398566696</v>
      </c>
      <c r="D1523" s="2">
        <f>MACD!E1523</f>
        <v>4.4690352715968107E-2</v>
      </c>
      <c r="E1523" s="2">
        <f>MACD!F1523</f>
        <v>4.1655821229992007E-2</v>
      </c>
      <c r="F1523" s="2">
        <f>'Moving Avg'!D1523</f>
        <v>3.1086400000000003</v>
      </c>
      <c r="G1523" s="2">
        <f>'Moving Avg'!F1523</f>
        <v>3.1514450000000012</v>
      </c>
      <c r="H1523" s="2">
        <f>'Moving Avg'!G1523</f>
        <v>3.190204</v>
      </c>
      <c r="I1523" s="2">
        <f>'Moving Avg'!H1523</f>
        <v>3.149377000000003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44231</v>
      </c>
      <c r="B1524" s="2">
        <f>RSI!B1524</f>
        <v>3.1777000000000002</v>
      </c>
      <c r="C1524" s="2">
        <f>RSI!I1524</f>
        <v>52.424514657097696</v>
      </c>
      <c r="D1524" s="2">
        <f>MACD!E1524</f>
        <v>2.9565722489617308E-2</v>
      </c>
      <c r="E1524" s="2">
        <f>MACD!F1524</f>
        <v>3.9237801481917071E-2</v>
      </c>
      <c r="F1524" s="2">
        <f>'Moving Avg'!D1524</f>
        <v>3.1146400000000001</v>
      </c>
      <c r="G1524" s="2">
        <f>'Moving Avg'!F1524</f>
        <v>3.1469350000000005</v>
      </c>
      <c r="H1524" s="2">
        <f>'Moving Avg'!G1524</f>
        <v>3.1879499999999994</v>
      </c>
      <c r="I1524" s="2">
        <f>'Moving Avg'!H1524</f>
        <v>3.1502310000000024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  <c r="M1524" s="8">
        <f t="shared" si="230"/>
        <v>25</v>
      </c>
      <c r="N1524" s="8">
        <f t="shared" si="231"/>
        <v>45</v>
      </c>
      <c r="O1524" s="8">
        <f t="shared" si="232"/>
        <v>0</v>
      </c>
      <c r="P1524" s="8">
        <f t="shared" si="233"/>
        <v>16.5</v>
      </c>
      <c r="Q1524" s="9">
        <f t="shared" si="234"/>
        <v>26.975000000000001</v>
      </c>
      <c r="R1524" s="9">
        <f t="shared" si="235"/>
        <v>18.125</v>
      </c>
      <c r="S1524" s="9">
        <f t="shared" si="236"/>
        <v>17.925000000000001</v>
      </c>
      <c r="T1524" s="9">
        <f t="shared" si="237"/>
        <v>21.625</v>
      </c>
      <c r="U1524" s="8">
        <f t="shared" si="238"/>
        <v>21.008333333333336</v>
      </c>
      <c r="V1524" s="8">
        <f t="shared" si="239"/>
        <v>21.162500000000001</v>
      </c>
    </row>
    <row r="1525" spans="1:22" ht="13.5" x14ac:dyDescent="0.25">
      <c r="A1525" s="3">
        <f>RSI!A1525</f>
        <v>44232</v>
      </c>
      <c r="B1525" s="2">
        <f>RSI!B1525</f>
        <v>3.1777000000000002</v>
      </c>
      <c r="C1525" s="2">
        <f>RSI!I1525</f>
        <v>52.424514657097689</v>
      </c>
      <c r="D1525" s="2">
        <f>MACD!E1525</f>
        <v>1.4300946984759921E-2</v>
      </c>
      <c r="E1525" s="2">
        <f>MACD!F1525</f>
        <v>3.4250430582485641E-2</v>
      </c>
      <c r="F1525" s="2">
        <f>'Moving Avg'!D1525</f>
        <v>3.1131199999999999</v>
      </c>
      <c r="G1525" s="2">
        <f>'Moving Avg'!F1525</f>
        <v>3.1428000000000003</v>
      </c>
      <c r="H1525" s="2">
        <f>'Moving Avg'!G1525</f>
        <v>3.1856959999999992</v>
      </c>
      <c r="I1525" s="2">
        <f>'Moving Avg'!H1525</f>
        <v>3.1515095000000017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25</v>
      </c>
      <c r="N1525" s="8">
        <f t="shared" si="231"/>
        <v>45</v>
      </c>
      <c r="O1525" s="8">
        <f t="shared" si="232"/>
        <v>0</v>
      </c>
      <c r="P1525" s="8">
        <f t="shared" si="233"/>
        <v>16.5</v>
      </c>
      <c r="Q1525" s="9">
        <f t="shared" si="234"/>
        <v>26.975000000000001</v>
      </c>
      <c r="R1525" s="9">
        <f t="shared" si="235"/>
        <v>18.125</v>
      </c>
      <c r="S1525" s="9">
        <f t="shared" si="236"/>
        <v>17.925000000000001</v>
      </c>
      <c r="T1525" s="9">
        <f t="shared" si="237"/>
        <v>21.625</v>
      </c>
      <c r="U1525" s="8">
        <f t="shared" si="238"/>
        <v>21.008333333333336</v>
      </c>
      <c r="V1525" s="8">
        <f t="shared" si="239"/>
        <v>21.162500000000001</v>
      </c>
    </row>
    <row r="1526" spans="1:22" ht="13.5" x14ac:dyDescent="0.25">
      <c r="A1526" s="3">
        <f>RSI!A1526</f>
        <v>44235</v>
      </c>
      <c r="B1526" s="2">
        <f>RSI!B1526</f>
        <v>3.1777000000000002</v>
      </c>
      <c r="C1526" s="2">
        <f>RSI!I1526</f>
        <v>52.424514657097689</v>
      </c>
      <c r="D1526" s="2">
        <f>MACD!E1526</f>
        <v>1.2370807403874196E-3</v>
      </c>
      <c r="E1526" s="2">
        <f>MACD!F1526</f>
        <v>2.7647760614066E-2</v>
      </c>
      <c r="F1526" s="2">
        <f>'Moving Avg'!D1526</f>
        <v>3.1296399999999998</v>
      </c>
      <c r="G1526" s="2">
        <f>'Moving Avg'!F1526</f>
        <v>3.1401700000000003</v>
      </c>
      <c r="H1526" s="2">
        <f>'Moving Avg'!G1526</f>
        <v>3.1853939999999996</v>
      </c>
      <c r="I1526" s="2">
        <f>'Moving Avg'!H1526</f>
        <v>3.1525400000000019</v>
      </c>
      <c r="J1526" s="6" t="str">
        <f>OBV!F1526</f>
        <v>BEARISH</v>
      </c>
      <c r="K1526" s="6" t="str">
        <f>OBV!G1526</f>
        <v>NEUTRAL</v>
      </c>
      <c r="L1526" s="6" t="str">
        <f>OBV!H1526</f>
        <v>BEARISH DIVERGENCE</v>
      </c>
      <c r="M1526" s="8">
        <f t="shared" si="230"/>
        <v>25</v>
      </c>
      <c r="N1526" s="8">
        <f t="shared" si="231"/>
        <v>100</v>
      </c>
      <c r="O1526" s="8">
        <f t="shared" si="232"/>
        <v>0</v>
      </c>
      <c r="P1526" s="8">
        <f t="shared" si="233"/>
        <v>16.5</v>
      </c>
      <c r="Q1526" s="9">
        <f t="shared" si="234"/>
        <v>46.225000000000001</v>
      </c>
      <c r="R1526" s="9">
        <f t="shared" si="235"/>
        <v>29.125</v>
      </c>
      <c r="S1526" s="9">
        <f t="shared" si="236"/>
        <v>26.175000000000001</v>
      </c>
      <c r="T1526" s="9">
        <f t="shared" si="237"/>
        <v>35.375</v>
      </c>
      <c r="U1526" s="8">
        <f t="shared" si="238"/>
        <v>33.841666666666661</v>
      </c>
      <c r="V1526" s="8">
        <f t="shared" si="239"/>
        <v>34.224999999999994</v>
      </c>
    </row>
    <row r="1527" spans="1:22" ht="13.5" x14ac:dyDescent="0.25">
      <c r="A1527" s="3">
        <f>RSI!A1527</f>
        <v>44236</v>
      </c>
      <c r="B1527" s="2">
        <f>RSI!B1527</f>
        <v>3.1777000000000002</v>
      </c>
      <c r="C1527" s="2">
        <f>RSI!I1527</f>
        <v>52.424514657097689</v>
      </c>
      <c r="D1527" s="2">
        <f>MACD!E1527</f>
        <v>-9.9535504281709208E-3</v>
      </c>
      <c r="E1527" s="2">
        <f>MACD!F1527</f>
        <v>2.0127498405618619E-2</v>
      </c>
      <c r="F1527" s="2">
        <f>'Moving Avg'!D1527</f>
        <v>3.1581799999999998</v>
      </c>
      <c r="G1527" s="2">
        <f>'Moving Avg'!F1527</f>
        <v>3.1397900000000001</v>
      </c>
      <c r="H1527" s="2">
        <f>'Moving Avg'!G1527</f>
        <v>3.1843419999999987</v>
      </c>
      <c r="I1527" s="2">
        <f>'Moving Avg'!H1527</f>
        <v>3.1535705000000012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100</v>
      </c>
      <c r="O1527" s="8">
        <f t="shared" si="232"/>
        <v>50</v>
      </c>
      <c r="P1527" s="8">
        <f t="shared" si="233"/>
        <v>83.5</v>
      </c>
      <c r="Q1527" s="9">
        <f t="shared" si="234"/>
        <v>63.774999999999999</v>
      </c>
      <c r="R1527" s="9">
        <f t="shared" si="235"/>
        <v>63.375</v>
      </c>
      <c r="S1527" s="9">
        <f t="shared" si="236"/>
        <v>68.825000000000003</v>
      </c>
      <c r="T1527" s="9">
        <f t="shared" si="237"/>
        <v>64.625</v>
      </c>
      <c r="U1527" s="8">
        <f t="shared" si="238"/>
        <v>65.325000000000003</v>
      </c>
      <c r="V1527" s="8">
        <f t="shared" si="239"/>
        <v>65.150000000000006</v>
      </c>
    </row>
    <row r="1528" spans="1:22" ht="13.5" x14ac:dyDescent="0.25">
      <c r="A1528" s="3">
        <f>RSI!A1528</f>
        <v>44237</v>
      </c>
      <c r="B1528" s="2">
        <f>RSI!B1528</f>
        <v>3.1777000000000002</v>
      </c>
      <c r="C1528" s="2">
        <f>RSI!I1528</f>
        <v>52.424514657097689</v>
      </c>
      <c r="D1528" s="2">
        <f>MACD!E1528</f>
        <v>-1.9549018717746058E-2</v>
      </c>
      <c r="E1528" s="2">
        <f>MACD!F1528</f>
        <v>1.2192194980945686E-2</v>
      </c>
      <c r="F1528" s="2">
        <f>'Moving Avg'!D1528</f>
        <v>3.1777000000000002</v>
      </c>
      <c r="G1528" s="2">
        <f>'Moving Avg'!F1528</f>
        <v>3.1397900000000001</v>
      </c>
      <c r="H1528" s="2">
        <f>'Moving Avg'!G1528</f>
        <v>3.1832899999999991</v>
      </c>
      <c r="I1528" s="2">
        <f>'Moving Avg'!H1528</f>
        <v>3.1550255000000003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83.5</v>
      </c>
      <c r="Q1528" s="9">
        <f t="shared" si="234"/>
        <v>63.774999999999999</v>
      </c>
      <c r="R1528" s="9">
        <f t="shared" si="235"/>
        <v>63.375</v>
      </c>
      <c r="S1528" s="9">
        <f t="shared" si="236"/>
        <v>68.825000000000003</v>
      </c>
      <c r="T1528" s="9">
        <f t="shared" si="237"/>
        <v>64.625</v>
      </c>
      <c r="U1528" s="8">
        <f t="shared" si="238"/>
        <v>65.325000000000003</v>
      </c>
      <c r="V1528" s="8">
        <f t="shared" si="239"/>
        <v>65.150000000000006</v>
      </c>
    </row>
    <row r="1529" spans="1:22" ht="13.5" x14ac:dyDescent="0.25">
      <c r="A1529" s="3">
        <f>RSI!A1529</f>
        <v>44238</v>
      </c>
      <c r="B1529" s="2">
        <f>RSI!B1529</f>
        <v>3.1777000000000002</v>
      </c>
      <c r="C1529" s="2">
        <f>RSI!I1529</f>
        <v>52.424514657097696</v>
      </c>
      <c r="D1529" s="2">
        <f>MACD!E1529</f>
        <v>-1.9693057762653066E-2</v>
      </c>
      <c r="E1529" s="2">
        <f>MACD!F1529</f>
        <v>5.8151444322259369E-3</v>
      </c>
      <c r="F1529" s="2">
        <f>'Moving Avg'!D1529</f>
        <v>3.1777000000000002</v>
      </c>
      <c r="G1529" s="2">
        <f>'Moving Avg'!F1529</f>
        <v>3.1401650000000005</v>
      </c>
      <c r="H1529" s="2">
        <f>'Moving Avg'!G1529</f>
        <v>3.1822379999999986</v>
      </c>
      <c r="I1529" s="2">
        <f>'Moving Avg'!H1529</f>
        <v>3.1569050000000001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100</v>
      </c>
      <c r="O1529" s="8">
        <f t="shared" si="232"/>
        <v>50</v>
      </c>
      <c r="P1529" s="8">
        <f t="shared" si="233"/>
        <v>33</v>
      </c>
      <c r="Q1529" s="9">
        <f t="shared" si="234"/>
        <v>56.2</v>
      </c>
      <c r="R1529" s="9">
        <f t="shared" si="235"/>
        <v>50.75</v>
      </c>
      <c r="S1529" s="9">
        <f t="shared" si="236"/>
        <v>46.1</v>
      </c>
      <c r="T1529" s="9">
        <f t="shared" si="237"/>
        <v>52</v>
      </c>
      <c r="U1529" s="8">
        <f t="shared" si="238"/>
        <v>51.016666666666673</v>
      </c>
      <c r="V1529" s="8">
        <f t="shared" si="239"/>
        <v>51.262500000000003</v>
      </c>
    </row>
    <row r="1530" spans="1:22" ht="13.5" x14ac:dyDescent="0.25">
      <c r="A1530" s="3">
        <f>RSI!A1530</f>
        <v>44239</v>
      </c>
      <c r="B1530" s="2">
        <f>RSI!B1530</f>
        <v>3.1777000000000002</v>
      </c>
      <c r="C1530" s="2">
        <f>RSI!I1530</f>
        <v>52.424514657097696</v>
      </c>
      <c r="D1530" s="2">
        <f>MACD!E1530</f>
        <v>-1.4138751512791536E-2</v>
      </c>
      <c r="E1530" s="2">
        <f>MACD!F1530</f>
        <v>1.8243652432224423E-3</v>
      </c>
      <c r="F1530" s="2">
        <f>'Moving Avg'!D1530</f>
        <v>3.1777000000000002</v>
      </c>
      <c r="G1530" s="2">
        <f>'Moving Avg'!F1530</f>
        <v>3.1405400000000006</v>
      </c>
      <c r="H1530" s="2">
        <f>'Moving Avg'!G1530</f>
        <v>3.1811859999999985</v>
      </c>
      <c r="I1530" s="2">
        <f>'Moving Avg'!H1530</f>
        <v>3.1591739999999993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45</v>
      </c>
      <c r="O1530" s="8">
        <f t="shared" si="232"/>
        <v>50</v>
      </c>
      <c r="P1530" s="8">
        <f t="shared" si="233"/>
        <v>33</v>
      </c>
      <c r="Q1530" s="9">
        <f t="shared" si="234"/>
        <v>36.950000000000003</v>
      </c>
      <c r="R1530" s="9">
        <f t="shared" si="235"/>
        <v>39.75</v>
      </c>
      <c r="S1530" s="9">
        <f t="shared" si="236"/>
        <v>37.85</v>
      </c>
      <c r="T1530" s="9">
        <f t="shared" si="237"/>
        <v>38.25</v>
      </c>
      <c r="U1530" s="8">
        <f t="shared" si="238"/>
        <v>38.183333333333337</v>
      </c>
      <c r="V1530" s="8">
        <f t="shared" si="239"/>
        <v>38.200000000000003</v>
      </c>
    </row>
    <row r="1531" spans="1:22" ht="13.5" x14ac:dyDescent="0.25">
      <c r="A1531" s="3">
        <f>RSI!A1531</f>
        <v>44242</v>
      </c>
      <c r="B1531" s="2">
        <f>RSI!B1531</f>
        <v>3.1777000000000002</v>
      </c>
      <c r="C1531" s="2">
        <f>RSI!I1531</f>
        <v>52.424514657097696</v>
      </c>
      <c r="D1531" s="2">
        <f>MACD!E1531</f>
        <v>-2.3416275088965488E-2</v>
      </c>
      <c r="E1531" s="2">
        <f>MACD!F1531</f>
        <v>-3.2237628232151434E-3</v>
      </c>
      <c r="F1531" s="2">
        <f>'Moving Avg'!D1531</f>
        <v>3.1777000000000002</v>
      </c>
      <c r="G1531" s="2">
        <f>'Moving Avg'!F1531</f>
        <v>3.1405400000000006</v>
      </c>
      <c r="H1531" s="2">
        <f>'Moving Avg'!G1531</f>
        <v>3.180133999999998</v>
      </c>
      <c r="I1531" s="2">
        <f>'Moving Avg'!H1531</f>
        <v>3.1614429999999989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100</v>
      </c>
      <c r="O1531" s="8">
        <f t="shared" si="232"/>
        <v>50</v>
      </c>
      <c r="P1531" s="8">
        <f t="shared" si="233"/>
        <v>33</v>
      </c>
      <c r="Q1531" s="9">
        <f t="shared" si="234"/>
        <v>56.2</v>
      </c>
      <c r="R1531" s="9">
        <f t="shared" si="235"/>
        <v>50.75</v>
      </c>
      <c r="S1531" s="9">
        <f t="shared" si="236"/>
        <v>46.1</v>
      </c>
      <c r="T1531" s="9">
        <f t="shared" si="237"/>
        <v>52</v>
      </c>
      <c r="U1531" s="8">
        <f t="shared" si="238"/>
        <v>51.016666666666673</v>
      </c>
      <c r="V1531" s="8">
        <f t="shared" si="239"/>
        <v>51.262500000000003</v>
      </c>
    </row>
    <row r="1532" spans="1:22" ht="13.5" x14ac:dyDescent="0.25">
      <c r="A1532" s="3">
        <f>RSI!A1532</f>
        <v>44243</v>
      </c>
      <c r="B1532" s="2">
        <f>RSI!B1532</f>
        <v>3.1701999999999999</v>
      </c>
      <c r="C1532" s="2">
        <f>RSI!I1532</f>
        <v>51.099223745779653</v>
      </c>
      <c r="D1532" s="2">
        <f>MACD!E1532</f>
        <v>-4.0050046835666375E-2</v>
      </c>
      <c r="E1532" s="2">
        <f>MACD!F1532</f>
        <v>-1.058901962570539E-2</v>
      </c>
      <c r="F1532" s="2">
        <f>'Moving Avg'!D1532</f>
        <v>3.1762000000000001</v>
      </c>
      <c r="G1532" s="2">
        <f>'Moving Avg'!F1532</f>
        <v>3.1379100000000006</v>
      </c>
      <c r="H1532" s="2">
        <f>'Moving Avg'!G1532</f>
        <v>3.1804339999999978</v>
      </c>
      <c r="I1532" s="2">
        <f>'Moving Avg'!H1532</f>
        <v>3.1632849999999983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100</v>
      </c>
      <c r="O1532" s="8">
        <f t="shared" si="232"/>
        <v>50</v>
      </c>
      <c r="P1532" s="8">
        <f t="shared" si="233"/>
        <v>16.5</v>
      </c>
      <c r="Q1532" s="9">
        <f t="shared" si="234"/>
        <v>53.725000000000001</v>
      </c>
      <c r="R1532" s="9">
        <f t="shared" si="235"/>
        <v>46.625</v>
      </c>
      <c r="S1532" s="9">
        <f t="shared" si="236"/>
        <v>38.674999999999997</v>
      </c>
      <c r="T1532" s="9">
        <f t="shared" si="237"/>
        <v>47.875</v>
      </c>
      <c r="U1532" s="8">
        <f t="shared" si="238"/>
        <v>46.341666666666661</v>
      </c>
      <c r="V1532" s="8">
        <f t="shared" si="239"/>
        <v>46.724999999999994</v>
      </c>
    </row>
    <row r="1533" spans="1:22" ht="13.5" x14ac:dyDescent="0.25">
      <c r="A1533" s="3">
        <f>RSI!A1533</f>
        <v>44244</v>
      </c>
      <c r="B1533" s="2">
        <f>RSI!B1533</f>
        <v>3.1701999999999999</v>
      </c>
      <c r="C1533" s="2">
        <f>RSI!I1533</f>
        <v>51.099223745779661</v>
      </c>
      <c r="D1533" s="2">
        <f>MACD!E1533</f>
        <v>-4.7228072599199145E-2</v>
      </c>
      <c r="E1533" s="2">
        <f>MACD!F1533</f>
        <v>-1.7916830220404141E-2</v>
      </c>
      <c r="F1533" s="2">
        <f>'Moving Avg'!D1533</f>
        <v>3.1747000000000001</v>
      </c>
      <c r="G1533" s="2">
        <f>'Moving Avg'!F1533</f>
        <v>3.1397850000000007</v>
      </c>
      <c r="H1533" s="2">
        <f>'Moving Avg'!G1533</f>
        <v>3.1814859999999983</v>
      </c>
      <c r="I1533" s="2">
        <f>'Moving Avg'!H1533</f>
        <v>3.1647379999999985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100</v>
      </c>
      <c r="O1533" s="8">
        <f t="shared" si="232"/>
        <v>50</v>
      </c>
      <c r="P1533" s="8">
        <f t="shared" si="233"/>
        <v>16.5</v>
      </c>
      <c r="Q1533" s="9">
        <f t="shared" si="234"/>
        <v>53.725000000000001</v>
      </c>
      <c r="R1533" s="9">
        <f t="shared" si="235"/>
        <v>46.625</v>
      </c>
      <c r="S1533" s="9">
        <f t="shared" si="236"/>
        <v>38.674999999999997</v>
      </c>
      <c r="T1533" s="9">
        <f t="shared" si="237"/>
        <v>47.875</v>
      </c>
      <c r="U1533" s="8">
        <f t="shared" si="238"/>
        <v>46.341666666666661</v>
      </c>
      <c r="V1533" s="8">
        <f t="shared" si="239"/>
        <v>46.724999999999994</v>
      </c>
    </row>
    <row r="1534" spans="1:22" ht="13.5" x14ac:dyDescent="0.25">
      <c r="A1534" s="3">
        <f>RSI!A1534</f>
        <v>44245</v>
      </c>
      <c r="B1534" s="2">
        <f>RSI!B1534</f>
        <v>3.1701999999999999</v>
      </c>
      <c r="C1534" s="2">
        <f>RSI!I1534</f>
        <v>51.099223745779661</v>
      </c>
      <c r="D1534" s="2">
        <f>MACD!E1534</f>
        <v>-3.832506631593624E-2</v>
      </c>
      <c r="E1534" s="2">
        <f>MACD!F1534</f>
        <v>-2.1998477439510562E-2</v>
      </c>
      <c r="F1534" s="2">
        <f>'Moving Avg'!D1534</f>
        <v>3.1732</v>
      </c>
      <c r="G1534" s="2">
        <f>'Moving Avg'!F1534</f>
        <v>3.1427900000000006</v>
      </c>
      <c r="H1534" s="2">
        <f>'Moving Avg'!G1534</f>
        <v>3.1832879999999983</v>
      </c>
      <c r="I1534" s="2">
        <f>'Moving Avg'!H1534</f>
        <v>3.1661909999999982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45</v>
      </c>
      <c r="O1534" s="8">
        <f t="shared" si="232"/>
        <v>50</v>
      </c>
      <c r="P1534" s="8">
        <f t="shared" si="233"/>
        <v>16.5</v>
      </c>
      <c r="Q1534" s="9">
        <f t="shared" si="234"/>
        <v>34.475000000000001</v>
      </c>
      <c r="R1534" s="9">
        <f t="shared" si="235"/>
        <v>35.625</v>
      </c>
      <c r="S1534" s="9">
        <f t="shared" si="236"/>
        <v>30.425000000000001</v>
      </c>
      <c r="T1534" s="9">
        <f t="shared" si="237"/>
        <v>34.125</v>
      </c>
      <c r="U1534" s="8">
        <f t="shared" si="238"/>
        <v>33.508333333333333</v>
      </c>
      <c r="V1534" s="8">
        <f t="shared" si="239"/>
        <v>33.662499999999994</v>
      </c>
    </row>
    <row r="1535" spans="1:22" ht="13.5" x14ac:dyDescent="0.25">
      <c r="A1535" s="3">
        <f>RSI!A1535</f>
        <v>44246</v>
      </c>
      <c r="B1535" s="2">
        <f>RSI!B1535</f>
        <v>3.1701999999999999</v>
      </c>
      <c r="C1535" s="2">
        <f>RSI!I1535</f>
        <v>51.099223745779675</v>
      </c>
      <c r="D1535" s="2">
        <f>MACD!E1535</f>
        <v>-3.0827553514907624E-2</v>
      </c>
      <c r="E1535" s="2">
        <f>MACD!F1535</f>
        <v>-2.3764292654589975E-2</v>
      </c>
      <c r="F1535" s="2">
        <f>'Moving Avg'!D1535</f>
        <v>3.1717</v>
      </c>
      <c r="G1535" s="2">
        <f>'Moving Avg'!F1535</f>
        <v>3.1465450000000006</v>
      </c>
      <c r="H1535" s="2">
        <f>'Moving Avg'!G1535</f>
        <v>3.185089999999998</v>
      </c>
      <c r="I1535" s="2">
        <f>'Moving Avg'!H1535</f>
        <v>3.1676439999999983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45</v>
      </c>
      <c r="O1535" s="8">
        <f t="shared" si="232"/>
        <v>50</v>
      </c>
      <c r="P1535" s="8">
        <f t="shared" si="233"/>
        <v>16.5</v>
      </c>
      <c r="Q1535" s="9">
        <f t="shared" si="234"/>
        <v>34.475000000000001</v>
      </c>
      <c r="R1535" s="9">
        <f t="shared" si="235"/>
        <v>35.625</v>
      </c>
      <c r="S1535" s="9">
        <f t="shared" si="236"/>
        <v>30.425000000000001</v>
      </c>
      <c r="T1535" s="9">
        <f t="shared" si="237"/>
        <v>34.125</v>
      </c>
      <c r="U1535" s="8">
        <f t="shared" si="238"/>
        <v>33.508333333333333</v>
      </c>
      <c r="V1535" s="8">
        <f t="shared" si="239"/>
        <v>33.662499999999994</v>
      </c>
    </row>
    <row r="1536" spans="1:22" ht="13.5" x14ac:dyDescent="0.25">
      <c r="A1536" s="3">
        <f>RSI!A1536</f>
        <v>44249</v>
      </c>
      <c r="B1536" s="2">
        <f>RSI!B1536</f>
        <v>3.1852999999999998</v>
      </c>
      <c r="C1536" s="2">
        <f>RSI!I1536</f>
        <v>54.232430595702802</v>
      </c>
      <c r="D1536" s="2">
        <f>MACD!E1536</f>
        <v>-2.563517108088309E-2</v>
      </c>
      <c r="E1536" s="2">
        <f>MACD!F1536</f>
        <v>-2.41384683398486E-2</v>
      </c>
      <c r="F1536" s="2">
        <f>'Moving Avg'!D1536</f>
        <v>3.1732199999999997</v>
      </c>
      <c r="G1536" s="2">
        <f>'Moving Avg'!F1536</f>
        <v>3.1510550000000008</v>
      </c>
      <c r="H1536" s="2">
        <f>'Moving Avg'!G1536</f>
        <v>3.187193999999999</v>
      </c>
      <c r="I1536" s="2">
        <f>'Moving Avg'!H1536</f>
        <v>3.1687479999999977</v>
      </c>
      <c r="J1536" s="6" t="str">
        <f>OBV!F1536</f>
        <v>BEARISH</v>
      </c>
      <c r="K1536" s="6" t="str">
        <f>OBV!G1536</f>
        <v>NEUTRAL</v>
      </c>
      <c r="L1536" s="6" t="str">
        <f>OBV!H1536</f>
        <v>BEARISH DIVERGENCE</v>
      </c>
      <c r="M1536" s="8">
        <f t="shared" si="230"/>
        <v>25</v>
      </c>
      <c r="N1536" s="8">
        <f t="shared" si="231"/>
        <v>45</v>
      </c>
      <c r="O1536" s="8">
        <f t="shared" si="232"/>
        <v>50</v>
      </c>
      <c r="P1536" s="8">
        <f t="shared" si="233"/>
        <v>16.5</v>
      </c>
      <c r="Q1536" s="9">
        <f t="shared" si="234"/>
        <v>34.475000000000001</v>
      </c>
      <c r="R1536" s="9">
        <f t="shared" si="235"/>
        <v>35.625</v>
      </c>
      <c r="S1536" s="9">
        <f t="shared" si="236"/>
        <v>30.425000000000001</v>
      </c>
      <c r="T1536" s="9">
        <f t="shared" si="237"/>
        <v>34.125</v>
      </c>
      <c r="U1536" s="8">
        <f t="shared" si="238"/>
        <v>33.508333333333333</v>
      </c>
      <c r="V1536" s="8">
        <f t="shared" si="239"/>
        <v>33.662499999999994</v>
      </c>
    </row>
    <row r="1537" spans="1:22" ht="13.5" x14ac:dyDescent="0.25">
      <c r="A1537" s="3">
        <f>RSI!A1537</f>
        <v>44250</v>
      </c>
      <c r="B1537" s="2">
        <f>RSI!B1537</f>
        <v>3.1852999999999998</v>
      </c>
      <c r="C1537" s="2">
        <f>RSI!I1537</f>
        <v>54.232430595702802</v>
      </c>
      <c r="D1537" s="2">
        <f>MACD!E1537</f>
        <v>-2.1361536170112938E-2</v>
      </c>
      <c r="E1537" s="2">
        <f>MACD!F1537</f>
        <v>-2.3583081905901471E-2</v>
      </c>
      <c r="F1537" s="2">
        <f>'Moving Avg'!D1537</f>
        <v>3.17624</v>
      </c>
      <c r="G1537" s="2">
        <f>'Moving Avg'!F1537</f>
        <v>3.1555650000000006</v>
      </c>
      <c r="H1537" s="2">
        <f>'Moving Avg'!G1537</f>
        <v>3.186593999999999</v>
      </c>
      <c r="I1537" s="2">
        <f>'Moving Avg'!H1537</f>
        <v>3.1694274999999976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25</v>
      </c>
      <c r="N1537" s="8">
        <f t="shared" si="231"/>
        <v>0</v>
      </c>
      <c r="O1537" s="8">
        <f t="shared" si="232"/>
        <v>50</v>
      </c>
      <c r="P1537" s="8">
        <f t="shared" si="233"/>
        <v>83.5</v>
      </c>
      <c r="Q1537" s="9">
        <f t="shared" si="234"/>
        <v>28.774999999999999</v>
      </c>
      <c r="R1537" s="9">
        <f t="shared" si="235"/>
        <v>43.375</v>
      </c>
      <c r="S1537" s="9">
        <f t="shared" si="236"/>
        <v>53.825000000000003</v>
      </c>
      <c r="T1537" s="9">
        <f t="shared" si="237"/>
        <v>39.625</v>
      </c>
      <c r="U1537" s="8">
        <f t="shared" si="238"/>
        <v>41.991666666666667</v>
      </c>
      <c r="V1537" s="8">
        <f t="shared" si="239"/>
        <v>41.400000000000006</v>
      </c>
    </row>
    <row r="1538" spans="1:22" ht="13.5" x14ac:dyDescent="0.25">
      <c r="A1538" s="3">
        <f>RSI!A1538</f>
        <v>44251</v>
      </c>
      <c r="B1538" s="2">
        <f>RSI!B1538</f>
        <v>3.1852999999999998</v>
      </c>
      <c r="C1538" s="2">
        <f>RSI!I1538</f>
        <v>54.232430595702802</v>
      </c>
      <c r="D1538" s="2">
        <f>MACD!E1538</f>
        <v>-1.7856420087086544E-2</v>
      </c>
      <c r="E1538" s="2">
        <f>MACD!F1538</f>
        <v>-2.2437749542138487E-2</v>
      </c>
      <c r="F1538" s="2">
        <f>'Moving Avg'!D1538</f>
        <v>3.1792600000000002</v>
      </c>
      <c r="G1538" s="2">
        <f>'Moving Avg'!F1538</f>
        <v>3.1600750000000004</v>
      </c>
      <c r="H1538" s="2">
        <f>'Moving Avg'!G1538</f>
        <v>3.1852419999999997</v>
      </c>
      <c r="I1538" s="2">
        <f>'Moving Avg'!H1538</f>
        <v>3.1701424999999972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83.5</v>
      </c>
      <c r="Q1538" s="9">
        <f t="shared" si="234"/>
        <v>28.774999999999999</v>
      </c>
      <c r="R1538" s="9">
        <f t="shared" si="235"/>
        <v>43.375</v>
      </c>
      <c r="S1538" s="9">
        <f t="shared" si="236"/>
        <v>53.825000000000003</v>
      </c>
      <c r="T1538" s="9">
        <f t="shared" si="237"/>
        <v>39.625</v>
      </c>
      <c r="U1538" s="8">
        <f t="shared" si="238"/>
        <v>41.991666666666667</v>
      </c>
      <c r="V1538" s="8">
        <f t="shared" si="239"/>
        <v>41.400000000000006</v>
      </c>
    </row>
    <row r="1539" spans="1:22" ht="13.5" x14ac:dyDescent="0.25">
      <c r="A1539" s="3">
        <f>RSI!A1539</f>
        <v>44252</v>
      </c>
      <c r="B1539" s="2">
        <f>RSI!B1539</f>
        <v>3.1852999999999998</v>
      </c>
      <c r="C1539" s="2">
        <f>RSI!I1539</f>
        <v>54.232430595702802</v>
      </c>
      <c r="D1539" s="2">
        <f>MACD!E1539</f>
        <v>-1.4993364237569473E-2</v>
      </c>
      <c r="E1539" s="2">
        <f>MACD!F1539</f>
        <v>-2.0948872481224685E-2</v>
      </c>
      <c r="F1539" s="2">
        <f>'Moving Avg'!D1539</f>
        <v>3.1822799999999996</v>
      </c>
      <c r="G1539" s="2">
        <f>'Moving Avg'!F1539</f>
        <v>3.1619550000000003</v>
      </c>
      <c r="H1539" s="2">
        <f>'Moving Avg'!G1539</f>
        <v>3.1835900000000006</v>
      </c>
      <c r="I1539" s="2">
        <f>'Moving Avg'!H1539</f>
        <v>3.1704329999999969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25</v>
      </c>
      <c r="N1539" s="8">
        <f t="shared" si="241"/>
        <v>0</v>
      </c>
      <c r="O1539" s="8">
        <f t="shared" si="242"/>
        <v>50</v>
      </c>
      <c r="P1539" s="8">
        <f t="shared" si="243"/>
        <v>83.5</v>
      </c>
      <c r="Q1539" s="9">
        <f t="shared" ref="Q1539:Q1602" si="244">0.35*M1539+N1539*0.35+O1539*0.15+P1539*0.15</f>
        <v>28.774999999999999</v>
      </c>
      <c r="R1539" s="9">
        <f t="shared" ref="R1539:R1602" si="245">M1539*0.2+N1539*0.2+O1539*0.35+P1539*0.25</f>
        <v>43.375</v>
      </c>
      <c r="S1539" s="9">
        <f t="shared" ref="S1539:S1602" si="246">M1539*0.15+N1539*0.15+O1539*0.25+P1539*0.45</f>
        <v>53.825000000000003</v>
      </c>
      <c r="T1539" s="9">
        <f t="shared" ref="T1539:T1602" si="247">0.25*SUM(M1539:P1539)</f>
        <v>39.625</v>
      </c>
      <c r="U1539" s="8">
        <f t="shared" ref="U1539:U1602" si="248">SUM(Q1539:S1539)/3</f>
        <v>41.991666666666667</v>
      </c>
      <c r="V1539" s="8">
        <f t="shared" ref="V1539:V1602" si="249">SUM(Q1539:T1539)/4</f>
        <v>41.400000000000006</v>
      </c>
    </row>
    <row r="1540" spans="1:22" ht="13.5" x14ac:dyDescent="0.25">
      <c r="A1540" s="3">
        <f>RSI!A1540</f>
        <v>44253</v>
      </c>
      <c r="B1540" s="2">
        <f>RSI!B1540</f>
        <v>3.1852999999999998</v>
      </c>
      <c r="C1540" s="2">
        <f>RSI!I1540</f>
        <v>54.232430595702795</v>
      </c>
      <c r="D1540" s="2">
        <f>MACD!E1540</f>
        <v>-1.2665974449627804E-2</v>
      </c>
      <c r="E1540" s="2">
        <f>MACD!F1540</f>
        <v>-1.929229287490531E-2</v>
      </c>
      <c r="F1540" s="2">
        <f>'Moving Avg'!D1540</f>
        <v>3.1852999999999998</v>
      </c>
      <c r="G1540" s="2">
        <f>'Moving Avg'!F1540</f>
        <v>3.1619549999999998</v>
      </c>
      <c r="H1540" s="2">
        <f>'Moving Avg'!G1540</f>
        <v>3.181938000000001</v>
      </c>
      <c r="I1540" s="2">
        <f>'Moving Avg'!H1540</f>
        <v>3.1702634999999968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25</v>
      </c>
      <c r="N1540" s="8">
        <f t="shared" si="241"/>
        <v>0</v>
      </c>
      <c r="O1540" s="8">
        <f t="shared" si="242"/>
        <v>50</v>
      </c>
      <c r="P1540" s="8">
        <f t="shared" si="243"/>
        <v>83.5</v>
      </c>
      <c r="Q1540" s="9">
        <f t="shared" si="244"/>
        <v>28.774999999999999</v>
      </c>
      <c r="R1540" s="9">
        <f t="shared" si="245"/>
        <v>43.375</v>
      </c>
      <c r="S1540" s="9">
        <f t="shared" si="246"/>
        <v>53.825000000000003</v>
      </c>
      <c r="T1540" s="9">
        <f t="shared" si="247"/>
        <v>39.625</v>
      </c>
      <c r="U1540" s="8">
        <f t="shared" si="248"/>
        <v>41.991666666666667</v>
      </c>
      <c r="V1540" s="8">
        <f t="shared" si="249"/>
        <v>41.400000000000006</v>
      </c>
    </row>
    <row r="1541" spans="1:22" ht="13.5" x14ac:dyDescent="0.25">
      <c r="A1541" s="3">
        <f>RSI!A1541</f>
        <v>44256</v>
      </c>
      <c r="B1541" s="2">
        <f>RSI!B1541</f>
        <v>3.1852999999999998</v>
      </c>
      <c r="C1541" s="2">
        <f>RSI!I1541</f>
        <v>54.232430595702802</v>
      </c>
      <c r="D1541" s="2">
        <f>MACD!E1541</f>
        <v>-1.0784789009506746E-2</v>
      </c>
      <c r="E1541" s="2">
        <f>MACD!F1541</f>
        <v>-1.7590792101825597E-2</v>
      </c>
      <c r="F1541" s="2">
        <f>'Moving Avg'!D1541</f>
        <v>3.1852999999999998</v>
      </c>
      <c r="G1541" s="2">
        <f>'Moving Avg'!F1541</f>
        <v>3.1664649999999996</v>
      </c>
      <c r="H1541" s="2">
        <f>'Moving Avg'!G1541</f>
        <v>3.1810380000000014</v>
      </c>
      <c r="I1541" s="2">
        <f>'Moving Avg'!H1541</f>
        <v>3.1705539999999961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25</v>
      </c>
      <c r="N1541" s="8">
        <f t="shared" si="241"/>
        <v>0</v>
      </c>
      <c r="O1541" s="8">
        <f t="shared" si="242"/>
        <v>50</v>
      </c>
      <c r="P1541" s="8">
        <f t="shared" si="243"/>
        <v>33</v>
      </c>
      <c r="Q1541" s="9">
        <f t="shared" si="244"/>
        <v>21.2</v>
      </c>
      <c r="R1541" s="9">
        <f t="shared" si="245"/>
        <v>30.75</v>
      </c>
      <c r="S1541" s="9">
        <f t="shared" si="246"/>
        <v>31.1</v>
      </c>
      <c r="T1541" s="9">
        <f t="shared" si="247"/>
        <v>27</v>
      </c>
      <c r="U1541" s="8">
        <f t="shared" si="248"/>
        <v>27.683333333333337</v>
      </c>
      <c r="V1541" s="8">
        <f t="shared" si="249"/>
        <v>27.512500000000003</v>
      </c>
    </row>
    <row r="1542" spans="1:22" ht="13.5" x14ac:dyDescent="0.25">
      <c r="A1542" s="3">
        <f>RSI!A1542</f>
        <v>44257</v>
      </c>
      <c r="B1542" s="2">
        <f>RSI!B1542</f>
        <v>3.1852999999999998</v>
      </c>
      <c r="C1542" s="2">
        <f>RSI!I1542</f>
        <v>54.232430595702802</v>
      </c>
      <c r="D1542" s="2">
        <f>MACD!E1542</f>
        <v>-1.0428478034944622E-2</v>
      </c>
      <c r="E1542" s="2">
        <f>MACD!F1542</f>
        <v>-1.6158329288449402E-2</v>
      </c>
      <c r="F1542" s="2">
        <f>'Moving Avg'!D1542</f>
        <v>3.1852999999999998</v>
      </c>
      <c r="G1542" s="2">
        <f>'Moving Avg'!F1542</f>
        <v>3.1739799999999994</v>
      </c>
      <c r="H1542" s="2">
        <f>'Moving Avg'!G1542</f>
        <v>3.1801380000000017</v>
      </c>
      <c r="I1542" s="2">
        <f>'Moving Avg'!H1542</f>
        <v>3.1704199999999965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25</v>
      </c>
      <c r="N1542" s="8">
        <f t="shared" si="241"/>
        <v>0</v>
      </c>
      <c r="O1542" s="8">
        <f t="shared" si="242"/>
        <v>50</v>
      </c>
      <c r="P1542" s="8">
        <f t="shared" si="243"/>
        <v>33</v>
      </c>
      <c r="Q1542" s="9">
        <f t="shared" si="244"/>
        <v>21.2</v>
      </c>
      <c r="R1542" s="9">
        <f t="shared" si="245"/>
        <v>30.75</v>
      </c>
      <c r="S1542" s="9">
        <f t="shared" si="246"/>
        <v>31.1</v>
      </c>
      <c r="T1542" s="9">
        <f t="shared" si="247"/>
        <v>27</v>
      </c>
      <c r="U1542" s="8">
        <f t="shared" si="248"/>
        <v>27.683333333333337</v>
      </c>
      <c r="V1542" s="8">
        <f t="shared" si="249"/>
        <v>27.512500000000003</v>
      </c>
    </row>
    <row r="1543" spans="1:22" ht="13.5" x14ac:dyDescent="0.25">
      <c r="A1543" s="3">
        <f>RSI!A1543</f>
        <v>44258</v>
      </c>
      <c r="B1543" s="2">
        <f>RSI!B1543</f>
        <v>3.1852999999999998</v>
      </c>
      <c r="C1543" s="2">
        <f>RSI!I1543</f>
        <v>54.232430595702802</v>
      </c>
      <c r="D1543" s="2">
        <f>MACD!E1543</f>
        <v>-1.0202553732538977E-2</v>
      </c>
      <c r="E1543" s="2">
        <f>MACD!F1543</f>
        <v>-1.4967174177267319E-2</v>
      </c>
      <c r="F1543" s="2">
        <f>'Moving Avg'!D1543</f>
        <v>3.1852999999999998</v>
      </c>
      <c r="G1543" s="2">
        <f>'Moving Avg'!F1543</f>
        <v>3.1792399999999996</v>
      </c>
      <c r="H1543" s="2">
        <f>'Moving Avg'!G1543</f>
        <v>3.179238000000002</v>
      </c>
      <c r="I1543" s="2">
        <f>'Moving Avg'!H1543</f>
        <v>3.1702504999999959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33</v>
      </c>
      <c r="Q1543" s="9">
        <f t="shared" si="244"/>
        <v>21.2</v>
      </c>
      <c r="R1543" s="9">
        <f t="shared" si="245"/>
        <v>30.75</v>
      </c>
      <c r="S1543" s="9">
        <f t="shared" si="246"/>
        <v>31.1</v>
      </c>
      <c r="T1543" s="9">
        <f t="shared" si="247"/>
        <v>27</v>
      </c>
      <c r="U1543" s="8">
        <f t="shared" si="248"/>
        <v>27.683333333333337</v>
      </c>
      <c r="V1543" s="8">
        <f t="shared" si="249"/>
        <v>27.512500000000003</v>
      </c>
    </row>
    <row r="1544" spans="1:22" ht="13.5" x14ac:dyDescent="0.25">
      <c r="A1544" s="3">
        <f>RSI!A1544</f>
        <v>44259</v>
      </c>
      <c r="B1544" s="2">
        <f>RSI!B1544</f>
        <v>3.1852999999999998</v>
      </c>
      <c r="C1544" s="2">
        <f>RSI!I1544</f>
        <v>54.232430595702802</v>
      </c>
      <c r="D1544" s="2">
        <f>MACD!E1544</f>
        <v>-1.0081358866180778E-2</v>
      </c>
      <c r="E1544" s="2">
        <f>MACD!F1544</f>
        <v>-1.3990011115050011E-2</v>
      </c>
      <c r="F1544" s="2">
        <f>'Moving Avg'!D1544</f>
        <v>3.1852999999999998</v>
      </c>
      <c r="G1544" s="2">
        <f>'Moving Avg'!F1544</f>
        <v>3.1796199999999994</v>
      </c>
      <c r="H1544" s="2">
        <f>'Moving Avg'!G1544</f>
        <v>3.1783380000000023</v>
      </c>
      <c r="I1544" s="2">
        <f>'Moving Avg'!H1544</f>
        <v>3.1701164999999962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33</v>
      </c>
      <c r="Q1544" s="9">
        <f t="shared" si="244"/>
        <v>21.2</v>
      </c>
      <c r="R1544" s="9">
        <f t="shared" si="245"/>
        <v>30.75</v>
      </c>
      <c r="S1544" s="9">
        <f t="shared" si="246"/>
        <v>31.1</v>
      </c>
      <c r="T1544" s="9">
        <f t="shared" si="247"/>
        <v>27</v>
      </c>
      <c r="U1544" s="8">
        <f t="shared" si="248"/>
        <v>27.683333333333337</v>
      </c>
      <c r="V1544" s="8">
        <f t="shared" si="249"/>
        <v>27.512500000000003</v>
      </c>
    </row>
    <row r="1545" spans="1:22" ht="13.5" x14ac:dyDescent="0.25">
      <c r="A1545" s="3">
        <f>RSI!A1545</f>
        <v>44260</v>
      </c>
      <c r="B1545" s="2">
        <f>RSI!B1545</f>
        <v>3.1852999999999998</v>
      </c>
      <c r="C1545" s="2">
        <f>RSI!I1545</f>
        <v>54.232430595702802</v>
      </c>
      <c r="D1545" s="2">
        <f>MACD!E1545</f>
        <v>-1.0043598114861219E-2</v>
      </c>
      <c r="E1545" s="2">
        <f>MACD!F1545</f>
        <v>-1.3200728515012253E-2</v>
      </c>
      <c r="F1545" s="2">
        <f>'Moving Avg'!D1545</f>
        <v>3.1852999999999998</v>
      </c>
      <c r="G1545" s="2">
        <f>'Moving Avg'!F1545</f>
        <v>3.1799999999999993</v>
      </c>
      <c r="H1545" s="2">
        <f>'Moving Avg'!G1545</f>
        <v>3.1777380000000024</v>
      </c>
      <c r="I1545" s="2">
        <f>'Moving Avg'!H1545</f>
        <v>3.170194499999996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33</v>
      </c>
      <c r="Q1545" s="9">
        <f t="shared" si="244"/>
        <v>21.2</v>
      </c>
      <c r="R1545" s="9">
        <f t="shared" si="245"/>
        <v>30.75</v>
      </c>
      <c r="S1545" s="9">
        <f t="shared" si="246"/>
        <v>31.1</v>
      </c>
      <c r="T1545" s="9">
        <f t="shared" si="247"/>
        <v>27</v>
      </c>
      <c r="U1545" s="8">
        <f t="shared" si="248"/>
        <v>27.683333333333337</v>
      </c>
      <c r="V1545" s="8">
        <f t="shared" si="249"/>
        <v>27.512500000000003</v>
      </c>
    </row>
    <row r="1546" spans="1:22" ht="13.5" x14ac:dyDescent="0.25">
      <c r="A1546" s="3">
        <f>RSI!A1546</f>
        <v>44263</v>
      </c>
      <c r="B1546" s="2">
        <f>RSI!B1546</f>
        <v>3.1852999999999998</v>
      </c>
      <c r="C1546" s="2">
        <f>RSI!I1546</f>
        <v>54.232430595702802</v>
      </c>
      <c r="D1546" s="2">
        <f>MACD!E1546</f>
        <v>-7.7485593710648892E-3</v>
      </c>
      <c r="E1546" s="2">
        <f>MACD!F1546</f>
        <v>-1.2110294686222782E-2</v>
      </c>
      <c r="F1546" s="2">
        <f>'Moving Avg'!D1546</f>
        <v>3.1852999999999998</v>
      </c>
      <c r="G1546" s="2">
        <f>'Moving Avg'!F1546</f>
        <v>3.1803799999999991</v>
      </c>
      <c r="H1546" s="2">
        <f>'Moving Avg'!G1546</f>
        <v>3.1772880000000021</v>
      </c>
      <c r="I1546" s="2">
        <f>'Moving Avg'!H1546</f>
        <v>3.1702724999999958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33</v>
      </c>
      <c r="Q1546" s="9">
        <f t="shared" si="244"/>
        <v>21.2</v>
      </c>
      <c r="R1546" s="9">
        <f t="shared" si="245"/>
        <v>30.75</v>
      </c>
      <c r="S1546" s="9">
        <f t="shared" si="246"/>
        <v>31.1</v>
      </c>
      <c r="T1546" s="9">
        <f t="shared" si="247"/>
        <v>27</v>
      </c>
      <c r="U1546" s="8">
        <f t="shared" si="248"/>
        <v>27.683333333333337</v>
      </c>
      <c r="V1546" s="8">
        <f t="shared" si="249"/>
        <v>27.512500000000003</v>
      </c>
    </row>
    <row r="1547" spans="1:22" ht="13.5" x14ac:dyDescent="0.25">
      <c r="A1547" s="3">
        <f>RSI!A1547</f>
        <v>44264</v>
      </c>
      <c r="B1547" s="2">
        <f>RSI!B1547</f>
        <v>3.1852999999999998</v>
      </c>
      <c r="C1547" s="2">
        <f>RSI!I1547</f>
        <v>54.232430595702802</v>
      </c>
      <c r="D1547" s="2">
        <f>MACD!E1547</f>
        <v>-5.8621494222665937E-3</v>
      </c>
      <c r="E1547" s="2">
        <f>MACD!F1547</f>
        <v>-1.0860665633431545E-2</v>
      </c>
      <c r="F1547" s="2">
        <f>'Moving Avg'!D1547</f>
        <v>3.1852999999999998</v>
      </c>
      <c r="G1547" s="2">
        <f>'Moving Avg'!F1547</f>
        <v>3.1807599999999989</v>
      </c>
      <c r="H1547" s="2">
        <f>'Moving Avg'!G1547</f>
        <v>3.1763880000000024</v>
      </c>
      <c r="I1547" s="2">
        <f>'Moving Avg'!H1547</f>
        <v>3.1704919999999959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25</v>
      </c>
      <c r="N1547" s="8">
        <f t="shared" si="241"/>
        <v>0</v>
      </c>
      <c r="O1547" s="8">
        <f t="shared" si="242"/>
        <v>50</v>
      </c>
      <c r="P1547" s="8">
        <f t="shared" si="243"/>
        <v>33</v>
      </c>
      <c r="Q1547" s="9">
        <f t="shared" si="244"/>
        <v>21.2</v>
      </c>
      <c r="R1547" s="9">
        <f t="shared" si="245"/>
        <v>30.75</v>
      </c>
      <c r="S1547" s="9">
        <f t="shared" si="246"/>
        <v>31.1</v>
      </c>
      <c r="T1547" s="9">
        <f t="shared" si="247"/>
        <v>27</v>
      </c>
      <c r="U1547" s="8">
        <f t="shared" si="248"/>
        <v>27.683333333333337</v>
      </c>
      <c r="V1547" s="8">
        <f t="shared" si="249"/>
        <v>27.512500000000003</v>
      </c>
    </row>
    <row r="1548" spans="1:22" ht="13.5" x14ac:dyDescent="0.25">
      <c r="A1548" s="3">
        <f>RSI!A1548</f>
        <v>44265</v>
      </c>
      <c r="B1548" s="2">
        <f>RSI!B1548</f>
        <v>3.1852999999999998</v>
      </c>
      <c r="C1548" s="2">
        <f>RSI!I1548</f>
        <v>54.232430595702802</v>
      </c>
      <c r="D1548" s="2">
        <f>MACD!E1548</f>
        <v>-4.3173877880540168E-3</v>
      </c>
      <c r="E1548" s="2">
        <f>MACD!F1548</f>
        <v>-9.5520100643560393E-3</v>
      </c>
      <c r="F1548" s="2">
        <f>'Moving Avg'!D1548</f>
        <v>3.1852999999999998</v>
      </c>
      <c r="G1548" s="2">
        <f>'Moving Avg'!F1548</f>
        <v>3.1811399999999987</v>
      </c>
      <c r="H1548" s="2">
        <f>'Moving Avg'!G1548</f>
        <v>3.1754880000000019</v>
      </c>
      <c r="I1548" s="2">
        <f>'Moving Avg'!H1548</f>
        <v>3.1704994999999956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0</v>
      </c>
      <c r="O1548" s="8">
        <f t="shared" si="242"/>
        <v>50</v>
      </c>
      <c r="P1548" s="8">
        <f t="shared" si="243"/>
        <v>33</v>
      </c>
      <c r="Q1548" s="9">
        <f t="shared" si="244"/>
        <v>21.2</v>
      </c>
      <c r="R1548" s="9">
        <f t="shared" si="245"/>
        <v>30.75</v>
      </c>
      <c r="S1548" s="9">
        <f t="shared" si="246"/>
        <v>31.1</v>
      </c>
      <c r="T1548" s="9">
        <f t="shared" si="247"/>
        <v>27</v>
      </c>
      <c r="U1548" s="8">
        <f t="shared" si="248"/>
        <v>27.683333333333337</v>
      </c>
      <c r="V1548" s="8">
        <f t="shared" si="249"/>
        <v>27.512500000000003</v>
      </c>
    </row>
    <row r="1549" spans="1:22" ht="13.5" x14ac:dyDescent="0.25">
      <c r="A1549" s="3">
        <f>RSI!A1549</f>
        <v>44266</v>
      </c>
      <c r="B1549" s="2">
        <f>RSI!B1549</f>
        <v>3.1852999999999998</v>
      </c>
      <c r="C1549" s="2">
        <f>RSI!I1549</f>
        <v>54.232430595702802</v>
      </c>
      <c r="D1549" s="2">
        <f>MACD!E1549</f>
        <v>-3.0579034559723439E-3</v>
      </c>
      <c r="E1549" s="2">
        <f>MACD!F1549</f>
        <v>-8.2531887426792998E-3</v>
      </c>
      <c r="F1549" s="2">
        <f>'Moving Avg'!D1549</f>
        <v>3.1852999999999998</v>
      </c>
      <c r="G1549" s="2">
        <f>'Moving Avg'!F1549</f>
        <v>3.1815199999999986</v>
      </c>
      <c r="H1549" s="2">
        <f>'Moving Avg'!G1549</f>
        <v>3.1745880000000022</v>
      </c>
      <c r="I1549" s="2">
        <f>'Moving Avg'!H1549</f>
        <v>3.1702239999999962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33</v>
      </c>
      <c r="Q1549" s="9">
        <f t="shared" si="244"/>
        <v>21.2</v>
      </c>
      <c r="R1549" s="9">
        <f t="shared" si="245"/>
        <v>30.75</v>
      </c>
      <c r="S1549" s="9">
        <f t="shared" si="246"/>
        <v>31.1</v>
      </c>
      <c r="T1549" s="9">
        <f t="shared" si="247"/>
        <v>27</v>
      </c>
      <c r="U1549" s="8">
        <f t="shared" si="248"/>
        <v>27.683333333333337</v>
      </c>
      <c r="V1549" s="8">
        <f t="shared" si="249"/>
        <v>27.512500000000003</v>
      </c>
    </row>
    <row r="1550" spans="1:22" ht="13.5" x14ac:dyDescent="0.25">
      <c r="A1550" s="3">
        <f>RSI!A1550</f>
        <v>44267</v>
      </c>
      <c r="B1550" s="2">
        <f>RSI!B1550</f>
        <v>3.1852999999999998</v>
      </c>
      <c r="C1550" s="2">
        <f>RSI!I1550</f>
        <v>54.232430595702795</v>
      </c>
      <c r="D1550" s="2">
        <f>MACD!E1550</f>
        <v>-2.036280079487085E-3</v>
      </c>
      <c r="E1550" s="2">
        <f>MACD!F1550</f>
        <v>-7.0098070100408569E-3</v>
      </c>
      <c r="F1550" s="2">
        <f>'Moving Avg'!D1550</f>
        <v>3.1852999999999998</v>
      </c>
      <c r="G1550" s="2">
        <f>'Moving Avg'!F1550</f>
        <v>3.1818999999999984</v>
      </c>
      <c r="H1550" s="2">
        <f>'Moving Avg'!G1550</f>
        <v>3.1736880000000021</v>
      </c>
      <c r="I1550" s="2">
        <f>'Moving Avg'!H1550</f>
        <v>3.1700189999999959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25</v>
      </c>
      <c r="N1550" s="8">
        <f t="shared" si="241"/>
        <v>0</v>
      </c>
      <c r="O1550" s="8">
        <f t="shared" si="242"/>
        <v>50</v>
      </c>
      <c r="P1550" s="8">
        <f t="shared" si="243"/>
        <v>33</v>
      </c>
      <c r="Q1550" s="9">
        <f t="shared" si="244"/>
        <v>21.2</v>
      </c>
      <c r="R1550" s="9">
        <f t="shared" si="245"/>
        <v>30.75</v>
      </c>
      <c r="S1550" s="9">
        <f t="shared" si="246"/>
        <v>31.1</v>
      </c>
      <c r="T1550" s="9">
        <f t="shared" si="247"/>
        <v>27</v>
      </c>
      <c r="U1550" s="8">
        <f t="shared" si="248"/>
        <v>27.683333333333337</v>
      </c>
      <c r="V1550" s="8">
        <f t="shared" si="249"/>
        <v>27.512500000000003</v>
      </c>
    </row>
    <row r="1551" spans="1:22" ht="13.5" x14ac:dyDescent="0.25">
      <c r="A1551" s="3">
        <f>RSI!A1551</f>
        <v>44270</v>
      </c>
      <c r="B1551" s="2">
        <f>RSI!B1551</f>
        <v>3.1252</v>
      </c>
      <c r="C1551" s="2">
        <f>RSI!I1551</f>
        <v>30.552272168225059</v>
      </c>
      <c r="D1551" s="2">
        <f>MACD!E1551</f>
        <v>3.2391944186649368E-3</v>
      </c>
      <c r="E1551" s="2">
        <f>MACD!F1551</f>
        <v>-4.9600067242996987E-3</v>
      </c>
      <c r="F1551" s="2">
        <f>'Moving Avg'!D1551</f>
        <v>3.1732799999999997</v>
      </c>
      <c r="G1551" s="2">
        <f>'Moving Avg'!F1551</f>
        <v>3.1792749999999987</v>
      </c>
      <c r="H1551" s="2">
        <f>'Moving Avg'!G1551</f>
        <v>3.1703840000000021</v>
      </c>
      <c r="I1551" s="2">
        <f>'Moving Avg'!H1551</f>
        <v>3.1699734999999958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0</v>
      </c>
      <c r="O1551" s="8">
        <f t="shared" si="242"/>
        <v>50</v>
      </c>
      <c r="P1551" s="8">
        <f t="shared" si="243"/>
        <v>16.5</v>
      </c>
      <c r="Q1551" s="9">
        <f t="shared" si="244"/>
        <v>18.725000000000001</v>
      </c>
      <c r="R1551" s="9">
        <f t="shared" si="245"/>
        <v>26.625</v>
      </c>
      <c r="S1551" s="9">
        <f t="shared" si="246"/>
        <v>23.675000000000001</v>
      </c>
      <c r="T1551" s="9">
        <f t="shared" si="247"/>
        <v>22.875</v>
      </c>
      <c r="U1551" s="8">
        <f t="shared" si="248"/>
        <v>23.008333333333336</v>
      </c>
      <c r="V1551" s="8">
        <f t="shared" si="249"/>
        <v>22.975000000000001</v>
      </c>
    </row>
    <row r="1552" spans="1:22" ht="13.5" x14ac:dyDescent="0.25">
      <c r="A1552" s="3">
        <f>RSI!A1552</f>
        <v>44271</v>
      </c>
      <c r="B1552" s="2">
        <f>RSI!B1552</f>
        <v>3.0350000000000001</v>
      </c>
      <c r="C1552" s="2">
        <f>RSI!I1552</f>
        <v>17.911489131448619</v>
      </c>
      <c r="D1552" s="2">
        <f>MACD!E1552</f>
        <v>1.4701868804183782E-2</v>
      </c>
      <c r="E1552" s="2">
        <f>MACD!F1552</f>
        <v>-1.0276316186030028E-3</v>
      </c>
      <c r="F1552" s="2">
        <f>'Moving Avg'!D1552</f>
        <v>3.1432199999999999</v>
      </c>
      <c r="G1552" s="2">
        <f>'Moving Avg'!F1552</f>
        <v>3.1725149999999984</v>
      </c>
      <c r="H1552" s="2">
        <f>'Moving Avg'!G1552</f>
        <v>3.1652760000000018</v>
      </c>
      <c r="I1552" s="2">
        <f>'Moving Avg'!H1552</f>
        <v>3.1692294999999948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50</v>
      </c>
      <c r="N1552" s="8">
        <f t="shared" si="241"/>
        <v>0</v>
      </c>
      <c r="O1552" s="8">
        <f t="shared" si="242"/>
        <v>0</v>
      </c>
      <c r="P1552" s="8">
        <f t="shared" si="243"/>
        <v>16.5</v>
      </c>
      <c r="Q1552" s="9">
        <f t="shared" si="244"/>
        <v>19.975000000000001</v>
      </c>
      <c r="R1552" s="9">
        <f t="shared" si="245"/>
        <v>14.125</v>
      </c>
      <c r="S1552" s="9">
        <f t="shared" si="246"/>
        <v>14.925000000000001</v>
      </c>
      <c r="T1552" s="9">
        <f t="shared" si="247"/>
        <v>16.625</v>
      </c>
      <c r="U1552" s="8">
        <f t="shared" si="248"/>
        <v>16.341666666666669</v>
      </c>
      <c r="V1552" s="8">
        <f t="shared" si="249"/>
        <v>16.412500000000001</v>
      </c>
    </row>
    <row r="1553" spans="1:22" ht="13.5" x14ac:dyDescent="0.25">
      <c r="A1553" s="3">
        <f>RSI!A1553</f>
        <v>44272</v>
      </c>
      <c r="B1553" s="2">
        <f>RSI!B1553</f>
        <v>3.0125000000000002</v>
      </c>
      <c r="C1553" s="2">
        <f>RSI!I1553</f>
        <v>16.11984411938576</v>
      </c>
      <c r="D1553" s="2">
        <f>MACD!E1553</f>
        <v>2.6894541114158343E-2</v>
      </c>
      <c r="E1553" s="2">
        <f>MACD!F1553</f>
        <v>4.5568029279492665E-3</v>
      </c>
      <c r="F1553" s="2">
        <f>'Moving Avg'!D1553</f>
        <v>3.1086599999999995</v>
      </c>
      <c r="G1553" s="2">
        <f>'Moving Avg'!F1553</f>
        <v>3.1646299999999989</v>
      </c>
      <c r="H1553" s="2">
        <f>'Moving Avg'!G1553</f>
        <v>3.1616700000000013</v>
      </c>
      <c r="I1553" s="2">
        <f>'Moving Avg'!H1553</f>
        <v>3.168372999999995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50</v>
      </c>
      <c r="N1553" s="8">
        <f t="shared" si="241"/>
        <v>0</v>
      </c>
      <c r="O1553" s="8">
        <f t="shared" si="242"/>
        <v>0</v>
      </c>
      <c r="P1553" s="8">
        <f t="shared" si="243"/>
        <v>16.5</v>
      </c>
      <c r="Q1553" s="9">
        <f t="shared" si="244"/>
        <v>19.975000000000001</v>
      </c>
      <c r="R1553" s="9">
        <f t="shared" si="245"/>
        <v>14.125</v>
      </c>
      <c r="S1553" s="9">
        <f t="shared" si="246"/>
        <v>14.925000000000001</v>
      </c>
      <c r="T1553" s="9">
        <f t="shared" si="247"/>
        <v>16.625</v>
      </c>
      <c r="U1553" s="8">
        <f t="shared" si="248"/>
        <v>16.341666666666669</v>
      </c>
      <c r="V1553" s="8">
        <f t="shared" si="249"/>
        <v>16.412500000000001</v>
      </c>
    </row>
    <row r="1554" spans="1:22" ht="13.5" x14ac:dyDescent="0.25">
      <c r="A1554" s="3">
        <f>RSI!A1554</f>
        <v>44273</v>
      </c>
      <c r="B1554" s="2">
        <f>RSI!B1554</f>
        <v>3.0049999999999999</v>
      </c>
      <c r="C1554" s="2">
        <f>RSI!I1554</f>
        <v>15.561086303633189</v>
      </c>
      <c r="D1554" s="2">
        <f>MACD!E1554</f>
        <v>3.8665500432637945E-2</v>
      </c>
      <c r="E1554" s="2">
        <f>MACD!F1554</f>
        <v>1.1378542428887002E-2</v>
      </c>
      <c r="F1554" s="2">
        <f>'Moving Avg'!D1554</f>
        <v>3.0726</v>
      </c>
      <c r="G1554" s="2">
        <f>'Moving Avg'!F1554</f>
        <v>3.1563699999999995</v>
      </c>
      <c r="H1554" s="2">
        <f>'Moving Avg'!G1554</f>
        <v>3.1564120000000009</v>
      </c>
      <c r="I1554" s="2">
        <f>'Moving Avg'!H1554</f>
        <v>3.1674789999999948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50</v>
      </c>
      <c r="N1554" s="8">
        <f t="shared" si="241"/>
        <v>0</v>
      </c>
      <c r="O1554" s="8">
        <f t="shared" si="242"/>
        <v>0</v>
      </c>
      <c r="P1554" s="8">
        <f t="shared" si="243"/>
        <v>16.5</v>
      </c>
      <c r="Q1554" s="9">
        <f t="shared" si="244"/>
        <v>19.975000000000001</v>
      </c>
      <c r="R1554" s="9">
        <f t="shared" si="245"/>
        <v>14.125</v>
      </c>
      <c r="S1554" s="9">
        <f t="shared" si="246"/>
        <v>14.925000000000001</v>
      </c>
      <c r="T1554" s="9">
        <f t="shared" si="247"/>
        <v>16.625</v>
      </c>
      <c r="U1554" s="8">
        <f t="shared" si="248"/>
        <v>16.341666666666669</v>
      </c>
      <c r="V1554" s="8">
        <f t="shared" si="249"/>
        <v>16.412500000000001</v>
      </c>
    </row>
    <row r="1555" spans="1:22" ht="13.5" x14ac:dyDescent="0.25">
      <c r="A1555" s="3">
        <f>RSI!A1555</f>
        <v>44274</v>
      </c>
      <c r="B1555" s="2">
        <f>RSI!B1555</f>
        <v>2.9899</v>
      </c>
      <c r="C1555" s="2">
        <f>RSI!I1555</f>
        <v>14.473330009160989</v>
      </c>
      <c r="D1555" s="2">
        <f>MACD!E1555</f>
        <v>5.0620348896601719E-2</v>
      </c>
      <c r="E1555" s="2">
        <f>MACD!F1555</f>
        <v>1.9226903722429946E-2</v>
      </c>
      <c r="F1555" s="2">
        <f>'Moving Avg'!D1555</f>
        <v>3.0335199999999998</v>
      </c>
      <c r="G1555" s="2">
        <f>'Moving Avg'!F1555</f>
        <v>3.1473549999999997</v>
      </c>
      <c r="H1555" s="2">
        <f>'Moving Avg'!G1555</f>
        <v>3.1510020000000001</v>
      </c>
      <c r="I1555" s="2">
        <f>'Moving Avg'!H1555</f>
        <v>3.1665094999999952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50</v>
      </c>
      <c r="N1555" s="8">
        <f t="shared" si="241"/>
        <v>0</v>
      </c>
      <c r="O1555" s="8">
        <f t="shared" si="242"/>
        <v>0</v>
      </c>
      <c r="P1555" s="8">
        <f t="shared" si="243"/>
        <v>16.5</v>
      </c>
      <c r="Q1555" s="9">
        <f t="shared" si="244"/>
        <v>19.975000000000001</v>
      </c>
      <c r="R1555" s="9">
        <f t="shared" si="245"/>
        <v>14.125</v>
      </c>
      <c r="S1555" s="9">
        <f t="shared" si="246"/>
        <v>14.925000000000001</v>
      </c>
      <c r="T1555" s="9">
        <f t="shared" si="247"/>
        <v>16.625</v>
      </c>
      <c r="U1555" s="8">
        <f t="shared" si="248"/>
        <v>16.341666666666669</v>
      </c>
      <c r="V1555" s="8">
        <f t="shared" si="249"/>
        <v>16.412500000000001</v>
      </c>
    </row>
    <row r="1556" spans="1:22" ht="13.5" x14ac:dyDescent="0.25">
      <c r="A1556" s="3">
        <f>RSI!A1556</f>
        <v>44277</v>
      </c>
      <c r="B1556" s="2">
        <f>RSI!B1556</f>
        <v>3.0049999999999999</v>
      </c>
      <c r="C1556" s="2">
        <f>RSI!I1556</f>
        <v>20.460982656421436</v>
      </c>
      <c r="D1556" s="2">
        <f>MACD!E1556</f>
        <v>6.0518075198606525E-2</v>
      </c>
      <c r="E1556" s="2">
        <f>MACD!F1556</f>
        <v>2.7485138017665264E-2</v>
      </c>
      <c r="F1556" s="2">
        <f>'Moving Avg'!D1556</f>
        <v>3.0094799999999999</v>
      </c>
      <c r="G1556" s="2">
        <f>'Moving Avg'!F1556</f>
        <v>3.1383399999999999</v>
      </c>
      <c r="H1556" s="2">
        <f>'Moving Avg'!G1556</f>
        <v>3.1464960000000004</v>
      </c>
      <c r="I1556" s="2">
        <f>'Moving Avg'!H1556</f>
        <v>3.165615499999995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  <c r="M1556" s="8">
        <f t="shared" si="240"/>
        <v>50</v>
      </c>
      <c r="N1556" s="8">
        <f t="shared" si="241"/>
        <v>0</v>
      </c>
      <c r="O1556" s="8">
        <f t="shared" si="242"/>
        <v>0</v>
      </c>
      <c r="P1556" s="8">
        <f t="shared" si="243"/>
        <v>66.5</v>
      </c>
      <c r="Q1556" s="9">
        <f t="shared" si="244"/>
        <v>27.475000000000001</v>
      </c>
      <c r="R1556" s="9">
        <f t="shared" si="245"/>
        <v>26.625</v>
      </c>
      <c r="S1556" s="9">
        <f t="shared" si="246"/>
        <v>37.424999999999997</v>
      </c>
      <c r="T1556" s="9">
        <f t="shared" si="247"/>
        <v>29.125</v>
      </c>
      <c r="U1556" s="8">
        <f t="shared" si="248"/>
        <v>30.508333333333336</v>
      </c>
      <c r="V1556" s="8">
        <f t="shared" si="249"/>
        <v>30.162500000000001</v>
      </c>
    </row>
    <row r="1557" spans="1:22" ht="13.5" x14ac:dyDescent="0.25">
      <c r="A1557" s="3">
        <f>RSI!A1557</f>
        <v>44278</v>
      </c>
      <c r="B1557" s="2">
        <f>RSI!B1557</f>
        <v>3.0049999999999999</v>
      </c>
      <c r="C1557" s="2">
        <f>RSI!I1557</f>
        <v>20.460982656421436</v>
      </c>
      <c r="D1557" s="2">
        <f>MACD!E1557</f>
        <v>6.9637740247771696E-2</v>
      </c>
      <c r="E1557" s="2">
        <f>MACD!F1557</f>
        <v>3.5915658463686551E-2</v>
      </c>
      <c r="F1557" s="2">
        <f>'Moving Avg'!D1557</f>
        <v>3.0034799999999997</v>
      </c>
      <c r="G1557" s="2">
        <f>'Moving Avg'!F1557</f>
        <v>3.1293250000000001</v>
      </c>
      <c r="H1557" s="2">
        <f>'Moving Avg'!G1557</f>
        <v>3.1428899999999995</v>
      </c>
      <c r="I1557" s="2">
        <f>'Moving Avg'!H1557</f>
        <v>3.1648629999999951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  <c r="M1557" s="8">
        <f t="shared" si="240"/>
        <v>50</v>
      </c>
      <c r="N1557" s="8">
        <f t="shared" si="241"/>
        <v>0</v>
      </c>
      <c r="O1557" s="8">
        <f t="shared" si="242"/>
        <v>0</v>
      </c>
      <c r="P1557" s="8">
        <f t="shared" si="243"/>
        <v>66.5</v>
      </c>
      <c r="Q1557" s="9">
        <f t="shared" si="244"/>
        <v>27.475000000000001</v>
      </c>
      <c r="R1557" s="9">
        <f t="shared" si="245"/>
        <v>26.625</v>
      </c>
      <c r="S1557" s="9">
        <f t="shared" si="246"/>
        <v>37.424999999999997</v>
      </c>
      <c r="T1557" s="9">
        <f t="shared" si="247"/>
        <v>29.125</v>
      </c>
      <c r="U1557" s="8">
        <f t="shared" si="248"/>
        <v>30.508333333333336</v>
      </c>
      <c r="V1557" s="8">
        <f t="shared" si="249"/>
        <v>30.162500000000001</v>
      </c>
    </row>
    <row r="1558" spans="1:22" ht="13.5" x14ac:dyDescent="0.25">
      <c r="A1558" s="3">
        <f>RSI!A1558</f>
        <v>44279</v>
      </c>
      <c r="B1558" s="2">
        <f>RSI!B1558</f>
        <v>3.0049999999999999</v>
      </c>
      <c r="C1558" s="2">
        <f>RSI!I1558</f>
        <v>20.460982656421436</v>
      </c>
      <c r="D1558" s="2">
        <f>MACD!E1558</f>
        <v>7.8043885340447705E-2</v>
      </c>
      <c r="E1558" s="2">
        <f>MACD!F1558</f>
        <v>4.4341303839038781E-2</v>
      </c>
      <c r="F1558" s="2">
        <f>'Moving Avg'!D1558</f>
        <v>3.0019799999999996</v>
      </c>
      <c r="G1558" s="2">
        <f>'Moving Avg'!F1558</f>
        <v>3.1203100000000004</v>
      </c>
      <c r="H1558" s="2">
        <f>'Moving Avg'!G1558</f>
        <v>3.139435999999999</v>
      </c>
      <c r="I1558" s="2">
        <f>'Moving Avg'!H1558</f>
        <v>3.1643579999999951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  <c r="M1558" s="8">
        <f t="shared" si="240"/>
        <v>50</v>
      </c>
      <c r="N1558" s="8">
        <f t="shared" si="241"/>
        <v>0</v>
      </c>
      <c r="O1558" s="8">
        <f t="shared" si="242"/>
        <v>0</v>
      </c>
      <c r="P1558" s="8">
        <f t="shared" si="243"/>
        <v>66.5</v>
      </c>
      <c r="Q1558" s="9">
        <f t="shared" si="244"/>
        <v>27.475000000000001</v>
      </c>
      <c r="R1558" s="9">
        <f t="shared" si="245"/>
        <v>26.625</v>
      </c>
      <c r="S1558" s="9">
        <f t="shared" si="246"/>
        <v>37.424999999999997</v>
      </c>
      <c r="T1558" s="9">
        <f t="shared" si="247"/>
        <v>29.125</v>
      </c>
      <c r="U1558" s="8">
        <f t="shared" si="248"/>
        <v>30.508333333333336</v>
      </c>
      <c r="V1558" s="8">
        <f t="shared" si="249"/>
        <v>30.162500000000001</v>
      </c>
    </row>
    <row r="1559" spans="1:22" ht="13.5" x14ac:dyDescent="0.25">
      <c r="A1559" s="3">
        <f>RSI!A1559</f>
        <v>44280</v>
      </c>
      <c r="B1559" s="2">
        <f>RSI!B1559</f>
        <v>3.0049999999999999</v>
      </c>
      <c r="C1559" s="2">
        <f>RSI!I1559</f>
        <v>20.460982656421436</v>
      </c>
      <c r="D1559" s="2">
        <f>MACD!E1559</f>
        <v>8.5795208300915249E-2</v>
      </c>
      <c r="E1559" s="2">
        <f>MACD!F1559</f>
        <v>5.2632084731414078E-2</v>
      </c>
      <c r="F1559" s="2">
        <f>'Moving Avg'!D1559</f>
        <v>3.0019799999999996</v>
      </c>
      <c r="G1559" s="2">
        <f>'Moving Avg'!F1559</f>
        <v>3.1112950000000006</v>
      </c>
      <c r="H1559" s="2">
        <f>'Moving Avg'!G1559</f>
        <v>3.136131999999999</v>
      </c>
      <c r="I1559" s="2">
        <f>'Moving Avg'!H1559</f>
        <v>3.1638529999999951</v>
      </c>
      <c r="J1559" s="6" t="str">
        <f>OBV!F1559</f>
        <v>BULLISH</v>
      </c>
      <c r="K1559" s="6" t="str">
        <f>OBV!G1559</f>
        <v>NEUTRAL</v>
      </c>
      <c r="L1559" s="6" t="str">
        <f>OBV!H1559</f>
        <v>NEUTRAL</v>
      </c>
      <c r="M1559" s="8">
        <f t="shared" si="240"/>
        <v>50</v>
      </c>
      <c r="N1559" s="8">
        <f t="shared" si="241"/>
        <v>0</v>
      </c>
      <c r="O1559" s="8">
        <f t="shared" si="242"/>
        <v>0</v>
      </c>
      <c r="P1559" s="8">
        <f t="shared" si="243"/>
        <v>49.5</v>
      </c>
      <c r="Q1559" s="9">
        <f t="shared" si="244"/>
        <v>24.925000000000001</v>
      </c>
      <c r="R1559" s="9">
        <f t="shared" si="245"/>
        <v>22.375</v>
      </c>
      <c r="S1559" s="9">
        <f t="shared" si="246"/>
        <v>29.775000000000002</v>
      </c>
      <c r="T1559" s="9">
        <f t="shared" si="247"/>
        <v>24.875</v>
      </c>
      <c r="U1559" s="8">
        <f t="shared" si="248"/>
        <v>25.691666666666666</v>
      </c>
      <c r="V1559" s="8">
        <f t="shared" si="249"/>
        <v>25.487500000000001</v>
      </c>
    </row>
    <row r="1560" spans="1:22" ht="13.5" x14ac:dyDescent="0.25">
      <c r="A1560" s="3">
        <f>RSI!A1560</f>
        <v>44281</v>
      </c>
      <c r="B1560" s="2">
        <f>RSI!B1560</f>
        <v>3.0049999999999999</v>
      </c>
      <c r="C1560" s="2">
        <f>RSI!I1560</f>
        <v>20.460982656421436</v>
      </c>
      <c r="D1560" s="2">
        <f>MACD!E1560</f>
        <v>9.2945159813521805E-2</v>
      </c>
      <c r="E1560" s="2">
        <f>MACD!F1560</f>
        <v>6.0694699747835631E-2</v>
      </c>
      <c r="F1560" s="2">
        <f>'Moving Avg'!D1560</f>
        <v>3.0049999999999999</v>
      </c>
      <c r="G1560" s="2">
        <f>'Moving Avg'!F1560</f>
        <v>3.1022800000000008</v>
      </c>
      <c r="H1560" s="2">
        <f>'Moving Avg'!G1560</f>
        <v>3.1328279999999982</v>
      </c>
      <c r="I1560" s="2">
        <f>'Moving Avg'!H1560</f>
        <v>3.1633124999999951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  <c r="M1560" s="8">
        <f t="shared" si="240"/>
        <v>50</v>
      </c>
      <c r="N1560" s="8">
        <f t="shared" si="241"/>
        <v>0</v>
      </c>
      <c r="O1560" s="8">
        <f t="shared" si="242"/>
        <v>0</v>
      </c>
      <c r="P1560" s="8">
        <f t="shared" si="243"/>
        <v>83.5</v>
      </c>
      <c r="Q1560" s="9">
        <f t="shared" si="244"/>
        <v>30.024999999999999</v>
      </c>
      <c r="R1560" s="9">
        <f t="shared" si="245"/>
        <v>30.875</v>
      </c>
      <c r="S1560" s="9">
        <f t="shared" si="246"/>
        <v>45.075000000000003</v>
      </c>
      <c r="T1560" s="9">
        <f t="shared" si="247"/>
        <v>33.375</v>
      </c>
      <c r="U1560" s="8">
        <f t="shared" si="248"/>
        <v>35.324999999999996</v>
      </c>
      <c r="V1560" s="8">
        <f t="shared" si="249"/>
        <v>34.837499999999999</v>
      </c>
    </row>
    <row r="1561" spans="1:22" ht="13.5" x14ac:dyDescent="0.25">
      <c r="A1561" s="3">
        <f>RSI!A1561</f>
        <v>44284</v>
      </c>
      <c r="B1561" s="2">
        <f>RSI!B1561</f>
        <v>3.0049999999999999</v>
      </c>
      <c r="C1561" s="2">
        <f>RSI!I1561</f>
        <v>20.460982656421436</v>
      </c>
      <c r="D1561" s="2">
        <f>MACD!E1561</f>
        <v>9.0296316584783209E-2</v>
      </c>
      <c r="E1561" s="2">
        <f>MACD!F1561</f>
        <v>6.6615023115225158E-2</v>
      </c>
      <c r="F1561" s="2">
        <f>'Moving Avg'!D1561</f>
        <v>3.0049999999999999</v>
      </c>
      <c r="G1561" s="2">
        <f>'Moving Avg'!F1561</f>
        <v>3.093265000000001</v>
      </c>
      <c r="H1561" s="2">
        <f>'Moving Avg'!G1561</f>
        <v>3.1293739999999985</v>
      </c>
      <c r="I1561" s="2">
        <f>'Moving Avg'!H1561</f>
        <v>3.1627014999999954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22.45</v>
      </c>
      <c r="R1561" s="9">
        <f t="shared" si="245"/>
        <v>18.25</v>
      </c>
      <c r="S1561" s="9">
        <f t="shared" si="246"/>
        <v>22.35</v>
      </c>
      <c r="T1561" s="9">
        <f t="shared" si="247"/>
        <v>20.75</v>
      </c>
      <c r="U1561" s="8">
        <f t="shared" si="248"/>
        <v>21.016666666666669</v>
      </c>
      <c r="V1561" s="8">
        <f t="shared" si="249"/>
        <v>20.950000000000003</v>
      </c>
    </row>
    <row r="1562" spans="1:22" ht="13.5" x14ac:dyDescent="0.25">
      <c r="A1562" s="3">
        <f>RSI!A1562</f>
        <v>44285</v>
      </c>
      <c r="B1562" s="2">
        <f>RSI!B1562</f>
        <v>3.0049999999999999</v>
      </c>
      <c r="C1562" s="2">
        <f>RSI!I1562</f>
        <v>20.460982656421436</v>
      </c>
      <c r="D1562" s="2">
        <f>MACD!E1562</f>
        <v>7.4684871700902544E-2</v>
      </c>
      <c r="E1562" s="2">
        <f>MACD!F1562</f>
        <v>6.8228992832360641E-2</v>
      </c>
      <c r="F1562" s="2">
        <f>'Moving Avg'!D1562</f>
        <v>3.0049999999999999</v>
      </c>
      <c r="G1562" s="2">
        <f>'Moving Avg'!F1562</f>
        <v>3.0842500000000008</v>
      </c>
      <c r="H1562" s="2">
        <f>'Moving Avg'!G1562</f>
        <v>3.125017999999999</v>
      </c>
      <c r="I1562" s="2">
        <f>'Moving Avg'!H1562</f>
        <v>3.1616304999999958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22.45</v>
      </c>
      <c r="R1562" s="9">
        <f t="shared" si="245"/>
        <v>18.25</v>
      </c>
      <c r="S1562" s="9">
        <f t="shared" si="246"/>
        <v>22.35</v>
      </c>
      <c r="T1562" s="9">
        <f t="shared" si="247"/>
        <v>20.75</v>
      </c>
      <c r="U1562" s="8">
        <f t="shared" si="248"/>
        <v>21.016666666666669</v>
      </c>
      <c r="V1562" s="8">
        <f t="shared" si="249"/>
        <v>20.950000000000003</v>
      </c>
    </row>
    <row r="1563" spans="1:22" ht="13.5" x14ac:dyDescent="0.25">
      <c r="A1563" s="3">
        <f>RSI!A1563</f>
        <v>44286</v>
      </c>
      <c r="B1563" s="2">
        <f>RSI!B1563</f>
        <v>3.0049999999999999</v>
      </c>
      <c r="C1563" s="2">
        <f>RSI!I1563</f>
        <v>20.460982656421436</v>
      </c>
      <c r="D1563" s="2">
        <f>MACD!E1563</f>
        <v>5.8482914920643392E-2</v>
      </c>
      <c r="E1563" s="2">
        <f>MACD!F1563</f>
        <v>6.6279777250017186E-2</v>
      </c>
      <c r="F1563" s="2">
        <f>'Moving Avg'!D1563</f>
        <v>3.0049999999999999</v>
      </c>
      <c r="G1563" s="2">
        <f>'Moving Avg'!F1563</f>
        <v>3.0752350000000011</v>
      </c>
      <c r="H1563" s="2">
        <f>'Moving Avg'!G1563</f>
        <v>3.1224639999999995</v>
      </c>
      <c r="I1563" s="2">
        <f>'Moving Avg'!H1563</f>
        <v>3.1606304999999963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50</v>
      </c>
      <c r="N1563" s="8">
        <f t="shared" si="241"/>
        <v>45</v>
      </c>
      <c r="O1563" s="8">
        <f t="shared" si="242"/>
        <v>0</v>
      </c>
      <c r="P1563" s="8">
        <f t="shared" si="243"/>
        <v>33</v>
      </c>
      <c r="Q1563" s="9">
        <f t="shared" si="244"/>
        <v>38.200000000000003</v>
      </c>
      <c r="R1563" s="9">
        <f t="shared" si="245"/>
        <v>27.25</v>
      </c>
      <c r="S1563" s="9">
        <f t="shared" si="246"/>
        <v>29.1</v>
      </c>
      <c r="T1563" s="9">
        <f t="shared" si="247"/>
        <v>32</v>
      </c>
      <c r="U1563" s="8">
        <f t="shared" si="248"/>
        <v>31.516666666666669</v>
      </c>
      <c r="V1563" s="8">
        <f t="shared" si="249"/>
        <v>31.637500000000003</v>
      </c>
    </row>
    <row r="1564" spans="1:22" ht="13.5" x14ac:dyDescent="0.25">
      <c r="A1564" s="3">
        <f>RSI!A1564</f>
        <v>44287</v>
      </c>
      <c r="B1564" s="2">
        <f>RSI!B1564</f>
        <v>3.0049999999999999</v>
      </c>
      <c r="C1564" s="2">
        <f>RSI!I1564</f>
        <v>20.460982656421436</v>
      </c>
      <c r="D1564" s="2">
        <f>MACD!E1564</f>
        <v>4.4054226105105787E-2</v>
      </c>
      <c r="E1564" s="2">
        <f>MACD!F1564</f>
        <v>6.1834667021034906E-2</v>
      </c>
      <c r="F1564" s="2">
        <f>'Moving Avg'!D1564</f>
        <v>3.0049999999999999</v>
      </c>
      <c r="G1564" s="2">
        <f>'Moving Avg'!F1564</f>
        <v>3.0662200000000008</v>
      </c>
      <c r="H1564" s="2">
        <f>'Moving Avg'!G1564</f>
        <v>3.1203619999999987</v>
      </c>
      <c r="I1564" s="2">
        <f>'Moving Avg'!H1564</f>
        <v>3.1605854999999967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50</v>
      </c>
      <c r="N1564" s="8">
        <f t="shared" si="241"/>
        <v>45</v>
      </c>
      <c r="O1564" s="8">
        <f t="shared" si="242"/>
        <v>0</v>
      </c>
      <c r="P1564" s="8">
        <f t="shared" si="243"/>
        <v>33</v>
      </c>
      <c r="Q1564" s="9">
        <f t="shared" si="244"/>
        <v>38.200000000000003</v>
      </c>
      <c r="R1564" s="9">
        <f t="shared" si="245"/>
        <v>27.25</v>
      </c>
      <c r="S1564" s="9">
        <f t="shared" si="246"/>
        <v>29.1</v>
      </c>
      <c r="T1564" s="9">
        <f t="shared" si="247"/>
        <v>32</v>
      </c>
      <c r="U1564" s="8">
        <f t="shared" si="248"/>
        <v>31.516666666666669</v>
      </c>
      <c r="V1564" s="8">
        <f t="shared" si="249"/>
        <v>31.637500000000003</v>
      </c>
    </row>
    <row r="1565" spans="1:22" ht="13.5" x14ac:dyDescent="0.25">
      <c r="A1565" s="3">
        <f>RSI!A1565</f>
        <v>44288</v>
      </c>
      <c r="B1565" s="2">
        <f>RSI!B1565</f>
        <v>3.0049999999999999</v>
      </c>
      <c r="C1565" s="2">
        <f>RSI!I1565</f>
        <v>20.46098265642145</v>
      </c>
      <c r="D1565" s="2">
        <f>MACD!E1565</f>
        <v>2.9924578445010841E-2</v>
      </c>
      <c r="E1565" s="2">
        <f>MACD!F1565</f>
        <v>5.5452649305830097E-2</v>
      </c>
      <c r="F1565" s="2">
        <f>'Moving Avg'!D1565</f>
        <v>3.0049999999999999</v>
      </c>
      <c r="G1565" s="2">
        <f>'Moving Avg'!F1565</f>
        <v>3.0572050000000011</v>
      </c>
      <c r="H1565" s="2">
        <f>'Moving Avg'!G1565</f>
        <v>3.1185599999999996</v>
      </c>
      <c r="I1565" s="2">
        <f>'Moving Avg'!H1565</f>
        <v>3.1604694999999969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50</v>
      </c>
      <c r="N1565" s="8">
        <f t="shared" si="241"/>
        <v>100</v>
      </c>
      <c r="O1565" s="8">
        <f t="shared" si="242"/>
        <v>0</v>
      </c>
      <c r="P1565" s="8">
        <f t="shared" si="243"/>
        <v>33</v>
      </c>
      <c r="Q1565" s="9">
        <f t="shared" si="244"/>
        <v>57.45</v>
      </c>
      <c r="R1565" s="9">
        <f t="shared" si="245"/>
        <v>38.25</v>
      </c>
      <c r="S1565" s="9">
        <f t="shared" si="246"/>
        <v>37.35</v>
      </c>
      <c r="T1565" s="9">
        <f t="shared" si="247"/>
        <v>45.75</v>
      </c>
      <c r="U1565" s="8">
        <f t="shared" si="248"/>
        <v>44.35</v>
      </c>
      <c r="V1565" s="8">
        <f t="shared" si="249"/>
        <v>44.7</v>
      </c>
    </row>
    <row r="1566" spans="1:22" ht="13.5" x14ac:dyDescent="0.25">
      <c r="A1566" s="3">
        <f>RSI!A1566</f>
        <v>44291</v>
      </c>
      <c r="B1566" s="2">
        <f>RSI!B1566</f>
        <v>2.9148000000000001</v>
      </c>
      <c r="C1566" s="2">
        <f>RSI!I1566</f>
        <v>10.898177156220157</v>
      </c>
      <c r="D1566" s="2">
        <f>MACD!E1566</f>
        <v>2.7345799469779664E-2</v>
      </c>
      <c r="E1566" s="2">
        <f>MACD!F1566</f>
        <v>4.9831279338620013E-2</v>
      </c>
      <c r="F1566" s="2">
        <f>'Moving Avg'!D1566</f>
        <v>2.9869599999999998</v>
      </c>
      <c r="G1566" s="2">
        <f>'Moving Avg'!F1566</f>
        <v>3.0436800000000011</v>
      </c>
      <c r="H1566" s="2">
        <f>'Moving Avg'!G1566</f>
        <v>3.1149539999999996</v>
      </c>
      <c r="I1566" s="2">
        <f>'Moving Avg'!H1566</f>
        <v>3.1599024999999976</v>
      </c>
      <c r="J1566" s="6" t="str">
        <f>OBV!F1566</f>
        <v>BEARISH</v>
      </c>
      <c r="K1566" s="6" t="str">
        <f>OBV!G1566</f>
        <v>WEAK</v>
      </c>
      <c r="L1566" s="6" t="str">
        <f>OBV!H1566</f>
        <v>CONFIRMED BEARISH</v>
      </c>
      <c r="M1566" s="8">
        <f t="shared" si="240"/>
        <v>50</v>
      </c>
      <c r="N1566" s="8">
        <f t="shared" si="241"/>
        <v>100</v>
      </c>
      <c r="O1566" s="8">
        <f t="shared" si="242"/>
        <v>0</v>
      </c>
      <c r="P1566" s="8">
        <f t="shared" si="243"/>
        <v>0</v>
      </c>
      <c r="Q1566" s="9">
        <f t="shared" si="244"/>
        <v>52.5</v>
      </c>
      <c r="R1566" s="9">
        <f t="shared" si="245"/>
        <v>30</v>
      </c>
      <c r="S1566" s="9">
        <f t="shared" si="246"/>
        <v>22.5</v>
      </c>
      <c r="T1566" s="9">
        <f t="shared" si="247"/>
        <v>37.5</v>
      </c>
      <c r="U1566" s="8">
        <f t="shared" si="248"/>
        <v>35</v>
      </c>
      <c r="V1566" s="8">
        <f t="shared" si="249"/>
        <v>35.625</v>
      </c>
    </row>
    <row r="1567" spans="1:22" ht="13.5" x14ac:dyDescent="0.25">
      <c r="A1567" s="3">
        <f>RSI!A1567</f>
        <v>44292</v>
      </c>
      <c r="B1567" s="2">
        <f>RSI!B1567</f>
        <v>2.9222999999999999</v>
      </c>
      <c r="C1567" s="2">
        <f>RSI!I1567</f>
        <v>14.477324073499091</v>
      </c>
      <c r="D1567" s="2">
        <f>MACD!E1567</f>
        <v>2.5486120221723585E-2</v>
      </c>
      <c r="E1567" s="2">
        <f>MACD!F1567</f>
        <v>4.4962247515240736E-2</v>
      </c>
      <c r="F1567" s="2">
        <f>'Moving Avg'!D1567</f>
        <v>2.9704199999999998</v>
      </c>
      <c r="G1567" s="2">
        <f>'Moving Avg'!F1567</f>
        <v>3.0305300000000006</v>
      </c>
      <c r="H1567" s="2">
        <f>'Moving Avg'!G1567</f>
        <v>3.1114979999999997</v>
      </c>
      <c r="I1567" s="2">
        <f>'Moving Avg'!H1567</f>
        <v>3.1593729999999978</v>
      </c>
      <c r="J1567" s="6" t="str">
        <f>OBV!F1567</f>
        <v>BEARISH</v>
      </c>
      <c r="K1567" s="6" t="str">
        <f>OBV!G1567</f>
        <v>WEAK</v>
      </c>
      <c r="L1567" s="6" t="str">
        <f>OBV!H1567</f>
        <v>CONFIRMED BEARISH</v>
      </c>
      <c r="M1567" s="8">
        <f t="shared" si="240"/>
        <v>50</v>
      </c>
      <c r="N1567" s="8">
        <f t="shared" si="241"/>
        <v>45</v>
      </c>
      <c r="O1567" s="8">
        <f t="shared" si="242"/>
        <v>0</v>
      </c>
      <c r="P1567" s="8">
        <f t="shared" si="243"/>
        <v>0</v>
      </c>
      <c r="Q1567" s="9">
        <f t="shared" si="244"/>
        <v>33.25</v>
      </c>
      <c r="R1567" s="9">
        <f t="shared" si="245"/>
        <v>19</v>
      </c>
      <c r="S1567" s="9">
        <f t="shared" si="246"/>
        <v>14.25</v>
      </c>
      <c r="T1567" s="9">
        <f t="shared" si="247"/>
        <v>23.75</v>
      </c>
      <c r="U1567" s="8">
        <f t="shared" si="248"/>
        <v>22.166666666666668</v>
      </c>
      <c r="V1567" s="8">
        <f t="shared" si="249"/>
        <v>22.5625</v>
      </c>
    </row>
    <row r="1568" spans="1:22" ht="13.5" x14ac:dyDescent="0.25">
      <c r="A1568" s="3">
        <f>RSI!A1568</f>
        <v>44293</v>
      </c>
      <c r="B1568" s="2">
        <f>RSI!B1568</f>
        <v>2.8546999999999998</v>
      </c>
      <c r="C1568" s="2">
        <f>RSI!I1568</f>
        <v>10.416024365685004</v>
      </c>
      <c r="D1568" s="2">
        <f>MACD!E1568</f>
        <v>2.9688523999209515E-2</v>
      </c>
      <c r="E1568" s="2">
        <f>MACD!F1568</f>
        <v>4.1907502812034494E-2</v>
      </c>
      <c r="F1568" s="2">
        <f>'Moving Avg'!D1568</f>
        <v>2.9403599999999996</v>
      </c>
      <c r="G1568" s="2">
        <f>'Moving Avg'!F1568</f>
        <v>3.0140000000000002</v>
      </c>
      <c r="H1568" s="2">
        <f>'Moving Avg'!G1568</f>
        <v>3.10669</v>
      </c>
      <c r="I1568" s="2">
        <f>'Moving Avg'!H1568</f>
        <v>3.1585764999999979</v>
      </c>
      <c r="J1568" s="6" t="str">
        <f>OBV!F1568</f>
        <v>BEARISH</v>
      </c>
      <c r="K1568" s="6" t="str">
        <f>OBV!G1568</f>
        <v>WEAK</v>
      </c>
      <c r="L1568" s="6" t="str">
        <f>OBV!H1568</f>
        <v>CONFIRMED BEARISH</v>
      </c>
      <c r="M1568" s="8">
        <f t="shared" si="240"/>
        <v>50</v>
      </c>
      <c r="N1568" s="8">
        <f t="shared" si="241"/>
        <v>45</v>
      </c>
      <c r="O1568" s="8">
        <f t="shared" si="242"/>
        <v>0</v>
      </c>
      <c r="P1568" s="8">
        <f t="shared" si="243"/>
        <v>0</v>
      </c>
      <c r="Q1568" s="9">
        <f t="shared" si="244"/>
        <v>33.25</v>
      </c>
      <c r="R1568" s="9">
        <f t="shared" si="245"/>
        <v>19</v>
      </c>
      <c r="S1568" s="9">
        <f t="shared" si="246"/>
        <v>14.25</v>
      </c>
      <c r="T1568" s="9">
        <f t="shared" si="247"/>
        <v>23.75</v>
      </c>
      <c r="U1568" s="8">
        <f t="shared" si="248"/>
        <v>22.166666666666668</v>
      </c>
      <c r="V1568" s="8">
        <f t="shared" si="249"/>
        <v>22.5625</v>
      </c>
    </row>
    <row r="1569" spans="1:22" ht="13.5" x14ac:dyDescent="0.25">
      <c r="A1569" s="3">
        <f>RSI!A1569</f>
        <v>44294</v>
      </c>
      <c r="B1569" s="2">
        <f>RSI!B1569</f>
        <v>2.9148000000000001</v>
      </c>
      <c r="C1569" s="2">
        <f>RSI!I1569</f>
        <v>29.383013099238795</v>
      </c>
      <c r="D1569" s="2">
        <f>MACD!E1569</f>
        <v>2.9903643494399557E-2</v>
      </c>
      <c r="E1569" s="2">
        <f>MACD!F1569</f>
        <v>3.9506730948507505E-2</v>
      </c>
      <c r="F1569" s="2">
        <f>'Moving Avg'!D1569</f>
        <v>2.92232</v>
      </c>
      <c r="G1569" s="2">
        <f>'Moving Avg'!F1569</f>
        <v>3.0004750000000007</v>
      </c>
      <c r="H1569" s="2">
        <f>'Moving Avg'!G1569</f>
        <v>3.1020319999999999</v>
      </c>
      <c r="I1569" s="2">
        <f>'Moving Avg'!H1569</f>
        <v>3.1581509999999979</v>
      </c>
      <c r="J1569" s="6" t="str">
        <f>OBV!F1569</f>
        <v>BEARISH</v>
      </c>
      <c r="K1569" s="6" t="str">
        <f>OBV!G1569</f>
        <v>WEAK</v>
      </c>
      <c r="L1569" s="6" t="str">
        <f>OBV!H1569</f>
        <v>CONFIRMED BEARISH</v>
      </c>
      <c r="M1569" s="8">
        <f t="shared" si="240"/>
        <v>50</v>
      </c>
      <c r="N1569" s="8">
        <f t="shared" si="241"/>
        <v>45</v>
      </c>
      <c r="O1569" s="8">
        <f t="shared" si="242"/>
        <v>0</v>
      </c>
      <c r="P1569" s="8">
        <f t="shared" si="243"/>
        <v>0</v>
      </c>
      <c r="Q1569" s="9">
        <f t="shared" si="244"/>
        <v>33.25</v>
      </c>
      <c r="R1569" s="9">
        <f t="shared" si="245"/>
        <v>19</v>
      </c>
      <c r="S1569" s="9">
        <f t="shared" si="246"/>
        <v>14.25</v>
      </c>
      <c r="T1569" s="9">
        <f t="shared" si="247"/>
        <v>23.75</v>
      </c>
      <c r="U1569" s="8">
        <f t="shared" si="248"/>
        <v>22.166666666666668</v>
      </c>
      <c r="V1569" s="8">
        <f t="shared" si="249"/>
        <v>22.5625</v>
      </c>
    </row>
    <row r="1570" spans="1:22" ht="13.5" x14ac:dyDescent="0.25">
      <c r="A1570" s="3">
        <f>RSI!A1570</f>
        <v>44298</v>
      </c>
      <c r="B1570" s="2">
        <f>RSI!B1570</f>
        <v>2.8997999999999999</v>
      </c>
      <c r="C1570" s="2">
        <f>RSI!I1570</f>
        <v>27.800931524531123</v>
      </c>
      <c r="D1570" s="2">
        <f>MACD!E1570</f>
        <v>3.1870433486421934E-2</v>
      </c>
      <c r="E1570" s="2">
        <f>MACD!F1570</f>
        <v>3.7979471456090388E-2</v>
      </c>
      <c r="F1570" s="2">
        <f>'Moving Avg'!D1570</f>
        <v>2.9012799999999999</v>
      </c>
      <c r="G1570" s="2">
        <f>'Moving Avg'!F1570</f>
        <v>2.9862000000000002</v>
      </c>
      <c r="H1570" s="2">
        <f>'Moving Avg'!G1570</f>
        <v>3.0963220000000002</v>
      </c>
      <c r="I1570" s="2">
        <f>'Moving Avg'!H1570</f>
        <v>3.1578629999999985</v>
      </c>
      <c r="J1570" s="6" t="str">
        <f>OBV!F1570</f>
        <v>BEARISH</v>
      </c>
      <c r="K1570" s="6" t="str">
        <f>OBV!G1570</f>
        <v>WEAK</v>
      </c>
      <c r="L1570" s="6" t="str">
        <f>OBV!H1570</f>
        <v>CONFIRMED BEARISH</v>
      </c>
      <c r="M1570" s="8">
        <f t="shared" si="240"/>
        <v>50</v>
      </c>
      <c r="N1570" s="8">
        <f t="shared" si="241"/>
        <v>45</v>
      </c>
      <c r="O1570" s="8">
        <f t="shared" si="242"/>
        <v>0</v>
      </c>
      <c r="P1570" s="8">
        <f t="shared" si="243"/>
        <v>0</v>
      </c>
      <c r="Q1570" s="9">
        <f t="shared" si="244"/>
        <v>33.25</v>
      </c>
      <c r="R1570" s="9">
        <f t="shared" si="245"/>
        <v>19</v>
      </c>
      <c r="S1570" s="9">
        <f t="shared" si="246"/>
        <v>14.25</v>
      </c>
      <c r="T1570" s="9">
        <f t="shared" si="247"/>
        <v>23.75</v>
      </c>
      <c r="U1570" s="8">
        <f t="shared" si="248"/>
        <v>22.166666666666668</v>
      </c>
      <c r="V1570" s="8">
        <f t="shared" si="249"/>
        <v>22.5625</v>
      </c>
    </row>
    <row r="1571" spans="1:22" ht="13.5" x14ac:dyDescent="0.25">
      <c r="A1571" s="3">
        <f>RSI!A1571</f>
        <v>44299</v>
      </c>
      <c r="B1571" s="2">
        <f>RSI!B1571</f>
        <v>3.0726</v>
      </c>
      <c r="C1571" s="2">
        <f>RSI!I1571</f>
        <v>56.714917099585413</v>
      </c>
      <c r="D1571" s="2">
        <f>MACD!E1571</f>
        <v>2.1447030392006905E-2</v>
      </c>
      <c r="E1571" s="2">
        <f>MACD!F1571</f>
        <v>3.467298324327369E-2</v>
      </c>
      <c r="F1571" s="2">
        <f>'Moving Avg'!D1571</f>
        <v>2.9328399999999997</v>
      </c>
      <c r="G1571" s="2">
        <f>'Moving Avg'!F1571</f>
        <v>2.9835700000000003</v>
      </c>
      <c r="H1571" s="2">
        <f>'Moving Avg'!G1571</f>
        <v>3.095872</v>
      </c>
      <c r="I1571" s="2">
        <f>'Moving Avg'!H1571</f>
        <v>3.1580144999999984</v>
      </c>
      <c r="J1571" s="6" t="str">
        <f>OBV!F1571</f>
        <v>BULLISH</v>
      </c>
      <c r="K1571" s="6" t="str">
        <f>OBV!G1571</f>
        <v>STRONG</v>
      </c>
      <c r="L1571" s="6" t="str">
        <f>OBV!H1571</f>
        <v>CONFIRMED BULLISH</v>
      </c>
      <c r="M1571" s="8">
        <f t="shared" si="240"/>
        <v>25</v>
      </c>
      <c r="N1571" s="8">
        <f t="shared" si="241"/>
        <v>45</v>
      </c>
      <c r="O1571" s="8">
        <f t="shared" si="242"/>
        <v>0</v>
      </c>
      <c r="P1571" s="8">
        <f t="shared" si="243"/>
        <v>100</v>
      </c>
      <c r="Q1571" s="9">
        <f t="shared" si="244"/>
        <v>39.5</v>
      </c>
      <c r="R1571" s="9">
        <f t="shared" si="245"/>
        <v>39</v>
      </c>
      <c r="S1571" s="9">
        <f t="shared" si="246"/>
        <v>55.5</v>
      </c>
      <c r="T1571" s="9">
        <f t="shared" si="247"/>
        <v>42.5</v>
      </c>
      <c r="U1571" s="8">
        <f t="shared" si="248"/>
        <v>44.666666666666664</v>
      </c>
      <c r="V1571" s="8">
        <f t="shared" si="249"/>
        <v>44.125</v>
      </c>
    </row>
    <row r="1572" spans="1:22" ht="13.5" x14ac:dyDescent="0.25">
      <c r="A1572" s="3">
        <f>RSI!A1572</f>
        <v>44300</v>
      </c>
      <c r="B1572" s="2">
        <f>RSI!B1572</f>
        <v>3.1252</v>
      </c>
      <c r="C1572" s="2">
        <f>RSI!I1572</f>
        <v>61.738003851735371</v>
      </c>
      <c r="D1572" s="2">
        <f>MACD!E1572</f>
        <v>8.3694692167015639E-3</v>
      </c>
      <c r="E1572" s="2">
        <f>MACD!F1572</f>
        <v>2.9412280437959269E-2</v>
      </c>
      <c r="F1572" s="2">
        <f>'Moving Avg'!D1572</f>
        <v>2.97342</v>
      </c>
      <c r="G1572" s="2">
        <f>'Moving Avg'!F1572</f>
        <v>2.9880800000000001</v>
      </c>
      <c r="H1572" s="2">
        <f>'Moving Avg'!G1572</f>
        <v>3.0976759999999994</v>
      </c>
      <c r="I1572" s="2">
        <f>'Moving Avg'!H1572</f>
        <v>3.1580044999999979</v>
      </c>
      <c r="J1572" s="6" t="str">
        <f>OBV!F1572</f>
        <v>BULLISH</v>
      </c>
      <c r="K1572" s="6" t="str">
        <f>OBV!G1572</f>
        <v>STRONG</v>
      </c>
      <c r="L1572" s="6" t="str">
        <f>OBV!H1572</f>
        <v>CONFIRMED BULLISH</v>
      </c>
      <c r="M1572" s="8">
        <f t="shared" si="240"/>
        <v>25</v>
      </c>
      <c r="N1572" s="8">
        <f t="shared" si="241"/>
        <v>100</v>
      </c>
      <c r="O1572" s="8">
        <f t="shared" si="242"/>
        <v>0</v>
      </c>
      <c r="P1572" s="8">
        <f t="shared" si="243"/>
        <v>100</v>
      </c>
      <c r="Q1572" s="9">
        <f t="shared" si="244"/>
        <v>58.75</v>
      </c>
      <c r="R1572" s="9">
        <f t="shared" si="245"/>
        <v>50</v>
      </c>
      <c r="S1572" s="9">
        <f t="shared" si="246"/>
        <v>63.75</v>
      </c>
      <c r="T1572" s="9">
        <f t="shared" si="247"/>
        <v>56.25</v>
      </c>
      <c r="U1572" s="8">
        <f t="shared" si="248"/>
        <v>57.5</v>
      </c>
      <c r="V1572" s="8">
        <f t="shared" si="249"/>
        <v>57.1875</v>
      </c>
    </row>
    <row r="1573" spans="1:22" ht="13.5" x14ac:dyDescent="0.25">
      <c r="A1573" s="3">
        <f>RSI!A1573</f>
        <v>44301</v>
      </c>
      <c r="B1573" s="2">
        <f>RSI!B1573</f>
        <v>3.0726</v>
      </c>
      <c r="C1573" s="2">
        <f>RSI!I1573</f>
        <v>54.879529934685422</v>
      </c>
      <c r="D1573" s="2">
        <f>MACD!E1573</f>
        <v>5.5463388885090836E-4</v>
      </c>
      <c r="E1573" s="2">
        <f>MACD!F1573</f>
        <v>2.3640751128137599E-2</v>
      </c>
      <c r="F1573" s="2">
        <f>'Moving Avg'!D1573</f>
        <v>3.0169999999999999</v>
      </c>
      <c r="G1573" s="2">
        <f>'Moving Avg'!F1573</f>
        <v>2.991085</v>
      </c>
      <c r="H1573" s="2">
        <f>'Moving Avg'!G1573</f>
        <v>3.0975259999999998</v>
      </c>
      <c r="I1573" s="2">
        <f>'Moving Avg'!H1573</f>
        <v>3.1579789999999979</v>
      </c>
      <c r="J1573" s="6" t="str">
        <f>OBV!F1573</f>
        <v>BULLISH</v>
      </c>
      <c r="K1573" s="6" t="str">
        <f>OBV!G1573</f>
        <v>STRONG</v>
      </c>
      <c r="L1573" s="6" t="str">
        <f>OBV!H1573</f>
        <v>CONFIRMED BULLISH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100</v>
      </c>
      <c r="Q1573" s="9">
        <f t="shared" si="244"/>
        <v>58.75</v>
      </c>
      <c r="R1573" s="9">
        <f t="shared" si="245"/>
        <v>50</v>
      </c>
      <c r="S1573" s="9">
        <f t="shared" si="246"/>
        <v>63.75</v>
      </c>
      <c r="T1573" s="9">
        <f t="shared" si="247"/>
        <v>56.25</v>
      </c>
      <c r="U1573" s="8">
        <f t="shared" si="248"/>
        <v>57.5</v>
      </c>
      <c r="V1573" s="8">
        <f t="shared" si="249"/>
        <v>57.1875</v>
      </c>
    </row>
    <row r="1574" spans="1:22" ht="13.5" x14ac:dyDescent="0.25">
      <c r="A1574" s="3">
        <f>RSI!A1574</f>
        <v>44302</v>
      </c>
      <c r="B1574" s="2">
        <f>RSI!B1574</f>
        <v>3.0651000000000002</v>
      </c>
      <c r="C1574" s="2">
        <f>RSI!I1574</f>
        <v>53.959081092874172</v>
      </c>
      <c r="D1574" s="2">
        <f>MACD!E1574</f>
        <v>-5.7892357713043019E-3</v>
      </c>
      <c r="E1574" s="2">
        <f>MACD!F1574</f>
        <v>1.7754753748249221E-2</v>
      </c>
      <c r="F1574" s="2">
        <f>'Moving Avg'!D1574</f>
        <v>3.0470599999999997</v>
      </c>
      <c r="G1574" s="2">
        <f>'Moving Avg'!F1574</f>
        <v>2.9940899999999999</v>
      </c>
      <c r="H1574" s="2">
        <f>'Moving Avg'!G1574</f>
        <v>3.0952739999999994</v>
      </c>
      <c r="I1574" s="2">
        <f>'Moving Avg'!H1574</f>
        <v>3.1579159999999979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100</v>
      </c>
      <c r="Q1574" s="9">
        <f t="shared" si="244"/>
        <v>58.75</v>
      </c>
      <c r="R1574" s="9">
        <f t="shared" si="245"/>
        <v>50</v>
      </c>
      <c r="S1574" s="9">
        <f t="shared" si="246"/>
        <v>63.75</v>
      </c>
      <c r="T1574" s="9">
        <f t="shared" si="247"/>
        <v>56.25</v>
      </c>
      <c r="U1574" s="8">
        <f t="shared" si="248"/>
        <v>57.5</v>
      </c>
      <c r="V1574" s="8">
        <f t="shared" si="249"/>
        <v>57.1875</v>
      </c>
    </row>
    <row r="1575" spans="1:22" ht="13.5" x14ac:dyDescent="0.25">
      <c r="A1575" s="3">
        <f>RSI!A1575</f>
        <v>44305</v>
      </c>
      <c r="B1575" s="2">
        <f>RSI!B1575</f>
        <v>3.2303000000000002</v>
      </c>
      <c r="C1575" s="2">
        <f>RSI!I1575</f>
        <v>67.063120418637141</v>
      </c>
      <c r="D1575" s="2">
        <f>MACD!E1575</f>
        <v>-2.3615467148676128E-2</v>
      </c>
      <c r="E1575" s="2">
        <f>MACD!F1575</f>
        <v>9.4807095688641523E-3</v>
      </c>
      <c r="F1575" s="2">
        <f>'Moving Avg'!D1575</f>
        <v>3.1131599999999997</v>
      </c>
      <c r="G1575" s="2">
        <f>'Moving Avg'!F1575</f>
        <v>3.0061100000000001</v>
      </c>
      <c r="H1575" s="2">
        <f>'Moving Avg'!G1575</f>
        <v>3.096325999999999</v>
      </c>
      <c r="I1575" s="2">
        <f>'Moving Avg'!H1575</f>
        <v>3.1585019999999986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100</v>
      </c>
      <c r="Q1575" s="9">
        <f t="shared" si="244"/>
        <v>58.75</v>
      </c>
      <c r="R1575" s="9">
        <f t="shared" si="245"/>
        <v>50</v>
      </c>
      <c r="S1575" s="9">
        <f t="shared" si="246"/>
        <v>63.75</v>
      </c>
      <c r="T1575" s="9">
        <f t="shared" si="247"/>
        <v>56.25</v>
      </c>
      <c r="U1575" s="8">
        <f t="shared" si="248"/>
        <v>57.5</v>
      </c>
      <c r="V1575" s="8">
        <f t="shared" si="249"/>
        <v>57.1875</v>
      </c>
    </row>
    <row r="1576" spans="1:22" ht="13.5" x14ac:dyDescent="0.25">
      <c r="A1576" s="3">
        <f>RSI!A1576</f>
        <v>44306</v>
      </c>
      <c r="B1576" s="2">
        <f>RSI!B1576</f>
        <v>3.1551999999999998</v>
      </c>
      <c r="C1576" s="2">
        <f>RSI!I1576</f>
        <v>58.861376648853323</v>
      </c>
      <c r="D1576" s="2">
        <f>MACD!E1576</f>
        <v>-4.8194247092215647E-2</v>
      </c>
      <c r="E1576" s="2">
        <f>MACD!F1576</f>
        <v>-2.0542817633518087E-3</v>
      </c>
      <c r="F1576" s="2">
        <f>'Moving Avg'!D1576</f>
        <v>3.1296799999999996</v>
      </c>
      <c r="G1576" s="2">
        <f>'Moving Avg'!F1576</f>
        <v>3.01362</v>
      </c>
      <c r="H1576" s="2">
        <f>'Moving Avg'!G1576</f>
        <v>3.0958759999999996</v>
      </c>
      <c r="I1576" s="2">
        <f>'Moving Avg'!H1576</f>
        <v>3.1587124999999987</v>
      </c>
      <c r="J1576" s="6" t="str">
        <f>OBV!F1576</f>
        <v>BEARISH</v>
      </c>
      <c r="K1576" s="6" t="str">
        <f>OBV!G1576</f>
        <v>WEAK</v>
      </c>
      <c r="L1576" s="6" t="str">
        <f>OBV!H1576</f>
        <v>BEARISH DIVERGENCE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0</v>
      </c>
      <c r="Q1576" s="9">
        <f t="shared" si="244"/>
        <v>43.75</v>
      </c>
      <c r="R1576" s="9">
        <f t="shared" si="245"/>
        <v>25</v>
      </c>
      <c r="S1576" s="9">
        <f t="shared" si="246"/>
        <v>18.75</v>
      </c>
      <c r="T1576" s="9">
        <f t="shared" si="247"/>
        <v>31.25</v>
      </c>
      <c r="U1576" s="8">
        <f t="shared" si="248"/>
        <v>29.166666666666668</v>
      </c>
      <c r="V1576" s="8">
        <f t="shared" si="249"/>
        <v>29.6875</v>
      </c>
    </row>
    <row r="1577" spans="1:22" ht="13.5" x14ac:dyDescent="0.25">
      <c r="A1577" s="3">
        <f>RSI!A1577</f>
        <v>44307</v>
      </c>
      <c r="B1577" s="2">
        <f>RSI!B1577</f>
        <v>3.2454000000000001</v>
      </c>
      <c r="C1577" s="2">
        <f>RSI!I1577</f>
        <v>64.480187235445328</v>
      </c>
      <c r="D1577" s="2">
        <f>MACD!E1577</f>
        <v>-7.5169140243510846E-2</v>
      </c>
      <c r="E1577" s="2">
        <f>MACD!F1577</f>
        <v>-1.6677253459383617E-2</v>
      </c>
      <c r="F1577" s="2">
        <f>'Moving Avg'!D1577</f>
        <v>3.1537199999999999</v>
      </c>
      <c r="G1577" s="2">
        <f>'Moving Avg'!F1577</f>
        <v>3.0256400000000001</v>
      </c>
      <c r="H1577" s="2">
        <f>'Moving Avg'!G1577</f>
        <v>3.0972299999999984</v>
      </c>
      <c r="I1577" s="2">
        <f>'Moving Avg'!H1577</f>
        <v>3.1590204999999991</v>
      </c>
      <c r="J1577" s="6" t="str">
        <f>OBV!F1577</f>
        <v>BEARISH</v>
      </c>
      <c r="K1577" s="6" t="str">
        <f>OBV!G1577</f>
        <v>WEAK</v>
      </c>
      <c r="L1577" s="6" t="str">
        <f>OBV!H1577</f>
        <v>BEARISH DIVERGENCE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0</v>
      </c>
      <c r="Q1577" s="9">
        <f t="shared" si="244"/>
        <v>43.75</v>
      </c>
      <c r="R1577" s="9">
        <f t="shared" si="245"/>
        <v>25</v>
      </c>
      <c r="S1577" s="9">
        <f t="shared" si="246"/>
        <v>18.75</v>
      </c>
      <c r="T1577" s="9">
        <f t="shared" si="247"/>
        <v>31.25</v>
      </c>
      <c r="U1577" s="8">
        <f t="shared" si="248"/>
        <v>29.166666666666668</v>
      </c>
      <c r="V1577" s="8">
        <f t="shared" si="249"/>
        <v>29.6875</v>
      </c>
    </row>
    <row r="1578" spans="1:22" ht="13.5" x14ac:dyDescent="0.25">
      <c r="A1578" s="3">
        <f>RSI!A1578</f>
        <v>44308</v>
      </c>
      <c r="B1578" s="2">
        <f>RSI!B1578</f>
        <v>3.1777000000000002</v>
      </c>
      <c r="C1578" s="2">
        <f>RSI!I1578</f>
        <v>58.069434202020616</v>
      </c>
      <c r="D1578" s="2">
        <f>MACD!E1578</f>
        <v>-0.10451392387779102</v>
      </c>
      <c r="E1578" s="2">
        <f>MACD!F1578</f>
        <v>-3.42445875430651E-2</v>
      </c>
      <c r="F1578" s="2">
        <f>'Moving Avg'!D1578</f>
        <v>3.1747400000000003</v>
      </c>
      <c r="G1578" s="2">
        <f>'Moving Avg'!F1578</f>
        <v>3.0342750000000001</v>
      </c>
      <c r="H1578" s="2">
        <f>'Moving Avg'!G1578</f>
        <v>3.0972299999999984</v>
      </c>
      <c r="I1578" s="2">
        <f>'Moving Avg'!H1578</f>
        <v>3.1589899999999989</v>
      </c>
      <c r="J1578" s="6" t="str">
        <f>OBV!F1578</f>
        <v>BEARISH</v>
      </c>
      <c r="K1578" s="6" t="str">
        <f>OBV!G1578</f>
        <v>WEAK</v>
      </c>
      <c r="L1578" s="6" t="str">
        <f>OBV!H1578</f>
        <v>BEARISH DIVERGENCE</v>
      </c>
      <c r="M1578" s="8">
        <f t="shared" si="240"/>
        <v>25</v>
      </c>
      <c r="N1578" s="8">
        <f t="shared" si="241"/>
        <v>100</v>
      </c>
      <c r="O1578" s="8">
        <f t="shared" si="242"/>
        <v>50</v>
      </c>
      <c r="P1578" s="8">
        <f t="shared" si="243"/>
        <v>0</v>
      </c>
      <c r="Q1578" s="9">
        <f t="shared" si="244"/>
        <v>51.25</v>
      </c>
      <c r="R1578" s="9">
        <f t="shared" si="245"/>
        <v>42.5</v>
      </c>
      <c r="S1578" s="9">
        <f t="shared" si="246"/>
        <v>31.25</v>
      </c>
      <c r="T1578" s="9">
        <f t="shared" si="247"/>
        <v>43.75</v>
      </c>
      <c r="U1578" s="8">
        <f t="shared" si="248"/>
        <v>41.666666666666664</v>
      </c>
      <c r="V1578" s="8">
        <f t="shared" si="249"/>
        <v>42.1875</v>
      </c>
    </row>
    <row r="1579" spans="1:22" ht="13.5" x14ac:dyDescent="0.25">
      <c r="A1579" s="3">
        <f>RSI!A1579</f>
        <v>44309</v>
      </c>
      <c r="B1579" s="2">
        <f>RSI!B1579</f>
        <v>3.1701999999999999</v>
      </c>
      <c r="C1579" s="2">
        <f>RSI!I1579</f>
        <v>57.38871727139162</v>
      </c>
      <c r="D1579" s="2">
        <f>MACD!E1579</f>
        <v>-0.12019301163823437</v>
      </c>
      <c r="E1579" s="2">
        <f>MACD!F1579</f>
        <v>-5.1434272362098951E-2</v>
      </c>
      <c r="F1579" s="2">
        <f>'Moving Avg'!D1579</f>
        <v>3.1957599999999999</v>
      </c>
      <c r="G1579" s="2">
        <f>'Moving Avg'!F1579</f>
        <v>3.0425350000000004</v>
      </c>
      <c r="H1579" s="2">
        <f>'Moving Avg'!G1579</f>
        <v>3.0970799999999978</v>
      </c>
      <c r="I1579" s="2">
        <f>'Moving Avg'!H1579</f>
        <v>3.1589219999999987</v>
      </c>
      <c r="J1579" s="6" t="str">
        <f>OBV!F1579</f>
        <v>BEARISH</v>
      </c>
      <c r="K1579" s="6" t="str">
        <f>OBV!G1579</f>
        <v>WEAK</v>
      </c>
      <c r="L1579" s="6" t="str">
        <f>OBV!H1579</f>
        <v>BEARISH DIVERGENCE</v>
      </c>
      <c r="M1579" s="8">
        <f t="shared" si="240"/>
        <v>25</v>
      </c>
      <c r="N1579" s="8">
        <f t="shared" si="241"/>
        <v>100</v>
      </c>
      <c r="O1579" s="8">
        <f t="shared" si="242"/>
        <v>50</v>
      </c>
      <c r="P1579" s="8">
        <f t="shared" si="243"/>
        <v>0</v>
      </c>
      <c r="Q1579" s="9">
        <f t="shared" si="244"/>
        <v>51.25</v>
      </c>
      <c r="R1579" s="9">
        <f t="shared" si="245"/>
        <v>42.5</v>
      </c>
      <c r="S1579" s="9">
        <f t="shared" si="246"/>
        <v>31.25</v>
      </c>
      <c r="T1579" s="9">
        <f t="shared" si="247"/>
        <v>43.75</v>
      </c>
      <c r="U1579" s="8">
        <f t="shared" si="248"/>
        <v>41.666666666666664</v>
      </c>
      <c r="V1579" s="8">
        <f t="shared" si="249"/>
        <v>42.1875</v>
      </c>
    </row>
    <row r="1580" spans="1:22" ht="13.5" x14ac:dyDescent="0.25">
      <c r="A1580" s="3">
        <f>RSI!A1580</f>
        <v>44312</v>
      </c>
      <c r="B1580" s="2">
        <f>RSI!B1580</f>
        <v>3.1701999999999999</v>
      </c>
      <c r="C1580" s="2">
        <f>RSI!I1580</f>
        <v>57.388717271391613</v>
      </c>
      <c r="D1580" s="2">
        <f>MACD!E1580</f>
        <v>-0.13632570989341675</v>
      </c>
      <c r="E1580" s="2">
        <f>MACD!F1580</f>
        <v>-6.8412559868362505E-2</v>
      </c>
      <c r="F1580" s="2">
        <f>'Moving Avg'!D1580</f>
        <v>3.1837399999999998</v>
      </c>
      <c r="G1580" s="2">
        <f>'Moving Avg'!F1580</f>
        <v>3.0507949999999999</v>
      </c>
      <c r="H1580" s="2">
        <f>'Moving Avg'!G1580</f>
        <v>3.0969299999999977</v>
      </c>
      <c r="I1580" s="2">
        <f>'Moving Avg'!H1580</f>
        <v>3.1588539999999989</v>
      </c>
      <c r="J1580" s="6" t="str">
        <f>OBV!F1580</f>
        <v>BEARISH</v>
      </c>
      <c r="K1580" s="6" t="str">
        <f>OBV!G1580</f>
        <v>WEAK</v>
      </c>
      <c r="L1580" s="6" t="str">
        <f>OBV!H1580</f>
        <v>CONFIRMED BEARISH</v>
      </c>
      <c r="M1580" s="8">
        <f t="shared" si="240"/>
        <v>25</v>
      </c>
      <c r="N1580" s="8">
        <f t="shared" si="241"/>
        <v>100</v>
      </c>
      <c r="O1580" s="8">
        <f t="shared" si="242"/>
        <v>50</v>
      </c>
      <c r="P1580" s="8">
        <f t="shared" si="243"/>
        <v>0</v>
      </c>
      <c r="Q1580" s="9">
        <f t="shared" si="244"/>
        <v>51.25</v>
      </c>
      <c r="R1580" s="9">
        <f t="shared" si="245"/>
        <v>42.5</v>
      </c>
      <c r="S1580" s="9">
        <f t="shared" si="246"/>
        <v>31.25</v>
      </c>
      <c r="T1580" s="9">
        <f t="shared" si="247"/>
        <v>43.75</v>
      </c>
      <c r="U1580" s="8">
        <f t="shared" si="248"/>
        <v>41.666666666666664</v>
      </c>
      <c r="V1580" s="8">
        <f t="shared" si="249"/>
        <v>42.1875</v>
      </c>
    </row>
    <row r="1581" spans="1:22" ht="13.5" x14ac:dyDescent="0.25">
      <c r="A1581" s="3">
        <f>RSI!A1581</f>
        <v>44313</v>
      </c>
      <c r="B1581" s="2">
        <f>RSI!B1581</f>
        <v>3.1476999999999999</v>
      </c>
      <c r="C1581" s="2">
        <f>RSI!I1581</f>
        <v>55.139793601171419</v>
      </c>
      <c r="D1581" s="2">
        <f>MACD!E1581</f>
        <v>-0.12224191838515885</v>
      </c>
      <c r="E1581" s="2">
        <f>MACD!F1581</f>
        <v>-7.9178431571721775E-2</v>
      </c>
      <c r="F1581" s="2">
        <f>'Moving Avg'!D1581</f>
        <v>3.1822399999999997</v>
      </c>
      <c r="G1581" s="2">
        <f>'Moving Avg'!F1581</f>
        <v>3.0579300000000003</v>
      </c>
      <c r="H1581" s="2">
        <f>'Moving Avg'!G1581</f>
        <v>3.0963299999999974</v>
      </c>
      <c r="I1581" s="2">
        <f>'Moving Avg'!H1581</f>
        <v>3.1590269999999991</v>
      </c>
      <c r="J1581" s="6" t="str">
        <f>OBV!F1581</f>
        <v>BEARISH</v>
      </c>
      <c r="K1581" s="6" t="str">
        <f>OBV!G1581</f>
        <v>WEAK</v>
      </c>
      <c r="L1581" s="6" t="str">
        <f>OBV!H1581</f>
        <v>CONFIRMED BEARISH</v>
      </c>
      <c r="M1581" s="8">
        <f t="shared" si="240"/>
        <v>25</v>
      </c>
      <c r="N1581" s="8">
        <f t="shared" si="241"/>
        <v>100</v>
      </c>
      <c r="O1581" s="8">
        <f t="shared" si="242"/>
        <v>50</v>
      </c>
      <c r="P1581" s="8">
        <f t="shared" si="243"/>
        <v>0</v>
      </c>
      <c r="Q1581" s="9">
        <f t="shared" si="244"/>
        <v>51.25</v>
      </c>
      <c r="R1581" s="9">
        <f t="shared" si="245"/>
        <v>42.5</v>
      </c>
      <c r="S1581" s="9">
        <f t="shared" si="246"/>
        <v>31.25</v>
      </c>
      <c r="T1581" s="9">
        <f t="shared" si="247"/>
        <v>43.75</v>
      </c>
      <c r="U1581" s="8">
        <f t="shared" si="248"/>
        <v>41.666666666666664</v>
      </c>
      <c r="V1581" s="8">
        <f t="shared" si="249"/>
        <v>42.1875</v>
      </c>
    </row>
    <row r="1582" spans="1:22" ht="13.5" x14ac:dyDescent="0.25">
      <c r="A1582" s="3">
        <f>RSI!A1582</f>
        <v>44314</v>
      </c>
      <c r="B1582" s="2">
        <f>RSI!B1582</f>
        <v>3.2378</v>
      </c>
      <c r="C1582" s="2">
        <f>RSI!I1582</f>
        <v>61.624996678453776</v>
      </c>
      <c r="D1582" s="2">
        <f>MACD!E1582</f>
        <v>-0.10925214534153671</v>
      </c>
      <c r="E1582" s="2">
        <f>MACD!F1582</f>
        <v>-8.5193174325684767E-2</v>
      </c>
      <c r="F1582" s="2">
        <f>'Moving Avg'!D1582</f>
        <v>3.18072</v>
      </c>
      <c r="G1582" s="2">
        <f>'Moving Avg'!F1582</f>
        <v>3.0695700000000006</v>
      </c>
      <c r="H1582" s="2">
        <f>'Moving Avg'!G1582</f>
        <v>3.0976819999999976</v>
      </c>
      <c r="I1582" s="2">
        <f>'Moving Avg'!H1582</f>
        <v>3.1596504999999993</v>
      </c>
      <c r="J1582" s="6" t="str">
        <f>OBV!F1582</f>
        <v>BEARISH</v>
      </c>
      <c r="K1582" s="6" t="str">
        <f>OBV!G1582</f>
        <v>WEAK</v>
      </c>
      <c r="L1582" s="6" t="str">
        <f>OBV!H1582</f>
        <v>CONFIRMED BEARISH</v>
      </c>
      <c r="M1582" s="8">
        <f t="shared" si="240"/>
        <v>25</v>
      </c>
      <c r="N1582" s="8">
        <f t="shared" si="241"/>
        <v>100</v>
      </c>
      <c r="O1582" s="8">
        <f t="shared" si="242"/>
        <v>50</v>
      </c>
      <c r="P1582" s="8">
        <f t="shared" si="243"/>
        <v>0</v>
      </c>
      <c r="Q1582" s="9">
        <f t="shared" si="244"/>
        <v>51.25</v>
      </c>
      <c r="R1582" s="9">
        <f t="shared" si="245"/>
        <v>42.5</v>
      </c>
      <c r="S1582" s="9">
        <f t="shared" si="246"/>
        <v>31.25</v>
      </c>
      <c r="T1582" s="9">
        <f t="shared" si="247"/>
        <v>43.75</v>
      </c>
      <c r="U1582" s="8">
        <f t="shared" si="248"/>
        <v>41.666666666666664</v>
      </c>
      <c r="V1582" s="8">
        <f t="shared" si="249"/>
        <v>42.1875</v>
      </c>
    </row>
    <row r="1583" spans="1:22" ht="13.5" x14ac:dyDescent="0.25">
      <c r="A1583" s="3">
        <f>RSI!A1583</f>
        <v>44315</v>
      </c>
      <c r="B1583" s="2">
        <f>RSI!B1583</f>
        <v>3.2679</v>
      </c>
      <c r="C1583" s="2">
        <f>RSI!I1583</f>
        <v>63.522214376910327</v>
      </c>
      <c r="D1583" s="2">
        <f>MACD!E1583</f>
        <v>-0.10943506224078936</v>
      </c>
      <c r="E1583" s="2">
        <f>MACD!F1583</f>
        <v>-9.0041551908705691E-2</v>
      </c>
      <c r="F1583" s="2">
        <f>'Moving Avg'!D1583</f>
        <v>3.19876</v>
      </c>
      <c r="G1583" s="2">
        <f>'Moving Avg'!F1583</f>
        <v>3.0827149999999999</v>
      </c>
      <c r="H1583" s="2">
        <f>'Moving Avg'!G1583</f>
        <v>3.0996359999999976</v>
      </c>
      <c r="I1583" s="2">
        <f>'Moving Avg'!H1583</f>
        <v>3.1604599999999992</v>
      </c>
      <c r="J1583" s="6" t="str">
        <f>OBV!F1583</f>
        <v>BEARISH</v>
      </c>
      <c r="K1583" s="6" t="str">
        <f>OBV!G1583</f>
        <v>WEAK</v>
      </c>
      <c r="L1583" s="6" t="str">
        <f>OBV!H1583</f>
        <v>BEARISH DIVERGENCE</v>
      </c>
      <c r="M1583" s="8">
        <f t="shared" si="240"/>
        <v>25</v>
      </c>
      <c r="N1583" s="8">
        <f t="shared" si="241"/>
        <v>45</v>
      </c>
      <c r="O1583" s="8">
        <f t="shared" si="242"/>
        <v>50</v>
      </c>
      <c r="P1583" s="8">
        <f t="shared" si="243"/>
        <v>0</v>
      </c>
      <c r="Q1583" s="9">
        <f t="shared" si="244"/>
        <v>32</v>
      </c>
      <c r="R1583" s="9">
        <f t="shared" si="245"/>
        <v>31.5</v>
      </c>
      <c r="S1583" s="9">
        <f t="shared" si="246"/>
        <v>23</v>
      </c>
      <c r="T1583" s="9">
        <f t="shared" si="247"/>
        <v>30</v>
      </c>
      <c r="U1583" s="8">
        <f t="shared" si="248"/>
        <v>28.833333333333332</v>
      </c>
      <c r="V1583" s="8">
        <f t="shared" si="249"/>
        <v>29.125</v>
      </c>
    </row>
    <row r="1584" spans="1:22" ht="13.5" x14ac:dyDescent="0.25">
      <c r="A1584" s="3">
        <f>RSI!A1584</f>
        <v>44316</v>
      </c>
      <c r="B1584" s="2">
        <f>RSI!B1584</f>
        <v>3.3654999999999999</v>
      </c>
      <c r="C1584" s="2">
        <f>RSI!I1584</f>
        <v>68.892547156843023</v>
      </c>
      <c r="D1584" s="2">
        <f>MACD!E1584</f>
        <v>-0.11894036679443953</v>
      </c>
      <c r="E1584" s="2">
        <f>MACD!F1584</f>
        <v>-9.5821314885852465E-2</v>
      </c>
      <c r="F1584" s="2">
        <f>'Moving Avg'!D1584</f>
        <v>3.2378200000000001</v>
      </c>
      <c r="G1584" s="2">
        <f>'Moving Avg'!F1584</f>
        <v>3.1007400000000001</v>
      </c>
      <c r="H1584" s="2">
        <f>'Moving Avg'!G1584</f>
        <v>3.1035419999999978</v>
      </c>
      <c r="I1584" s="2">
        <f>'Moving Avg'!H1584</f>
        <v>3.1617574999999993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  <c r="M1584" s="8">
        <f t="shared" si="240"/>
        <v>25</v>
      </c>
      <c r="N1584" s="8">
        <f t="shared" si="241"/>
        <v>100</v>
      </c>
      <c r="O1584" s="8">
        <f t="shared" si="242"/>
        <v>50</v>
      </c>
      <c r="P1584" s="8">
        <f t="shared" si="243"/>
        <v>100</v>
      </c>
      <c r="Q1584" s="9">
        <f t="shared" si="244"/>
        <v>66.25</v>
      </c>
      <c r="R1584" s="9">
        <f t="shared" si="245"/>
        <v>67.5</v>
      </c>
      <c r="S1584" s="9">
        <f t="shared" si="246"/>
        <v>76.25</v>
      </c>
      <c r="T1584" s="9">
        <f t="shared" si="247"/>
        <v>68.75</v>
      </c>
      <c r="U1584" s="8">
        <f t="shared" si="248"/>
        <v>70</v>
      </c>
      <c r="V1584" s="8">
        <f t="shared" si="249"/>
        <v>69.6875</v>
      </c>
    </row>
    <row r="1585" spans="1:22" ht="13.5" x14ac:dyDescent="0.25">
      <c r="A1585" s="3">
        <f>RSI!A1585</f>
        <v>44319</v>
      </c>
      <c r="B1585" s="2">
        <f>RSI!B1585</f>
        <v>3.3054000000000001</v>
      </c>
      <c r="C1585" s="2">
        <f>RSI!I1585</f>
        <v>62.764833661837393</v>
      </c>
      <c r="D1585" s="2">
        <f>MACD!E1585</f>
        <v>-9.8588222307476769E-2</v>
      </c>
      <c r="E1585" s="2">
        <f>MACD!F1585</f>
        <v>-9.6374696370177343E-2</v>
      </c>
      <c r="F1585" s="2">
        <f>'Moving Avg'!D1585</f>
        <v>3.2648600000000001</v>
      </c>
      <c r="G1585" s="2">
        <f>'Moving Avg'!F1585</f>
        <v>3.1157600000000003</v>
      </c>
      <c r="H1585" s="2">
        <f>'Moving Avg'!G1585</f>
        <v>3.1062459999999974</v>
      </c>
      <c r="I1585" s="2">
        <f>'Moving Avg'!H1585</f>
        <v>3.1627544999999992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100</v>
      </c>
      <c r="Q1585" s="9">
        <f t="shared" si="244"/>
        <v>47</v>
      </c>
      <c r="R1585" s="9">
        <f t="shared" si="245"/>
        <v>56.5</v>
      </c>
      <c r="S1585" s="9">
        <f t="shared" si="246"/>
        <v>68</v>
      </c>
      <c r="T1585" s="9">
        <f t="shared" si="247"/>
        <v>55</v>
      </c>
      <c r="U1585" s="8">
        <f t="shared" si="248"/>
        <v>57.166666666666664</v>
      </c>
      <c r="V1585" s="8">
        <f t="shared" si="249"/>
        <v>56.625</v>
      </c>
    </row>
    <row r="1586" spans="1:22" ht="13.5" x14ac:dyDescent="0.25">
      <c r="A1586" s="3">
        <f>RSI!A1586</f>
        <v>44320</v>
      </c>
      <c r="B1586" s="2">
        <f>RSI!B1586</f>
        <v>3.4632000000000001</v>
      </c>
      <c r="C1586" s="2">
        <f>RSI!I1586</f>
        <v>70.247644602764481</v>
      </c>
      <c r="D1586" s="2">
        <f>MACD!E1586</f>
        <v>-0.10561787295378844</v>
      </c>
      <c r="E1586" s="2">
        <f>MACD!F1586</f>
        <v>-9.8223331686899562E-2</v>
      </c>
      <c r="F1586" s="2">
        <f>'Moving Avg'!D1586</f>
        <v>3.32796</v>
      </c>
      <c r="G1586" s="2">
        <f>'Moving Avg'!F1586</f>
        <v>3.1431800000000001</v>
      </c>
      <c r="H1586" s="2">
        <f>'Moving Avg'!G1586</f>
        <v>3.111803999999998</v>
      </c>
      <c r="I1586" s="2">
        <f>'Moving Avg'!H1586</f>
        <v>3.1641514999999991</v>
      </c>
      <c r="J1586" s="6" t="str">
        <f>OBV!F1586</f>
        <v>BULLISH</v>
      </c>
      <c r="K1586" s="6" t="str">
        <f>OBV!G1586</f>
        <v>STRONG</v>
      </c>
      <c r="L1586" s="6" t="str">
        <f>OBV!H1586</f>
        <v>CONFIRMED BULLISH</v>
      </c>
      <c r="M1586" s="8">
        <f t="shared" si="240"/>
        <v>0</v>
      </c>
      <c r="N1586" s="8">
        <f t="shared" si="241"/>
        <v>45</v>
      </c>
      <c r="O1586" s="8">
        <f t="shared" si="242"/>
        <v>50</v>
      </c>
      <c r="P1586" s="8">
        <f t="shared" si="243"/>
        <v>100</v>
      </c>
      <c r="Q1586" s="9">
        <f t="shared" si="244"/>
        <v>38.25</v>
      </c>
      <c r="R1586" s="9">
        <f t="shared" si="245"/>
        <v>51.5</v>
      </c>
      <c r="S1586" s="9">
        <f t="shared" si="246"/>
        <v>64.25</v>
      </c>
      <c r="T1586" s="9">
        <f t="shared" si="247"/>
        <v>48.75</v>
      </c>
      <c r="U1586" s="8">
        <f t="shared" si="248"/>
        <v>51.333333333333336</v>
      </c>
      <c r="V1586" s="8">
        <f t="shared" si="249"/>
        <v>50.6875</v>
      </c>
    </row>
    <row r="1587" spans="1:22" ht="13.5" x14ac:dyDescent="0.25">
      <c r="A1587" s="3">
        <f>RSI!A1587</f>
        <v>44321</v>
      </c>
      <c r="B1587" s="2">
        <f>RSI!B1587</f>
        <v>3.4857</v>
      </c>
      <c r="C1587" s="2">
        <f>RSI!I1587</f>
        <v>71.138267933223176</v>
      </c>
      <c r="D1587" s="2">
        <f>MACD!E1587</f>
        <v>-0.10122152661737971</v>
      </c>
      <c r="E1587" s="2">
        <f>MACD!F1587</f>
        <v>-9.88229706729956E-2</v>
      </c>
      <c r="F1587" s="2">
        <f>'Moving Avg'!D1587</f>
        <v>3.3775400000000007</v>
      </c>
      <c r="G1587" s="2">
        <f>'Moving Avg'!F1587</f>
        <v>3.1713499999999999</v>
      </c>
      <c r="H1587" s="2">
        <f>'Moving Avg'!G1587</f>
        <v>3.1178119999999985</v>
      </c>
      <c r="I1587" s="2">
        <f>'Moving Avg'!H1587</f>
        <v>3.1656964999999984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0"/>
        <v>0</v>
      </c>
      <c r="N1587" s="8">
        <f t="shared" si="241"/>
        <v>45</v>
      </c>
      <c r="O1587" s="8">
        <f t="shared" si="242"/>
        <v>50</v>
      </c>
      <c r="P1587" s="8">
        <f t="shared" si="243"/>
        <v>100</v>
      </c>
      <c r="Q1587" s="9">
        <f t="shared" si="244"/>
        <v>38.25</v>
      </c>
      <c r="R1587" s="9">
        <f t="shared" si="245"/>
        <v>51.5</v>
      </c>
      <c r="S1587" s="9">
        <f t="shared" si="246"/>
        <v>64.25</v>
      </c>
      <c r="T1587" s="9">
        <f t="shared" si="247"/>
        <v>48.75</v>
      </c>
      <c r="U1587" s="8">
        <f t="shared" si="248"/>
        <v>51.333333333333336</v>
      </c>
      <c r="V1587" s="8">
        <f t="shared" si="249"/>
        <v>50.6875</v>
      </c>
    </row>
    <row r="1588" spans="1:22" ht="13.5" x14ac:dyDescent="0.25">
      <c r="A1588" s="3">
        <f>RSI!A1588</f>
        <v>44322</v>
      </c>
      <c r="B1588" s="2">
        <f>RSI!B1588</f>
        <v>3.5308000000000002</v>
      </c>
      <c r="C1588" s="2">
        <f>RSI!I1588</f>
        <v>72.89005023527001</v>
      </c>
      <c r="D1588" s="2">
        <f>MACD!E1588</f>
        <v>-0.11311816095076477</v>
      </c>
      <c r="E1588" s="2">
        <f>MACD!F1588</f>
        <v>-0.10168200872854943</v>
      </c>
      <c r="F1588" s="2">
        <f>'Moving Avg'!D1588</f>
        <v>3.4301200000000001</v>
      </c>
      <c r="G1588" s="2">
        <f>'Moving Avg'!F1588</f>
        <v>3.205155</v>
      </c>
      <c r="H1588" s="2">
        <f>'Moving Avg'!G1588</f>
        <v>3.1247219999999989</v>
      </c>
      <c r="I1588" s="2">
        <f>'Moving Avg'!H1588</f>
        <v>3.1674669999999985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  <c r="M1588" s="8">
        <f t="shared" si="240"/>
        <v>0</v>
      </c>
      <c r="N1588" s="8">
        <f t="shared" si="241"/>
        <v>45</v>
      </c>
      <c r="O1588" s="8">
        <f t="shared" si="242"/>
        <v>50</v>
      </c>
      <c r="P1588" s="8">
        <f t="shared" si="243"/>
        <v>100</v>
      </c>
      <c r="Q1588" s="9">
        <f t="shared" si="244"/>
        <v>38.25</v>
      </c>
      <c r="R1588" s="9">
        <f t="shared" si="245"/>
        <v>51.5</v>
      </c>
      <c r="S1588" s="9">
        <f t="shared" si="246"/>
        <v>64.25</v>
      </c>
      <c r="T1588" s="9">
        <f t="shared" si="247"/>
        <v>48.75</v>
      </c>
      <c r="U1588" s="8">
        <f t="shared" si="248"/>
        <v>51.333333333333336</v>
      </c>
      <c r="V1588" s="8">
        <f t="shared" si="249"/>
        <v>50.6875</v>
      </c>
    </row>
    <row r="1589" spans="1:22" ht="13.5" x14ac:dyDescent="0.25">
      <c r="A1589" s="3">
        <f>RSI!A1589</f>
        <v>44323</v>
      </c>
      <c r="B1589" s="2">
        <f>RSI!B1589</f>
        <v>3.4557000000000002</v>
      </c>
      <c r="C1589" s="2">
        <f>RSI!I1589</f>
        <v>65.735151515385127</v>
      </c>
      <c r="D1589" s="2">
        <f>MACD!E1589</f>
        <v>-0.12076460481936246</v>
      </c>
      <c r="E1589" s="2">
        <f>MACD!F1589</f>
        <v>-0.10549852794671204</v>
      </c>
      <c r="F1589" s="2">
        <f>'Moving Avg'!D1589</f>
        <v>3.4481600000000001</v>
      </c>
      <c r="G1589" s="2">
        <f>'Moving Avg'!F1589</f>
        <v>3.2322000000000002</v>
      </c>
      <c r="H1589" s="2">
        <f>'Moving Avg'!G1589</f>
        <v>3.1301299999999994</v>
      </c>
      <c r="I1589" s="2">
        <f>'Moving Avg'!H1589</f>
        <v>3.1688619999999985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  <c r="M1589" s="8">
        <f t="shared" si="240"/>
        <v>25</v>
      </c>
      <c r="N1589" s="8">
        <f t="shared" si="241"/>
        <v>45</v>
      </c>
      <c r="O1589" s="8">
        <f t="shared" si="242"/>
        <v>50</v>
      </c>
      <c r="P1589" s="8">
        <f t="shared" si="243"/>
        <v>100</v>
      </c>
      <c r="Q1589" s="9">
        <f t="shared" si="244"/>
        <v>47</v>
      </c>
      <c r="R1589" s="9">
        <f t="shared" si="245"/>
        <v>56.5</v>
      </c>
      <c r="S1589" s="9">
        <f t="shared" si="246"/>
        <v>68</v>
      </c>
      <c r="T1589" s="9">
        <f t="shared" si="247"/>
        <v>55</v>
      </c>
      <c r="U1589" s="8">
        <f t="shared" si="248"/>
        <v>57.166666666666664</v>
      </c>
      <c r="V1589" s="8">
        <f t="shared" si="249"/>
        <v>56.625</v>
      </c>
    </row>
    <row r="1590" spans="1:22" ht="13.5" x14ac:dyDescent="0.25">
      <c r="A1590" s="3">
        <f>RSI!A1590</f>
        <v>44326</v>
      </c>
      <c r="B1590" s="2">
        <f>RSI!B1590</f>
        <v>3.4331999999999998</v>
      </c>
      <c r="C1590" s="2">
        <f>RSI!I1590</f>
        <v>63.717161892738041</v>
      </c>
      <c r="D1590" s="2">
        <f>MACD!E1590</f>
        <v>-0.12696606819425371</v>
      </c>
      <c r="E1590" s="2">
        <f>MACD!F1590</f>
        <v>-0.10979203599622038</v>
      </c>
      <c r="F1590" s="2">
        <f>'Moving Avg'!D1590</f>
        <v>3.4737200000000001</v>
      </c>
      <c r="G1590" s="2">
        <f>'Moving Avg'!F1590</f>
        <v>3.2588700000000004</v>
      </c>
      <c r="H1590" s="2">
        <f>'Moving Avg'!G1590</f>
        <v>3.1350879999999997</v>
      </c>
      <c r="I1590" s="2">
        <f>'Moving Avg'!H1590</f>
        <v>3.1701444999999988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  <c r="M1590" s="8">
        <f t="shared" si="240"/>
        <v>25</v>
      </c>
      <c r="N1590" s="8">
        <f t="shared" si="241"/>
        <v>45</v>
      </c>
      <c r="O1590" s="8">
        <f t="shared" si="242"/>
        <v>50</v>
      </c>
      <c r="P1590" s="8">
        <f t="shared" si="243"/>
        <v>83.5</v>
      </c>
      <c r="Q1590" s="9">
        <f t="shared" si="244"/>
        <v>44.524999999999999</v>
      </c>
      <c r="R1590" s="9">
        <f t="shared" si="245"/>
        <v>52.375</v>
      </c>
      <c r="S1590" s="9">
        <f t="shared" si="246"/>
        <v>60.575000000000003</v>
      </c>
      <c r="T1590" s="9">
        <f t="shared" si="247"/>
        <v>50.875</v>
      </c>
      <c r="U1590" s="8">
        <f t="shared" si="248"/>
        <v>52.491666666666674</v>
      </c>
      <c r="V1590" s="8">
        <f t="shared" si="249"/>
        <v>52.087500000000006</v>
      </c>
    </row>
    <row r="1591" spans="1:22" ht="13.5" x14ac:dyDescent="0.25">
      <c r="A1591" s="3">
        <f>RSI!A1591</f>
        <v>44327</v>
      </c>
      <c r="B1591" s="2">
        <f>RSI!B1591</f>
        <v>3.3654999999999999</v>
      </c>
      <c r="C1591" s="2">
        <f>RSI!I1591</f>
        <v>57.952374084997359</v>
      </c>
      <c r="D1591" s="2">
        <f>MACD!E1591</f>
        <v>-0.1318217324544193</v>
      </c>
      <c r="E1591" s="2">
        <f>MACD!F1591</f>
        <v>-0.11419797528786017</v>
      </c>
      <c r="F1591" s="2">
        <f>'Moving Avg'!D1591</f>
        <v>3.45418</v>
      </c>
      <c r="G1591" s="2">
        <f>'Moving Avg'!F1591</f>
        <v>3.2735149999999997</v>
      </c>
      <c r="H1591" s="2">
        <f>'Moving Avg'!G1591</f>
        <v>3.1386919999999994</v>
      </c>
      <c r="I1591" s="2">
        <f>'Moving Avg'!H1591</f>
        <v>3.1710884999999998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  <c r="M1591" s="8">
        <f t="shared" si="240"/>
        <v>25</v>
      </c>
      <c r="N1591" s="8">
        <f t="shared" si="241"/>
        <v>45</v>
      </c>
      <c r="O1591" s="8">
        <f t="shared" si="242"/>
        <v>50</v>
      </c>
      <c r="P1591" s="8">
        <f t="shared" si="243"/>
        <v>16.5</v>
      </c>
      <c r="Q1591" s="9">
        <f t="shared" si="244"/>
        <v>34.475000000000001</v>
      </c>
      <c r="R1591" s="9">
        <f t="shared" si="245"/>
        <v>35.625</v>
      </c>
      <c r="S1591" s="9">
        <f t="shared" si="246"/>
        <v>30.425000000000001</v>
      </c>
      <c r="T1591" s="9">
        <f t="shared" si="247"/>
        <v>34.125</v>
      </c>
      <c r="U1591" s="8">
        <f t="shared" si="248"/>
        <v>33.508333333333333</v>
      </c>
      <c r="V1591" s="8">
        <f t="shared" si="249"/>
        <v>33.662499999999994</v>
      </c>
    </row>
    <row r="1592" spans="1:22" ht="13.5" x14ac:dyDescent="0.25">
      <c r="A1592" s="3">
        <f>RSI!A1592</f>
        <v>44333</v>
      </c>
      <c r="B1592" s="2">
        <f>RSI!B1592</f>
        <v>3.2904</v>
      </c>
      <c r="C1592" s="2">
        <f>RSI!I1592</f>
        <v>52.29960477997431</v>
      </c>
      <c r="D1592" s="2">
        <f>MACD!E1592</f>
        <v>-0.11718133570720513</v>
      </c>
      <c r="E1592" s="2">
        <f>MACD!F1592</f>
        <v>-0.11479464737172916</v>
      </c>
      <c r="F1592" s="2">
        <f>'Moving Avg'!D1592</f>
        <v>3.4151200000000004</v>
      </c>
      <c r="G1592" s="2">
        <f>'Moving Avg'!F1592</f>
        <v>3.2817749999999997</v>
      </c>
      <c r="H1592" s="2">
        <f>'Moving Avg'!G1592</f>
        <v>3.1407939999999996</v>
      </c>
      <c r="I1592" s="2">
        <f>'Moving Avg'!H1592</f>
        <v>3.1716569999999997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  <c r="M1592" s="8">
        <f t="shared" si="240"/>
        <v>25</v>
      </c>
      <c r="N1592" s="8">
        <f t="shared" si="241"/>
        <v>45</v>
      </c>
      <c r="O1592" s="8">
        <f t="shared" si="242"/>
        <v>50</v>
      </c>
      <c r="P1592" s="8">
        <f t="shared" si="243"/>
        <v>0</v>
      </c>
      <c r="Q1592" s="9">
        <f t="shared" si="244"/>
        <v>32</v>
      </c>
      <c r="R1592" s="9">
        <f t="shared" si="245"/>
        <v>31.5</v>
      </c>
      <c r="S1592" s="9">
        <f t="shared" si="246"/>
        <v>23</v>
      </c>
      <c r="T1592" s="9">
        <f t="shared" si="247"/>
        <v>30</v>
      </c>
      <c r="U1592" s="8">
        <f t="shared" si="248"/>
        <v>28.833333333333332</v>
      </c>
      <c r="V1592" s="8">
        <f t="shared" si="249"/>
        <v>29.125</v>
      </c>
    </row>
    <row r="1593" spans="1:22" ht="13.5" x14ac:dyDescent="0.25">
      <c r="A1593" s="3">
        <f>RSI!A1593</f>
        <v>44334</v>
      </c>
      <c r="B1593" s="2">
        <f>RSI!B1593</f>
        <v>3.3731</v>
      </c>
      <c r="C1593" s="2">
        <f>RSI!I1593</f>
        <v>57.245267335624483</v>
      </c>
      <c r="D1593" s="2">
        <f>MACD!E1593</f>
        <v>-0.10647012645275256</v>
      </c>
      <c r="E1593" s="2">
        <f>MACD!F1593</f>
        <v>-0.11312974318793384</v>
      </c>
      <c r="F1593" s="2">
        <f>'Moving Avg'!D1593</f>
        <v>3.3835799999999998</v>
      </c>
      <c r="G1593" s="2">
        <f>'Moving Avg'!F1593</f>
        <v>3.2967999999999997</v>
      </c>
      <c r="H1593" s="2">
        <f>'Moving Avg'!G1593</f>
        <v>3.1445499999999997</v>
      </c>
      <c r="I1593" s="2">
        <f>'Moving Avg'!H1593</f>
        <v>3.1726389999999993</v>
      </c>
      <c r="J1593" s="6" t="str">
        <f>OBV!F1593</f>
        <v>BEARISH</v>
      </c>
      <c r="K1593" s="6" t="str">
        <f>OBV!G1593</f>
        <v>WEAK</v>
      </c>
      <c r="L1593" s="6" t="str">
        <f>OBV!H1593</f>
        <v>CONFIRMED BEARISH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0</v>
      </c>
      <c r="Q1593" s="9">
        <f t="shared" si="244"/>
        <v>16.25</v>
      </c>
      <c r="R1593" s="9">
        <f t="shared" si="245"/>
        <v>22.5</v>
      </c>
      <c r="S1593" s="9">
        <f t="shared" si="246"/>
        <v>16.25</v>
      </c>
      <c r="T1593" s="9">
        <f t="shared" si="247"/>
        <v>18.75</v>
      </c>
      <c r="U1593" s="8">
        <f t="shared" si="248"/>
        <v>18.333333333333332</v>
      </c>
      <c r="V1593" s="8">
        <f t="shared" si="249"/>
        <v>18.4375</v>
      </c>
    </row>
    <row r="1594" spans="1:22" ht="13.5" x14ac:dyDescent="0.25">
      <c r="A1594" s="3">
        <f>RSI!A1594</f>
        <v>44335</v>
      </c>
      <c r="B1594" s="2">
        <f>RSI!B1594</f>
        <v>3.3731</v>
      </c>
      <c r="C1594" s="2">
        <f>RSI!I1594</f>
        <v>57.245267335624483</v>
      </c>
      <c r="D1594" s="2">
        <f>MACD!E1594</f>
        <v>-8.3048294399233225E-2</v>
      </c>
      <c r="E1594" s="2">
        <f>MACD!F1594</f>
        <v>-0.10711345343019371</v>
      </c>
      <c r="F1594" s="2">
        <f>'Moving Avg'!D1594</f>
        <v>3.3670599999999999</v>
      </c>
      <c r="G1594" s="2">
        <f>'Moving Avg'!F1594</f>
        <v>3.3121999999999998</v>
      </c>
      <c r="H1594" s="2">
        <f>'Moving Avg'!G1594</f>
        <v>3.1483059999999994</v>
      </c>
      <c r="I1594" s="2">
        <f>'Moving Avg'!H1594</f>
        <v>3.1736559999999998</v>
      </c>
      <c r="J1594" s="6" t="str">
        <f>OBV!F1594</f>
        <v>BEARISH</v>
      </c>
      <c r="K1594" s="6" t="str">
        <f>OBV!G1594</f>
        <v>WEAK</v>
      </c>
      <c r="L1594" s="6" t="str">
        <f>OBV!H1594</f>
        <v>CONFIRMED BEARISH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0</v>
      </c>
      <c r="Q1594" s="9">
        <f t="shared" si="244"/>
        <v>16.25</v>
      </c>
      <c r="R1594" s="9">
        <f t="shared" si="245"/>
        <v>22.5</v>
      </c>
      <c r="S1594" s="9">
        <f t="shared" si="246"/>
        <v>16.25</v>
      </c>
      <c r="T1594" s="9">
        <f t="shared" si="247"/>
        <v>18.75</v>
      </c>
      <c r="U1594" s="8">
        <f t="shared" si="248"/>
        <v>18.333333333333332</v>
      </c>
      <c r="V1594" s="8">
        <f t="shared" si="249"/>
        <v>18.4375</v>
      </c>
    </row>
    <row r="1595" spans="1:22" ht="13.5" x14ac:dyDescent="0.25">
      <c r="A1595" s="3">
        <f>RSI!A1595</f>
        <v>44336</v>
      </c>
      <c r="B1595" s="2">
        <f>RSI!B1595</f>
        <v>3.3805999999999998</v>
      </c>
      <c r="C1595" s="2">
        <f>RSI!I1595</f>
        <v>57.706480243933683</v>
      </c>
      <c r="D1595" s="2">
        <f>MACD!E1595</f>
        <v>-7.3639755959590047E-2</v>
      </c>
      <c r="E1595" s="2">
        <f>MACD!F1595</f>
        <v>-0.10041871393607299</v>
      </c>
      <c r="F1595" s="2">
        <f>'Moving Avg'!D1595</f>
        <v>3.3565400000000003</v>
      </c>
      <c r="G1595" s="2">
        <f>'Moving Avg'!F1595</f>
        <v>3.319715</v>
      </c>
      <c r="H1595" s="2">
        <f>'Moving Avg'!G1595</f>
        <v>3.1522119999999996</v>
      </c>
      <c r="I1595" s="2">
        <f>'Moving Avg'!H1595</f>
        <v>3.1747104999999998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16.5</v>
      </c>
      <c r="Q1595" s="9">
        <f t="shared" si="244"/>
        <v>18.725000000000001</v>
      </c>
      <c r="R1595" s="9">
        <f t="shared" si="245"/>
        <v>26.625</v>
      </c>
      <c r="S1595" s="9">
        <f t="shared" si="246"/>
        <v>23.675000000000001</v>
      </c>
      <c r="T1595" s="9">
        <f t="shared" si="247"/>
        <v>22.875</v>
      </c>
      <c r="U1595" s="8">
        <f t="shared" si="248"/>
        <v>23.008333333333336</v>
      </c>
      <c r="V1595" s="8">
        <f t="shared" si="249"/>
        <v>22.975000000000001</v>
      </c>
    </row>
    <row r="1596" spans="1:22" ht="13.5" x14ac:dyDescent="0.25">
      <c r="A1596" s="3">
        <f>RSI!A1596</f>
        <v>44337</v>
      </c>
      <c r="B1596" s="2">
        <f>RSI!B1596</f>
        <v>3.4180999999999999</v>
      </c>
      <c r="C1596" s="2">
        <f>RSI!I1596</f>
        <v>60.028280108607632</v>
      </c>
      <c r="D1596" s="2">
        <f>MACD!E1596</f>
        <v>-4.4787029193948502E-2</v>
      </c>
      <c r="E1596" s="2">
        <f>MACD!F1596</f>
        <v>-8.9292376987648109E-2</v>
      </c>
      <c r="F1596" s="2">
        <f>'Moving Avg'!D1596</f>
        <v>3.3670599999999999</v>
      </c>
      <c r="G1596" s="2">
        <f>'Moving Avg'!F1596</f>
        <v>3.3328600000000002</v>
      </c>
      <c r="H1596" s="2">
        <f>'Moving Avg'!G1596</f>
        <v>3.1568679999999993</v>
      </c>
      <c r="I1596" s="2">
        <f>'Moving Avg'!H1596</f>
        <v>3.1759525000000002</v>
      </c>
      <c r="J1596" s="6" t="str">
        <f>OBV!F1596</f>
        <v>BULLISH</v>
      </c>
      <c r="K1596" s="6" t="str">
        <f>OBV!G1596</f>
        <v>STRONG</v>
      </c>
      <c r="L1596" s="6" t="str">
        <f>OBV!H1596</f>
        <v>CONFIRMED BULLISH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100</v>
      </c>
      <c r="Q1596" s="9">
        <f t="shared" si="244"/>
        <v>31.25</v>
      </c>
      <c r="R1596" s="9">
        <f t="shared" si="245"/>
        <v>47.5</v>
      </c>
      <c r="S1596" s="9">
        <f t="shared" si="246"/>
        <v>61.25</v>
      </c>
      <c r="T1596" s="9">
        <f t="shared" si="247"/>
        <v>43.75</v>
      </c>
      <c r="U1596" s="8">
        <f t="shared" si="248"/>
        <v>46.666666666666664</v>
      </c>
      <c r="V1596" s="8">
        <f t="shared" si="249"/>
        <v>45.9375</v>
      </c>
    </row>
    <row r="1597" spans="1:22" ht="13.5" x14ac:dyDescent="0.25">
      <c r="A1597" s="3">
        <f>RSI!A1597</f>
        <v>44340</v>
      </c>
      <c r="B1597" s="2">
        <f>RSI!B1597</f>
        <v>3.4030999999999998</v>
      </c>
      <c r="C1597" s="2">
        <f>RSI!I1597</f>
        <v>58.641521543541415</v>
      </c>
      <c r="D1597" s="2">
        <f>MACD!E1597</f>
        <v>-1.6584613304126972E-2</v>
      </c>
      <c r="E1597" s="2">
        <f>MACD!F1597</f>
        <v>-7.4750824250943884E-2</v>
      </c>
      <c r="F1597" s="2">
        <f>'Moving Avg'!D1597</f>
        <v>3.3895999999999993</v>
      </c>
      <c r="G1597" s="2">
        <f>'Moving Avg'!F1597</f>
        <v>3.3407449999999996</v>
      </c>
      <c r="H1597" s="2">
        <f>'Moving Avg'!G1597</f>
        <v>3.1612239999999998</v>
      </c>
      <c r="I1597" s="2">
        <f>'Moving Avg'!H1597</f>
        <v>3.1771194999999999</v>
      </c>
      <c r="J1597" s="6" t="str">
        <f>OBV!F1597</f>
        <v>BULLISH</v>
      </c>
      <c r="K1597" s="6" t="str">
        <f>OBV!G1597</f>
        <v>STRONG</v>
      </c>
      <c r="L1597" s="6" t="str">
        <f>OBV!H1597</f>
        <v>CONFIRMED BULLISH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100</v>
      </c>
      <c r="Q1597" s="9">
        <f t="shared" si="244"/>
        <v>31.25</v>
      </c>
      <c r="R1597" s="9">
        <f t="shared" si="245"/>
        <v>47.5</v>
      </c>
      <c r="S1597" s="9">
        <f t="shared" si="246"/>
        <v>61.25</v>
      </c>
      <c r="T1597" s="9">
        <f t="shared" si="247"/>
        <v>43.75</v>
      </c>
      <c r="U1597" s="8">
        <f t="shared" si="248"/>
        <v>46.666666666666664</v>
      </c>
      <c r="V1597" s="8">
        <f t="shared" si="249"/>
        <v>45.9375</v>
      </c>
    </row>
    <row r="1598" spans="1:22" ht="13.5" x14ac:dyDescent="0.25">
      <c r="A1598" s="3">
        <f>RSI!A1598</f>
        <v>44341</v>
      </c>
      <c r="B1598" s="2">
        <f>RSI!B1598</f>
        <v>3.3504999999999998</v>
      </c>
      <c r="C1598" s="2">
        <f>RSI!I1598</f>
        <v>53.936048890011598</v>
      </c>
      <c r="D1598" s="2">
        <f>MACD!E1598</f>
        <v>1.7476363399341555E-2</v>
      </c>
      <c r="E1598" s="2">
        <f>MACD!F1598</f>
        <v>-5.6305386720886801E-2</v>
      </c>
      <c r="F1598" s="2">
        <f>'Moving Avg'!D1598</f>
        <v>3.3850799999999999</v>
      </c>
      <c r="G1598" s="2">
        <f>'Moving Avg'!F1598</f>
        <v>3.3493850000000003</v>
      </c>
      <c r="H1598" s="2">
        <f>'Moving Avg'!G1598</f>
        <v>3.1645279999999998</v>
      </c>
      <c r="I1598" s="2">
        <f>'Moving Avg'!H1598</f>
        <v>3.1783064999999997</v>
      </c>
      <c r="J1598" s="6" t="str">
        <f>OBV!F1598</f>
        <v>BULLISH</v>
      </c>
      <c r="K1598" s="6" t="str">
        <f>OBV!G1598</f>
        <v>STRONG</v>
      </c>
      <c r="L1598" s="6" t="str">
        <f>OBV!H1598</f>
        <v>BULLISH DIVERGENCE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83</v>
      </c>
      <c r="Q1598" s="9">
        <f t="shared" si="244"/>
        <v>28.7</v>
      </c>
      <c r="R1598" s="9">
        <f t="shared" si="245"/>
        <v>43.25</v>
      </c>
      <c r="S1598" s="9">
        <f t="shared" si="246"/>
        <v>53.6</v>
      </c>
      <c r="T1598" s="9">
        <f t="shared" si="247"/>
        <v>39.5</v>
      </c>
      <c r="U1598" s="8">
        <f t="shared" si="248"/>
        <v>41.85</v>
      </c>
      <c r="V1598" s="8">
        <f t="shared" si="249"/>
        <v>41.262500000000003</v>
      </c>
    </row>
    <row r="1599" spans="1:22" ht="13.5" x14ac:dyDescent="0.25">
      <c r="A1599" s="3">
        <f>RSI!A1599</f>
        <v>44342</v>
      </c>
      <c r="B1599" s="2">
        <f>RSI!B1599</f>
        <v>3.4256000000000002</v>
      </c>
      <c r="C1599" s="2">
        <f>RSI!I1599</f>
        <v>58.995137226214034</v>
      </c>
      <c r="D1599" s="2">
        <f>MACD!E1599</f>
        <v>2.89010447094733E-2</v>
      </c>
      <c r="E1599" s="2">
        <f>MACD!F1599</f>
        <v>-3.9264100434814785E-2</v>
      </c>
      <c r="F1599" s="2">
        <f>'Moving Avg'!D1599</f>
        <v>3.3955800000000003</v>
      </c>
      <c r="G1599" s="2">
        <f>'Moving Avg'!F1599</f>
        <v>3.362155</v>
      </c>
      <c r="H1599" s="2">
        <f>'Moving Avg'!G1599</f>
        <v>3.1693340000000001</v>
      </c>
      <c r="I1599" s="2">
        <f>'Moving Avg'!H1599</f>
        <v>3.1798690000000005</v>
      </c>
      <c r="J1599" s="6" t="str">
        <f>OBV!F1599</f>
        <v>BULLISH</v>
      </c>
      <c r="K1599" s="6" t="str">
        <f>OBV!G1599</f>
        <v>STRONG</v>
      </c>
      <c r="L1599" s="6" t="str">
        <f>OBV!H1599</f>
        <v>CONFIRMED BULLISH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100</v>
      </c>
      <c r="Q1599" s="9">
        <f t="shared" si="244"/>
        <v>31.25</v>
      </c>
      <c r="R1599" s="9">
        <f t="shared" si="245"/>
        <v>47.5</v>
      </c>
      <c r="S1599" s="9">
        <f t="shared" si="246"/>
        <v>61.25</v>
      </c>
      <c r="T1599" s="9">
        <f t="shared" si="247"/>
        <v>43.75</v>
      </c>
      <c r="U1599" s="8">
        <f t="shared" si="248"/>
        <v>46.666666666666664</v>
      </c>
      <c r="V1599" s="8">
        <f t="shared" si="249"/>
        <v>45.9375</v>
      </c>
    </row>
    <row r="1600" spans="1:22" ht="13.5" x14ac:dyDescent="0.25">
      <c r="A1600" s="3">
        <f>RSI!A1600</f>
        <v>44343</v>
      </c>
      <c r="B1600" s="2">
        <f>RSI!B1600</f>
        <v>3.3805999999999998</v>
      </c>
      <c r="C1600" s="2">
        <f>RSI!I1600</f>
        <v>55.090799214024386</v>
      </c>
      <c r="D1600" s="2">
        <f>MACD!E1600</f>
        <v>3.7737464029839352E-2</v>
      </c>
      <c r="E1600" s="2">
        <f>MACD!F1600</f>
        <v>-2.3863787541883959E-2</v>
      </c>
      <c r="F1600" s="2">
        <f>'Moving Avg'!D1600</f>
        <v>3.3955800000000003</v>
      </c>
      <c r="G1600" s="2">
        <f>'Moving Avg'!F1600</f>
        <v>3.3726750000000001</v>
      </c>
      <c r="H1600" s="2">
        <f>'Moving Avg'!G1600</f>
        <v>3.1732399999999994</v>
      </c>
      <c r="I1600" s="2">
        <f>'Moving Avg'!H1600</f>
        <v>3.1808530000000004</v>
      </c>
      <c r="J1600" s="6" t="str">
        <f>OBV!F1600</f>
        <v>BULLISH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49.5</v>
      </c>
      <c r="Q1600" s="9">
        <f t="shared" si="244"/>
        <v>23.675000000000001</v>
      </c>
      <c r="R1600" s="9">
        <f t="shared" si="245"/>
        <v>34.875</v>
      </c>
      <c r="S1600" s="9">
        <f t="shared" si="246"/>
        <v>38.525000000000006</v>
      </c>
      <c r="T1600" s="9">
        <f t="shared" si="247"/>
        <v>31.125</v>
      </c>
      <c r="U1600" s="8">
        <f t="shared" si="248"/>
        <v>32.358333333333334</v>
      </c>
      <c r="V1600" s="8">
        <f t="shared" si="249"/>
        <v>32.049999999999997</v>
      </c>
    </row>
    <row r="1601" spans="1:22" ht="13.5" x14ac:dyDescent="0.25">
      <c r="A1601" s="3">
        <f>RSI!A1601</f>
        <v>44344</v>
      </c>
      <c r="B1601" s="2">
        <f>RSI!B1601</f>
        <v>3.3805999999999998</v>
      </c>
      <c r="C1601" s="2">
        <f>RSI!I1601</f>
        <v>55.090799214024386</v>
      </c>
      <c r="D1601" s="2">
        <f>MACD!E1601</f>
        <v>3.4414573593888775E-2</v>
      </c>
      <c r="E1601" s="2">
        <f>MACD!F1601</f>
        <v>-1.2208115314729411E-2</v>
      </c>
      <c r="F1601" s="2">
        <f>'Moving Avg'!D1601</f>
        <v>3.38808</v>
      </c>
      <c r="G1601" s="2">
        <f>'Moving Avg'!F1601</f>
        <v>3.3843200000000002</v>
      </c>
      <c r="H1601" s="2">
        <f>'Moving Avg'!G1601</f>
        <v>3.1783479999999993</v>
      </c>
      <c r="I1601" s="2">
        <f>'Moving Avg'!H1601</f>
        <v>3.1818369999999998</v>
      </c>
      <c r="J1601" s="6" t="str">
        <f>OBV!F1601</f>
        <v>BEARISH</v>
      </c>
      <c r="K1601" s="6" t="str">
        <f>OBV!G1601</f>
        <v>WEAK</v>
      </c>
      <c r="L1601" s="6" t="str">
        <f>OBV!H1601</f>
        <v>CONFIRMED BEARISH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0</v>
      </c>
      <c r="Q1601" s="9">
        <f t="shared" si="244"/>
        <v>16.25</v>
      </c>
      <c r="R1601" s="9">
        <f t="shared" si="245"/>
        <v>22.5</v>
      </c>
      <c r="S1601" s="9">
        <f t="shared" si="246"/>
        <v>16.25</v>
      </c>
      <c r="T1601" s="9">
        <f t="shared" si="247"/>
        <v>18.75</v>
      </c>
      <c r="U1601" s="8">
        <f t="shared" si="248"/>
        <v>18.333333333333332</v>
      </c>
      <c r="V1601" s="8">
        <f t="shared" si="249"/>
        <v>18.4375</v>
      </c>
    </row>
    <row r="1602" spans="1:22" ht="13.5" x14ac:dyDescent="0.25">
      <c r="A1602" s="3">
        <f>RSI!A1602</f>
        <v>44347</v>
      </c>
      <c r="B1602" s="2">
        <f>RSI!B1602</f>
        <v>3.4180999999999999</v>
      </c>
      <c r="C1602" s="2">
        <f>RSI!I1602</f>
        <v>57.790581147546973</v>
      </c>
      <c r="D1602" s="2">
        <f>MACD!E1602</f>
        <v>1.6915276829609027E-2</v>
      </c>
      <c r="E1602" s="2">
        <f>MACD!F1602</f>
        <v>-6.3834368858617235E-3</v>
      </c>
      <c r="F1602" s="2">
        <f>'Moving Avg'!D1602</f>
        <v>3.3910799999999997</v>
      </c>
      <c r="G1602" s="2">
        <f>'Moving Avg'!F1602</f>
        <v>3.3933350000000004</v>
      </c>
      <c r="H1602" s="2">
        <f>'Moving Avg'!G1602</f>
        <v>3.1860099999999996</v>
      </c>
      <c r="I1602" s="2">
        <f>'Moving Avg'!H1602</f>
        <v>3.1830790000000002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28.774999999999999</v>
      </c>
      <c r="R1602" s="9">
        <f t="shared" si="245"/>
        <v>43.375</v>
      </c>
      <c r="S1602" s="9">
        <f t="shared" si="246"/>
        <v>53.825000000000003</v>
      </c>
      <c r="T1602" s="9">
        <f t="shared" si="247"/>
        <v>39.625</v>
      </c>
      <c r="U1602" s="8">
        <f t="shared" si="248"/>
        <v>41.991666666666667</v>
      </c>
      <c r="V1602" s="8">
        <f t="shared" si="249"/>
        <v>41.400000000000006</v>
      </c>
    </row>
    <row r="1603" spans="1:22" ht="13.5" x14ac:dyDescent="0.25">
      <c r="A1603" s="3">
        <f>RSI!A1603</f>
        <v>44348</v>
      </c>
      <c r="B1603" s="2">
        <f>RSI!B1603</f>
        <v>3.3805999999999998</v>
      </c>
      <c r="C1603" s="2">
        <f>RSI!I1603</f>
        <v>54.276666482416253</v>
      </c>
      <c r="D1603" s="2">
        <f>MACD!E1603</f>
        <v>1.7057818945007241E-2</v>
      </c>
      <c r="E1603" s="2">
        <f>MACD!F1603</f>
        <v>-1.6951857196879309E-3</v>
      </c>
      <c r="F1603" s="2">
        <f>'Moving Avg'!D1603</f>
        <v>3.3971000000000005</v>
      </c>
      <c r="G1603" s="2">
        <f>'Moving Avg'!F1603</f>
        <v>3.3989700000000007</v>
      </c>
      <c r="H1603" s="2">
        <f>'Moving Avg'!G1603</f>
        <v>3.1933719999999992</v>
      </c>
      <c r="I1603" s="2">
        <f>'Moving Avg'!H1603</f>
        <v>3.1837799999999992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83.5</v>
      </c>
      <c r="Q1603" s="9">
        <f t="shared" ref="Q1603:Q1666" si="254">0.35*M1603+N1603*0.35+O1603*0.15+P1603*0.15</f>
        <v>28.774999999999999</v>
      </c>
      <c r="R1603" s="9">
        <f t="shared" ref="R1603:R1666" si="255">M1603*0.2+N1603*0.2+O1603*0.35+P1603*0.25</f>
        <v>43.375</v>
      </c>
      <c r="S1603" s="9">
        <f t="shared" ref="S1603:S1666" si="256">M1603*0.15+N1603*0.15+O1603*0.25+P1603*0.45</f>
        <v>53.825000000000003</v>
      </c>
      <c r="T1603" s="9">
        <f t="shared" ref="T1603:T1666" si="257">0.25*SUM(M1603:P1603)</f>
        <v>39.625</v>
      </c>
      <c r="U1603" s="8">
        <f t="shared" ref="U1603:U1666" si="258">SUM(Q1603:S1603)/3</f>
        <v>41.991666666666667</v>
      </c>
      <c r="V1603" s="8">
        <f t="shared" ref="V1603:V1666" si="259">SUM(Q1603:T1603)/4</f>
        <v>41.400000000000006</v>
      </c>
    </row>
    <row r="1604" spans="1:22" ht="13.5" x14ac:dyDescent="0.25">
      <c r="A1604" s="3">
        <f>RSI!A1604</f>
        <v>44349</v>
      </c>
      <c r="B1604" s="2">
        <f>RSI!B1604</f>
        <v>3.3504999999999998</v>
      </c>
      <c r="C1604" s="2">
        <f>RSI!I1604</f>
        <v>51.566347357056081</v>
      </c>
      <c r="D1604" s="2">
        <f>MACD!E1604</f>
        <v>1.9119265685618281E-2</v>
      </c>
      <c r="E1604" s="2">
        <f>MACD!F1604</f>
        <v>2.4677045613733118E-3</v>
      </c>
      <c r="F1604" s="2">
        <f>'Moving Avg'!D1604</f>
        <v>3.3820799999999998</v>
      </c>
      <c r="G1604" s="2">
        <f>'Moving Avg'!F1604</f>
        <v>3.3982200000000007</v>
      </c>
      <c r="H1604" s="2">
        <f>'Moving Avg'!G1604</f>
        <v>3.2002819999999992</v>
      </c>
      <c r="I1604" s="2">
        <f>'Moving Avg'!H1604</f>
        <v>3.1843304999999993</v>
      </c>
      <c r="J1604" s="6" t="str">
        <f>OBV!F1604</f>
        <v>BEARISH</v>
      </c>
      <c r="K1604" s="6" t="str">
        <f>OBV!G1604</f>
        <v>WEAK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0</v>
      </c>
      <c r="Q1604" s="9">
        <f t="shared" si="254"/>
        <v>16.25</v>
      </c>
      <c r="R1604" s="9">
        <f t="shared" si="255"/>
        <v>22.5</v>
      </c>
      <c r="S1604" s="9">
        <f t="shared" si="256"/>
        <v>16.25</v>
      </c>
      <c r="T1604" s="9">
        <f t="shared" si="257"/>
        <v>18.75</v>
      </c>
      <c r="U1604" s="8">
        <f t="shared" si="258"/>
        <v>18.333333333333332</v>
      </c>
      <c r="V1604" s="8">
        <f t="shared" si="259"/>
        <v>18.4375</v>
      </c>
    </row>
    <row r="1605" spans="1:22" ht="13.5" x14ac:dyDescent="0.25">
      <c r="A1605" s="3">
        <f>RSI!A1605</f>
        <v>44350</v>
      </c>
      <c r="B1605" s="2">
        <f>RSI!B1605</f>
        <v>3.2978999999999998</v>
      </c>
      <c r="C1605" s="2">
        <f>RSI!I1605</f>
        <v>47.136688661918541</v>
      </c>
      <c r="D1605" s="2">
        <f>MACD!E1605</f>
        <v>2.5824168223867794E-2</v>
      </c>
      <c r="E1605" s="2">
        <f>MACD!F1605</f>
        <v>7.1389972938722089E-3</v>
      </c>
      <c r="F1605" s="2">
        <f>'Moving Avg'!D1605</f>
        <v>3.3655400000000002</v>
      </c>
      <c r="G1605" s="2">
        <f>'Moving Avg'!F1605</f>
        <v>3.3978450000000011</v>
      </c>
      <c r="H1605" s="2">
        <f>'Moving Avg'!G1605</f>
        <v>3.2064419999999996</v>
      </c>
      <c r="I1605" s="2">
        <f>'Moving Avg'!H1605</f>
        <v>3.1846179999999991</v>
      </c>
      <c r="J1605" s="6" t="str">
        <f>OBV!F1605</f>
        <v>BEARISH</v>
      </c>
      <c r="K1605" s="6" t="str">
        <f>OBV!G1605</f>
        <v>WEAK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0</v>
      </c>
      <c r="Q1605" s="9">
        <f t="shared" si="254"/>
        <v>16.25</v>
      </c>
      <c r="R1605" s="9">
        <f t="shared" si="255"/>
        <v>22.5</v>
      </c>
      <c r="S1605" s="9">
        <f t="shared" si="256"/>
        <v>16.25</v>
      </c>
      <c r="T1605" s="9">
        <f t="shared" si="257"/>
        <v>18.75</v>
      </c>
      <c r="U1605" s="8">
        <f t="shared" si="258"/>
        <v>18.333333333333332</v>
      </c>
      <c r="V1605" s="8">
        <f t="shared" si="259"/>
        <v>18.4375</v>
      </c>
    </row>
    <row r="1606" spans="1:22" ht="13.5" x14ac:dyDescent="0.25">
      <c r="A1606" s="3">
        <f>RSI!A1606</f>
        <v>44351</v>
      </c>
      <c r="B1606" s="2">
        <f>RSI!B1606</f>
        <v>3.2904</v>
      </c>
      <c r="C1606" s="2">
        <f>RSI!I1606</f>
        <v>46.52302271812983</v>
      </c>
      <c r="D1606" s="2">
        <f>MACD!E1606</f>
        <v>3.8050240945016522E-2</v>
      </c>
      <c r="E1606" s="2">
        <f>MACD!F1606</f>
        <v>1.3321246024101072E-2</v>
      </c>
      <c r="F1606" s="2">
        <f>'Moving Avg'!D1606</f>
        <v>3.3475000000000001</v>
      </c>
      <c r="G1606" s="2">
        <f>'Moving Avg'!F1606</f>
        <v>3.3892050000000014</v>
      </c>
      <c r="H1606" s="2">
        <f>'Moving Avg'!G1606</f>
        <v>3.2121499999999994</v>
      </c>
      <c r="I1606" s="2">
        <f>'Moving Avg'!H1606</f>
        <v>3.1848679999999989</v>
      </c>
      <c r="J1606" s="6" t="str">
        <f>OBV!F1606</f>
        <v>BEARISH</v>
      </c>
      <c r="K1606" s="6" t="str">
        <f>OBV!G1606</f>
        <v>WEAK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0</v>
      </c>
      <c r="Q1606" s="9">
        <f t="shared" si="254"/>
        <v>16.25</v>
      </c>
      <c r="R1606" s="9">
        <f t="shared" si="255"/>
        <v>22.5</v>
      </c>
      <c r="S1606" s="9">
        <f t="shared" si="256"/>
        <v>16.25</v>
      </c>
      <c r="T1606" s="9">
        <f t="shared" si="257"/>
        <v>18.75</v>
      </c>
      <c r="U1606" s="8">
        <f t="shared" si="258"/>
        <v>18.333333333333332</v>
      </c>
      <c r="V1606" s="8">
        <f t="shared" si="259"/>
        <v>18.4375</v>
      </c>
    </row>
    <row r="1607" spans="1:22" ht="13.5" x14ac:dyDescent="0.25">
      <c r="A1607" s="3">
        <f>RSI!A1607</f>
        <v>44354</v>
      </c>
      <c r="B1607" s="2">
        <f>RSI!B1607</f>
        <v>3.3654999999999999</v>
      </c>
      <c r="C1607" s="2">
        <f>RSI!I1607</f>
        <v>53.106415141932843</v>
      </c>
      <c r="D1607" s="2">
        <f>MACD!E1607</f>
        <v>4.078006725423533E-2</v>
      </c>
      <c r="E1607" s="2">
        <f>MACD!F1607</f>
        <v>1.8813010270127925E-2</v>
      </c>
      <c r="F1607" s="2">
        <f>'Moving Avg'!D1607</f>
        <v>3.3369799999999996</v>
      </c>
      <c r="G1607" s="2">
        <f>'Moving Avg'!F1607</f>
        <v>3.3831949999999997</v>
      </c>
      <c r="H1607" s="2">
        <f>'Moving Avg'!G1607</f>
        <v>3.2193599999999991</v>
      </c>
      <c r="I1607" s="2">
        <f>'Moving Avg'!H1607</f>
        <v>3.1854934999999989</v>
      </c>
      <c r="J1607" s="6" t="str">
        <f>OBV!F1607</f>
        <v>BEARISH</v>
      </c>
      <c r="K1607" s="6" t="str">
        <f>OBV!G1607</f>
        <v>WEAK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0</v>
      </c>
      <c r="Q1607" s="9">
        <f t="shared" si="254"/>
        <v>16.25</v>
      </c>
      <c r="R1607" s="9">
        <f t="shared" si="255"/>
        <v>22.5</v>
      </c>
      <c r="S1607" s="9">
        <f t="shared" si="256"/>
        <v>16.25</v>
      </c>
      <c r="T1607" s="9">
        <f t="shared" si="257"/>
        <v>18.75</v>
      </c>
      <c r="U1607" s="8">
        <f t="shared" si="258"/>
        <v>18.333333333333332</v>
      </c>
      <c r="V1607" s="8">
        <f t="shared" si="259"/>
        <v>18.4375</v>
      </c>
    </row>
    <row r="1608" spans="1:22" ht="13.5" x14ac:dyDescent="0.25">
      <c r="A1608" s="3">
        <f>RSI!A1608</f>
        <v>44355</v>
      </c>
      <c r="B1608" s="2">
        <f>RSI!B1608</f>
        <v>3.4632000000000001</v>
      </c>
      <c r="C1608" s="2">
        <f>RSI!I1608</f>
        <v>60.004565024714616</v>
      </c>
      <c r="D1608" s="2">
        <f>MACD!E1608</f>
        <v>2.7553235248589214E-2</v>
      </c>
      <c r="E1608" s="2">
        <f>MACD!F1608</f>
        <v>2.0561055265820184E-2</v>
      </c>
      <c r="F1608" s="2">
        <f>'Moving Avg'!D1608</f>
        <v>3.3535000000000004</v>
      </c>
      <c r="G1608" s="2">
        <f>'Moving Avg'!F1608</f>
        <v>3.3798149999999998</v>
      </c>
      <c r="H1608" s="2">
        <f>'Moving Avg'!G1608</f>
        <v>3.2285239999999993</v>
      </c>
      <c r="I1608" s="2">
        <f>'Moving Avg'!H1608</f>
        <v>3.1866074999999996</v>
      </c>
      <c r="J1608" s="6" t="str">
        <f>OBV!F1608</f>
        <v>BEARISH</v>
      </c>
      <c r="K1608" s="6" t="str">
        <f>OBV!G1608</f>
        <v>WEAK</v>
      </c>
      <c r="L1608" s="6" t="str">
        <f>OBV!H1608</f>
        <v>BEARISH DIVERGENCE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0</v>
      </c>
      <c r="Q1608" s="9">
        <f t="shared" si="254"/>
        <v>16.25</v>
      </c>
      <c r="R1608" s="9">
        <f t="shared" si="255"/>
        <v>22.5</v>
      </c>
      <c r="S1608" s="9">
        <f t="shared" si="256"/>
        <v>16.25</v>
      </c>
      <c r="T1608" s="9">
        <f t="shared" si="257"/>
        <v>18.75</v>
      </c>
      <c r="U1608" s="8">
        <f t="shared" si="258"/>
        <v>18.333333333333332</v>
      </c>
      <c r="V1608" s="8">
        <f t="shared" si="259"/>
        <v>18.4375</v>
      </c>
    </row>
    <row r="1609" spans="1:22" ht="13.5" x14ac:dyDescent="0.25">
      <c r="A1609" s="3">
        <f>RSI!A1609</f>
        <v>44356</v>
      </c>
      <c r="B1609" s="2">
        <f>RSI!B1609</f>
        <v>3.4632000000000001</v>
      </c>
      <c r="C1609" s="2">
        <f>RSI!I1609</f>
        <v>60.004565024714616</v>
      </c>
      <c r="D1609" s="2">
        <f>MACD!E1609</f>
        <v>2.7145851366688678E-2</v>
      </c>
      <c r="E1609" s="2">
        <f>MACD!F1609</f>
        <v>2.1878014485993882E-2</v>
      </c>
      <c r="F1609" s="2">
        <f>'Moving Avg'!D1609</f>
        <v>3.3760400000000006</v>
      </c>
      <c r="G1609" s="2">
        <f>'Moving Avg'!F1609</f>
        <v>3.3801899999999998</v>
      </c>
      <c r="H1609" s="2">
        <f>'Moving Avg'!G1609</f>
        <v>3.2376879999999995</v>
      </c>
      <c r="I1609" s="2">
        <f>'Moving Avg'!H1609</f>
        <v>3.1877215000000003</v>
      </c>
      <c r="J1609" s="6" t="str">
        <f>OBV!F1609</f>
        <v>BEARISH</v>
      </c>
      <c r="K1609" s="6" t="str">
        <f>OBV!G1609</f>
        <v>WEAK</v>
      </c>
      <c r="L1609" s="6" t="str">
        <f>OBV!H1609</f>
        <v>BEARISH DIVERGENCE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0</v>
      </c>
      <c r="Q1609" s="9">
        <f t="shared" si="254"/>
        <v>16.25</v>
      </c>
      <c r="R1609" s="9">
        <f t="shared" si="255"/>
        <v>22.5</v>
      </c>
      <c r="S1609" s="9">
        <f t="shared" si="256"/>
        <v>16.25</v>
      </c>
      <c r="T1609" s="9">
        <f t="shared" si="257"/>
        <v>18.75</v>
      </c>
      <c r="U1609" s="8">
        <f t="shared" si="258"/>
        <v>18.333333333333332</v>
      </c>
      <c r="V1609" s="8">
        <f t="shared" si="259"/>
        <v>18.4375</v>
      </c>
    </row>
    <row r="1610" spans="1:22" ht="13.5" x14ac:dyDescent="0.25">
      <c r="A1610" s="3">
        <f>RSI!A1610</f>
        <v>44357</v>
      </c>
      <c r="B1610" s="2">
        <f>RSI!B1610</f>
        <v>3.4632000000000001</v>
      </c>
      <c r="C1610" s="2">
        <f>RSI!I1610</f>
        <v>60.004565024714616</v>
      </c>
      <c r="D1610" s="2">
        <f>MACD!E1610</f>
        <v>1.9165754577544991E-2</v>
      </c>
      <c r="E1610" s="2">
        <f>MACD!F1610</f>
        <v>2.1335562504304104E-2</v>
      </c>
      <c r="F1610" s="2">
        <f>'Moving Avg'!D1610</f>
        <v>3.4091</v>
      </c>
      <c r="G1610" s="2">
        <f>'Moving Avg'!F1610</f>
        <v>3.3816899999999999</v>
      </c>
      <c r="H1610" s="2">
        <f>'Moving Avg'!G1610</f>
        <v>3.2468519999999996</v>
      </c>
      <c r="I1610" s="2">
        <f>'Moving Avg'!H1610</f>
        <v>3.1888355000000002</v>
      </c>
      <c r="J1610" s="6" t="str">
        <f>OBV!F1610</f>
        <v>BEARISH</v>
      </c>
      <c r="K1610" s="6" t="str">
        <f>OBV!G1610</f>
        <v>NEUTRAL</v>
      </c>
      <c r="L1610" s="6" t="str">
        <f>OBV!H1610</f>
        <v>BEARISH DIVERGENCE</v>
      </c>
      <c r="M1610" s="8">
        <f t="shared" si="250"/>
        <v>25</v>
      </c>
      <c r="N1610" s="8">
        <f t="shared" si="251"/>
        <v>45</v>
      </c>
      <c r="O1610" s="8">
        <f t="shared" si="252"/>
        <v>50</v>
      </c>
      <c r="P1610" s="8">
        <f t="shared" si="253"/>
        <v>16.5</v>
      </c>
      <c r="Q1610" s="9">
        <f t="shared" si="254"/>
        <v>34.475000000000001</v>
      </c>
      <c r="R1610" s="9">
        <f t="shared" si="255"/>
        <v>35.625</v>
      </c>
      <c r="S1610" s="9">
        <f t="shared" si="256"/>
        <v>30.425000000000001</v>
      </c>
      <c r="T1610" s="9">
        <f t="shared" si="257"/>
        <v>34.125</v>
      </c>
      <c r="U1610" s="8">
        <f t="shared" si="258"/>
        <v>33.508333333333333</v>
      </c>
      <c r="V1610" s="8">
        <f t="shared" si="259"/>
        <v>33.662499999999994</v>
      </c>
    </row>
    <row r="1611" spans="1:22" ht="13.5" x14ac:dyDescent="0.25">
      <c r="A1611" s="3">
        <f>RSI!A1611</f>
        <v>44358</v>
      </c>
      <c r="B1611" s="2">
        <f>RSI!B1611</f>
        <v>3.4933000000000001</v>
      </c>
      <c r="C1611" s="2">
        <f>RSI!I1611</f>
        <v>62.147176627321201</v>
      </c>
      <c r="D1611" s="2">
        <f>MACD!E1611</f>
        <v>9.5241886649390928E-3</v>
      </c>
      <c r="E1611" s="2">
        <f>MACD!F1611</f>
        <v>1.8973287736431102E-2</v>
      </c>
      <c r="F1611" s="2">
        <f>'Moving Avg'!D1611</f>
        <v>3.4496799999999999</v>
      </c>
      <c r="G1611" s="2">
        <f>'Moving Avg'!F1611</f>
        <v>3.38808</v>
      </c>
      <c r="H1611" s="2">
        <f>'Moving Avg'!G1611</f>
        <v>3.2566179999999996</v>
      </c>
      <c r="I1611" s="2">
        <f>'Moving Avg'!H1611</f>
        <v>3.1900999999999997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25</v>
      </c>
      <c r="N1611" s="8">
        <f t="shared" si="251"/>
        <v>45</v>
      </c>
      <c r="O1611" s="8">
        <f t="shared" si="252"/>
        <v>50</v>
      </c>
      <c r="P1611" s="8">
        <f t="shared" si="253"/>
        <v>83.5</v>
      </c>
      <c r="Q1611" s="9">
        <f t="shared" si="254"/>
        <v>44.524999999999999</v>
      </c>
      <c r="R1611" s="9">
        <f t="shared" si="255"/>
        <v>52.375</v>
      </c>
      <c r="S1611" s="9">
        <f t="shared" si="256"/>
        <v>60.575000000000003</v>
      </c>
      <c r="T1611" s="9">
        <f t="shared" si="257"/>
        <v>50.875</v>
      </c>
      <c r="U1611" s="8">
        <f t="shared" si="258"/>
        <v>52.491666666666674</v>
      </c>
      <c r="V1611" s="8">
        <f t="shared" si="259"/>
        <v>52.087500000000006</v>
      </c>
    </row>
    <row r="1612" spans="1:22" ht="13.5" x14ac:dyDescent="0.25">
      <c r="A1612" s="3">
        <f>RSI!A1612</f>
        <v>44361</v>
      </c>
      <c r="B1612" s="2">
        <f>RSI!B1612</f>
        <v>3.4557000000000002</v>
      </c>
      <c r="C1612" s="2">
        <f>RSI!I1612</f>
        <v>57.969465950089408</v>
      </c>
      <c r="D1612" s="2">
        <f>MACD!E1612</f>
        <v>9.1318029651485944E-3</v>
      </c>
      <c r="E1612" s="2">
        <f>MACD!F1612</f>
        <v>1.70049907821746E-2</v>
      </c>
      <c r="F1612" s="2">
        <f>'Moving Avg'!D1612</f>
        <v>3.4677199999999999</v>
      </c>
      <c r="G1612" s="2">
        <f>'Moving Avg'!F1612</f>
        <v>3.3963449999999993</v>
      </c>
      <c r="H1612" s="2">
        <f>'Moving Avg'!G1612</f>
        <v>3.2656320000000001</v>
      </c>
      <c r="I1612" s="2">
        <f>'Moving Avg'!H1612</f>
        <v>3.1911764999999996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  <c r="M1612" s="8">
        <f t="shared" si="250"/>
        <v>25</v>
      </c>
      <c r="N1612" s="8">
        <f t="shared" si="251"/>
        <v>45</v>
      </c>
      <c r="O1612" s="8">
        <f t="shared" si="252"/>
        <v>50</v>
      </c>
      <c r="P1612" s="8">
        <f t="shared" si="253"/>
        <v>83.5</v>
      </c>
      <c r="Q1612" s="9">
        <f t="shared" si="254"/>
        <v>44.524999999999999</v>
      </c>
      <c r="R1612" s="9">
        <f t="shared" si="255"/>
        <v>52.375</v>
      </c>
      <c r="S1612" s="9">
        <f t="shared" si="256"/>
        <v>60.575000000000003</v>
      </c>
      <c r="T1612" s="9">
        <f t="shared" si="257"/>
        <v>50.875</v>
      </c>
      <c r="U1612" s="8">
        <f t="shared" si="258"/>
        <v>52.491666666666674</v>
      </c>
      <c r="V1612" s="8">
        <f t="shared" si="259"/>
        <v>52.087500000000006</v>
      </c>
    </row>
    <row r="1613" spans="1:22" ht="13.5" x14ac:dyDescent="0.25">
      <c r="A1613" s="3">
        <f>RSI!A1613</f>
        <v>44362</v>
      </c>
      <c r="B1613" s="2">
        <f>RSI!B1613</f>
        <v>3.4933000000000001</v>
      </c>
      <c r="C1613" s="2">
        <f>RSI!I1613</f>
        <v>60.806811538593465</v>
      </c>
      <c r="D1613" s="2">
        <f>MACD!E1613</f>
        <v>-2.625938419820173E-4</v>
      </c>
      <c r="E1613" s="2">
        <f>MACD!F1613</f>
        <v>1.3551473857343278E-2</v>
      </c>
      <c r="F1613" s="2">
        <f>'Moving Avg'!D1613</f>
        <v>3.4737400000000003</v>
      </c>
      <c r="G1613" s="2">
        <f>'Moving Avg'!F1613</f>
        <v>3.402355</v>
      </c>
      <c r="H1613" s="2">
        <f>'Moving Avg'!G1613</f>
        <v>3.275398</v>
      </c>
      <c r="I1613" s="2">
        <f>'Moving Avg'!H1613</f>
        <v>3.1924409999999996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  <c r="M1613" s="8">
        <f t="shared" si="250"/>
        <v>25</v>
      </c>
      <c r="N1613" s="8">
        <f t="shared" si="251"/>
        <v>45</v>
      </c>
      <c r="O1613" s="8">
        <f t="shared" si="252"/>
        <v>50</v>
      </c>
      <c r="P1613" s="8">
        <f t="shared" si="253"/>
        <v>83.5</v>
      </c>
      <c r="Q1613" s="9">
        <f t="shared" si="254"/>
        <v>44.524999999999999</v>
      </c>
      <c r="R1613" s="9">
        <f t="shared" si="255"/>
        <v>52.375</v>
      </c>
      <c r="S1613" s="9">
        <f t="shared" si="256"/>
        <v>60.575000000000003</v>
      </c>
      <c r="T1613" s="9">
        <f t="shared" si="257"/>
        <v>50.875</v>
      </c>
      <c r="U1613" s="8">
        <f t="shared" si="258"/>
        <v>52.491666666666674</v>
      </c>
      <c r="V1613" s="8">
        <f t="shared" si="259"/>
        <v>52.087500000000006</v>
      </c>
    </row>
    <row r="1614" spans="1:22" ht="13.5" x14ac:dyDescent="0.25">
      <c r="A1614" s="3">
        <f>RSI!A1614</f>
        <v>44363</v>
      </c>
      <c r="B1614" s="2">
        <f>RSI!B1614</f>
        <v>3.4557000000000002</v>
      </c>
      <c r="C1614" s="2">
        <f>RSI!I1614</f>
        <v>56.685778232190948</v>
      </c>
      <c r="D1614" s="2">
        <f>MACD!E1614</f>
        <v>-1.0749798248230302E-2</v>
      </c>
      <c r="E1614" s="2">
        <f>MACD!F1614</f>
        <v>8.691219436228562E-3</v>
      </c>
      <c r="F1614" s="2">
        <f>'Moving Avg'!D1614</f>
        <v>3.4722400000000002</v>
      </c>
      <c r="G1614" s="2">
        <f>'Moving Avg'!F1614</f>
        <v>3.4064849999999991</v>
      </c>
      <c r="H1614" s="2">
        <f>'Moving Avg'!G1614</f>
        <v>3.2844119999999997</v>
      </c>
      <c r="I1614" s="2">
        <f>'Moving Avg'!H1614</f>
        <v>3.1935174999999987</v>
      </c>
      <c r="J1614" s="6" t="str">
        <f>OBV!F1614</f>
        <v>BULLISH</v>
      </c>
      <c r="K1614" s="6" t="str">
        <f>OBV!G1614</f>
        <v>NEUTRAL</v>
      </c>
      <c r="L1614" s="6" t="str">
        <f>OBV!H1614</f>
        <v>BULLISH DIVERGENCE</v>
      </c>
      <c r="M1614" s="8">
        <f t="shared" si="250"/>
        <v>25</v>
      </c>
      <c r="N1614" s="8">
        <f t="shared" si="251"/>
        <v>45</v>
      </c>
      <c r="O1614" s="8">
        <f t="shared" si="252"/>
        <v>50</v>
      </c>
      <c r="P1614" s="8">
        <f t="shared" si="253"/>
        <v>66.5</v>
      </c>
      <c r="Q1614" s="9">
        <f t="shared" si="254"/>
        <v>41.975000000000001</v>
      </c>
      <c r="R1614" s="9">
        <f t="shared" si="255"/>
        <v>48.125</v>
      </c>
      <c r="S1614" s="9">
        <f t="shared" si="256"/>
        <v>52.924999999999997</v>
      </c>
      <c r="T1614" s="9">
        <f t="shared" si="257"/>
        <v>46.625</v>
      </c>
      <c r="U1614" s="8">
        <f t="shared" si="258"/>
        <v>47.67499999999999</v>
      </c>
      <c r="V1614" s="8">
        <f t="shared" si="259"/>
        <v>47.412499999999994</v>
      </c>
    </row>
    <row r="1615" spans="1:22" ht="13.5" x14ac:dyDescent="0.25">
      <c r="A1615" s="3">
        <f>RSI!A1615</f>
        <v>44364</v>
      </c>
      <c r="B1615" s="2">
        <f>RSI!B1615</f>
        <v>3.4706999999999999</v>
      </c>
      <c r="C1615" s="2">
        <f>RSI!I1615</f>
        <v>57.911262908763746</v>
      </c>
      <c r="D1615" s="2">
        <f>MACD!E1615</f>
        <v>-2.9246043315823478E-2</v>
      </c>
      <c r="E1615" s="2">
        <f>MACD!F1615</f>
        <v>1.103766885818154E-3</v>
      </c>
      <c r="F1615" s="2">
        <f>'Moving Avg'!D1615</f>
        <v>3.4737400000000003</v>
      </c>
      <c r="G1615" s="2">
        <f>'Moving Avg'!F1615</f>
        <v>3.4109899999999995</v>
      </c>
      <c r="H1615" s="2">
        <f>'Moving Avg'!G1615</f>
        <v>3.2937259999999999</v>
      </c>
      <c r="I1615" s="2">
        <f>'Moving Avg'!H1615</f>
        <v>3.1946689999999989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  <c r="M1615" s="8">
        <f t="shared" si="250"/>
        <v>25</v>
      </c>
      <c r="N1615" s="8">
        <f t="shared" si="251"/>
        <v>100</v>
      </c>
      <c r="O1615" s="8">
        <f t="shared" si="252"/>
        <v>50</v>
      </c>
      <c r="P1615" s="8">
        <f t="shared" si="253"/>
        <v>83.5</v>
      </c>
      <c r="Q1615" s="9">
        <f t="shared" si="254"/>
        <v>63.774999999999999</v>
      </c>
      <c r="R1615" s="9">
        <f t="shared" si="255"/>
        <v>63.375</v>
      </c>
      <c r="S1615" s="9">
        <f t="shared" si="256"/>
        <v>68.825000000000003</v>
      </c>
      <c r="T1615" s="9">
        <f t="shared" si="257"/>
        <v>64.625</v>
      </c>
      <c r="U1615" s="8">
        <f t="shared" si="258"/>
        <v>65.325000000000003</v>
      </c>
      <c r="V1615" s="8">
        <f t="shared" si="259"/>
        <v>65.150000000000006</v>
      </c>
    </row>
    <row r="1616" spans="1:22" ht="13.5" x14ac:dyDescent="0.25">
      <c r="A1616" s="3">
        <f>RSI!A1616</f>
        <v>44365</v>
      </c>
      <c r="B1616" s="2">
        <f>RSI!B1616</f>
        <v>3.4782000000000002</v>
      </c>
      <c r="C1616" s="2">
        <f>RSI!I1616</f>
        <v>58.542847500371664</v>
      </c>
      <c r="D1616" s="2">
        <f>MACD!E1616</f>
        <v>-4.7082747647233081E-2</v>
      </c>
      <c r="E1616" s="2">
        <f>MACD!F1616</f>
        <v>-8.5335360207920933E-3</v>
      </c>
      <c r="F1616" s="2">
        <f>'Moving Avg'!D1616</f>
        <v>3.47072</v>
      </c>
      <c r="G1616" s="2">
        <f>'Moving Avg'!F1616</f>
        <v>3.4139949999999999</v>
      </c>
      <c r="H1616" s="2">
        <f>'Moving Avg'!G1616</f>
        <v>3.3049939999999998</v>
      </c>
      <c r="I1616" s="2">
        <f>'Moving Avg'!H1616</f>
        <v>3.195857999999999</v>
      </c>
      <c r="J1616" s="6" t="str">
        <f>OBV!F1616</f>
        <v>BULLISH</v>
      </c>
      <c r="K1616" s="6" t="str">
        <f>OBV!G1616</f>
        <v>NEUTRAL</v>
      </c>
      <c r="L1616" s="6" t="str">
        <f>OBV!H1616</f>
        <v>BULLISH DIVERGENCE</v>
      </c>
      <c r="M1616" s="8">
        <f t="shared" si="250"/>
        <v>25</v>
      </c>
      <c r="N1616" s="8">
        <f t="shared" si="251"/>
        <v>100</v>
      </c>
      <c r="O1616" s="8">
        <f t="shared" si="252"/>
        <v>50</v>
      </c>
      <c r="P1616" s="8">
        <f t="shared" si="253"/>
        <v>66.5</v>
      </c>
      <c r="Q1616" s="9">
        <f t="shared" si="254"/>
        <v>61.225000000000001</v>
      </c>
      <c r="R1616" s="9">
        <f t="shared" si="255"/>
        <v>59.125</v>
      </c>
      <c r="S1616" s="9">
        <f t="shared" si="256"/>
        <v>61.174999999999997</v>
      </c>
      <c r="T1616" s="9">
        <f t="shared" si="257"/>
        <v>60.375</v>
      </c>
      <c r="U1616" s="8">
        <f t="shared" si="258"/>
        <v>60.508333333333326</v>
      </c>
      <c r="V1616" s="8">
        <f t="shared" si="259"/>
        <v>60.474999999999994</v>
      </c>
    </row>
    <row r="1617" spans="1:22" ht="13.5" x14ac:dyDescent="0.25">
      <c r="A1617" s="3">
        <f>RSI!A1617</f>
        <v>44368</v>
      </c>
      <c r="B1617" s="2">
        <f>RSI!B1617</f>
        <v>3.4632000000000001</v>
      </c>
      <c r="C1617" s="2">
        <f>RSI!I1617</f>
        <v>56.709944292175891</v>
      </c>
      <c r="D1617" s="2">
        <f>MACD!E1617</f>
        <v>-4.9996031694380605E-2</v>
      </c>
      <c r="E1617" s="2">
        <f>MACD!F1617</f>
        <v>-1.6826035155509796E-2</v>
      </c>
      <c r="F1617" s="2">
        <f>'Moving Avg'!D1617</f>
        <v>3.4722200000000001</v>
      </c>
      <c r="G1617" s="2">
        <f>'Moving Avg'!F1617</f>
        <v>3.4169999999999994</v>
      </c>
      <c r="H1617" s="2">
        <f>'Moving Avg'!G1617</f>
        <v>3.3158119999999998</v>
      </c>
      <c r="I1617" s="2">
        <f>'Moving Avg'!H1617</f>
        <v>3.1969719999999988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100</v>
      </c>
      <c r="O1617" s="8">
        <f t="shared" si="252"/>
        <v>50</v>
      </c>
      <c r="P1617" s="8">
        <f t="shared" si="253"/>
        <v>83.5</v>
      </c>
      <c r="Q1617" s="9">
        <f t="shared" si="254"/>
        <v>63.774999999999999</v>
      </c>
      <c r="R1617" s="9">
        <f t="shared" si="255"/>
        <v>63.375</v>
      </c>
      <c r="S1617" s="9">
        <f t="shared" si="256"/>
        <v>68.825000000000003</v>
      </c>
      <c r="T1617" s="9">
        <f t="shared" si="257"/>
        <v>64.625</v>
      </c>
      <c r="U1617" s="8">
        <f t="shared" si="258"/>
        <v>65.325000000000003</v>
      </c>
      <c r="V1617" s="8">
        <f t="shared" si="259"/>
        <v>65.150000000000006</v>
      </c>
    </row>
    <row r="1618" spans="1:22" ht="13.5" x14ac:dyDescent="0.25">
      <c r="A1618" s="3">
        <f>RSI!A1618</f>
        <v>44369</v>
      </c>
      <c r="B1618" s="2">
        <f>RSI!B1618</f>
        <v>3.4632000000000001</v>
      </c>
      <c r="C1618" s="2">
        <f>RSI!I1618</f>
        <v>56.709944292175891</v>
      </c>
      <c r="D1618" s="2">
        <f>MACD!E1618</f>
        <v>-3.7791384931383565E-2</v>
      </c>
      <c r="E1618" s="2">
        <f>MACD!F1618</f>
        <v>-2.1019105110684552E-2</v>
      </c>
      <c r="F1618" s="2">
        <f>'Moving Avg'!D1618</f>
        <v>3.4661999999999997</v>
      </c>
      <c r="G1618" s="2">
        <f>'Moving Avg'!F1618</f>
        <v>3.4226349999999996</v>
      </c>
      <c r="H1618" s="2">
        <f>'Moving Avg'!G1618</f>
        <v>3.3279819999999996</v>
      </c>
      <c r="I1618" s="2">
        <f>'Moving Avg'!H1618</f>
        <v>3.1980859999999995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25</v>
      </c>
      <c r="N1618" s="8">
        <f t="shared" si="251"/>
        <v>45</v>
      </c>
      <c r="O1618" s="8">
        <f t="shared" si="252"/>
        <v>50</v>
      </c>
      <c r="P1618" s="8">
        <f t="shared" si="253"/>
        <v>16.5</v>
      </c>
      <c r="Q1618" s="9">
        <f t="shared" si="254"/>
        <v>34.475000000000001</v>
      </c>
      <c r="R1618" s="9">
        <f t="shared" si="255"/>
        <v>35.625</v>
      </c>
      <c r="S1618" s="9">
        <f t="shared" si="256"/>
        <v>30.425000000000001</v>
      </c>
      <c r="T1618" s="9">
        <f t="shared" si="257"/>
        <v>34.125</v>
      </c>
      <c r="U1618" s="8">
        <f t="shared" si="258"/>
        <v>33.508333333333333</v>
      </c>
      <c r="V1618" s="8">
        <f t="shared" si="259"/>
        <v>33.662499999999994</v>
      </c>
    </row>
    <row r="1619" spans="1:22" ht="13.5" x14ac:dyDescent="0.25">
      <c r="A1619" s="3">
        <f>RSI!A1619</f>
        <v>44370</v>
      </c>
      <c r="B1619" s="2">
        <f>RSI!B1619</f>
        <v>3.4557000000000002</v>
      </c>
      <c r="C1619" s="2">
        <f>RSI!I1619</f>
        <v>55.698713640351528</v>
      </c>
      <c r="D1619" s="2">
        <f>MACD!E1619</f>
        <v>-2.7243113137794595E-2</v>
      </c>
      <c r="E1619" s="2">
        <f>MACD!F1619</f>
        <v>-2.2263906716106559E-2</v>
      </c>
      <c r="F1619" s="2">
        <f>'Moving Avg'!D1619</f>
        <v>3.4662000000000006</v>
      </c>
      <c r="G1619" s="2">
        <f>'Moving Avg'!F1619</f>
        <v>3.42414</v>
      </c>
      <c r="H1619" s="2">
        <f>'Moving Avg'!G1619</f>
        <v>3.3388</v>
      </c>
      <c r="I1619" s="2">
        <f>'Moving Avg'!H1619</f>
        <v>3.1991624999999995</v>
      </c>
      <c r="J1619" s="6" t="str">
        <f>OBV!F1619</f>
        <v>BEARISH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45</v>
      </c>
      <c r="O1619" s="8">
        <f t="shared" si="252"/>
        <v>50</v>
      </c>
      <c r="P1619" s="8">
        <f t="shared" si="253"/>
        <v>16.5</v>
      </c>
      <c r="Q1619" s="9">
        <f t="shared" si="254"/>
        <v>34.475000000000001</v>
      </c>
      <c r="R1619" s="9">
        <f t="shared" si="255"/>
        <v>35.625</v>
      </c>
      <c r="S1619" s="9">
        <f t="shared" si="256"/>
        <v>30.425000000000001</v>
      </c>
      <c r="T1619" s="9">
        <f t="shared" si="257"/>
        <v>34.125</v>
      </c>
      <c r="U1619" s="8">
        <f t="shared" si="258"/>
        <v>33.508333333333333</v>
      </c>
      <c r="V1619" s="8">
        <f t="shared" si="259"/>
        <v>33.662499999999994</v>
      </c>
    </row>
    <row r="1620" spans="1:22" ht="13.5" x14ac:dyDescent="0.25">
      <c r="A1620" s="3">
        <f>RSI!A1620</f>
        <v>44371</v>
      </c>
      <c r="B1620" s="2">
        <f>RSI!B1620</f>
        <v>3.4557000000000002</v>
      </c>
      <c r="C1620" s="2">
        <f>RSI!I1620</f>
        <v>55.698713640351528</v>
      </c>
      <c r="D1620" s="2">
        <f>MACD!E1620</f>
        <v>-1.858286471674564E-2</v>
      </c>
      <c r="E1620" s="2">
        <f>MACD!F1620</f>
        <v>-2.1527698316234377E-2</v>
      </c>
      <c r="F1620" s="2">
        <f>'Moving Avg'!D1620</f>
        <v>3.4632000000000005</v>
      </c>
      <c r="G1620" s="2">
        <f>'Moving Avg'!F1620</f>
        <v>3.4278949999999995</v>
      </c>
      <c r="H1620" s="2">
        <f>'Moving Avg'!G1620</f>
        <v>3.3499180000000002</v>
      </c>
      <c r="I1620" s="2">
        <f>'Moving Avg'!H1620</f>
        <v>3.2002389999999989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25</v>
      </c>
      <c r="N1620" s="8">
        <f t="shared" si="251"/>
        <v>0</v>
      </c>
      <c r="O1620" s="8">
        <f t="shared" si="252"/>
        <v>50</v>
      </c>
      <c r="P1620" s="8">
        <f t="shared" si="253"/>
        <v>16.5</v>
      </c>
      <c r="Q1620" s="9">
        <f t="shared" si="254"/>
        <v>18.725000000000001</v>
      </c>
      <c r="R1620" s="9">
        <f t="shared" si="255"/>
        <v>26.625</v>
      </c>
      <c r="S1620" s="9">
        <f t="shared" si="256"/>
        <v>23.675000000000001</v>
      </c>
      <c r="T1620" s="9">
        <f t="shared" si="257"/>
        <v>22.875</v>
      </c>
      <c r="U1620" s="8">
        <f t="shared" si="258"/>
        <v>23.008333333333336</v>
      </c>
      <c r="V1620" s="8">
        <f t="shared" si="259"/>
        <v>22.975000000000001</v>
      </c>
    </row>
    <row r="1621" spans="1:22" ht="13.5" x14ac:dyDescent="0.25">
      <c r="A1621" s="3">
        <f>RSI!A1621</f>
        <v>44372</v>
      </c>
      <c r="B1621" s="2">
        <f>RSI!B1621</f>
        <v>3.4407000000000001</v>
      </c>
      <c r="C1621" s="2">
        <f>RSI!I1621</f>
        <v>53.486463406452941</v>
      </c>
      <c r="D1621" s="2">
        <f>MACD!E1621</f>
        <v>-5.7586488345364728E-3</v>
      </c>
      <c r="E1621" s="2">
        <f>MACD!F1621</f>
        <v>-1.8373888419894797E-2</v>
      </c>
      <c r="F1621" s="2">
        <f>'Moving Avg'!D1621</f>
        <v>3.4557000000000002</v>
      </c>
      <c r="G1621" s="2">
        <f>'Moving Avg'!F1621</f>
        <v>3.4309000000000003</v>
      </c>
      <c r="H1621" s="2">
        <f>'Moving Avg'!G1621</f>
        <v>3.3572799999999994</v>
      </c>
      <c r="I1621" s="2">
        <f>'Moving Avg'!H1621</f>
        <v>3.2015234999999995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0</v>
      </c>
      <c r="O1621" s="8">
        <f t="shared" si="252"/>
        <v>50</v>
      </c>
      <c r="P1621" s="8">
        <f t="shared" si="253"/>
        <v>16.5</v>
      </c>
      <c r="Q1621" s="9">
        <f t="shared" si="254"/>
        <v>18.725000000000001</v>
      </c>
      <c r="R1621" s="9">
        <f t="shared" si="255"/>
        <v>26.625</v>
      </c>
      <c r="S1621" s="9">
        <f t="shared" si="256"/>
        <v>23.675000000000001</v>
      </c>
      <c r="T1621" s="9">
        <f t="shared" si="257"/>
        <v>22.875</v>
      </c>
      <c r="U1621" s="8">
        <f t="shared" si="258"/>
        <v>23.008333333333336</v>
      </c>
      <c r="V1621" s="8">
        <f t="shared" si="259"/>
        <v>22.975000000000001</v>
      </c>
    </row>
    <row r="1622" spans="1:22" ht="13.5" x14ac:dyDescent="0.25">
      <c r="A1622" s="3">
        <f>RSI!A1622</f>
        <v>44375</v>
      </c>
      <c r="B1622" s="2">
        <f>RSI!B1622</f>
        <v>3.4407000000000001</v>
      </c>
      <c r="C1622" s="2">
        <f>RSI!I1622</f>
        <v>53.486463406452934</v>
      </c>
      <c r="D1622" s="2">
        <f>MACD!E1622</f>
        <v>-8.3074580620090543E-4</v>
      </c>
      <c r="E1622" s="2">
        <f>MACD!F1622</f>
        <v>-1.486525989715602E-2</v>
      </c>
      <c r="F1622" s="2">
        <f>'Moving Avg'!D1622</f>
        <v>3.4512</v>
      </c>
      <c r="G1622" s="2">
        <f>'Moving Avg'!F1622</f>
        <v>3.4320300000000001</v>
      </c>
      <c r="H1622" s="2">
        <f>'Moving Avg'!G1622</f>
        <v>3.3635899999999994</v>
      </c>
      <c r="I1622" s="2">
        <f>'Moving Avg'!H1622</f>
        <v>3.2028080000000001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0</v>
      </c>
      <c r="O1622" s="8">
        <f t="shared" si="252"/>
        <v>50</v>
      </c>
      <c r="P1622" s="8">
        <f t="shared" si="253"/>
        <v>16.5</v>
      </c>
      <c r="Q1622" s="9">
        <f t="shared" si="254"/>
        <v>18.725000000000001</v>
      </c>
      <c r="R1622" s="9">
        <f t="shared" si="255"/>
        <v>26.625</v>
      </c>
      <c r="S1622" s="9">
        <f t="shared" si="256"/>
        <v>23.675000000000001</v>
      </c>
      <c r="T1622" s="9">
        <f t="shared" si="257"/>
        <v>22.875</v>
      </c>
      <c r="U1622" s="8">
        <f t="shared" si="258"/>
        <v>23.008333333333336</v>
      </c>
      <c r="V1622" s="8">
        <f t="shared" si="259"/>
        <v>22.975000000000001</v>
      </c>
    </row>
    <row r="1623" spans="1:22" ht="13.5" x14ac:dyDescent="0.25">
      <c r="A1623" s="3">
        <f>RSI!A1623</f>
        <v>44376</v>
      </c>
      <c r="B1623" s="2">
        <f>RSI!B1623</f>
        <v>3.4331999999999998</v>
      </c>
      <c r="C1623" s="2">
        <f>RSI!I1623</f>
        <v>52.282306192760039</v>
      </c>
      <c r="D1623" s="2">
        <f>MACD!E1623</f>
        <v>9.5507251796029813E-3</v>
      </c>
      <c r="E1623" s="2">
        <f>MACD!F1623</f>
        <v>-9.9820628818042198E-3</v>
      </c>
      <c r="F1623" s="2">
        <f>'Moving Avg'!D1623</f>
        <v>3.4451999999999998</v>
      </c>
      <c r="G1623" s="2">
        <f>'Moving Avg'!F1623</f>
        <v>3.43466</v>
      </c>
      <c r="H1623" s="2">
        <f>'Moving Avg'!G1623</f>
        <v>3.3708019999999994</v>
      </c>
      <c r="I1623" s="2">
        <f>'Moving Avg'!H1623</f>
        <v>3.2042670000000002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0</v>
      </c>
      <c r="O1623" s="8">
        <f t="shared" si="252"/>
        <v>50</v>
      </c>
      <c r="P1623" s="8">
        <f t="shared" si="253"/>
        <v>16.5</v>
      </c>
      <c r="Q1623" s="9">
        <f t="shared" si="254"/>
        <v>18.725000000000001</v>
      </c>
      <c r="R1623" s="9">
        <f t="shared" si="255"/>
        <v>26.625</v>
      </c>
      <c r="S1623" s="9">
        <f t="shared" si="256"/>
        <v>23.675000000000001</v>
      </c>
      <c r="T1623" s="9">
        <f t="shared" si="257"/>
        <v>22.875</v>
      </c>
      <c r="U1623" s="8">
        <f t="shared" si="258"/>
        <v>23.008333333333336</v>
      </c>
      <c r="V1623" s="8">
        <f t="shared" si="259"/>
        <v>22.975000000000001</v>
      </c>
    </row>
    <row r="1624" spans="1:22" ht="13.5" x14ac:dyDescent="0.25">
      <c r="A1624" s="3">
        <f>RSI!A1624</f>
        <v>44377</v>
      </c>
      <c r="B1624" s="2">
        <f>RSI!B1624</f>
        <v>3.4933000000000001</v>
      </c>
      <c r="C1624" s="2">
        <f>RSI!I1624</f>
        <v>60.044938335922495</v>
      </c>
      <c r="D1624" s="2">
        <f>MACD!E1624</f>
        <v>8.023949169281952E-3</v>
      </c>
      <c r="E1624" s="2">
        <f>MACD!F1624</f>
        <v>-6.3808604715869851E-3</v>
      </c>
      <c r="F1624" s="2">
        <f>'Moving Avg'!D1624</f>
        <v>3.4527200000000002</v>
      </c>
      <c r="G1624" s="2">
        <f>'Moving Avg'!F1624</f>
        <v>3.4418000000000006</v>
      </c>
      <c r="H1624" s="2">
        <f>'Moving Avg'!G1624</f>
        <v>3.3793660000000001</v>
      </c>
      <c r="I1624" s="2">
        <f>'Moving Avg'!H1624</f>
        <v>3.2059915000000001</v>
      </c>
      <c r="J1624" s="6" t="str">
        <f>OBV!F1624</f>
        <v>BULLISH</v>
      </c>
      <c r="K1624" s="6" t="str">
        <f>OBV!G1624</f>
        <v>STRONG</v>
      </c>
      <c r="L1624" s="6" t="str">
        <f>OBV!H1624</f>
        <v>CONFIRMED BULLISH</v>
      </c>
      <c r="M1624" s="8">
        <f t="shared" si="250"/>
        <v>25</v>
      </c>
      <c r="N1624" s="8">
        <f t="shared" si="251"/>
        <v>0</v>
      </c>
      <c r="O1624" s="8">
        <f t="shared" si="252"/>
        <v>50</v>
      </c>
      <c r="P1624" s="8">
        <f t="shared" si="253"/>
        <v>100</v>
      </c>
      <c r="Q1624" s="9">
        <f t="shared" si="254"/>
        <v>31.25</v>
      </c>
      <c r="R1624" s="9">
        <f t="shared" si="255"/>
        <v>47.5</v>
      </c>
      <c r="S1624" s="9">
        <f t="shared" si="256"/>
        <v>61.25</v>
      </c>
      <c r="T1624" s="9">
        <f t="shared" si="257"/>
        <v>43.75</v>
      </c>
      <c r="U1624" s="8">
        <f t="shared" si="258"/>
        <v>46.666666666666664</v>
      </c>
      <c r="V1624" s="8">
        <f t="shared" si="259"/>
        <v>45.9375</v>
      </c>
    </row>
    <row r="1625" spans="1:22" ht="13.5" x14ac:dyDescent="0.25">
      <c r="A1625" s="3">
        <f>RSI!A1625</f>
        <v>44378</v>
      </c>
      <c r="B1625" s="2">
        <f>RSI!B1625</f>
        <v>3.4933000000000001</v>
      </c>
      <c r="C1625" s="2">
        <f>RSI!I1625</f>
        <v>60.044938335922495</v>
      </c>
      <c r="D1625" s="2">
        <f>MACD!E1625</f>
        <v>8.6155184014318209E-3</v>
      </c>
      <c r="E1625" s="2">
        <f>MACD!F1625</f>
        <v>-3.3815846969832242E-3</v>
      </c>
      <c r="F1625" s="2">
        <f>'Moving Avg'!D1625</f>
        <v>3.4602400000000002</v>
      </c>
      <c r="G1625" s="2">
        <f>'Moving Avg'!F1625</f>
        <v>3.4515700000000002</v>
      </c>
      <c r="H1625" s="2">
        <f>'Moving Avg'!G1625</f>
        <v>3.3846259999999999</v>
      </c>
      <c r="I1625" s="2">
        <f>'Moving Avg'!H1625</f>
        <v>3.2078925000000003</v>
      </c>
      <c r="J1625" s="6" t="str">
        <f>OBV!F1625</f>
        <v>BULLISH</v>
      </c>
      <c r="K1625" s="6" t="str">
        <f>OBV!G1625</f>
        <v>STRONG</v>
      </c>
      <c r="L1625" s="6" t="str">
        <f>OBV!H1625</f>
        <v>CONFIRMED BULLISH</v>
      </c>
      <c r="M1625" s="8">
        <f t="shared" si="250"/>
        <v>25</v>
      </c>
      <c r="N1625" s="8">
        <f t="shared" si="251"/>
        <v>0</v>
      </c>
      <c r="O1625" s="8">
        <f t="shared" si="252"/>
        <v>50</v>
      </c>
      <c r="P1625" s="8">
        <f t="shared" si="253"/>
        <v>100</v>
      </c>
      <c r="Q1625" s="9">
        <f t="shared" si="254"/>
        <v>31.25</v>
      </c>
      <c r="R1625" s="9">
        <f t="shared" si="255"/>
        <v>47.5</v>
      </c>
      <c r="S1625" s="9">
        <f t="shared" si="256"/>
        <v>61.25</v>
      </c>
      <c r="T1625" s="9">
        <f t="shared" si="257"/>
        <v>43.75</v>
      </c>
      <c r="U1625" s="8">
        <f t="shared" si="258"/>
        <v>46.666666666666664</v>
      </c>
      <c r="V1625" s="8">
        <f t="shared" si="259"/>
        <v>45.9375</v>
      </c>
    </row>
    <row r="1626" spans="1:22" ht="13.5" x14ac:dyDescent="0.25">
      <c r="A1626" s="3">
        <f>RSI!A1626</f>
        <v>44379</v>
      </c>
      <c r="B1626" s="2">
        <f>RSI!B1626</f>
        <v>3.5083000000000002</v>
      </c>
      <c r="C1626" s="2">
        <f>RSI!I1626</f>
        <v>61.841756341025217</v>
      </c>
      <c r="D1626" s="2">
        <f>MACD!E1626</f>
        <v>8.7660012083712324E-3</v>
      </c>
      <c r="E1626" s="2">
        <f>MACD!F1626</f>
        <v>-9.5206751591233284E-4</v>
      </c>
      <c r="F1626" s="2">
        <f>'Moving Avg'!D1626</f>
        <v>3.47376</v>
      </c>
      <c r="G1626" s="2">
        <f>'Moving Avg'!F1626</f>
        <v>3.4624650000000003</v>
      </c>
      <c r="H1626" s="2">
        <f>'Moving Avg'!G1626</f>
        <v>3.3916879999999998</v>
      </c>
      <c r="I1626" s="2">
        <f>'Moving Avg'!H1626</f>
        <v>3.2100455000000001</v>
      </c>
      <c r="J1626" s="6" t="str">
        <f>OBV!F1626</f>
        <v>BULLISH</v>
      </c>
      <c r="K1626" s="6" t="str">
        <f>OBV!G1626</f>
        <v>STRONG</v>
      </c>
      <c r="L1626" s="6" t="str">
        <f>OBV!H1626</f>
        <v>CONFIRMED BULLISH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100</v>
      </c>
      <c r="Q1626" s="9">
        <f t="shared" si="254"/>
        <v>31.25</v>
      </c>
      <c r="R1626" s="9">
        <f t="shared" si="255"/>
        <v>47.5</v>
      </c>
      <c r="S1626" s="9">
        <f t="shared" si="256"/>
        <v>61.25</v>
      </c>
      <c r="T1626" s="9">
        <f t="shared" si="257"/>
        <v>43.75</v>
      </c>
      <c r="U1626" s="8">
        <f t="shared" si="258"/>
        <v>46.666666666666664</v>
      </c>
      <c r="V1626" s="8">
        <f t="shared" si="259"/>
        <v>45.9375</v>
      </c>
    </row>
    <row r="1627" spans="1:22" ht="13.5" x14ac:dyDescent="0.25">
      <c r="A1627" s="3">
        <f>RSI!A1627</f>
        <v>44382</v>
      </c>
      <c r="B1627" s="2">
        <f>RSI!B1627</f>
        <v>3.5083000000000002</v>
      </c>
      <c r="C1627" s="2">
        <f>RSI!I1627</f>
        <v>61.841756341025217</v>
      </c>
      <c r="D1627" s="2">
        <f>MACD!E1627</f>
        <v>6.1332911430569403E-3</v>
      </c>
      <c r="E1627" s="2">
        <f>MACD!F1627</f>
        <v>4.6500421588152184E-4</v>
      </c>
      <c r="F1627" s="2">
        <f>'Moving Avg'!D1627</f>
        <v>3.4872799999999997</v>
      </c>
      <c r="G1627" s="2">
        <f>'Moving Avg'!F1627</f>
        <v>3.4696050000000001</v>
      </c>
      <c r="H1627" s="2">
        <f>'Moving Avg'!G1627</f>
        <v>3.3969459999999998</v>
      </c>
      <c r="I1627" s="2">
        <f>'Moving Avg'!H1627</f>
        <v>3.2123754999999998</v>
      </c>
      <c r="J1627" s="6" t="str">
        <f>OBV!F1627</f>
        <v>BULLISH</v>
      </c>
      <c r="K1627" s="6" t="str">
        <f>OBV!G1627</f>
        <v>STRONG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100</v>
      </c>
      <c r="Q1627" s="9">
        <f t="shared" si="254"/>
        <v>31.25</v>
      </c>
      <c r="R1627" s="9">
        <f t="shared" si="255"/>
        <v>47.5</v>
      </c>
      <c r="S1627" s="9">
        <f t="shared" si="256"/>
        <v>61.25</v>
      </c>
      <c r="T1627" s="9">
        <f t="shared" si="257"/>
        <v>43.75</v>
      </c>
      <c r="U1627" s="8">
        <f t="shared" si="258"/>
        <v>46.666666666666664</v>
      </c>
      <c r="V1627" s="8">
        <f t="shared" si="259"/>
        <v>45.9375</v>
      </c>
    </row>
    <row r="1628" spans="1:22" ht="13.5" x14ac:dyDescent="0.25">
      <c r="A1628" s="3">
        <f>RSI!A1628</f>
        <v>44383</v>
      </c>
      <c r="B1628" s="2">
        <f>RSI!B1628</f>
        <v>3.5158</v>
      </c>
      <c r="C1628" s="2">
        <f>RSI!I1628</f>
        <v>62.811550857439983</v>
      </c>
      <c r="D1628" s="2">
        <f>MACD!E1628</f>
        <v>2.9312158366936458E-3</v>
      </c>
      <c r="E1628" s="2">
        <f>MACD!F1628</f>
        <v>9.5824654004394668E-4</v>
      </c>
      <c r="F1628" s="2">
        <f>'Moving Avg'!D1628</f>
        <v>3.5038000000000005</v>
      </c>
      <c r="G1628" s="2">
        <f>'Moving Avg'!F1628</f>
        <v>3.472235</v>
      </c>
      <c r="H1628" s="2">
        <f>'Moving Avg'!G1628</f>
        <v>3.4037080000000004</v>
      </c>
      <c r="I1628" s="2">
        <f>'Moving Avg'!H1628</f>
        <v>3.2147429999999999</v>
      </c>
      <c r="J1628" s="6" t="str">
        <f>OBV!F1628</f>
        <v>BULLISH</v>
      </c>
      <c r="K1628" s="6" t="str">
        <f>OBV!G1628</f>
        <v>STRONG</v>
      </c>
      <c r="L1628" s="6" t="str">
        <f>OBV!H1628</f>
        <v>CONFIRMED BULLISH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100</v>
      </c>
      <c r="Q1628" s="9">
        <f t="shared" si="254"/>
        <v>31.25</v>
      </c>
      <c r="R1628" s="9">
        <f t="shared" si="255"/>
        <v>47.5</v>
      </c>
      <c r="S1628" s="9">
        <f t="shared" si="256"/>
        <v>61.25</v>
      </c>
      <c r="T1628" s="9">
        <f t="shared" si="257"/>
        <v>43.75</v>
      </c>
      <c r="U1628" s="8">
        <f t="shared" si="258"/>
        <v>46.666666666666664</v>
      </c>
      <c r="V1628" s="8">
        <f t="shared" si="259"/>
        <v>45.9375</v>
      </c>
    </row>
    <row r="1629" spans="1:22" ht="13.5" x14ac:dyDescent="0.25">
      <c r="A1629" s="3">
        <f>RSI!A1629</f>
        <v>44384</v>
      </c>
      <c r="B1629" s="2">
        <f>RSI!B1629</f>
        <v>3.5083000000000002</v>
      </c>
      <c r="C1629" s="2">
        <f>RSI!I1629</f>
        <v>61.138193743039501</v>
      </c>
      <c r="D1629" s="2">
        <f>MACD!E1629</f>
        <v>-8.0865758950787736E-4</v>
      </c>
      <c r="E1629" s="2">
        <f>MACD!F1629</f>
        <v>6.0486571413358192E-4</v>
      </c>
      <c r="F1629" s="2">
        <f>'Moving Avg'!D1629</f>
        <v>3.5067999999999997</v>
      </c>
      <c r="G1629" s="2">
        <f>'Moving Avg'!F1629</f>
        <v>3.4744900000000003</v>
      </c>
      <c r="H1629" s="2">
        <f>'Moving Avg'!G1629</f>
        <v>3.4104699999999997</v>
      </c>
      <c r="I1629" s="2">
        <f>'Moving Avg'!H1629</f>
        <v>3.2170729999999992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45</v>
      </c>
      <c r="O1629" s="8">
        <f t="shared" si="252"/>
        <v>50</v>
      </c>
      <c r="P1629" s="8">
        <f t="shared" si="253"/>
        <v>83.5</v>
      </c>
      <c r="Q1629" s="9">
        <f t="shared" si="254"/>
        <v>44.524999999999999</v>
      </c>
      <c r="R1629" s="9">
        <f t="shared" si="255"/>
        <v>52.375</v>
      </c>
      <c r="S1629" s="9">
        <f t="shared" si="256"/>
        <v>60.575000000000003</v>
      </c>
      <c r="T1629" s="9">
        <f t="shared" si="257"/>
        <v>50.875</v>
      </c>
      <c r="U1629" s="8">
        <f t="shared" si="258"/>
        <v>52.491666666666674</v>
      </c>
      <c r="V1629" s="8">
        <f t="shared" si="259"/>
        <v>52.087500000000006</v>
      </c>
    </row>
    <row r="1630" spans="1:22" ht="13.5" x14ac:dyDescent="0.25">
      <c r="A1630" s="3">
        <f>RSI!A1630</f>
        <v>44385</v>
      </c>
      <c r="B1630" s="2">
        <f>RSI!B1630</f>
        <v>3.5158</v>
      </c>
      <c r="C1630" s="2">
        <f>RSI!I1630</f>
        <v>62.222051212316948</v>
      </c>
      <c r="D1630" s="2">
        <f>MACD!E1630</f>
        <v>-4.884528136081645E-3</v>
      </c>
      <c r="E1630" s="2">
        <f>MACD!F1630</f>
        <v>-4.9301305590946352E-4</v>
      </c>
      <c r="F1630" s="2">
        <f>'Moving Avg'!D1630</f>
        <v>3.5112999999999999</v>
      </c>
      <c r="G1630" s="2">
        <f>'Moving Avg'!F1630</f>
        <v>3.4771200000000002</v>
      </c>
      <c r="H1630" s="2">
        <f>'Moving Avg'!G1630</f>
        <v>3.4173819999999999</v>
      </c>
      <c r="I1630" s="2">
        <f>'Moving Avg'!H1630</f>
        <v>3.2194404999999988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45</v>
      </c>
      <c r="O1630" s="8">
        <f t="shared" si="252"/>
        <v>50</v>
      </c>
      <c r="P1630" s="8">
        <f t="shared" si="253"/>
        <v>83.5</v>
      </c>
      <c r="Q1630" s="9">
        <f t="shared" si="254"/>
        <v>44.524999999999999</v>
      </c>
      <c r="R1630" s="9">
        <f t="shared" si="255"/>
        <v>52.375</v>
      </c>
      <c r="S1630" s="9">
        <f t="shared" si="256"/>
        <v>60.575000000000003</v>
      </c>
      <c r="T1630" s="9">
        <f t="shared" si="257"/>
        <v>50.875</v>
      </c>
      <c r="U1630" s="8">
        <f t="shared" si="258"/>
        <v>52.491666666666674</v>
      </c>
      <c r="V1630" s="8">
        <f t="shared" si="259"/>
        <v>52.087500000000006</v>
      </c>
    </row>
    <row r="1631" spans="1:22" ht="13.5" x14ac:dyDescent="0.25">
      <c r="A1631" s="3">
        <f>RSI!A1631</f>
        <v>44386</v>
      </c>
      <c r="B1631" s="2">
        <f>RSI!B1631</f>
        <v>3.5158</v>
      </c>
      <c r="C1631" s="2">
        <f>RSI!I1631</f>
        <v>62.222051212316941</v>
      </c>
      <c r="D1631" s="2">
        <f>MACD!E1631</f>
        <v>-1.1014802460193707E-2</v>
      </c>
      <c r="E1631" s="2">
        <f>MACD!F1631</f>
        <v>-2.597370936766312E-3</v>
      </c>
      <c r="F1631" s="2">
        <f>'Moving Avg'!D1631</f>
        <v>3.5127999999999999</v>
      </c>
      <c r="G1631" s="2">
        <f>'Moving Avg'!F1631</f>
        <v>3.4782449999999998</v>
      </c>
      <c r="H1631" s="2">
        <f>'Moving Avg'!G1631</f>
        <v>3.4247440000000005</v>
      </c>
      <c r="I1631" s="2">
        <f>'Moving Avg'!H1631</f>
        <v>3.2218079999999985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45</v>
      </c>
      <c r="O1631" s="8">
        <f t="shared" si="252"/>
        <v>50</v>
      </c>
      <c r="P1631" s="8">
        <f t="shared" si="253"/>
        <v>83.5</v>
      </c>
      <c r="Q1631" s="9">
        <f t="shared" si="254"/>
        <v>44.524999999999999</v>
      </c>
      <c r="R1631" s="9">
        <f t="shared" si="255"/>
        <v>52.375</v>
      </c>
      <c r="S1631" s="9">
        <f t="shared" si="256"/>
        <v>60.575000000000003</v>
      </c>
      <c r="T1631" s="9">
        <f t="shared" si="257"/>
        <v>50.875</v>
      </c>
      <c r="U1631" s="8">
        <f t="shared" si="258"/>
        <v>52.491666666666674</v>
      </c>
      <c r="V1631" s="8">
        <f t="shared" si="259"/>
        <v>52.087500000000006</v>
      </c>
    </row>
    <row r="1632" spans="1:22" ht="13.5" x14ac:dyDescent="0.25">
      <c r="A1632" s="3">
        <f>RSI!A1632</f>
        <v>44389</v>
      </c>
      <c r="B1632" s="2">
        <f>RSI!B1632</f>
        <v>3.5158</v>
      </c>
      <c r="C1632" s="2">
        <f>RSI!I1632</f>
        <v>62.222051212316948</v>
      </c>
      <c r="D1632" s="2">
        <f>MACD!E1632</f>
        <v>-1.6548039580678076E-2</v>
      </c>
      <c r="E1632" s="2">
        <f>MACD!F1632</f>
        <v>-5.3875046655486643E-3</v>
      </c>
      <c r="F1632" s="2">
        <f>'Moving Avg'!D1632</f>
        <v>3.5143</v>
      </c>
      <c r="G1632" s="2">
        <f>'Moving Avg'!F1632</f>
        <v>3.4812499999999993</v>
      </c>
      <c r="H1632" s="2">
        <f>'Moving Avg'!G1632</f>
        <v>3.4303040000000009</v>
      </c>
      <c r="I1632" s="2">
        <f>'Moving Avg'!H1632</f>
        <v>3.2243169999999992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25</v>
      </c>
      <c r="N1632" s="8">
        <f t="shared" si="251"/>
        <v>45</v>
      </c>
      <c r="O1632" s="8">
        <f t="shared" si="252"/>
        <v>50</v>
      </c>
      <c r="P1632" s="8">
        <f t="shared" si="253"/>
        <v>83.5</v>
      </c>
      <c r="Q1632" s="9">
        <f t="shared" si="254"/>
        <v>44.524999999999999</v>
      </c>
      <c r="R1632" s="9">
        <f t="shared" si="255"/>
        <v>52.375</v>
      </c>
      <c r="S1632" s="9">
        <f t="shared" si="256"/>
        <v>60.575000000000003</v>
      </c>
      <c r="T1632" s="9">
        <f t="shared" si="257"/>
        <v>50.875</v>
      </c>
      <c r="U1632" s="8">
        <f t="shared" si="258"/>
        <v>52.491666666666674</v>
      </c>
      <c r="V1632" s="8">
        <f t="shared" si="259"/>
        <v>52.087500000000006</v>
      </c>
    </row>
    <row r="1633" spans="1:22" ht="13.5" x14ac:dyDescent="0.25">
      <c r="A1633" s="3">
        <f>RSI!A1633</f>
        <v>44390</v>
      </c>
      <c r="B1633" s="2">
        <f>RSI!B1633</f>
        <v>3.5007999999999999</v>
      </c>
      <c r="C1633" s="2">
        <f>RSI!I1633</f>
        <v>58.169499499495444</v>
      </c>
      <c r="D1633" s="2">
        <f>MACD!E1633</f>
        <v>-2.1593190719740196E-2</v>
      </c>
      <c r="E1633" s="2">
        <f>MACD!F1633</f>
        <v>-8.6286418763869711E-3</v>
      </c>
      <c r="F1633" s="2">
        <f>'Moving Avg'!D1633</f>
        <v>3.5112999999999999</v>
      </c>
      <c r="G1633" s="2">
        <f>'Moving Avg'!F1633</f>
        <v>3.4816249999999997</v>
      </c>
      <c r="H1633" s="2">
        <f>'Moving Avg'!G1633</f>
        <v>3.434962000000001</v>
      </c>
      <c r="I1633" s="2">
        <f>'Moving Avg'!H1633</f>
        <v>3.2263079999999995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  <c r="M1633" s="8">
        <f t="shared" si="250"/>
        <v>25</v>
      </c>
      <c r="N1633" s="8">
        <f t="shared" si="251"/>
        <v>45</v>
      </c>
      <c r="O1633" s="8">
        <f t="shared" si="252"/>
        <v>50</v>
      </c>
      <c r="P1633" s="8">
        <f t="shared" si="253"/>
        <v>66.5</v>
      </c>
      <c r="Q1633" s="9">
        <f t="shared" si="254"/>
        <v>41.975000000000001</v>
      </c>
      <c r="R1633" s="9">
        <f t="shared" si="255"/>
        <v>48.125</v>
      </c>
      <c r="S1633" s="9">
        <f t="shared" si="256"/>
        <v>52.924999999999997</v>
      </c>
      <c r="T1633" s="9">
        <f t="shared" si="257"/>
        <v>46.625</v>
      </c>
      <c r="U1633" s="8">
        <f t="shared" si="258"/>
        <v>47.67499999999999</v>
      </c>
      <c r="V1633" s="8">
        <f t="shared" si="259"/>
        <v>47.412499999999994</v>
      </c>
    </row>
    <row r="1634" spans="1:22" ht="13.5" x14ac:dyDescent="0.25">
      <c r="A1634" s="3">
        <f>RSI!A1634</f>
        <v>44391</v>
      </c>
      <c r="B1634" s="2">
        <f>RSI!B1634</f>
        <v>3.5158</v>
      </c>
      <c r="C1634" s="2">
        <f>RSI!I1634</f>
        <v>60.911207383270138</v>
      </c>
      <c r="D1634" s="2">
        <f>MACD!E1634</f>
        <v>-1.7935195848979291E-2</v>
      </c>
      <c r="E1634" s="2">
        <f>MACD!F1634</f>
        <v>-1.0489952670905436E-2</v>
      </c>
      <c r="F1634" s="2">
        <f>'Moving Avg'!D1634</f>
        <v>3.5127999999999999</v>
      </c>
      <c r="G1634" s="2">
        <f>'Moving Avg'!F1634</f>
        <v>3.4846299999999992</v>
      </c>
      <c r="H1634" s="2">
        <f>'Moving Avg'!G1634</f>
        <v>3.4379680000000019</v>
      </c>
      <c r="I1634" s="2">
        <f>'Moving Avg'!H1634</f>
        <v>3.2279985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  <c r="M1634" s="8">
        <f t="shared" si="250"/>
        <v>25</v>
      </c>
      <c r="N1634" s="8">
        <f t="shared" si="251"/>
        <v>45</v>
      </c>
      <c r="O1634" s="8">
        <f t="shared" si="252"/>
        <v>50</v>
      </c>
      <c r="P1634" s="8">
        <f t="shared" si="253"/>
        <v>83.5</v>
      </c>
      <c r="Q1634" s="9">
        <f t="shared" si="254"/>
        <v>44.524999999999999</v>
      </c>
      <c r="R1634" s="9">
        <f t="shared" si="255"/>
        <v>52.375</v>
      </c>
      <c r="S1634" s="9">
        <f t="shared" si="256"/>
        <v>60.575000000000003</v>
      </c>
      <c r="T1634" s="9">
        <f t="shared" si="257"/>
        <v>50.875</v>
      </c>
      <c r="U1634" s="8">
        <f t="shared" si="258"/>
        <v>52.491666666666674</v>
      </c>
      <c r="V1634" s="8">
        <f t="shared" si="259"/>
        <v>52.087500000000006</v>
      </c>
    </row>
    <row r="1635" spans="1:22" ht="13.5" x14ac:dyDescent="0.25">
      <c r="A1635" s="3">
        <f>RSI!A1635</f>
        <v>44392</v>
      </c>
      <c r="B1635" s="2">
        <f>RSI!B1635</f>
        <v>3.5158</v>
      </c>
      <c r="C1635" s="2">
        <f>RSI!I1635</f>
        <v>60.911207383270138</v>
      </c>
      <c r="D1635" s="2">
        <f>MACD!E1635</f>
        <v>-1.5121266011784762E-2</v>
      </c>
      <c r="E1635" s="2">
        <f>MACD!F1635</f>
        <v>-1.1416215339081302E-2</v>
      </c>
      <c r="F1635" s="2">
        <f>'Moving Avg'!D1635</f>
        <v>3.5127999999999999</v>
      </c>
      <c r="G1635" s="2">
        <f>'Moving Avg'!F1635</f>
        <v>3.4868849999999996</v>
      </c>
      <c r="H1635" s="2">
        <f>'Moving Avg'!G1635</f>
        <v>3.4421760000000021</v>
      </c>
      <c r="I1635" s="2">
        <f>'Moving Avg'!H1635</f>
        <v>3.2296889999999996</v>
      </c>
      <c r="J1635" s="6" t="str">
        <f>OBV!F1635</f>
        <v>BULLISH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45</v>
      </c>
      <c r="O1635" s="8">
        <f t="shared" si="252"/>
        <v>50</v>
      </c>
      <c r="P1635" s="8">
        <f t="shared" si="253"/>
        <v>49.5</v>
      </c>
      <c r="Q1635" s="9">
        <f t="shared" si="254"/>
        <v>39.424999999999997</v>
      </c>
      <c r="R1635" s="9">
        <f t="shared" si="255"/>
        <v>43.875</v>
      </c>
      <c r="S1635" s="9">
        <f t="shared" si="256"/>
        <v>45.275000000000006</v>
      </c>
      <c r="T1635" s="9">
        <f t="shared" si="257"/>
        <v>42.375</v>
      </c>
      <c r="U1635" s="8">
        <f t="shared" si="258"/>
        <v>42.858333333333327</v>
      </c>
      <c r="V1635" s="8">
        <f t="shared" si="259"/>
        <v>42.737499999999997</v>
      </c>
    </row>
    <row r="1636" spans="1:22" ht="13.5" x14ac:dyDescent="0.25">
      <c r="A1636" s="3">
        <f>RSI!A1636</f>
        <v>44393</v>
      </c>
      <c r="B1636" s="2">
        <f>RSI!B1636</f>
        <v>3.5158</v>
      </c>
      <c r="C1636" s="2">
        <f>RSI!I1636</f>
        <v>60.911207383270138</v>
      </c>
      <c r="D1636" s="2">
        <f>MACD!E1636</f>
        <v>-1.0693015956869001E-2</v>
      </c>
      <c r="E1636" s="2">
        <f>MACD!F1636</f>
        <v>-1.1271575462638841E-2</v>
      </c>
      <c r="F1636" s="2">
        <f>'Moving Avg'!D1636</f>
        <v>3.5127999999999999</v>
      </c>
      <c r="G1636" s="2">
        <f>'Moving Avg'!F1636</f>
        <v>3.4887649999999994</v>
      </c>
      <c r="H1636" s="2">
        <f>'Moving Avg'!G1636</f>
        <v>3.4432280000000026</v>
      </c>
      <c r="I1636" s="2">
        <f>'Moving Avg'!H1636</f>
        <v>3.2313795000000001</v>
      </c>
      <c r="J1636" s="6" t="str">
        <f>OBV!F1636</f>
        <v>BULLISH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49.5</v>
      </c>
      <c r="Q1636" s="9">
        <f t="shared" si="254"/>
        <v>23.675000000000001</v>
      </c>
      <c r="R1636" s="9">
        <f t="shared" si="255"/>
        <v>34.875</v>
      </c>
      <c r="S1636" s="9">
        <f t="shared" si="256"/>
        <v>38.525000000000006</v>
      </c>
      <c r="T1636" s="9">
        <f t="shared" si="257"/>
        <v>31.125</v>
      </c>
      <c r="U1636" s="8">
        <f t="shared" si="258"/>
        <v>32.358333333333334</v>
      </c>
      <c r="V1636" s="8">
        <f t="shared" si="259"/>
        <v>32.049999999999997</v>
      </c>
    </row>
    <row r="1637" spans="1:22" ht="13.5" x14ac:dyDescent="0.25">
      <c r="A1637" s="3">
        <f>RSI!A1637</f>
        <v>44396</v>
      </c>
      <c r="B1637" s="2">
        <f>RSI!B1637</f>
        <v>3.621</v>
      </c>
      <c r="C1637" s="2">
        <f>RSI!I1637</f>
        <v>75.167927387351568</v>
      </c>
      <c r="D1637" s="2">
        <f>MACD!E1637</f>
        <v>-1.4979794222027554E-2</v>
      </c>
      <c r="E1637" s="2">
        <f>MACD!F1637</f>
        <v>-1.2013219214516584E-2</v>
      </c>
      <c r="F1637" s="2">
        <f>'Moving Avg'!D1637</f>
        <v>3.5338400000000001</v>
      </c>
      <c r="G1637" s="2">
        <f>'Moving Avg'!F1637</f>
        <v>3.4966549999999992</v>
      </c>
      <c r="H1637" s="2">
        <f>'Moving Avg'!G1637</f>
        <v>3.4459340000000021</v>
      </c>
      <c r="I1637" s="2">
        <f>'Moving Avg'!H1637</f>
        <v>3.2335959999999995</v>
      </c>
      <c r="J1637" s="6" t="str">
        <f>OBV!F1637</f>
        <v>BULLISH</v>
      </c>
      <c r="K1637" s="6" t="str">
        <f>OBV!G1637</f>
        <v>STRONG</v>
      </c>
      <c r="L1637" s="6" t="str">
        <f>OBV!H1637</f>
        <v>CONFIRMED BULLISH</v>
      </c>
      <c r="M1637" s="8">
        <f t="shared" si="250"/>
        <v>0</v>
      </c>
      <c r="N1637" s="8">
        <f t="shared" si="251"/>
        <v>45</v>
      </c>
      <c r="O1637" s="8">
        <f t="shared" si="252"/>
        <v>50</v>
      </c>
      <c r="P1637" s="8">
        <f t="shared" si="253"/>
        <v>100</v>
      </c>
      <c r="Q1637" s="9">
        <f t="shared" si="254"/>
        <v>38.25</v>
      </c>
      <c r="R1637" s="9">
        <f t="shared" si="255"/>
        <v>51.5</v>
      </c>
      <c r="S1637" s="9">
        <f t="shared" si="256"/>
        <v>64.25</v>
      </c>
      <c r="T1637" s="9">
        <f t="shared" si="257"/>
        <v>48.75</v>
      </c>
      <c r="U1637" s="8">
        <f t="shared" si="258"/>
        <v>51.333333333333336</v>
      </c>
      <c r="V1637" s="8">
        <f t="shared" si="259"/>
        <v>50.6875</v>
      </c>
    </row>
    <row r="1638" spans="1:22" ht="13.5" x14ac:dyDescent="0.25">
      <c r="A1638" s="3">
        <f>RSI!A1638</f>
        <v>44399</v>
      </c>
      <c r="B1638" s="2">
        <f>RSI!B1638</f>
        <v>3.6435</v>
      </c>
      <c r="C1638" s="2">
        <f>RSI!I1638</f>
        <v>77.092345559009601</v>
      </c>
      <c r="D1638" s="2">
        <f>MACD!E1638</f>
        <v>-1.996482227339591E-2</v>
      </c>
      <c r="E1638" s="2">
        <f>MACD!F1638</f>
        <v>-1.3603539826292449E-2</v>
      </c>
      <c r="F1638" s="2">
        <f>'Moving Avg'!D1638</f>
        <v>3.5623800000000001</v>
      </c>
      <c r="G1638" s="2">
        <f>'Moving Avg'!F1638</f>
        <v>3.5056699999999994</v>
      </c>
      <c r="H1638" s="2">
        <f>'Moving Avg'!G1638</f>
        <v>3.4481880000000018</v>
      </c>
      <c r="I1638" s="2">
        <f>'Moving Avg'!H1638</f>
        <v>3.2360375000000001</v>
      </c>
      <c r="J1638" s="6" t="str">
        <f>OBV!F1638</f>
        <v>BULLISH</v>
      </c>
      <c r="K1638" s="6" t="str">
        <f>OBV!G1638</f>
        <v>STRONG</v>
      </c>
      <c r="L1638" s="6" t="str">
        <f>OBV!H1638</f>
        <v>CONFIRMED BULLISH</v>
      </c>
      <c r="M1638" s="8">
        <f t="shared" si="250"/>
        <v>0</v>
      </c>
      <c r="N1638" s="8">
        <f t="shared" si="251"/>
        <v>45</v>
      </c>
      <c r="O1638" s="8">
        <f t="shared" si="252"/>
        <v>50</v>
      </c>
      <c r="P1638" s="8">
        <f t="shared" si="253"/>
        <v>100</v>
      </c>
      <c r="Q1638" s="9">
        <f t="shared" si="254"/>
        <v>38.25</v>
      </c>
      <c r="R1638" s="9">
        <f t="shared" si="255"/>
        <v>51.5</v>
      </c>
      <c r="S1638" s="9">
        <f t="shared" si="256"/>
        <v>64.25</v>
      </c>
      <c r="T1638" s="9">
        <f t="shared" si="257"/>
        <v>48.75</v>
      </c>
      <c r="U1638" s="8">
        <f t="shared" si="258"/>
        <v>51.333333333333336</v>
      </c>
      <c r="V1638" s="8">
        <f t="shared" si="259"/>
        <v>50.6875</v>
      </c>
    </row>
    <row r="1639" spans="1:22" ht="13.5" x14ac:dyDescent="0.25">
      <c r="A1639" s="3">
        <f>RSI!A1639</f>
        <v>44400</v>
      </c>
      <c r="B1639" s="2">
        <f>RSI!B1639</f>
        <v>3.6435</v>
      </c>
      <c r="C1639" s="2">
        <f>RSI!I1639</f>
        <v>77.092345559009601</v>
      </c>
      <c r="D1639" s="2">
        <f>MACD!E1639</f>
        <v>-2.6252068498560988E-2</v>
      </c>
      <c r="E1639" s="2">
        <f>MACD!F1639</f>
        <v>-1.6133245560746159E-2</v>
      </c>
      <c r="F1639" s="2">
        <f>'Moving Avg'!D1639</f>
        <v>3.5879199999999996</v>
      </c>
      <c r="G1639" s="2">
        <f>'Moving Avg'!F1639</f>
        <v>3.5150599999999996</v>
      </c>
      <c r="H1639" s="2">
        <f>'Moving Avg'!G1639</f>
        <v>3.4519440000000019</v>
      </c>
      <c r="I1639" s="2">
        <f>'Moving Avg'!H1639</f>
        <v>3.2385539999999997</v>
      </c>
      <c r="J1639" s="6" t="str">
        <f>OBV!F1639</f>
        <v>BULLISH</v>
      </c>
      <c r="K1639" s="6" t="str">
        <f>OBV!G1639</f>
        <v>STRONG</v>
      </c>
      <c r="L1639" s="6" t="str">
        <f>OBV!H1639</f>
        <v>CONFIRMED BULLISH</v>
      </c>
      <c r="M1639" s="8">
        <f t="shared" si="250"/>
        <v>0</v>
      </c>
      <c r="N1639" s="8">
        <f t="shared" si="251"/>
        <v>45</v>
      </c>
      <c r="O1639" s="8">
        <f t="shared" si="252"/>
        <v>50</v>
      </c>
      <c r="P1639" s="8">
        <f t="shared" si="253"/>
        <v>100</v>
      </c>
      <c r="Q1639" s="9">
        <f t="shared" si="254"/>
        <v>38.25</v>
      </c>
      <c r="R1639" s="9">
        <f t="shared" si="255"/>
        <v>51.5</v>
      </c>
      <c r="S1639" s="9">
        <f t="shared" si="256"/>
        <v>64.25</v>
      </c>
      <c r="T1639" s="9">
        <f t="shared" si="257"/>
        <v>48.75</v>
      </c>
      <c r="U1639" s="8">
        <f t="shared" si="258"/>
        <v>51.333333333333336</v>
      </c>
      <c r="V1639" s="8">
        <f t="shared" si="259"/>
        <v>50.6875</v>
      </c>
    </row>
    <row r="1640" spans="1:22" ht="13.5" x14ac:dyDescent="0.25">
      <c r="A1640" s="3">
        <f>RSI!A1640</f>
        <v>44403</v>
      </c>
      <c r="B1640" s="2">
        <f>RSI!B1640</f>
        <v>3.6059000000000001</v>
      </c>
      <c r="C1640" s="2">
        <f>RSI!I1640</f>
        <v>67.025342207367558</v>
      </c>
      <c r="D1640" s="2">
        <f>MACD!E1640</f>
        <v>-2.8480514190658113E-2</v>
      </c>
      <c r="E1640" s="2">
        <f>MACD!F1640</f>
        <v>-1.8602699286728551E-2</v>
      </c>
      <c r="F1640" s="2">
        <f>'Moving Avg'!D1640</f>
        <v>3.6059399999999995</v>
      </c>
      <c r="G1640" s="2">
        <f>'Moving Avg'!F1640</f>
        <v>3.5225699999999995</v>
      </c>
      <c r="H1640" s="2">
        <f>'Moving Avg'!G1640</f>
        <v>3.455398000000002</v>
      </c>
      <c r="I1640" s="2">
        <f>'Moving Avg'!H1640</f>
        <v>3.2408825000000001</v>
      </c>
      <c r="J1640" s="6" t="str">
        <f>OBV!F1640</f>
        <v>BEARISH</v>
      </c>
      <c r="K1640" s="6" t="str">
        <f>OBV!G1640</f>
        <v>NEUTRAL</v>
      </c>
      <c r="L1640" s="6" t="str">
        <f>OBV!H1640</f>
        <v>BEARISH DIVERGENCE</v>
      </c>
      <c r="M1640" s="8">
        <f t="shared" si="250"/>
        <v>25</v>
      </c>
      <c r="N1640" s="8">
        <f t="shared" si="251"/>
        <v>45</v>
      </c>
      <c r="O1640" s="8">
        <f t="shared" si="252"/>
        <v>50</v>
      </c>
      <c r="P1640" s="8">
        <f t="shared" si="253"/>
        <v>16.5</v>
      </c>
      <c r="Q1640" s="9">
        <f t="shared" si="254"/>
        <v>34.475000000000001</v>
      </c>
      <c r="R1640" s="9">
        <f t="shared" si="255"/>
        <v>35.625</v>
      </c>
      <c r="S1640" s="9">
        <f t="shared" si="256"/>
        <v>30.425000000000001</v>
      </c>
      <c r="T1640" s="9">
        <f t="shared" si="257"/>
        <v>34.125</v>
      </c>
      <c r="U1640" s="8">
        <f t="shared" si="258"/>
        <v>33.508333333333333</v>
      </c>
      <c r="V1640" s="8">
        <f t="shared" si="259"/>
        <v>33.662499999999994</v>
      </c>
    </row>
    <row r="1641" spans="1:22" ht="13.5" x14ac:dyDescent="0.25">
      <c r="A1641" s="3">
        <f>RSI!A1641</f>
        <v>44404</v>
      </c>
      <c r="B1641" s="2">
        <f>RSI!B1641</f>
        <v>3.6059000000000001</v>
      </c>
      <c r="C1641" s="2">
        <f>RSI!I1641</f>
        <v>67.025342207367558</v>
      </c>
      <c r="D1641" s="2">
        <f>MACD!E1641</f>
        <v>-3.0928663787707311E-2</v>
      </c>
      <c r="E1641" s="2">
        <f>MACD!F1641</f>
        <v>-2.1067892186924304E-2</v>
      </c>
      <c r="F1641" s="2">
        <f>'Moving Avg'!D1641</f>
        <v>3.6239599999999994</v>
      </c>
      <c r="G1641" s="2">
        <f>'Moving Avg'!F1641</f>
        <v>3.5308300000000004</v>
      </c>
      <c r="H1641" s="2">
        <f>'Moving Avg'!G1641</f>
        <v>3.4602060000000017</v>
      </c>
      <c r="I1641" s="2">
        <f>'Moving Avg'!H1641</f>
        <v>3.2432110000000005</v>
      </c>
      <c r="J1641" s="6" t="str">
        <f>OBV!F1641</f>
        <v>BEARISH</v>
      </c>
      <c r="K1641" s="6" t="str">
        <f>OBV!G1641</f>
        <v>NEUTRAL</v>
      </c>
      <c r="L1641" s="6" t="str">
        <f>OBV!H1641</f>
        <v>BEARISH DIVERGENCE</v>
      </c>
      <c r="M1641" s="8">
        <f t="shared" si="250"/>
        <v>25</v>
      </c>
      <c r="N1641" s="8">
        <f t="shared" si="251"/>
        <v>45</v>
      </c>
      <c r="O1641" s="8">
        <f t="shared" si="252"/>
        <v>50</v>
      </c>
      <c r="P1641" s="8">
        <f t="shared" si="253"/>
        <v>16.5</v>
      </c>
      <c r="Q1641" s="9">
        <f t="shared" si="254"/>
        <v>34.475000000000001</v>
      </c>
      <c r="R1641" s="9">
        <f t="shared" si="255"/>
        <v>35.625</v>
      </c>
      <c r="S1641" s="9">
        <f t="shared" si="256"/>
        <v>30.425000000000001</v>
      </c>
      <c r="T1641" s="9">
        <f t="shared" si="257"/>
        <v>34.125</v>
      </c>
      <c r="U1641" s="8">
        <f t="shared" si="258"/>
        <v>33.508333333333333</v>
      </c>
      <c r="V1641" s="8">
        <f t="shared" si="259"/>
        <v>33.662499999999994</v>
      </c>
    </row>
    <row r="1642" spans="1:22" ht="13.5" x14ac:dyDescent="0.25">
      <c r="A1642" s="3">
        <f>RSI!A1642</f>
        <v>44405</v>
      </c>
      <c r="B1642" s="2">
        <f>RSI!B1642</f>
        <v>3.5983999999999998</v>
      </c>
      <c r="C1642" s="2">
        <f>RSI!I1642</f>
        <v>65.059966541403952</v>
      </c>
      <c r="D1642" s="2">
        <f>MACD!E1642</f>
        <v>-3.2965491377557665E-2</v>
      </c>
      <c r="E1642" s="2">
        <f>MACD!F1642</f>
        <v>-2.3447412025050976E-2</v>
      </c>
      <c r="F1642" s="2">
        <f>'Moving Avg'!D1642</f>
        <v>3.61944</v>
      </c>
      <c r="G1642" s="2">
        <f>'Moving Avg'!F1642</f>
        <v>3.5387149999999998</v>
      </c>
      <c r="H1642" s="2">
        <f>'Moving Avg'!G1642</f>
        <v>3.4663660000000016</v>
      </c>
      <c r="I1642" s="2">
        <f>'Moving Avg'!H1642</f>
        <v>3.2455020000000001</v>
      </c>
      <c r="J1642" s="6" t="str">
        <f>OBV!F1642</f>
        <v>BEARISH</v>
      </c>
      <c r="K1642" s="6" t="str">
        <f>OBV!G1642</f>
        <v>WEAK</v>
      </c>
      <c r="L1642" s="6" t="str">
        <f>OBV!H1642</f>
        <v>CONFIRMED BEARISH</v>
      </c>
      <c r="M1642" s="8">
        <f t="shared" si="250"/>
        <v>25</v>
      </c>
      <c r="N1642" s="8">
        <f t="shared" si="251"/>
        <v>45</v>
      </c>
      <c r="O1642" s="8">
        <f t="shared" si="252"/>
        <v>50</v>
      </c>
      <c r="P1642" s="8">
        <f t="shared" si="253"/>
        <v>0</v>
      </c>
      <c r="Q1642" s="9">
        <f t="shared" si="254"/>
        <v>32</v>
      </c>
      <c r="R1642" s="9">
        <f t="shared" si="255"/>
        <v>31.5</v>
      </c>
      <c r="S1642" s="9">
        <f t="shared" si="256"/>
        <v>23</v>
      </c>
      <c r="T1642" s="9">
        <f t="shared" si="257"/>
        <v>30</v>
      </c>
      <c r="U1642" s="8">
        <f t="shared" si="258"/>
        <v>28.833333333333332</v>
      </c>
      <c r="V1642" s="8">
        <f t="shared" si="259"/>
        <v>29.125</v>
      </c>
    </row>
    <row r="1643" spans="1:22" ht="13.5" x14ac:dyDescent="0.25">
      <c r="A1643" s="3">
        <f>RSI!A1643</f>
        <v>44406</v>
      </c>
      <c r="B1643" s="2">
        <f>RSI!B1643</f>
        <v>3.5684</v>
      </c>
      <c r="C1643" s="2">
        <f>RSI!I1643</f>
        <v>57.763617630261223</v>
      </c>
      <c r="D1643" s="2">
        <f>MACD!E1643</f>
        <v>-3.5212401980687869E-2</v>
      </c>
      <c r="E1643" s="2">
        <f>MACD!F1643</f>
        <v>-2.5800410016178357E-2</v>
      </c>
      <c r="F1643" s="2">
        <f>'Moving Avg'!D1643</f>
        <v>3.6044199999999997</v>
      </c>
      <c r="G1643" s="2">
        <f>'Moving Avg'!F1643</f>
        <v>3.5454749999999997</v>
      </c>
      <c r="H1643" s="2">
        <f>'Moving Avg'!G1643</f>
        <v>3.4702720000000009</v>
      </c>
      <c r="I1643" s="2">
        <f>'Moving Avg'!H1643</f>
        <v>3.2475679999999998</v>
      </c>
      <c r="J1643" s="6" t="str">
        <f>OBV!F1643</f>
        <v>BEARISH</v>
      </c>
      <c r="K1643" s="6" t="str">
        <f>OBV!G1643</f>
        <v>WEAK</v>
      </c>
      <c r="L1643" s="6" t="str">
        <f>OBV!H1643</f>
        <v>CONFIRMED BEARISH</v>
      </c>
      <c r="M1643" s="8">
        <f t="shared" si="250"/>
        <v>25</v>
      </c>
      <c r="N1643" s="8">
        <f t="shared" si="251"/>
        <v>45</v>
      </c>
      <c r="O1643" s="8">
        <f t="shared" si="252"/>
        <v>50</v>
      </c>
      <c r="P1643" s="8">
        <f t="shared" si="253"/>
        <v>0</v>
      </c>
      <c r="Q1643" s="9">
        <f t="shared" si="254"/>
        <v>32</v>
      </c>
      <c r="R1643" s="9">
        <f t="shared" si="255"/>
        <v>31.5</v>
      </c>
      <c r="S1643" s="9">
        <f t="shared" si="256"/>
        <v>23</v>
      </c>
      <c r="T1643" s="9">
        <f t="shared" si="257"/>
        <v>30</v>
      </c>
      <c r="U1643" s="8">
        <f t="shared" si="258"/>
        <v>28.833333333333332</v>
      </c>
      <c r="V1643" s="8">
        <f t="shared" si="259"/>
        <v>29.125</v>
      </c>
    </row>
    <row r="1644" spans="1:22" ht="13.5" x14ac:dyDescent="0.25">
      <c r="A1644" s="3">
        <f>RSI!A1644</f>
        <v>44407</v>
      </c>
      <c r="B1644" s="2">
        <f>RSI!B1644</f>
        <v>3.5983999999999998</v>
      </c>
      <c r="C1644" s="2">
        <f>RSI!I1644</f>
        <v>62.315015318697704</v>
      </c>
      <c r="D1644" s="2">
        <f>MACD!E1644</f>
        <v>-3.7256421376522297E-2</v>
      </c>
      <c r="E1644" s="2">
        <f>MACD!F1644</f>
        <v>-2.8091612288247147E-2</v>
      </c>
      <c r="F1644" s="2">
        <f>'Moving Avg'!D1644</f>
        <v>3.5954000000000002</v>
      </c>
      <c r="G1644" s="2">
        <f>'Moving Avg'!F1644</f>
        <v>3.5507299999999993</v>
      </c>
      <c r="H1644" s="2">
        <f>'Moving Avg'!G1644</f>
        <v>3.4747780000000006</v>
      </c>
      <c r="I1644" s="2">
        <f>'Moving Avg'!H1644</f>
        <v>3.2497839999999996</v>
      </c>
      <c r="J1644" s="6" t="str">
        <f>OBV!F1644</f>
        <v>BEARISH</v>
      </c>
      <c r="K1644" s="6" t="str">
        <f>OBV!G1644</f>
        <v>WEAK</v>
      </c>
      <c r="L1644" s="6" t="str">
        <f>OBV!H1644</f>
        <v>CONFIRMED BEARISH</v>
      </c>
      <c r="M1644" s="8">
        <f t="shared" si="250"/>
        <v>25</v>
      </c>
      <c r="N1644" s="8">
        <f t="shared" si="251"/>
        <v>45</v>
      </c>
      <c r="O1644" s="8">
        <f t="shared" si="252"/>
        <v>50</v>
      </c>
      <c r="P1644" s="8">
        <f t="shared" si="253"/>
        <v>0</v>
      </c>
      <c r="Q1644" s="9">
        <f t="shared" si="254"/>
        <v>32</v>
      </c>
      <c r="R1644" s="9">
        <f t="shared" si="255"/>
        <v>31.5</v>
      </c>
      <c r="S1644" s="9">
        <f t="shared" si="256"/>
        <v>23</v>
      </c>
      <c r="T1644" s="9">
        <f t="shared" si="257"/>
        <v>30</v>
      </c>
      <c r="U1644" s="8">
        <f t="shared" si="258"/>
        <v>28.833333333333332</v>
      </c>
      <c r="V1644" s="8">
        <f t="shared" si="259"/>
        <v>29.125</v>
      </c>
    </row>
    <row r="1645" spans="1:22" ht="13.5" x14ac:dyDescent="0.25">
      <c r="A1645" s="3">
        <f>RSI!A1645</f>
        <v>44410</v>
      </c>
      <c r="B1645" s="2">
        <f>RSI!B1645</f>
        <v>3.6960999999999999</v>
      </c>
      <c r="C1645" s="2">
        <f>RSI!I1645</f>
        <v>72.65109772979811</v>
      </c>
      <c r="D1645" s="2">
        <f>MACD!E1645</f>
        <v>-4.6611634049879669E-2</v>
      </c>
      <c r="E1645" s="2">
        <f>MACD!F1645</f>
        <v>-3.1795616640573655E-2</v>
      </c>
      <c r="F1645" s="2">
        <f>'Moving Avg'!D1645</f>
        <v>3.6134399999999998</v>
      </c>
      <c r="G1645" s="2">
        <f>'Moving Avg'!F1645</f>
        <v>3.56087</v>
      </c>
      <c r="H1645" s="2">
        <f>'Moving Avg'!G1645</f>
        <v>3.4810880000000011</v>
      </c>
      <c r="I1645" s="2">
        <f>'Moving Avg'!H1645</f>
        <v>3.2524885000000001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0</v>
      </c>
      <c r="N1645" s="8">
        <f t="shared" si="251"/>
        <v>45</v>
      </c>
      <c r="O1645" s="8">
        <f t="shared" si="252"/>
        <v>50</v>
      </c>
      <c r="P1645" s="8">
        <f t="shared" si="253"/>
        <v>83.5</v>
      </c>
      <c r="Q1645" s="9">
        <f t="shared" si="254"/>
        <v>35.774999999999999</v>
      </c>
      <c r="R1645" s="9">
        <f t="shared" si="255"/>
        <v>47.375</v>
      </c>
      <c r="S1645" s="9">
        <f t="shared" si="256"/>
        <v>56.825000000000003</v>
      </c>
      <c r="T1645" s="9">
        <f t="shared" si="257"/>
        <v>44.625</v>
      </c>
      <c r="U1645" s="8">
        <f t="shared" si="258"/>
        <v>46.658333333333339</v>
      </c>
      <c r="V1645" s="8">
        <f t="shared" si="259"/>
        <v>46.150000000000006</v>
      </c>
    </row>
    <row r="1646" spans="1:22" ht="13.5" x14ac:dyDescent="0.25">
      <c r="A1646" s="3">
        <f>RSI!A1646</f>
        <v>44411</v>
      </c>
      <c r="B1646" s="2">
        <f>RSI!B1646</f>
        <v>3.8012999999999999</v>
      </c>
      <c r="C1646" s="2">
        <f>RSI!I1646</f>
        <v>79.250459809459571</v>
      </c>
      <c r="D1646" s="2">
        <f>MACD!E1646</f>
        <v>-6.3257323363195006E-2</v>
      </c>
      <c r="E1646" s="2">
        <f>MACD!F1646</f>
        <v>-3.8087957985097926E-2</v>
      </c>
      <c r="F1646" s="2">
        <f>'Moving Avg'!D1646</f>
        <v>3.65252</v>
      </c>
      <c r="G1646" s="2">
        <f>'Moving Avg'!F1646</f>
        <v>3.5755199999999996</v>
      </c>
      <c r="H1646" s="2">
        <f>'Moving Avg'!G1646</f>
        <v>3.4887520000000007</v>
      </c>
      <c r="I1646" s="2">
        <f>'Moving Avg'!H1646</f>
        <v>3.2557189999999996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100</v>
      </c>
      <c r="O1646" s="8">
        <f t="shared" si="252"/>
        <v>50</v>
      </c>
      <c r="P1646" s="8">
        <f t="shared" si="253"/>
        <v>83.5</v>
      </c>
      <c r="Q1646" s="9">
        <f t="shared" si="254"/>
        <v>55.024999999999999</v>
      </c>
      <c r="R1646" s="9">
        <f t="shared" si="255"/>
        <v>58.375</v>
      </c>
      <c r="S1646" s="9">
        <f t="shared" si="256"/>
        <v>65.075000000000003</v>
      </c>
      <c r="T1646" s="9">
        <f t="shared" si="257"/>
        <v>58.375</v>
      </c>
      <c r="U1646" s="8">
        <f t="shared" si="258"/>
        <v>59.491666666666674</v>
      </c>
      <c r="V1646" s="8">
        <f t="shared" si="259"/>
        <v>59.212500000000006</v>
      </c>
    </row>
    <row r="1647" spans="1:22" ht="13.5" x14ac:dyDescent="0.25">
      <c r="A1647" s="3">
        <f>RSI!A1647</f>
        <v>44412</v>
      </c>
      <c r="B1647" s="2">
        <f>RSI!B1647</f>
        <v>3.7562000000000002</v>
      </c>
      <c r="C1647" s="2">
        <f>RSI!I1647</f>
        <v>71.306506173467852</v>
      </c>
      <c r="D1647" s="2">
        <f>MACD!E1647</f>
        <v>-5.9306141789716271E-2</v>
      </c>
      <c r="E1647" s="2">
        <f>MACD!F1647</f>
        <v>-4.2331594746021599E-2</v>
      </c>
      <c r="F1647" s="2">
        <f>'Moving Avg'!D1647</f>
        <v>3.6840800000000002</v>
      </c>
      <c r="G1647" s="2">
        <f>'Moving Avg'!F1647</f>
        <v>3.5879149999999997</v>
      </c>
      <c r="H1647" s="2">
        <f>'Moving Avg'!G1647</f>
        <v>3.4958140000000002</v>
      </c>
      <c r="I1647" s="2">
        <f>'Moving Avg'!H1647</f>
        <v>3.2587239999999995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45</v>
      </c>
      <c r="O1647" s="8">
        <f t="shared" si="252"/>
        <v>50</v>
      </c>
      <c r="P1647" s="8">
        <f t="shared" si="253"/>
        <v>83.5</v>
      </c>
      <c r="Q1647" s="9">
        <f t="shared" si="254"/>
        <v>35.774999999999999</v>
      </c>
      <c r="R1647" s="9">
        <f t="shared" si="255"/>
        <v>47.375</v>
      </c>
      <c r="S1647" s="9">
        <f t="shared" si="256"/>
        <v>56.825000000000003</v>
      </c>
      <c r="T1647" s="9">
        <f t="shared" si="257"/>
        <v>44.625</v>
      </c>
      <c r="U1647" s="8">
        <f t="shared" si="258"/>
        <v>46.658333333333339</v>
      </c>
      <c r="V1647" s="8">
        <f t="shared" si="259"/>
        <v>46.150000000000006</v>
      </c>
    </row>
    <row r="1648" spans="1:22" ht="13.5" x14ac:dyDescent="0.25">
      <c r="A1648" s="3">
        <f>RSI!A1648</f>
        <v>44413</v>
      </c>
      <c r="B1648" s="2">
        <f>RSI!B1648</f>
        <v>3.7711999999999999</v>
      </c>
      <c r="C1648" s="2">
        <f>RSI!I1648</f>
        <v>72.300991841870925</v>
      </c>
      <c r="D1648" s="2">
        <f>MACD!E1648</f>
        <v>-5.472494663340477E-2</v>
      </c>
      <c r="E1648" s="2">
        <f>MACD!F1648</f>
        <v>-4.4810265123498234E-2</v>
      </c>
      <c r="F1648" s="2">
        <f>'Moving Avg'!D1648</f>
        <v>3.7246399999999995</v>
      </c>
      <c r="G1648" s="2">
        <f>'Moving Avg'!F1648</f>
        <v>3.6006849999999995</v>
      </c>
      <c r="H1648" s="2">
        <f>'Moving Avg'!G1648</f>
        <v>3.5042279999999999</v>
      </c>
      <c r="I1648" s="2">
        <f>'Moving Avg'!H1648</f>
        <v>3.2618039999999993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0</v>
      </c>
      <c r="N1648" s="8">
        <f t="shared" si="251"/>
        <v>45</v>
      </c>
      <c r="O1648" s="8">
        <f t="shared" si="252"/>
        <v>50</v>
      </c>
      <c r="P1648" s="8">
        <f t="shared" si="253"/>
        <v>83.5</v>
      </c>
      <c r="Q1648" s="9">
        <f t="shared" si="254"/>
        <v>35.774999999999999</v>
      </c>
      <c r="R1648" s="9">
        <f t="shared" si="255"/>
        <v>47.375</v>
      </c>
      <c r="S1648" s="9">
        <f t="shared" si="256"/>
        <v>56.825000000000003</v>
      </c>
      <c r="T1648" s="9">
        <f t="shared" si="257"/>
        <v>44.625</v>
      </c>
      <c r="U1648" s="8">
        <f t="shared" si="258"/>
        <v>46.658333333333339</v>
      </c>
      <c r="V1648" s="8">
        <f t="shared" si="259"/>
        <v>46.150000000000006</v>
      </c>
    </row>
    <row r="1649" spans="1:22" ht="13.5" x14ac:dyDescent="0.25">
      <c r="A1649" s="3">
        <f>RSI!A1649</f>
        <v>44414</v>
      </c>
      <c r="B1649" s="2">
        <f>RSI!B1649</f>
        <v>3.9365000000000001</v>
      </c>
      <c r="C1649" s="2">
        <f>RSI!I1649</f>
        <v>80.373707305649077</v>
      </c>
      <c r="D1649" s="2">
        <f>MACD!E1649</f>
        <v>-6.4211760153292552E-2</v>
      </c>
      <c r="E1649" s="2">
        <f>MACD!F1649</f>
        <v>-4.8690564129457103E-2</v>
      </c>
      <c r="F1649" s="2">
        <f>'Moving Avg'!D1649</f>
        <v>3.7922600000000002</v>
      </c>
      <c r="G1649" s="2">
        <f>'Moving Avg'!F1649</f>
        <v>3.622094999999999</v>
      </c>
      <c r="H1649" s="2">
        <f>'Moving Avg'!G1649</f>
        <v>3.514446</v>
      </c>
      <c r="I1649" s="2">
        <f>'Moving Avg'!H1649</f>
        <v>3.2657854999999989</v>
      </c>
      <c r="J1649" s="6" t="str">
        <f>OBV!F1649</f>
        <v>BULLISH</v>
      </c>
      <c r="K1649" s="6" t="str">
        <f>OBV!G1649</f>
        <v>STRONG</v>
      </c>
      <c r="L1649" s="6" t="str">
        <f>OBV!H1649</f>
        <v>CONFIRMED BULLISH</v>
      </c>
      <c r="M1649" s="8">
        <f t="shared" si="250"/>
        <v>0</v>
      </c>
      <c r="N1649" s="8">
        <f t="shared" si="251"/>
        <v>45</v>
      </c>
      <c r="O1649" s="8">
        <f t="shared" si="252"/>
        <v>50</v>
      </c>
      <c r="P1649" s="8">
        <f t="shared" si="253"/>
        <v>100</v>
      </c>
      <c r="Q1649" s="9">
        <f t="shared" si="254"/>
        <v>38.25</v>
      </c>
      <c r="R1649" s="9">
        <f t="shared" si="255"/>
        <v>51.5</v>
      </c>
      <c r="S1649" s="9">
        <f t="shared" si="256"/>
        <v>64.25</v>
      </c>
      <c r="T1649" s="9">
        <f t="shared" si="257"/>
        <v>48.75</v>
      </c>
      <c r="U1649" s="8">
        <f t="shared" si="258"/>
        <v>51.333333333333336</v>
      </c>
      <c r="V1649" s="8">
        <f t="shared" si="259"/>
        <v>50.6875</v>
      </c>
    </row>
    <row r="1650" spans="1:22" ht="13.5" x14ac:dyDescent="0.25">
      <c r="A1650" s="3">
        <f>RSI!A1650</f>
        <v>44417</v>
      </c>
      <c r="B1650" s="2">
        <f>RSI!B1650</f>
        <v>3.944</v>
      </c>
      <c r="C1650" s="2">
        <f>RSI!I1650</f>
        <v>80.649273410237981</v>
      </c>
      <c r="D1650" s="2">
        <f>MACD!E1650</f>
        <v>-8.0591893137212267E-2</v>
      </c>
      <c r="E1650" s="2">
        <f>MACD!F1650</f>
        <v>-5.507082993100814E-2</v>
      </c>
      <c r="F1650" s="2">
        <f>'Moving Avg'!D1650</f>
        <v>3.8418399999999999</v>
      </c>
      <c r="G1650" s="2">
        <f>'Moving Avg'!F1650</f>
        <v>3.6435049999999989</v>
      </c>
      <c r="H1650" s="2">
        <f>'Moving Avg'!G1650</f>
        <v>3.5257139999999993</v>
      </c>
      <c r="I1650" s="2">
        <f>'Moving Avg'!H1650</f>
        <v>3.2698044999999984</v>
      </c>
      <c r="J1650" s="6" t="str">
        <f>OBV!F1650</f>
        <v>BULLISH</v>
      </c>
      <c r="K1650" s="6" t="str">
        <f>OBV!G1650</f>
        <v>STRONG</v>
      </c>
      <c r="L1650" s="6" t="str">
        <f>OBV!H1650</f>
        <v>CONFIRMED BULLISH</v>
      </c>
      <c r="M1650" s="8">
        <f t="shared" si="250"/>
        <v>0</v>
      </c>
      <c r="N1650" s="8">
        <f t="shared" si="251"/>
        <v>100</v>
      </c>
      <c r="O1650" s="8">
        <f t="shared" si="252"/>
        <v>50</v>
      </c>
      <c r="P1650" s="8">
        <f t="shared" si="253"/>
        <v>100</v>
      </c>
      <c r="Q1650" s="9">
        <f t="shared" si="254"/>
        <v>57.5</v>
      </c>
      <c r="R1650" s="9">
        <f t="shared" si="255"/>
        <v>62.5</v>
      </c>
      <c r="S1650" s="9">
        <f t="shared" si="256"/>
        <v>72.5</v>
      </c>
      <c r="T1650" s="9">
        <f t="shared" si="257"/>
        <v>62.5</v>
      </c>
      <c r="U1650" s="8">
        <f t="shared" si="258"/>
        <v>64.166666666666671</v>
      </c>
      <c r="V1650" s="8">
        <f t="shared" si="259"/>
        <v>63.75</v>
      </c>
    </row>
    <row r="1651" spans="1:22" ht="13.5" x14ac:dyDescent="0.25">
      <c r="A1651" s="3">
        <f>RSI!A1651</f>
        <v>44419</v>
      </c>
      <c r="B1651" s="2">
        <f>RSI!B1651</f>
        <v>3.944</v>
      </c>
      <c r="C1651" s="2">
        <f>RSI!I1651</f>
        <v>80.649273410237981</v>
      </c>
      <c r="D1651" s="2">
        <f>MACD!E1651</f>
        <v>-9.6359895980600463E-2</v>
      </c>
      <c r="E1651" s="2">
        <f>MACD!F1651</f>
        <v>-6.3328643140926608E-2</v>
      </c>
      <c r="F1651" s="2">
        <f>'Moving Avg'!D1651</f>
        <v>3.8703799999999999</v>
      </c>
      <c r="G1651" s="2">
        <f>'Moving Avg'!F1651</f>
        <v>3.6649149999999997</v>
      </c>
      <c r="H1651" s="2">
        <f>'Moving Avg'!G1651</f>
        <v>3.5369819999999992</v>
      </c>
      <c r="I1651" s="2">
        <f>'Moving Avg'!H1651</f>
        <v>3.273823499999998</v>
      </c>
      <c r="J1651" s="6" t="str">
        <f>OBV!F1651</f>
        <v>BULLISH</v>
      </c>
      <c r="K1651" s="6" t="str">
        <f>OBV!G1651</f>
        <v>STRONG</v>
      </c>
      <c r="L1651" s="6" t="str">
        <f>OBV!H1651</f>
        <v>CONFIRMED BULLISH</v>
      </c>
      <c r="M1651" s="8">
        <f t="shared" si="250"/>
        <v>0</v>
      </c>
      <c r="N1651" s="8">
        <f t="shared" si="251"/>
        <v>100</v>
      </c>
      <c r="O1651" s="8">
        <f t="shared" si="252"/>
        <v>50</v>
      </c>
      <c r="P1651" s="8">
        <f t="shared" si="253"/>
        <v>100</v>
      </c>
      <c r="Q1651" s="9">
        <f t="shared" si="254"/>
        <v>57.5</v>
      </c>
      <c r="R1651" s="9">
        <f t="shared" si="255"/>
        <v>62.5</v>
      </c>
      <c r="S1651" s="9">
        <f t="shared" si="256"/>
        <v>72.5</v>
      </c>
      <c r="T1651" s="9">
        <f t="shared" si="257"/>
        <v>62.5</v>
      </c>
      <c r="U1651" s="8">
        <f t="shared" si="258"/>
        <v>64.166666666666671</v>
      </c>
      <c r="V1651" s="8">
        <f t="shared" si="259"/>
        <v>63.75</v>
      </c>
    </row>
    <row r="1652" spans="1:22" ht="13.5" x14ac:dyDescent="0.25">
      <c r="A1652" s="3">
        <f>RSI!A1652</f>
        <v>44420</v>
      </c>
      <c r="B1652" s="2">
        <f>RSI!B1652</f>
        <v>3.944</v>
      </c>
      <c r="C1652" s="2">
        <f>RSI!I1652</f>
        <v>80.649273410237981</v>
      </c>
      <c r="D1652" s="2">
        <f>MACD!E1652</f>
        <v>-0.11262246349629645</v>
      </c>
      <c r="E1652" s="2">
        <f>MACD!F1652</f>
        <v>-7.318740721200058E-2</v>
      </c>
      <c r="F1652" s="2">
        <f>'Moving Avg'!D1652</f>
        <v>3.90794</v>
      </c>
      <c r="G1652" s="2">
        <f>'Moving Avg'!F1652</f>
        <v>3.6863250000000001</v>
      </c>
      <c r="H1652" s="2">
        <f>'Moving Avg'!G1652</f>
        <v>3.547499999999999</v>
      </c>
      <c r="I1652" s="2">
        <f>'Moving Avg'!H1652</f>
        <v>3.2778424999999975</v>
      </c>
      <c r="J1652" s="6" t="str">
        <f>OBV!F1652</f>
        <v>BULLISH</v>
      </c>
      <c r="K1652" s="6" t="str">
        <f>OBV!G1652</f>
        <v>STRONG</v>
      </c>
      <c r="L1652" s="6" t="str">
        <f>OBV!H1652</f>
        <v>CONFIRMED BULLISH</v>
      </c>
      <c r="M1652" s="8">
        <f t="shared" si="250"/>
        <v>0</v>
      </c>
      <c r="N1652" s="8">
        <f t="shared" si="251"/>
        <v>100</v>
      </c>
      <c r="O1652" s="8">
        <f t="shared" si="252"/>
        <v>50</v>
      </c>
      <c r="P1652" s="8">
        <f t="shared" si="253"/>
        <v>100</v>
      </c>
      <c r="Q1652" s="9">
        <f t="shared" si="254"/>
        <v>57.5</v>
      </c>
      <c r="R1652" s="9">
        <f t="shared" si="255"/>
        <v>62.5</v>
      </c>
      <c r="S1652" s="9">
        <f t="shared" si="256"/>
        <v>72.5</v>
      </c>
      <c r="T1652" s="9">
        <f t="shared" si="257"/>
        <v>62.5</v>
      </c>
      <c r="U1652" s="8">
        <f t="shared" si="258"/>
        <v>64.166666666666671</v>
      </c>
      <c r="V1652" s="8">
        <f t="shared" si="259"/>
        <v>63.75</v>
      </c>
    </row>
    <row r="1653" spans="1:22" ht="13.5" x14ac:dyDescent="0.25">
      <c r="A1653" s="3">
        <f>RSI!A1653</f>
        <v>44424</v>
      </c>
      <c r="B1653" s="2">
        <f>RSI!B1653</f>
        <v>3.944</v>
      </c>
      <c r="C1653" s="2">
        <f>RSI!I1653</f>
        <v>80.649273410237981</v>
      </c>
      <c r="D1653" s="2">
        <f>MACD!E1653</f>
        <v>-0.13263419059838011</v>
      </c>
      <c r="E1653" s="2">
        <f>MACD!F1653</f>
        <v>-8.5076763889276485E-2</v>
      </c>
      <c r="F1653" s="2">
        <f>'Moving Avg'!D1653</f>
        <v>3.9424999999999999</v>
      </c>
      <c r="G1653" s="2">
        <f>'Moving Avg'!F1653</f>
        <v>3.7084850000000005</v>
      </c>
      <c r="H1653" s="2">
        <f>'Moving Avg'!G1653</f>
        <v>3.5587679999999988</v>
      </c>
      <c r="I1653" s="2">
        <f>'Moving Avg'!H1653</f>
        <v>3.2818614999999971</v>
      </c>
      <c r="J1653" s="6" t="str">
        <f>OBV!F1653</f>
        <v>BULLISH</v>
      </c>
      <c r="K1653" s="6" t="str">
        <f>OBV!G1653</f>
        <v>STRONG</v>
      </c>
      <c r="L1653" s="6" t="str">
        <f>OBV!H1653</f>
        <v>CONFIRMED BULLISH</v>
      </c>
      <c r="M1653" s="8">
        <f t="shared" si="250"/>
        <v>0</v>
      </c>
      <c r="N1653" s="8">
        <f t="shared" si="251"/>
        <v>100</v>
      </c>
      <c r="O1653" s="8">
        <f t="shared" si="252"/>
        <v>50</v>
      </c>
      <c r="P1653" s="8">
        <f t="shared" si="253"/>
        <v>100</v>
      </c>
      <c r="Q1653" s="9">
        <f t="shared" si="254"/>
        <v>57.5</v>
      </c>
      <c r="R1653" s="9">
        <f t="shared" si="255"/>
        <v>62.5</v>
      </c>
      <c r="S1653" s="9">
        <f t="shared" si="256"/>
        <v>72.5</v>
      </c>
      <c r="T1653" s="9">
        <f t="shared" si="257"/>
        <v>62.5</v>
      </c>
      <c r="U1653" s="8">
        <f t="shared" si="258"/>
        <v>64.166666666666671</v>
      </c>
      <c r="V1653" s="8">
        <f t="shared" si="259"/>
        <v>63.75</v>
      </c>
    </row>
    <row r="1654" spans="1:22" ht="13.5" x14ac:dyDescent="0.25">
      <c r="A1654" s="3">
        <f>RSI!A1654</f>
        <v>44425</v>
      </c>
      <c r="B1654" s="2">
        <f>RSI!B1654</f>
        <v>3.9215</v>
      </c>
      <c r="C1654" s="2">
        <f>RSI!I1654</f>
        <v>76.324988865015101</v>
      </c>
      <c r="D1654" s="2">
        <f>MACD!E1654</f>
        <v>-0.14479968401911947</v>
      </c>
      <c r="E1654" s="2">
        <f>MACD!F1654</f>
        <v>-9.7021347915245082E-2</v>
      </c>
      <c r="F1654" s="2">
        <f>'Moving Avg'!D1654</f>
        <v>3.9394999999999998</v>
      </c>
      <c r="G1654" s="2">
        <f>'Moving Avg'!F1654</f>
        <v>3.7287699999999995</v>
      </c>
      <c r="H1654" s="2">
        <f>'Moving Avg'!G1654</f>
        <v>3.5701879999999995</v>
      </c>
      <c r="I1654" s="2">
        <f>'Moving Avg'!H1654</f>
        <v>3.2857679999999969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  <c r="M1654" s="8">
        <f t="shared" si="250"/>
        <v>0</v>
      </c>
      <c r="N1654" s="8">
        <f t="shared" si="251"/>
        <v>100</v>
      </c>
      <c r="O1654" s="8">
        <f t="shared" si="252"/>
        <v>50</v>
      </c>
      <c r="P1654" s="8">
        <f t="shared" si="253"/>
        <v>16.5</v>
      </c>
      <c r="Q1654" s="9">
        <f t="shared" si="254"/>
        <v>44.975000000000001</v>
      </c>
      <c r="R1654" s="9">
        <f t="shared" si="255"/>
        <v>41.625</v>
      </c>
      <c r="S1654" s="9">
        <f t="shared" si="256"/>
        <v>34.924999999999997</v>
      </c>
      <c r="T1654" s="9">
        <f t="shared" si="257"/>
        <v>41.625</v>
      </c>
      <c r="U1654" s="8">
        <f t="shared" si="258"/>
        <v>40.508333333333333</v>
      </c>
      <c r="V1654" s="8">
        <f t="shared" si="259"/>
        <v>40.787499999999994</v>
      </c>
    </row>
    <row r="1655" spans="1:22" ht="13.5" x14ac:dyDescent="0.25">
      <c r="A1655" s="3">
        <f>RSI!A1655</f>
        <v>44426</v>
      </c>
      <c r="B1655" s="2">
        <f>RSI!B1655</f>
        <v>3.9365000000000001</v>
      </c>
      <c r="C1655" s="2">
        <f>RSI!I1655</f>
        <v>77.202581365181359</v>
      </c>
      <c r="D1655" s="2">
        <f>MACD!E1655</f>
        <v>-0.14244330782147507</v>
      </c>
      <c r="E1655" s="2">
        <f>MACD!F1655</f>
        <v>-0.10610573989649108</v>
      </c>
      <c r="F1655" s="2">
        <f>'Moving Avg'!D1655</f>
        <v>3.9380000000000002</v>
      </c>
      <c r="G1655" s="2">
        <f>'Moving Avg'!F1655</f>
        <v>3.7498049999999998</v>
      </c>
      <c r="H1655" s="2">
        <f>'Moving Avg'!G1655</f>
        <v>3.5829599999999995</v>
      </c>
      <c r="I1655" s="2">
        <f>'Moving Avg'!H1655</f>
        <v>3.2898624999999968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0"/>
        <v>0</v>
      </c>
      <c r="N1655" s="8">
        <f t="shared" si="251"/>
        <v>100</v>
      </c>
      <c r="O1655" s="8">
        <f t="shared" si="252"/>
        <v>50</v>
      </c>
      <c r="P1655" s="8">
        <f t="shared" si="253"/>
        <v>16.5</v>
      </c>
      <c r="Q1655" s="9">
        <f t="shared" si="254"/>
        <v>44.975000000000001</v>
      </c>
      <c r="R1655" s="9">
        <f t="shared" si="255"/>
        <v>41.625</v>
      </c>
      <c r="S1655" s="9">
        <f t="shared" si="256"/>
        <v>34.924999999999997</v>
      </c>
      <c r="T1655" s="9">
        <f t="shared" si="257"/>
        <v>41.625</v>
      </c>
      <c r="U1655" s="8">
        <f t="shared" si="258"/>
        <v>40.508333333333333</v>
      </c>
      <c r="V1655" s="8">
        <f t="shared" si="259"/>
        <v>40.787499999999994</v>
      </c>
    </row>
    <row r="1656" spans="1:22" ht="13.5" x14ac:dyDescent="0.25">
      <c r="A1656" s="3">
        <f>RSI!A1656</f>
        <v>44427</v>
      </c>
      <c r="B1656" s="2">
        <f>RSI!B1656</f>
        <v>4.0491999999999999</v>
      </c>
      <c r="C1656" s="2">
        <f>RSI!I1656</f>
        <v>82.462581146542618</v>
      </c>
      <c r="D1656" s="2">
        <f>MACD!E1656</f>
        <v>-0.13387699247777629</v>
      </c>
      <c r="E1656" s="2">
        <f>MACD!F1656</f>
        <v>-0.11165999041274813</v>
      </c>
      <c r="F1656" s="2">
        <f>'Moving Avg'!D1656</f>
        <v>3.9590400000000003</v>
      </c>
      <c r="G1656" s="2">
        <f>'Moving Avg'!F1656</f>
        <v>3.776475</v>
      </c>
      <c r="H1656" s="2">
        <f>'Moving Avg'!G1656</f>
        <v>3.5981359999999993</v>
      </c>
      <c r="I1656" s="2">
        <f>'Moving Avg'!H1656</f>
        <v>3.2945204999999977</v>
      </c>
      <c r="J1656" s="6" t="str">
        <f>OBV!F1656</f>
        <v>BULLISH</v>
      </c>
      <c r="K1656" s="6" t="str">
        <f>OBV!G1656</f>
        <v>STRONG</v>
      </c>
      <c r="L1656" s="6" t="str">
        <f>OBV!H1656</f>
        <v>CONFIRMED BULLISH</v>
      </c>
      <c r="M1656" s="8">
        <f t="shared" si="250"/>
        <v>0</v>
      </c>
      <c r="N1656" s="8">
        <f t="shared" si="251"/>
        <v>100</v>
      </c>
      <c r="O1656" s="8">
        <f t="shared" si="252"/>
        <v>50</v>
      </c>
      <c r="P1656" s="8">
        <f t="shared" si="253"/>
        <v>100</v>
      </c>
      <c r="Q1656" s="9">
        <f t="shared" si="254"/>
        <v>57.5</v>
      </c>
      <c r="R1656" s="9">
        <f t="shared" si="255"/>
        <v>62.5</v>
      </c>
      <c r="S1656" s="9">
        <f t="shared" si="256"/>
        <v>72.5</v>
      </c>
      <c r="T1656" s="9">
        <f t="shared" si="257"/>
        <v>62.5</v>
      </c>
      <c r="U1656" s="8">
        <f t="shared" si="258"/>
        <v>64.166666666666671</v>
      </c>
      <c r="V1656" s="8">
        <f t="shared" si="259"/>
        <v>63.75</v>
      </c>
    </row>
    <row r="1657" spans="1:22" ht="13.5" x14ac:dyDescent="0.25">
      <c r="A1657" s="3">
        <f>RSI!A1657</f>
        <v>44428</v>
      </c>
      <c r="B1657" s="2">
        <f>RSI!B1657</f>
        <v>4.2220000000000004</v>
      </c>
      <c r="C1657" s="2">
        <f>RSI!I1657</f>
        <v>87.300762978134856</v>
      </c>
      <c r="D1657" s="2">
        <f>MACD!E1657</f>
        <v>-0.14820336088396369</v>
      </c>
      <c r="E1657" s="2">
        <f>MACD!F1657</f>
        <v>-0.11896866450699124</v>
      </c>
      <c r="F1657" s="2">
        <f>'Moving Avg'!D1657</f>
        <v>4.01464</v>
      </c>
      <c r="G1657" s="2">
        <f>'Moving Avg'!F1657</f>
        <v>3.8065250000000006</v>
      </c>
      <c r="H1657" s="2">
        <f>'Moving Avg'!G1657</f>
        <v>3.6152659999999996</v>
      </c>
      <c r="I1657" s="2">
        <f>'Moving Avg'!H1657</f>
        <v>3.3000424999999978</v>
      </c>
      <c r="J1657" s="6" t="str">
        <f>OBV!F1657</f>
        <v>BULLISH</v>
      </c>
      <c r="K1657" s="6" t="str">
        <f>OBV!G1657</f>
        <v>STRONG</v>
      </c>
      <c r="L1657" s="6" t="str">
        <f>OBV!H1657</f>
        <v>CONFIRMED BULLISH</v>
      </c>
      <c r="M1657" s="8">
        <f t="shared" si="250"/>
        <v>0</v>
      </c>
      <c r="N1657" s="8">
        <f t="shared" si="251"/>
        <v>100</v>
      </c>
      <c r="O1657" s="8">
        <f t="shared" si="252"/>
        <v>50</v>
      </c>
      <c r="P1657" s="8">
        <f t="shared" si="253"/>
        <v>100</v>
      </c>
      <c r="Q1657" s="9">
        <f t="shared" si="254"/>
        <v>57.5</v>
      </c>
      <c r="R1657" s="9">
        <f t="shared" si="255"/>
        <v>62.5</v>
      </c>
      <c r="S1657" s="9">
        <f t="shared" si="256"/>
        <v>72.5</v>
      </c>
      <c r="T1657" s="9">
        <f t="shared" si="257"/>
        <v>62.5</v>
      </c>
      <c r="U1657" s="8">
        <f t="shared" si="258"/>
        <v>64.166666666666671</v>
      </c>
      <c r="V1657" s="8">
        <f t="shared" si="259"/>
        <v>63.75</v>
      </c>
    </row>
    <row r="1658" spans="1:22" ht="13.5" x14ac:dyDescent="0.25">
      <c r="A1658" s="3">
        <f>RSI!A1658</f>
        <v>44431</v>
      </c>
      <c r="B1658" s="2">
        <f>RSI!B1658</f>
        <v>4.4759000000000002</v>
      </c>
      <c r="C1658" s="2">
        <f>RSI!I1658</f>
        <v>91.15982043326899</v>
      </c>
      <c r="D1658" s="2">
        <f>MACD!E1658</f>
        <v>-0.17954677361378035</v>
      </c>
      <c r="E1658" s="2">
        <f>MACD!F1658</f>
        <v>-0.13108428632834906</v>
      </c>
      <c r="F1658" s="2">
        <f>'Moving Avg'!D1658</f>
        <v>4.1210199999999997</v>
      </c>
      <c r="G1658" s="2">
        <f>'Moving Avg'!F1658</f>
        <v>3.8481450000000001</v>
      </c>
      <c r="H1658" s="2">
        <f>'Moving Avg'!G1658</f>
        <v>3.6355199999999992</v>
      </c>
      <c r="I1658" s="2">
        <f>'Moving Avg'!H1658</f>
        <v>3.3068339999999976</v>
      </c>
      <c r="J1658" s="6" t="str">
        <f>OBV!F1658</f>
        <v>BULLISH</v>
      </c>
      <c r="K1658" s="6" t="str">
        <f>OBV!G1658</f>
        <v>STRONG</v>
      </c>
      <c r="L1658" s="6" t="str">
        <f>OBV!H1658</f>
        <v>CONFIRMED BULLISH</v>
      </c>
      <c r="M1658" s="8">
        <f t="shared" si="250"/>
        <v>0</v>
      </c>
      <c r="N1658" s="8">
        <f t="shared" si="251"/>
        <v>100</v>
      </c>
      <c r="O1658" s="8">
        <f t="shared" si="252"/>
        <v>50</v>
      </c>
      <c r="P1658" s="8">
        <f t="shared" si="253"/>
        <v>100</v>
      </c>
      <c r="Q1658" s="9">
        <f t="shared" si="254"/>
        <v>57.5</v>
      </c>
      <c r="R1658" s="9">
        <f t="shared" si="255"/>
        <v>62.5</v>
      </c>
      <c r="S1658" s="9">
        <f t="shared" si="256"/>
        <v>72.5</v>
      </c>
      <c r="T1658" s="9">
        <f t="shared" si="257"/>
        <v>62.5</v>
      </c>
      <c r="U1658" s="8">
        <f t="shared" si="258"/>
        <v>64.166666666666671</v>
      </c>
      <c r="V1658" s="8">
        <f t="shared" si="259"/>
        <v>63.75</v>
      </c>
    </row>
    <row r="1659" spans="1:22" ht="13.5" x14ac:dyDescent="0.25">
      <c r="A1659" s="3">
        <f>RSI!A1659</f>
        <v>44432</v>
      </c>
      <c r="B1659" s="2">
        <f>RSI!B1659</f>
        <v>4.6852</v>
      </c>
      <c r="C1659" s="2">
        <f>RSI!I1659</f>
        <v>93.037971846955088</v>
      </c>
      <c r="D1659" s="2">
        <f>MACD!E1659</f>
        <v>-0.20016116508456205</v>
      </c>
      <c r="E1659" s="2">
        <f>MACD!F1659</f>
        <v>-0.14489966207959168</v>
      </c>
      <c r="F1659" s="2">
        <f>'Moving Avg'!D1659</f>
        <v>4.2737600000000002</v>
      </c>
      <c r="G1659" s="2">
        <f>'Moving Avg'!F1659</f>
        <v>3.9002300000000005</v>
      </c>
      <c r="H1659" s="2">
        <f>'Moving Avg'!G1659</f>
        <v>3.6599599999999999</v>
      </c>
      <c r="I1659" s="2">
        <f>'Moving Avg'!H1659</f>
        <v>3.314709499999998</v>
      </c>
      <c r="J1659" s="6" t="str">
        <f>OBV!F1659</f>
        <v>BULLISH</v>
      </c>
      <c r="K1659" s="6" t="str">
        <f>OBV!G1659</f>
        <v>STRONG</v>
      </c>
      <c r="L1659" s="6" t="str">
        <f>OBV!H1659</f>
        <v>CONFIRMED BULLISH</v>
      </c>
      <c r="M1659" s="8">
        <f t="shared" si="250"/>
        <v>0</v>
      </c>
      <c r="N1659" s="8">
        <f t="shared" si="251"/>
        <v>100</v>
      </c>
      <c r="O1659" s="8">
        <f t="shared" si="252"/>
        <v>50</v>
      </c>
      <c r="P1659" s="8">
        <f t="shared" si="253"/>
        <v>100</v>
      </c>
      <c r="Q1659" s="9">
        <f t="shared" si="254"/>
        <v>57.5</v>
      </c>
      <c r="R1659" s="9">
        <f t="shared" si="255"/>
        <v>62.5</v>
      </c>
      <c r="S1659" s="9">
        <f t="shared" si="256"/>
        <v>72.5</v>
      </c>
      <c r="T1659" s="9">
        <f t="shared" si="257"/>
        <v>62.5</v>
      </c>
      <c r="U1659" s="8">
        <f t="shared" si="258"/>
        <v>64.166666666666671</v>
      </c>
      <c r="V1659" s="8">
        <f t="shared" si="259"/>
        <v>63.75</v>
      </c>
    </row>
    <row r="1660" spans="1:22" ht="13.5" x14ac:dyDescent="0.25">
      <c r="A1660" s="3">
        <f>RSI!A1660</f>
        <v>44433</v>
      </c>
      <c r="B1660" s="2">
        <f>RSI!B1660</f>
        <v>4.6691000000000003</v>
      </c>
      <c r="C1660" s="2">
        <f>RSI!I1660</f>
        <v>91.428831169202496</v>
      </c>
      <c r="D1660" s="2">
        <f>MACD!E1660</f>
        <v>-0.22021675766042215</v>
      </c>
      <c r="E1660" s="2">
        <f>MACD!F1660</f>
        <v>-0.15996308119575778</v>
      </c>
      <c r="F1660" s="2">
        <f>'Moving Avg'!D1660</f>
        <v>4.42028</v>
      </c>
      <c r="G1660" s="2">
        <f>'Moving Avg'!F1660</f>
        <v>3.9533900000000002</v>
      </c>
      <c r="H1660" s="2">
        <f>'Moving Avg'!G1660</f>
        <v>3.6840779999999995</v>
      </c>
      <c r="I1660" s="2">
        <f>'Moving Avg'!H1660</f>
        <v>3.3225044999999978</v>
      </c>
      <c r="J1660" s="6" t="str">
        <f>OBV!F1660</f>
        <v>BULLISH</v>
      </c>
      <c r="K1660" s="6" t="str">
        <f>OBV!G1660</f>
        <v>STRONG</v>
      </c>
      <c r="L1660" s="6" t="str">
        <f>OBV!H1660</f>
        <v>CONFIRMED BULLISH</v>
      </c>
      <c r="M1660" s="8">
        <f t="shared" si="250"/>
        <v>0</v>
      </c>
      <c r="N1660" s="8">
        <f t="shared" si="251"/>
        <v>100</v>
      </c>
      <c r="O1660" s="8">
        <f t="shared" si="252"/>
        <v>50</v>
      </c>
      <c r="P1660" s="8">
        <f t="shared" si="253"/>
        <v>100</v>
      </c>
      <c r="Q1660" s="9">
        <f t="shared" si="254"/>
        <v>57.5</v>
      </c>
      <c r="R1660" s="9">
        <f t="shared" si="255"/>
        <v>62.5</v>
      </c>
      <c r="S1660" s="9">
        <f t="shared" si="256"/>
        <v>72.5</v>
      </c>
      <c r="T1660" s="9">
        <f t="shared" si="257"/>
        <v>62.5</v>
      </c>
      <c r="U1660" s="8">
        <f t="shared" si="258"/>
        <v>64.166666666666671</v>
      </c>
      <c r="V1660" s="8">
        <f t="shared" si="259"/>
        <v>63.75</v>
      </c>
    </row>
    <row r="1661" spans="1:22" ht="13.5" x14ac:dyDescent="0.25">
      <c r="A1661" s="3">
        <f>RSI!A1661</f>
        <v>44434</v>
      </c>
      <c r="B1661" s="2">
        <f>RSI!B1661</f>
        <v>4.7335000000000003</v>
      </c>
      <c r="C1661" s="2">
        <f>RSI!I1661</f>
        <v>92.023137758774936</v>
      </c>
      <c r="D1661" s="2">
        <f>MACD!E1661</f>
        <v>-0.24645385432059275</v>
      </c>
      <c r="E1661" s="2">
        <f>MACD!F1661</f>
        <v>-0.17726123582072478</v>
      </c>
      <c r="F1661" s="2">
        <f>'Moving Avg'!D1661</f>
        <v>4.5571399999999995</v>
      </c>
      <c r="G1661" s="2">
        <f>'Moving Avg'!F1661</f>
        <v>4.0097700000000005</v>
      </c>
      <c r="H1661" s="2">
        <f>'Moving Avg'!G1661</f>
        <v>3.708882</v>
      </c>
      <c r="I1661" s="2">
        <f>'Moving Avg'!H1661</f>
        <v>3.3306214999999981</v>
      </c>
      <c r="J1661" s="6" t="str">
        <f>OBV!F1661</f>
        <v>BULLISH</v>
      </c>
      <c r="K1661" s="6" t="str">
        <f>OBV!G1661</f>
        <v>STRONG</v>
      </c>
      <c r="L1661" s="6" t="str">
        <f>OBV!H1661</f>
        <v>CONFIRMED BULLISH</v>
      </c>
      <c r="M1661" s="8">
        <f t="shared" si="250"/>
        <v>0</v>
      </c>
      <c r="N1661" s="8">
        <f t="shared" si="251"/>
        <v>100</v>
      </c>
      <c r="O1661" s="8">
        <f t="shared" si="252"/>
        <v>50</v>
      </c>
      <c r="P1661" s="8">
        <f t="shared" si="253"/>
        <v>100</v>
      </c>
      <c r="Q1661" s="9">
        <f t="shared" si="254"/>
        <v>57.5</v>
      </c>
      <c r="R1661" s="9">
        <f t="shared" si="255"/>
        <v>62.5</v>
      </c>
      <c r="S1661" s="9">
        <f t="shared" si="256"/>
        <v>72.5</v>
      </c>
      <c r="T1661" s="9">
        <f t="shared" si="257"/>
        <v>62.5</v>
      </c>
      <c r="U1661" s="8">
        <f t="shared" si="258"/>
        <v>64.166666666666671</v>
      </c>
      <c r="V1661" s="8">
        <f t="shared" si="259"/>
        <v>63.75</v>
      </c>
    </row>
    <row r="1662" spans="1:22" ht="13.5" x14ac:dyDescent="0.25">
      <c r="A1662" s="3">
        <f>RSI!A1662</f>
        <v>44435</v>
      </c>
      <c r="B1662" s="2">
        <f>RSI!B1662</f>
        <v>4.6609999999999996</v>
      </c>
      <c r="C1662" s="2">
        <f>RSI!I1662</f>
        <v>84.887223132440226</v>
      </c>
      <c r="D1662" s="2">
        <f>MACD!E1662</f>
        <v>-0.2678281738769015</v>
      </c>
      <c r="E1662" s="2">
        <f>MACD!F1662</f>
        <v>-0.19537462343196016</v>
      </c>
      <c r="F1662" s="2">
        <f>'Moving Avg'!D1662</f>
        <v>4.6449400000000001</v>
      </c>
      <c r="G1662" s="2">
        <f>'Moving Avg'!F1662</f>
        <v>4.0629000000000008</v>
      </c>
      <c r="H1662" s="2">
        <f>'Moving Avg'!G1662</f>
        <v>3.7329879999999993</v>
      </c>
      <c r="I1662" s="2">
        <f>'Moving Avg'!H1662</f>
        <v>3.3385259999999977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0</v>
      </c>
      <c r="N1662" s="8">
        <f t="shared" si="251"/>
        <v>100</v>
      </c>
      <c r="O1662" s="8">
        <f t="shared" si="252"/>
        <v>50</v>
      </c>
      <c r="P1662" s="8">
        <f t="shared" si="253"/>
        <v>83.5</v>
      </c>
      <c r="Q1662" s="9">
        <f t="shared" si="254"/>
        <v>55.024999999999999</v>
      </c>
      <c r="R1662" s="9">
        <f t="shared" si="255"/>
        <v>58.375</v>
      </c>
      <c r="S1662" s="9">
        <f t="shared" si="256"/>
        <v>65.075000000000003</v>
      </c>
      <c r="T1662" s="9">
        <f t="shared" si="257"/>
        <v>58.375</v>
      </c>
      <c r="U1662" s="8">
        <f t="shared" si="258"/>
        <v>59.491666666666674</v>
      </c>
      <c r="V1662" s="8">
        <f t="shared" si="259"/>
        <v>59.212500000000006</v>
      </c>
    </row>
    <row r="1663" spans="1:22" ht="13.5" x14ac:dyDescent="0.25">
      <c r="A1663" s="3">
        <f>RSI!A1663</f>
        <v>44438</v>
      </c>
      <c r="B1663" s="2">
        <f>RSI!B1663</f>
        <v>4.6691000000000003</v>
      </c>
      <c r="C1663" s="2">
        <f>RSI!I1663</f>
        <v>85.026922798346916</v>
      </c>
      <c r="D1663" s="2">
        <f>MACD!E1663</f>
        <v>-0.29029320288680838</v>
      </c>
      <c r="E1663" s="2">
        <f>MACD!F1663</f>
        <v>-0.21435833932292983</v>
      </c>
      <c r="F1663" s="2">
        <f>'Moving Avg'!D1663</f>
        <v>4.683580000000001</v>
      </c>
      <c r="G1663" s="2">
        <f>'Moving Avg'!F1663</f>
        <v>4.117935000000001</v>
      </c>
      <c r="H1663" s="2">
        <f>'Moving Avg'!G1663</f>
        <v>3.7565040000000001</v>
      </c>
      <c r="I1663" s="2">
        <f>'Moving Avg'!H1663</f>
        <v>3.3463209999999979</v>
      </c>
      <c r="J1663" s="6" t="str">
        <f>OBV!F1663</f>
        <v>BULLISH</v>
      </c>
      <c r="K1663" s="6" t="str">
        <f>OBV!G1663</f>
        <v>STRONG</v>
      </c>
      <c r="L1663" s="6" t="str">
        <f>OBV!H1663</f>
        <v>CONFIRMED BULLISH</v>
      </c>
      <c r="M1663" s="8">
        <f t="shared" si="250"/>
        <v>0</v>
      </c>
      <c r="N1663" s="8">
        <f t="shared" si="251"/>
        <v>100</v>
      </c>
      <c r="O1663" s="8">
        <f t="shared" si="252"/>
        <v>50</v>
      </c>
      <c r="P1663" s="8">
        <f t="shared" si="253"/>
        <v>100</v>
      </c>
      <c r="Q1663" s="9">
        <f t="shared" si="254"/>
        <v>57.5</v>
      </c>
      <c r="R1663" s="9">
        <f t="shared" si="255"/>
        <v>62.5</v>
      </c>
      <c r="S1663" s="9">
        <f t="shared" si="256"/>
        <v>72.5</v>
      </c>
      <c r="T1663" s="9">
        <f t="shared" si="257"/>
        <v>62.5</v>
      </c>
      <c r="U1663" s="8">
        <f t="shared" si="258"/>
        <v>64.166666666666671</v>
      </c>
      <c r="V1663" s="8">
        <f t="shared" si="259"/>
        <v>63.75</v>
      </c>
    </row>
    <row r="1664" spans="1:22" ht="13.5" x14ac:dyDescent="0.25">
      <c r="A1664" s="3">
        <f>RSI!A1664</f>
        <v>44439</v>
      </c>
      <c r="B1664" s="2">
        <f>RSI!B1664</f>
        <v>4.5885999999999996</v>
      </c>
      <c r="C1664" s="2">
        <f>RSI!I1664</f>
        <v>77.372166002245962</v>
      </c>
      <c r="D1664" s="2">
        <f>MACD!E1664</f>
        <v>-0.31034764780469271</v>
      </c>
      <c r="E1664" s="2">
        <f>MACD!F1664</f>
        <v>-0.23355620101928243</v>
      </c>
      <c r="F1664" s="2">
        <f>'Moving Avg'!D1664</f>
        <v>4.6642600000000005</v>
      </c>
      <c r="G1664" s="2">
        <f>'Moving Avg'!F1664</f>
        <v>4.1674450000000007</v>
      </c>
      <c r="H1664" s="2">
        <f>'Moving Avg'!G1664</f>
        <v>3.779161999999999</v>
      </c>
      <c r="I1664" s="2">
        <f>'Moving Avg'!H1664</f>
        <v>3.3532624999999978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  <c r="M1664" s="8">
        <f t="shared" si="250"/>
        <v>0</v>
      </c>
      <c r="N1664" s="8">
        <f t="shared" si="251"/>
        <v>100</v>
      </c>
      <c r="O1664" s="8">
        <f t="shared" si="252"/>
        <v>50</v>
      </c>
      <c r="P1664" s="8">
        <f t="shared" si="253"/>
        <v>0</v>
      </c>
      <c r="Q1664" s="9">
        <f t="shared" si="254"/>
        <v>42.5</v>
      </c>
      <c r="R1664" s="9">
        <f t="shared" si="255"/>
        <v>37.5</v>
      </c>
      <c r="S1664" s="9">
        <f t="shared" si="256"/>
        <v>27.5</v>
      </c>
      <c r="T1664" s="9">
        <f t="shared" si="257"/>
        <v>37.5</v>
      </c>
      <c r="U1664" s="8">
        <f t="shared" si="258"/>
        <v>35.833333333333336</v>
      </c>
      <c r="V1664" s="8">
        <f t="shared" si="259"/>
        <v>36.25</v>
      </c>
    </row>
    <row r="1665" spans="1:22" ht="13.5" x14ac:dyDescent="0.25">
      <c r="A1665" s="3">
        <f>RSI!A1665</f>
        <v>44440</v>
      </c>
      <c r="B1665" s="2">
        <f>RSI!B1665</f>
        <v>4.3792999999999997</v>
      </c>
      <c r="C1665" s="2">
        <f>RSI!I1665</f>
        <v>61.795061447238318</v>
      </c>
      <c r="D1665" s="2">
        <f>MACD!E1665</f>
        <v>-0.31231397760867896</v>
      </c>
      <c r="E1665" s="2">
        <f>MACD!F1665</f>
        <v>-0.24930775633716173</v>
      </c>
      <c r="F1665" s="2">
        <f>'Moving Avg'!D1665</f>
        <v>4.6063000000000001</v>
      </c>
      <c r="G1665" s="2">
        <f>'Moving Avg'!F1665</f>
        <v>4.2016050000000007</v>
      </c>
      <c r="H1665" s="2">
        <f>'Moving Avg'!G1665</f>
        <v>3.7973339999999998</v>
      </c>
      <c r="I1665" s="2">
        <f>'Moving Avg'!H1665</f>
        <v>3.3587069999999977</v>
      </c>
      <c r="J1665" s="6" t="str">
        <f>OBV!F1665</f>
        <v>BULLISH</v>
      </c>
      <c r="K1665" s="6" t="str">
        <f>OBV!G1665</f>
        <v>NEUTRAL</v>
      </c>
      <c r="L1665" s="6" t="str">
        <f>OBV!H1665</f>
        <v>BULLISH DIVERGENCE</v>
      </c>
      <c r="M1665" s="8">
        <f t="shared" si="250"/>
        <v>25</v>
      </c>
      <c r="N1665" s="8">
        <f t="shared" si="251"/>
        <v>100</v>
      </c>
      <c r="O1665" s="8">
        <f t="shared" si="252"/>
        <v>50</v>
      </c>
      <c r="P1665" s="8">
        <f t="shared" si="253"/>
        <v>66.5</v>
      </c>
      <c r="Q1665" s="9">
        <f t="shared" si="254"/>
        <v>61.225000000000001</v>
      </c>
      <c r="R1665" s="9">
        <f t="shared" si="255"/>
        <v>59.125</v>
      </c>
      <c r="S1665" s="9">
        <f t="shared" si="256"/>
        <v>61.174999999999997</v>
      </c>
      <c r="T1665" s="9">
        <f t="shared" si="257"/>
        <v>60.375</v>
      </c>
      <c r="U1665" s="8">
        <f t="shared" si="258"/>
        <v>60.508333333333326</v>
      </c>
      <c r="V1665" s="8">
        <f t="shared" si="259"/>
        <v>60.474999999999994</v>
      </c>
    </row>
    <row r="1666" spans="1:22" ht="13.5" x14ac:dyDescent="0.25">
      <c r="A1666" s="3">
        <f>RSI!A1666</f>
        <v>44441</v>
      </c>
      <c r="B1666" s="2">
        <f>RSI!B1666</f>
        <v>4.3471000000000002</v>
      </c>
      <c r="C1666" s="2">
        <f>RSI!I1666</f>
        <v>59.800363544944886</v>
      </c>
      <c r="D1666" s="2">
        <f>MACD!E1666</f>
        <v>-0.29561792286697397</v>
      </c>
      <c r="E1666" s="2">
        <f>MACD!F1666</f>
        <v>-0.25856978964312421</v>
      </c>
      <c r="F1666" s="2">
        <f>'Moving Avg'!D1666</f>
        <v>4.52902</v>
      </c>
      <c r="G1666" s="2">
        <f>'Moving Avg'!F1666</f>
        <v>4.2288949999999996</v>
      </c>
      <c r="H1666" s="2">
        <f>'Moving Avg'!G1666</f>
        <v>3.8147120000000005</v>
      </c>
      <c r="I1666" s="2">
        <f>'Moving Avg'!H1666</f>
        <v>3.363576999999998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100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16.5</v>
      </c>
      <c r="Q1666" s="9">
        <f t="shared" si="254"/>
        <v>53.725000000000001</v>
      </c>
      <c r="R1666" s="9">
        <f t="shared" si="255"/>
        <v>46.625</v>
      </c>
      <c r="S1666" s="9">
        <f t="shared" si="256"/>
        <v>38.674999999999997</v>
      </c>
      <c r="T1666" s="9">
        <f t="shared" si="257"/>
        <v>47.875</v>
      </c>
      <c r="U1666" s="8">
        <f t="shared" si="258"/>
        <v>46.341666666666661</v>
      </c>
      <c r="V1666" s="8">
        <f t="shared" si="259"/>
        <v>46.724999999999994</v>
      </c>
    </row>
    <row r="1667" spans="1:22" ht="13.5" x14ac:dyDescent="0.25">
      <c r="A1667" s="3">
        <f>RSI!A1667</f>
        <v>44442</v>
      </c>
      <c r="B1667" s="2">
        <f>RSI!B1667</f>
        <v>4.3310000000000004</v>
      </c>
      <c r="C1667" s="2">
        <f>RSI!I1667</f>
        <v>58.778722822587582</v>
      </c>
      <c r="D1667" s="2">
        <f>MACD!E1667</f>
        <v>-0.25478576689706944</v>
      </c>
      <c r="E1667" s="2">
        <f>MACD!F1667</f>
        <v>-0.25781298509391326</v>
      </c>
      <c r="F1667" s="2">
        <f>'Moving Avg'!D1667</f>
        <v>4.4630200000000002</v>
      </c>
      <c r="G1667" s="2">
        <f>'Moving Avg'!F1667</f>
        <v>4.2576350000000005</v>
      </c>
      <c r="H1667" s="2">
        <f>'Moving Avg'!G1667</f>
        <v>3.832068</v>
      </c>
      <c r="I1667" s="2">
        <f>'Moving Avg'!H1667</f>
        <v>3.3684419999999982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16.5</v>
      </c>
      <c r="Q1667" s="9">
        <f t="shared" ref="Q1667:Q1730" si="264">0.35*M1667+N1667*0.35+O1667*0.15+P1667*0.15</f>
        <v>18.725000000000001</v>
      </c>
      <c r="R1667" s="9">
        <f t="shared" ref="R1667:R1730" si="265">M1667*0.2+N1667*0.2+O1667*0.35+P1667*0.25</f>
        <v>26.625</v>
      </c>
      <c r="S1667" s="9">
        <f t="shared" ref="S1667:S1730" si="266">M1667*0.15+N1667*0.15+O1667*0.25+P1667*0.45</f>
        <v>23.675000000000001</v>
      </c>
      <c r="T1667" s="9">
        <f t="shared" ref="T1667:T1730" si="267">0.25*SUM(M1667:P1667)</f>
        <v>22.875</v>
      </c>
      <c r="U1667" s="8">
        <f t="shared" ref="U1667:U1730" si="268">SUM(Q1667:S1667)/3</f>
        <v>23.008333333333336</v>
      </c>
      <c r="V1667" s="8">
        <f t="shared" ref="V1667:V1730" si="269">SUM(Q1667:T1667)/4</f>
        <v>22.975000000000001</v>
      </c>
    </row>
    <row r="1668" spans="1:22" ht="13.5" x14ac:dyDescent="0.25">
      <c r="A1668" s="3">
        <f>RSI!A1668</f>
        <v>44445</v>
      </c>
      <c r="B1668" s="2">
        <f>RSI!B1668</f>
        <v>4.3310000000000004</v>
      </c>
      <c r="C1668" s="2">
        <f>RSI!I1668</f>
        <v>58.778722822587589</v>
      </c>
      <c r="D1668" s="2">
        <f>MACD!E1668</f>
        <v>-0.18207184678506838</v>
      </c>
      <c r="E1668" s="2">
        <f>MACD!F1668</f>
        <v>-0.2426647574321443</v>
      </c>
      <c r="F1668" s="2">
        <f>'Moving Avg'!D1668</f>
        <v>4.3954000000000004</v>
      </c>
      <c r="G1668" s="2">
        <f>'Moving Avg'!F1668</f>
        <v>4.2856250000000005</v>
      </c>
      <c r="H1668" s="2">
        <f>'Moving Avg'!G1668</f>
        <v>3.8494240000000004</v>
      </c>
      <c r="I1668" s="2">
        <f>'Moving Avg'!H1668</f>
        <v>3.3733069999999987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16.5</v>
      </c>
      <c r="Q1668" s="9">
        <f t="shared" si="264"/>
        <v>18.725000000000001</v>
      </c>
      <c r="R1668" s="9">
        <f t="shared" si="265"/>
        <v>26.625</v>
      </c>
      <c r="S1668" s="9">
        <f t="shared" si="266"/>
        <v>23.675000000000001</v>
      </c>
      <c r="T1668" s="9">
        <f t="shared" si="267"/>
        <v>22.875</v>
      </c>
      <c r="U1668" s="8">
        <f t="shared" si="268"/>
        <v>23.008333333333336</v>
      </c>
      <c r="V1668" s="8">
        <f t="shared" si="269"/>
        <v>22.975000000000001</v>
      </c>
    </row>
    <row r="1669" spans="1:22" ht="13.5" x14ac:dyDescent="0.25">
      <c r="A1669" s="3">
        <f>RSI!A1669</f>
        <v>44446</v>
      </c>
      <c r="B1669" s="2">
        <f>RSI!B1669</f>
        <v>4.3310000000000004</v>
      </c>
      <c r="C1669" s="2">
        <f>RSI!I1669</f>
        <v>58.778722822587589</v>
      </c>
      <c r="D1669" s="2">
        <f>MACD!E1669</f>
        <v>-8.9176076363585821E-2</v>
      </c>
      <c r="E1669" s="2">
        <f>MACD!F1669</f>
        <v>-0.21196702121843261</v>
      </c>
      <c r="F1669" s="2">
        <f>'Moving Avg'!D1669</f>
        <v>4.3438800000000004</v>
      </c>
      <c r="G1669" s="2">
        <f>'Moving Avg'!F1669</f>
        <v>4.3053499999999998</v>
      </c>
      <c r="H1669" s="2">
        <f>'Moving Avg'!G1669</f>
        <v>3.8669300000000004</v>
      </c>
      <c r="I1669" s="2">
        <f>'Moving Avg'!H1669</f>
        <v>3.3781719999999988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16.5</v>
      </c>
      <c r="Q1669" s="9">
        <f t="shared" si="264"/>
        <v>18.725000000000001</v>
      </c>
      <c r="R1669" s="9">
        <f t="shared" si="265"/>
        <v>26.625</v>
      </c>
      <c r="S1669" s="9">
        <f t="shared" si="266"/>
        <v>23.675000000000001</v>
      </c>
      <c r="T1669" s="9">
        <f t="shared" si="267"/>
        <v>22.875</v>
      </c>
      <c r="U1669" s="8">
        <f t="shared" si="268"/>
        <v>23.008333333333336</v>
      </c>
      <c r="V1669" s="8">
        <f t="shared" si="269"/>
        <v>22.975000000000001</v>
      </c>
    </row>
    <row r="1670" spans="1:22" ht="13.5" x14ac:dyDescent="0.25">
      <c r="A1670" s="3">
        <f>RSI!A1670</f>
        <v>44447</v>
      </c>
      <c r="B1670" s="2">
        <f>RSI!B1670</f>
        <v>4.2263000000000002</v>
      </c>
      <c r="C1670" s="2">
        <f>RSI!I1670</f>
        <v>51.616355879249966</v>
      </c>
      <c r="D1670" s="2">
        <f>MACD!E1670</f>
        <v>-6.0631385534373194E-3</v>
      </c>
      <c r="E1670" s="2">
        <f>MACD!F1670</f>
        <v>-0.17078624468543357</v>
      </c>
      <c r="F1670" s="2">
        <f>'Moving Avg'!D1670</f>
        <v>4.3132800000000007</v>
      </c>
      <c r="G1670" s="2">
        <f>'Moving Avg'!F1670</f>
        <v>4.3194650000000001</v>
      </c>
      <c r="H1670" s="2">
        <f>'Moving Avg'!G1670</f>
        <v>3.882342</v>
      </c>
      <c r="I1670" s="2">
        <f>'Moving Avg'!H1670</f>
        <v>3.3830014999999993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16.5</v>
      </c>
      <c r="Q1670" s="9">
        <f t="shared" si="264"/>
        <v>18.725000000000001</v>
      </c>
      <c r="R1670" s="9">
        <f t="shared" si="265"/>
        <v>26.625</v>
      </c>
      <c r="S1670" s="9">
        <f t="shared" si="266"/>
        <v>23.675000000000001</v>
      </c>
      <c r="T1670" s="9">
        <f t="shared" si="267"/>
        <v>22.875</v>
      </c>
      <c r="U1670" s="8">
        <f t="shared" si="268"/>
        <v>23.008333333333336</v>
      </c>
      <c r="V1670" s="8">
        <f t="shared" si="269"/>
        <v>22.975000000000001</v>
      </c>
    </row>
    <row r="1671" spans="1:22" ht="13.5" x14ac:dyDescent="0.25">
      <c r="A1671" s="3">
        <f>RSI!A1671</f>
        <v>44448</v>
      </c>
      <c r="B1671" s="2">
        <f>RSI!B1671</f>
        <v>4.3068</v>
      </c>
      <c r="C1671" s="2">
        <f>RSI!I1671</f>
        <v>56.050633902560854</v>
      </c>
      <c r="D1671" s="2">
        <f>MACD!E1671</f>
        <v>6.8113814301277387E-2</v>
      </c>
      <c r="E1671" s="2">
        <f>MACD!F1671</f>
        <v>-0.12300623288809139</v>
      </c>
      <c r="F1671" s="2">
        <f>'Moving Avg'!D1671</f>
        <v>4.3052200000000003</v>
      </c>
      <c r="G1671" s="2">
        <f>'Moving Avg'!F1671</f>
        <v>4.3376049999999999</v>
      </c>
      <c r="H1671" s="2">
        <f>'Moving Avg'!G1671</f>
        <v>3.899664</v>
      </c>
      <c r="I1671" s="2">
        <f>'Moving Avg'!H1671</f>
        <v>3.3880834999999991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16.5</v>
      </c>
      <c r="Q1671" s="9">
        <f t="shared" si="264"/>
        <v>18.725000000000001</v>
      </c>
      <c r="R1671" s="9">
        <f t="shared" si="265"/>
        <v>26.625</v>
      </c>
      <c r="S1671" s="9">
        <f t="shared" si="266"/>
        <v>23.675000000000001</v>
      </c>
      <c r="T1671" s="9">
        <f t="shared" si="267"/>
        <v>22.875</v>
      </c>
      <c r="U1671" s="8">
        <f t="shared" si="268"/>
        <v>23.008333333333336</v>
      </c>
      <c r="V1671" s="8">
        <f t="shared" si="269"/>
        <v>22.975000000000001</v>
      </c>
    </row>
    <row r="1672" spans="1:22" ht="13.5" x14ac:dyDescent="0.25">
      <c r="A1672" s="3">
        <f>RSI!A1672</f>
        <v>44449</v>
      </c>
      <c r="B1672" s="2">
        <f>RSI!B1672</f>
        <v>4.2263000000000002</v>
      </c>
      <c r="C1672" s="2">
        <f>RSI!I1672</f>
        <v>51.015498411107963</v>
      </c>
      <c r="D1672" s="2">
        <f>MACD!E1672</f>
        <v>0.12512522962276229</v>
      </c>
      <c r="E1672" s="2">
        <f>MACD!F1672</f>
        <v>-7.3379940385920661E-2</v>
      </c>
      <c r="F1672" s="2">
        <f>'Moving Avg'!D1672</f>
        <v>4.2842799999999999</v>
      </c>
      <c r="G1672" s="2">
        <f>'Moving Avg'!F1672</f>
        <v>4.3517199999999994</v>
      </c>
      <c r="H1672" s="2">
        <f>'Moving Avg'!G1672</f>
        <v>3.9153759999999993</v>
      </c>
      <c r="I1672" s="2">
        <f>'Moving Avg'!H1672</f>
        <v>3.3927629999999995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16.5</v>
      </c>
      <c r="Q1672" s="9">
        <f t="shared" si="264"/>
        <v>18.725000000000001</v>
      </c>
      <c r="R1672" s="9">
        <f t="shared" si="265"/>
        <v>26.625</v>
      </c>
      <c r="S1672" s="9">
        <f t="shared" si="266"/>
        <v>23.675000000000001</v>
      </c>
      <c r="T1672" s="9">
        <f t="shared" si="267"/>
        <v>22.875</v>
      </c>
      <c r="U1672" s="8">
        <f t="shared" si="268"/>
        <v>23.008333333333336</v>
      </c>
      <c r="V1672" s="8">
        <f t="shared" si="269"/>
        <v>22.975000000000001</v>
      </c>
    </row>
    <row r="1673" spans="1:22" ht="13.5" x14ac:dyDescent="0.25">
      <c r="A1673" s="3">
        <f>RSI!A1673</f>
        <v>44452</v>
      </c>
      <c r="B1673" s="2">
        <f>RSI!B1673</f>
        <v>4.2183000000000002</v>
      </c>
      <c r="C1673" s="2">
        <f>RSI!I1673</f>
        <v>50.52969994158407</v>
      </c>
      <c r="D1673" s="2">
        <f>MACD!E1673</f>
        <v>0.17515895695870842</v>
      </c>
      <c r="E1673" s="2">
        <f>MACD!F1673</f>
        <v>-2.3672160916994846E-2</v>
      </c>
      <c r="F1673" s="2">
        <f>'Moving Avg'!D1673</f>
        <v>4.2617400000000005</v>
      </c>
      <c r="G1673" s="2">
        <f>'Moving Avg'!F1673</f>
        <v>4.3654349999999997</v>
      </c>
      <c r="H1673" s="2">
        <f>'Moving Avg'!G1673</f>
        <v>3.9310779999999994</v>
      </c>
      <c r="I1673" s="2">
        <f>'Moving Avg'!H1673</f>
        <v>3.3974024999999997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16.5</v>
      </c>
      <c r="Q1673" s="9">
        <f t="shared" si="264"/>
        <v>18.725000000000001</v>
      </c>
      <c r="R1673" s="9">
        <f t="shared" si="265"/>
        <v>26.625</v>
      </c>
      <c r="S1673" s="9">
        <f t="shared" si="266"/>
        <v>23.675000000000001</v>
      </c>
      <c r="T1673" s="9">
        <f t="shared" si="267"/>
        <v>22.875</v>
      </c>
      <c r="U1673" s="8">
        <f t="shared" si="268"/>
        <v>23.008333333333336</v>
      </c>
      <c r="V1673" s="8">
        <f t="shared" si="269"/>
        <v>22.975000000000001</v>
      </c>
    </row>
    <row r="1674" spans="1:22" ht="13.5" x14ac:dyDescent="0.25">
      <c r="A1674" s="3">
        <f>RSI!A1674</f>
        <v>44453</v>
      </c>
      <c r="B1674" s="2">
        <f>RSI!B1674</f>
        <v>4.1860999999999997</v>
      </c>
      <c r="C1674" s="2">
        <f>RSI!I1674</f>
        <v>48.526680518413961</v>
      </c>
      <c r="D1674" s="2">
        <f>MACD!E1674</f>
        <v>0.2075009489517301</v>
      </c>
      <c r="E1674" s="2">
        <f>MACD!F1674</f>
        <v>2.2562461056750145E-2</v>
      </c>
      <c r="F1674" s="2">
        <f>'Moving Avg'!D1674</f>
        <v>4.2327600000000007</v>
      </c>
      <c r="G1674" s="2">
        <f>'Moving Avg'!F1674</f>
        <v>4.3786649999999998</v>
      </c>
      <c r="H1674" s="2">
        <f>'Moving Avg'!G1674</f>
        <v>3.9449339999999999</v>
      </c>
      <c r="I1674" s="2">
        <f>'Moving Avg'!H1674</f>
        <v>3.4018809999999995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16.5</v>
      </c>
      <c r="Q1674" s="9">
        <f t="shared" si="264"/>
        <v>18.725000000000001</v>
      </c>
      <c r="R1674" s="9">
        <f t="shared" si="265"/>
        <v>26.625</v>
      </c>
      <c r="S1674" s="9">
        <f t="shared" si="266"/>
        <v>23.675000000000001</v>
      </c>
      <c r="T1674" s="9">
        <f t="shared" si="267"/>
        <v>22.875</v>
      </c>
      <c r="U1674" s="8">
        <f t="shared" si="268"/>
        <v>23.008333333333336</v>
      </c>
      <c r="V1674" s="8">
        <f t="shared" si="269"/>
        <v>22.975000000000001</v>
      </c>
    </row>
    <row r="1675" spans="1:22" ht="13.5" x14ac:dyDescent="0.25">
      <c r="A1675" s="3">
        <f>RSI!A1675</f>
        <v>44454</v>
      </c>
      <c r="B1675" s="2">
        <f>RSI!B1675</f>
        <v>4.1055999999999999</v>
      </c>
      <c r="C1675" s="2">
        <f>RSI!I1675</f>
        <v>43.847128390395874</v>
      </c>
      <c r="D1675" s="2">
        <f>MACD!E1675</f>
        <v>0.20882529083855061</v>
      </c>
      <c r="E1675" s="2">
        <f>MACD!F1675</f>
        <v>5.9815027013110242E-2</v>
      </c>
      <c r="F1675" s="2">
        <f>'Moving Avg'!D1675</f>
        <v>4.2086199999999998</v>
      </c>
      <c r="G1675" s="2">
        <f>'Moving Avg'!F1675</f>
        <v>4.3871199999999995</v>
      </c>
      <c r="H1675" s="2">
        <f>'Moving Avg'!G1675</f>
        <v>3.9571799999999997</v>
      </c>
      <c r="I1675" s="2">
        <f>'Moving Avg'!H1675</f>
        <v>3.4059569999999995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16.5</v>
      </c>
      <c r="Q1675" s="9">
        <f t="shared" si="264"/>
        <v>18.725000000000001</v>
      </c>
      <c r="R1675" s="9">
        <f t="shared" si="265"/>
        <v>26.625</v>
      </c>
      <c r="S1675" s="9">
        <f t="shared" si="266"/>
        <v>23.675000000000001</v>
      </c>
      <c r="T1675" s="9">
        <f t="shared" si="267"/>
        <v>22.875</v>
      </c>
      <c r="U1675" s="8">
        <f t="shared" si="268"/>
        <v>23.008333333333336</v>
      </c>
      <c r="V1675" s="8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4.0975000000000001</v>
      </c>
      <c r="C1676" s="2">
        <f>RSI!I1676</f>
        <v>43.393683983926373</v>
      </c>
      <c r="D1676" s="2">
        <f>MACD!E1676</f>
        <v>0.20624834740698716</v>
      </c>
      <c r="E1676" s="2">
        <f>MACD!F1676</f>
        <v>8.9101691091885635E-2</v>
      </c>
      <c r="F1676" s="2">
        <f>'Moving Avg'!D1676</f>
        <v>4.16676</v>
      </c>
      <c r="G1676" s="2">
        <f>'Moving Avg'!F1676</f>
        <v>4.3895349999999995</v>
      </c>
      <c r="H1676" s="2">
        <f>'Moving Avg'!G1676</f>
        <v>3.9689639999999993</v>
      </c>
      <c r="I1676" s="2">
        <f>'Moving Avg'!H1676</f>
        <v>3.4104804999999994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18.725000000000001</v>
      </c>
      <c r="R1676" s="9">
        <f t="shared" si="265"/>
        <v>26.625</v>
      </c>
      <c r="S1676" s="9">
        <f t="shared" si="266"/>
        <v>23.675000000000001</v>
      </c>
      <c r="T1676" s="9">
        <f t="shared" si="267"/>
        <v>22.875</v>
      </c>
      <c r="U1676" s="8">
        <f t="shared" si="268"/>
        <v>23.008333333333336</v>
      </c>
      <c r="V1676" s="8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4.3228999999999997</v>
      </c>
      <c r="C1677" s="2">
        <f>RSI!I1677</f>
        <v>56.786123543892735</v>
      </c>
      <c r="D1677" s="2">
        <f>MACD!E1677</f>
        <v>0.18555019118673766</v>
      </c>
      <c r="E1677" s="2">
        <f>MACD!F1677</f>
        <v>0.10839139111085605</v>
      </c>
      <c r="F1677" s="2">
        <f>'Moving Avg'!D1677</f>
        <v>4.1860799999999996</v>
      </c>
      <c r="G1677" s="2">
        <f>'Moving Avg'!F1677</f>
        <v>4.3945799999999995</v>
      </c>
      <c r="H1677" s="2">
        <f>'Moving Avg'!G1677</f>
        <v>3.9852560000000001</v>
      </c>
      <c r="I1677" s="2">
        <f>'Moving Avg'!H1677</f>
        <v>3.4159434999999991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16.5</v>
      </c>
      <c r="Q1677" s="9">
        <f t="shared" si="264"/>
        <v>18.725000000000001</v>
      </c>
      <c r="R1677" s="9">
        <f t="shared" si="265"/>
        <v>26.625</v>
      </c>
      <c r="S1677" s="9">
        <f t="shared" si="266"/>
        <v>23.675000000000001</v>
      </c>
      <c r="T1677" s="9">
        <f t="shared" si="267"/>
        <v>22.875</v>
      </c>
      <c r="U1677" s="8">
        <f t="shared" si="268"/>
        <v>23.008333333333336</v>
      </c>
      <c r="V1677" s="8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4.1860999999999997</v>
      </c>
      <c r="C1678" s="2">
        <f>RSI!I1678</f>
        <v>49.180958230751827</v>
      </c>
      <c r="D1678" s="2">
        <f>MACD!E1678</f>
        <v>0.17744479595791862</v>
      </c>
      <c r="E1678" s="2">
        <f>MACD!F1678</f>
        <v>0.12220207208026856</v>
      </c>
      <c r="F1678" s="2">
        <f>'Moving Avg'!D1678</f>
        <v>4.17964</v>
      </c>
      <c r="G1678" s="2">
        <f>'Moving Avg'!F1678</f>
        <v>4.3800900000000009</v>
      </c>
      <c r="H1678" s="2">
        <f>'Moving Avg'!G1678</f>
        <v>3.9986619999999999</v>
      </c>
      <c r="I1678" s="2">
        <f>'Moving Avg'!H1678</f>
        <v>3.4207224999999992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16.5</v>
      </c>
      <c r="Q1678" s="9">
        <f t="shared" si="264"/>
        <v>18.725000000000001</v>
      </c>
      <c r="R1678" s="9">
        <f t="shared" si="265"/>
        <v>26.625</v>
      </c>
      <c r="S1678" s="9">
        <f t="shared" si="266"/>
        <v>23.675000000000001</v>
      </c>
      <c r="T1678" s="9">
        <f t="shared" si="267"/>
        <v>22.875</v>
      </c>
      <c r="U1678" s="8">
        <f t="shared" si="268"/>
        <v>23.008333333333336</v>
      </c>
      <c r="V1678" s="8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4.3390000000000004</v>
      </c>
      <c r="C1679" s="2">
        <f>RSI!I1679</f>
        <v>56.235859086674836</v>
      </c>
      <c r="D1679" s="2">
        <f>MACD!E1679</f>
        <v>0.15939760828909488</v>
      </c>
      <c r="E1679" s="2">
        <f>MACD!F1679</f>
        <v>0.12964117932203384</v>
      </c>
      <c r="F1679" s="2">
        <f>'Moving Avg'!D1679</f>
        <v>4.2102199999999996</v>
      </c>
      <c r="G1679" s="2">
        <f>'Moving Avg'!F1679</f>
        <v>4.3627799999999999</v>
      </c>
      <c r="H1679" s="2">
        <f>'Moving Avg'!G1679</f>
        <v>4.0152759999999992</v>
      </c>
      <c r="I1679" s="2">
        <f>'Moving Avg'!H1679</f>
        <v>3.426266</v>
      </c>
      <c r="J1679" s="6" t="str">
        <f>OBV!F1679</f>
        <v>BEARISH</v>
      </c>
      <c r="K1679" s="6" t="str">
        <f>OBV!G1679</f>
        <v>NEUTRAL</v>
      </c>
      <c r="L1679" s="6" t="str">
        <f>OBV!H1679</f>
        <v>BEARISH DIVERGENCE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16.5</v>
      </c>
      <c r="Q1679" s="9">
        <f t="shared" si="264"/>
        <v>18.725000000000001</v>
      </c>
      <c r="R1679" s="9">
        <f t="shared" si="265"/>
        <v>26.625</v>
      </c>
      <c r="S1679" s="9">
        <f t="shared" si="266"/>
        <v>23.675000000000001</v>
      </c>
      <c r="T1679" s="9">
        <f t="shared" si="267"/>
        <v>22.875</v>
      </c>
      <c r="U1679" s="8">
        <f t="shared" si="268"/>
        <v>23.008333333333336</v>
      </c>
      <c r="V1679" s="8">
        <f t="shared" si="269"/>
        <v>22.975000000000001</v>
      </c>
    </row>
    <row r="1680" spans="1:22" ht="13.5" x14ac:dyDescent="0.25">
      <c r="A1680" s="3">
        <f>RSI!A1680</f>
        <v>44461</v>
      </c>
      <c r="B1680" s="2">
        <f>RSI!B1680</f>
        <v>4.3390000000000004</v>
      </c>
      <c r="C1680" s="2">
        <f>RSI!I1680</f>
        <v>56.235859086674829</v>
      </c>
      <c r="D1680" s="2">
        <f>MACD!E1680</f>
        <v>0.1272427164313088</v>
      </c>
      <c r="E1680" s="2">
        <f>MACD!F1680</f>
        <v>0.12916148674388883</v>
      </c>
      <c r="F1680" s="2">
        <f>'Moving Avg'!D1680</f>
        <v>4.2568999999999999</v>
      </c>
      <c r="G1680" s="2">
        <f>'Moving Avg'!F1680</f>
        <v>4.3462750000000003</v>
      </c>
      <c r="H1680" s="2">
        <f>'Moving Avg'!G1680</f>
        <v>4.0317400000000001</v>
      </c>
      <c r="I1680" s="2">
        <f>'Moving Avg'!H1680</f>
        <v>3.4318095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0"/>
        <v>25</v>
      </c>
      <c r="N1680" s="8">
        <f t="shared" si="261"/>
        <v>45</v>
      </c>
      <c r="O1680" s="8">
        <f t="shared" si="262"/>
        <v>50</v>
      </c>
      <c r="P1680" s="8">
        <f t="shared" si="263"/>
        <v>16.5</v>
      </c>
      <c r="Q1680" s="9">
        <f t="shared" si="264"/>
        <v>34.475000000000001</v>
      </c>
      <c r="R1680" s="9">
        <f t="shared" si="265"/>
        <v>35.625</v>
      </c>
      <c r="S1680" s="9">
        <f t="shared" si="266"/>
        <v>30.425000000000001</v>
      </c>
      <c r="T1680" s="9">
        <f t="shared" si="267"/>
        <v>34.125</v>
      </c>
      <c r="U1680" s="8">
        <f t="shared" si="268"/>
        <v>33.508333333333333</v>
      </c>
      <c r="V1680" s="8">
        <f t="shared" si="269"/>
        <v>33.662499999999994</v>
      </c>
    </row>
    <row r="1681" spans="1:22" ht="13.5" x14ac:dyDescent="0.25">
      <c r="A1681" s="3">
        <f>RSI!A1681</f>
        <v>44462</v>
      </c>
      <c r="B1681" s="2">
        <f>RSI!B1681</f>
        <v>4.3390000000000004</v>
      </c>
      <c r="C1681" s="2">
        <f>RSI!I1681</f>
        <v>56.235859086674829</v>
      </c>
      <c r="D1681" s="2">
        <f>MACD!E1681</f>
        <v>0.11170036279422479</v>
      </c>
      <c r="E1681" s="2">
        <f>MACD!F1681</f>
        <v>0.12566926195395603</v>
      </c>
      <c r="F1681" s="2">
        <f>'Moving Avg'!D1681</f>
        <v>4.305200000000001</v>
      </c>
      <c r="G1681" s="2">
        <f>'Moving Avg'!F1681</f>
        <v>4.3265500000000001</v>
      </c>
      <c r="H1681" s="2">
        <f>'Moving Avg'!G1681</f>
        <v>4.0482040000000001</v>
      </c>
      <c r="I1681" s="2">
        <f>'Moving Avg'!H1681</f>
        <v>3.4373530000000003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  <c r="M1681" s="8">
        <f t="shared" si="260"/>
        <v>25</v>
      </c>
      <c r="N1681" s="8">
        <f t="shared" si="261"/>
        <v>45</v>
      </c>
      <c r="O1681" s="8">
        <f t="shared" si="262"/>
        <v>50</v>
      </c>
      <c r="P1681" s="8">
        <f t="shared" si="263"/>
        <v>16.5</v>
      </c>
      <c r="Q1681" s="9">
        <f t="shared" si="264"/>
        <v>34.475000000000001</v>
      </c>
      <c r="R1681" s="9">
        <f t="shared" si="265"/>
        <v>35.625</v>
      </c>
      <c r="S1681" s="9">
        <f t="shared" si="266"/>
        <v>30.425000000000001</v>
      </c>
      <c r="T1681" s="9">
        <f t="shared" si="267"/>
        <v>34.125</v>
      </c>
      <c r="U1681" s="8">
        <f t="shared" si="268"/>
        <v>33.508333333333333</v>
      </c>
      <c r="V1681" s="8">
        <f t="shared" si="269"/>
        <v>33.662499999999994</v>
      </c>
    </row>
    <row r="1682" spans="1:22" ht="13.5" x14ac:dyDescent="0.25">
      <c r="A1682" s="3">
        <f>RSI!A1682</f>
        <v>44463</v>
      </c>
      <c r="B1682" s="2">
        <f>RSI!B1682</f>
        <v>4.3390000000000004</v>
      </c>
      <c r="C1682" s="2">
        <f>RSI!I1682</f>
        <v>56.235859086674822</v>
      </c>
      <c r="D1682" s="2">
        <f>MACD!E1682</f>
        <v>8.5498799542444992E-2</v>
      </c>
      <c r="E1682" s="2">
        <f>MACD!F1682</f>
        <v>0.11763516947165382</v>
      </c>
      <c r="F1682" s="2">
        <f>'Moving Avg'!D1682</f>
        <v>4.3084199999999999</v>
      </c>
      <c r="G1682" s="2">
        <f>'Moving Avg'!F1682</f>
        <v>4.3104500000000003</v>
      </c>
      <c r="H1682" s="2">
        <f>'Moving Avg'!G1682</f>
        <v>4.0646680000000002</v>
      </c>
      <c r="I1682" s="2">
        <f>'Moving Avg'!H1682</f>
        <v>3.4432720000000008</v>
      </c>
      <c r="J1682" s="6" t="str">
        <f>OBV!F1682</f>
        <v>BEARISH</v>
      </c>
      <c r="K1682" s="6" t="str">
        <f>OBV!G1682</f>
        <v>NEUTRAL</v>
      </c>
      <c r="L1682" s="6" t="str">
        <f>OBV!H1682</f>
        <v>BEARISH DIVERGENCE</v>
      </c>
      <c r="M1682" s="8">
        <f t="shared" si="260"/>
        <v>25</v>
      </c>
      <c r="N1682" s="8">
        <f t="shared" si="261"/>
        <v>100</v>
      </c>
      <c r="O1682" s="8">
        <f t="shared" si="262"/>
        <v>50</v>
      </c>
      <c r="P1682" s="8">
        <f t="shared" si="263"/>
        <v>16.5</v>
      </c>
      <c r="Q1682" s="9">
        <f t="shared" si="264"/>
        <v>53.725000000000001</v>
      </c>
      <c r="R1682" s="9">
        <f t="shared" si="265"/>
        <v>46.625</v>
      </c>
      <c r="S1682" s="9">
        <f t="shared" si="266"/>
        <v>38.674999999999997</v>
      </c>
      <c r="T1682" s="9">
        <f t="shared" si="267"/>
        <v>47.875</v>
      </c>
      <c r="U1682" s="8">
        <f t="shared" si="268"/>
        <v>46.341666666666661</v>
      </c>
      <c r="V1682" s="8">
        <f t="shared" si="269"/>
        <v>46.724999999999994</v>
      </c>
    </row>
    <row r="1683" spans="1:22" ht="13.5" x14ac:dyDescent="0.25">
      <c r="A1683" s="3">
        <f>RSI!A1683</f>
        <v>44466</v>
      </c>
      <c r="B1683" s="2">
        <f>RSI!B1683</f>
        <v>4.3872999999999998</v>
      </c>
      <c r="C1683" s="2">
        <f>RSI!I1683</f>
        <v>58.673509101751222</v>
      </c>
      <c r="D1683" s="2">
        <f>MACD!E1683</f>
        <v>5.7903286458657277E-2</v>
      </c>
      <c r="E1683" s="2">
        <f>MACD!F1683</f>
        <v>0.10568879286905451</v>
      </c>
      <c r="F1683" s="2">
        <f>'Moving Avg'!D1683</f>
        <v>4.3486600000000006</v>
      </c>
      <c r="G1683" s="2">
        <f>'Moving Avg'!F1683</f>
        <v>4.29636</v>
      </c>
      <c r="H1683" s="2">
        <f>'Moving Avg'!G1683</f>
        <v>4.0823980000000004</v>
      </c>
      <c r="I1683" s="2">
        <f>'Moving Avg'!H1683</f>
        <v>3.4496205000000004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  <c r="M1683" s="8">
        <f t="shared" si="260"/>
        <v>25</v>
      </c>
      <c r="N1683" s="8">
        <f t="shared" si="261"/>
        <v>100</v>
      </c>
      <c r="O1683" s="8">
        <f t="shared" si="262"/>
        <v>50</v>
      </c>
      <c r="P1683" s="8">
        <f t="shared" si="263"/>
        <v>83.5</v>
      </c>
      <c r="Q1683" s="9">
        <f t="shared" si="264"/>
        <v>63.774999999999999</v>
      </c>
      <c r="R1683" s="9">
        <f t="shared" si="265"/>
        <v>63.375</v>
      </c>
      <c r="S1683" s="9">
        <f t="shared" si="266"/>
        <v>68.825000000000003</v>
      </c>
      <c r="T1683" s="9">
        <f t="shared" si="267"/>
        <v>64.625</v>
      </c>
      <c r="U1683" s="8">
        <f t="shared" si="268"/>
        <v>65.325000000000003</v>
      </c>
      <c r="V1683" s="8">
        <f t="shared" si="269"/>
        <v>65.150000000000006</v>
      </c>
    </row>
    <row r="1684" spans="1:22" ht="13.5" x14ac:dyDescent="0.25">
      <c r="A1684" s="3">
        <f>RSI!A1684</f>
        <v>44467</v>
      </c>
      <c r="B1684" s="2">
        <f>RSI!B1684</f>
        <v>4.3390000000000004</v>
      </c>
      <c r="C1684" s="2">
        <f>RSI!I1684</f>
        <v>55.353186695970379</v>
      </c>
      <c r="D1684" s="2">
        <f>MACD!E1684</f>
        <v>3.2321009410576806E-2</v>
      </c>
      <c r="E1684" s="2">
        <f>MACD!F1684</f>
        <v>9.1015236177358974E-2</v>
      </c>
      <c r="F1684" s="2">
        <f>'Moving Avg'!D1684</f>
        <v>4.3486599999999997</v>
      </c>
      <c r="G1684" s="2">
        <f>'Moving Avg'!F1684</f>
        <v>4.2838799999999999</v>
      </c>
      <c r="H1684" s="2">
        <f>'Moving Avg'!G1684</f>
        <v>4.0988620000000004</v>
      </c>
      <c r="I1684" s="2">
        <f>'Moving Avg'!H1684</f>
        <v>3.455915000000001</v>
      </c>
      <c r="J1684" s="6" t="str">
        <f>OBV!F1684</f>
        <v>BEARISH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100</v>
      </c>
      <c r="O1684" s="8">
        <f t="shared" si="262"/>
        <v>50</v>
      </c>
      <c r="P1684" s="8">
        <f t="shared" si="263"/>
        <v>16.5</v>
      </c>
      <c r="Q1684" s="9">
        <f t="shared" si="264"/>
        <v>53.725000000000001</v>
      </c>
      <c r="R1684" s="9">
        <f t="shared" si="265"/>
        <v>46.625</v>
      </c>
      <c r="S1684" s="9">
        <f t="shared" si="266"/>
        <v>38.674999999999997</v>
      </c>
      <c r="T1684" s="9">
        <f t="shared" si="267"/>
        <v>47.875</v>
      </c>
      <c r="U1684" s="8">
        <f t="shared" si="268"/>
        <v>46.341666666666661</v>
      </c>
      <c r="V1684" s="8">
        <f t="shared" si="269"/>
        <v>46.724999999999994</v>
      </c>
    </row>
    <row r="1685" spans="1:22" ht="13.5" x14ac:dyDescent="0.25">
      <c r="A1685" s="3">
        <f>RSI!A1685</f>
        <v>44468</v>
      </c>
      <c r="B1685" s="2">
        <f>RSI!B1685</f>
        <v>4.2666000000000004</v>
      </c>
      <c r="C1685" s="2">
        <f>RSI!I1685</f>
        <v>50.719865526698534</v>
      </c>
      <c r="D1685" s="2">
        <f>MACD!E1685</f>
        <v>3.1454817015612591E-3</v>
      </c>
      <c r="E1685" s="2">
        <f>MACD!F1685</f>
        <v>7.3441285282199426E-2</v>
      </c>
      <c r="F1685" s="2">
        <f>'Moving Avg'!D1685</f>
        <v>4.3341799999999999</v>
      </c>
      <c r="G1685" s="2">
        <f>'Moving Avg'!F1685</f>
        <v>4.2782450000000001</v>
      </c>
      <c r="H1685" s="2">
        <f>'Moving Avg'!G1685</f>
        <v>4.1138780000000006</v>
      </c>
      <c r="I1685" s="2">
        <f>'Moving Avg'!H1685</f>
        <v>3.4618475000000011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16.5</v>
      </c>
      <c r="Q1685" s="9">
        <f t="shared" si="264"/>
        <v>53.725000000000001</v>
      </c>
      <c r="R1685" s="9">
        <f t="shared" si="265"/>
        <v>46.625</v>
      </c>
      <c r="S1685" s="9">
        <f t="shared" si="266"/>
        <v>38.674999999999997</v>
      </c>
      <c r="T1685" s="9">
        <f t="shared" si="267"/>
        <v>47.875</v>
      </c>
      <c r="U1685" s="8">
        <f t="shared" si="268"/>
        <v>46.341666666666661</v>
      </c>
      <c r="V1685" s="8">
        <f t="shared" si="269"/>
        <v>46.724999999999994</v>
      </c>
    </row>
    <row r="1686" spans="1:22" ht="13.5" x14ac:dyDescent="0.25">
      <c r="A1686" s="3">
        <f>RSI!A1686</f>
        <v>44469</v>
      </c>
      <c r="B1686" s="2">
        <f>RSI!B1686</f>
        <v>4.2666000000000004</v>
      </c>
      <c r="C1686" s="2">
        <f>RSI!I1686</f>
        <v>50.719865526698534</v>
      </c>
      <c r="D1686" s="2">
        <f>MACD!E1686</f>
        <v>-2.2829595354807886E-2</v>
      </c>
      <c r="E1686" s="2">
        <f>MACD!F1686</f>
        <v>5.4187109154797963E-2</v>
      </c>
      <c r="F1686" s="2">
        <f>'Moving Avg'!D1686</f>
        <v>4.3197000000000001</v>
      </c>
      <c r="G1686" s="2">
        <f>'Moving Avg'!F1686</f>
        <v>4.2742199999999997</v>
      </c>
      <c r="H1686" s="2">
        <f>'Moving Avg'!G1686</f>
        <v>4.1288940000000016</v>
      </c>
      <c r="I1686" s="2">
        <f>'Moving Avg'!H1686</f>
        <v>3.4677800000000021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16.5</v>
      </c>
      <c r="Q1686" s="9">
        <f t="shared" si="264"/>
        <v>53.725000000000001</v>
      </c>
      <c r="R1686" s="9">
        <f t="shared" si="265"/>
        <v>46.625</v>
      </c>
      <c r="S1686" s="9">
        <f t="shared" si="266"/>
        <v>38.674999999999997</v>
      </c>
      <c r="T1686" s="9">
        <f t="shared" si="267"/>
        <v>47.875</v>
      </c>
      <c r="U1686" s="8">
        <f t="shared" si="268"/>
        <v>46.341666666666661</v>
      </c>
      <c r="V1686" s="8">
        <f t="shared" si="269"/>
        <v>46.724999999999994</v>
      </c>
    </row>
    <row r="1687" spans="1:22" ht="13.5" x14ac:dyDescent="0.25">
      <c r="A1687" s="3">
        <f>RSI!A1687</f>
        <v>44470</v>
      </c>
      <c r="B1687" s="2">
        <f>RSI!B1687</f>
        <v>4.2746000000000004</v>
      </c>
      <c r="C1687" s="2">
        <f>RSI!I1687</f>
        <v>51.242873925747077</v>
      </c>
      <c r="D1687" s="2">
        <f>MACD!E1687</f>
        <v>-1.0763007916295919E-2</v>
      </c>
      <c r="E1687" s="2">
        <f>MACD!F1687</f>
        <v>4.119708574057919E-2</v>
      </c>
      <c r="F1687" s="2">
        <f>'Moving Avg'!D1687</f>
        <v>4.3068200000000001</v>
      </c>
      <c r="G1687" s="2">
        <f>'Moving Avg'!F1687</f>
        <v>4.271399999999999</v>
      </c>
      <c r="H1687" s="2">
        <f>'Moving Avg'!G1687</f>
        <v>4.1419660000000018</v>
      </c>
      <c r="I1687" s="2">
        <f>'Moving Avg'!H1687</f>
        <v>3.4730765000000021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25</v>
      </c>
      <c r="N1687" s="8">
        <f t="shared" si="261"/>
        <v>100</v>
      </c>
      <c r="O1687" s="8">
        <f t="shared" si="262"/>
        <v>50</v>
      </c>
      <c r="P1687" s="8">
        <f t="shared" si="263"/>
        <v>16.5</v>
      </c>
      <c r="Q1687" s="9">
        <f t="shared" si="264"/>
        <v>53.725000000000001</v>
      </c>
      <c r="R1687" s="9">
        <f t="shared" si="265"/>
        <v>46.625</v>
      </c>
      <c r="S1687" s="9">
        <f t="shared" si="266"/>
        <v>38.674999999999997</v>
      </c>
      <c r="T1687" s="9">
        <f t="shared" si="267"/>
        <v>47.875</v>
      </c>
      <c r="U1687" s="8">
        <f t="shared" si="268"/>
        <v>46.341666666666661</v>
      </c>
      <c r="V1687" s="8">
        <f t="shared" si="269"/>
        <v>46.724999999999994</v>
      </c>
    </row>
    <row r="1688" spans="1:22" ht="13.5" x14ac:dyDescent="0.25">
      <c r="A1688" s="3">
        <f>RSI!A1688</f>
        <v>44473</v>
      </c>
      <c r="B1688" s="2">
        <f>RSI!B1688</f>
        <v>4.3792999999999997</v>
      </c>
      <c r="C1688" s="2">
        <f>RSI!I1688</f>
        <v>57.58706791599905</v>
      </c>
      <c r="D1688" s="2">
        <f>MACD!E1688</f>
        <v>-2.9437755559441392E-2</v>
      </c>
      <c r="E1688" s="2">
        <f>MACD!F1688</f>
        <v>2.7070117480575074E-2</v>
      </c>
      <c r="F1688" s="2">
        <f>'Moving Avg'!D1688</f>
        <v>4.3052200000000003</v>
      </c>
      <c r="G1688" s="2">
        <f>'Moving Avg'!F1688</f>
        <v>4.2738149999999999</v>
      </c>
      <c r="H1688" s="2">
        <f>'Moving Avg'!G1688</f>
        <v>4.1566820000000018</v>
      </c>
      <c r="I1688" s="2">
        <f>'Moving Avg'!H1688</f>
        <v>3.4787085000000015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25</v>
      </c>
      <c r="N1688" s="8">
        <f t="shared" si="261"/>
        <v>100</v>
      </c>
      <c r="O1688" s="8">
        <f t="shared" si="262"/>
        <v>50</v>
      </c>
      <c r="P1688" s="8">
        <f t="shared" si="263"/>
        <v>16.5</v>
      </c>
      <c r="Q1688" s="9">
        <f t="shared" si="264"/>
        <v>53.725000000000001</v>
      </c>
      <c r="R1688" s="9">
        <f t="shared" si="265"/>
        <v>46.625</v>
      </c>
      <c r="S1688" s="9">
        <f t="shared" si="266"/>
        <v>38.674999999999997</v>
      </c>
      <c r="T1688" s="9">
        <f t="shared" si="267"/>
        <v>47.875</v>
      </c>
      <c r="U1688" s="8">
        <f t="shared" si="268"/>
        <v>46.341666666666661</v>
      </c>
      <c r="V1688" s="8">
        <f t="shared" si="269"/>
        <v>46.724999999999994</v>
      </c>
    </row>
    <row r="1689" spans="1:22" ht="13.5" x14ac:dyDescent="0.25">
      <c r="A1689" s="3">
        <f>RSI!A1689</f>
        <v>44474</v>
      </c>
      <c r="B1689" s="2">
        <f>RSI!B1689</f>
        <v>4.3471000000000002</v>
      </c>
      <c r="C1689" s="2">
        <f>RSI!I1689</f>
        <v>55.20785608332487</v>
      </c>
      <c r="D1689" s="2">
        <f>MACD!E1689</f>
        <v>-2.0026942395985792E-2</v>
      </c>
      <c r="E1689" s="2">
        <f>MACD!F1689</f>
        <v>1.76507055052629E-2</v>
      </c>
      <c r="F1689" s="2">
        <f>'Moving Avg'!D1689</f>
        <v>4.3068400000000002</v>
      </c>
      <c r="G1689" s="2">
        <f>'Moving Avg'!F1689</f>
        <v>4.2746199999999996</v>
      </c>
      <c r="H1689" s="2">
        <f>'Moving Avg'!G1689</f>
        <v>4.1707540000000014</v>
      </c>
      <c r="I1689" s="2">
        <f>'Moving Avg'!H1689</f>
        <v>3.4841045000000013</v>
      </c>
      <c r="J1689" s="6" t="str">
        <f>OBV!F1689</f>
        <v>BEARISH</v>
      </c>
      <c r="K1689" s="6" t="str">
        <f>OBV!G1689</f>
        <v>WEAK</v>
      </c>
      <c r="L1689" s="6" t="str">
        <f>OBV!H1689</f>
        <v>BEARISH DIVERGENCE</v>
      </c>
      <c r="M1689" s="8">
        <f t="shared" si="260"/>
        <v>25</v>
      </c>
      <c r="N1689" s="8">
        <f t="shared" si="261"/>
        <v>100</v>
      </c>
      <c r="O1689" s="8">
        <f t="shared" si="262"/>
        <v>50</v>
      </c>
      <c r="P1689" s="8">
        <f t="shared" si="263"/>
        <v>0</v>
      </c>
      <c r="Q1689" s="9">
        <f t="shared" si="264"/>
        <v>51.25</v>
      </c>
      <c r="R1689" s="9">
        <f t="shared" si="265"/>
        <v>42.5</v>
      </c>
      <c r="S1689" s="9">
        <f t="shared" si="266"/>
        <v>31.25</v>
      </c>
      <c r="T1689" s="9">
        <f t="shared" si="267"/>
        <v>43.75</v>
      </c>
      <c r="U1689" s="8">
        <f t="shared" si="268"/>
        <v>41.666666666666664</v>
      </c>
      <c r="V1689" s="8">
        <f t="shared" si="269"/>
        <v>42.1875</v>
      </c>
    </row>
    <row r="1690" spans="1:22" ht="13.5" x14ac:dyDescent="0.25">
      <c r="A1690" s="3">
        <f>RSI!A1690</f>
        <v>44475</v>
      </c>
      <c r="B1690" s="2">
        <f>RSI!B1690</f>
        <v>4.2022000000000004</v>
      </c>
      <c r="C1690" s="2">
        <f>RSI!I1690</f>
        <v>45.998151126558547</v>
      </c>
      <c r="D1690" s="2">
        <f>MACD!E1690</f>
        <v>-1.7845452748055379E-3</v>
      </c>
      <c r="E1690" s="2">
        <f>MACD!F1690</f>
        <v>1.3763655349249213E-2</v>
      </c>
      <c r="F1690" s="2">
        <f>'Moving Avg'!D1690</f>
        <v>4.2939600000000002</v>
      </c>
      <c r="G1690" s="2">
        <f>'Moving Avg'!F1690</f>
        <v>4.273415</v>
      </c>
      <c r="H1690" s="2">
        <f>'Moving Avg'!G1690</f>
        <v>4.1826800000000013</v>
      </c>
      <c r="I1690" s="2">
        <f>'Moving Avg'!H1690</f>
        <v>3.4887760000000014</v>
      </c>
      <c r="J1690" s="6" t="str">
        <f>OBV!F1690</f>
        <v>BEARISH</v>
      </c>
      <c r="K1690" s="6" t="str">
        <f>OBV!G1690</f>
        <v>WEAK</v>
      </c>
      <c r="L1690" s="6" t="str">
        <f>OBV!H1690</f>
        <v>CONFIRMED BEARISH</v>
      </c>
      <c r="M1690" s="8">
        <f t="shared" si="260"/>
        <v>25</v>
      </c>
      <c r="N1690" s="8">
        <f t="shared" si="261"/>
        <v>45</v>
      </c>
      <c r="O1690" s="8">
        <f t="shared" si="262"/>
        <v>50</v>
      </c>
      <c r="P1690" s="8">
        <f t="shared" si="263"/>
        <v>0</v>
      </c>
      <c r="Q1690" s="9">
        <f t="shared" si="264"/>
        <v>32</v>
      </c>
      <c r="R1690" s="9">
        <f t="shared" si="265"/>
        <v>31.5</v>
      </c>
      <c r="S1690" s="9">
        <f t="shared" si="266"/>
        <v>23</v>
      </c>
      <c r="T1690" s="9">
        <f t="shared" si="267"/>
        <v>30</v>
      </c>
      <c r="U1690" s="8">
        <f t="shared" si="268"/>
        <v>28.833333333333332</v>
      </c>
      <c r="V1690" s="8">
        <f t="shared" si="269"/>
        <v>29.125</v>
      </c>
    </row>
    <row r="1691" spans="1:22" ht="13.5" x14ac:dyDescent="0.25">
      <c r="A1691" s="3">
        <f>RSI!A1691</f>
        <v>44476</v>
      </c>
      <c r="B1691" s="2">
        <f>RSI!B1691</f>
        <v>4.2666000000000004</v>
      </c>
      <c r="C1691" s="2">
        <f>RSI!I1691</f>
        <v>49.991104706164435</v>
      </c>
      <c r="D1691" s="2">
        <f>MACD!E1691</f>
        <v>9.3168717890801389E-3</v>
      </c>
      <c r="E1691" s="2">
        <f>MACD!F1691</f>
        <v>1.2874298637215398E-2</v>
      </c>
      <c r="F1691" s="2">
        <f>'Moving Avg'!D1691</f>
        <v>4.2939600000000002</v>
      </c>
      <c r="G1691" s="2">
        <f>'Moving Avg'!F1691</f>
        <v>4.2714049999999997</v>
      </c>
      <c r="H1691" s="2">
        <f>'Moving Avg'!G1691</f>
        <v>4.1958940000000018</v>
      </c>
      <c r="I1691" s="2">
        <f>'Moving Avg'!H1691</f>
        <v>3.4939575000000014</v>
      </c>
      <c r="J1691" s="6" t="str">
        <f>OBV!F1691</f>
        <v>BEARISH</v>
      </c>
      <c r="K1691" s="6" t="str">
        <f>OBV!G1691</f>
        <v>WEAK</v>
      </c>
      <c r="L1691" s="6" t="str">
        <f>OBV!H1691</f>
        <v>NEUTRAL</v>
      </c>
      <c r="M1691" s="8">
        <f t="shared" si="260"/>
        <v>25</v>
      </c>
      <c r="N1691" s="8">
        <f t="shared" si="261"/>
        <v>45</v>
      </c>
      <c r="O1691" s="8">
        <f t="shared" si="262"/>
        <v>50</v>
      </c>
      <c r="P1691" s="8">
        <f t="shared" si="263"/>
        <v>0</v>
      </c>
      <c r="Q1691" s="9">
        <f t="shared" si="264"/>
        <v>32</v>
      </c>
      <c r="R1691" s="9">
        <f t="shared" si="265"/>
        <v>31.5</v>
      </c>
      <c r="S1691" s="9">
        <f t="shared" si="266"/>
        <v>23</v>
      </c>
      <c r="T1691" s="9">
        <f t="shared" si="267"/>
        <v>30</v>
      </c>
      <c r="U1691" s="8">
        <f t="shared" si="268"/>
        <v>28.833333333333332</v>
      </c>
      <c r="V1691" s="8">
        <f t="shared" si="269"/>
        <v>29.125</v>
      </c>
    </row>
    <row r="1692" spans="1:22" ht="13.5" x14ac:dyDescent="0.25">
      <c r="A1692" s="3">
        <f>RSI!A1692</f>
        <v>44477</v>
      </c>
      <c r="B1692" s="2">
        <f>RSI!B1692</f>
        <v>4.3471000000000002</v>
      </c>
      <c r="C1692" s="2">
        <f>RSI!I1692</f>
        <v>54.518184227806167</v>
      </c>
      <c r="D1692" s="2">
        <f>MACD!E1692</f>
        <v>1.2770496305924084E-2</v>
      </c>
      <c r="E1692" s="2">
        <f>MACD!F1692</f>
        <v>1.2853538170957137E-2</v>
      </c>
      <c r="F1692" s="2">
        <f>'Moving Avg'!D1692</f>
        <v>4.3084600000000002</v>
      </c>
      <c r="G1692" s="2">
        <f>'Moving Avg'!F1692</f>
        <v>4.2774449999999993</v>
      </c>
      <c r="H1692" s="2">
        <f>'Moving Avg'!G1692</f>
        <v>4.2108680000000023</v>
      </c>
      <c r="I1692" s="2">
        <f>'Moving Avg'!H1692</f>
        <v>3.4995415000000007</v>
      </c>
      <c r="J1692" s="6" t="str">
        <f>OBV!F1692</f>
        <v>BEARISH</v>
      </c>
      <c r="K1692" s="6" t="str">
        <f>OBV!G1692</f>
        <v>WEAK</v>
      </c>
      <c r="L1692" s="6" t="str">
        <f>OBV!H1692</f>
        <v>BEARISH DIVERGENCE</v>
      </c>
      <c r="M1692" s="8">
        <f t="shared" si="260"/>
        <v>25</v>
      </c>
      <c r="N1692" s="8">
        <f t="shared" si="261"/>
        <v>45</v>
      </c>
      <c r="O1692" s="8">
        <f t="shared" si="262"/>
        <v>50</v>
      </c>
      <c r="P1692" s="8">
        <f t="shared" si="263"/>
        <v>0</v>
      </c>
      <c r="Q1692" s="9">
        <f t="shared" si="264"/>
        <v>32</v>
      </c>
      <c r="R1692" s="9">
        <f t="shared" si="265"/>
        <v>31.5</v>
      </c>
      <c r="S1692" s="9">
        <f t="shared" si="266"/>
        <v>23</v>
      </c>
      <c r="T1692" s="9">
        <f t="shared" si="267"/>
        <v>30</v>
      </c>
      <c r="U1692" s="8">
        <f t="shared" si="268"/>
        <v>28.833333333333332</v>
      </c>
      <c r="V1692" s="8">
        <f t="shared" si="269"/>
        <v>29.125</v>
      </c>
    </row>
    <row r="1693" spans="1:22" ht="13.5" x14ac:dyDescent="0.25">
      <c r="A1693" s="3">
        <f>RSI!A1693</f>
        <v>44480</v>
      </c>
      <c r="B1693" s="2">
        <f>RSI!B1693</f>
        <v>4.3471000000000002</v>
      </c>
      <c r="C1693" s="2">
        <f>RSI!I1693</f>
        <v>54.518184227806167</v>
      </c>
      <c r="D1693" s="2">
        <f>MACD!E1693</f>
        <v>2.2669256297115581E-2</v>
      </c>
      <c r="E1693" s="2">
        <f>MACD!F1693</f>
        <v>1.4816681796188825E-2</v>
      </c>
      <c r="F1693" s="2">
        <f>'Moving Avg'!D1693</f>
        <v>4.3020200000000006</v>
      </c>
      <c r="G1693" s="2">
        <f>'Moving Avg'!F1693</f>
        <v>4.2838849999999988</v>
      </c>
      <c r="H1693" s="2">
        <f>'Moving Avg'!G1693</f>
        <v>4.2264420000000023</v>
      </c>
      <c r="I1693" s="2">
        <f>'Moving Avg'!H1693</f>
        <v>3.505125500000001</v>
      </c>
      <c r="J1693" s="6" t="str">
        <f>OBV!F1693</f>
        <v>BEARISH</v>
      </c>
      <c r="K1693" s="6" t="str">
        <f>OBV!G1693</f>
        <v>WEAK</v>
      </c>
      <c r="L1693" s="6" t="str">
        <f>OBV!H1693</f>
        <v>CONFIRMED BEARISH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0</v>
      </c>
      <c r="Q1693" s="9">
        <f t="shared" si="264"/>
        <v>16.25</v>
      </c>
      <c r="R1693" s="9">
        <f t="shared" si="265"/>
        <v>22.5</v>
      </c>
      <c r="S1693" s="9">
        <f t="shared" si="266"/>
        <v>16.25</v>
      </c>
      <c r="T1693" s="9">
        <f t="shared" si="267"/>
        <v>18.75</v>
      </c>
      <c r="U1693" s="8">
        <f t="shared" si="268"/>
        <v>18.333333333333332</v>
      </c>
      <c r="V1693" s="8">
        <f t="shared" si="269"/>
        <v>18.4375</v>
      </c>
    </row>
    <row r="1694" spans="1:22" ht="13.5" x14ac:dyDescent="0.25">
      <c r="A1694" s="3">
        <f>RSI!A1694</f>
        <v>44481</v>
      </c>
      <c r="B1694" s="2">
        <f>RSI!B1694</f>
        <v>4.3471000000000002</v>
      </c>
      <c r="C1694" s="2">
        <f>RSI!I1694</f>
        <v>54.518184227806167</v>
      </c>
      <c r="D1694" s="2">
        <f>MACD!E1694</f>
        <v>2.3193706360902233E-2</v>
      </c>
      <c r="E1694" s="2">
        <f>MACD!F1694</f>
        <v>1.6492086709131507E-2</v>
      </c>
      <c r="F1694" s="2">
        <f>'Moving Avg'!D1694</f>
        <v>4.3020200000000006</v>
      </c>
      <c r="G1694" s="2">
        <f>'Moving Avg'!F1694</f>
        <v>4.2919349999999996</v>
      </c>
      <c r="H1694" s="2">
        <f>'Moving Avg'!G1694</f>
        <v>4.2414160000000019</v>
      </c>
      <c r="I1694" s="2">
        <f>'Moving Avg'!H1694</f>
        <v>3.5107095000000008</v>
      </c>
      <c r="J1694" s="6" t="str">
        <f>OBV!F1694</f>
        <v>BULLISH</v>
      </c>
      <c r="K1694" s="6" t="str">
        <f>OBV!G1694</f>
        <v>NEUTRAL</v>
      </c>
      <c r="L1694" s="6" t="str">
        <f>OBV!H1694</f>
        <v>NEUTRAL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49.5</v>
      </c>
      <c r="Q1694" s="9">
        <f t="shared" si="264"/>
        <v>23.675000000000001</v>
      </c>
      <c r="R1694" s="9">
        <f t="shared" si="265"/>
        <v>34.875</v>
      </c>
      <c r="S1694" s="9">
        <f t="shared" si="266"/>
        <v>38.525000000000006</v>
      </c>
      <c r="T1694" s="9">
        <f t="shared" si="267"/>
        <v>31.125</v>
      </c>
      <c r="U1694" s="8">
        <f t="shared" si="268"/>
        <v>32.358333333333334</v>
      </c>
      <c r="V1694" s="8">
        <f t="shared" si="269"/>
        <v>32.049999999999997</v>
      </c>
    </row>
    <row r="1695" spans="1:22" ht="13.5" x14ac:dyDescent="0.25">
      <c r="A1695" s="3">
        <f>RSI!A1695</f>
        <v>44482</v>
      </c>
      <c r="B1695" s="2">
        <f>RSI!B1695</f>
        <v>4.3632</v>
      </c>
      <c r="C1695" s="2">
        <f>RSI!I1695</f>
        <v>55.523914368717037</v>
      </c>
      <c r="D1695" s="2">
        <f>MACD!E1695</f>
        <v>1.091692272015532E-2</v>
      </c>
      <c r="E1695" s="2">
        <f>MACD!F1695</f>
        <v>1.5377053911336269E-2</v>
      </c>
      <c r="F1695" s="2">
        <f>'Moving Avg'!D1695</f>
        <v>4.3342200000000002</v>
      </c>
      <c r="G1695" s="2">
        <f>'Moving Avg'!F1695</f>
        <v>4.3048149999999996</v>
      </c>
      <c r="H1695" s="2">
        <f>'Moving Avg'!G1695</f>
        <v>4.2547580000000025</v>
      </c>
      <c r="I1695" s="2">
        <f>'Moving Avg'!H1695</f>
        <v>3.516449000000001</v>
      </c>
      <c r="J1695" s="6" t="str">
        <f>OBV!F1695</f>
        <v>BULLISH</v>
      </c>
      <c r="K1695" s="6" t="str">
        <f>OBV!G1695</f>
        <v>STRONG</v>
      </c>
      <c r="L1695" s="6" t="str">
        <f>OBV!H1695</f>
        <v>CONFIRMED BULLISH</v>
      </c>
      <c r="M1695" s="8">
        <f t="shared" si="260"/>
        <v>25</v>
      </c>
      <c r="N1695" s="8">
        <f t="shared" si="261"/>
        <v>45</v>
      </c>
      <c r="O1695" s="8">
        <f t="shared" si="262"/>
        <v>50</v>
      </c>
      <c r="P1695" s="8">
        <f t="shared" si="263"/>
        <v>100</v>
      </c>
      <c r="Q1695" s="9">
        <f t="shared" si="264"/>
        <v>47</v>
      </c>
      <c r="R1695" s="9">
        <f t="shared" si="265"/>
        <v>56.5</v>
      </c>
      <c r="S1695" s="9">
        <f t="shared" si="266"/>
        <v>68</v>
      </c>
      <c r="T1695" s="9">
        <f t="shared" si="267"/>
        <v>55</v>
      </c>
      <c r="U1695" s="8">
        <f t="shared" si="268"/>
        <v>57.166666666666664</v>
      </c>
      <c r="V1695" s="8">
        <f t="shared" si="269"/>
        <v>56.625</v>
      </c>
    </row>
    <row r="1696" spans="1:22" ht="13.5" x14ac:dyDescent="0.25">
      <c r="A1696" s="3">
        <f>RSI!A1696</f>
        <v>44483</v>
      </c>
      <c r="B1696" s="2">
        <f>RSI!B1696</f>
        <v>4.4195000000000002</v>
      </c>
      <c r="C1696" s="2">
        <f>RSI!I1696</f>
        <v>58.94291357593444</v>
      </c>
      <c r="D1696" s="2">
        <f>MACD!E1696</f>
        <v>-4.097274408294993E-3</v>
      </c>
      <c r="E1696" s="2">
        <f>MACD!F1696</f>
        <v>1.1482188247410017E-2</v>
      </c>
      <c r="F1696" s="2">
        <f>'Moving Avg'!D1696</f>
        <v>4.3647999999999998</v>
      </c>
      <c r="G1696" s="2">
        <f>'Moving Avg'!F1696</f>
        <v>4.3209149999999994</v>
      </c>
      <c r="H1696" s="2">
        <f>'Moving Avg'!G1696</f>
        <v>4.2671220000000014</v>
      </c>
      <c r="I1696" s="2">
        <f>'Moving Avg'!H1696</f>
        <v>3.522507500000001</v>
      </c>
      <c r="J1696" s="6" t="str">
        <f>OBV!F1696</f>
        <v>BULLISH</v>
      </c>
      <c r="K1696" s="6" t="str">
        <f>OBV!G1696</f>
        <v>STRONG</v>
      </c>
      <c r="L1696" s="6" t="str">
        <f>OBV!H1696</f>
        <v>CONFIRMED BULLISH</v>
      </c>
      <c r="M1696" s="8">
        <f t="shared" si="260"/>
        <v>25</v>
      </c>
      <c r="N1696" s="8">
        <f t="shared" si="261"/>
        <v>45</v>
      </c>
      <c r="O1696" s="8">
        <f t="shared" si="262"/>
        <v>50</v>
      </c>
      <c r="P1696" s="8">
        <f t="shared" si="263"/>
        <v>100</v>
      </c>
      <c r="Q1696" s="9">
        <f t="shared" si="264"/>
        <v>47</v>
      </c>
      <c r="R1696" s="9">
        <f t="shared" si="265"/>
        <v>56.5</v>
      </c>
      <c r="S1696" s="9">
        <f t="shared" si="266"/>
        <v>68</v>
      </c>
      <c r="T1696" s="9">
        <f t="shared" si="267"/>
        <v>55</v>
      </c>
      <c r="U1696" s="8">
        <f t="shared" si="268"/>
        <v>57.166666666666664</v>
      </c>
      <c r="V1696" s="8">
        <f t="shared" si="269"/>
        <v>56.625</v>
      </c>
    </row>
    <row r="1697" spans="1:22" ht="13.5" x14ac:dyDescent="0.25">
      <c r="A1697" s="3">
        <f>RSI!A1697</f>
        <v>44488</v>
      </c>
      <c r="B1697" s="2">
        <f>RSI!B1697</f>
        <v>4.4195000000000002</v>
      </c>
      <c r="C1697" s="2">
        <f>RSI!I1697</f>
        <v>58.94291357593444</v>
      </c>
      <c r="D1697" s="2">
        <f>MACD!E1697</f>
        <v>-1.6325522592598674E-2</v>
      </c>
      <c r="E1697" s="2">
        <f>MACD!F1697</f>
        <v>5.9206460794082785E-3</v>
      </c>
      <c r="F1697" s="2">
        <f>'Moving Avg'!D1697</f>
        <v>4.3792799999999996</v>
      </c>
      <c r="G1697" s="2">
        <f>'Moving Avg'!F1697</f>
        <v>4.3257449999999995</v>
      </c>
      <c r="H1697" s="2">
        <f>'Moving Avg'!G1697</f>
        <v>4.2803880000000012</v>
      </c>
      <c r="I1697" s="2">
        <f>'Moving Avg'!H1697</f>
        <v>3.5284535000000012</v>
      </c>
      <c r="J1697" s="6" t="str">
        <f>OBV!F1697</f>
        <v>BULLISH</v>
      </c>
      <c r="K1697" s="6" t="str">
        <f>OBV!G1697</f>
        <v>STRONG</v>
      </c>
      <c r="L1697" s="6" t="str">
        <f>OBV!H1697</f>
        <v>CONFIRMED BULLISH</v>
      </c>
      <c r="M1697" s="8">
        <f t="shared" si="260"/>
        <v>25</v>
      </c>
      <c r="N1697" s="8">
        <f t="shared" si="261"/>
        <v>100</v>
      </c>
      <c r="O1697" s="8">
        <f t="shared" si="262"/>
        <v>50</v>
      </c>
      <c r="P1697" s="8">
        <f t="shared" si="263"/>
        <v>100</v>
      </c>
      <c r="Q1697" s="9">
        <f t="shared" si="264"/>
        <v>66.25</v>
      </c>
      <c r="R1697" s="9">
        <f t="shared" si="265"/>
        <v>67.5</v>
      </c>
      <c r="S1697" s="9">
        <f t="shared" si="266"/>
        <v>76.25</v>
      </c>
      <c r="T1697" s="9">
        <f t="shared" si="267"/>
        <v>68.75</v>
      </c>
      <c r="U1697" s="8">
        <f t="shared" si="268"/>
        <v>70</v>
      </c>
      <c r="V1697" s="8">
        <f t="shared" si="269"/>
        <v>69.6875</v>
      </c>
    </row>
    <row r="1698" spans="1:22" ht="13.5" x14ac:dyDescent="0.25">
      <c r="A1698" s="3">
        <f>RSI!A1698</f>
        <v>44489</v>
      </c>
      <c r="B1698" s="2">
        <f>RSI!B1698</f>
        <v>4.1619000000000002</v>
      </c>
      <c r="C1698" s="2">
        <f>RSI!I1698</f>
        <v>41.865124091042141</v>
      </c>
      <c r="D1698" s="2">
        <f>MACD!E1698</f>
        <v>7.817878660070221E-3</v>
      </c>
      <c r="E1698" s="2">
        <f>MACD!F1698</f>
        <v>6.3000925955406673E-3</v>
      </c>
      <c r="F1698" s="2">
        <f>'Moving Avg'!D1698</f>
        <v>4.3422399999999994</v>
      </c>
      <c r="G1698" s="2">
        <f>'Moving Avg'!F1698</f>
        <v>4.324535</v>
      </c>
      <c r="H1698" s="2">
        <f>'Moving Avg'!G1698</f>
        <v>4.2882020000000018</v>
      </c>
      <c r="I1698" s="2">
        <f>'Moving Avg'!H1698</f>
        <v>3.5331115000000004</v>
      </c>
      <c r="J1698" s="6" t="str">
        <f>OBV!F1698</f>
        <v>BULLISH</v>
      </c>
      <c r="K1698" s="6" t="str">
        <f>OBV!G1698</f>
        <v>NEUTRAL</v>
      </c>
      <c r="L1698" s="6" t="str">
        <f>OBV!H1698</f>
        <v>BULLISH DIVERGENCE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66.5</v>
      </c>
      <c r="Q1698" s="9">
        <f t="shared" si="264"/>
        <v>26.225000000000001</v>
      </c>
      <c r="R1698" s="9">
        <f t="shared" si="265"/>
        <v>39.125</v>
      </c>
      <c r="S1698" s="9">
        <f t="shared" si="266"/>
        <v>46.174999999999997</v>
      </c>
      <c r="T1698" s="9">
        <f t="shared" si="267"/>
        <v>35.375</v>
      </c>
      <c r="U1698" s="8">
        <f t="shared" si="268"/>
        <v>37.174999999999997</v>
      </c>
      <c r="V1698" s="8">
        <f t="shared" si="269"/>
        <v>36.724999999999994</v>
      </c>
    </row>
    <row r="1699" spans="1:22" ht="13.5" x14ac:dyDescent="0.25">
      <c r="A1699" s="3">
        <f>RSI!A1699</f>
        <v>44490</v>
      </c>
      <c r="B1699" s="2">
        <f>RSI!B1699</f>
        <v>4.3792999999999997</v>
      </c>
      <c r="C1699" s="2">
        <f>RSI!I1699</f>
        <v>53.982784043109767</v>
      </c>
      <c r="D1699" s="2">
        <f>MACD!E1699</f>
        <v>8.0644992579159691E-3</v>
      </c>
      <c r="E1699" s="2">
        <f>MACD!F1699</f>
        <v>6.652973928015728E-3</v>
      </c>
      <c r="F1699" s="2">
        <f>'Moving Avg'!D1699</f>
        <v>4.3486799999999999</v>
      </c>
      <c r="G1699" s="2">
        <f>'Moving Avg'!F1699</f>
        <v>4.3265499999999992</v>
      </c>
      <c r="H1699" s="2">
        <f>'Moving Avg'!G1699</f>
        <v>4.2970580000000016</v>
      </c>
      <c r="I1699" s="2">
        <f>'Moving Avg'!H1699</f>
        <v>3.5388565000000005</v>
      </c>
      <c r="J1699" s="6" t="str">
        <f>OBV!F1699</f>
        <v>BULLISH</v>
      </c>
      <c r="K1699" s="6" t="str">
        <f>OBV!G1699</f>
        <v>STRONG</v>
      </c>
      <c r="L1699" s="6" t="str">
        <f>OBV!H1699</f>
        <v>CONFIRMED BULLISH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100</v>
      </c>
      <c r="Q1699" s="9">
        <f t="shared" si="264"/>
        <v>31.25</v>
      </c>
      <c r="R1699" s="9">
        <f t="shared" si="265"/>
        <v>47.5</v>
      </c>
      <c r="S1699" s="9">
        <f t="shared" si="266"/>
        <v>61.25</v>
      </c>
      <c r="T1699" s="9">
        <f t="shared" si="267"/>
        <v>43.75</v>
      </c>
      <c r="U1699" s="8">
        <f t="shared" si="268"/>
        <v>46.666666666666664</v>
      </c>
      <c r="V1699" s="8">
        <f t="shared" si="269"/>
        <v>45.9375</v>
      </c>
    </row>
    <row r="1700" spans="1:22" ht="13.5" x14ac:dyDescent="0.25">
      <c r="A1700" s="3">
        <f>RSI!A1700</f>
        <v>44491</v>
      </c>
      <c r="B1700" s="2">
        <f>RSI!B1700</f>
        <v>4.3471000000000002</v>
      </c>
      <c r="C1700" s="2">
        <f>RSI!I1700</f>
        <v>52.245728072532245</v>
      </c>
      <c r="D1700" s="2">
        <f>MACD!E1700</f>
        <v>-1.2108256675486651E-2</v>
      </c>
      <c r="E1700" s="2">
        <f>MACD!F1700</f>
        <v>2.9007278073152525E-3</v>
      </c>
      <c r="F1700" s="2">
        <f>'Moving Avg'!D1700</f>
        <v>4.345460000000001</v>
      </c>
      <c r="G1700" s="2">
        <f>'Moving Avg'!F1700</f>
        <v>4.3269549999999999</v>
      </c>
      <c r="H1700" s="2">
        <f>'Moving Avg'!G1700</f>
        <v>4.3051200000000014</v>
      </c>
      <c r="I1700" s="2">
        <f>'Moving Avg'!H1700</f>
        <v>3.5444404999999994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  <c r="M1700" s="8">
        <f t="shared" si="260"/>
        <v>25</v>
      </c>
      <c r="N1700" s="8">
        <f t="shared" si="261"/>
        <v>45</v>
      </c>
      <c r="O1700" s="8">
        <f t="shared" si="262"/>
        <v>50</v>
      </c>
      <c r="P1700" s="8">
        <f t="shared" si="263"/>
        <v>66.5</v>
      </c>
      <c r="Q1700" s="9">
        <f t="shared" si="264"/>
        <v>41.975000000000001</v>
      </c>
      <c r="R1700" s="9">
        <f t="shared" si="265"/>
        <v>48.125</v>
      </c>
      <c r="S1700" s="9">
        <f t="shared" si="266"/>
        <v>52.924999999999997</v>
      </c>
      <c r="T1700" s="9">
        <f t="shared" si="267"/>
        <v>46.625</v>
      </c>
      <c r="U1700" s="8">
        <f t="shared" si="268"/>
        <v>47.67499999999999</v>
      </c>
      <c r="V1700" s="8">
        <f t="shared" si="269"/>
        <v>47.412499999999994</v>
      </c>
    </row>
    <row r="1701" spans="1:22" ht="13.5" x14ac:dyDescent="0.25">
      <c r="A1701" s="3">
        <f>RSI!A1701</f>
        <v>44494</v>
      </c>
      <c r="B1701" s="2">
        <f>RSI!B1701</f>
        <v>4.3471000000000002</v>
      </c>
      <c r="C1701" s="2">
        <f>RSI!I1701</f>
        <v>52.245728072532245</v>
      </c>
      <c r="D1701" s="2">
        <f>MACD!E1701</f>
        <v>-1.9518726347804716E-2</v>
      </c>
      <c r="E1701" s="2">
        <f>MACD!F1701</f>
        <v>-1.583163023708741E-3</v>
      </c>
      <c r="F1701" s="2">
        <f>'Moving Avg'!D1701</f>
        <v>4.3309800000000003</v>
      </c>
      <c r="G1701" s="2">
        <f>'Moving Avg'!F1701</f>
        <v>4.3273599999999997</v>
      </c>
      <c r="H1701" s="2">
        <f>'Moving Avg'!G1701</f>
        <v>4.3131820000000021</v>
      </c>
      <c r="I1701" s="2">
        <f>'Moving Avg'!H1701</f>
        <v>3.5497239999999994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25</v>
      </c>
      <c r="N1701" s="8">
        <f t="shared" si="261"/>
        <v>45</v>
      </c>
      <c r="O1701" s="8">
        <f t="shared" si="262"/>
        <v>50</v>
      </c>
      <c r="P1701" s="8">
        <f t="shared" si="263"/>
        <v>16.5</v>
      </c>
      <c r="Q1701" s="9">
        <f t="shared" si="264"/>
        <v>34.475000000000001</v>
      </c>
      <c r="R1701" s="9">
        <f t="shared" si="265"/>
        <v>35.625</v>
      </c>
      <c r="S1701" s="9">
        <f t="shared" si="266"/>
        <v>30.425000000000001</v>
      </c>
      <c r="T1701" s="9">
        <f t="shared" si="267"/>
        <v>34.125</v>
      </c>
      <c r="U1701" s="8">
        <f t="shared" si="268"/>
        <v>33.508333333333333</v>
      </c>
      <c r="V1701" s="8">
        <f t="shared" si="269"/>
        <v>33.662499999999994</v>
      </c>
    </row>
    <row r="1702" spans="1:22" ht="13.5" x14ac:dyDescent="0.25">
      <c r="A1702" s="3">
        <f>RSI!A1702</f>
        <v>44495</v>
      </c>
      <c r="B1702" s="2">
        <f>RSI!B1702</f>
        <v>4.3471000000000002</v>
      </c>
      <c r="C1702" s="2">
        <f>RSI!I1702</f>
        <v>52.245728072532238</v>
      </c>
      <c r="D1702" s="2">
        <f>MACD!E1702</f>
        <v>-1.3634977785116575E-2</v>
      </c>
      <c r="E1702" s="2">
        <f>MACD!F1702</f>
        <v>-3.993525975990308E-3</v>
      </c>
      <c r="F1702" s="2">
        <f>'Moving Avg'!D1702</f>
        <v>4.3165000000000004</v>
      </c>
      <c r="G1702" s="2">
        <f>'Moving Avg'!F1702</f>
        <v>4.3277650000000003</v>
      </c>
      <c r="H1702" s="2">
        <f>'Moving Avg'!G1702</f>
        <v>4.3212440000000019</v>
      </c>
      <c r="I1702" s="2">
        <f>'Moving Avg'!H1702</f>
        <v>3.5550074999999994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45</v>
      </c>
      <c r="O1702" s="8">
        <f t="shared" si="262"/>
        <v>50</v>
      </c>
      <c r="P1702" s="8">
        <f t="shared" si="263"/>
        <v>16.5</v>
      </c>
      <c r="Q1702" s="9">
        <f t="shared" si="264"/>
        <v>34.475000000000001</v>
      </c>
      <c r="R1702" s="9">
        <f t="shared" si="265"/>
        <v>35.625</v>
      </c>
      <c r="S1702" s="9">
        <f t="shared" si="266"/>
        <v>30.425000000000001</v>
      </c>
      <c r="T1702" s="9">
        <f t="shared" si="267"/>
        <v>34.125</v>
      </c>
      <c r="U1702" s="8">
        <f t="shared" si="268"/>
        <v>33.508333333333333</v>
      </c>
      <c r="V1702" s="8">
        <f t="shared" si="269"/>
        <v>33.662499999999994</v>
      </c>
    </row>
    <row r="1703" spans="1:22" ht="13.5" x14ac:dyDescent="0.25">
      <c r="A1703" s="3">
        <f>RSI!A1703</f>
        <v>44496</v>
      </c>
      <c r="B1703" s="2">
        <f>RSI!B1703</f>
        <v>4.3390000000000004</v>
      </c>
      <c r="C1703" s="2">
        <f>RSI!I1703</f>
        <v>51.722821692870262</v>
      </c>
      <c r="D1703" s="2">
        <f>MACD!E1703</f>
        <v>-8.2698189079666307E-3</v>
      </c>
      <c r="E1703" s="2">
        <f>MACD!F1703</f>
        <v>-4.8487845623855722E-3</v>
      </c>
      <c r="F1703" s="2">
        <f>'Moving Avg'!D1703</f>
        <v>4.3519199999999998</v>
      </c>
      <c r="G1703" s="2">
        <f>'Moving Avg'!F1703</f>
        <v>4.3253499999999994</v>
      </c>
      <c r="H1703" s="2">
        <f>'Moving Avg'!G1703</f>
        <v>4.3291440000000021</v>
      </c>
      <c r="I1703" s="2">
        <f>'Moving Avg'!H1703</f>
        <v>3.5607384999999989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  <c r="M1703" s="8">
        <f t="shared" si="260"/>
        <v>25</v>
      </c>
      <c r="N1703" s="8">
        <f t="shared" si="261"/>
        <v>45</v>
      </c>
      <c r="O1703" s="8">
        <f t="shared" si="262"/>
        <v>50</v>
      </c>
      <c r="P1703" s="8">
        <f t="shared" si="263"/>
        <v>83.5</v>
      </c>
      <c r="Q1703" s="9">
        <f t="shared" si="264"/>
        <v>44.524999999999999</v>
      </c>
      <c r="R1703" s="9">
        <f t="shared" si="265"/>
        <v>52.375</v>
      </c>
      <c r="S1703" s="9">
        <f t="shared" si="266"/>
        <v>60.575000000000003</v>
      </c>
      <c r="T1703" s="9">
        <f t="shared" si="267"/>
        <v>50.875</v>
      </c>
      <c r="U1703" s="8">
        <f t="shared" si="268"/>
        <v>52.491666666666674</v>
      </c>
      <c r="V1703" s="8">
        <f t="shared" si="269"/>
        <v>52.087500000000006</v>
      </c>
    </row>
    <row r="1704" spans="1:22" ht="13.5" x14ac:dyDescent="0.25">
      <c r="A1704" s="3">
        <f>RSI!A1704</f>
        <v>44497</v>
      </c>
      <c r="B1704" s="2">
        <f>RSI!B1704</f>
        <v>4.3390000000000004</v>
      </c>
      <c r="C1704" s="2">
        <f>RSI!I1704</f>
        <v>51.722821692870262</v>
      </c>
      <c r="D1704" s="2">
        <f>MACD!E1704</f>
        <v>-3.8797962103931383E-3</v>
      </c>
      <c r="E1704" s="2">
        <f>MACD!F1704</f>
        <v>-4.6549868919870856E-3</v>
      </c>
      <c r="F1704" s="2">
        <f>'Moving Avg'!D1704</f>
        <v>4.3438599999999994</v>
      </c>
      <c r="G1704" s="2">
        <f>'Moving Avg'!F1704</f>
        <v>4.3253499999999994</v>
      </c>
      <c r="H1704" s="2">
        <f>'Moving Avg'!G1704</f>
        <v>4.3374940000000022</v>
      </c>
      <c r="I1704" s="2">
        <f>'Moving Avg'!H1704</f>
        <v>3.5660939999999992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16.5</v>
      </c>
      <c r="Q1704" s="9">
        <f t="shared" si="264"/>
        <v>18.725000000000001</v>
      </c>
      <c r="R1704" s="9">
        <f t="shared" si="265"/>
        <v>26.625</v>
      </c>
      <c r="S1704" s="9">
        <f t="shared" si="266"/>
        <v>23.675000000000001</v>
      </c>
      <c r="T1704" s="9">
        <f t="shared" si="267"/>
        <v>22.875</v>
      </c>
      <c r="U1704" s="8">
        <f t="shared" si="268"/>
        <v>23.008333333333336</v>
      </c>
      <c r="V1704" s="8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4.3471000000000002</v>
      </c>
      <c r="C1705" s="2">
        <f>RSI!I1705</f>
        <v>52.276773923687216</v>
      </c>
      <c r="D1705" s="2">
        <f>MACD!E1705</f>
        <v>1.5731252331230294E-3</v>
      </c>
      <c r="E1705" s="2">
        <f>MACD!F1705</f>
        <v>-3.4093644669650628E-3</v>
      </c>
      <c r="F1705" s="2">
        <f>'Moving Avg'!D1705</f>
        <v>4.3438600000000003</v>
      </c>
      <c r="G1705" s="2">
        <f>'Moving Avg'!F1705</f>
        <v>4.3293749999999998</v>
      </c>
      <c r="H1705" s="2">
        <f>'Moving Avg'!G1705</f>
        <v>4.3457060000000016</v>
      </c>
      <c r="I1705" s="2">
        <f>'Moving Avg'!H1705</f>
        <v>3.5715274999999984</v>
      </c>
      <c r="J1705" s="6" t="str">
        <f>OBV!F1705</f>
        <v>BEARISH</v>
      </c>
      <c r="K1705" s="6" t="str">
        <f>OBV!G1705</f>
        <v>NEUTRAL</v>
      </c>
      <c r="L1705" s="6" t="str">
        <f>OBV!H1705</f>
        <v>NEUTRAL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16.5</v>
      </c>
      <c r="Q1705" s="9">
        <f t="shared" si="264"/>
        <v>18.725000000000001</v>
      </c>
      <c r="R1705" s="9">
        <f t="shared" si="265"/>
        <v>26.625</v>
      </c>
      <c r="S1705" s="9">
        <f t="shared" si="266"/>
        <v>23.675000000000001</v>
      </c>
      <c r="T1705" s="9">
        <f t="shared" si="267"/>
        <v>22.875</v>
      </c>
      <c r="U1705" s="8">
        <f t="shared" si="268"/>
        <v>23.008333333333336</v>
      </c>
      <c r="V1705" s="8">
        <f t="shared" si="269"/>
        <v>22.975000000000001</v>
      </c>
    </row>
    <row r="1706" spans="1:22" ht="13.5" x14ac:dyDescent="0.25">
      <c r="A1706" s="3">
        <f>RSI!A1706</f>
        <v>44501</v>
      </c>
      <c r="B1706" s="2">
        <f>RSI!B1706</f>
        <v>4.3390000000000004</v>
      </c>
      <c r="C1706" s="2">
        <f>RSI!I1706</f>
        <v>51.638671809260579</v>
      </c>
      <c r="D1706" s="2">
        <f>MACD!E1706</f>
        <v>1.5272444025244525E-2</v>
      </c>
      <c r="E1706" s="2">
        <f>MACD!F1706</f>
        <v>3.2699723147685492E-4</v>
      </c>
      <c r="F1706" s="2">
        <f>'Moving Avg'!D1706</f>
        <v>4.3422399999999994</v>
      </c>
      <c r="G1706" s="2">
        <f>'Moving Avg'!F1706</f>
        <v>4.3329949999999995</v>
      </c>
      <c r="H1706" s="2">
        <f>'Moving Avg'!G1706</f>
        <v>4.3515020000000018</v>
      </c>
      <c r="I1706" s="2">
        <f>'Moving Avg'!H1706</f>
        <v>3.5770709999999997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16.5</v>
      </c>
      <c r="Q1706" s="9">
        <f t="shared" si="264"/>
        <v>18.725000000000001</v>
      </c>
      <c r="R1706" s="9">
        <f t="shared" si="265"/>
        <v>26.625</v>
      </c>
      <c r="S1706" s="9">
        <f t="shared" si="266"/>
        <v>23.675000000000001</v>
      </c>
      <c r="T1706" s="9">
        <f t="shared" si="267"/>
        <v>22.875</v>
      </c>
      <c r="U1706" s="8">
        <f t="shared" si="268"/>
        <v>23.008333333333336</v>
      </c>
      <c r="V1706" s="8">
        <f t="shared" si="269"/>
        <v>22.975000000000001</v>
      </c>
    </row>
    <row r="1707" spans="1:22" ht="13.5" x14ac:dyDescent="0.25">
      <c r="A1707" s="3">
        <f>RSI!A1707</f>
        <v>44502</v>
      </c>
      <c r="B1707" s="2">
        <f>RSI!B1707</f>
        <v>4.5</v>
      </c>
      <c r="C1707" s="2">
        <f>RSI!I1707</f>
        <v>61.656959404265827</v>
      </c>
      <c r="D1707" s="2">
        <f>MACD!E1707</f>
        <v>1.4822936594282687E-2</v>
      </c>
      <c r="E1707" s="2">
        <f>MACD!F1707</f>
        <v>3.2261851040380216E-3</v>
      </c>
      <c r="F1707" s="2">
        <f>'Moving Avg'!D1707</f>
        <v>4.3728199999999999</v>
      </c>
      <c r="G1707" s="2">
        <f>'Moving Avg'!F1707</f>
        <v>4.344265</v>
      </c>
      <c r="H1707" s="2">
        <f>'Moving Avg'!G1707</f>
        <v>4.3570620000000018</v>
      </c>
      <c r="I1707" s="2">
        <f>'Moving Avg'!H1707</f>
        <v>3.5836444999999992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83.5</v>
      </c>
      <c r="Q1707" s="9">
        <f t="shared" si="264"/>
        <v>28.774999999999999</v>
      </c>
      <c r="R1707" s="9">
        <f t="shared" si="265"/>
        <v>43.375</v>
      </c>
      <c r="S1707" s="9">
        <f t="shared" si="266"/>
        <v>53.825000000000003</v>
      </c>
      <c r="T1707" s="9">
        <f t="shared" si="267"/>
        <v>39.625</v>
      </c>
      <c r="U1707" s="8">
        <f t="shared" si="268"/>
        <v>41.991666666666667</v>
      </c>
      <c r="V1707" s="8">
        <f t="shared" si="269"/>
        <v>41.400000000000006</v>
      </c>
    </row>
    <row r="1708" spans="1:22" ht="13.5" x14ac:dyDescent="0.25">
      <c r="A1708" s="3">
        <f>RSI!A1708</f>
        <v>44503</v>
      </c>
      <c r="B1708" s="2">
        <f>RSI!B1708</f>
        <v>4.5</v>
      </c>
      <c r="C1708" s="2">
        <f>RSI!I1708</f>
        <v>61.65695940426582</v>
      </c>
      <c r="D1708" s="2">
        <f>MACD!E1708</f>
        <v>-2.6246312094867719E-2</v>
      </c>
      <c r="E1708" s="2">
        <f>MACD!F1708</f>
        <v>-2.6683143357431271E-3</v>
      </c>
      <c r="F1708" s="2">
        <f>'Moving Avg'!D1708</f>
        <v>4.4050200000000004</v>
      </c>
      <c r="G1708" s="2">
        <f>'Moving Avg'!F1708</f>
        <v>4.3502999999999998</v>
      </c>
      <c r="H1708" s="2">
        <f>'Moving Avg'!G1708</f>
        <v>4.3575440000000016</v>
      </c>
      <c r="I1708" s="2">
        <f>'Moving Avg'!H1708</f>
        <v>3.5902559999999992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100</v>
      </c>
      <c r="O1708" s="8">
        <f t="shared" si="262"/>
        <v>50</v>
      </c>
      <c r="P1708" s="8">
        <f t="shared" si="263"/>
        <v>83.5</v>
      </c>
      <c r="Q1708" s="9">
        <f t="shared" si="264"/>
        <v>63.774999999999999</v>
      </c>
      <c r="R1708" s="9">
        <f t="shared" si="265"/>
        <v>63.375</v>
      </c>
      <c r="S1708" s="9">
        <f t="shared" si="266"/>
        <v>68.825000000000003</v>
      </c>
      <c r="T1708" s="9">
        <f t="shared" si="267"/>
        <v>64.625</v>
      </c>
      <c r="U1708" s="8">
        <f t="shared" si="268"/>
        <v>65.325000000000003</v>
      </c>
      <c r="V1708" s="8">
        <f t="shared" si="269"/>
        <v>65.150000000000006</v>
      </c>
    </row>
    <row r="1709" spans="1:22" ht="13.5" x14ac:dyDescent="0.25">
      <c r="A1709" s="3">
        <f>RSI!A1709</f>
        <v>44504</v>
      </c>
      <c r="B1709" s="2">
        <f>RSI!B1709</f>
        <v>4.4115000000000002</v>
      </c>
      <c r="C1709" s="2">
        <f>RSI!I1709</f>
        <v>54.464234646328904</v>
      </c>
      <c r="D1709" s="2">
        <f>MACD!E1709</f>
        <v>-2.1975252667907341E-2</v>
      </c>
      <c r="E1709" s="2">
        <f>MACD!F1709</f>
        <v>-6.5297020021759695E-3</v>
      </c>
      <c r="F1709" s="2">
        <f>'Moving Avg'!D1709</f>
        <v>4.4195200000000003</v>
      </c>
      <c r="G1709" s="2">
        <f>'Moving Avg'!F1709</f>
        <v>4.3535200000000005</v>
      </c>
      <c r="H1709" s="2">
        <f>'Moving Avg'!G1709</f>
        <v>4.3520700000000012</v>
      </c>
      <c r="I1709" s="2">
        <f>'Moving Avg'!H1709</f>
        <v>3.5964624999999995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45</v>
      </c>
      <c r="O1709" s="8">
        <f t="shared" si="262"/>
        <v>50</v>
      </c>
      <c r="P1709" s="8">
        <f t="shared" si="263"/>
        <v>83.5</v>
      </c>
      <c r="Q1709" s="9">
        <f t="shared" si="264"/>
        <v>44.524999999999999</v>
      </c>
      <c r="R1709" s="9">
        <f t="shared" si="265"/>
        <v>52.375</v>
      </c>
      <c r="S1709" s="9">
        <f t="shared" si="266"/>
        <v>60.575000000000003</v>
      </c>
      <c r="T1709" s="9">
        <f t="shared" si="267"/>
        <v>50.875</v>
      </c>
      <c r="U1709" s="8">
        <f t="shared" si="268"/>
        <v>52.491666666666674</v>
      </c>
      <c r="V1709" s="8">
        <f t="shared" si="269"/>
        <v>52.087500000000006</v>
      </c>
    </row>
    <row r="1710" spans="1:22" ht="13.5" x14ac:dyDescent="0.25">
      <c r="A1710" s="3">
        <f>RSI!A1710</f>
        <v>44505</v>
      </c>
      <c r="B1710" s="2">
        <f>RSI!B1710</f>
        <v>4.4034000000000004</v>
      </c>
      <c r="C1710" s="2">
        <f>RSI!I1710</f>
        <v>53.845101621242833</v>
      </c>
      <c r="D1710" s="2">
        <f>MACD!E1710</f>
        <v>-2.3099348528061725E-2</v>
      </c>
      <c r="E1710" s="2">
        <f>MACD!F1710</f>
        <v>-9.8436313073531206E-3</v>
      </c>
      <c r="F1710" s="2">
        <f>'Moving Avg'!D1710</f>
        <v>4.4307800000000004</v>
      </c>
      <c r="G1710" s="2">
        <f>'Moving Avg'!F1710</f>
        <v>4.3635800000000007</v>
      </c>
      <c r="H1710" s="2">
        <f>'Moving Avg'!G1710</f>
        <v>4.3467560000000018</v>
      </c>
      <c r="I1710" s="2">
        <f>'Moving Avg'!H1710</f>
        <v>3.6026284999999998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45</v>
      </c>
      <c r="O1710" s="8">
        <f t="shared" si="262"/>
        <v>50</v>
      </c>
      <c r="P1710" s="8">
        <f t="shared" si="263"/>
        <v>83.5</v>
      </c>
      <c r="Q1710" s="9">
        <f t="shared" si="264"/>
        <v>44.524999999999999</v>
      </c>
      <c r="R1710" s="9">
        <f t="shared" si="265"/>
        <v>52.375</v>
      </c>
      <c r="S1710" s="9">
        <f t="shared" si="266"/>
        <v>60.575000000000003</v>
      </c>
      <c r="T1710" s="9">
        <f t="shared" si="267"/>
        <v>50.875</v>
      </c>
      <c r="U1710" s="8">
        <f t="shared" si="268"/>
        <v>52.491666666666674</v>
      </c>
      <c r="V1710" s="8">
        <f t="shared" si="269"/>
        <v>52.087500000000006</v>
      </c>
    </row>
    <row r="1711" spans="1:22" ht="13.5" x14ac:dyDescent="0.25">
      <c r="A1711" s="3">
        <f>RSI!A1711</f>
        <v>44508</v>
      </c>
      <c r="B1711" s="2">
        <f>RSI!B1711</f>
        <v>4.4034000000000004</v>
      </c>
      <c r="C1711" s="2">
        <f>RSI!I1711</f>
        <v>53.845101621242833</v>
      </c>
      <c r="D1711" s="2">
        <f>MACD!E1711</f>
        <v>-2.4358405415327411E-2</v>
      </c>
      <c r="E1711" s="2">
        <f>MACD!F1711</f>
        <v>-1.274658612894798E-2</v>
      </c>
      <c r="F1711" s="2">
        <f>'Moving Avg'!D1711</f>
        <v>4.4436600000000004</v>
      </c>
      <c r="G1711" s="2">
        <f>'Moving Avg'!F1711</f>
        <v>4.3704200000000002</v>
      </c>
      <c r="H1711" s="2">
        <f>'Moving Avg'!G1711</f>
        <v>4.3401540000000018</v>
      </c>
      <c r="I1711" s="2">
        <f>'Moving Avg'!H1711</f>
        <v>3.6087569999999998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25</v>
      </c>
      <c r="N1711" s="8">
        <f t="shared" si="261"/>
        <v>45</v>
      </c>
      <c r="O1711" s="8">
        <f t="shared" si="262"/>
        <v>50</v>
      </c>
      <c r="P1711" s="8">
        <f t="shared" si="263"/>
        <v>83.5</v>
      </c>
      <c r="Q1711" s="9">
        <f t="shared" si="264"/>
        <v>44.524999999999999</v>
      </c>
      <c r="R1711" s="9">
        <f t="shared" si="265"/>
        <v>52.375</v>
      </c>
      <c r="S1711" s="9">
        <f t="shared" si="266"/>
        <v>60.575000000000003</v>
      </c>
      <c r="T1711" s="9">
        <f t="shared" si="267"/>
        <v>50.875</v>
      </c>
      <c r="U1711" s="8">
        <f t="shared" si="268"/>
        <v>52.491666666666674</v>
      </c>
      <c r="V1711" s="8">
        <f t="shared" si="269"/>
        <v>52.087500000000006</v>
      </c>
    </row>
    <row r="1712" spans="1:22" ht="13.5" x14ac:dyDescent="0.25">
      <c r="A1712" s="3">
        <f>RSI!A1712</f>
        <v>44509</v>
      </c>
      <c r="B1712" s="2">
        <f>RSI!B1712</f>
        <v>4.3390000000000004</v>
      </c>
      <c r="C1712" s="2">
        <f>RSI!I1712</f>
        <v>48.736552375241487</v>
      </c>
      <c r="D1712" s="2">
        <f>MACD!E1712</f>
        <v>-2.0938482402041103E-2</v>
      </c>
      <c r="E1712" s="2">
        <f>MACD!F1712</f>
        <v>-1.4384965383566605E-2</v>
      </c>
      <c r="F1712" s="2">
        <f>'Moving Avg'!D1712</f>
        <v>4.4114600000000008</v>
      </c>
      <c r="G1712" s="2">
        <f>'Moving Avg'!F1712</f>
        <v>4.3700150000000004</v>
      </c>
      <c r="H1712" s="2">
        <f>'Moving Avg'!G1712</f>
        <v>4.3337140000000014</v>
      </c>
      <c r="I1712" s="2">
        <f>'Moving Avg'!H1712</f>
        <v>3.6143380000000001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25</v>
      </c>
      <c r="N1712" s="8">
        <f t="shared" si="261"/>
        <v>45</v>
      </c>
      <c r="O1712" s="8">
        <f t="shared" si="262"/>
        <v>50</v>
      </c>
      <c r="P1712" s="8">
        <f t="shared" si="263"/>
        <v>16.5</v>
      </c>
      <c r="Q1712" s="9">
        <f t="shared" si="264"/>
        <v>34.475000000000001</v>
      </c>
      <c r="R1712" s="9">
        <f t="shared" si="265"/>
        <v>35.625</v>
      </c>
      <c r="S1712" s="9">
        <f t="shared" si="266"/>
        <v>30.425000000000001</v>
      </c>
      <c r="T1712" s="9">
        <f t="shared" si="267"/>
        <v>34.125</v>
      </c>
      <c r="U1712" s="8">
        <f t="shared" si="268"/>
        <v>33.508333333333333</v>
      </c>
      <c r="V1712" s="8">
        <f t="shared" si="269"/>
        <v>33.662499999999994</v>
      </c>
    </row>
    <row r="1713" spans="1:22" ht="13.5" x14ac:dyDescent="0.25">
      <c r="A1713" s="3">
        <f>RSI!A1713</f>
        <v>44510</v>
      </c>
      <c r="B1713" s="2">
        <f>RSI!B1713</f>
        <v>4.3390000000000004</v>
      </c>
      <c r="C1713" s="2">
        <f>RSI!I1713</f>
        <v>48.736552375241494</v>
      </c>
      <c r="D1713" s="2">
        <f>MACD!E1713</f>
        <v>-1.9174286509557881E-2</v>
      </c>
      <c r="E1713" s="2">
        <f>MACD!F1713</f>
        <v>-1.534282960876486E-2</v>
      </c>
      <c r="F1713" s="2">
        <f>'Moving Avg'!D1713</f>
        <v>4.3792600000000004</v>
      </c>
      <c r="G1713" s="2">
        <f>'Moving Avg'!F1713</f>
        <v>4.3696099999999998</v>
      </c>
      <c r="H1713" s="2">
        <f>'Moving Avg'!G1713</f>
        <v>4.3271120000000014</v>
      </c>
      <c r="I1713" s="2">
        <f>'Moving Avg'!H1713</f>
        <v>3.6203695000000007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25</v>
      </c>
      <c r="N1713" s="8">
        <f t="shared" si="261"/>
        <v>45</v>
      </c>
      <c r="O1713" s="8">
        <f t="shared" si="262"/>
        <v>50</v>
      </c>
      <c r="P1713" s="8">
        <f t="shared" si="263"/>
        <v>16.5</v>
      </c>
      <c r="Q1713" s="9">
        <f t="shared" si="264"/>
        <v>34.475000000000001</v>
      </c>
      <c r="R1713" s="9">
        <f t="shared" si="265"/>
        <v>35.625</v>
      </c>
      <c r="S1713" s="9">
        <f t="shared" si="266"/>
        <v>30.425000000000001</v>
      </c>
      <c r="T1713" s="9">
        <f t="shared" si="267"/>
        <v>34.125</v>
      </c>
      <c r="U1713" s="8">
        <f t="shared" si="268"/>
        <v>33.508333333333333</v>
      </c>
      <c r="V1713" s="8">
        <f t="shared" si="269"/>
        <v>33.662499999999994</v>
      </c>
    </row>
    <row r="1714" spans="1:22" ht="13.5" x14ac:dyDescent="0.25">
      <c r="A1714" s="3">
        <f>RSI!A1714</f>
        <v>44511</v>
      </c>
      <c r="B1714" s="2">
        <f>RSI!B1714</f>
        <v>4.3471000000000002</v>
      </c>
      <c r="C1714" s="2">
        <f>RSI!I1714</f>
        <v>49.436327517522763</v>
      </c>
      <c r="D1714" s="2">
        <f>MACD!E1714</f>
        <v>-1.8173571362916086E-2</v>
      </c>
      <c r="E1714" s="2">
        <f>MACD!F1714</f>
        <v>-1.5908977959595106E-2</v>
      </c>
      <c r="F1714" s="2">
        <f>'Moving Avg'!D1714</f>
        <v>4.3663800000000004</v>
      </c>
      <c r="G1714" s="2">
        <f>'Moving Avg'!F1714</f>
        <v>4.3696099999999998</v>
      </c>
      <c r="H1714" s="2">
        <f>'Moving Avg'!G1714</f>
        <v>4.3222820000000013</v>
      </c>
      <c r="I1714" s="2">
        <f>'Moving Avg'!H1714</f>
        <v>3.6265545000000001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  <c r="M1714" s="8">
        <f t="shared" si="260"/>
        <v>25</v>
      </c>
      <c r="N1714" s="8">
        <f t="shared" si="261"/>
        <v>45</v>
      </c>
      <c r="O1714" s="8">
        <f t="shared" si="262"/>
        <v>50</v>
      </c>
      <c r="P1714" s="8">
        <f t="shared" si="263"/>
        <v>66.5</v>
      </c>
      <c r="Q1714" s="9">
        <f t="shared" si="264"/>
        <v>41.975000000000001</v>
      </c>
      <c r="R1714" s="9">
        <f t="shared" si="265"/>
        <v>48.125</v>
      </c>
      <c r="S1714" s="9">
        <f t="shared" si="266"/>
        <v>52.924999999999997</v>
      </c>
      <c r="T1714" s="9">
        <f t="shared" si="267"/>
        <v>46.625</v>
      </c>
      <c r="U1714" s="8">
        <f t="shared" si="268"/>
        <v>47.67499999999999</v>
      </c>
      <c r="V1714" s="8">
        <f t="shared" si="269"/>
        <v>47.412499999999994</v>
      </c>
    </row>
    <row r="1715" spans="1:22" ht="13.5" x14ac:dyDescent="0.25">
      <c r="A1715" s="3">
        <f>RSI!A1715</f>
        <v>44512</v>
      </c>
      <c r="B1715" s="2">
        <f>RSI!B1715</f>
        <v>4.4034000000000004</v>
      </c>
      <c r="C1715" s="2">
        <f>RSI!I1715</f>
        <v>54.123873115428708</v>
      </c>
      <c r="D1715" s="2">
        <f>MACD!E1715</f>
        <v>-2.0198953269531472E-2</v>
      </c>
      <c r="E1715" s="2">
        <f>MACD!F1715</f>
        <v>-1.6766973021582379E-2</v>
      </c>
      <c r="F1715" s="2">
        <f>'Moving Avg'!D1715</f>
        <v>4.3663800000000004</v>
      </c>
      <c r="G1715" s="2">
        <f>'Moving Avg'!F1715</f>
        <v>4.3716200000000009</v>
      </c>
      <c r="H1715" s="2">
        <f>'Moving Avg'!G1715</f>
        <v>4.3227640000000012</v>
      </c>
      <c r="I1715" s="2">
        <f>'Moving Avg'!H1715</f>
        <v>3.633096000000001</v>
      </c>
      <c r="J1715" s="6" t="str">
        <f>OBV!F1715</f>
        <v>BULLISH</v>
      </c>
      <c r="K1715" s="6" t="str">
        <f>OBV!G1715</f>
        <v>NEUTRAL</v>
      </c>
      <c r="L1715" s="6" t="str">
        <f>OBV!H1715</f>
        <v>NEUTRAL</v>
      </c>
      <c r="M1715" s="8">
        <f t="shared" si="260"/>
        <v>25</v>
      </c>
      <c r="N1715" s="8">
        <f t="shared" si="261"/>
        <v>45</v>
      </c>
      <c r="O1715" s="8">
        <f t="shared" si="262"/>
        <v>50</v>
      </c>
      <c r="P1715" s="8">
        <f t="shared" si="263"/>
        <v>49.5</v>
      </c>
      <c r="Q1715" s="9">
        <f t="shared" si="264"/>
        <v>39.424999999999997</v>
      </c>
      <c r="R1715" s="9">
        <f t="shared" si="265"/>
        <v>43.875</v>
      </c>
      <c r="S1715" s="9">
        <f t="shared" si="266"/>
        <v>45.275000000000006</v>
      </c>
      <c r="T1715" s="9">
        <f t="shared" si="267"/>
        <v>42.375</v>
      </c>
      <c r="U1715" s="8">
        <f t="shared" si="268"/>
        <v>42.858333333333327</v>
      </c>
      <c r="V1715" s="8">
        <f t="shared" si="269"/>
        <v>42.737499999999997</v>
      </c>
    </row>
    <row r="1716" spans="1:22" ht="13.5" x14ac:dyDescent="0.25">
      <c r="A1716" s="3">
        <f>RSI!A1716</f>
        <v>44515</v>
      </c>
      <c r="B1716" s="2">
        <f>RSI!B1716</f>
        <v>4.3872999999999998</v>
      </c>
      <c r="C1716" s="2">
        <f>RSI!I1716</f>
        <v>52.621518563462089</v>
      </c>
      <c r="D1716" s="2">
        <f>MACD!E1716</f>
        <v>-2.2250760139164605E-2</v>
      </c>
      <c r="E1716" s="2">
        <f>MACD!F1716</f>
        <v>-1.7863730445098827E-2</v>
      </c>
      <c r="F1716" s="2">
        <f>'Moving Avg'!D1716</f>
        <v>4.3631600000000006</v>
      </c>
      <c r="G1716" s="2">
        <f>'Moving Avg'!F1716</f>
        <v>4.3700099999999988</v>
      </c>
      <c r="H1716" s="2">
        <f>'Moving Avg'!G1716</f>
        <v>4.3235680000000016</v>
      </c>
      <c r="I1716" s="2">
        <f>'Moving Avg'!H1716</f>
        <v>3.6395570000000008</v>
      </c>
      <c r="J1716" s="6" t="str">
        <f>OBV!F1716</f>
        <v>BEARISH</v>
      </c>
      <c r="K1716" s="6" t="str">
        <f>OBV!G1716</f>
        <v>WEAK</v>
      </c>
      <c r="L1716" s="6" t="str">
        <f>OBV!H1716</f>
        <v>CONFIRMED BEARISH</v>
      </c>
      <c r="M1716" s="8">
        <f t="shared" si="260"/>
        <v>25</v>
      </c>
      <c r="N1716" s="8">
        <f t="shared" si="261"/>
        <v>45</v>
      </c>
      <c r="O1716" s="8">
        <f t="shared" si="262"/>
        <v>50</v>
      </c>
      <c r="P1716" s="8">
        <f t="shared" si="263"/>
        <v>0</v>
      </c>
      <c r="Q1716" s="9">
        <f t="shared" si="264"/>
        <v>32</v>
      </c>
      <c r="R1716" s="9">
        <f t="shared" si="265"/>
        <v>31.5</v>
      </c>
      <c r="S1716" s="9">
        <f t="shared" si="266"/>
        <v>23</v>
      </c>
      <c r="T1716" s="9">
        <f t="shared" si="267"/>
        <v>30</v>
      </c>
      <c r="U1716" s="8">
        <f t="shared" si="268"/>
        <v>28.833333333333332</v>
      </c>
      <c r="V1716" s="8">
        <f t="shared" si="269"/>
        <v>29.125</v>
      </c>
    </row>
    <row r="1717" spans="1:22" ht="13.5" x14ac:dyDescent="0.25">
      <c r="A1717" s="3">
        <f>RSI!A1717</f>
        <v>44516</v>
      </c>
      <c r="B1717" s="2">
        <f>RSI!B1717</f>
        <v>4.3872999999999998</v>
      </c>
      <c r="C1717" s="2">
        <f>RSI!I1717</f>
        <v>52.621518563462104</v>
      </c>
      <c r="D1717" s="2">
        <f>MACD!E1717</f>
        <v>6.1407220102793758E-4</v>
      </c>
      <c r="E1717" s="2">
        <f>MACD!F1717</f>
        <v>-1.4168169915873474E-2</v>
      </c>
      <c r="F1717" s="2">
        <f>'Moving Avg'!D1717</f>
        <v>4.3728199999999999</v>
      </c>
      <c r="G1717" s="2">
        <f>'Moving Avg'!F1717</f>
        <v>4.3683999999999994</v>
      </c>
      <c r="H1717" s="2">
        <f>'Moving Avg'!G1717</f>
        <v>4.3246940000000009</v>
      </c>
      <c r="I1717" s="2">
        <f>'Moving Avg'!H1717</f>
        <v>3.6460180000000006</v>
      </c>
      <c r="J1717" s="6" t="str">
        <f>OBV!F1717</f>
        <v>BEARISH</v>
      </c>
      <c r="K1717" s="6" t="str">
        <f>OBV!G1717</f>
        <v>WEAK</v>
      </c>
      <c r="L1717" s="6" t="str">
        <f>OBV!H1717</f>
        <v>BEARISH DIVERGENCE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0</v>
      </c>
      <c r="Q1717" s="9">
        <f t="shared" si="264"/>
        <v>16.25</v>
      </c>
      <c r="R1717" s="9">
        <f t="shared" si="265"/>
        <v>22.5</v>
      </c>
      <c r="S1717" s="9">
        <f t="shared" si="266"/>
        <v>16.25</v>
      </c>
      <c r="T1717" s="9">
        <f t="shared" si="267"/>
        <v>18.75</v>
      </c>
      <c r="U1717" s="8">
        <f t="shared" si="268"/>
        <v>18.333333333333332</v>
      </c>
      <c r="V1717" s="8">
        <f t="shared" si="269"/>
        <v>18.4375</v>
      </c>
    </row>
    <row r="1718" spans="1:22" ht="13.5" x14ac:dyDescent="0.25">
      <c r="A1718" s="3">
        <f>RSI!A1718</f>
        <v>44517</v>
      </c>
      <c r="B1718" s="2">
        <f>RSI!B1718</f>
        <v>4.3792999999999997</v>
      </c>
      <c r="C1718" s="2">
        <f>RSI!I1718</f>
        <v>51.793026528644063</v>
      </c>
      <c r="D1718" s="2">
        <f>MACD!E1718</f>
        <v>2.0398039735925799E-2</v>
      </c>
      <c r="E1718" s="2">
        <f>MACD!F1718</f>
        <v>-7.2549279855136191E-3</v>
      </c>
      <c r="F1718" s="2">
        <f>'Moving Avg'!D1718</f>
        <v>4.3808800000000003</v>
      </c>
      <c r="G1718" s="2">
        <f>'Moving Avg'!F1718</f>
        <v>4.37927</v>
      </c>
      <c r="H1718" s="2">
        <f>'Moving Avg'!G1718</f>
        <v>4.3256600000000018</v>
      </c>
      <c r="I1718" s="2">
        <f>'Moving Avg'!H1718</f>
        <v>3.6524390000000007</v>
      </c>
      <c r="J1718" s="6" t="str">
        <f>OBV!F1718</f>
        <v>BEARISH</v>
      </c>
      <c r="K1718" s="6" t="str">
        <f>OBV!G1718</f>
        <v>WEAK</v>
      </c>
      <c r="L1718" s="6" t="str">
        <f>OBV!H1718</f>
        <v>BEARISH DIVERGENCE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0</v>
      </c>
      <c r="Q1718" s="9">
        <f t="shared" si="264"/>
        <v>16.25</v>
      </c>
      <c r="R1718" s="9">
        <f t="shared" si="265"/>
        <v>22.5</v>
      </c>
      <c r="S1718" s="9">
        <f t="shared" si="266"/>
        <v>16.25</v>
      </c>
      <c r="T1718" s="9">
        <f t="shared" si="267"/>
        <v>18.75</v>
      </c>
      <c r="U1718" s="8">
        <f t="shared" si="268"/>
        <v>18.333333333333332</v>
      </c>
      <c r="V1718" s="8">
        <f t="shared" si="269"/>
        <v>18.4375</v>
      </c>
    </row>
    <row r="1719" spans="1:22" ht="13.5" x14ac:dyDescent="0.25">
      <c r="A1719" s="3">
        <f>RSI!A1719</f>
        <v>44518</v>
      </c>
      <c r="B1719" s="2">
        <f>RSI!B1719</f>
        <v>4.3872999999999998</v>
      </c>
      <c r="C1719" s="2">
        <f>RSI!I1719</f>
        <v>52.596770219552852</v>
      </c>
      <c r="D1719" s="2">
        <f>MACD!E1719</f>
        <v>2.2833364274823076E-2</v>
      </c>
      <c r="E1719" s="2">
        <f>MACD!F1719</f>
        <v>-1.2372695334462802E-3</v>
      </c>
      <c r="F1719" s="2">
        <f>'Moving Avg'!D1719</f>
        <v>4.3889200000000006</v>
      </c>
      <c r="G1719" s="2">
        <f>'Moving Avg'!F1719</f>
        <v>4.3796699999999991</v>
      </c>
      <c r="H1719" s="2">
        <f>'Moving Avg'!G1719</f>
        <v>4.3267860000000011</v>
      </c>
      <c r="I1719" s="2">
        <f>'Moving Avg'!H1719</f>
        <v>3.6586370000000006</v>
      </c>
      <c r="J1719" s="6" t="str">
        <f>OBV!F1719</f>
        <v>BEARISH</v>
      </c>
      <c r="K1719" s="6" t="str">
        <f>OBV!G1719</f>
        <v>WEAK</v>
      </c>
      <c r="L1719" s="6" t="str">
        <f>OBV!H1719</f>
        <v>BEARISH DIVERGENCE</v>
      </c>
      <c r="M1719" s="8">
        <f t="shared" si="260"/>
        <v>25</v>
      </c>
      <c r="N1719" s="8">
        <f t="shared" si="261"/>
        <v>0</v>
      </c>
      <c r="O1719" s="8">
        <f t="shared" si="262"/>
        <v>50</v>
      </c>
      <c r="P1719" s="8">
        <f t="shared" si="263"/>
        <v>0</v>
      </c>
      <c r="Q1719" s="9">
        <f t="shared" si="264"/>
        <v>16.25</v>
      </c>
      <c r="R1719" s="9">
        <f t="shared" si="265"/>
        <v>22.5</v>
      </c>
      <c r="S1719" s="9">
        <f t="shared" si="266"/>
        <v>16.25</v>
      </c>
      <c r="T1719" s="9">
        <f t="shared" si="267"/>
        <v>18.75</v>
      </c>
      <c r="U1719" s="8">
        <f t="shared" si="268"/>
        <v>18.333333333333332</v>
      </c>
      <c r="V1719" s="8">
        <f t="shared" si="269"/>
        <v>18.4375</v>
      </c>
    </row>
    <row r="1720" spans="1:22" ht="13.5" x14ac:dyDescent="0.25">
      <c r="A1720" s="3">
        <f>RSI!A1720</f>
        <v>44519</v>
      </c>
      <c r="B1720" s="2">
        <f>RSI!B1720</f>
        <v>4.3954000000000004</v>
      </c>
      <c r="C1720" s="2">
        <f>RSI!I1720</f>
        <v>53.443160976333729</v>
      </c>
      <c r="D1720" s="2">
        <f>MACD!E1720</f>
        <v>2.2910802426098442E-2</v>
      </c>
      <c r="E1720" s="2">
        <f>MACD!F1720</f>
        <v>3.5923448584626637E-3</v>
      </c>
      <c r="F1720" s="2">
        <f>'Moving Avg'!D1720</f>
        <v>4.3873199999999999</v>
      </c>
      <c r="G1720" s="2">
        <f>'Moving Avg'!F1720</f>
        <v>4.3820849999999991</v>
      </c>
      <c r="H1720" s="2">
        <f>'Moving Avg'!G1720</f>
        <v>4.3301680000000013</v>
      </c>
      <c r="I1720" s="2">
        <f>'Moving Avg'!H1720</f>
        <v>3.6646875000000008</v>
      </c>
      <c r="J1720" s="6" t="str">
        <f>OBV!F1720</f>
        <v>BEARISH</v>
      </c>
      <c r="K1720" s="6" t="str">
        <f>OBV!G1720</f>
        <v>WEAK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0</v>
      </c>
      <c r="Q1720" s="9">
        <f t="shared" si="264"/>
        <v>16.25</v>
      </c>
      <c r="R1720" s="9">
        <f t="shared" si="265"/>
        <v>22.5</v>
      </c>
      <c r="S1720" s="9">
        <f t="shared" si="266"/>
        <v>16.25</v>
      </c>
      <c r="T1720" s="9">
        <f t="shared" si="267"/>
        <v>18.75</v>
      </c>
      <c r="U1720" s="8">
        <f t="shared" si="268"/>
        <v>18.333333333333332</v>
      </c>
      <c r="V1720" s="8">
        <f t="shared" si="269"/>
        <v>18.4375</v>
      </c>
    </row>
    <row r="1721" spans="1:22" ht="13.5" x14ac:dyDescent="0.25">
      <c r="A1721" s="3">
        <f>RSI!A1721</f>
        <v>44522</v>
      </c>
      <c r="B1721" s="2">
        <f>RSI!B1721</f>
        <v>4.3792999999999997</v>
      </c>
      <c r="C1721" s="2">
        <f>RSI!I1721</f>
        <v>51.475766962895797</v>
      </c>
      <c r="D1721" s="2">
        <f>MACD!E1721</f>
        <v>2.3994142260560736E-2</v>
      </c>
      <c r="E1721" s="2">
        <f>MACD!F1721</f>
        <v>7.6727043388822788E-3</v>
      </c>
      <c r="F1721" s="2">
        <f>'Moving Avg'!D1721</f>
        <v>4.385720000000001</v>
      </c>
      <c r="G1721" s="2">
        <f>'Moving Avg'!F1721</f>
        <v>4.3836949999999986</v>
      </c>
      <c r="H1721" s="2">
        <f>'Moving Avg'!G1721</f>
        <v>4.3316180000000015</v>
      </c>
      <c r="I1721" s="2">
        <f>'Moving Avg'!H1721</f>
        <v>3.6711085000000003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25</v>
      </c>
      <c r="N1721" s="8">
        <f t="shared" si="261"/>
        <v>0</v>
      </c>
      <c r="O1721" s="8">
        <f t="shared" si="262"/>
        <v>50</v>
      </c>
      <c r="P1721" s="8">
        <f t="shared" si="263"/>
        <v>16.5</v>
      </c>
      <c r="Q1721" s="9">
        <f t="shared" si="264"/>
        <v>18.725000000000001</v>
      </c>
      <c r="R1721" s="9">
        <f t="shared" si="265"/>
        <v>26.625</v>
      </c>
      <c r="S1721" s="9">
        <f t="shared" si="266"/>
        <v>23.675000000000001</v>
      </c>
      <c r="T1721" s="9">
        <f t="shared" si="267"/>
        <v>22.875</v>
      </c>
      <c r="U1721" s="8">
        <f t="shared" si="268"/>
        <v>23.008333333333336</v>
      </c>
      <c r="V1721" s="8">
        <f t="shared" si="269"/>
        <v>22.975000000000001</v>
      </c>
    </row>
    <row r="1722" spans="1:22" ht="13.5" x14ac:dyDescent="0.25">
      <c r="A1722" s="3">
        <f>RSI!A1722</f>
        <v>44523</v>
      </c>
      <c r="B1722" s="2">
        <f>RSI!B1722</f>
        <v>4.4034000000000004</v>
      </c>
      <c r="C1722" s="2">
        <f>RSI!I1722</f>
        <v>54.194063458988197</v>
      </c>
      <c r="D1722" s="2">
        <f>MACD!E1722</f>
        <v>1.3151241649263845E-2</v>
      </c>
      <c r="E1722" s="2">
        <f>MACD!F1722</f>
        <v>8.7684118009585914E-3</v>
      </c>
      <c r="F1722" s="2">
        <f>'Moving Avg'!D1722</f>
        <v>4.3889399999999998</v>
      </c>
      <c r="G1722" s="2">
        <f>'Moving Avg'!F1722</f>
        <v>4.3865099999999995</v>
      </c>
      <c r="H1722" s="2">
        <f>'Moving Avg'!G1722</f>
        <v>4.335160000000001</v>
      </c>
      <c r="I1722" s="2">
        <f>'Moving Avg'!H1722</f>
        <v>3.6779505000000001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  <c r="M1722" s="8">
        <f t="shared" si="260"/>
        <v>25</v>
      </c>
      <c r="N1722" s="8">
        <f t="shared" si="261"/>
        <v>0</v>
      </c>
      <c r="O1722" s="8">
        <f t="shared" si="262"/>
        <v>50</v>
      </c>
      <c r="P1722" s="8">
        <f t="shared" si="263"/>
        <v>16.5</v>
      </c>
      <c r="Q1722" s="9">
        <f t="shared" si="264"/>
        <v>18.725000000000001</v>
      </c>
      <c r="R1722" s="9">
        <f t="shared" si="265"/>
        <v>26.625</v>
      </c>
      <c r="S1722" s="9">
        <f t="shared" si="266"/>
        <v>23.675000000000001</v>
      </c>
      <c r="T1722" s="9">
        <f t="shared" si="267"/>
        <v>22.875</v>
      </c>
      <c r="U1722" s="8">
        <f t="shared" si="268"/>
        <v>23.008333333333336</v>
      </c>
      <c r="V1722" s="8">
        <f t="shared" si="269"/>
        <v>22.975000000000001</v>
      </c>
    </row>
    <row r="1723" spans="1:22" ht="13.5" x14ac:dyDescent="0.25">
      <c r="A1723" s="3">
        <f>RSI!A1723</f>
        <v>44524</v>
      </c>
      <c r="B1723" s="2">
        <f>RSI!B1723</f>
        <v>4.4034000000000004</v>
      </c>
      <c r="C1723" s="2">
        <f>RSI!I1723</f>
        <v>54.194063458988204</v>
      </c>
      <c r="D1723" s="2">
        <f>MACD!E1723</f>
        <v>3.7723167640688615E-3</v>
      </c>
      <c r="E1723" s="2">
        <f>MACD!F1723</f>
        <v>7.7691927935806459E-3</v>
      </c>
      <c r="F1723" s="2">
        <f>'Moving Avg'!D1723</f>
        <v>4.3937600000000003</v>
      </c>
      <c r="G1723" s="2">
        <f>'Moving Avg'!F1723</f>
        <v>4.3897299999999992</v>
      </c>
      <c r="H1723" s="2">
        <f>'Moving Avg'!G1723</f>
        <v>4.3388620000000007</v>
      </c>
      <c r="I1723" s="2">
        <f>'Moving Avg'!H1723</f>
        <v>3.6845669999999999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  <c r="M1723" s="8">
        <f t="shared" si="260"/>
        <v>25</v>
      </c>
      <c r="N1723" s="8">
        <f t="shared" si="261"/>
        <v>45</v>
      </c>
      <c r="O1723" s="8">
        <f t="shared" si="262"/>
        <v>50</v>
      </c>
      <c r="P1723" s="8">
        <f t="shared" si="263"/>
        <v>16.5</v>
      </c>
      <c r="Q1723" s="9">
        <f t="shared" si="264"/>
        <v>34.475000000000001</v>
      </c>
      <c r="R1723" s="9">
        <f t="shared" si="265"/>
        <v>35.625</v>
      </c>
      <c r="S1723" s="9">
        <f t="shared" si="266"/>
        <v>30.425000000000001</v>
      </c>
      <c r="T1723" s="9">
        <f t="shared" si="267"/>
        <v>34.125</v>
      </c>
      <c r="U1723" s="8">
        <f t="shared" si="268"/>
        <v>33.508333333333333</v>
      </c>
      <c r="V1723" s="8">
        <f t="shared" si="269"/>
        <v>33.662499999999994</v>
      </c>
    </row>
    <row r="1724" spans="1:22" ht="13.5" x14ac:dyDescent="0.25">
      <c r="A1724" s="3">
        <f>RSI!A1724</f>
        <v>44525</v>
      </c>
      <c r="B1724" s="2">
        <f>RSI!B1724</f>
        <v>4.4034000000000004</v>
      </c>
      <c r="C1724" s="2">
        <f>RSI!I1724</f>
        <v>54.194063458988197</v>
      </c>
      <c r="D1724" s="2">
        <f>MACD!E1724</f>
        <v>-3.1065824111022877E-3</v>
      </c>
      <c r="E1724" s="2">
        <f>MACD!F1724</f>
        <v>5.5940377526440595E-3</v>
      </c>
      <c r="F1724" s="2">
        <f>'Moving Avg'!D1724</f>
        <v>4.396980000000001</v>
      </c>
      <c r="G1724" s="2">
        <f>'Moving Avg'!F1724</f>
        <v>4.3929499999999999</v>
      </c>
      <c r="H1724" s="2">
        <f>'Moving Avg'!G1724</f>
        <v>4.3432080000000015</v>
      </c>
      <c r="I1724" s="2">
        <f>'Moving Avg'!H1724</f>
        <v>3.6906955000000004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  <c r="M1724" s="8">
        <f t="shared" si="260"/>
        <v>25</v>
      </c>
      <c r="N1724" s="8">
        <f t="shared" si="261"/>
        <v>45</v>
      </c>
      <c r="O1724" s="8">
        <f t="shared" si="262"/>
        <v>50</v>
      </c>
      <c r="P1724" s="8">
        <f t="shared" si="263"/>
        <v>16.5</v>
      </c>
      <c r="Q1724" s="9">
        <f t="shared" si="264"/>
        <v>34.475000000000001</v>
      </c>
      <c r="R1724" s="9">
        <f t="shared" si="265"/>
        <v>35.625</v>
      </c>
      <c r="S1724" s="9">
        <f t="shared" si="266"/>
        <v>30.425000000000001</v>
      </c>
      <c r="T1724" s="9">
        <f t="shared" si="267"/>
        <v>34.125</v>
      </c>
      <c r="U1724" s="8">
        <f t="shared" si="268"/>
        <v>33.508333333333333</v>
      </c>
      <c r="V1724" s="8">
        <f t="shared" si="269"/>
        <v>33.662499999999994</v>
      </c>
    </row>
    <row r="1725" spans="1:22" ht="13.5" x14ac:dyDescent="0.25">
      <c r="A1725" s="3">
        <f>RSI!A1725</f>
        <v>44526</v>
      </c>
      <c r="B1725" s="2">
        <f>RSI!B1725</f>
        <v>4.4034000000000004</v>
      </c>
      <c r="C1725" s="2">
        <f>RSI!I1725</f>
        <v>54.194063458988204</v>
      </c>
      <c r="D1725" s="2">
        <f>MACD!E1725</f>
        <v>-4.4068766331761822E-4</v>
      </c>
      <c r="E1725" s="2">
        <f>MACD!F1725</f>
        <v>4.3870926694517236E-3</v>
      </c>
      <c r="F1725" s="2">
        <f>'Moving Avg'!D1725</f>
        <v>4.3985800000000008</v>
      </c>
      <c r="G1725" s="2">
        <f>'Moving Avg'!F1725</f>
        <v>4.3957649999999999</v>
      </c>
      <c r="H1725" s="2">
        <f>'Moving Avg'!G1725</f>
        <v>4.3491640000000009</v>
      </c>
      <c r="I1725" s="2">
        <f>'Moving Avg'!H1725</f>
        <v>3.6968240000000003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  <c r="M1725" s="8">
        <f t="shared" si="260"/>
        <v>25</v>
      </c>
      <c r="N1725" s="8">
        <f t="shared" si="261"/>
        <v>45</v>
      </c>
      <c r="O1725" s="8">
        <f t="shared" si="262"/>
        <v>50</v>
      </c>
      <c r="P1725" s="8">
        <f t="shared" si="263"/>
        <v>16.5</v>
      </c>
      <c r="Q1725" s="9">
        <f t="shared" si="264"/>
        <v>34.475000000000001</v>
      </c>
      <c r="R1725" s="9">
        <f t="shared" si="265"/>
        <v>35.625</v>
      </c>
      <c r="S1725" s="9">
        <f t="shared" si="266"/>
        <v>30.425000000000001</v>
      </c>
      <c r="T1725" s="9">
        <f t="shared" si="267"/>
        <v>34.125</v>
      </c>
      <c r="U1725" s="8">
        <f t="shared" si="268"/>
        <v>33.508333333333333</v>
      </c>
      <c r="V1725" s="8">
        <f t="shared" si="269"/>
        <v>33.662499999999994</v>
      </c>
    </row>
    <row r="1726" spans="1:22" ht="13.5" x14ac:dyDescent="0.25">
      <c r="A1726" s="3">
        <f>RSI!A1726</f>
        <v>44529</v>
      </c>
      <c r="B1726" s="2">
        <f>RSI!B1726</f>
        <v>4.4034000000000004</v>
      </c>
      <c r="C1726" s="2">
        <f>RSI!I1726</f>
        <v>54.194063458988204</v>
      </c>
      <c r="D1726" s="2">
        <f>MACD!E1726</f>
        <v>-8.23924682423538E-4</v>
      </c>
      <c r="E1726" s="2">
        <f>MACD!F1726</f>
        <v>3.3448891990766711E-3</v>
      </c>
      <c r="F1726" s="2">
        <f>'Moving Avg'!D1726</f>
        <v>4.4034000000000004</v>
      </c>
      <c r="G1726" s="2">
        <f>'Moving Avg'!F1726</f>
        <v>4.3989850000000006</v>
      </c>
      <c r="H1726" s="2">
        <f>'Moving Avg'!G1726</f>
        <v>4.3552820000000008</v>
      </c>
      <c r="I1726" s="2">
        <f>'Moving Avg'!H1726</f>
        <v>3.7029525000000008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0"/>
        <v>25</v>
      </c>
      <c r="N1726" s="8">
        <f t="shared" si="261"/>
        <v>45</v>
      </c>
      <c r="O1726" s="8">
        <f t="shared" si="262"/>
        <v>50</v>
      </c>
      <c r="P1726" s="8">
        <f t="shared" si="263"/>
        <v>83.5</v>
      </c>
      <c r="Q1726" s="9">
        <f t="shared" si="264"/>
        <v>44.524999999999999</v>
      </c>
      <c r="R1726" s="9">
        <f t="shared" si="265"/>
        <v>52.375</v>
      </c>
      <c r="S1726" s="9">
        <f t="shared" si="266"/>
        <v>60.575000000000003</v>
      </c>
      <c r="T1726" s="9">
        <f t="shared" si="267"/>
        <v>50.875</v>
      </c>
      <c r="U1726" s="8">
        <f t="shared" si="268"/>
        <v>52.491666666666674</v>
      </c>
      <c r="V1726" s="8">
        <f t="shared" si="269"/>
        <v>52.087500000000006</v>
      </c>
    </row>
    <row r="1727" spans="1:22" ht="13.5" x14ac:dyDescent="0.25">
      <c r="A1727" s="3">
        <f>RSI!A1727</f>
        <v>44530</v>
      </c>
      <c r="B1727" s="2">
        <f>RSI!B1727</f>
        <v>4.4034000000000004</v>
      </c>
      <c r="C1727" s="2">
        <f>RSI!I1727</f>
        <v>54.194063458988197</v>
      </c>
      <c r="D1727" s="2">
        <f>MACD!E1727</f>
        <v>-1.2982679346293935E-3</v>
      </c>
      <c r="E1727" s="2">
        <f>MACD!F1727</f>
        <v>2.4162577723354584E-3</v>
      </c>
      <c r="F1727" s="2">
        <f>'Moving Avg'!D1727</f>
        <v>4.4034000000000004</v>
      </c>
      <c r="G1727" s="2">
        <f>'Moving Avg'!F1727</f>
        <v>4.3941550000000014</v>
      </c>
      <c r="H1727" s="2">
        <f>'Moving Avg'!G1727</f>
        <v>4.3568920000000011</v>
      </c>
      <c r="I1727" s="2">
        <f>'Moving Avg'!H1727</f>
        <v>3.7090810000000003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45</v>
      </c>
      <c r="O1727" s="8">
        <f t="shared" si="262"/>
        <v>50</v>
      </c>
      <c r="P1727" s="8">
        <f t="shared" si="263"/>
        <v>33</v>
      </c>
      <c r="Q1727" s="9">
        <f t="shared" si="264"/>
        <v>36.950000000000003</v>
      </c>
      <c r="R1727" s="9">
        <f t="shared" si="265"/>
        <v>39.75</v>
      </c>
      <c r="S1727" s="9">
        <f t="shared" si="266"/>
        <v>37.85</v>
      </c>
      <c r="T1727" s="9">
        <f t="shared" si="267"/>
        <v>38.25</v>
      </c>
      <c r="U1727" s="8">
        <f t="shared" si="268"/>
        <v>38.183333333333337</v>
      </c>
      <c r="V1727" s="8">
        <f t="shared" si="269"/>
        <v>38.200000000000003</v>
      </c>
    </row>
    <row r="1728" spans="1:22" ht="13.5" x14ac:dyDescent="0.25">
      <c r="A1728" s="3">
        <f>RSI!A1728</f>
        <v>44531</v>
      </c>
      <c r="B1728" s="2">
        <f>RSI!B1728</f>
        <v>4.3954000000000004</v>
      </c>
      <c r="C1728" s="2">
        <f>RSI!I1728</f>
        <v>52.666314083043169</v>
      </c>
      <c r="D1728" s="2">
        <f>MACD!E1728</f>
        <v>-2.4767617312626555E-3</v>
      </c>
      <c r="E1728" s="2">
        <f>MACD!F1728</f>
        <v>1.4376538716158356E-3</v>
      </c>
      <c r="F1728" s="2">
        <f>'Moving Avg'!D1728</f>
        <v>4.4017999999999997</v>
      </c>
      <c r="G1728" s="2">
        <f>'Moving Avg'!F1728</f>
        <v>4.3889250000000013</v>
      </c>
      <c r="H1728" s="2">
        <f>'Moving Avg'!G1728</f>
        <v>4.3610780000000009</v>
      </c>
      <c r="I1728" s="2">
        <f>'Moving Avg'!H1728</f>
        <v>3.7151695000000005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45</v>
      </c>
      <c r="O1728" s="8">
        <f t="shared" si="262"/>
        <v>50</v>
      </c>
      <c r="P1728" s="8">
        <f t="shared" si="263"/>
        <v>16.5</v>
      </c>
      <c r="Q1728" s="9">
        <f t="shared" si="264"/>
        <v>34.475000000000001</v>
      </c>
      <c r="R1728" s="9">
        <f t="shared" si="265"/>
        <v>35.625</v>
      </c>
      <c r="S1728" s="9">
        <f t="shared" si="266"/>
        <v>30.425000000000001</v>
      </c>
      <c r="T1728" s="9">
        <f t="shared" si="267"/>
        <v>34.125</v>
      </c>
      <c r="U1728" s="8">
        <f t="shared" si="268"/>
        <v>33.508333333333333</v>
      </c>
      <c r="V1728" s="8">
        <f t="shared" si="269"/>
        <v>33.662499999999994</v>
      </c>
    </row>
    <row r="1729" spans="1:22" ht="13.5" x14ac:dyDescent="0.25">
      <c r="A1729" s="3">
        <f>RSI!A1729</f>
        <v>44532</v>
      </c>
      <c r="B1729" s="2">
        <f>RSI!B1729</f>
        <v>4.4034000000000004</v>
      </c>
      <c r="C1729" s="2">
        <f>RSI!I1729</f>
        <v>54.060969470080067</v>
      </c>
      <c r="D1729" s="2">
        <f>MACD!E1729</f>
        <v>-2.9171570222850107E-3</v>
      </c>
      <c r="E1729" s="2">
        <f>MACD!F1729</f>
        <v>5.6669169283566636E-4</v>
      </c>
      <c r="F1729" s="2">
        <f>'Moving Avg'!D1729</f>
        <v>4.4018000000000006</v>
      </c>
      <c r="G1729" s="2">
        <f>'Moving Avg'!F1729</f>
        <v>4.3885200000000006</v>
      </c>
      <c r="H1729" s="2">
        <f>'Moving Avg'!G1729</f>
        <v>4.3623660000000015</v>
      </c>
      <c r="I1729" s="2">
        <f>'Moving Avg'!H1729</f>
        <v>3.7212980000000009</v>
      </c>
      <c r="J1729" s="6" t="str">
        <f>OBV!F1729</f>
        <v>BULLISH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45</v>
      </c>
      <c r="O1729" s="8">
        <f t="shared" si="262"/>
        <v>50</v>
      </c>
      <c r="P1729" s="8">
        <f t="shared" si="263"/>
        <v>49.5</v>
      </c>
      <c r="Q1729" s="9">
        <f t="shared" si="264"/>
        <v>39.424999999999997</v>
      </c>
      <c r="R1729" s="9">
        <f t="shared" si="265"/>
        <v>43.875</v>
      </c>
      <c r="S1729" s="9">
        <f t="shared" si="266"/>
        <v>45.275000000000006</v>
      </c>
      <c r="T1729" s="9">
        <f t="shared" si="267"/>
        <v>42.375</v>
      </c>
      <c r="U1729" s="8">
        <f t="shared" si="268"/>
        <v>42.858333333333327</v>
      </c>
      <c r="V1729" s="8">
        <f t="shared" si="269"/>
        <v>42.737499999999997</v>
      </c>
    </row>
    <row r="1730" spans="1:22" ht="13.5" x14ac:dyDescent="0.25">
      <c r="A1730" s="3">
        <f>RSI!A1730</f>
        <v>44533</v>
      </c>
      <c r="B1730" s="2">
        <f>RSI!B1730</f>
        <v>4.3872999999999998</v>
      </c>
      <c r="C1730" s="2">
        <f>RSI!I1730</f>
        <v>50.815950712224996</v>
      </c>
      <c r="D1730" s="2">
        <f>MACD!E1730</f>
        <v>-9.7368145801812744E-4</v>
      </c>
      <c r="E1730" s="2">
        <f>MACD!F1730</f>
        <v>2.586170626649076E-4</v>
      </c>
      <c r="F1730" s="2">
        <f>'Moving Avg'!D1730</f>
        <v>4.3985800000000008</v>
      </c>
      <c r="G1730" s="2">
        <f>'Moving Avg'!F1730</f>
        <v>4.387715</v>
      </c>
      <c r="H1730" s="2">
        <f>'Moving Avg'!G1730</f>
        <v>4.3633320000000015</v>
      </c>
      <c r="I1730" s="2">
        <f>'Moving Avg'!H1730</f>
        <v>3.7273460000000012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45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34.475000000000001</v>
      </c>
      <c r="R1730" s="9">
        <f t="shared" si="265"/>
        <v>35.625</v>
      </c>
      <c r="S1730" s="9">
        <f t="shared" si="266"/>
        <v>30.425000000000001</v>
      </c>
      <c r="T1730" s="9">
        <f t="shared" si="267"/>
        <v>34.125</v>
      </c>
      <c r="U1730" s="8">
        <f t="shared" si="268"/>
        <v>33.508333333333333</v>
      </c>
      <c r="V1730" s="8">
        <f t="shared" si="269"/>
        <v>33.662499999999994</v>
      </c>
    </row>
    <row r="1731" spans="1:22" ht="13.5" x14ac:dyDescent="0.25">
      <c r="A1731" s="3">
        <f>RSI!A1731</f>
        <v>44536</v>
      </c>
      <c r="B1731" s="2">
        <f>RSI!B1731</f>
        <v>4.3471000000000002</v>
      </c>
      <c r="C1731" s="2">
        <f>RSI!I1731</f>
        <v>43.753841469225996</v>
      </c>
      <c r="D1731" s="2">
        <f>MACD!E1731</f>
        <v>1.1532430605170063E-3</v>
      </c>
      <c r="E1731" s="2">
        <f>MACD!F1731</f>
        <v>4.3754226223532739E-4</v>
      </c>
      <c r="F1731" s="2">
        <f>'Moving Avg'!D1731</f>
        <v>4.3873200000000008</v>
      </c>
      <c r="G1731" s="2">
        <f>'Moving Avg'!F1731</f>
        <v>4.3849</v>
      </c>
      <c r="H1731" s="2">
        <f>'Moving Avg'!G1731</f>
        <v>4.363494000000002</v>
      </c>
      <c r="I1731" s="2">
        <f>'Moving Avg'!H1731</f>
        <v>3.7331930000000013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18.725000000000001</v>
      </c>
      <c r="R1731" s="9">
        <f t="shared" ref="R1731:R1794" si="275">M1731*0.2+N1731*0.2+O1731*0.35+P1731*0.25</f>
        <v>26.625</v>
      </c>
      <c r="S1731" s="9">
        <f t="shared" ref="S1731:S1794" si="276">M1731*0.15+N1731*0.15+O1731*0.25+P1731*0.45</f>
        <v>23.675000000000001</v>
      </c>
      <c r="T1731" s="9">
        <f t="shared" ref="T1731:T1794" si="277">0.25*SUM(M1731:P1731)</f>
        <v>22.875</v>
      </c>
      <c r="U1731" s="8">
        <f t="shared" ref="U1731:U1794" si="278">SUM(Q1731:S1731)/3</f>
        <v>23.008333333333336</v>
      </c>
      <c r="V1731" s="8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4.3872999999999998</v>
      </c>
      <c r="C1732" s="2">
        <f>RSI!I1732</f>
        <v>51.076027710353344</v>
      </c>
      <c r="D1732" s="2">
        <f>MACD!E1732</f>
        <v>3.9033606398755083E-3</v>
      </c>
      <c r="E1732" s="2">
        <f>MACD!F1732</f>
        <v>1.1307059377633636E-3</v>
      </c>
      <c r="F1732" s="2">
        <f>'Moving Avg'!D1732</f>
        <v>4.3841000000000001</v>
      </c>
      <c r="G1732" s="2">
        <f>'Moving Avg'!F1732</f>
        <v>4.3873149999999992</v>
      </c>
      <c r="H1732" s="2">
        <f>'Moving Avg'!G1732</f>
        <v>4.3644600000000029</v>
      </c>
      <c r="I1732" s="2">
        <f>'Moving Avg'!H1732</f>
        <v>3.7392785000000011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16.5</v>
      </c>
      <c r="Q1732" s="9">
        <f t="shared" si="274"/>
        <v>18.725000000000001</v>
      </c>
      <c r="R1732" s="9">
        <f t="shared" si="275"/>
        <v>26.625</v>
      </c>
      <c r="S1732" s="9">
        <f t="shared" si="276"/>
        <v>23.675000000000001</v>
      </c>
      <c r="T1732" s="9">
        <f t="shared" si="277"/>
        <v>22.875</v>
      </c>
      <c r="U1732" s="8">
        <f t="shared" si="278"/>
        <v>23.008333333333336</v>
      </c>
      <c r="V1732" s="8">
        <f t="shared" si="279"/>
        <v>22.975000000000001</v>
      </c>
    </row>
    <row r="1733" spans="1:22" ht="13.5" x14ac:dyDescent="0.25">
      <c r="A1733" s="3">
        <f>RSI!A1733</f>
        <v>44538</v>
      </c>
      <c r="B1733" s="2">
        <f>RSI!B1733</f>
        <v>4.3712</v>
      </c>
      <c r="C1733" s="2">
        <f>RSI!I1733</f>
        <v>48.360683793977671</v>
      </c>
      <c r="D1733" s="2">
        <f>MACD!E1733</f>
        <v>7.3895967987471778E-3</v>
      </c>
      <c r="E1733" s="2">
        <f>MACD!F1733</f>
        <v>2.3824841099601268E-3</v>
      </c>
      <c r="F1733" s="2">
        <f>'Moving Avg'!D1733</f>
        <v>4.3792600000000004</v>
      </c>
      <c r="G1733" s="2">
        <f>'Moving Avg'!F1733</f>
        <v>4.3889249999999986</v>
      </c>
      <c r="H1733" s="2">
        <f>'Moving Avg'!G1733</f>
        <v>4.3641380000000023</v>
      </c>
      <c r="I1733" s="2">
        <f>'Moving Avg'!H1733</f>
        <v>3.7452835000000015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16.5</v>
      </c>
      <c r="Q1733" s="9">
        <f t="shared" si="274"/>
        <v>18.725000000000001</v>
      </c>
      <c r="R1733" s="9">
        <f t="shared" si="275"/>
        <v>26.625</v>
      </c>
      <c r="S1733" s="9">
        <f t="shared" si="276"/>
        <v>23.675000000000001</v>
      </c>
      <c r="T1733" s="9">
        <f t="shared" si="277"/>
        <v>22.875</v>
      </c>
      <c r="U1733" s="8">
        <f t="shared" si="278"/>
        <v>23.008333333333336</v>
      </c>
      <c r="V1733" s="8">
        <f t="shared" si="279"/>
        <v>22.975000000000001</v>
      </c>
    </row>
    <row r="1734" spans="1:22" ht="13.5" x14ac:dyDescent="0.25">
      <c r="A1734" s="3">
        <f>RSI!A1734</f>
        <v>44539</v>
      </c>
      <c r="B1734" s="2">
        <f>RSI!B1734</f>
        <v>4.3712</v>
      </c>
      <c r="C1734" s="2">
        <f>RSI!I1734</f>
        <v>48.360683793977671</v>
      </c>
      <c r="D1734" s="2">
        <f>MACD!E1734</f>
        <v>1.0403718042322652E-2</v>
      </c>
      <c r="E1734" s="2">
        <f>MACD!F1734</f>
        <v>3.9867308964326321E-3</v>
      </c>
      <c r="F1734" s="2">
        <f>'Moving Avg'!D1734</f>
        <v>4.3728199999999999</v>
      </c>
      <c r="G1734" s="2">
        <f>'Moving Avg'!F1734</f>
        <v>4.3901299999999992</v>
      </c>
      <c r="H1734" s="2">
        <f>'Moving Avg'!G1734</f>
        <v>4.3647820000000017</v>
      </c>
      <c r="I1734" s="2">
        <f>'Moving Avg'!H1734</f>
        <v>3.7512885000000016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16.5</v>
      </c>
      <c r="Q1734" s="9">
        <f t="shared" si="274"/>
        <v>18.725000000000001</v>
      </c>
      <c r="R1734" s="9">
        <f t="shared" si="275"/>
        <v>26.625</v>
      </c>
      <c r="S1734" s="9">
        <f t="shared" si="276"/>
        <v>23.675000000000001</v>
      </c>
      <c r="T1734" s="9">
        <f t="shared" si="277"/>
        <v>22.875</v>
      </c>
      <c r="U1734" s="8">
        <f t="shared" si="278"/>
        <v>23.008333333333336</v>
      </c>
      <c r="V1734" s="8">
        <f t="shared" si="279"/>
        <v>22.975000000000001</v>
      </c>
    </row>
    <row r="1735" spans="1:22" ht="13.5" x14ac:dyDescent="0.25">
      <c r="A1735" s="3">
        <f>RSI!A1735</f>
        <v>44540</v>
      </c>
      <c r="B1735" s="2">
        <f>RSI!B1735</f>
        <v>4.3632</v>
      </c>
      <c r="C1735" s="2">
        <f>RSI!I1735</f>
        <v>46.923116908243955</v>
      </c>
      <c r="D1735" s="2">
        <f>MACD!E1735</f>
        <v>1.3606192315296362E-2</v>
      </c>
      <c r="E1735" s="2">
        <f>MACD!F1735</f>
        <v>5.9106231802053787E-3</v>
      </c>
      <c r="F1735" s="2">
        <f>'Moving Avg'!D1735</f>
        <v>4.3680000000000003</v>
      </c>
      <c r="G1735" s="2">
        <f>'Moving Avg'!F1735</f>
        <v>4.3881199999999998</v>
      </c>
      <c r="H1735" s="2">
        <f>'Moving Avg'!G1735</f>
        <v>4.3667140000000009</v>
      </c>
      <c r="I1735" s="2">
        <f>'Moving Avg'!H1735</f>
        <v>3.7572535000000009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16.5</v>
      </c>
      <c r="Q1735" s="9">
        <f t="shared" si="274"/>
        <v>18.725000000000001</v>
      </c>
      <c r="R1735" s="9">
        <f t="shared" si="275"/>
        <v>26.625</v>
      </c>
      <c r="S1735" s="9">
        <f t="shared" si="276"/>
        <v>23.675000000000001</v>
      </c>
      <c r="T1735" s="9">
        <f t="shared" si="277"/>
        <v>22.875</v>
      </c>
      <c r="U1735" s="8">
        <f t="shared" si="278"/>
        <v>23.008333333333336</v>
      </c>
      <c r="V1735" s="8">
        <f t="shared" si="279"/>
        <v>22.975000000000001</v>
      </c>
    </row>
    <row r="1736" spans="1:22" ht="13.5" x14ac:dyDescent="0.25">
      <c r="A1736" s="3">
        <f>RSI!A1736</f>
        <v>44543</v>
      </c>
      <c r="B1736" s="2">
        <f>RSI!B1736</f>
        <v>4.3792999999999997</v>
      </c>
      <c r="C1736" s="2">
        <f>RSI!I1736</f>
        <v>50.135641327344928</v>
      </c>
      <c r="D1736" s="2">
        <f>MACD!E1736</f>
        <v>1.5225724098221427E-2</v>
      </c>
      <c r="E1736" s="2">
        <f>MACD!F1736</f>
        <v>7.7736433638085894E-3</v>
      </c>
      <c r="F1736" s="2">
        <f>'Moving Avg'!D1736</f>
        <v>4.3744399999999999</v>
      </c>
      <c r="G1736" s="2">
        <f>'Moving Avg'!F1736</f>
        <v>4.3877199999999998</v>
      </c>
      <c r="H1736" s="2">
        <f>'Moving Avg'!G1736</f>
        <v>4.3689680000000015</v>
      </c>
      <c r="I1736" s="2">
        <f>'Moving Avg'!H1736</f>
        <v>3.7632235000000009</v>
      </c>
      <c r="J1736" s="6" t="str">
        <f>OBV!F1736</f>
        <v>BULLISH</v>
      </c>
      <c r="K1736" s="6" t="str">
        <f>OBV!G1736</f>
        <v>NEUTRAL</v>
      </c>
      <c r="L1736" s="6" t="str">
        <f>OBV!H1736</f>
        <v>CONFIRMED BULLISH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83.5</v>
      </c>
      <c r="Q1736" s="9">
        <f t="shared" si="274"/>
        <v>28.774999999999999</v>
      </c>
      <c r="R1736" s="9">
        <f t="shared" si="275"/>
        <v>43.375</v>
      </c>
      <c r="S1736" s="9">
        <f t="shared" si="276"/>
        <v>53.825000000000003</v>
      </c>
      <c r="T1736" s="9">
        <f t="shared" si="277"/>
        <v>39.625</v>
      </c>
      <c r="U1736" s="8">
        <f t="shared" si="278"/>
        <v>41.991666666666667</v>
      </c>
      <c r="V1736" s="8">
        <f t="shared" si="279"/>
        <v>41.400000000000006</v>
      </c>
    </row>
    <row r="1737" spans="1:22" ht="13.5" x14ac:dyDescent="0.25">
      <c r="A1737" s="3">
        <f>RSI!A1737</f>
        <v>44544</v>
      </c>
      <c r="B1737" s="2">
        <f>RSI!B1737</f>
        <v>4.3068</v>
      </c>
      <c r="C1737" s="2">
        <f>RSI!I1737</f>
        <v>38.759074171759146</v>
      </c>
      <c r="D1737" s="2">
        <f>MACD!E1737</f>
        <v>2.1966089750391049E-2</v>
      </c>
      <c r="E1737" s="2">
        <f>MACD!F1737</f>
        <v>1.0612132641125082E-2</v>
      </c>
      <c r="F1737" s="2">
        <f>'Moving Avg'!D1737</f>
        <v>4.3583400000000001</v>
      </c>
      <c r="G1737" s="2">
        <f>'Moving Avg'!F1737</f>
        <v>4.3836950000000003</v>
      </c>
      <c r="H1737" s="2">
        <f>'Moving Avg'!G1737</f>
        <v>4.3696120000000009</v>
      </c>
      <c r="I1737" s="2">
        <f>'Moving Avg'!H1737</f>
        <v>3.7688310000000005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16.5</v>
      </c>
      <c r="Q1737" s="9">
        <f t="shared" si="274"/>
        <v>18.725000000000001</v>
      </c>
      <c r="R1737" s="9">
        <f t="shared" si="275"/>
        <v>26.625</v>
      </c>
      <c r="S1737" s="9">
        <f t="shared" si="276"/>
        <v>23.675000000000001</v>
      </c>
      <c r="T1737" s="9">
        <f t="shared" si="277"/>
        <v>22.875</v>
      </c>
      <c r="U1737" s="8">
        <f t="shared" si="278"/>
        <v>23.008333333333336</v>
      </c>
      <c r="V1737" s="8">
        <f t="shared" si="279"/>
        <v>22.975000000000001</v>
      </c>
    </row>
    <row r="1738" spans="1:22" ht="13.5" x14ac:dyDescent="0.25">
      <c r="A1738" s="3">
        <f>RSI!A1738</f>
        <v>44545</v>
      </c>
      <c r="B1738" s="2">
        <f>RSI!B1738</f>
        <v>4.3068</v>
      </c>
      <c r="C1738" s="2">
        <f>RSI!I1738</f>
        <v>38.759074171759138</v>
      </c>
      <c r="D1738" s="2">
        <f>MACD!E1738</f>
        <v>2.6866762671601485E-2</v>
      </c>
      <c r="E1738" s="2">
        <f>MACD!F1738</f>
        <v>1.3863058647220363E-2</v>
      </c>
      <c r="F1738" s="2">
        <f>'Moving Avg'!D1738</f>
        <v>4.3454600000000001</v>
      </c>
      <c r="G1738" s="2">
        <f>'Moving Avg'!F1738</f>
        <v>4.3800699999999999</v>
      </c>
      <c r="H1738" s="2">
        <f>'Moving Avg'!G1738</f>
        <v>4.3681620000000017</v>
      </c>
      <c r="I1738" s="2">
        <f>'Moving Avg'!H1738</f>
        <v>3.7744385000000005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16.5</v>
      </c>
      <c r="Q1738" s="9">
        <f t="shared" si="274"/>
        <v>18.725000000000001</v>
      </c>
      <c r="R1738" s="9">
        <f t="shared" si="275"/>
        <v>26.625</v>
      </c>
      <c r="S1738" s="9">
        <f t="shared" si="276"/>
        <v>23.675000000000001</v>
      </c>
      <c r="T1738" s="9">
        <f t="shared" si="277"/>
        <v>22.875</v>
      </c>
      <c r="U1738" s="8">
        <f t="shared" si="278"/>
        <v>23.008333333333336</v>
      </c>
      <c r="V1738" s="8">
        <f t="shared" si="279"/>
        <v>22.975000000000001</v>
      </c>
    </row>
    <row r="1739" spans="1:22" ht="13.5" x14ac:dyDescent="0.25">
      <c r="A1739" s="3">
        <f>RSI!A1739</f>
        <v>44546</v>
      </c>
      <c r="B1739" s="2">
        <f>RSI!B1739</f>
        <v>4.3068</v>
      </c>
      <c r="C1739" s="2">
        <f>RSI!I1739</f>
        <v>38.759074171759146</v>
      </c>
      <c r="D1739" s="2">
        <f>MACD!E1739</f>
        <v>3.2640603134981738E-2</v>
      </c>
      <c r="E1739" s="2">
        <f>MACD!F1739</f>
        <v>1.7618567544772638E-2</v>
      </c>
      <c r="F1739" s="2">
        <f>'Moving Avg'!D1739</f>
        <v>4.3325799999999992</v>
      </c>
      <c r="G1739" s="2">
        <f>'Moving Avg'!F1739</f>
        <v>4.3760449999999995</v>
      </c>
      <c r="H1739" s="2">
        <f>'Moving Avg'!G1739</f>
        <v>4.3673560000000018</v>
      </c>
      <c r="I1739" s="2">
        <f>'Moving Avg'!H1739</f>
        <v>3.7800460000000005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16.5</v>
      </c>
      <c r="Q1739" s="9">
        <f t="shared" si="274"/>
        <v>18.725000000000001</v>
      </c>
      <c r="R1739" s="9">
        <f t="shared" si="275"/>
        <v>26.625</v>
      </c>
      <c r="S1739" s="9">
        <f t="shared" si="276"/>
        <v>23.675000000000001</v>
      </c>
      <c r="T1739" s="9">
        <f t="shared" si="277"/>
        <v>22.875</v>
      </c>
      <c r="U1739" s="8">
        <f t="shared" si="278"/>
        <v>23.008333333333336</v>
      </c>
      <c r="V1739" s="8">
        <f t="shared" si="279"/>
        <v>22.975000000000001</v>
      </c>
    </row>
    <row r="1740" spans="1:22" ht="13.5" x14ac:dyDescent="0.25">
      <c r="A1740" s="3">
        <f>RSI!A1740</f>
        <v>44550</v>
      </c>
      <c r="B1740" s="2">
        <f>RSI!B1740</f>
        <v>4.2988</v>
      </c>
      <c r="C1740" s="2">
        <f>RSI!I1740</f>
        <v>37.583715535051773</v>
      </c>
      <c r="D1740" s="2">
        <f>MACD!E1740</f>
        <v>3.6008818846918977E-2</v>
      </c>
      <c r="E1740" s="2">
        <f>MACD!F1740</f>
        <v>2.1296617805201909E-2</v>
      </c>
      <c r="F1740" s="2">
        <f>'Moving Avg'!D1740</f>
        <v>4.3196999999999992</v>
      </c>
      <c r="G1740" s="2">
        <f>'Moving Avg'!F1740</f>
        <v>4.3712149999999994</v>
      </c>
      <c r="H1740" s="2">
        <f>'Moving Avg'!G1740</f>
        <v>4.3692880000000009</v>
      </c>
      <c r="I1740" s="2">
        <f>'Moving Avg'!H1740</f>
        <v>3.7856135000000006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16.5</v>
      </c>
      <c r="Q1740" s="9">
        <f t="shared" si="274"/>
        <v>18.725000000000001</v>
      </c>
      <c r="R1740" s="9">
        <f t="shared" si="275"/>
        <v>26.625</v>
      </c>
      <c r="S1740" s="9">
        <f t="shared" si="276"/>
        <v>23.675000000000001</v>
      </c>
      <c r="T1740" s="9">
        <f t="shared" si="277"/>
        <v>22.875</v>
      </c>
      <c r="U1740" s="8">
        <f t="shared" si="278"/>
        <v>23.008333333333336</v>
      </c>
      <c r="V1740" s="8">
        <f t="shared" si="279"/>
        <v>22.975000000000001</v>
      </c>
    </row>
    <row r="1741" spans="1:22" ht="13.5" x14ac:dyDescent="0.25">
      <c r="A1741" s="3">
        <f>RSI!A1741</f>
        <v>44551</v>
      </c>
      <c r="B1741" s="2">
        <f>RSI!B1741</f>
        <v>4.2907000000000002</v>
      </c>
      <c r="C1741" s="2">
        <f>RSI!I1741</f>
        <v>36.380762906203451</v>
      </c>
      <c r="D1741" s="2">
        <f>MACD!E1741</f>
        <v>3.3661309004738627E-2</v>
      </c>
      <c r="E1741" s="2">
        <f>MACD!F1741</f>
        <v>2.3769556045109254E-2</v>
      </c>
      <c r="F1741" s="2">
        <f>'Moving Avg'!D1741</f>
        <v>4.3019800000000004</v>
      </c>
      <c r="G1741" s="2">
        <f>'Moving Avg'!F1741</f>
        <v>4.3667849999999984</v>
      </c>
      <c r="H1741" s="2">
        <f>'Moving Avg'!G1741</f>
        <v>4.3697700000000008</v>
      </c>
      <c r="I1741" s="2">
        <f>'Moving Avg'!H1741</f>
        <v>3.7911405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18.725000000000001</v>
      </c>
      <c r="R1741" s="9">
        <f t="shared" si="275"/>
        <v>26.625</v>
      </c>
      <c r="S1741" s="9">
        <f t="shared" si="276"/>
        <v>23.675000000000001</v>
      </c>
      <c r="T1741" s="9">
        <f t="shared" si="277"/>
        <v>22.875</v>
      </c>
      <c r="U1741" s="8">
        <f t="shared" si="278"/>
        <v>23.008333333333336</v>
      </c>
      <c r="V1741" s="8">
        <f t="shared" si="279"/>
        <v>22.975000000000001</v>
      </c>
    </row>
    <row r="1742" spans="1:22" ht="13.5" x14ac:dyDescent="0.25">
      <c r="A1742" s="3">
        <f>RSI!A1742</f>
        <v>44552</v>
      </c>
      <c r="B1742" s="2">
        <f>RSI!B1742</f>
        <v>4.2907000000000002</v>
      </c>
      <c r="C1742" s="2">
        <f>RSI!I1742</f>
        <v>36.380762906203451</v>
      </c>
      <c r="D1742" s="2">
        <f>MACD!E1742</f>
        <v>3.826583765824676E-2</v>
      </c>
      <c r="E1742" s="2">
        <f>MACD!F1742</f>
        <v>2.6668812367736758E-2</v>
      </c>
      <c r="F1742" s="2">
        <f>'Moving Avg'!D1742</f>
        <v>4.2987599999999997</v>
      </c>
      <c r="G1742" s="2">
        <f>'Moving Avg'!F1742</f>
        <v>4.3611500000000003</v>
      </c>
      <c r="H1742" s="2">
        <f>'Moving Avg'!G1742</f>
        <v>4.3686420000000004</v>
      </c>
      <c r="I1742" s="2">
        <f>'Moving Avg'!H1742</f>
        <v>3.7966675000000003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25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18.725000000000001</v>
      </c>
      <c r="R1742" s="9">
        <f t="shared" si="275"/>
        <v>26.625</v>
      </c>
      <c r="S1742" s="9">
        <f t="shared" si="276"/>
        <v>23.675000000000001</v>
      </c>
      <c r="T1742" s="9">
        <f t="shared" si="277"/>
        <v>22.875</v>
      </c>
      <c r="U1742" s="8">
        <f t="shared" si="278"/>
        <v>23.008333333333336</v>
      </c>
      <c r="V1742" s="8">
        <f t="shared" si="279"/>
        <v>22.975000000000001</v>
      </c>
    </row>
    <row r="1743" spans="1:22" ht="13.5" x14ac:dyDescent="0.25">
      <c r="A1743" s="3">
        <f>RSI!A1743</f>
        <v>44553</v>
      </c>
      <c r="B1743" s="2">
        <f>RSI!B1743</f>
        <v>4.2827000000000002</v>
      </c>
      <c r="C1743" s="2">
        <f>RSI!I1743</f>
        <v>35.094121500518966</v>
      </c>
      <c r="D1743" s="2">
        <f>MACD!E1743</f>
        <v>4.0653820647084338E-2</v>
      </c>
      <c r="E1743" s="2">
        <f>MACD!F1743</f>
        <v>2.9465814023606277E-2</v>
      </c>
      <c r="F1743" s="2">
        <f>'Moving Avg'!D1743</f>
        <v>4.293940000000001</v>
      </c>
      <c r="G1743" s="2">
        <f>'Moving Avg'!F1743</f>
        <v>4.3551149999999996</v>
      </c>
      <c r="H1743" s="2">
        <f>'Moving Avg'!G1743</f>
        <v>4.3673540000000006</v>
      </c>
      <c r="I1743" s="2">
        <f>'Moving Avg'!H1743</f>
        <v>3.8021545000000003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16.5</v>
      </c>
      <c r="Q1743" s="9">
        <f t="shared" si="274"/>
        <v>18.725000000000001</v>
      </c>
      <c r="R1743" s="9">
        <f t="shared" si="275"/>
        <v>26.625</v>
      </c>
      <c r="S1743" s="9">
        <f t="shared" si="276"/>
        <v>23.675000000000001</v>
      </c>
      <c r="T1743" s="9">
        <f t="shared" si="277"/>
        <v>22.875</v>
      </c>
      <c r="U1743" s="8">
        <f t="shared" si="278"/>
        <v>23.008333333333336</v>
      </c>
      <c r="V1743" s="8">
        <f t="shared" si="279"/>
        <v>22.975000000000001</v>
      </c>
    </row>
    <row r="1744" spans="1:22" ht="13.5" x14ac:dyDescent="0.25">
      <c r="A1744" s="3">
        <f>RSI!A1744</f>
        <v>44554</v>
      </c>
      <c r="B1744" s="2">
        <f>RSI!B1744</f>
        <v>4.2827000000000002</v>
      </c>
      <c r="C1744" s="2">
        <f>RSI!I1744</f>
        <v>35.094121500518966</v>
      </c>
      <c r="D1744" s="2">
        <f>MACD!E1744</f>
        <v>4.3070003095352583E-2</v>
      </c>
      <c r="E1744" s="2">
        <f>MACD!F1744</f>
        <v>3.2186651837955535E-2</v>
      </c>
      <c r="F1744" s="2">
        <f>'Moving Avg'!D1744</f>
        <v>4.2891199999999996</v>
      </c>
      <c r="G1744" s="2">
        <f>'Moving Avg'!F1744</f>
        <v>4.3490800000000016</v>
      </c>
      <c r="H1744" s="2">
        <f>'Moving Avg'!G1744</f>
        <v>4.3660660000000009</v>
      </c>
      <c r="I1744" s="2">
        <f>'Moving Avg'!H1744</f>
        <v>3.8076415000000003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16.5</v>
      </c>
      <c r="Q1744" s="9">
        <f t="shared" si="274"/>
        <v>18.725000000000001</v>
      </c>
      <c r="R1744" s="9">
        <f t="shared" si="275"/>
        <v>26.625</v>
      </c>
      <c r="S1744" s="9">
        <f t="shared" si="276"/>
        <v>23.675000000000001</v>
      </c>
      <c r="T1744" s="9">
        <f t="shared" si="277"/>
        <v>22.875</v>
      </c>
      <c r="U1744" s="8">
        <f t="shared" si="278"/>
        <v>23.008333333333336</v>
      </c>
      <c r="V1744" s="8">
        <f t="shared" si="279"/>
        <v>22.975000000000001</v>
      </c>
    </row>
    <row r="1745" spans="1:22" ht="13.5" x14ac:dyDescent="0.25">
      <c r="A1745" s="3">
        <f>RSI!A1745</f>
        <v>44557</v>
      </c>
      <c r="B1745" s="2">
        <f>RSI!B1745</f>
        <v>4.2988</v>
      </c>
      <c r="C1745" s="2">
        <f>RSI!I1745</f>
        <v>40.043253481786863</v>
      </c>
      <c r="D1745" s="2">
        <f>MACD!E1745</f>
        <v>4.305738247111357E-2</v>
      </c>
      <c r="E1745" s="2">
        <f>MACD!F1745</f>
        <v>3.4360797964587145E-2</v>
      </c>
      <c r="F1745" s="2">
        <f>'Moving Avg'!D1745</f>
        <v>4.2891199999999996</v>
      </c>
      <c r="G1745" s="2">
        <f>'Moving Avg'!F1745</f>
        <v>4.3438500000000015</v>
      </c>
      <c r="H1745" s="2">
        <f>'Moving Avg'!G1745</f>
        <v>4.3647780000000012</v>
      </c>
      <c r="I1745" s="2">
        <f>'Moving Avg'!H1745</f>
        <v>3.8132090000000005</v>
      </c>
      <c r="J1745" s="6" t="str">
        <f>OBV!F1745</f>
        <v>BULLISH</v>
      </c>
      <c r="K1745" s="6" t="str">
        <f>OBV!G1745</f>
        <v>NEUTRAL</v>
      </c>
      <c r="L1745" s="6" t="str">
        <f>OBV!H1745</f>
        <v>NEUTRAL</v>
      </c>
      <c r="M1745" s="8">
        <f t="shared" si="270"/>
        <v>25</v>
      </c>
      <c r="N1745" s="8">
        <f t="shared" si="271"/>
        <v>0</v>
      </c>
      <c r="O1745" s="8">
        <f t="shared" si="272"/>
        <v>50</v>
      </c>
      <c r="P1745" s="8">
        <f t="shared" si="273"/>
        <v>49.5</v>
      </c>
      <c r="Q1745" s="9">
        <f t="shared" si="274"/>
        <v>23.675000000000001</v>
      </c>
      <c r="R1745" s="9">
        <f t="shared" si="275"/>
        <v>34.875</v>
      </c>
      <c r="S1745" s="9">
        <f t="shared" si="276"/>
        <v>38.525000000000006</v>
      </c>
      <c r="T1745" s="9">
        <f t="shared" si="277"/>
        <v>31.125</v>
      </c>
      <c r="U1745" s="8">
        <f t="shared" si="278"/>
        <v>32.358333333333334</v>
      </c>
      <c r="V1745" s="8">
        <f t="shared" si="279"/>
        <v>32.049999999999997</v>
      </c>
    </row>
    <row r="1746" spans="1:22" ht="13.5" x14ac:dyDescent="0.25">
      <c r="A1746" s="3">
        <f>RSI!A1746</f>
        <v>44558</v>
      </c>
      <c r="B1746" s="2">
        <f>RSI!B1746</f>
        <v>4.3712</v>
      </c>
      <c r="C1746" s="2">
        <f>RSI!I1746</f>
        <v>56.212574625863617</v>
      </c>
      <c r="D1746" s="2">
        <f>MACD!E1746</f>
        <v>4.0404675344190011E-2</v>
      </c>
      <c r="E1746" s="2">
        <f>MACD!F1746</f>
        <v>3.5569573440507721E-2</v>
      </c>
      <c r="F1746" s="2">
        <f>'Moving Avg'!D1746</f>
        <v>4.3052200000000003</v>
      </c>
      <c r="G1746" s="2">
        <f>'Moving Avg'!F1746</f>
        <v>4.3422400000000012</v>
      </c>
      <c r="H1746" s="2">
        <f>'Moving Avg'!G1746</f>
        <v>4.3638120000000002</v>
      </c>
      <c r="I1746" s="2">
        <f>'Moving Avg'!H1746</f>
        <v>3.8191385000000015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  <c r="M1746" s="8">
        <f t="shared" si="270"/>
        <v>25</v>
      </c>
      <c r="N1746" s="8">
        <f t="shared" si="271"/>
        <v>0</v>
      </c>
      <c r="O1746" s="8">
        <f t="shared" si="272"/>
        <v>50</v>
      </c>
      <c r="P1746" s="8">
        <f t="shared" si="273"/>
        <v>83.5</v>
      </c>
      <c r="Q1746" s="9">
        <f t="shared" si="274"/>
        <v>28.774999999999999</v>
      </c>
      <c r="R1746" s="9">
        <f t="shared" si="275"/>
        <v>43.375</v>
      </c>
      <c r="S1746" s="9">
        <f t="shared" si="276"/>
        <v>53.825000000000003</v>
      </c>
      <c r="T1746" s="9">
        <f t="shared" si="277"/>
        <v>39.625</v>
      </c>
      <c r="U1746" s="8">
        <f t="shared" si="278"/>
        <v>41.991666666666667</v>
      </c>
      <c r="V1746" s="8">
        <f t="shared" si="279"/>
        <v>41.400000000000006</v>
      </c>
    </row>
    <row r="1747" spans="1:22" ht="13.5" x14ac:dyDescent="0.25">
      <c r="A1747" s="3">
        <f>RSI!A1747</f>
        <v>44559</v>
      </c>
      <c r="B1747" s="2">
        <f>RSI!B1747</f>
        <v>4.4115000000000002</v>
      </c>
      <c r="C1747" s="2">
        <f>RSI!I1747</f>
        <v>62.306188678211534</v>
      </c>
      <c r="D1747" s="2">
        <f>MACD!E1747</f>
        <v>2.3819167762193061E-2</v>
      </c>
      <c r="E1747" s="2">
        <f>MACD!F1747</f>
        <v>3.3219492304844792E-2</v>
      </c>
      <c r="F1747" s="2">
        <f>'Moving Avg'!D1747</f>
        <v>4.3293799999999996</v>
      </c>
      <c r="G1747" s="2">
        <f>'Moving Avg'!F1747</f>
        <v>4.342645000000001</v>
      </c>
      <c r="H1747" s="2">
        <f>'Moving Avg'!G1747</f>
        <v>4.3636520000000001</v>
      </c>
      <c r="I1747" s="2">
        <f>'Moving Avg'!H1747</f>
        <v>3.8252695000000019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25</v>
      </c>
      <c r="N1747" s="8">
        <f t="shared" si="271"/>
        <v>45</v>
      </c>
      <c r="O1747" s="8">
        <f t="shared" si="272"/>
        <v>50</v>
      </c>
      <c r="P1747" s="8">
        <f t="shared" si="273"/>
        <v>83.5</v>
      </c>
      <c r="Q1747" s="9">
        <f t="shared" si="274"/>
        <v>44.524999999999999</v>
      </c>
      <c r="R1747" s="9">
        <f t="shared" si="275"/>
        <v>52.375</v>
      </c>
      <c r="S1747" s="9">
        <f t="shared" si="276"/>
        <v>60.575000000000003</v>
      </c>
      <c r="T1747" s="9">
        <f t="shared" si="277"/>
        <v>50.875</v>
      </c>
      <c r="U1747" s="8">
        <f t="shared" si="278"/>
        <v>52.491666666666674</v>
      </c>
      <c r="V1747" s="8">
        <f t="shared" si="279"/>
        <v>52.087500000000006</v>
      </c>
    </row>
    <row r="1748" spans="1:22" ht="13.5" x14ac:dyDescent="0.25">
      <c r="A1748" s="3">
        <f>RSI!A1748</f>
        <v>44560</v>
      </c>
      <c r="B1748" s="2">
        <f>RSI!B1748</f>
        <v>4.4034000000000004</v>
      </c>
      <c r="C1748" s="2">
        <f>RSI!I1748</f>
        <v>60.48425515495704</v>
      </c>
      <c r="D1748" s="2">
        <f>MACD!E1748</f>
        <v>9.9602183146219048E-3</v>
      </c>
      <c r="E1748" s="2">
        <f>MACD!F1748</f>
        <v>2.8567637506800216E-2</v>
      </c>
      <c r="F1748" s="2">
        <f>'Moving Avg'!D1748</f>
        <v>4.3535200000000005</v>
      </c>
      <c r="G1748" s="2">
        <f>'Moving Avg'!F1748</f>
        <v>4.3430450000000018</v>
      </c>
      <c r="H1748" s="2">
        <f>'Moving Avg'!G1748</f>
        <v>4.3684820000000011</v>
      </c>
      <c r="I1748" s="2">
        <f>'Moving Avg'!H1748</f>
        <v>3.8313600000000019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0"/>
        <v>25</v>
      </c>
      <c r="N1748" s="8">
        <f t="shared" si="271"/>
        <v>45</v>
      </c>
      <c r="O1748" s="8">
        <f t="shared" si="272"/>
        <v>50</v>
      </c>
      <c r="P1748" s="8">
        <f t="shared" si="273"/>
        <v>83.5</v>
      </c>
      <c r="Q1748" s="9">
        <f t="shared" si="274"/>
        <v>44.524999999999999</v>
      </c>
      <c r="R1748" s="9">
        <f t="shared" si="275"/>
        <v>52.375</v>
      </c>
      <c r="S1748" s="9">
        <f t="shared" si="276"/>
        <v>60.575000000000003</v>
      </c>
      <c r="T1748" s="9">
        <f t="shared" si="277"/>
        <v>50.875</v>
      </c>
      <c r="U1748" s="8">
        <f t="shared" si="278"/>
        <v>52.491666666666674</v>
      </c>
      <c r="V1748" s="8">
        <f t="shared" si="279"/>
        <v>52.087500000000006</v>
      </c>
    </row>
    <row r="1749" spans="1:22" ht="13.5" x14ac:dyDescent="0.25">
      <c r="A1749" s="3">
        <f>RSI!A1749</f>
        <v>44561</v>
      </c>
      <c r="B1749" s="2">
        <f>RSI!B1749</f>
        <v>4.4115000000000002</v>
      </c>
      <c r="C1749" s="2">
        <f>RSI!I1749</f>
        <v>61.690653594791648</v>
      </c>
      <c r="D1749" s="2">
        <f>MACD!E1749</f>
        <v>-2.7122944242412572E-3</v>
      </c>
      <c r="E1749" s="2">
        <f>MACD!F1749</f>
        <v>2.231165112059192E-2</v>
      </c>
      <c r="F1749" s="2">
        <f>'Moving Avg'!D1749</f>
        <v>4.3792799999999996</v>
      </c>
      <c r="G1749" s="2">
        <f>'Moving Avg'!F1749</f>
        <v>4.3434500000000016</v>
      </c>
      <c r="H1749" s="2">
        <f>'Moving Avg'!G1749</f>
        <v>4.3691259999999996</v>
      </c>
      <c r="I1749" s="2">
        <f>'Moving Avg'!H1749</f>
        <v>3.8374910000000018</v>
      </c>
      <c r="J1749" s="6" t="str">
        <f>OBV!F1749</f>
        <v>BULLISH</v>
      </c>
      <c r="K1749" s="6" t="str">
        <f>OBV!G1749</f>
        <v>STRONG</v>
      </c>
      <c r="L1749" s="6" t="str">
        <f>OBV!H1749</f>
        <v>CONFIRMED BULLISH</v>
      </c>
      <c r="M1749" s="8">
        <f t="shared" si="270"/>
        <v>25</v>
      </c>
      <c r="N1749" s="8">
        <f t="shared" si="271"/>
        <v>100</v>
      </c>
      <c r="O1749" s="8">
        <f t="shared" si="272"/>
        <v>50</v>
      </c>
      <c r="P1749" s="8">
        <f t="shared" si="273"/>
        <v>100</v>
      </c>
      <c r="Q1749" s="9">
        <f t="shared" si="274"/>
        <v>66.25</v>
      </c>
      <c r="R1749" s="9">
        <f t="shared" si="275"/>
        <v>67.5</v>
      </c>
      <c r="S1749" s="9">
        <f t="shared" si="276"/>
        <v>76.25</v>
      </c>
      <c r="T1749" s="9">
        <f t="shared" si="277"/>
        <v>68.75</v>
      </c>
      <c r="U1749" s="8">
        <f t="shared" si="278"/>
        <v>70</v>
      </c>
      <c r="V1749" s="8">
        <f t="shared" si="279"/>
        <v>69.6875</v>
      </c>
    </row>
    <row r="1750" spans="1:22" ht="13.5" x14ac:dyDescent="0.25">
      <c r="A1750" s="3">
        <f>RSI!A1750</f>
        <v>44564</v>
      </c>
      <c r="B1750" s="2">
        <f>RSI!B1750</f>
        <v>4.6691000000000003</v>
      </c>
      <c r="C1750" s="2">
        <f>RSI!I1750</f>
        <v>81.272329916293515</v>
      </c>
      <c r="D1750" s="2">
        <f>MACD!E1750</f>
        <v>-3.4115405038174451E-2</v>
      </c>
      <c r="E1750" s="2">
        <f>MACD!F1750</f>
        <v>1.1026239888838645E-2</v>
      </c>
      <c r="F1750" s="2">
        <f>'Moving Avg'!D1750</f>
        <v>4.4533399999999999</v>
      </c>
      <c r="G1750" s="2">
        <f>'Moving Avg'!F1750</f>
        <v>4.3575400000000011</v>
      </c>
      <c r="H1750" s="2">
        <f>'Moving Avg'!G1750</f>
        <v>4.3755660000000001</v>
      </c>
      <c r="I1750" s="2">
        <f>'Moving Avg'!H1750</f>
        <v>3.8449100000000014</v>
      </c>
      <c r="J1750" s="6" t="str">
        <f>OBV!F1750</f>
        <v>BULLISH</v>
      </c>
      <c r="K1750" s="6" t="str">
        <f>OBV!G1750</f>
        <v>STRONG</v>
      </c>
      <c r="L1750" s="6" t="str">
        <f>OBV!H1750</f>
        <v>CONFIRMED BULLISH</v>
      </c>
      <c r="M1750" s="8">
        <f t="shared" si="270"/>
        <v>0</v>
      </c>
      <c r="N1750" s="8">
        <f t="shared" si="271"/>
        <v>100</v>
      </c>
      <c r="O1750" s="8">
        <f t="shared" si="272"/>
        <v>50</v>
      </c>
      <c r="P1750" s="8">
        <f t="shared" si="273"/>
        <v>100</v>
      </c>
      <c r="Q1750" s="9">
        <f t="shared" si="274"/>
        <v>57.5</v>
      </c>
      <c r="R1750" s="9">
        <f t="shared" si="275"/>
        <v>62.5</v>
      </c>
      <c r="S1750" s="9">
        <f t="shared" si="276"/>
        <v>72.5</v>
      </c>
      <c r="T1750" s="9">
        <f t="shared" si="277"/>
        <v>62.5</v>
      </c>
      <c r="U1750" s="8">
        <f t="shared" si="278"/>
        <v>64.166666666666671</v>
      </c>
      <c r="V1750" s="8">
        <f t="shared" si="279"/>
        <v>63.75</v>
      </c>
    </row>
    <row r="1751" spans="1:22" ht="13.5" x14ac:dyDescent="0.25">
      <c r="A1751" s="3">
        <f>RSI!A1751</f>
        <v>44565</v>
      </c>
      <c r="B1751" s="2">
        <f>RSI!B1751</f>
        <v>4.7817999999999996</v>
      </c>
      <c r="C1751" s="2">
        <f>RSI!I1751</f>
        <v>84.907124385937024</v>
      </c>
      <c r="D1751" s="2">
        <f>MACD!E1751</f>
        <v>-7.2144447199651296E-2</v>
      </c>
      <c r="E1751" s="2">
        <f>MACD!F1751</f>
        <v>-5.6078975288593423E-3</v>
      </c>
      <c r="F1751" s="2">
        <f>'Moving Avg'!D1751</f>
        <v>4.5354600000000005</v>
      </c>
      <c r="G1751" s="2">
        <f>'Moving Avg'!F1751</f>
        <v>4.3792750000000007</v>
      </c>
      <c r="H1751" s="2">
        <f>'Moving Avg'!G1751</f>
        <v>4.3842600000000003</v>
      </c>
      <c r="I1751" s="2">
        <f>'Moving Avg'!H1751</f>
        <v>3.853193000000001</v>
      </c>
      <c r="J1751" s="6" t="str">
        <f>OBV!F1751</f>
        <v>BULLISH</v>
      </c>
      <c r="K1751" s="6" t="str">
        <f>OBV!G1751</f>
        <v>STRONG</v>
      </c>
      <c r="L1751" s="6" t="str">
        <f>OBV!H1751</f>
        <v>CONFIRMED BULLISH</v>
      </c>
      <c r="M1751" s="8">
        <f t="shared" si="270"/>
        <v>0</v>
      </c>
      <c r="N1751" s="8">
        <f t="shared" si="271"/>
        <v>100</v>
      </c>
      <c r="O1751" s="8">
        <f t="shared" si="272"/>
        <v>50</v>
      </c>
      <c r="P1751" s="8">
        <f t="shared" si="273"/>
        <v>100</v>
      </c>
      <c r="Q1751" s="9">
        <f t="shared" si="274"/>
        <v>57.5</v>
      </c>
      <c r="R1751" s="9">
        <f t="shared" si="275"/>
        <v>62.5</v>
      </c>
      <c r="S1751" s="9">
        <f t="shared" si="276"/>
        <v>72.5</v>
      </c>
      <c r="T1751" s="9">
        <f t="shared" si="277"/>
        <v>62.5</v>
      </c>
      <c r="U1751" s="8">
        <f t="shared" si="278"/>
        <v>64.166666666666671</v>
      </c>
      <c r="V1751" s="8">
        <f t="shared" si="279"/>
        <v>63.75</v>
      </c>
    </row>
    <row r="1752" spans="1:22" ht="13.5" x14ac:dyDescent="0.25">
      <c r="A1752" s="3">
        <f>RSI!A1752</f>
        <v>44566</v>
      </c>
      <c r="B1752" s="2">
        <f>RSI!B1752</f>
        <v>4.6852</v>
      </c>
      <c r="C1752" s="2">
        <f>RSI!I1752</f>
        <v>72.00662662137961</v>
      </c>
      <c r="D1752" s="2">
        <f>MACD!E1752</f>
        <v>-9.9558147500527383E-2</v>
      </c>
      <c r="E1752" s="2">
        <f>MACD!F1752</f>
        <v>-2.439794752319295E-2</v>
      </c>
      <c r="F1752" s="2">
        <f>'Moving Avg'!D1752</f>
        <v>4.5902000000000003</v>
      </c>
      <c r="G1752" s="2">
        <f>'Moving Avg'!F1752</f>
        <v>4.3941700000000008</v>
      </c>
      <c r="H1752" s="2">
        <f>'Moving Avg'!G1752</f>
        <v>4.3910219999999995</v>
      </c>
      <c r="I1752" s="2">
        <f>'Moving Avg'!H1752</f>
        <v>3.8614440000000019</v>
      </c>
      <c r="J1752" s="6" t="str">
        <f>OBV!F1752</f>
        <v>BULLISH</v>
      </c>
      <c r="K1752" s="6" t="str">
        <f>OBV!G1752</f>
        <v>STRONG</v>
      </c>
      <c r="L1752" s="6" t="str">
        <f>OBV!H1752</f>
        <v>CONFIRMED BULLISH</v>
      </c>
      <c r="M1752" s="8">
        <f t="shared" si="270"/>
        <v>0</v>
      </c>
      <c r="N1752" s="8">
        <f t="shared" si="271"/>
        <v>100</v>
      </c>
      <c r="O1752" s="8">
        <f t="shared" si="272"/>
        <v>50</v>
      </c>
      <c r="P1752" s="8">
        <f t="shared" si="273"/>
        <v>100</v>
      </c>
      <c r="Q1752" s="9">
        <f t="shared" si="274"/>
        <v>57.5</v>
      </c>
      <c r="R1752" s="9">
        <f t="shared" si="275"/>
        <v>62.5</v>
      </c>
      <c r="S1752" s="9">
        <f t="shared" si="276"/>
        <v>72.5</v>
      </c>
      <c r="T1752" s="9">
        <f t="shared" si="277"/>
        <v>62.5</v>
      </c>
      <c r="U1752" s="8">
        <f t="shared" si="278"/>
        <v>64.166666666666671</v>
      </c>
      <c r="V1752" s="8">
        <f t="shared" si="279"/>
        <v>63.75</v>
      </c>
    </row>
    <row r="1753" spans="1:22" ht="13.5" x14ac:dyDescent="0.25">
      <c r="A1753" s="3">
        <f>RSI!A1753</f>
        <v>44567</v>
      </c>
      <c r="B1753" s="2">
        <f>RSI!B1753</f>
        <v>4.7496</v>
      </c>
      <c r="C1753" s="2">
        <f>RSI!I1753</f>
        <v>74.759885682511253</v>
      </c>
      <c r="D1753" s="2">
        <f>MACD!E1753</f>
        <v>-0.13039841813511188</v>
      </c>
      <c r="E1753" s="2">
        <f>MACD!F1753</f>
        <v>-4.5598041645576737E-2</v>
      </c>
      <c r="F1753" s="2">
        <f>'Moving Avg'!D1753</f>
        <v>4.6594400000000009</v>
      </c>
      <c r="G1753" s="2">
        <f>'Moving Avg'!F1753</f>
        <v>4.4130900000000004</v>
      </c>
      <c r="H1753" s="2">
        <f>'Moving Avg'!G1753</f>
        <v>4.3992339999999999</v>
      </c>
      <c r="I1753" s="2">
        <f>'Moving Avg'!H1753</f>
        <v>3.8701295000000022</v>
      </c>
      <c r="J1753" s="6" t="str">
        <f>OBV!F1753</f>
        <v>BULLISH</v>
      </c>
      <c r="K1753" s="6" t="str">
        <f>OBV!G1753</f>
        <v>STRONG</v>
      </c>
      <c r="L1753" s="6" t="str">
        <f>OBV!H1753</f>
        <v>CONFIRMED BULLISH</v>
      </c>
      <c r="M1753" s="8">
        <f t="shared" si="270"/>
        <v>0</v>
      </c>
      <c r="N1753" s="8">
        <f t="shared" si="271"/>
        <v>100</v>
      </c>
      <c r="O1753" s="8">
        <f t="shared" si="272"/>
        <v>50</v>
      </c>
      <c r="P1753" s="8">
        <f t="shared" si="273"/>
        <v>100</v>
      </c>
      <c r="Q1753" s="9">
        <f t="shared" si="274"/>
        <v>57.5</v>
      </c>
      <c r="R1753" s="9">
        <f t="shared" si="275"/>
        <v>62.5</v>
      </c>
      <c r="S1753" s="9">
        <f t="shared" si="276"/>
        <v>72.5</v>
      </c>
      <c r="T1753" s="9">
        <f t="shared" si="277"/>
        <v>62.5</v>
      </c>
      <c r="U1753" s="8">
        <f t="shared" si="278"/>
        <v>64.166666666666671</v>
      </c>
      <c r="V1753" s="8">
        <f t="shared" si="279"/>
        <v>63.75</v>
      </c>
    </row>
    <row r="1754" spans="1:22" ht="13.5" x14ac:dyDescent="0.25">
      <c r="A1754" s="3">
        <f>RSI!A1754</f>
        <v>44568</v>
      </c>
      <c r="B1754" s="2">
        <f>RSI!B1754</f>
        <v>4.6691000000000003</v>
      </c>
      <c r="C1754" s="2">
        <f>RSI!I1754</f>
        <v>66.018999323385643</v>
      </c>
      <c r="D1754" s="2">
        <f>MACD!E1754</f>
        <v>-0.15243283623189363</v>
      </c>
      <c r="E1754" s="2">
        <f>MACD!F1754</f>
        <v>-6.6965000562840118E-2</v>
      </c>
      <c r="F1754" s="2">
        <f>'Moving Avg'!D1754</f>
        <v>4.71096</v>
      </c>
      <c r="G1754" s="2">
        <f>'Moving Avg'!F1754</f>
        <v>4.4279849999999996</v>
      </c>
      <c r="H1754" s="2">
        <f>'Moving Avg'!G1754</f>
        <v>4.405835999999999</v>
      </c>
      <c r="I1754" s="2">
        <f>'Moving Avg'!H1754</f>
        <v>3.8784500000000013</v>
      </c>
      <c r="J1754" s="6" t="str">
        <f>OBV!F1754</f>
        <v>BULLISH</v>
      </c>
      <c r="K1754" s="6" t="str">
        <f>OBV!G1754</f>
        <v>STRONG</v>
      </c>
      <c r="L1754" s="6" t="str">
        <f>OBV!H1754</f>
        <v>CONFIRMED BULLISH</v>
      </c>
      <c r="M1754" s="8">
        <f t="shared" si="270"/>
        <v>25</v>
      </c>
      <c r="N1754" s="8">
        <f t="shared" si="271"/>
        <v>100</v>
      </c>
      <c r="O1754" s="8">
        <f t="shared" si="272"/>
        <v>50</v>
      </c>
      <c r="P1754" s="8">
        <f t="shared" si="273"/>
        <v>100</v>
      </c>
      <c r="Q1754" s="9">
        <f t="shared" si="274"/>
        <v>66.25</v>
      </c>
      <c r="R1754" s="9">
        <f t="shared" si="275"/>
        <v>67.5</v>
      </c>
      <c r="S1754" s="9">
        <f t="shared" si="276"/>
        <v>76.25</v>
      </c>
      <c r="T1754" s="9">
        <f t="shared" si="277"/>
        <v>68.75</v>
      </c>
      <c r="U1754" s="8">
        <f t="shared" si="278"/>
        <v>70</v>
      </c>
      <c r="V1754" s="8">
        <f t="shared" si="279"/>
        <v>69.6875</v>
      </c>
    </row>
    <row r="1755" spans="1:22" ht="13.5" x14ac:dyDescent="0.25">
      <c r="A1755" s="3">
        <f>RSI!A1755</f>
        <v>44571</v>
      </c>
      <c r="B1755" s="2">
        <f>RSI!B1755</f>
        <v>4.6448999999999998</v>
      </c>
      <c r="C1755" s="2">
        <f>RSI!I1755</f>
        <v>63.611176950839784</v>
      </c>
      <c r="D1755" s="2">
        <f>MACD!E1755</f>
        <v>-0.16809304600877972</v>
      </c>
      <c r="E1755" s="2">
        <f>MACD!F1755</f>
        <v>-8.7190609652028045E-2</v>
      </c>
      <c r="F1755" s="2">
        <f>'Moving Avg'!D1755</f>
        <v>4.7061200000000003</v>
      </c>
      <c r="G1755" s="2">
        <f>'Moving Avg'!F1755</f>
        <v>4.4420699999999993</v>
      </c>
      <c r="H1755" s="2">
        <f>'Moving Avg'!G1755</f>
        <v>4.4117919999999993</v>
      </c>
      <c r="I1755" s="2">
        <f>'Moving Avg'!H1755</f>
        <v>3.886725000000002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100</v>
      </c>
      <c r="O1755" s="8">
        <f t="shared" si="272"/>
        <v>50</v>
      </c>
      <c r="P1755" s="8">
        <f t="shared" si="273"/>
        <v>16.5</v>
      </c>
      <c r="Q1755" s="9">
        <f t="shared" si="274"/>
        <v>53.725000000000001</v>
      </c>
      <c r="R1755" s="9">
        <f t="shared" si="275"/>
        <v>46.625</v>
      </c>
      <c r="S1755" s="9">
        <f t="shared" si="276"/>
        <v>38.674999999999997</v>
      </c>
      <c r="T1755" s="9">
        <f t="shared" si="277"/>
        <v>47.875</v>
      </c>
      <c r="U1755" s="8">
        <f t="shared" si="278"/>
        <v>46.341666666666661</v>
      </c>
      <c r="V1755" s="8">
        <f t="shared" si="279"/>
        <v>46.724999999999994</v>
      </c>
    </row>
    <row r="1756" spans="1:22" ht="13.5" x14ac:dyDescent="0.25">
      <c r="A1756" s="3">
        <f>RSI!A1756</f>
        <v>44572</v>
      </c>
      <c r="B1756" s="2">
        <f>RSI!B1756</f>
        <v>4.6691000000000003</v>
      </c>
      <c r="C1756" s="2">
        <f>RSI!I1756</f>
        <v>64.986411623606074</v>
      </c>
      <c r="D1756" s="2">
        <f>MACD!E1756</f>
        <v>-0.17304514146350591</v>
      </c>
      <c r="E1756" s="2">
        <f>MACD!F1756</f>
        <v>-0.10436151601432363</v>
      </c>
      <c r="F1756" s="2">
        <f>'Moving Avg'!D1756</f>
        <v>4.6835800000000001</v>
      </c>
      <c r="G1756" s="2">
        <f>'Moving Avg'!F1756</f>
        <v>4.4565599999999996</v>
      </c>
      <c r="H1756" s="2">
        <f>'Moving Avg'!G1756</f>
        <v>4.4183939999999993</v>
      </c>
      <c r="I1756" s="2">
        <f>'Moving Avg'!H1756</f>
        <v>3.8950455000000015</v>
      </c>
      <c r="J1756" s="6" t="str">
        <f>OBV!F1756</f>
        <v>BEARISH</v>
      </c>
      <c r="K1756" s="6" t="str">
        <f>OBV!G1756</f>
        <v>WEAK</v>
      </c>
      <c r="L1756" s="6" t="str">
        <f>OBV!H1756</f>
        <v>CONFIRMED BEARISH</v>
      </c>
      <c r="M1756" s="8">
        <f t="shared" si="270"/>
        <v>25</v>
      </c>
      <c r="N1756" s="8">
        <f t="shared" si="271"/>
        <v>100</v>
      </c>
      <c r="O1756" s="8">
        <f t="shared" si="272"/>
        <v>50</v>
      </c>
      <c r="P1756" s="8">
        <f t="shared" si="273"/>
        <v>0</v>
      </c>
      <c r="Q1756" s="9">
        <f t="shared" si="274"/>
        <v>51.25</v>
      </c>
      <c r="R1756" s="9">
        <f t="shared" si="275"/>
        <v>42.5</v>
      </c>
      <c r="S1756" s="9">
        <f t="shared" si="276"/>
        <v>31.25</v>
      </c>
      <c r="T1756" s="9">
        <f t="shared" si="277"/>
        <v>43.75</v>
      </c>
      <c r="U1756" s="8">
        <f t="shared" si="278"/>
        <v>41.666666666666664</v>
      </c>
      <c r="V1756" s="8">
        <f t="shared" si="279"/>
        <v>42.1875</v>
      </c>
    </row>
    <row r="1757" spans="1:22" ht="13.5" x14ac:dyDescent="0.25">
      <c r="A1757" s="3">
        <f>RSI!A1757</f>
        <v>44573</v>
      </c>
      <c r="B1757" s="2">
        <f>RSI!B1757</f>
        <v>4.6529999999999996</v>
      </c>
      <c r="C1757" s="2">
        <f>RSI!I1757</f>
        <v>63.273150896116135</v>
      </c>
      <c r="D1757" s="2">
        <f>MACD!E1757</f>
        <v>-0.17095524312788157</v>
      </c>
      <c r="E1757" s="2">
        <f>MACD!F1757</f>
        <v>-0.11768026143703522</v>
      </c>
      <c r="F1757" s="2">
        <f>'Moving Avg'!D1757</f>
        <v>4.6771399999999996</v>
      </c>
      <c r="G1757" s="2">
        <f>'Moving Avg'!F1757</f>
        <v>4.4738699999999998</v>
      </c>
      <c r="H1757" s="2">
        <f>'Moving Avg'!G1757</f>
        <v>4.4214540000000007</v>
      </c>
      <c r="I1757" s="2">
        <f>'Moving Avg'!H1757</f>
        <v>3.9032855000000017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  <c r="M1757" s="8">
        <f t="shared" si="270"/>
        <v>25</v>
      </c>
      <c r="N1757" s="8">
        <f t="shared" si="271"/>
        <v>100</v>
      </c>
      <c r="O1757" s="8">
        <f t="shared" si="272"/>
        <v>50</v>
      </c>
      <c r="P1757" s="8">
        <f t="shared" si="273"/>
        <v>0</v>
      </c>
      <c r="Q1757" s="9">
        <f t="shared" si="274"/>
        <v>51.25</v>
      </c>
      <c r="R1757" s="9">
        <f t="shared" si="275"/>
        <v>42.5</v>
      </c>
      <c r="S1757" s="9">
        <f t="shared" si="276"/>
        <v>31.25</v>
      </c>
      <c r="T1757" s="9">
        <f t="shared" si="277"/>
        <v>43.75</v>
      </c>
      <c r="U1757" s="8">
        <f t="shared" si="278"/>
        <v>41.666666666666664</v>
      </c>
      <c r="V1757" s="8">
        <f t="shared" si="279"/>
        <v>42.1875</v>
      </c>
    </row>
    <row r="1758" spans="1:22" ht="13.5" x14ac:dyDescent="0.25">
      <c r="A1758" s="3">
        <f>RSI!A1758</f>
        <v>44574</v>
      </c>
      <c r="B1758" s="2">
        <f>RSI!B1758</f>
        <v>4.6448999999999998</v>
      </c>
      <c r="C1758" s="2">
        <f>RSI!I1758</f>
        <v>62.382095533135775</v>
      </c>
      <c r="D1758" s="2">
        <f>MACD!E1758</f>
        <v>-0.17076794109139026</v>
      </c>
      <c r="E1758" s="2">
        <f>MACD!F1758</f>
        <v>-0.12829779736790622</v>
      </c>
      <c r="F1758" s="2">
        <f>'Moving Avg'!D1758</f>
        <v>4.6562000000000001</v>
      </c>
      <c r="G1758" s="2">
        <f>'Moving Avg'!F1758</f>
        <v>4.4907750000000011</v>
      </c>
      <c r="H1758" s="2">
        <f>'Moving Avg'!G1758</f>
        <v>4.4243519999999998</v>
      </c>
      <c r="I1758" s="2">
        <f>'Moving Avg'!H1758</f>
        <v>3.9114850000000017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  <c r="M1758" s="8">
        <f t="shared" si="270"/>
        <v>25</v>
      </c>
      <c r="N1758" s="8">
        <f t="shared" si="271"/>
        <v>100</v>
      </c>
      <c r="O1758" s="8">
        <f t="shared" si="272"/>
        <v>50</v>
      </c>
      <c r="P1758" s="8">
        <f t="shared" si="273"/>
        <v>0</v>
      </c>
      <c r="Q1758" s="9">
        <f t="shared" si="274"/>
        <v>51.25</v>
      </c>
      <c r="R1758" s="9">
        <f t="shared" si="275"/>
        <v>42.5</v>
      </c>
      <c r="S1758" s="9">
        <f t="shared" si="276"/>
        <v>31.25</v>
      </c>
      <c r="T1758" s="9">
        <f t="shared" si="277"/>
        <v>43.75</v>
      </c>
      <c r="U1758" s="8">
        <f t="shared" si="278"/>
        <v>41.666666666666664</v>
      </c>
      <c r="V1758" s="8">
        <f t="shared" si="279"/>
        <v>42.1875</v>
      </c>
    </row>
    <row r="1759" spans="1:22" ht="13.5" x14ac:dyDescent="0.25">
      <c r="A1759" s="3">
        <f>RSI!A1759</f>
        <v>44575</v>
      </c>
      <c r="B1759" s="2">
        <f>RSI!B1759</f>
        <v>4.6529999999999996</v>
      </c>
      <c r="C1759" s="2">
        <f>RSI!I1759</f>
        <v>62.944084076275729</v>
      </c>
      <c r="D1759" s="2">
        <f>MACD!E1759</f>
        <v>-0.1707811039848357</v>
      </c>
      <c r="E1759" s="2">
        <f>MACD!F1759</f>
        <v>-0.13679445869129211</v>
      </c>
      <c r="F1759" s="2">
        <f>'Moving Avg'!D1759</f>
        <v>4.6529799999999994</v>
      </c>
      <c r="G1759" s="2">
        <f>'Moving Avg'!F1759</f>
        <v>4.5080850000000003</v>
      </c>
      <c r="H1759" s="2">
        <f>'Moving Avg'!G1759</f>
        <v>4.429182</v>
      </c>
      <c r="I1759" s="2">
        <f>'Moving Avg'!H1759</f>
        <v>3.9197250000000023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100</v>
      </c>
      <c r="O1759" s="8">
        <f t="shared" si="272"/>
        <v>50</v>
      </c>
      <c r="P1759" s="8">
        <f t="shared" si="273"/>
        <v>16.5</v>
      </c>
      <c r="Q1759" s="9">
        <f t="shared" si="274"/>
        <v>53.725000000000001</v>
      </c>
      <c r="R1759" s="9">
        <f t="shared" si="275"/>
        <v>46.625</v>
      </c>
      <c r="S1759" s="9">
        <f t="shared" si="276"/>
        <v>38.674999999999997</v>
      </c>
      <c r="T1759" s="9">
        <f t="shared" si="277"/>
        <v>47.875</v>
      </c>
      <c r="U1759" s="8">
        <f t="shared" si="278"/>
        <v>46.341666666666661</v>
      </c>
      <c r="V1759" s="8">
        <f t="shared" si="279"/>
        <v>46.724999999999994</v>
      </c>
    </row>
    <row r="1760" spans="1:22" ht="13.5" x14ac:dyDescent="0.25">
      <c r="A1760" s="3">
        <f>RSI!A1760</f>
        <v>44578</v>
      </c>
      <c r="B1760" s="2">
        <f>RSI!B1760</f>
        <v>4.6609999999999996</v>
      </c>
      <c r="C1760" s="2">
        <f>RSI!I1760</f>
        <v>63.523690784091784</v>
      </c>
      <c r="D1760" s="2">
        <f>MACD!E1760</f>
        <v>-0.13255915349981606</v>
      </c>
      <c r="E1760" s="2">
        <f>MACD!F1760</f>
        <v>-0.1359473976529969</v>
      </c>
      <c r="F1760" s="2">
        <f>'Moving Avg'!D1760</f>
        <v>4.6562000000000001</v>
      </c>
      <c r="G1760" s="2">
        <f>'Moving Avg'!F1760</f>
        <v>4.5261950000000004</v>
      </c>
      <c r="H1760" s="2">
        <f>'Moving Avg'!G1760</f>
        <v>4.4343339999999989</v>
      </c>
      <c r="I1760" s="2">
        <f>'Moving Avg'!H1760</f>
        <v>3.9280050000000029</v>
      </c>
      <c r="J1760" s="6" t="str">
        <f>OBV!F1760</f>
        <v>BULLISH</v>
      </c>
      <c r="K1760" s="6" t="str">
        <f>OBV!G1760</f>
        <v>STRONG</v>
      </c>
      <c r="L1760" s="6" t="str">
        <f>OBV!H1760</f>
        <v>CONFIRMED BULLISH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100</v>
      </c>
      <c r="Q1760" s="9">
        <f t="shared" si="274"/>
        <v>31.25</v>
      </c>
      <c r="R1760" s="9">
        <f t="shared" si="275"/>
        <v>47.5</v>
      </c>
      <c r="S1760" s="9">
        <f t="shared" si="276"/>
        <v>61.25</v>
      </c>
      <c r="T1760" s="9">
        <f t="shared" si="277"/>
        <v>43.75</v>
      </c>
      <c r="U1760" s="8">
        <f t="shared" si="278"/>
        <v>46.666666666666664</v>
      </c>
      <c r="V1760" s="8">
        <f t="shared" si="279"/>
        <v>45.9375</v>
      </c>
    </row>
    <row r="1761" spans="1:22" ht="13.5" x14ac:dyDescent="0.25">
      <c r="A1761" s="3">
        <f>RSI!A1761</f>
        <v>44579</v>
      </c>
      <c r="B1761" s="2">
        <f>RSI!B1761</f>
        <v>4.6368999999999998</v>
      </c>
      <c r="C1761" s="2">
        <f>RSI!I1761</f>
        <v>60.455896356669662</v>
      </c>
      <c r="D1761" s="2">
        <f>MACD!E1761</f>
        <v>-8.188658085770939E-2</v>
      </c>
      <c r="E1761" s="2">
        <f>MACD!F1761</f>
        <v>-0.12513523429393941</v>
      </c>
      <c r="F1761" s="2">
        <f>'Moving Avg'!D1761</f>
        <v>4.6497599999999997</v>
      </c>
      <c r="G1761" s="2">
        <f>'Moving Avg'!F1761</f>
        <v>4.5435049999999997</v>
      </c>
      <c r="H1761" s="2">
        <f>'Moving Avg'!G1761</f>
        <v>4.4390039999999997</v>
      </c>
      <c r="I1761" s="2">
        <f>'Moving Avg'!H1761</f>
        <v>3.9361645000000025</v>
      </c>
      <c r="J1761" s="6" t="str">
        <f>OBV!F1761</f>
        <v>BULLISH</v>
      </c>
      <c r="K1761" s="6" t="str">
        <f>OBV!G1761</f>
        <v>STRONG</v>
      </c>
      <c r="L1761" s="6" t="str">
        <f>OBV!H1761</f>
        <v>BULLISH DIVERGENCE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83</v>
      </c>
      <c r="Q1761" s="9">
        <f t="shared" si="274"/>
        <v>28.7</v>
      </c>
      <c r="R1761" s="9">
        <f t="shared" si="275"/>
        <v>43.25</v>
      </c>
      <c r="S1761" s="9">
        <f t="shared" si="276"/>
        <v>53.6</v>
      </c>
      <c r="T1761" s="9">
        <f t="shared" si="277"/>
        <v>39.5</v>
      </c>
      <c r="U1761" s="8">
        <f t="shared" si="278"/>
        <v>41.85</v>
      </c>
      <c r="V1761" s="8">
        <f t="shared" si="279"/>
        <v>41.262500000000003</v>
      </c>
    </row>
    <row r="1762" spans="1:22" ht="13.5" x14ac:dyDescent="0.25">
      <c r="A1762" s="3">
        <f>RSI!A1762</f>
        <v>44580</v>
      </c>
      <c r="B1762" s="2">
        <f>RSI!B1762</f>
        <v>4.6368999999999998</v>
      </c>
      <c r="C1762" s="2">
        <f>RSI!I1762</f>
        <v>60.455896356669662</v>
      </c>
      <c r="D1762" s="2">
        <f>MACD!E1762</f>
        <v>-5.4462923307823097E-2</v>
      </c>
      <c r="E1762" s="2">
        <f>MACD!F1762</f>
        <v>-0.11100077209671616</v>
      </c>
      <c r="F1762" s="2">
        <f>'Moving Avg'!D1762</f>
        <v>4.6465399999999999</v>
      </c>
      <c r="G1762" s="2">
        <f>'Moving Avg'!F1762</f>
        <v>4.5608149999999998</v>
      </c>
      <c r="H1762" s="2">
        <f>'Moving Avg'!G1762</f>
        <v>4.4449619999999994</v>
      </c>
      <c r="I1762" s="2">
        <f>'Moving Avg'!H1762</f>
        <v>3.9443240000000026</v>
      </c>
      <c r="J1762" s="6" t="str">
        <f>OBV!F1762</f>
        <v>BULLISH</v>
      </c>
      <c r="K1762" s="6" t="str">
        <f>OBV!G1762</f>
        <v>STRONG</v>
      </c>
      <c r="L1762" s="6" t="str">
        <f>OBV!H1762</f>
        <v>BULLISH DIVERGENCE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83</v>
      </c>
      <c r="Q1762" s="9">
        <f t="shared" si="274"/>
        <v>28.7</v>
      </c>
      <c r="R1762" s="9">
        <f t="shared" si="275"/>
        <v>43.25</v>
      </c>
      <c r="S1762" s="9">
        <f t="shared" si="276"/>
        <v>53.6</v>
      </c>
      <c r="T1762" s="9">
        <f t="shared" si="277"/>
        <v>39.5</v>
      </c>
      <c r="U1762" s="8">
        <f t="shared" si="278"/>
        <v>41.85</v>
      </c>
      <c r="V1762" s="8">
        <f t="shared" si="279"/>
        <v>41.262500000000003</v>
      </c>
    </row>
    <row r="1763" spans="1:22" ht="13.5" x14ac:dyDescent="0.25">
      <c r="A1763" s="3">
        <f>RSI!A1763</f>
        <v>44581</v>
      </c>
      <c r="B1763" s="2">
        <f>RSI!B1763</f>
        <v>4.5242000000000004</v>
      </c>
      <c r="C1763" s="2">
        <f>RSI!I1763</f>
        <v>47.907910948369363</v>
      </c>
      <c r="D1763" s="2">
        <f>MACD!E1763</f>
        <v>-1.3550223822209162E-2</v>
      </c>
      <c r="E1763" s="2">
        <f>MACD!F1763</f>
        <v>-9.1510662441814772E-2</v>
      </c>
      <c r="F1763" s="2">
        <f>'Moving Avg'!D1763</f>
        <v>4.6224000000000007</v>
      </c>
      <c r="G1763" s="2">
        <f>'Moving Avg'!F1763</f>
        <v>4.5728899999999992</v>
      </c>
      <c r="H1763" s="2">
        <f>'Moving Avg'!G1763</f>
        <v>4.4486659999999993</v>
      </c>
      <c r="I1763" s="2">
        <f>'Moving Avg'!H1763</f>
        <v>3.9519200000000025</v>
      </c>
      <c r="J1763" s="6" t="str">
        <f>OBV!F1763</f>
        <v>BULLISH</v>
      </c>
      <c r="K1763" s="6" t="str">
        <f>OBV!G1763</f>
        <v>STRONG</v>
      </c>
      <c r="L1763" s="6" t="str">
        <f>OBV!H1763</f>
        <v>BULLISH DIVERGENCE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83</v>
      </c>
      <c r="Q1763" s="9">
        <f t="shared" si="274"/>
        <v>28.7</v>
      </c>
      <c r="R1763" s="9">
        <f t="shared" si="275"/>
        <v>43.25</v>
      </c>
      <c r="S1763" s="9">
        <f t="shared" si="276"/>
        <v>53.6</v>
      </c>
      <c r="T1763" s="9">
        <f t="shared" si="277"/>
        <v>39.5</v>
      </c>
      <c r="U1763" s="8">
        <f t="shared" si="278"/>
        <v>41.85</v>
      </c>
      <c r="V1763" s="8">
        <f t="shared" si="279"/>
        <v>41.262500000000003</v>
      </c>
    </row>
    <row r="1764" spans="1:22" ht="13.5" x14ac:dyDescent="0.25">
      <c r="A1764" s="3">
        <f>RSI!A1764</f>
        <v>44582</v>
      </c>
      <c r="B1764" s="2">
        <f>RSI!B1764</f>
        <v>4.5644</v>
      </c>
      <c r="C1764" s="2">
        <f>RSI!I1764</f>
        <v>51.754526095860896</v>
      </c>
      <c r="D1764" s="2">
        <f>MACD!E1764</f>
        <v>5.8645717727552338E-3</v>
      </c>
      <c r="E1764" s="2">
        <f>MACD!F1764</f>
        <v>-7.2035615598900773E-2</v>
      </c>
      <c r="F1764" s="2">
        <f>'Moving Avg'!D1764</f>
        <v>4.6046800000000001</v>
      </c>
      <c r="G1764" s="2">
        <f>'Moving Avg'!F1764</f>
        <v>4.5869749999999998</v>
      </c>
      <c r="H1764" s="2">
        <f>'Moving Avg'!G1764</f>
        <v>4.4530119999999993</v>
      </c>
      <c r="I1764" s="2">
        <f>'Moving Avg'!H1764</f>
        <v>3.9597170000000022</v>
      </c>
      <c r="J1764" s="6" t="str">
        <f>OBV!F1764</f>
        <v>BULLISH</v>
      </c>
      <c r="K1764" s="6" t="str">
        <f>OBV!G1764</f>
        <v>STRONG</v>
      </c>
      <c r="L1764" s="6" t="str">
        <f>OBV!H1764</f>
        <v>BULLISH DIVERGENCE</v>
      </c>
      <c r="M1764" s="8">
        <f t="shared" si="270"/>
        <v>25</v>
      </c>
      <c r="N1764" s="8">
        <f t="shared" si="271"/>
        <v>0</v>
      </c>
      <c r="O1764" s="8">
        <f t="shared" si="272"/>
        <v>50</v>
      </c>
      <c r="P1764" s="8">
        <f t="shared" si="273"/>
        <v>83</v>
      </c>
      <c r="Q1764" s="9">
        <f t="shared" si="274"/>
        <v>28.7</v>
      </c>
      <c r="R1764" s="9">
        <f t="shared" si="275"/>
        <v>43.25</v>
      </c>
      <c r="S1764" s="9">
        <f t="shared" si="276"/>
        <v>53.6</v>
      </c>
      <c r="T1764" s="9">
        <f t="shared" si="277"/>
        <v>39.5</v>
      </c>
      <c r="U1764" s="8">
        <f t="shared" si="278"/>
        <v>41.85</v>
      </c>
      <c r="V1764" s="8">
        <f t="shared" si="279"/>
        <v>41.262500000000003</v>
      </c>
    </row>
    <row r="1765" spans="1:22" ht="13.5" x14ac:dyDescent="0.25">
      <c r="A1765" s="3">
        <f>RSI!A1765</f>
        <v>44585</v>
      </c>
      <c r="B1765" s="2">
        <f>RSI!B1765</f>
        <v>4.4276</v>
      </c>
      <c r="C1765" s="2">
        <f>RSI!I1765</f>
        <v>40.731874352937695</v>
      </c>
      <c r="D1765" s="2">
        <f>MACD!E1765</f>
        <v>2.8612180039205626E-2</v>
      </c>
      <c r="E1765" s="2">
        <f>MACD!F1765</f>
        <v>-5.1906056471279494E-2</v>
      </c>
      <c r="F1765" s="2">
        <f>'Moving Avg'!D1765</f>
        <v>4.5579999999999998</v>
      </c>
      <c r="G1765" s="2">
        <f>'Moving Avg'!F1765</f>
        <v>4.5934149999999994</v>
      </c>
      <c r="H1765" s="2">
        <f>'Moving Avg'!G1765</f>
        <v>4.4534960000000003</v>
      </c>
      <c r="I1765" s="2">
        <f>'Moving Avg'!H1765</f>
        <v>3.9668300000000021</v>
      </c>
      <c r="J1765" s="6" t="str">
        <f>OBV!F1765</f>
        <v>BULLISH</v>
      </c>
      <c r="K1765" s="6" t="str">
        <f>OBV!G1765</f>
        <v>STRONG</v>
      </c>
      <c r="L1765" s="6" t="str">
        <f>OBV!H1765</f>
        <v>BULLISH DIVERGENCE</v>
      </c>
      <c r="M1765" s="8">
        <f t="shared" si="270"/>
        <v>25</v>
      </c>
      <c r="N1765" s="8">
        <f t="shared" si="271"/>
        <v>0</v>
      </c>
      <c r="O1765" s="8">
        <f t="shared" si="272"/>
        <v>50</v>
      </c>
      <c r="P1765" s="8">
        <f t="shared" si="273"/>
        <v>83</v>
      </c>
      <c r="Q1765" s="9">
        <f t="shared" si="274"/>
        <v>28.7</v>
      </c>
      <c r="R1765" s="9">
        <f t="shared" si="275"/>
        <v>43.25</v>
      </c>
      <c r="S1765" s="9">
        <f t="shared" si="276"/>
        <v>53.6</v>
      </c>
      <c r="T1765" s="9">
        <f t="shared" si="277"/>
        <v>39.5</v>
      </c>
      <c r="U1765" s="8">
        <f t="shared" si="278"/>
        <v>41.85</v>
      </c>
      <c r="V1765" s="8">
        <f t="shared" si="279"/>
        <v>41.262500000000003</v>
      </c>
    </row>
    <row r="1766" spans="1:22" ht="13.5" x14ac:dyDescent="0.25">
      <c r="A1766" s="3">
        <f>RSI!A1766</f>
        <v>44586</v>
      </c>
      <c r="B1766" s="2">
        <f>RSI!B1766</f>
        <v>4.5080999999999998</v>
      </c>
      <c r="C1766" s="2">
        <f>RSI!I1766</f>
        <v>47.779934885938857</v>
      </c>
      <c r="D1766" s="2">
        <f>MACD!E1766</f>
        <v>4.6344782754639269E-2</v>
      </c>
      <c r="E1766" s="2">
        <f>MACD!F1766</f>
        <v>-3.2255888626095741E-2</v>
      </c>
      <c r="F1766" s="2">
        <f>'Moving Avg'!D1766</f>
        <v>4.5322399999999998</v>
      </c>
      <c r="G1766" s="2">
        <f>'Moving Avg'!F1766</f>
        <v>4.6002600000000005</v>
      </c>
      <c r="H1766" s="2">
        <f>'Moving Avg'!G1766</f>
        <v>4.4559120000000005</v>
      </c>
      <c r="I1766" s="2">
        <f>'Moving Avg'!H1766</f>
        <v>3.9747965000000023</v>
      </c>
      <c r="J1766" s="6" t="str">
        <f>OBV!F1766</f>
        <v>BULLISH</v>
      </c>
      <c r="K1766" s="6" t="str">
        <f>OBV!G1766</f>
        <v>STRONG</v>
      </c>
      <c r="L1766" s="6" t="str">
        <f>OBV!H1766</f>
        <v>BULLISH DIVERGENCE</v>
      </c>
      <c r="M1766" s="8">
        <f t="shared" si="270"/>
        <v>25</v>
      </c>
      <c r="N1766" s="8">
        <f t="shared" si="271"/>
        <v>0</v>
      </c>
      <c r="O1766" s="8">
        <f t="shared" si="272"/>
        <v>50</v>
      </c>
      <c r="P1766" s="8">
        <f t="shared" si="273"/>
        <v>83</v>
      </c>
      <c r="Q1766" s="9">
        <f t="shared" si="274"/>
        <v>28.7</v>
      </c>
      <c r="R1766" s="9">
        <f t="shared" si="275"/>
        <v>43.25</v>
      </c>
      <c r="S1766" s="9">
        <f t="shared" si="276"/>
        <v>53.6</v>
      </c>
      <c r="T1766" s="9">
        <f t="shared" si="277"/>
        <v>39.5</v>
      </c>
      <c r="U1766" s="8">
        <f t="shared" si="278"/>
        <v>41.85</v>
      </c>
      <c r="V1766" s="8">
        <f t="shared" si="279"/>
        <v>41.262500000000003</v>
      </c>
    </row>
    <row r="1767" spans="1:22" ht="13.5" x14ac:dyDescent="0.25">
      <c r="A1767" s="3">
        <f>RSI!A1767</f>
        <v>44587</v>
      </c>
      <c r="B1767" s="2">
        <f>RSI!B1767</f>
        <v>4.5483000000000002</v>
      </c>
      <c r="C1767" s="2">
        <f>RSI!I1767</f>
        <v>50.91883945250914</v>
      </c>
      <c r="D1767" s="2">
        <f>MACD!E1767</f>
        <v>5.608975886781753E-2</v>
      </c>
      <c r="E1767" s="2">
        <f>MACD!F1767</f>
        <v>-1.4586759127313087E-2</v>
      </c>
      <c r="F1767" s="2">
        <f>'Moving Avg'!D1767</f>
        <v>4.5145200000000001</v>
      </c>
      <c r="G1767" s="2">
        <f>'Moving Avg'!F1767</f>
        <v>4.6071000000000009</v>
      </c>
      <c r="H1767" s="2">
        <f>'Moving Avg'!G1767</f>
        <v>4.4591320000000012</v>
      </c>
      <c r="I1767" s="2">
        <f>'Moving Avg'!H1767</f>
        <v>3.9829265000000027</v>
      </c>
      <c r="J1767" s="6" t="str">
        <f>OBV!F1767</f>
        <v>BULLISH</v>
      </c>
      <c r="K1767" s="6" t="str">
        <f>OBV!G1767</f>
        <v>STRONG</v>
      </c>
      <c r="L1767" s="6" t="str">
        <f>OBV!H1767</f>
        <v>BULLISH DIVERGENCE</v>
      </c>
      <c r="M1767" s="8">
        <f t="shared" si="270"/>
        <v>25</v>
      </c>
      <c r="N1767" s="8">
        <f t="shared" si="271"/>
        <v>0</v>
      </c>
      <c r="O1767" s="8">
        <f t="shared" si="272"/>
        <v>50</v>
      </c>
      <c r="P1767" s="8">
        <f t="shared" si="273"/>
        <v>83</v>
      </c>
      <c r="Q1767" s="9">
        <f t="shared" si="274"/>
        <v>28.7</v>
      </c>
      <c r="R1767" s="9">
        <f t="shared" si="275"/>
        <v>43.25</v>
      </c>
      <c r="S1767" s="9">
        <f t="shared" si="276"/>
        <v>53.6</v>
      </c>
      <c r="T1767" s="9">
        <f t="shared" si="277"/>
        <v>39.5</v>
      </c>
      <c r="U1767" s="8">
        <f t="shared" si="278"/>
        <v>41.85</v>
      </c>
      <c r="V1767" s="8">
        <f t="shared" si="279"/>
        <v>41.262500000000003</v>
      </c>
    </row>
    <row r="1768" spans="1:22" ht="13.5" x14ac:dyDescent="0.25">
      <c r="A1768" s="3">
        <f>RSI!A1768</f>
        <v>44588</v>
      </c>
      <c r="B1768" s="2">
        <f>RSI!B1768</f>
        <v>4.7496</v>
      </c>
      <c r="C1768" s="2">
        <f>RSI!I1768</f>
        <v>62.933775423399801</v>
      </c>
      <c r="D1768" s="2">
        <f>MACD!E1768</f>
        <v>4.812140956768296E-2</v>
      </c>
      <c r="E1768" s="2">
        <f>MACD!F1768</f>
        <v>-2.0451253883138776E-3</v>
      </c>
      <c r="F1768" s="2">
        <f>'Moving Avg'!D1768</f>
        <v>4.5596000000000005</v>
      </c>
      <c r="G1768" s="2">
        <f>'Moving Avg'!F1768</f>
        <v>4.6244100000000001</v>
      </c>
      <c r="H1768" s="2">
        <f>'Moving Avg'!G1768</f>
        <v>4.4665380000000008</v>
      </c>
      <c r="I1768" s="2">
        <f>'Moving Avg'!H1768</f>
        <v>3.9924010000000023</v>
      </c>
      <c r="J1768" s="6" t="str">
        <f>OBV!F1768</f>
        <v>BULLISH</v>
      </c>
      <c r="K1768" s="6" t="str">
        <f>OBV!G1768</f>
        <v>STRONG</v>
      </c>
      <c r="L1768" s="6" t="str">
        <f>OBV!H1768</f>
        <v>CONFIRMED BULLISH</v>
      </c>
      <c r="M1768" s="8">
        <f t="shared" si="270"/>
        <v>25</v>
      </c>
      <c r="N1768" s="8">
        <f t="shared" si="271"/>
        <v>0</v>
      </c>
      <c r="O1768" s="8">
        <f t="shared" si="272"/>
        <v>50</v>
      </c>
      <c r="P1768" s="8">
        <f t="shared" si="273"/>
        <v>100</v>
      </c>
      <c r="Q1768" s="9">
        <f t="shared" si="274"/>
        <v>31.25</v>
      </c>
      <c r="R1768" s="9">
        <f t="shared" si="275"/>
        <v>47.5</v>
      </c>
      <c r="S1768" s="9">
        <f t="shared" si="276"/>
        <v>61.25</v>
      </c>
      <c r="T1768" s="9">
        <f t="shared" si="277"/>
        <v>43.75</v>
      </c>
      <c r="U1768" s="8">
        <f t="shared" si="278"/>
        <v>46.666666666666664</v>
      </c>
      <c r="V1768" s="8">
        <f t="shared" si="279"/>
        <v>45.9375</v>
      </c>
    </row>
    <row r="1769" spans="1:22" ht="13.5" x14ac:dyDescent="0.25">
      <c r="A1769" s="3">
        <f>RSI!A1769</f>
        <v>44589</v>
      </c>
      <c r="B1769" s="2">
        <f>RSI!B1769</f>
        <v>4.7576000000000001</v>
      </c>
      <c r="C1769" s="2">
        <f>RSI!I1769</f>
        <v>63.31809229169891</v>
      </c>
      <c r="D1769" s="2">
        <f>MACD!E1769</f>
        <v>4.0790407585324928E-2</v>
      </c>
      <c r="E1769" s="2">
        <f>MACD!F1769</f>
        <v>6.5219812064138839E-3</v>
      </c>
      <c r="F1769" s="2">
        <f>'Moving Avg'!D1769</f>
        <v>4.5982400000000005</v>
      </c>
      <c r="G1769" s="2">
        <f>'Moving Avg'!F1769</f>
        <v>4.6417149999999996</v>
      </c>
      <c r="H1769" s="2">
        <f>'Moving Avg'!G1769</f>
        <v>4.4739440000000013</v>
      </c>
      <c r="I1769" s="2">
        <f>'Moving Avg'!H1769</f>
        <v>4.0016150000000019</v>
      </c>
      <c r="J1769" s="6" t="str">
        <f>OBV!F1769</f>
        <v>BULLISH</v>
      </c>
      <c r="K1769" s="6" t="str">
        <f>OBV!G1769</f>
        <v>STRONG</v>
      </c>
      <c r="L1769" s="6" t="str">
        <f>OBV!H1769</f>
        <v>CONFIRMED BULLISH</v>
      </c>
      <c r="M1769" s="8">
        <f t="shared" si="270"/>
        <v>25</v>
      </c>
      <c r="N1769" s="8">
        <f t="shared" si="271"/>
        <v>0</v>
      </c>
      <c r="O1769" s="8">
        <f t="shared" si="272"/>
        <v>50</v>
      </c>
      <c r="P1769" s="8">
        <f t="shared" si="273"/>
        <v>100</v>
      </c>
      <c r="Q1769" s="9">
        <f t="shared" si="274"/>
        <v>31.25</v>
      </c>
      <c r="R1769" s="9">
        <f t="shared" si="275"/>
        <v>47.5</v>
      </c>
      <c r="S1769" s="9">
        <f t="shared" si="276"/>
        <v>61.25</v>
      </c>
      <c r="T1769" s="9">
        <f t="shared" si="277"/>
        <v>43.75</v>
      </c>
      <c r="U1769" s="8">
        <f t="shared" si="278"/>
        <v>46.666666666666664</v>
      </c>
      <c r="V1769" s="8">
        <f t="shared" si="279"/>
        <v>45.9375</v>
      </c>
    </row>
    <row r="1770" spans="1:22" ht="13.5" x14ac:dyDescent="0.25">
      <c r="A1770" s="3">
        <f>RSI!A1770</f>
        <v>44592</v>
      </c>
      <c r="B1770" s="2">
        <f>RSI!B1770</f>
        <v>4.7817999999999996</v>
      </c>
      <c r="C1770" s="2">
        <f>RSI!I1770</f>
        <v>64.516614820782394</v>
      </c>
      <c r="D1770" s="2">
        <f>MACD!E1770</f>
        <v>3.2828050959998301E-2</v>
      </c>
      <c r="E1770" s="2">
        <f>MACD!F1770</f>
        <v>1.1783195157130768E-2</v>
      </c>
      <c r="F1770" s="2">
        <f>'Moving Avg'!D1770</f>
        <v>4.6690800000000001</v>
      </c>
      <c r="G1770" s="2">
        <f>'Moving Avg'!F1770</f>
        <v>4.6473499999999994</v>
      </c>
      <c r="H1770" s="2">
        <f>'Moving Avg'!G1770</f>
        <v>4.4816720000000014</v>
      </c>
      <c r="I1770" s="2">
        <f>'Moving Avg'!H1770</f>
        <v>4.0110250000000018</v>
      </c>
      <c r="J1770" s="6" t="str">
        <f>OBV!F1770</f>
        <v>BULLISH</v>
      </c>
      <c r="K1770" s="6" t="str">
        <f>OBV!G1770</f>
        <v>STRONG</v>
      </c>
      <c r="L1770" s="6" t="str">
        <f>OBV!H1770</f>
        <v>CONFIRMED BULLISH</v>
      </c>
      <c r="M1770" s="8">
        <f t="shared" si="270"/>
        <v>25</v>
      </c>
      <c r="N1770" s="8">
        <f t="shared" si="271"/>
        <v>0</v>
      </c>
      <c r="O1770" s="8">
        <f t="shared" si="272"/>
        <v>50</v>
      </c>
      <c r="P1770" s="8">
        <f t="shared" si="273"/>
        <v>100</v>
      </c>
      <c r="Q1770" s="9">
        <f t="shared" si="274"/>
        <v>31.25</v>
      </c>
      <c r="R1770" s="9">
        <f t="shared" si="275"/>
        <v>47.5</v>
      </c>
      <c r="S1770" s="9">
        <f t="shared" si="276"/>
        <v>61.25</v>
      </c>
      <c r="T1770" s="9">
        <f t="shared" si="277"/>
        <v>43.75</v>
      </c>
      <c r="U1770" s="8">
        <f t="shared" si="278"/>
        <v>46.666666666666664</v>
      </c>
      <c r="V1770" s="8">
        <f t="shared" si="279"/>
        <v>45.9375</v>
      </c>
    </row>
    <row r="1771" spans="1:22" ht="13.5" x14ac:dyDescent="0.25">
      <c r="A1771" s="3">
        <f>RSI!A1771</f>
        <v>44593</v>
      </c>
      <c r="B1771" s="2">
        <f>RSI!B1771</f>
        <v>4.8944999999999999</v>
      </c>
      <c r="C1771" s="2">
        <f>RSI!I1771</f>
        <v>69.512469227394206</v>
      </c>
      <c r="D1771" s="2">
        <f>MACD!E1771</f>
        <v>1.278314988932916E-2</v>
      </c>
      <c r="E1771" s="2">
        <f>MACD!F1771</f>
        <v>1.1983186103570447E-2</v>
      </c>
      <c r="F1771" s="2">
        <f>'Moving Avg'!D1771</f>
        <v>4.7463600000000001</v>
      </c>
      <c r="G1771" s="2">
        <f>'Moving Avg'!F1771</f>
        <v>4.6529849999999993</v>
      </c>
      <c r="H1771" s="2">
        <f>'Moving Avg'!G1771</f>
        <v>4.4919760000000002</v>
      </c>
      <c r="I1771" s="2">
        <f>'Moving Avg'!H1771</f>
        <v>4.0201345000000011</v>
      </c>
      <c r="J1771" s="6" t="str">
        <f>OBV!F1771</f>
        <v>BULLISH</v>
      </c>
      <c r="K1771" s="6" t="str">
        <f>OBV!G1771</f>
        <v>STRONG</v>
      </c>
      <c r="L1771" s="6" t="str">
        <f>OBV!H1771</f>
        <v>CONFIRMED BULLISH</v>
      </c>
      <c r="M1771" s="8">
        <f t="shared" si="270"/>
        <v>25</v>
      </c>
      <c r="N1771" s="8">
        <f t="shared" si="271"/>
        <v>0</v>
      </c>
      <c r="O1771" s="8">
        <f t="shared" si="272"/>
        <v>50</v>
      </c>
      <c r="P1771" s="8">
        <f t="shared" si="273"/>
        <v>100</v>
      </c>
      <c r="Q1771" s="9">
        <f t="shared" si="274"/>
        <v>31.25</v>
      </c>
      <c r="R1771" s="9">
        <f t="shared" si="275"/>
        <v>47.5</v>
      </c>
      <c r="S1771" s="9">
        <f t="shared" si="276"/>
        <v>61.25</v>
      </c>
      <c r="T1771" s="9">
        <f t="shared" si="277"/>
        <v>43.75</v>
      </c>
      <c r="U1771" s="8">
        <f t="shared" si="278"/>
        <v>46.666666666666664</v>
      </c>
      <c r="V1771" s="8">
        <f t="shared" si="279"/>
        <v>45.9375</v>
      </c>
    </row>
    <row r="1772" spans="1:22" ht="13.5" x14ac:dyDescent="0.25">
      <c r="A1772" s="3">
        <f>RSI!A1772</f>
        <v>44594</v>
      </c>
      <c r="B1772" s="2">
        <f>RSI!B1772</f>
        <v>5.0312999999999999</v>
      </c>
      <c r="C1772" s="2">
        <f>RSI!I1772</f>
        <v>74.251444682778697</v>
      </c>
      <c r="D1772" s="2">
        <f>MACD!E1772</f>
        <v>-1.6136167472469154E-2</v>
      </c>
      <c r="E1772" s="2">
        <f>MACD!F1772</f>
        <v>6.359315388362527E-3</v>
      </c>
      <c r="F1772" s="2">
        <f>'Moving Avg'!D1772</f>
        <v>4.8429600000000006</v>
      </c>
      <c r="G1772" s="2">
        <f>'Moving Avg'!F1772</f>
        <v>4.6702899999999996</v>
      </c>
      <c r="H1772" s="2">
        <f>'Moving Avg'!G1772</f>
        <v>4.5045340000000005</v>
      </c>
      <c r="I1772" s="2">
        <f>'Moving Avg'!H1772</f>
        <v>4.0296650000000014</v>
      </c>
      <c r="J1772" s="6" t="str">
        <f>OBV!F1772</f>
        <v>BULLISH</v>
      </c>
      <c r="K1772" s="6" t="str">
        <f>OBV!G1772</f>
        <v>STRONG</v>
      </c>
      <c r="L1772" s="6" t="str">
        <f>OBV!H1772</f>
        <v>CONFIRMED BULLISH</v>
      </c>
      <c r="M1772" s="8">
        <f t="shared" si="270"/>
        <v>0</v>
      </c>
      <c r="N1772" s="8">
        <f t="shared" si="271"/>
        <v>100</v>
      </c>
      <c r="O1772" s="8">
        <f t="shared" si="272"/>
        <v>50</v>
      </c>
      <c r="P1772" s="8">
        <f t="shared" si="273"/>
        <v>100</v>
      </c>
      <c r="Q1772" s="9">
        <f t="shared" si="274"/>
        <v>57.5</v>
      </c>
      <c r="R1772" s="9">
        <f t="shared" si="275"/>
        <v>62.5</v>
      </c>
      <c r="S1772" s="9">
        <f t="shared" si="276"/>
        <v>72.5</v>
      </c>
      <c r="T1772" s="9">
        <f t="shared" si="277"/>
        <v>62.5</v>
      </c>
      <c r="U1772" s="8">
        <f t="shared" si="278"/>
        <v>64.166666666666671</v>
      </c>
      <c r="V1772" s="8">
        <f t="shared" si="279"/>
        <v>63.75</v>
      </c>
    </row>
    <row r="1773" spans="1:22" ht="13.5" x14ac:dyDescent="0.25">
      <c r="A1773" s="3">
        <f>RSI!A1773</f>
        <v>44595</v>
      </c>
      <c r="B1773" s="2">
        <f>RSI!B1773</f>
        <v>5.0716000000000001</v>
      </c>
      <c r="C1773" s="2">
        <f>RSI!I1773</f>
        <v>75.461522907330462</v>
      </c>
      <c r="D1773" s="2">
        <f>MACD!E1773</f>
        <v>-6.342809796991844E-2</v>
      </c>
      <c r="E1773" s="2">
        <f>MACD!F1773</f>
        <v>-7.5981672832936675E-3</v>
      </c>
      <c r="F1773" s="2">
        <f>'Moving Avg'!D1773</f>
        <v>4.9073600000000006</v>
      </c>
      <c r="G1773" s="2">
        <f>'Moving Avg'!F1773</f>
        <v>4.6863899999999994</v>
      </c>
      <c r="H1773" s="2">
        <f>'Moving Avg'!G1773</f>
        <v>4.5178980000000006</v>
      </c>
      <c r="I1773" s="2">
        <f>'Moving Avg'!H1773</f>
        <v>4.0396600000000014</v>
      </c>
      <c r="J1773" s="6" t="str">
        <f>OBV!F1773</f>
        <v>BULLISH</v>
      </c>
      <c r="K1773" s="6" t="str">
        <f>OBV!G1773</f>
        <v>STRONG</v>
      </c>
      <c r="L1773" s="6" t="str">
        <f>OBV!H1773</f>
        <v>CONFIRMED BULLISH</v>
      </c>
      <c r="M1773" s="8">
        <f t="shared" si="270"/>
        <v>0</v>
      </c>
      <c r="N1773" s="8">
        <f t="shared" si="271"/>
        <v>100</v>
      </c>
      <c r="O1773" s="8">
        <f t="shared" si="272"/>
        <v>50</v>
      </c>
      <c r="P1773" s="8">
        <f t="shared" si="273"/>
        <v>100</v>
      </c>
      <c r="Q1773" s="9">
        <f t="shared" si="274"/>
        <v>57.5</v>
      </c>
      <c r="R1773" s="9">
        <f t="shared" si="275"/>
        <v>62.5</v>
      </c>
      <c r="S1773" s="9">
        <f t="shared" si="276"/>
        <v>72.5</v>
      </c>
      <c r="T1773" s="9">
        <f t="shared" si="277"/>
        <v>62.5</v>
      </c>
      <c r="U1773" s="8">
        <f t="shared" si="278"/>
        <v>64.166666666666671</v>
      </c>
      <c r="V1773" s="8">
        <f t="shared" si="279"/>
        <v>63.75</v>
      </c>
    </row>
    <row r="1774" spans="1:22" ht="13.5" x14ac:dyDescent="0.25">
      <c r="A1774" s="3">
        <f>RSI!A1774</f>
        <v>44596</v>
      </c>
      <c r="B1774" s="2">
        <f>RSI!B1774</f>
        <v>5.1923000000000004</v>
      </c>
      <c r="C1774" s="2">
        <f>RSI!I1774</f>
        <v>78.691505959825776</v>
      </c>
      <c r="D1774" s="2">
        <f>MACD!E1774</f>
        <v>-0.10875165493549943</v>
      </c>
      <c r="E1774" s="2">
        <f>MACD!F1774</f>
        <v>-2.7828864813734821E-2</v>
      </c>
      <c r="F1774" s="2">
        <f>'Moving Avg'!D1774</f>
        <v>4.9943</v>
      </c>
      <c r="G1774" s="2">
        <f>'Moving Avg'!F1774</f>
        <v>4.7125499999999994</v>
      </c>
      <c r="H1774" s="2">
        <f>'Moving Avg'!G1774</f>
        <v>4.5336760000000007</v>
      </c>
      <c r="I1774" s="2">
        <f>'Moving Avg'!H1774</f>
        <v>4.0502960000000021</v>
      </c>
      <c r="J1774" s="6" t="str">
        <f>OBV!F1774</f>
        <v>BULLISH</v>
      </c>
      <c r="K1774" s="6" t="str">
        <f>OBV!G1774</f>
        <v>STRONG</v>
      </c>
      <c r="L1774" s="6" t="str">
        <f>OBV!H1774</f>
        <v>CONFIRMED BULLISH</v>
      </c>
      <c r="M1774" s="8">
        <f t="shared" si="270"/>
        <v>0</v>
      </c>
      <c r="N1774" s="8">
        <f t="shared" si="271"/>
        <v>100</v>
      </c>
      <c r="O1774" s="8">
        <f t="shared" si="272"/>
        <v>50</v>
      </c>
      <c r="P1774" s="8">
        <f t="shared" si="273"/>
        <v>100</v>
      </c>
      <c r="Q1774" s="9">
        <f t="shared" si="274"/>
        <v>57.5</v>
      </c>
      <c r="R1774" s="9">
        <f t="shared" si="275"/>
        <v>62.5</v>
      </c>
      <c r="S1774" s="9">
        <f t="shared" si="276"/>
        <v>72.5</v>
      </c>
      <c r="T1774" s="9">
        <f t="shared" si="277"/>
        <v>62.5</v>
      </c>
      <c r="U1774" s="8">
        <f t="shared" si="278"/>
        <v>64.166666666666671</v>
      </c>
      <c r="V1774" s="8">
        <f t="shared" si="279"/>
        <v>63.75</v>
      </c>
    </row>
    <row r="1775" spans="1:22" ht="13.5" x14ac:dyDescent="0.25">
      <c r="A1775" s="3">
        <f>RSI!A1775</f>
        <v>44599</v>
      </c>
      <c r="B1775" s="2">
        <f>RSI!B1775</f>
        <v>5.1520999999999999</v>
      </c>
      <c r="C1775" s="2">
        <f>RSI!I1775</f>
        <v>75.143787208383458</v>
      </c>
      <c r="D1775" s="2">
        <f>MACD!E1775</f>
        <v>-0.16824616076396914</v>
      </c>
      <c r="E1775" s="2">
        <f>MACD!F1775</f>
        <v>-5.5912324003781683E-2</v>
      </c>
      <c r="F1775" s="2">
        <f>'Moving Avg'!D1775</f>
        <v>5.0683600000000002</v>
      </c>
      <c r="G1775" s="2">
        <f>'Moving Avg'!F1775</f>
        <v>4.7379100000000003</v>
      </c>
      <c r="H1775" s="2">
        <f>'Moving Avg'!G1775</f>
        <v>4.5486500000000003</v>
      </c>
      <c r="I1775" s="2">
        <f>'Moving Avg'!H1775</f>
        <v>4.0599050000000014</v>
      </c>
      <c r="J1775" s="6" t="str">
        <f>OBV!F1775</f>
        <v>BULLISH</v>
      </c>
      <c r="K1775" s="6" t="str">
        <f>OBV!G1775</f>
        <v>STRONG</v>
      </c>
      <c r="L1775" s="6" t="str">
        <f>OBV!H1775</f>
        <v>CONFIRMED BULLISH</v>
      </c>
      <c r="M1775" s="8">
        <f t="shared" si="270"/>
        <v>0</v>
      </c>
      <c r="N1775" s="8">
        <f t="shared" si="271"/>
        <v>100</v>
      </c>
      <c r="O1775" s="8">
        <f t="shared" si="272"/>
        <v>50</v>
      </c>
      <c r="P1775" s="8">
        <f t="shared" si="273"/>
        <v>100</v>
      </c>
      <c r="Q1775" s="9">
        <f t="shared" si="274"/>
        <v>57.5</v>
      </c>
      <c r="R1775" s="9">
        <f t="shared" si="275"/>
        <v>62.5</v>
      </c>
      <c r="S1775" s="9">
        <f t="shared" si="276"/>
        <v>72.5</v>
      </c>
      <c r="T1775" s="9">
        <f t="shared" si="277"/>
        <v>62.5</v>
      </c>
      <c r="U1775" s="8">
        <f t="shared" si="278"/>
        <v>64.166666666666671</v>
      </c>
      <c r="V1775" s="8">
        <f t="shared" si="279"/>
        <v>63.75</v>
      </c>
    </row>
    <row r="1776" spans="1:22" ht="13.5" x14ac:dyDescent="0.25">
      <c r="A1776" s="3">
        <f>RSI!A1776</f>
        <v>44600</v>
      </c>
      <c r="B1776" s="2">
        <f>RSI!B1776</f>
        <v>5.3372000000000002</v>
      </c>
      <c r="C1776" s="2">
        <f>RSI!I1776</f>
        <v>79.685267926758442</v>
      </c>
      <c r="D1776" s="2">
        <f>MACD!E1776</f>
        <v>-0.22252423614793848</v>
      </c>
      <c r="E1776" s="2">
        <f>MACD!F1776</f>
        <v>-8.9234706432613053E-2</v>
      </c>
      <c r="F1776" s="2">
        <f>'Moving Avg'!D1776</f>
        <v>5.1569000000000003</v>
      </c>
      <c r="G1776" s="2">
        <f>'Moving Avg'!F1776</f>
        <v>4.7713149999999995</v>
      </c>
      <c r="H1776" s="2">
        <f>'Moving Avg'!G1776</f>
        <v>4.5673260000000004</v>
      </c>
      <c r="I1776" s="2">
        <f>'Moving Avg'!H1776</f>
        <v>4.0708150000000014</v>
      </c>
      <c r="J1776" s="6" t="str">
        <f>OBV!F1776</f>
        <v>BULLISH</v>
      </c>
      <c r="K1776" s="6" t="str">
        <f>OBV!G1776</f>
        <v>STRONG</v>
      </c>
      <c r="L1776" s="6" t="str">
        <f>OBV!H1776</f>
        <v>CONFIRMED BULLISH</v>
      </c>
      <c r="M1776" s="8">
        <f t="shared" si="270"/>
        <v>0</v>
      </c>
      <c r="N1776" s="8">
        <f t="shared" si="271"/>
        <v>100</v>
      </c>
      <c r="O1776" s="8">
        <f t="shared" si="272"/>
        <v>50</v>
      </c>
      <c r="P1776" s="8">
        <f t="shared" si="273"/>
        <v>100</v>
      </c>
      <c r="Q1776" s="9">
        <f t="shared" si="274"/>
        <v>57.5</v>
      </c>
      <c r="R1776" s="9">
        <f t="shared" si="275"/>
        <v>62.5</v>
      </c>
      <c r="S1776" s="9">
        <f t="shared" si="276"/>
        <v>72.5</v>
      </c>
      <c r="T1776" s="9">
        <f t="shared" si="277"/>
        <v>62.5</v>
      </c>
      <c r="U1776" s="8">
        <f t="shared" si="278"/>
        <v>64.166666666666671</v>
      </c>
      <c r="V1776" s="8">
        <f t="shared" si="279"/>
        <v>63.75</v>
      </c>
    </row>
    <row r="1777" spans="1:22" ht="13.5" x14ac:dyDescent="0.25">
      <c r="A1777" s="3">
        <f>RSI!A1777</f>
        <v>44601</v>
      </c>
      <c r="B1777" s="2">
        <f>RSI!B1777</f>
        <v>5.3693999999999997</v>
      </c>
      <c r="C1777" s="2">
        <f>RSI!I1777</f>
        <v>80.357611038037064</v>
      </c>
      <c r="D1777" s="2">
        <f>MACD!E1777</f>
        <v>-0.26816290790292374</v>
      </c>
      <c r="E1777" s="2">
        <f>MACD!F1777</f>
        <v>-0.1250203467266752</v>
      </c>
      <c r="F1777" s="2">
        <f>'Moving Avg'!D1777</f>
        <v>5.2245200000000001</v>
      </c>
      <c r="G1777" s="2">
        <f>'Moving Avg'!F1777</f>
        <v>4.8071350000000006</v>
      </c>
      <c r="H1777" s="2">
        <f>'Moving Avg'!G1777</f>
        <v>4.586646</v>
      </c>
      <c r="I1777" s="2">
        <f>'Moving Avg'!H1777</f>
        <v>4.0814350000000017</v>
      </c>
      <c r="J1777" s="6" t="str">
        <f>OBV!F1777</f>
        <v>BULLISH</v>
      </c>
      <c r="K1777" s="6" t="str">
        <f>OBV!G1777</f>
        <v>STRONG</v>
      </c>
      <c r="L1777" s="6" t="str">
        <f>OBV!H1777</f>
        <v>CONFIRMED BULLISH</v>
      </c>
      <c r="M1777" s="8">
        <f t="shared" si="270"/>
        <v>0</v>
      </c>
      <c r="N1777" s="8">
        <f t="shared" si="271"/>
        <v>100</v>
      </c>
      <c r="O1777" s="8">
        <f t="shared" si="272"/>
        <v>50</v>
      </c>
      <c r="P1777" s="8">
        <f t="shared" si="273"/>
        <v>100</v>
      </c>
      <c r="Q1777" s="9">
        <f t="shared" si="274"/>
        <v>57.5</v>
      </c>
      <c r="R1777" s="9">
        <f t="shared" si="275"/>
        <v>62.5</v>
      </c>
      <c r="S1777" s="9">
        <f t="shared" si="276"/>
        <v>72.5</v>
      </c>
      <c r="T1777" s="9">
        <f t="shared" si="277"/>
        <v>62.5</v>
      </c>
      <c r="U1777" s="8">
        <f t="shared" si="278"/>
        <v>64.166666666666671</v>
      </c>
      <c r="V1777" s="8">
        <f t="shared" si="279"/>
        <v>63.75</v>
      </c>
    </row>
    <row r="1778" spans="1:22" ht="13.5" x14ac:dyDescent="0.25">
      <c r="A1778" s="3">
        <f>RSI!A1778</f>
        <v>44602</v>
      </c>
      <c r="B1778" s="2">
        <f>RSI!B1778</f>
        <v>5.3452999999999999</v>
      </c>
      <c r="C1778" s="2">
        <f>RSI!I1778</f>
        <v>78.269665376681957</v>
      </c>
      <c r="D1778" s="2">
        <f>MACD!E1778</f>
        <v>-0.27746656346135445</v>
      </c>
      <c r="E1778" s="2">
        <f>MACD!F1778</f>
        <v>-0.15550959007361106</v>
      </c>
      <c r="F1778" s="2">
        <f>'Moving Avg'!D1778</f>
        <v>5.279259999999999</v>
      </c>
      <c r="G1778" s="2">
        <f>'Moving Avg'!F1778</f>
        <v>4.842155</v>
      </c>
      <c r="H1778" s="2">
        <f>'Moving Avg'!G1778</f>
        <v>4.6056440000000007</v>
      </c>
      <c r="I1778" s="2">
        <f>'Moving Avg'!H1778</f>
        <v>4.0922730000000005</v>
      </c>
      <c r="J1778" s="6" t="str">
        <f>OBV!F1778</f>
        <v>BULLISH</v>
      </c>
      <c r="K1778" s="6" t="str">
        <f>OBV!G1778</f>
        <v>STRONG</v>
      </c>
      <c r="L1778" s="6" t="str">
        <f>OBV!H1778</f>
        <v>CONFIRMED BULLISH</v>
      </c>
      <c r="M1778" s="8">
        <f t="shared" si="270"/>
        <v>0</v>
      </c>
      <c r="N1778" s="8">
        <f t="shared" si="271"/>
        <v>100</v>
      </c>
      <c r="O1778" s="8">
        <f t="shared" si="272"/>
        <v>50</v>
      </c>
      <c r="P1778" s="8">
        <f t="shared" si="273"/>
        <v>100</v>
      </c>
      <c r="Q1778" s="9">
        <f t="shared" si="274"/>
        <v>57.5</v>
      </c>
      <c r="R1778" s="9">
        <f t="shared" si="275"/>
        <v>62.5</v>
      </c>
      <c r="S1778" s="9">
        <f t="shared" si="276"/>
        <v>72.5</v>
      </c>
      <c r="T1778" s="9">
        <f t="shared" si="277"/>
        <v>62.5</v>
      </c>
      <c r="U1778" s="8">
        <f t="shared" si="278"/>
        <v>64.166666666666671</v>
      </c>
      <c r="V1778" s="8">
        <f t="shared" si="279"/>
        <v>63.75</v>
      </c>
    </row>
    <row r="1779" spans="1:22" ht="13.5" x14ac:dyDescent="0.25">
      <c r="A1779" s="3">
        <f>RSI!A1779</f>
        <v>44603</v>
      </c>
      <c r="B1779" s="2">
        <f>RSI!B1779</f>
        <v>5.3292000000000002</v>
      </c>
      <c r="C1779" s="2">
        <f>RSI!I1779</f>
        <v>76.833396583773236</v>
      </c>
      <c r="D1779" s="2">
        <f>MACD!E1779</f>
        <v>-0.28595898233520956</v>
      </c>
      <c r="E1779" s="2">
        <f>MACD!F1779</f>
        <v>-0.18159946852593079</v>
      </c>
      <c r="F1779" s="2">
        <f>'Moving Avg'!D1779</f>
        <v>5.3066399999999998</v>
      </c>
      <c r="G1779" s="2">
        <f>'Moving Avg'!F1779</f>
        <v>4.8759649999999999</v>
      </c>
      <c r="H1779" s="2">
        <f>'Moving Avg'!G1779</f>
        <v>4.6241600000000007</v>
      </c>
      <c r="I1779" s="2">
        <f>'Moving Avg'!H1779</f>
        <v>4.1030680000000004</v>
      </c>
      <c r="J1779" s="6" t="str">
        <f>OBV!F1779</f>
        <v>BULLISH</v>
      </c>
      <c r="K1779" s="6" t="str">
        <f>OBV!G1779</f>
        <v>STRONG</v>
      </c>
      <c r="L1779" s="6" t="str">
        <f>OBV!H1779</f>
        <v>CONFIRMED BULLISH</v>
      </c>
      <c r="M1779" s="8">
        <f t="shared" si="270"/>
        <v>0</v>
      </c>
      <c r="N1779" s="8">
        <f t="shared" si="271"/>
        <v>100</v>
      </c>
      <c r="O1779" s="8">
        <f t="shared" si="272"/>
        <v>50</v>
      </c>
      <c r="P1779" s="8">
        <f t="shared" si="273"/>
        <v>100</v>
      </c>
      <c r="Q1779" s="9">
        <f t="shared" si="274"/>
        <v>57.5</v>
      </c>
      <c r="R1779" s="9">
        <f t="shared" si="275"/>
        <v>62.5</v>
      </c>
      <c r="S1779" s="9">
        <f t="shared" si="276"/>
        <v>72.5</v>
      </c>
      <c r="T1779" s="9">
        <f t="shared" si="277"/>
        <v>62.5</v>
      </c>
      <c r="U1779" s="8">
        <f t="shared" si="278"/>
        <v>64.166666666666671</v>
      </c>
      <c r="V1779" s="8">
        <f t="shared" si="279"/>
        <v>63.75</v>
      </c>
    </row>
    <row r="1780" spans="1:22" ht="13.5" x14ac:dyDescent="0.25">
      <c r="A1780" s="3">
        <f>RSI!A1780</f>
        <v>44606</v>
      </c>
      <c r="B1780" s="2">
        <f>RSI!B1780</f>
        <v>5.3131000000000004</v>
      </c>
      <c r="C1780" s="2">
        <f>RSI!I1780</f>
        <v>75.344453093473618</v>
      </c>
      <c r="D1780" s="2">
        <f>MACD!E1780</f>
        <v>-0.29095208564281361</v>
      </c>
      <c r="E1780" s="2">
        <f>MACD!F1780</f>
        <v>-0.20346999194930737</v>
      </c>
      <c r="F1780" s="2">
        <f>'Moving Avg'!D1780</f>
        <v>5.3388400000000003</v>
      </c>
      <c r="G1780" s="2">
        <f>'Moving Avg'!F1780</f>
        <v>4.9085700000000001</v>
      </c>
      <c r="H1780" s="2">
        <f>'Moving Avg'!G1780</f>
        <v>4.6426760000000007</v>
      </c>
      <c r="I1780" s="2">
        <f>'Moving Avg'!H1780</f>
        <v>4.1137825000000001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0</v>
      </c>
      <c r="N1780" s="8">
        <f t="shared" si="271"/>
        <v>100</v>
      </c>
      <c r="O1780" s="8">
        <f t="shared" si="272"/>
        <v>50</v>
      </c>
      <c r="P1780" s="8">
        <f t="shared" si="273"/>
        <v>83.5</v>
      </c>
      <c r="Q1780" s="9">
        <f t="shared" si="274"/>
        <v>55.024999999999999</v>
      </c>
      <c r="R1780" s="9">
        <f t="shared" si="275"/>
        <v>58.375</v>
      </c>
      <c r="S1780" s="9">
        <f t="shared" si="276"/>
        <v>65.075000000000003</v>
      </c>
      <c r="T1780" s="9">
        <f t="shared" si="277"/>
        <v>58.375</v>
      </c>
      <c r="U1780" s="8">
        <f t="shared" si="278"/>
        <v>59.491666666666674</v>
      </c>
      <c r="V1780" s="8">
        <f t="shared" si="279"/>
        <v>59.212500000000006</v>
      </c>
    </row>
    <row r="1781" spans="1:22" ht="13.5" x14ac:dyDescent="0.25">
      <c r="A1781" s="3">
        <f>RSI!A1781</f>
        <v>44607</v>
      </c>
      <c r="B1781" s="2">
        <f>RSI!B1781</f>
        <v>5.3131000000000004</v>
      </c>
      <c r="C1781" s="2">
        <f>RSI!I1781</f>
        <v>75.344453093473618</v>
      </c>
      <c r="D1781" s="2">
        <f>MACD!E1781</f>
        <v>-0.28026460720127577</v>
      </c>
      <c r="E1781" s="2">
        <f>MACD!F1781</f>
        <v>-0.21882891499970109</v>
      </c>
      <c r="F1781" s="2">
        <f>'Moving Avg'!D1781</f>
        <v>5.3340199999999998</v>
      </c>
      <c r="G1781" s="2">
        <f>'Moving Avg'!F1781</f>
        <v>4.9423800000000009</v>
      </c>
      <c r="H1781" s="2">
        <f>'Moving Avg'!G1781</f>
        <v>4.6619960000000003</v>
      </c>
      <c r="I1781" s="2">
        <f>'Moving Avg'!H1781</f>
        <v>4.1246095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  <c r="M1781" s="8">
        <f t="shared" si="270"/>
        <v>0</v>
      </c>
      <c r="N1781" s="8">
        <f t="shared" si="271"/>
        <v>100</v>
      </c>
      <c r="O1781" s="8">
        <f t="shared" si="272"/>
        <v>50</v>
      </c>
      <c r="P1781" s="8">
        <f t="shared" si="273"/>
        <v>66.5</v>
      </c>
      <c r="Q1781" s="9">
        <f t="shared" si="274"/>
        <v>52.475000000000001</v>
      </c>
      <c r="R1781" s="9">
        <f t="shared" si="275"/>
        <v>54.125</v>
      </c>
      <c r="S1781" s="9">
        <f t="shared" si="276"/>
        <v>57.424999999999997</v>
      </c>
      <c r="T1781" s="9">
        <f t="shared" si="277"/>
        <v>54.125</v>
      </c>
      <c r="U1781" s="8">
        <f t="shared" si="278"/>
        <v>54.67499999999999</v>
      </c>
      <c r="V1781" s="8">
        <f t="shared" si="279"/>
        <v>54.537499999999994</v>
      </c>
    </row>
    <row r="1782" spans="1:22" ht="13.5" x14ac:dyDescent="0.25">
      <c r="A1782" s="3">
        <f>RSI!A1782</f>
        <v>44608</v>
      </c>
      <c r="B1782" s="2">
        <f>RSI!B1782</f>
        <v>5.3131000000000004</v>
      </c>
      <c r="C1782" s="2">
        <f>RSI!I1782</f>
        <v>75.344453093473618</v>
      </c>
      <c r="D1782" s="2">
        <f>MACD!E1782</f>
        <v>-0.25242154452256216</v>
      </c>
      <c r="E1782" s="2">
        <f>MACD!F1782</f>
        <v>-0.22554744090427331</v>
      </c>
      <c r="F1782" s="2">
        <f>'Moving Avg'!D1782</f>
        <v>5.3227599999999997</v>
      </c>
      <c r="G1782" s="2">
        <f>'Moving Avg'!F1782</f>
        <v>4.9761900000000008</v>
      </c>
      <c r="H1782" s="2">
        <f>'Moving Avg'!G1782</f>
        <v>4.6805120000000002</v>
      </c>
      <c r="I1782" s="2">
        <f>'Moving Avg'!H1782</f>
        <v>4.1349859999999996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0</v>
      </c>
      <c r="N1782" s="8">
        <f t="shared" si="271"/>
        <v>100</v>
      </c>
      <c r="O1782" s="8">
        <f t="shared" si="272"/>
        <v>50</v>
      </c>
      <c r="P1782" s="8">
        <f t="shared" si="273"/>
        <v>16.5</v>
      </c>
      <c r="Q1782" s="9">
        <f t="shared" si="274"/>
        <v>44.975000000000001</v>
      </c>
      <c r="R1782" s="9">
        <f t="shared" si="275"/>
        <v>41.625</v>
      </c>
      <c r="S1782" s="9">
        <f t="shared" si="276"/>
        <v>34.924999999999997</v>
      </c>
      <c r="T1782" s="9">
        <f t="shared" si="277"/>
        <v>41.625</v>
      </c>
      <c r="U1782" s="8">
        <f t="shared" si="278"/>
        <v>40.508333333333333</v>
      </c>
      <c r="V1782" s="8">
        <f t="shared" si="279"/>
        <v>40.787499999999994</v>
      </c>
    </row>
    <row r="1783" spans="1:22" ht="13.5" x14ac:dyDescent="0.25">
      <c r="A1783" s="3">
        <f>RSI!A1783</f>
        <v>44609</v>
      </c>
      <c r="B1783" s="2">
        <f>RSI!B1783</f>
        <v>5.4660000000000002</v>
      </c>
      <c r="C1783" s="2">
        <f>RSI!I1783</f>
        <v>79.952561886302078</v>
      </c>
      <c r="D1783" s="2">
        <f>MACD!E1783</f>
        <v>-0.23606790231533648</v>
      </c>
      <c r="E1783" s="2">
        <f>MACD!F1783</f>
        <v>-0.22765153318648595</v>
      </c>
      <c r="F1783" s="2">
        <f>'Moving Avg'!D1783</f>
        <v>5.3469000000000007</v>
      </c>
      <c r="G1783" s="2">
        <f>'Moving Avg'!F1783</f>
        <v>5.0232800000000006</v>
      </c>
      <c r="H1783" s="2">
        <f>'Moving Avg'!G1783</f>
        <v>4.702408000000001</v>
      </c>
      <c r="I1783" s="2">
        <f>'Moving Avg'!H1783</f>
        <v>4.1459764999999997</v>
      </c>
      <c r="J1783" s="6" t="str">
        <f>OBV!F1783</f>
        <v>BEARISH</v>
      </c>
      <c r="K1783" s="6" t="str">
        <f>OBV!G1783</f>
        <v>NEUTRAL</v>
      </c>
      <c r="L1783" s="6" t="str">
        <f>OBV!H1783</f>
        <v>BEARISH DIVERGENCE</v>
      </c>
      <c r="M1783" s="8">
        <f t="shared" si="270"/>
        <v>0</v>
      </c>
      <c r="N1783" s="8">
        <f t="shared" si="271"/>
        <v>45</v>
      </c>
      <c r="O1783" s="8">
        <f t="shared" si="272"/>
        <v>50</v>
      </c>
      <c r="P1783" s="8">
        <f t="shared" si="273"/>
        <v>16.5</v>
      </c>
      <c r="Q1783" s="9">
        <f t="shared" si="274"/>
        <v>25.725000000000001</v>
      </c>
      <c r="R1783" s="9">
        <f t="shared" si="275"/>
        <v>30.625</v>
      </c>
      <c r="S1783" s="9">
        <f t="shared" si="276"/>
        <v>26.675000000000001</v>
      </c>
      <c r="T1783" s="9">
        <f t="shared" si="277"/>
        <v>27.875</v>
      </c>
      <c r="U1783" s="8">
        <f t="shared" si="278"/>
        <v>27.675000000000001</v>
      </c>
      <c r="V1783" s="8">
        <f t="shared" si="279"/>
        <v>27.725000000000001</v>
      </c>
    </row>
    <row r="1784" spans="1:22" ht="13.5" x14ac:dyDescent="0.25">
      <c r="A1784" s="3">
        <f>RSI!A1784</f>
        <v>44610</v>
      </c>
      <c r="B1784" s="2">
        <f>RSI!B1784</f>
        <v>5.7156000000000002</v>
      </c>
      <c r="C1784" s="2">
        <f>RSI!I1784</f>
        <v>84.910531021886683</v>
      </c>
      <c r="D1784" s="2">
        <f>MACD!E1784</f>
        <v>-0.22497923218357396</v>
      </c>
      <c r="E1784" s="2">
        <f>MACD!F1784</f>
        <v>-0.22711707298590356</v>
      </c>
      <c r="F1784" s="2">
        <f>'Moving Avg'!D1784</f>
        <v>5.4241799999999998</v>
      </c>
      <c r="G1784" s="2">
        <f>'Moving Avg'!F1784</f>
        <v>5.0808400000000002</v>
      </c>
      <c r="H1784" s="2">
        <f>'Moving Avg'!G1784</f>
        <v>4.7292959999999997</v>
      </c>
      <c r="I1784" s="2">
        <f>'Moving Avg'!H1784</f>
        <v>4.1577269999999995</v>
      </c>
      <c r="J1784" s="6" t="str">
        <f>OBV!F1784</f>
        <v>BULLISH</v>
      </c>
      <c r="K1784" s="6" t="str">
        <f>OBV!G1784</f>
        <v>STRONG</v>
      </c>
      <c r="L1784" s="6" t="str">
        <f>OBV!H1784</f>
        <v>CONFIRMED BULLISH</v>
      </c>
      <c r="M1784" s="8">
        <f t="shared" si="270"/>
        <v>0</v>
      </c>
      <c r="N1784" s="8">
        <f t="shared" si="271"/>
        <v>0</v>
      </c>
      <c r="O1784" s="8">
        <f t="shared" si="272"/>
        <v>50</v>
      </c>
      <c r="P1784" s="8">
        <f t="shared" si="273"/>
        <v>100</v>
      </c>
      <c r="Q1784" s="9">
        <f t="shared" si="274"/>
        <v>22.5</v>
      </c>
      <c r="R1784" s="9">
        <f t="shared" si="275"/>
        <v>42.5</v>
      </c>
      <c r="S1784" s="9">
        <f t="shared" si="276"/>
        <v>57.5</v>
      </c>
      <c r="T1784" s="9">
        <f t="shared" si="277"/>
        <v>37.5</v>
      </c>
      <c r="U1784" s="8">
        <f t="shared" si="278"/>
        <v>40.833333333333336</v>
      </c>
      <c r="V1784" s="8">
        <f t="shared" si="279"/>
        <v>40</v>
      </c>
    </row>
    <row r="1785" spans="1:22" ht="13.5" x14ac:dyDescent="0.25">
      <c r="A1785" s="3">
        <f>RSI!A1785</f>
        <v>44613</v>
      </c>
      <c r="B1785" s="2">
        <f>RSI!B1785</f>
        <v>5.7557999999999998</v>
      </c>
      <c r="C1785" s="2">
        <f>RSI!I1785</f>
        <v>85.531177481321834</v>
      </c>
      <c r="D1785" s="2">
        <f>MACD!E1785</f>
        <v>-0.22885358769648256</v>
      </c>
      <c r="E1785" s="2">
        <f>MACD!F1785</f>
        <v>-0.22746437592801938</v>
      </c>
      <c r="F1785" s="2">
        <f>'Moving Avg'!D1785</f>
        <v>5.5127199999999998</v>
      </c>
      <c r="G1785" s="2">
        <f>'Moving Avg'!F1785</f>
        <v>5.1472499999999997</v>
      </c>
      <c r="H1785" s="2">
        <f>'Moving Avg'!G1785</f>
        <v>4.7571479999999999</v>
      </c>
      <c r="I1785" s="2">
        <f>'Moving Avg'!H1785</f>
        <v>4.1699790000000005</v>
      </c>
      <c r="J1785" s="6" t="str">
        <f>OBV!F1785</f>
        <v>BULLISH</v>
      </c>
      <c r="K1785" s="6" t="str">
        <f>OBV!G1785</f>
        <v>STRONG</v>
      </c>
      <c r="L1785" s="6" t="str">
        <f>OBV!H1785</f>
        <v>CONFIRMED BULLISH</v>
      </c>
      <c r="M1785" s="8">
        <f t="shared" si="270"/>
        <v>0</v>
      </c>
      <c r="N1785" s="8">
        <f t="shared" si="271"/>
        <v>45</v>
      </c>
      <c r="O1785" s="8">
        <f t="shared" si="272"/>
        <v>50</v>
      </c>
      <c r="P1785" s="8">
        <f t="shared" si="273"/>
        <v>100</v>
      </c>
      <c r="Q1785" s="9">
        <f t="shared" si="274"/>
        <v>38.25</v>
      </c>
      <c r="R1785" s="9">
        <f t="shared" si="275"/>
        <v>51.5</v>
      </c>
      <c r="S1785" s="9">
        <f t="shared" si="276"/>
        <v>64.25</v>
      </c>
      <c r="T1785" s="9">
        <f t="shared" si="277"/>
        <v>48.75</v>
      </c>
      <c r="U1785" s="8">
        <f t="shared" si="278"/>
        <v>51.333333333333336</v>
      </c>
      <c r="V1785" s="8">
        <f t="shared" si="279"/>
        <v>50.6875</v>
      </c>
    </row>
    <row r="1786" spans="1:22" ht="13.5" x14ac:dyDescent="0.25">
      <c r="A1786" s="3">
        <f>RSI!A1786</f>
        <v>44614</v>
      </c>
      <c r="B1786" s="2">
        <f>RSI!B1786</f>
        <v>5.9006999999999996</v>
      </c>
      <c r="C1786" s="2">
        <f>RSI!I1786</f>
        <v>87.523224963612179</v>
      </c>
      <c r="D1786" s="2">
        <f>MACD!E1786</f>
        <v>-0.21841721566019778</v>
      </c>
      <c r="E1786" s="2">
        <f>MACD!F1786</f>
        <v>-0.22565494387445509</v>
      </c>
      <c r="F1786" s="2">
        <f>'Moving Avg'!D1786</f>
        <v>5.6302400000000006</v>
      </c>
      <c r="G1786" s="2">
        <f>'Moving Avg'!F1786</f>
        <v>5.2168800000000006</v>
      </c>
      <c r="H1786" s="2">
        <f>'Moving Avg'!G1786</f>
        <v>4.7875759999999996</v>
      </c>
      <c r="I1786" s="2">
        <f>'Moving Avg'!H1786</f>
        <v>4.1821665000000001</v>
      </c>
      <c r="J1786" s="6" t="str">
        <f>OBV!F1786</f>
        <v>BULLISH</v>
      </c>
      <c r="K1786" s="6" t="str">
        <f>OBV!G1786</f>
        <v>STRONG</v>
      </c>
      <c r="L1786" s="6" t="str">
        <f>OBV!H1786</f>
        <v>CONFIRMED BULLISH</v>
      </c>
      <c r="M1786" s="8">
        <f t="shared" si="270"/>
        <v>0</v>
      </c>
      <c r="N1786" s="8">
        <f t="shared" si="271"/>
        <v>0</v>
      </c>
      <c r="O1786" s="8">
        <f t="shared" si="272"/>
        <v>50</v>
      </c>
      <c r="P1786" s="8">
        <f t="shared" si="273"/>
        <v>100</v>
      </c>
      <c r="Q1786" s="9">
        <f t="shared" si="274"/>
        <v>22.5</v>
      </c>
      <c r="R1786" s="9">
        <f t="shared" si="275"/>
        <v>42.5</v>
      </c>
      <c r="S1786" s="9">
        <f t="shared" si="276"/>
        <v>57.5</v>
      </c>
      <c r="T1786" s="9">
        <f t="shared" si="277"/>
        <v>37.5</v>
      </c>
      <c r="U1786" s="8">
        <f t="shared" si="278"/>
        <v>40.833333333333336</v>
      </c>
      <c r="V1786" s="8">
        <f t="shared" si="279"/>
        <v>40</v>
      </c>
    </row>
    <row r="1787" spans="1:22" ht="13.5" x14ac:dyDescent="0.25">
      <c r="A1787" s="3">
        <f>RSI!A1787</f>
        <v>44615</v>
      </c>
      <c r="B1787" s="2">
        <f>RSI!B1787</f>
        <v>5.9168000000000003</v>
      </c>
      <c r="C1787" s="2">
        <f>RSI!I1787</f>
        <v>87.725440530343079</v>
      </c>
      <c r="D1787" s="2">
        <f>MACD!E1787</f>
        <v>-0.21041188468407501</v>
      </c>
      <c r="E1787" s="2">
        <f>MACD!F1787</f>
        <v>-0.22260633203637908</v>
      </c>
      <c r="F1787" s="2">
        <f>'Moving Avg'!D1787</f>
        <v>5.7509800000000002</v>
      </c>
      <c r="G1787" s="2">
        <f>'Moving Avg'!F1787</f>
        <v>5.2853049999999993</v>
      </c>
      <c r="H1787" s="2">
        <f>'Moving Avg'!G1787</f>
        <v>4.8197759999999983</v>
      </c>
      <c r="I1787" s="2">
        <f>'Moving Avg'!H1787</f>
        <v>4.1943219999999997</v>
      </c>
      <c r="J1787" s="6" t="str">
        <f>OBV!F1787</f>
        <v>BULLISH</v>
      </c>
      <c r="K1787" s="6" t="str">
        <f>OBV!G1787</f>
        <v>STRONG</v>
      </c>
      <c r="L1787" s="6" t="str">
        <f>OBV!H1787</f>
        <v>CONFIRMED BULLISH</v>
      </c>
      <c r="M1787" s="8">
        <f t="shared" si="270"/>
        <v>0</v>
      </c>
      <c r="N1787" s="8">
        <f t="shared" si="271"/>
        <v>0</v>
      </c>
      <c r="O1787" s="8">
        <f t="shared" si="272"/>
        <v>50</v>
      </c>
      <c r="P1787" s="8">
        <f t="shared" si="273"/>
        <v>100</v>
      </c>
      <c r="Q1787" s="9">
        <f t="shared" si="274"/>
        <v>22.5</v>
      </c>
      <c r="R1787" s="9">
        <f t="shared" si="275"/>
        <v>42.5</v>
      </c>
      <c r="S1787" s="9">
        <f t="shared" si="276"/>
        <v>57.5</v>
      </c>
      <c r="T1787" s="9">
        <f t="shared" si="277"/>
        <v>37.5</v>
      </c>
      <c r="U1787" s="8">
        <f t="shared" si="278"/>
        <v>40.833333333333336</v>
      </c>
      <c r="V1787" s="8">
        <f t="shared" si="279"/>
        <v>40</v>
      </c>
    </row>
    <row r="1788" spans="1:22" ht="13.5" x14ac:dyDescent="0.25">
      <c r="A1788" s="3">
        <f>RSI!A1788</f>
        <v>44616</v>
      </c>
      <c r="B1788" s="2">
        <f>RSI!B1788</f>
        <v>5.6994999999999996</v>
      </c>
      <c r="C1788" s="2">
        <f>RSI!I1788</f>
        <v>70.999639765730066</v>
      </c>
      <c r="D1788" s="2">
        <f>MACD!E1788</f>
        <v>-0.19559161813943149</v>
      </c>
      <c r="E1788" s="2">
        <f>MACD!F1788</f>
        <v>-0.21720338925698959</v>
      </c>
      <c r="F1788" s="2">
        <f>'Moving Avg'!D1788</f>
        <v>5.7976799999999997</v>
      </c>
      <c r="G1788" s="2">
        <f>'Moving Avg'!F1788</f>
        <v>5.3327999999999998</v>
      </c>
      <c r="H1788" s="2">
        <f>'Moving Avg'!G1788</f>
        <v>4.8476299999999988</v>
      </c>
      <c r="I1788" s="2">
        <f>'Moving Avg'!H1788</f>
        <v>4.2051654999999997</v>
      </c>
      <c r="J1788" s="6" t="str">
        <f>OBV!F1788</f>
        <v>BULLISH</v>
      </c>
      <c r="K1788" s="6" t="str">
        <f>OBV!G1788</f>
        <v>STRONG</v>
      </c>
      <c r="L1788" s="6" t="str">
        <f>OBV!H1788</f>
        <v>CONFIRMED BULLISH</v>
      </c>
      <c r="M1788" s="8">
        <f t="shared" si="270"/>
        <v>0</v>
      </c>
      <c r="N1788" s="8">
        <f t="shared" si="271"/>
        <v>0</v>
      </c>
      <c r="O1788" s="8">
        <f t="shared" si="272"/>
        <v>50</v>
      </c>
      <c r="P1788" s="8">
        <f t="shared" si="273"/>
        <v>100</v>
      </c>
      <c r="Q1788" s="9">
        <f t="shared" si="274"/>
        <v>22.5</v>
      </c>
      <c r="R1788" s="9">
        <f t="shared" si="275"/>
        <v>42.5</v>
      </c>
      <c r="S1788" s="9">
        <f t="shared" si="276"/>
        <v>57.5</v>
      </c>
      <c r="T1788" s="9">
        <f t="shared" si="277"/>
        <v>37.5</v>
      </c>
      <c r="U1788" s="8">
        <f t="shared" si="278"/>
        <v>40.833333333333336</v>
      </c>
      <c r="V1788" s="8">
        <f t="shared" si="279"/>
        <v>40</v>
      </c>
    </row>
    <row r="1789" spans="1:22" ht="13.5" x14ac:dyDescent="0.25">
      <c r="A1789" s="3">
        <f>RSI!A1789</f>
        <v>44617</v>
      </c>
      <c r="B1789" s="2">
        <f>RSI!B1789</f>
        <v>5.6351000000000004</v>
      </c>
      <c r="C1789" s="2">
        <f>RSI!I1789</f>
        <v>66.92702168716319</v>
      </c>
      <c r="D1789" s="2">
        <f>MACD!E1789</f>
        <v>-0.18349435383078472</v>
      </c>
      <c r="E1789" s="2">
        <f>MACD!F1789</f>
        <v>-0.21046158217174862</v>
      </c>
      <c r="F1789" s="2">
        <f>'Moving Avg'!D1789</f>
        <v>5.7815799999999999</v>
      </c>
      <c r="G1789" s="2">
        <f>'Moving Avg'!F1789</f>
        <v>5.3766749999999988</v>
      </c>
      <c r="H1789" s="2">
        <f>'Moving Avg'!G1789</f>
        <v>4.8741959999999986</v>
      </c>
      <c r="I1789" s="2">
        <f>'Moving Avg'!H1789</f>
        <v>4.2160624999999996</v>
      </c>
      <c r="J1789" s="6" t="str">
        <f>OBV!F1789</f>
        <v>BULLISH</v>
      </c>
      <c r="K1789" s="6" t="str">
        <f>OBV!G1789</f>
        <v>STRONG</v>
      </c>
      <c r="L1789" s="6" t="str">
        <f>OBV!H1789</f>
        <v>BULLISH DIVERGENCE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83</v>
      </c>
      <c r="Q1789" s="9">
        <f t="shared" si="274"/>
        <v>28.7</v>
      </c>
      <c r="R1789" s="9">
        <f t="shared" si="275"/>
        <v>43.25</v>
      </c>
      <c r="S1789" s="9">
        <f t="shared" si="276"/>
        <v>53.6</v>
      </c>
      <c r="T1789" s="9">
        <f t="shared" si="277"/>
        <v>39.5</v>
      </c>
      <c r="U1789" s="8">
        <f t="shared" si="278"/>
        <v>41.85</v>
      </c>
      <c r="V1789" s="8">
        <f t="shared" si="279"/>
        <v>41.262500000000003</v>
      </c>
    </row>
    <row r="1790" spans="1:22" ht="13.5" x14ac:dyDescent="0.25">
      <c r="A1790" s="3">
        <f>RSI!A1790</f>
        <v>44620</v>
      </c>
      <c r="B1790" s="2">
        <f>RSI!B1790</f>
        <v>5.5143000000000004</v>
      </c>
      <c r="C1790" s="2">
        <f>RSI!I1790</f>
        <v>59.977260015905024</v>
      </c>
      <c r="D1790" s="2">
        <f>MACD!E1790</f>
        <v>-0.16894015126610995</v>
      </c>
      <c r="E1790" s="2">
        <f>MACD!F1790</f>
        <v>-0.20215729599062091</v>
      </c>
      <c r="F1790" s="2">
        <f>'Moving Avg'!D1790</f>
        <v>5.7332800000000006</v>
      </c>
      <c r="G1790" s="2">
        <f>'Moving Avg'!F1790</f>
        <v>5.4132999999999987</v>
      </c>
      <c r="H1790" s="2">
        <f>'Moving Avg'!G1790</f>
        <v>4.8985059999999985</v>
      </c>
      <c r="I1790" s="2">
        <f>'Moving Avg'!H1790</f>
        <v>4.2264679999999997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16.5</v>
      </c>
      <c r="Q1790" s="9">
        <f t="shared" si="274"/>
        <v>18.725000000000001</v>
      </c>
      <c r="R1790" s="9">
        <f t="shared" si="275"/>
        <v>26.625</v>
      </c>
      <c r="S1790" s="9">
        <f t="shared" si="276"/>
        <v>23.675000000000001</v>
      </c>
      <c r="T1790" s="9">
        <f t="shared" si="277"/>
        <v>22.875</v>
      </c>
      <c r="U1790" s="8">
        <f t="shared" si="278"/>
        <v>23.008333333333336</v>
      </c>
      <c r="V1790" s="8">
        <f t="shared" si="279"/>
        <v>22.975000000000001</v>
      </c>
    </row>
    <row r="1791" spans="1:22" ht="13.5" x14ac:dyDescent="0.25">
      <c r="A1791" s="3">
        <f>RSI!A1791</f>
        <v>44621</v>
      </c>
      <c r="B1791" s="2">
        <f>RSI!B1791</f>
        <v>5.6351000000000004</v>
      </c>
      <c r="C1791" s="2">
        <f>RSI!I1791</f>
        <v>64.002780594388639</v>
      </c>
      <c r="D1791" s="2">
        <f>MACD!E1791</f>
        <v>-0.1668530677608393</v>
      </c>
      <c r="E1791" s="2">
        <f>MACD!F1791</f>
        <v>-0.19509645034466461</v>
      </c>
      <c r="F1791" s="2">
        <f>'Moving Avg'!D1791</f>
        <v>5.6801600000000008</v>
      </c>
      <c r="G1791" s="2">
        <f>'Moving Avg'!F1791</f>
        <v>5.4503299999999992</v>
      </c>
      <c r="H1791" s="2">
        <f>'Moving Avg'!G1791</f>
        <v>4.9253939999999981</v>
      </c>
      <c r="I1791" s="2">
        <f>'Moving Avg'!H1791</f>
        <v>4.2378159999999996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0</v>
      </c>
      <c r="Q1791" s="9">
        <f t="shared" si="274"/>
        <v>16.25</v>
      </c>
      <c r="R1791" s="9">
        <f t="shared" si="275"/>
        <v>22.5</v>
      </c>
      <c r="S1791" s="9">
        <f t="shared" si="276"/>
        <v>16.25</v>
      </c>
      <c r="T1791" s="9">
        <f t="shared" si="277"/>
        <v>18.75</v>
      </c>
      <c r="U1791" s="8">
        <f t="shared" si="278"/>
        <v>18.333333333333332</v>
      </c>
      <c r="V1791" s="8">
        <f t="shared" si="279"/>
        <v>18.4375</v>
      </c>
    </row>
    <row r="1792" spans="1:22" ht="13.5" x14ac:dyDescent="0.25">
      <c r="A1792" s="3">
        <f>RSI!A1792</f>
        <v>44622</v>
      </c>
      <c r="B1792" s="2">
        <f>RSI!B1792</f>
        <v>5.3855000000000004</v>
      </c>
      <c r="C1792" s="2">
        <f>RSI!I1792</f>
        <v>52.298013935025132</v>
      </c>
      <c r="D1792" s="2">
        <f>MACD!E1792</f>
        <v>-0.14849705569533356</v>
      </c>
      <c r="E1792" s="2">
        <f>MACD!F1792</f>
        <v>-0.18577657141479842</v>
      </c>
      <c r="F1792" s="2">
        <f>'Moving Avg'!D1792</f>
        <v>5.5739000000000001</v>
      </c>
      <c r="G1792" s="2">
        <f>'Moving Avg'!F1792</f>
        <v>5.4680399999999993</v>
      </c>
      <c r="H1792" s="2">
        <f>'Moving Avg'!G1792</f>
        <v>4.9472899999999989</v>
      </c>
      <c r="I1792" s="2">
        <f>'Moving Avg'!H1792</f>
        <v>4.2482914999999997</v>
      </c>
      <c r="J1792" s="6" t="str">
        <f>OBV!F1792</f>
        <v>BEARISH</v>
      </c>
      <c r="K1792" s="6" t="str">
        <f>OBV!G1792</f>
        <v>WEAK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0</v>
      </c>
      <c r="Q1792" s="9">
        <f t="shared" si="274"/>
        <v>16.25</v>
      </c>
      <c r="R1792" s="9">
        <f t="shared" si="275"/>
        <v>22.5</v>
      </c>
      <c r="S1792" s="9">
        <f t="shared" si="276"/>
        <v>16.25</v>
      </c>
      <c r="T1792" s="9">
        <f t="shared" si="277"/>
        <v>18.75</v>
      </c>
      <c r="U1792" s="8">
        <f t="shared" si="278"/>
        <v>18.333333333333332</v>
      </c>
      <c r="V1792" s="8">
        <f t="shared" si="279"/>
        <v>18.4375</v>
      </c>
    </row>
    <row r="1793" spans="1:22" ht="13.5" x14ac:dyDescent="0.25">
      <c r="A1793" s="3">
        <f>RSI!A1793</f>
        <v>44623</v>
      </c>
      <c r="B1793" s="2">
        <f>RSI!B1793</f>
        <v>5.3131000000000004</v>
      </c>
      <c r="C1793" s="2">
        <f>RSI!I1793</f>
        <v>49.471829146392011</v>
      </c>
      <c r="D1793" s="2">
        <f>MACD!E1793</f>
        <v>-0.10436232196087314</v>
      </c>
      <c r="E1793" s="2">
        <f>MACD!F1793</f>
        <v>-0.16949372152401337</v>
      </c>
      <c r="F1793" s="2">
        <f>'Moving Avg'!D1793</f>
        <v>5.4966200000000001</v>
      </c>
      <c r="G1793" s="2">
        <f>'Moving Avg'!F1793</f>
        <v>5.4801149999999996</v>
      </c>
      <c r="H1793" s="2">
        <f>'Moving Avg'!G1793</f>
        <v>4.9678979999999981</v>
      </c>
      <c r="I1793" s="2">
        <f>'Moving Avg'!H1793</f>
        <v>4.2579914999999993</v>
      </c>
      <c r="J1793" s="6" t="str">
        <f>OBV!F1793</f>
        <v>BEARISH</v>
      </c>
      <c r="K1793" s="6" t="str">
        <f>OBV!G1793</f>
        <v>WEAK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0</v>
      </c>
      <c r="Q1793" s="9">
        <f t="shared" si="274"/>
        <v>16.25</v>
      </c>
      <c r="R1793" s="9">
        <f t="shared" si="275"/>
        <v>22.5</v>
      </c>
      <c r="S1793" s="9">
        <f t="shared" si="276"/>
        <v>16.25</v>
      </c>
      <c r="T1793" s="9">
        <f t="shared" si="277"/>
        <v>18.75</v>
      </c>
      <c r="U1793" s="8">
        <f t="shared" si="278"/>
        <v>18.333333333333332</v>
      </c>
      <c r="V1793" s="8">
        <f t="shared" si="279"/>
        <v>18.4375</v>
      </c>
    </row>
    <row r="1794" spans="1:22" ht="13.5" x14ac:dyDescent="0.25">
      <c r="A1794" s="3">
        <f>RSI!A1794</f>
        <v>44624</v>
      </c>
      <c r="B1794" s="2">
        <f>RSI!B1794</f>
        <v>5.2325999999999997</v>
      </c>
      <c r="C1794" s="2">
        <f>RSI!I1794</f>
        <v>46.465165516554421</v>
      </c>
      <c r="D1794" s="2">
        <f>MACD!E1794</f>
        <v>-2.2489099553978598E-2</v>
      </c>
      <c r="E1794" s="2">
        <f>MACD!F1794</f>
        <v>-0.14009279713000644</v>
      </c>
      <c r="F1794" s="2">
        <f>'Moving Avg'!D1794</f>
        <v>5.4161199999999994</v>
      </c>
      <c r="G1794" s="2">
        <f>'Moving Avg'!F1794</f>
        <v>5.4821299999999997</v>
      </c>
      <c r="H1794" s="2">
        <f>'Moving Avg'!G1794</f>
        <v>4.986895999999998</v>
      </c>
      <c r="I1794" s="2">
        <f>'Moving Avg'!H1794</f>
        <v>4.2672889999999999</v>
      </c>
      <c r="J1794" s="6" t="str">
        <f>OBV!F1794</f>
        <v>BEARISH</v>
      </c>
      <c r="K1794" s="6" t="str">
        <f>OBV!G1794</f>
        <v>WEAK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0</v>
      </c>
      <c r="Q1794" s="9">
        <f t="shared" si="274"/>
        <v>16.25</v>
      </c>
      <c r="R1794" s="9">
        <f t="shared" si="275"/>
        <v>22.5</v>
      </c>
      <c r="S1794" s="9">
        <f t="shared" si="276"/>
        <v>16.25</v>
      </c>
      <c r="T1794" s="9">
        <f t="shared" si="277"/>
        <v>18.75</v>
      </c>
      <c r="U1794" s="8">
        <f t="shared" si="278"/>
        <v>18.333333333333332</v>
      </c>
      <c r="V1794" s="8">
        <f t="shared" si="279"/>
        <v>18.4375</v>
      </c>
    </row>
    <row r="1795" spans="1:22" ht="13.5" x14ac:dyDescent="0.25">
      <c r="A1795" s="3">
        <f>RSI!A1795</f>
        <v>44627</v>
      </c>
      <c r="B1795" s="2">
        <f>RSI!B1795</f>
        <v>5.2004000000000001</v>
      </c>
      <c r="C1795" s="2">
        <f>RSI!I1795</f>
        <v>45.279736797558854</v>
      </c>
      <c r="D1795" s="2">
        <f>MACD!E1795</f>
        <v>5.5986947625827455E-2</v>
      </c>
      <c r="E1795" s="2">
        <f>MACD!F1795</f>
        <v>-0.10087684817883966</v>
      </c>
      <c r="F1795" s="2">
        <f>'Moving Avg'!D1795</f>
        <v>5.3533400000000002</v>
      </c>
      <c r="G1795" s="2">
        <f>'Moving Avg'!F1795</f>
        <v>5.4845449999999998</v>
      </c>
      <c r="H1795" s="2">
        <f>'Moving Avg'!G1795</f>
        <v>5.0049279999999987</v>
      </c>
      <c r="I1795" s="2">
        <f>'Moving Avg'!H1795</f>
        <v>4.276387999999999</v>
      </c>
      <c r="J1795" s="6" t="str">
        <f>OBV!F1795</f>
        <v>BEARISH</v>
      </c>
      <c r="K1795" s="6" t="str">
        <f>OBV!G1795</f>
        <v>WEAK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0</v>
      </c>
      <c r="Q1795" s="9">
        <f t="shared" ref="Q1795:Q1858" si="284">0.35*M1795+N1795*0.35+O1795*0.15+P1795*0.15</f>
        <v>16.25</v>
      </c>
      <c r="R1795" s="9">
        <f t="shared" ref="R1795:R1858" si="285">M1795*0.2+N1795*0.2+O1795*0.35+P1795*0.25</f>
        <v>22.5</v>
      </c>
      <c r="S1795" s="9">
        <f t="shared" ref="S1795:S1858" si="286">M1795*0.15+N1795*0.15+O1795*0.25+P1795*0.45</f>
        <v>16.25</v>
      </c>
      <c r="T1795" s="9">
        <f t="shared" ref="T1795:T1858" si="287">0.25*SUM(M1795:P1795)</f>
        <v>18.75</v>
      </c>
      <c r="U1795" s="8">
        <f t="shared" ref="U1795:U1858" si="288">SUM(Q1795:S1795)/3</f>
        <v>18.333333333333332</v>
      </c>
      <c r="V1795" s="8">
        <f t="shared" ref="V1795:V1858" si="289">SUM(Q1795:T1795)/4</f>
        <v>18.4375</v>
      </c>
    </row>
    <row r="1796" spans="1:22" ht="13.5" x14ac:dyDescent="0.25">
      <c r="A1796" s="3">
        <f>RSI!A1796</f>
        <v>44628</v>
      </c>
      <c r="B1796" s="2">
        <f>RSI!B1796</f>
        <v>5.1520999999999999</v>
      </c>
      <c r="C1796" s="2">
        <f>RSI!I1796</f>
        <v>43.487527940612139</v>
      </c>
      <c r="D1796" s="2">
        <f>MACD!E1796</f>
        <v>0.14903243248036713</v>
      </c>
      <c r="E1796" s="2">
        <f>MACD!F1796</f>
        <v>-5.0894992046998308E-2</v>
      </c>
      <c r="F1796" s="2">
        <f>'Moving Avg'!D1796</f>
        <v>5.2567399999999997</v>
      </c>
      <c r="G1796" s="2">
        <f>'Moving Avg'!F1796</f>
        <v>5.4752900000000002</v>
      </c>
      <c r="H1796" s="2">
        <f>'Moving Avg'!G1796</f>
        <v>5.0205459999999986</v>
      </c>
      <c r="I1796" s="2">
        <f>'Moving Avg'!H1796</f>
        <v>4.2850579999999985</v>
      </c>
      <c r="J1796" s="6" t="str">
        <f>OBV!F1796</f>
        <v>BEARISH</v>
      </c>
      <c r="K1796" s="6" t="str">
        <f>OBV!G1796</f>
        <v>WEAK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0</v>
      </c>
      <c r="Q1796" s="9">
        <f t="shared" si="284"/>
        <v>16.25</v>
      </c>
      <c r="R1796" s="9">
        <f t="shared" si="285"/>
        <v>22.5</v>
      </c>
      <c r="S1796" s="9">
        <f t="shared" si="286"/>
        <v>16.25</v>
      </c>
      <c r="T1796" s="9">
        <f t="shared" si="287"/>
        <v>18.75</v>
      </c>
      <c r="U1796" s="8">
        <f t="shared" si="288"/>
        <v>18.333333333333332</v>
      </c>
      <c r="V1796" s="8">
        <f t="shared" si="289"/>
        <v>18.4375</v>
      </c>
    </row>
    <row r="1797" spans="1:22" ht="13.5" x14ac:dyDescent="0.25">
      <c r="A1797" s="3">
        <f>RSI!A1797</f>
        <v>44629</v>
      </c>
      <c r="B1797" s="2">
        <f>RSI!B1797</f>
        <v>5.0716000000000001</v>
      </c>
      <c r="C1797" s="2">
        <f>RSI!I1797</f>
        <v>40.602990502203539</v>
      </c>
      <c r="D1797" s="2">
        <f>MACD!E1797</f>
        <v>0.23720388149768024</v>
      </c>
      <c r="E1797" s="2">
        <f>MACD!F1797</f>
        <v>6.7247826619374063E-3</v>
      </c>
      <c r="F1797" s="2">
        <f>'Moving Avg'!D1797</f>
        <v>5.1939599999999997</v>
      </c>
      <c r="G1797" s="2">
        <f>'Moving Avg'!F1797</f>
        <v>5.4604000000000017</v>
      </c>
      <c r="H1797" s="2">
        <f>'Moving Avg'!G1797</f>
        <v>5.0337479999999992</v>
      </c>
      <c r="I1797" s="2">
        <f>'Moving Avg'!H1797</f>
        <v>4.293400499999998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0</v>
      </c>
      <c r="Q1797" s="9">
        <f t="shared" si="284"/>
        <v>16.25</v>
      </c>
      <c r="R1797" s="9">
        <f t="shared" si="285"/>
        <v>22.5</v>
      </c>
      <c r="S1797" s="9">
        <f t="shared" si="286"/>
        <v>16.25</v>
      </c>
      <c r="T1797" s="9">
        <f t="shared" si="287"/>
        <v>18.75</v>
      </c>
      <c r="U1797" s="8">
        <f t="shared" si="288"/>
        <v>18.333333333333332</v>
      </c>
      <c r="V1797" s="8">
        <f t="shared" si="289"/>
        <v>18.4375</v>
      </c>
    </row>
    <row r="1798" spans="1:22" ht="13.5" x14ac:dyDescent="0.25">
      <c r="A1798" s="3">
        <f>RSI!A1798</f>
        <v>44630</v>
      </c>
      <c r="B1798" s="2">
        <f>RSI!B1798</f>
        <v>4.9911000000000003</v>
      </c>
      <c r="C1798" s="2">
        <f>RSI!I1798</f>
        <v>37.895983813632569</v>
      </c>
      <c r="D1798" s="2">
        <f>MACD!E1798</f>
        <v>0.28574500102409228</v>
      </c>
      <c r="E1798" s="2">
        <f>MACD!F1798</f>
        <v>6.252882633436839E-2</v>
      </c>
      <c r="F1798" s="2">
        <f>'Moving Avg'!D1798</f>
        <v>5.1295599999999997</v>
      </c>
      <c r="G1798" s="2">
        <f>'Moving Avg'!F1798</f>
        <v>5.4426900000000007</v>
      </c>
      <c r="H1798" s="2">
        <f>'Moving Avg'!G1798</f>
        <v>5.045501999999999</v>
      </c>
      <c r="I1798" s="2">
        <f>'Moving Avg'!H1798</f>
        <v>4.3016034999999979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0</v>
      </c>
      <c r="Q1798" s="9">
        <f t="shared" si="284"/>
        <v>16.25</v>
      </c>
      <c r="R1798" s="9">
        <f t="shared" si="285"/>
        <v>22.5</v>
      </c>
      <c r="S1798" s="9">
        <f t="shared" si="286"/>
        <v>16.25</v>
      </c>
      <c r="T1798" s="9">
        <f t="shared" si="287"/>
        <v>18.75</v>
      </c>
      <c r="U1798" s="8">
        <f t="shared" si="288"/>
        <v>18.333333333333332</v>
      </c>
      <c r="V1798" s="8">
        <f t="shared" si="289"/>
        <v>18.4375</v>
      </c>
    </row>
    <row r="1799" spans="1:22" ht="13.5" x14ac:dyDescent="0.25">
      <c r="A1799" s="3">
        <f>RSI!A1799</f>
        <v>44631</v>
      </c>
      <c r="B1799" s="2">
        <f>RSI!B1799</f>
        <v>4.9508000000000001</v>
      </c>
      <c r="C1799" s="2">
        <f>RSI!I1799</f>
        <v>36.581115963298444</v>
      </c>
      <c r="D1799" s="2">
        <f>MACD!E1799</f>
        <v>0.32166986673824294</v>
      </c>
      <c r="E1799" s="2">
        <f>MACD!F1799</f>
        <v>0.1143570344151433</v>
      </c>
      <c r="F1799" s="2">
        <f>'Moving Avg'!D1799</f>
        <v>5.0731999999999999</v>
      </c>
      <c r="G1799" s="2">
        <f>'Moving Avg'!F1799</f>
        <v>5.423770000000002</v>
      </c>
      <c r="H1799" s="2">
        <f>'Moving Avg'!G1799</f>
        <v>5.0562879999999977</v>
      </c>
      <c r="I1799" s="2">
        <f>'Moving Avg'!H1799</f>
        <v>4.3092294999999972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0</v>
      </c>
      <c r="Q1799" s="9">
        <f t="shared" si="284"/>
        <v>16.25</v>
      </c>
      <c r="R1799" s="9">
        <f t="shared" si="285"/>
        <v>22.5</v>
      </c>
      <c r="S1799" s="9">
        <f t="shared" si="286"/>
        <v>16.25</v>
      </c>
      <c r="T1799" s="9">
        <f t="shared" si="287"/>
        <v>18.75</v>
      </c>
      <c r="U1799" s="8">
        <f t="shared" si="288"/>
        <v>18.333333333333332</v>
      </c>
      <c r="V1799" s="8">
        <f t="shared" si="289"/>
        <v>18.4375</v>
      </c>
    </row>
    <row r="1800" spans="1:22" ht="13.5" x14ac:dyDescent="0.25">
      <c r="A1800" s="3">
        <f>RSI!A1800</f>
        <v>44634</v>
      </c>
      <c r="B1800" s="2">
        <f>RSI!B1800</f>
        <v>5.2244999999999999</v>
      </c>
      <c r="C1800" s="2">
        <f>RSI!I1800</f>
        <v>49.417522241929809</v>
      </c>
      <c r="D1800" s="2">
        <f>MACD!E1800</f>
        <v>0.31508997672239847</v>
      </c>
      <c r="E1800" s="2">
        <f>MACD!F1800</f>
        <v>0.15450362287659436</v>
      </c>
      <c r="F1800" s="2">
        <f>'Moving Avg'!D1800</f>
        <v>5.0780200000000004</v>
      </c>
      <c r="G1800" s="2">
        <f>'Moving Avg'!F1800</f>
        <v>5.4193400000000018</v>
      </c>
      <c r="H1800" s="2">
        <f>'Moving Avg'!G1800</f>
        <v>5.0673959999999978</v>
      </c>
      <c r="I1800" s="2">
        <f>'Moving Avg'!H1800</f>
        <v>4.3184489999999975</v>
      </c>
      <c r="J1800" s="6" t="str">
        <f>OBV!F1800</f>
        <v>BEARISH</v>
      </c>
      <c r="K1800" s="6" t="str">
        <f>OBV!G1800</f>
        <v>NEUTRAL</v>
      </c>
      <c r="L1800" s="6" t="str">
        <f>OBV!H1800</f>
        <v>BEARISH DIVERGENCE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16.5</v>
      </c>
      <c r="Q1800" s="9">
        <f t="shared" si="284"/>
        <v>18.725000000000001</v>
      </c>
      <c r="R1800" s="9">
        <f t="shared" si="285"/>
        <v>26.625</v>
      </c>
      <c r="S1800" s="9">
        <f t="shared" si="286"/>
        <v>23.675000000000001</v>
      </c>
      <c r="T1800" s="9">
        <f t="shared" si="287"/>
        <v>22.875</v>
      </c>
      <c r="U1800" s="8">
        <f t="shared" si="288"/>
        <v>23.008333333333336</v>
      </c>
      <c r="V1800" s="8">
        <f t="shared" si="289"/>
        <v>22.975000000000001</v>
      </c>
    </row>
    <row r="1801" spans="1:22" ht="13.5" x14ac:dyDescent="0.25">
      <c r="A1801" s="3">
        <f>RSI!A1801</f>
        <v>44635</v>
      </c>
      <c r="B1801" s="2">
        <f>RSI!B1801</f>
        <v>5.2728000000000002</v>
      </c>
      <c r="C1801" s="2">
        <f>RSI!I1801</f>
        <v>51.291176752815566</v>
      </c>
      <c r="D1801" s="2">
        <f>MACD!E1801</f>
        <v>0.32465342498095406</v>
      </c>
      <c r="E1801" s="2">
        <f>MACD!F1801</f>
        <v>0.18853358329746631</v>
      </c>
      <c r="F1801" s="2">
        <f>'Moving Avg'!D1801</f>
        <v>5.1021599999999996</v>
      </c>
      <c r="G1801" s="2">
        <f>'Moving Avg'!F1801</f>
        <v>5.4173250000000017</v>
      </c>
      <c r="H1801" s="2">
        <f>'Moving Avg'!G1801</f>
        <v>5.0772159999999982</v>
      </c>
      <c r="I1801" s="2">
        <f>'Moving Avg'!H1801</f>
        <v>4.3279099999999966</v>
      </c>
      <c r="J1801" s="6" t="str">
        <f>OBV!F1801</f>
        <v>BEARISH</v>
      </c>
      <c r="K1801" s="6" t="str">
        <f>OBV!G1801</f>
        <v>NEUTRAL</v>
      </c>
      <c r="L1801" s="6" t="str">
        <f>OBV!H1801</f>
        <v>BEARISH DIVERGENCE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16.5</v>
      </c>
      <c r="Q1801" s="9">
        <f t="shared" si="284"/>
        <v>18.725000000000001</v>
      </c>
      <c r="R1801" s="9">
        <f t="shared" si="285"/>
        <v>26.625</v>
      </c>
      <c r="S1801" s="9">
        <f t="shared" si="286"/>
        <v>23.675000000000001</v>
      </c>
      <c r="T1801" s="9">
        <f t="shared" si="287"/>
        <v>22.875</v>
      </c>
      <c r="U1801" s="8">
        <f t="shared" si="288"/>
        <v>23.008333333333336</v>
      </c>
      <c r="V1801" s="8">
        <f t="shared" si="289"/>
        <v>22.975000000000001</v>
      </c>
    </row>
    <row r="1802" spans="1:22" ht="13.5" x14ac:dyDescent="0.25">
      <c r="A1802" s="3">
        <f>RSI!A1802</f>
        <v>44636</v>
      </c>
      <c r="B1802" s="2">
        <f>RSI!B1802</f>
        <v>5.2004000000000001</v>
      </c>
      <c r="C1802" s="2">
        <f>RSI!I1802</f>
        <v>48.3972582803516</v>
      </c>
      <c r="D1802" s="2">
        <f>MACD!E1802</f>
        <v>0.29953813885895642</v>
      </c>
      <c r="E1802" s="2">
        <f>MACD!F1802</f>
        <v>0.21073449440976436</v>
      </c>
      <c r="F1802" s="2">
        <f>'Moving Avg'!D1802</f>
        <v>5.1279200000000005</v>
      </c>
      <c r="G1802" s="2">
        <f>'Moving Avg'!F1802</f>
        <v>5.4116900000000019</v>
      </c>
      <c r="H1802" s="2">
        <f>'Moving Avg'!G1802</f>
        <v>5.0875199999999978</v>
      </c>
      <c r="I1802" s="2">
        <f>'Moving Avg'!H1802</f>
        <v>4.3368214999999966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83.5</v>
      </c>
      <c r="Q1802" s="9">
        <f t="shared" si="284"/>
        <v>28.774999999999999</v>
      </c>
      <c r="R1802" s="9">
        <f t="shared" si="285"/>
        <v>43.375</v>
      </c>
      <c r="S1802" s="9">
        <f t="shared" si="286"/>
        <v>53.825000000000003</v>
      </c>
      <c r="T1802" s="9">
        <f t="shared" si="287"/>
        <v>39.625</v>
      </c>
      <c r="U1802" s="8">
        <f t="shared" si="288"/>
        <v>41.991666666666667</v>
      </c>
      <c r="V1802" s="8">
        <f t="shared" si="289"/>
        <v>41.400000000000006</v>
      </c>
    </row>
    <row r="1803" spans="1:22" ht="13.5" x14ac:dyDescent="0.25">
      <c r="A1803" s="3">
        <f>RSI!A1803</f>
        <v>44637</v>
      </c>
      <c r="B1803" s="2">
        <f>RSI!B1803</f>
        <v>5.2004000000000001</v>
      </c>
      <c r="C1803" s="2">
        <f>RSI!I1803</f>
        <v>48.397258280351608</v>
      </c>
      <c r="D1803" s="2">
        <f>MACD!E1803</f>
        <v>0.2674183205142695</v>
      </c>
      <c r="E1803" s="2">
        <f>MACD!F1803</f>
        <v>0.2220712596306654</v>
      </c>
      <c r="F1803" s="2">
        <f>'Moving Avg'!D1803</f>
        <v>5.1697800000000003</v>
      </c>
      <c r="G1803" s="2">
        <f>'Moving Avg'!F1803</f>
        <v>5.398410000000001</v>
      </c>
      <c r="H1803" s="2">
        <f>'Moving Avg'!G1803</f>
        <v>5.0965359999999977</v>
      </c>
      <c r="I1803" s="2">
        <f>'Moving Avg'!H1803</f>
        <v>4.3459204999999965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83.5</v>
      </c>
      <c r="Q1803" s="9">
        <f t="shared" si="284"/>
        <v>28.774999999999999</v>
      </c>
      <c r="R1803" s="9">
        <f t="shared" si="285"/>
        <v>43.375</v>
      </c>
      <c r="S1803" s="9">
        <f t="shared" si="286"/>
        <v>53.825000000000003</v>
      </c>
      <c r="T1803" s="9">
        <f t="shared" si="287"/>
        <v>39.625</v>
      </c>
      <c r="U1803" s="8">
        <f t="shared" si="288"/>
        <v>41.991666666666667</v>
      </c>
      <c r="V1803" s="8">
        <f t="shared" si="289"/>
        <v>41.400000000000006</v>
      </c>
    </row>
    <row r="1804" spans="1:22" ht="13.5" x14ac:dyDescent="0.25">
      <c r="A1804" s="3">
        <f>RSI!A1804</f>
        <v>44638</v>
      </c>
      <c r="B1804" s="2">
        <f>RSI!B1804</f>
        <v>5.0635000000000003</v>
      </c>
      <c r="C1804" s="2">
        <f>RSI!I1804</f>
        <v>43.068373301064483</v>
      </c>
      <c r="D1804" s="2">
        <f>MACD!E1804</f>
        <v>0.23824617428394035</v>
      </c>
      <c r="E1804" s="2">
        <f>MACD!F1804</f>
        <v>0.2253062425613204</v>
      </c>
      <c r="F1804" s="2">
        <f>'Moving Avg'!D1804</f>
        <v>5.1923200000000005</v>
      </c>
      <c r="G1804" s="2">
        <f>'Moving Avg'!F1804</f>
        <v>5.3658050000000017</v>
      </c>
      <c r="H1804" s="2">
        <f>'Moving Avg'!G1804</f>
        <v>5.1044239999999981</v>
      </c>
      <c r="I1804" s="2">
        <f>'Moving Avg'!H1804</f>
        <v>4.3544854999999965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83.5</v>
      </c>
      <c r="Q1804" s="9">
        <f t="shared" si="284"/>
        <v>28.774999999999999</v>
      </c>
      <c r="R1804" s="9">
        <f t="shared" si="285"/>
        <v>43.375</v>
      </c>
      <c r="S1804" s="9">
        <f t="shared" si="286"/>
        <v>53.825000000000003</v>
      </c>
      <c r="T1804" s="9">
        <f t="shared" si="287"/>
        <v>39.625</v>
      </c>
      <c r="U1804" s="8">
        <f t="shared" si="288"/>
        <v>41.991666666666667</v>
      </c>
      <c r="V1804" s="8">
        <f t="shared" si="289"/>
        <v>41.400000000000006</v>
      </c>
    </row>
    <row r="1805" spans="1:22" ht="13.5" x14ac:dyDescent="0.25">
      <c r="A1805" s="3">
        <f>RSI!A1805</f>
        <v>44641</v>
      </c>
      <c r="B1805" s="2">
        <f>RSI!B1805</f>
        <v>5.1117999999999997</v>
      </c>
      <c r="C1805" s="2">
        <f>RSI!I1805</f>
        <v>45.354490204599628</v>
      </c>
      <c r="D1805" s="2">
        <f>MACD!E1805</f>
        <v>0.20607088963870801</v>
      </c>
      <c r="E1805" s="2">
        <f>MACD!F1805</f>
        <v>0.22145917197679793</v>
      </c>
      <c r="F1805" s="2">
        <f>'Moving Avg'!D1805</f>
        <v>5.1697800000000003</v>
      </c>
      <c r="G1805" s="2">
        <f>'Moving Avg'!F1805</f>
        <v>5.3336050000000013</v>
      </c>
      <c r="H1805" s="2">
        <f>'Moving Avg'!G1805</f>
        <v>5.1137619999999977</v>
      </c>
      <c r="I1805" s="2">
        <f>'Moving Avg'!H1805</f>
        <v>4.3635549999999963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0"/>
        <v>25</v>
      </c>
      <c r="N1805" s="8">
        <f t="shared" si="281"/>
        <v>45</v>
      </c>
      <c r="O1805" s="8">
        <f t="shared" si="282"/>
        <v>50</v>
      </c>
      <c r="P1805" s="8">
        <f t="shared" si="283"/>
        <v>66.5</v>
      </c>
      <c r="Q1805" s="9">
        <f t="shared" si="284"/>
        <v>41.975000000000001</v>
      </c>
      <c r="R1805" s="9">
        <f t="shared" si="285"/>
        <v>48.125</v>
      </c>
      <c r="S1805" s="9">
        <f t="shared" si="286"/>
        <v>52.924999999999997</v>
      </c>
      <c r="T1805" s="9">
        <f t="shared" si="287"/>
        <v>46.625</v>
      </c>
      <c r="U1805" s="8">
        <f t="shared" si="288"/>
        <v>47.67499999999999</v>
      </c>
      <c r="V1805" s="8">
        <f t="shared" si="289"/>
        <v>47.412499999999994</v>
      </c>
    </row>
    <row r="1806" spans="1:22" ht="13.5" x14ac:dyDescent="0.25">
      <c r="A1806" s="3">
        <f>RSI!A1806</f>
        <v>44642</v>
      </c>
      <c r="B1806" s="2">
        <f>RSI!B1806</f>
        <v>5.0312999999999999</v>
      </c>
      <c r="C1806" s="2">
        <f>RSI!I1806</f>
        <v>42.305375063927123</v>
      </c>
      <c r="D1806" s="2">
        <f>MACD!E1806</f>
        <v>0.17805582742789916</v>
      </c>
      <c r="E1806" s="2">
        <f>MACD!F1806</f>
        <v>0.21277850306701818</v>
      </c>
      <c r="F1806" s="2">
        <f>'Moving Avg'!D1806</f>
        <v>5.12148</v>
      </c>
      <c r="G1806" s="2">
        <f>'Moving Avg'!F1806</f>
        <v>5.2901350000000011</v>
      </c>
      <c r="H1806" s="2">
        <f>'Moving Avg'!G1806</f>
        <v>5.1210059999999986</v>
      </c>
      <c r="I1806" s="2">
        <f>'Moving Avg'!H1806</f>
        <v>4.3722594999999957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  <c r="M1806" s="8">
        <f t="shared" si="280"/>
        <v>25</v>
      </c>
      <c r="N1806" s="8">
        <f t="shared" si="281"/>
        <v>100</v>
      </c>
      <c r="O1806" s="8">
        <f t="shared" si="282"/>
        <v>50</v>
      </c>
      <c r="P1806" s="8">
        <f t="shared" si="283"/>
        <v>16.5</v>
      </c>
      <c r="Q1806" s="9">
        <f t="shared" si="284"/>
        <v>53.725000000000001</v>
      </c>
      <c r="R1806" s="9">
        <f t="shared" si="285"/>
        <v>46.625</v>
      </c>
      <c r="S1806" s="9">
        <f t="shared" si="286"/>
        <v>38.674999999999997</v>
      </c>
      <c r="T1806" s="9">
        <f t="shared" si="287"/>
        <v>47.875</v>
      </c>
      <c r="U1806" s="8">
        <f t="shared" si="288"/>
        <v>46.341666666666661</v>
      </c>
      <c r="V1806" s="8">
        <f t="shared" si="289"/>
        <v>46.724999999999994</v>
      </c>
    </row>
    <row r="1807" spans="1:22" ht="13.5" x14ac:dyDescent="0.25">
      <c r="A1807" s="3">
        <f>RSI!A1807</f>
        <v>44643</v>
      </c>
      <c r="B1807" s="2">
        <f>RSI!B1807</f>
        <v>5.1843000000000004</v>
      </c>
      <c r="C1807" s="2">
        <f>RSI!I1807</f>
        <v>49.284125769415887</v>
      </c>
      <c r="D1807" s="2">
        <f>MACD!E1807</f>
        <v>0.13173626783335823</v>
      </c>
      <c r="E1807" s="2">
        <f>MACD!F1807</f>
        <v>0.19657005602028618</v>
      </c>
      <c r="F1807" s="2">
        <f>'Moving Avg'!D1807</f>
        <v>5.1182599999999994</v>
      </c>
      <c r="G1807" s="2">
        <f>'Moving Avg'!F1807</f>
        <v>5.2535100000000012</v>
      </c>
      <c r="H1807" s="2">
        <f>'Moving Avg'!G1807</f>
        <v>5.1316319999999989</v>
      </c>
      <c r="I1807" s="2">
        <f>'Moving Avg'!H1807</f>
        <v>4.3813534999999959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100</v>
      </c>
      <c r="O1807" s="8">
        <f t="shared" si="282"/>
        <v>50</v>
      </c>
      <c r="P1807" s="8">
        <f t="shared" si="283"/>
        <v>16.5</v>
      </c>
      <c r="Q1807" s="9">
        <f t="shared" si="284"/>
        <v>53.725000000000001</v>
      </c>
      <c r="R1807" s="9">
        <f t="shared" si="285"/>
        <v>46.625</v>
      </c>
      <c r="S1807" s="9">
        <f t="shared" si="286"/>
        <v>38.674999999999997</v>
      </c>
      <c r="T1807" s="9">
        <f t="shared" si="287"/>
        <v>47.875</v>
      </c>
      <c r="U1807" s="8">
        <f t="shared" si="288"/>
        <v>46.341666666666661</v>
      </c>
      <c r="V1807" s="8">
        <f t="shared" si="289"/>
        <v>46.724999999999994</v>
      </c>
    </row>
    <row r="1808" spans="1:22" ht="13.5" x14ac:dyDescent="0.25">
      <c r="A1808" s="3">
        <f>RSI!A1808</f>
        <v>44644</v>
      </c>
      <c r="B1808" s="2">
        <f>RSI!B1808</f>
        <v>5.1843000000000004</v>
      </c>
      <c r="C1808" s="2">
        <f>RSI!I1808</f>
        <v>49.284125769415887</v>
      </c>
      <c r="D1808" s="2">
        <f>MACD!E1808</f>
        <v>8.0275800711329559E-2</v>
      </c>
      <c r="E1808" s="2">
        <f>MACD!F1808</f>
        <v>0.17331120495849486</v>
      </c>
      <c r="F1808" s="2">
        <f>'Moving Avg'!D1808</f>
        <v>5.1150400000000005</v>
      </c>
      <c r="G1808" s="2">
        <f>'Moving Avg'!F1808</f>
        <v>5.2277500000000003</v>
      </c>
      <c r="H1808" s="2">
        <f>'Moving Avg'!G1808</f>
        <v>5.1424199999999987</v>
      </c>
      <c r="I1808" s="2">
        <f>'Moving Avg'!H1808</f>
        <v>4.3899589999999957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100</v>
      </c>
      <c r="O1808" s="8">
        <f t="shared" si="282"/>
        <v>50</v>
      </c>
      <c r="P1808" s="8">
        <f t="shared" si="283"/>
        <v>16.5</v>
      </c>
      <c r="Q1808" s="9">
        <f t="shared" si="284"/>
        <v>53.725000000000001</v>
      </c>
      <c r="R1808" s="9">
        <f t="shared" si="285"/>
        <v>46.625</v>
      </c>
      <c r="S1808" s="9">
        <f t="shared" si="286"/>
        <v>38.674999999999997</v>
      </c>
      <c r="T1808" s="9">
        <f t="shared" si="287"/>
        <v>47.875</v>
      </c>
      <c r="U1808" s="8">
        <f t="shared" si="288"/>
        <v>46.341666666666661</v>
      </c>
      <c r="V1808" s="8">
        <f t="shared" si="289"/>
        <v>46.724999999999994</v>
      </c>
    </row>
    <row r="1809" spans="1:22" ht="13.5" x14ac:dyDescent="0.25">
      <c r="A1809" s="3">
        <f>RSI!A1809</f>
        <v>44645</v>
      </c>
      <c r="B1809" s="2">
        <f>RSI!B1809</f>
        <v>5.1843000000000004</v>
      </c>
      <c r="C1809" s="2">
        <f>RSI!I1809</f>
        <v>49.284125769415887</v>
      </c>
      <c r="D1809" s="2">
        <f>MACD!E1809</f>
        <v>3.0641237573428626E-2</v>
      </c>
      <c r="E1809" s="2">
        <f>MACD!F1809</f>
        <v>0.14477721148148162</v>
      </c>
      <c r="F1809" s="2">
        <f>'Moving Avg'!D1809</f>
        <v>5.1392000000000007</v>
      </c>
      <c r="G1809" s="2">
        <f>'Moving Avg'!F1809</f>
        <v>5.205210000000001</v>
      </c>
      <c r="H1809" s="2">
        <f>'Moving Avg'!G1809</f>
        <v>5.153045999999998</v>
      </c>
      <c r="I1809" s="2">
        <f>'Moving Avg'!H1809</f>
        <v>4.3985644999999955</v>
      </c>
      <c r="J1809" s="6" t="str">
        <f>OBV!F1809</f>
        <v>BEARISH</v>
      </c>
      <c r="K1809" s="6" t="str">
        <f>OBV!G1809</f>
        <v>NEUTRAL</v>
      </c>
      <c r="L1809" s="6" t="str">
        <f>OBV!H1809</f>
        <v>BEARISH DIVERGENCE</v>
      </c>
      <c r="M1809" s="8">
        <f t="shared" si="280"/>
        <v>25</v>
      </c>
      <c r="N1809" s="8">
        <f t="shared" si="281"/>
        <v>100</v>
      </c>
      <c r="O1809" s="8">
        <f t="shared" si="282"/>
        <v>50</v>
      </c>
      <c r="P1809" s="8">
        <f t="shared" si="283"/>
        <v>16.5</v>
      </c>
      <c r="Q1809" s="9">
        <f t="shared" si="284"/>
        <v>53.725000000000001</v>
      </c>
      <c r="R1809" s="9">
        <f t="shared" si="285"/>
        <v>46.625</v>
      </c>
      <c r="S1809" s="9">
        <f t="shared" si="286"/>
        <v>38.674999999999997</v>
      </c>
      <c r="T1809" s="9">
        <f t="shared" si="287"/>
        <v>47.875</v>
      </c>
      <c r="U1809" s="8">
        <f t="shared" si="288"/>
        <v>46.341666666666661</v>
      </c>
      <c r="V1809" s="8">
        <f t="shared" si="289"/>
        <v>46.724999999999994</v>
      </c>
    </row>
    <row r="1810" spans="1:22" ht="13.5" x14ac:dyDescent="0.25">
      <c r="A1810" s="3">
        <f>RSI!A1810</f>
        <v>44648</v>
      </c>
      <c r="B1810" s="2">
        <f>RSI!B1810</f>
        <v>5.1843000000000004</v>
      </c>
      <c r="C1810" s="2">
        <f>RSI!I1810</f>
        <v>49.284125769415887</v>
      </c>
      <c r="D1810" s="2">
        <f>MACD!E1810</f>
        <v>3.0851295085632557E-2</v>
      </c>
      <c r="E1810" s="2">
        <f>MACD!F1810</f>
        <v>0.12199202820231181</v>
      </c>
      <c r="F1810" s="2">
        <f>'Moving Avg'!D1810</f>
        <v>5.1537000000000006</v>
      </c>
      <c r="G1810" s="2">
        <f>'Moving Avg'!F1810</f>
        <v>5.1887100000000022</v>
      </c>
      <c r="H1810" s="2">
        <f>'Moving Avg'!G1810</f>
        <v>5.1635119999999981</v>
      </c>
      <c r="I1810" s="2">
        <f>'Moving Avg'!H1810</f>
        <v>4.4071699999999963</v>
      </c>
      <c r="J1810" s="6" t="str">
        <f>OBV!F1810</f>
        <v>BEARISH</v>
      </c>
      <c r="K1810" s="6" t="str">
        <f>OBV!G1810</f>
        <v>NEUTRAL</v>
      </c>
      <c r="L1810" s="6" t="str">
        <f>OBV!H1810</f>
        <v>BEARISH DIVERGENCE</v>
      </c>
      <c r="M1810" s="8">
        <f t="shared" si="280"/>
        <v>25</v>
      </c>
      <c r="N1810" s="8">
        <f t="shared" si="281"/>
        <v>100</v>
      </c>
      <c r="O1810" s="8">
        <f t="shared" si="282"/>
        <v>50</v>
      </c>
      <c r="P1810" s="8">
        <f t="shared" si="283"/>
        <v>16.5</v>
      </c>
      <c r="Q1810" s="9">
        <f t="shared" si="284"/>
        <v>53.725000000000001</v>
      </c>
      <c r="R1810" s="9">
        <f t="shared" si="285"/>
        <v>46.625</v>
      </c>
      <c r="S1810" s="9">
        <f t="shared" si="286"/>
        <v>38.674999999999997</v>
      </c>
      <c r="T1810" s="9">
        <f t="shared" si="287"/>
        <v>47.875</v>
      </c>
      <c r="U1810" s="8">
        <f t="shared" si="288"/>
        <v>46.341666666666661</v>
      </c>
      <c r="V1810" s="8">
        <f t="shared" si="289"/>
        <v>46.724999999999994</v>
      </c>
    </row>
    <row r="1811" spans="1:22" ht="13.5" x14ac:dyDescent="0.25">
      <c r="A1811" s="3">
        <f>RSI!A1811</f>
        <v>44649</v>
      </c>
      <c r="B1811" s="2">
        <f>RSI!B1811</f>
        <v>5.1520999999999999</v>
      </c>
      <c r="C1811" s="2">
        <f>RSI!I1811</f>
        <v>47.652461352862197</v>
      </c>
      <c r="D1811" s="2">
        <f>MACD!E1811</f>
        <v>4.0938362423277752E-2</v>
      </c>
      <c r="E1811" s="2">
        <f>MACD!F1811</f>
        <v>0.10578129504650499</v>
      </c>
      <c r="F1811" s="2">
        <f>'Moving Avg'!D1811</f>
        <v>5.1778600000000008</v>
      </c>
      <c r="G1811" s="2">
        <f>'Moving Avg'!F1811</f>
        <v>5.1645600000000025</v>
      </c>
      <c r="H1811" s="2">
        <f>'Moving Avg'!G1811</f>
        <v>5.1738159999999995</v>
      </c>
      <c r="I1811" s="2">
        <f>'Moving Avg'!H1811</f>
        <v>4.4154639999999965</v>
      </c>
      <c r="J1811" s="6" t="str">
        <f>OBV!F1811</f>
        <v>BEARISH</v>
      </c>
      <c r="K1811" s="6" t="str">
        <f>OBV!G1811</f>
        <v>NEUTRAL</v>
      </c>
      <c r="L1811" s="6" t="str">
        <f>OBV!H1811</f>
        <v>BEARISH DIVERGENCE</v>
      </c>
      <c r="M1811" s="8">
        <f t="shared" si="280"/>
        <v>25</v>
      </c>
      <c r="N1811" s="8">
        <f t="shared" si="281"/>
        <v>100</v>
      </c>
      <c r="O1811" s="8">
        <f t="shared" si="282"/>
        <v>50</v>
      </c>
      <c r="P1811" s="8">
        <f t="shared" si="283"/>
        <v>16.5</v>
      </c>
      <c r="Q1811" s="9">
        <f t="shared" si="284"/>
        <v>53.725000000000001</v>
      </c>
      <c r="R1811" s="9">
        <f t="shared" si="285"/>
        <v>46.625</v>
      </c>
      <c r="S1811" s="9">
        <f t="shared" si="286"/>
        <v>38.674999999999997</v>
      </c>
      <c r="T1811" s="9">
        <f t="shared" si="287"/>
        <v>47.875</v>
      </c>
      <c r="U1811" s="8">
        <f t="shared" si="288"/>
        <v>46.341666666666661</v>
      </c>
      <c r="V1811" s="8">
        <f t="shared" si="289"/>
        <v>46.724999999999994</v>
      </c>
    </row>
    <row r="1812" spans="1:22" ht="13.5" x14ac:dyDescent="0.25">
      <c r="A1812" s="3">
        <f>RSI!A1812</f>
        <v>44650</v>
      </c>
      <c r="B1812" s="2">
        <f>RSI!B1812</f>
        <v>5.1681999999999997</v>
      </c>
      <c r="C1812" s="2">
        <f>RSI!I1812</f>
        <v>48.569316586352045</v>
      </c>
      <c r="D1812" s="2">
        <f>MACD!E1812</f>
        <v>3.7419245808347767E-2</v>
      </c>
      <c r="E1812" s="2">
        <f>MACD!F1812</f>
        <v>9.2108885198873558E-2</v>
      </c>
      <c r="F1812" s="2">
        <f>'Moving Avg'!D1812</f>
        <v>5.1746400000000001</v>
      </c>
      <c r="G1812" s="2">
        <f>'Moving Avg'!F1812</f>
        <v>5.1536950000000008</v>
      </c>
      <c r="H1812" s="2">
        <f>'Moving Avg'!G1812</f>
        <v>5.1844419999999989</v>
      </c>
      <c r="I1812" s="2">
        <f>'Moving Avg'!H1812</f>
        <v>4.4240264999999965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100</v>
      </c>
      <c r="O1812" s="8">
        <f t="shared" si="282"/>
        <v>50</v>
      </c>
      <c r="P1812" s="8">
        <f t="shared" si="283"/>
        <v>16.5</v>
      </c>
      <c r="Q1812" s="9">
        <f t="shared" si="284"/>
        <v>53.725000000000001</v>
      </c>
      <c r="R1812" s="9">
        <f t="shared" si="285"/>
        <v>46.625</v>
      </c>
      <c r="S1812" s="9">
        <f t="shared" si="286"/>
        <v>38.674999999999997</v>
      </c>
      <c r="T1812" s="9">
        <f t="shared" si="287"/>
        <v>47.875</v>
      </c>
      <c r="U1812" s="8">
        <f t="shared" si="288"/>
        <v>46.341666666666661</v>
      </c>
      <c r="V1812" s="8">
        <f t="shared" si="289"/>
        <v>46.724999999999994</v>
      </c>
    </row>
    <row r="1813" spans="1:22" ht="13.5" x14ac:dyDescent="0.25">
      <c r="A1813" s="3">
        <f>RSI!A1813</f>
        <v>44651</v>
      </c>
      <c r="B1813" s="2">
        <f>RSI!B1813</f>
        <v>4.9105999999999996</v>
      </c>
      <c r="C1813" s="2">
        <f>RSI!I1813</f>
        <v>37.309554155587819</v>
      </c>
      <c r="D1813" s="2">
        <f>MACD!E1813</f>
        <v>5.3684106058092596E-2</v>
      </c>
      <c r="E1813" s="2">
        <f>MACD!F1813</f>
        <v>8.4423929370717368E-2</v>
      </c>
      <c r="F1813" s="2">
        <f>'Moving Avg'!D1813</f>
        <v>5.1198999999999995</v>
      </c>
      <c r="G1813" s="2">
        <f>'Moving Avg'!F1813</f>
        <v>5.1335700000000006</v>
      </c>
      <c r="H1813" s="2">
        <f>'Moving Avg'!G1813</f>
        <v>5.1921699999999991</v>
      </c>
      <c r="I1813" s="2">
        <f>'Moving Avg'!H1813</f>
        <v>4.4311129999999972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100</v>
      </c>
      <c r="O1813" s="8">
        <f t="shared" si="282"/>
        <v>50</v>
      </c>
      <c r="P1813" s="8">
        <f t="shared" si="283"/>
        <v>16.5</v>
      </c>
      <c r="Q1813" s="9">
        <f t="shared" si="284"/>
        <v>53.725000000000001</v>
      </c>
      <c r="R1813" s="9">
        <f t="shared" si="285"/>
        <v>46.625</v>
      </c>
      <c r="S1813" s="9">
        <f t="shared" si="286"/>
        <v>38.674999999999997</v>
      </c>
      <c r="T1813" s="9">
        <f t="shared" si="287"/>
        <v>47.875</v>
      </c>
      <c r="U1813" s="8">
        <f t="shared" si="288"/>
        <v>46.341666666666661</v>
      </c>
      <c r="V1813" s="8">
        <f t="shared" si="289"/>
        <v>46.724999999999994</v>
      </c>
    </row>
    <row r="1814" spans="1:22" ht="13.5" x14ac:dyDescent="0.25">
      <c r="A1814" s="3">
        <f>RSI!A1814</f>
        <v>44652</v>
      </c>
      <c r="B1814" s="2">
        <f>RSI!B1814</f>
        <v>5.0716000000000001</v>
      </c>
      <c r="C1814" s="2">
        <f>RSI!I1814</f>
        <v>45.771319418943762</v>
      </c>
      <c r="D1814" s="2">
        <f>MACD!E1814</f>
        <v>3.6130545216062515E-2</v>
      </c>
      <c r="E1814" s="2">
        <f>MACD!F1814</f>
        <v>7.47652525397864E-2</v>
      </c>
      <c r="F1814" s="2">
        <f>'Moving Avg'!D1814</f>
        <v>5.0973600000000001</v>
      </c>
      <c r="G1814" s="2">
        <f>'Moving Avg'!F1814</f>
        <v>5.1255200000000016</v>
      </c>
      <c r="H1814" s="2">
        <f>'Moving Avg'!G1814</f>
        <v>5.2023139999999986</v>
      </c>
      <c r="I1814" s="2">
        <f>'Moving Avg'!H1814</f>
        <v>4.4391924999999972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100</v>
      </c>
      <c r="O1814" s="8">
        <f t="shared" si="282"/>
        <v>50</v>
      </c>
      <c r="P1814" s="8">
        <f t="shared" si="283"/>
        <v>16.5</v>
      </c>
      <c r="Q1814" s="9">
        <f t="shared" si="284"/>
        <v>53.725000000000001</v>
      </c>
      <c r="R1814" s="9">
        <f t="shared" si="285"/>
        <v>46.625</v>
      </c>
      <c r="S1814" s="9">
        <f t="shared" si="286"/>
        <v>38.674999999999997</v>
      </c>
      <c r="T1814" s="9">
        <f t="shared" si="287"/>
        <v>47.875</v>
      </c>
      <c r="U1814" s="8">
        <f t="shared" si="288"/>
        <v>46.341666666666661</v>
      </c>
      <c r="V1814" s="8">
        <f t="shared" si="289"/>
        <v>46.724999999999994</v>
      </c>
    </row>
    <row r="1815" spans="1:22" ht="13.5" x14ac:dyDescent="0.25">
      <c r="A1815" s="3">
        <f>RSI!A1815</f>
        <v>44655</v>
      </c>
      <c r="B1815" s="2">
        <f>RSI!B1815</f>
        <v>5.0716000000000001</v>
      </c>
      <c r="C1815" s="2">
        <f>RSI!I1815</f>
        <v>45.771319418943762</v>
      </c>
      <c r="D1815" s="2">
        <f>MACD!E1815</f>
        <v>2.9304472815998572E-2</v>
      </c>
      <c r="E1815" s="2">
        <f>MACD!F1815</f>
        <v>6.5673096595028846E-2</v>
      </c>
      <c r="F1815" s="2">
        <f>'Moving Avg'!D1815</f>
        <v>5.0748199999999999</v>
      </c>
      <c r="G1815" s="2">
        <f>'Moving Avg'!F1815</f>
        <v>5.1190800000000021</v>
      </c>
      <c r="H1815" s="2">
        <f>'Moving Avg'!G1815</f>
        <v>5.2151939999999977</v>
      </c>
      <c r="I1815" s="2">
        <f>'Moving Avg'!H1815</f>
        <v>4.4471969999999974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25</v>
      </c>
      <c r="N1815" s="8">
        <f t="shared" si="281"/>
        <v>100</v>
      </c>
      <c r="O1815" s="8">
        <f t="shared" si="282"/>
        <v>50</v>
      </c>
      <c r="P1815" s="8">
        <f t="shared" si="283"/>
        <v>16.5</v>
      </c>
      <c r="Q1815" s="9">
        <f t="shared" si="284"/>
        <v>53.725000000000001</v>
      </c>
      <c r="R1815" s="9">
        <f t="shared" si="285"/>
        <v>46.625</v>
      </c>
      <c r="S1815" s="9">
        <f t="shared" si="286"/>
        <v>38.674999999999997</v>
      </c>
      <c r="T1815" s="9">
        <f t="shared" si="287"/>
        <v>47.875</v>
      </c>
      <c r="U1815" s="8">
        <f t="shared" si="288"/>
        <v>46.341666666666661</v>
      </c>
      <c r="V1815" s="8">
        <f t="shared" si="289"/>
        <v>46.724999999999994</v>
      </c>
    </row>
    <row r="1816" spans="1:22" ht="13.5" x14ac:dyDescent="0.25">
      <c r="A1816" s="3">
        <f>RSI!A1816</f>
        <v>44656</v>
      </c>
      <c r="B1816" s="2">
        <f>RSI!B1816</f>
        <v>5.0716000000000001</v>
      </c>
      <c r="C1816" s="2">
        <f>RSI!I1816</f>
        <v>45.771319418943769</v>
      </c>
      <c r="D1816" s="2">
        <f>MACD!E1816</f>
        <v>1.1695960561635133E-2</v>
      </c>
      <c r="E1816" s="2">
        <f>MACD!F1816</f>
        <v>5.4877669388350106E-2</v>
      </c>
      <c r="F1816" s="2">
        <f>'Moving Avg'!D1816</f>
        <v>5.0587200000000001</v>
      </c>
      <c r="G1816" s="2">
        <f>'Moving Avg'!F1816</f>
        <v>5.1150550000000008</v>
      </c>
      <c r="H1816" s="2">
        <f>'Moving Avg'!G1816</f>
        <v>5.2264639999999982</v>
      </c>
      <c r="I1816" s="2">
        <f>'Moving Avg'!H1816</f>
        <v>4.4551639999999972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100</v>
      </c>
      <c r="O1816" s="8">
        <f t="shared" si="282"/>
        <v>50</v>
      </c>
      <c r="P1816" s="8">
        <f t="shared" si="283"/>
        <v>16.5</v>
      </c>
      <c r="Q1816" s="9">
        <f t="shared" si="284"/>
        <v>53.725000000000001</v>
      </c>
      <c r="R1816" s="9">
        <f t="shared" si="285"/>
        <v>46.625</v>
      </c>
      <c r="S1816" s="9">
        <f t="shared" si="286"/>
        <v>38.674999999999997</v>
      </c>
      <c r="T1816" s="9">
        <f t="shared" si="287"/>
        <v>47.875</v>
      </c>
      <c r="U1816" s="8">
        <f t="shared" si="288"/>
        <v>46.341666666666661</v>
      </c>
      <c r="V1816" s="8">
        <f t="shared" si="289"/>
        <v>46.724999999999994</v>
      </c>
    </row>
    <row r="1817" spans="1:22" ht="13.5" x14ac:dyDescent="0.25">
      <c r="A1817" s="3">
        <f>RSI!A1817</f>
        <v>44657</v>
      </c>
      <c r="B1817" s="2">
        <f>RSI!B1817</f>
        <v>5.0716000000000001</v>
      </c>
      <c r="C1817" s="2">
        <f>RSI!I1817</f>
        <v>45.771319418943769</v>
      </c>
      <c r="D1817" s="2">
        <f>MACD!E1817</f>
        <v>2.0846032606659293E-2</v>
      </c>
      <c r="E1817" s="2">
        <f>MACD!F1817</f>
        <v>4.8071342032011952E-2</v>
      </c>
      <c r="F1817" s="2">
        <f>'Moving Avg'!D1817</f>
        <v>5.0393999999999997</v>
      </c>
      <c r="G1817" s="2">
        <f>'Moving Avg'!F1817</f>
        <v>5.1150550000000017</v>
      </c>
      <c r="H1817" s="2">
        <f>'Moving Avg'!G1817</f>
        <v>5.2369299999999983</v>
      </c>
      <c r="I1817" s="2">
        <f>'Moving Avg'!H1817</f>
        <v>4.4632059999999969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16.5</v>
      </c>
      <c r="Q1817" s="9">
        <f t="shared" si="284"/>
        <v>53.725000000000001</v>
      </c>
      <c r="R1817" s="9">
        <f t="shared" si="285"/>
        <v>46.625</v>
      </c>
      <c r="S1817" s="9">
        <f t="shared" si="286"/>
        <v>38.674999999999997</v>
      </c>
      <c r="T1817" s="9">
        <f t="shared" si="287"/>
        <v>47.875</v>
      </c>
      <c r="U1817" s="8">
        <f t="shared" si="288"/>
        <v>46.341666666666661</v>
      </c>
      <c r="V1817" s="8">
        <f t="shared" si="289"/>
        <v>46.724999999999994</v>
      </c>
    </row>
    <row r="1818" spans="1:22" ht="13.5" x14ac:dyDescent="0.25">
      <c r="A1818" s="3">
        <f>RSI!A1818</f>
        <v>44658</v>
      </c>
      <c r="B1818" s="2">
        <f>RSI!B1818</f>
        <v>4.9911000000000003</v>
      </c>
      <c r="C1818" s="2">
        <f>RSI!I1818</f>
        <v>41.962183807074815</v>
      </c>
      <c r="D1818" s="2">
        <f>MACD!E1818</f>
        <v>3.5024624293141571E-2</v>
      </c>
      <c r="E1818" s="2">
        <f>MACD!F1818</f>
        <v>4.5461998484237882E-2</v>
      </c>
      <c r="F1818" s="2">
        <f>'Moving Avg'!D1818</f>
        <v>5.0555000000000003</v>
      </c>
      <c r="G1818" s="2">
        <f>'Moving Avg'!F1818</f>
        <v>5.1150550000000008</v>
      </c>
      <c r="H1818" s="2">
        <f>'Moving Avg'!G1818</f>
        <v>5.2417599999999984</v>
      </c>
      <c r="I1818" s="2">
        <f>'Moving Avg'!H1818</f>
        <v>4.4708454999999967</v>
      </c>
      <c r="J1818" s="6" t="str">
        <f>OBV!F1818</f>
        <v>BEARISH</v>
      </c>
      <c r="K1818" s="6" t="str">
        <f>OBV!G1818</f>
        <v>NEUTRAL</v>
      </c>
      <c r="L1818" s="6" t="str">
        <f>OBV!H1818</f>
        <v>BEARISH DIVERGENCE</v>
      </c>
      <c r="M1818" s="8">
        <f t="shared" si="280"/>
        <v>25</v>
      </c>
      <c r="N1818" s="8">
        <f t="shared" si="281"/>
        <v>45</v>
      </c>
      <c r="O1818" s="8">
        <f t="shared" si="282"/>
        <v>50</v>
      </c>
      <c r="P1818" s="8">
        <f t="shared" si="283"/>
        <v>16.5</v>
      </c>
      <c r="Q1818" s="9">
        <f t="shared" si="284"/>
        <v>34.475000000000001</v>
      </c>
      <c r="R1818" s="9">
        <f t="shared" si="285"/>
        <v>35.625</v>
      </c>
      <c r="S1818" s="9">
        <f t="shared" si="286"/>
        <v>30.425000000000001</v>
      </c>
      <c r="T1818" s="9">
        <f t="shared" si="287"/>
        <v>34.125</v>
      </c>
      <c r="U1818" s="8">
        <f t="shared" si="288"/>
        <v>33.508333333333333</v>
      </c>
      <c r="V1818" s="8">
        <f t="shared" si="289"/>
        <v>33.662499999999994</v>
      </c>
    </row>
    <row r="1819" spans="1:22" ht="13.5" x14ac:dyDescent="0.25">
      <c r="A1819" s="3">
        <f>RSI!A1819</f>
        <v>44659</v>
      </c>
      <c r="B1819" s="2">
        <f>RSI!B1819</f>
        <v>5.1843000000000004</v>
      </c>
      <c r="C1819" s="2">
        <f>RSI!I1819</f>
        <v>52.2359576758491</v>
      </c>
      <c r="D1819" s="2">
        <f>MACD!E1819</f>
        <v>3.3624664796303882E-2</v>
      </c>
      <c r="E1819" s="2">
        <f>MACD!F1819</f>
        <v>4.3094531746651087E-2</v>
      </c>
      <c r="F1819" s="2">
        <f>'Moving Avg'!D1819</f>
        <v>5.0780399999999997</v>
      </c>
      <c r="G1819" s="2">
        <f>'Moving Avg'!F1819</f>
        <v>5.1267300000000002</v>
      </c>
      <c r="H1819" s="2">
        <f>'Moving Avg'!G1819</f>
        <v>5.2502939999999976</v>
      </c>
      <c r="I1819" s="2">
        <f>'Moving Avg'!H1819</f>
        <v>4.4794884999999969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  <c r="M1819" s="8">
        <f t="shared" si="280"/>
        <v>25</v>
      </c>
      <c r="N1819" s="8">
        <f t="shared" si="281"/>
        <v>45</v>
      </c>
      <c r="O1819" s="8">
        <f t="shared" si="282"/>
        <v>50</v>
      </c>
      <c r="P1819" s="8">
        <f t="shared" si="283"/>
        <v>83.5</v>
      </c>
      <c r="Q1819" s="9">
        <f t="shared" si="284"/>
        <v>44.524999999999999</v>
      </c>
      <c r="R1819" s="9">
        <f t="shared" si="285"/>
        <v>52.375</v>
      </c>
      <c r="S1819" s="9">
        <f t="shared" si="286"/>
        <v>60.575000000000003</v>
      </c>
      <c r="T1819" s="9">
        <f t="shared" si="287"/>
        <v>50.875</v>
      </c>
      <c r="U1819" s="8">
        <f t="shared" si="288"/>
        <v>52.491666666666674</v>
      </c>
      <c r="V1819" s="8">
        <f t="shared" si="289"/>
        <v>52.087500000000006</v>
      </c>
    </row>
    <row r="1820" spans="1:22" ht="13.5" x14ac:dyDescent="0.25">
      <c r="A1820" s="3">
        <f>RSI!A1820</f>
        <v>44662</v>
      </c>
      <c r="B1820" s="2">
        <f>RSI!B1820</f>
        <v>5.1600999999999999</v>
      </c>
      <c r="C1820" s="2">
        <f>RSI!I1820</f>
        <v>51.01771757177184</v>
      </c>
      <c r="D1820" s="2">
        <f>MACD!E1820</f>
        <v>3.3937235962071099E-2</v>
      </c>
      <c r="E1820" s="2">
        <f>MACD!F1820</f>
        <v>4.1263072589735092E-2</v>
      </c>
      <c r="F1820" s="2">
        <f>'Moving Avg'!D1820</f>
        <v>5.0957400000000002</v>
      </c>
      <c r="G1820" s="2">
        <f>'Moving Avg'!F1820</f>
        <v>5.1235100000000005</v>
      </c>
      <c r="H1820" s="2">
        <f>'Moving Avg'!G1820</f>
        <v>5.2578599999999973</v>
      </c>
      <c r="I1820" s="2">
        <f>'Moving Avg'!H1820</f>
        <v>4.488010499999997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0"/>
        <v>25</v>
      </c>
      <c r="N1820" s="8">
        <f t="shared" si="281"/>
        <v>45</v>
      </c>
      <c r="O1820" s="8">
        <f t="shared" si="282"/>
        <v>50</v>
      </c>
      <c r="P1820" s="8">
        <f t="shared" si="283"/>
        <v>16.5</v>
      </c>
      <c r="Q1820" s="9">
        <f t="shared" si="284"/>
        <v>34.475000000000001</v>
      </c>
      <c r="R1820" s="9">
        <f t="shared" si="285"/>
        <v>35.625</v>
      </c>
      <c r="S1820" s="9">
        <f t="shared" si="286"/>
        <v>30.425000000000001</v>
      </c>
      <c r="T1820" s="9">
        <f t="shared" si="287"/>
        <v>34.125</v>
      </c>
      <c r="U1820" s="8">
        <f t="shared" si="288"/>
        <v>33.508333333333333</v>
      </c>
      <c r="V1820" s="8">
        <f t="shared" si="289"/>
        <v>33.662499999999994</v>
      </c>
    </row>
    <row r="1821" spans="1:22" ht="13.5" x14ac:dyDescent="0.25">
      <c r="A1821" s="3">
        <f>RSI!A1821</f>
        <v>44663</v>
      </c>
      <c r="B1821" s="2">
        <f>RSI!B1821</f>
        <v>5.1843000000000004</v>
      </c>
      <c r="C1821" s="2">
        <f>RSI!I1821</f>
        <v>52.217808300467304</v>
      </c>
      <c r="D1821" s="2">
        <f>MACD!E1821</f>
        <v>2.7324723502634818E-2</v>
      </c>
      <c r="E1821" s="2">
        <f>MACD!F1821</f>
        <v>3.8475402772315037E-2</v>
      </c>
      <c r="F1821" s="2">
        <f>'Moving Avg'!D1821</f>
        <v>5.1182800000000004</v>
      </c>
      <c r="G1821" s="2">
        <f>'Moving Avg'!F1821</f>
        <v>5.119085000000001</v>
      </c>
      <c r="H1821" s="2">
        <f>'Moving Avg'!G1821</f>
        <v>5.2636559999999983</v>
      </c>
      <c r="I1821" s="2">
        <f>'Moving Avg'!H1821</f>
        <v>4.4967284999999979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  <c r="M1821" s="8">
        <f t="shared" si="280"/>
        <v>25</v>
      </c>
      <c r="N1821" s="8">
        <f t="shared" si="281"/>
        <v>45</v>
      </c>
      <c r="O1821" s="8">
        <f t="shared" si="282"/>
        <v>50</v>
      </c>
      <c r="P1821" s="8">
        <f t="shared" si="283"/>
        <v>16.5</v>
      </c>
      <c r="Q1821" s="9">
        <f t="shared" si="284"/>
        <v>34.475000000000001</v>
      </c>
      <c r="R1821" s="9">
        <f t="shared" si="285"/>
        <v>35.625</v>
      </c>
      <c r="S1821" s="9">
        <f t="shared" si="286"/>
        <v>30.425000000000001</v>
      </c>
      <c r="T1821" s="9">
        <f t="shared" si="287"/>
        <v>34.125</v>
      </c>
      <c r="U1821" s="8">
        <f t="shared" si="288"/>
        <v>33.508333333333333</v>
      </c>
      <c r="V1821" s="8">
        <f t="shared" si="289"/>
        <v>33.662499999999994</v>
      </c>
    </row>
    <row r="1822" spans="1:22" ht="13.5" x14ac:dyDescent="0.25">
      <c r="A1822" s="3">
        <f>RSI!A1822</f>
        <v>44664</v>
      </c>
      <c r="B1822" s="2">
        <f>RSI!B1822</f>
        <v>5.2244999999999999</v>
      </c>
      <c r="C1822" s="2">
        <f>RSI!I1822</f>
        <v>54.224158633815208</v>
      </c>
      <c r="D1822" s="2">
        <f>MACD!E1822</f>
        <v>2.0964780994498611E-2</v>
      </c>
      <c r="E1822" s="2">
        <f>MACD!F1822</f>
        <v>3.4973278416751755E-2</v>
      </c>
      <c r="F1822" s="2">
        <f>'Moving Avg'!D1822</f>
        <v>5.14886</v>
      </c>
      <c r="G1822" s="2">
        <f>'Moving Avg'!F1822</f>
        <v>5.1202900000000016</v>
      </c>
      <c r="H1822" s="2">
        <f>'Moving Avg'!G1822</f>
        <v>5.2675199999999975</v>
      </c>
      <c r="I1822" s="2">
        <f>'Moving Avg'!H1822</f>
        <v>4.5056474999999976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  <c r="M1822" s="8">
        <f t="shared" si="280"/>
        <v>25</v>
      </c>
      <c r="N1822" s="8">
        <f t="shared" si="281"/>
        <v>45</v>
      </c>
      <c r="O1822" s="8">
        <f t="shared" si="282"/>
        <v>50</v>
      </c>
      <c r="P1822" s="8">
        <f t="shared" si="283"/>
        <v>16.5</v>
      </c>
      <c r="Q1822" s="9">
        <f t="shared" si="284"/>
        <v>34.475000000000001</v>
      </c>
      <c r="R1822" s="9">
        <f t="shared" si="285"/>
        <v>35.625</v>
      </c>
      <c r="S1822" s="9">
        <f t="shared" si="286"/>
        <v>30.425000000000001</v>
      </c>
      <c r="T1822" s="9">
        <f t="shared" si="287"/>
        <v>34.125</v>
      </c>
      <c r="U1822" s="8">
        <f t="shared" si="288"/>
        <v>33.508333333333333</v>
      </c>
      <c r="V1822" s="8">
        <f t="shared" si="289"/>
        <v>33.662499999999994</v>
      </c>
    </row>
    <row r="1823" spans="1:22" ht="13.5" x14ac:dyDescent="0.25">
      <c r="A1823" s="3">
        <f>RSI!A1823</f>
        <v>44665</v>
      </c>
      <c r="B1823" s="2">
        <f>RSI!B1823</f>
        <v>5.3936000000000002</v>
      </c>
      <c r="C1823" s="2">
        <f>RSI!I1823</f>
        <v>61.539829315657649</v>
      </c>
      <c r="D1823" s="2">
        <f>MACD!E1823</f>
        <v>-3.7055285426342621E-2</v>
      </c>
      <c r="E1823" s="2">
        <f>MACD!F1823</f>
        <v>2.056756564813288E-2</v>
      </c>
      <c r="F1823" s="2">
        <f>'Moving Avg'!D1823</f>
        <v>5.2293599999999998</v>
      </c>
      <c r="G1823" s="2">
        <f>'Moving Avg'!F1823</f>
        <v>5.1299500000000018</v>
      </c>
      <c r="H1823" s="2">
        <f>'Moving Avg'!G1823</f>
        <v>5.2739599999999989</v>
      </c>
      <c r="I1823" s="2">
        <f>'Moving Avg'!H1823</f>
        <v>4.5154494999999972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  <c r="M1823" s="8">
        <f t="shared" si="280"/>
        <v>25</v>
      </c>
      <c r="N1823" s="8">
        <f t="shared" si="281"/>
        <v>100</v>
      </c>
      <c r="O1823" s="8">
        <f t="shared" si="282"/>
        <v>50</v>
      </c>
      <c r="P1823" s="8">
        <f t="shared" si="283"/>
        <v>83.5</v>
      </c>
      <c r="Q1823" s="9">
        <f t="shared" si="284"/>
        <v>63.774999999999999</v>
      </c>
      <c r="R1823" s="9">
        <f t="shared" si="285"/>
        <v>63.375</v>
      </c>
      <c r="S1823" s="9">
        <f t="shared" si="286"/>
        <v>68.825000000000003</v>
      </c>
      <c r="T1823" s="9">
        <f t="shared" si="287"/>
        <v>64.625</v>
      </c>
      <c r="U1823" s="8">
        <f t="shared" si="288"/>
        <v>65.325000000000003</v>
      </c>
      <c r="V1823" s="8">
        <f t="shared" si="289"/>
        <v>65.150000000000006</v>
      </c>
    </row>
    <row r="1824" spans="1:22" ht="13.5" x14ac:dyDescent="0.25">
      <c r="A1824" s="3">
        <f>RSI!A1824</f>
        <v>44666</v>
      </c>
      <c r="B1824" s="2">
        <f>RSI!B1824</f>
        <v>5.3936000000000002</v>
      </c>
      <c r="C1824" s="2">
        <f>RSI!I1824</f>
        <v>61.539829315657641</v>
      </c>
      <c r="D1824" s="2">
        <f>MACD!E1824</f>
        <v>-6.2825362702770171E-2</v>
      </c>
      <c r="E1824" s="2">
        <f>MACD!F1824</f>
        <v>3.8889799779522685E-3</v>
      </c>
      <c r="F1824" s="2">
        <f>'Moving Avg'!D1824</f>
        <v>5.2712199999999996</v>
      </c>
      <c r="G1824" s="2">
        <f>'Moving Avg'!F1824</f>
        <v>5.1464550000000013</v>
      </c>
      <c r="H1824" s="2">
        <f>'Moving Avg'!G1824</f>
        <v>5.2779859999999985</v>
      </c>
      <c r="I1824" s="2">
        <f>'Moving Avg'!H1824</f>
        <v>4.5249509999999971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16.5</v>
      </c>
      <c r="Q1824" s="9">
        <f t="shared" si="284"/>
        <v>53.725000000000001</v>
      </c>
      <c r="R1824" s="9">
        <f t="shared" si="285"/>
        <v>46.625</v>
      </c>
      <c r="S1824" s="9">
        <f t="shared" si="286"/>
        <v>38.674999999999997</v>
      </c>
      <c r="T1824" s="9">
        <f t="shared" si="287"/>
        <v>47.875</v>
      </c>
      <c r="U1824" s="8">
        <f t="shared" si="288"/>
        <v>46.341666666666661</v>
      </c>
      <c r="V1824" s="8">
        <f t="shared" si="289"/>
        <v>46.724999999999994</v>
      </c>
    </row>
    <row r="1825" spans="1:22" ht="13.5" x14ac:dyDescent="0.25">
      <c r="A1825" s="3">
        <f>RSI!A1825</f>
        <v>44669</v>
      </c>
      <c r="B1825" s="2">
        <f>RSI!B1825</f>
        <v>5.3936000000000002</v>
      </c>
      <c r="C1825" s="2">
        <f>RSI!I1825</f>
        <v>61.539829315657649</v>
      </c>
      <c r="D1825" s="2">
        <f>MACD!E1825</f>
        <v>-8.5969151307347502E-2</v>
      </c>
      <c r="E1825" s="2">
        <f>MACD!F1825</f>
        <v>-1.4082646279107687E-2</v>
      </c>
      <c r="F1825" s="2">
        <f>'Moving Avg'!D1825</f>
        <v>5.3179199999999991</v>
      </c>
      <c r="G1825" s="2">
        <f>'Moving Avg'!F1825</f>
        <v>5.1605450000000026</v>
      </c>
      <c r="H1825" s="2">
        <f>'Moving Avg'!G1825</f>
        <v>5.2828159999999995</v>
      </c>
      <c r="I1825" s="2">
        <f>'Moving Avg'!H1825</f>
        <v>4.5344524999999969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83.5</v>
      </c>
      <c r="Q1825" s="9">
        <f t="shared" si="284"/>
        <v>63.774999999999999</v>
      </c>
      <c r="R1825" s="9">
        <f t="shared" si="285"/>
        <v>63.375</v>
      </c>
      <c r="S1825" s="9">
        <f t="shared" si="286"/>
        <v>68.825000000000003</v>
      </c>
      <c r="T1825" s="9">
        <f t="shared" si="287"/>
        <v>64.625</v>
      </c>
      <c r="U1825" s="8">
        <f t="shared" si="288"/>
        <v>65.325000000000003</v>
      </c>
      <c r="V1825" s="8">
        <f t="shared" si="289"/>
        <v>65.150000000000006</v>
      </c>
    </row>
    <row r="1826" spans="1:22" ht="13.5" x14ac:dyDescent="0.25">
      <c r="A1826" s="3">
        <f>RSI!A1826</f>
        <v>44670</v>
      </c>
      <c r="B1826" s="2">
        <f>RSI!B1826</f>
        <v>5.2888999999999999</v>
      </c>
      <c r="C1826" s="2">
        <f>RSI!I1826</f>
        <v>54.770832938716303</v>
      </c>
      <c r="D1826" s="2">
        <f>MACD!E1826</f>
        <v>-9.9036003902872594E-2</v>
      </c>
      <c r="E1826" s="2">
        <f>MACD!F1826</f>
        <v>-3.1073317803860669E-2</v>
      </c>
      <c r="F1826" s="2">
        <f>'Moving Avg'!D1826</f>
        <v>5.3388400000000003</v>
      </c>
      <c r="G1826" s="2">
        <f>'Moving Avg'!F1826</f>
        <v>5.1734250000000017</v>
      </c>
      <c r="H1826" s="2">
        <f>'Moving Avg'!G1826</f>
        <v>5.2818499999999995</v>
      </c>
      <c r="I1826" s="2">
        <f>'Moving Avg'!H1826</f>
        <v>4.5433554999999952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  <c r="M1826" s="8">
        <f t="shared" si="280"/>
        <v>25</v>
      </c>
      <c r="N1826" s="8">
        <f t="shared" si="281"/>
        <v>100</v>
      </c>
      <c r="O1826" s="8">
        <f t="shared" si="282"/>
        <v>50</v>
      </c>
      <c r="P1826" s="8">
        <f t="shared" si="283"/>
        <v>83.5</v>
      </c>
      <c r="Q1826" s="9">
        <f t="shared" si="284"/>
        <v>63.774999999999999</v>
      </c>
      <c r="R1826" s="9">
        <f t="shared" si="285"/>
        <v>63.375</v>
      </c>
      <c r="S1826" s="9">
        <f t="shared" si="286"/>
        <v>68.825000000000003</v>
      </c>
      <c r="T1826" s="9">
        <f t="shared" si="287"/>
        <v>64.625</v>
      </c>
      <c r="U1826" s="8">
        <f t="shared" si="288"/>
        <v>65.325000000000003</v>
      </c>
      <c r="V1826" s="8">
        <f t="shared" si="289"/>
        <v>65.150000000000006</v>
      </c>
    </row>
    <row r="1827" spans="1:22" ht="13.5" x14ac:dyDescent="0.25">
      <c r="A1827" s="3">
        <f>RSI!A1827</f>
        <v>44671</v>
      </c>
      <c r="B1827" s="2">
        <f>RSI!B1827</f>
        <v>5.3693999999999997</v>
      </c>
      <c r="C1827" s="2">
        <f>RSI!I1827</f>
        <v>58.546256104522108</v>
      </c>
      <c r="D1827" s="2">
        <f>MACD!E1827</f>
        <v>-0.11658426728793714</v>
      </c>
      <c r="E1827" s="2">
        <f>MACD!F1827</f>
        <v>-4.8175507700675968E-2</v>
      </c>
      <c r="F1827" s="2">
        <f>'Moving Avg'!D1827</f>
        <v>5.36782</v>
      </c>
      <c r="G1827" s="2">
        <f>'Moving Avg'!F1827</f>
        <v>5.1826800000000031</v>
      </c>
      <c r="H1827" s="2">
        <f>'Moving Avg'!G1827</f>
        <v>5.2818499999999995</v>
      </c>
      <c r="I1827" s="2">
        <f>'Moving Avg'!H1827</f>
        <v>4.5526609999999961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25</v>
      </c>
      <c r="N1827" s="8">
        <f t="shared" si="281"/>
        <v>100</v>
      </c>
      <c r="O1827" s="8">
        <f t="shared" si="282"/>
        <v>50</v>
      </c>
      <c r="P1827" s="8">
        <f t="shared" si="283"/>
        <v>83.5</v>
      </c>
      <c r="Q1827" s="9">
        <f t="shared" si="284"/>
        <v>63.774999999999999</v>
      </c>
      <c r="R1827" s="9">
        <f t="shared" si="285"/>
        <v>63.375</v>
      </c>
      <c r="S1827" s="9">
        <f t="shared" si="286"/>
        <v>68.825000000000003</v>
      </c>
      <c r="T1827" s="9">
        <f t="shared" si="287"/>
        <v>64.625</v>
      </c>
      <c r="U1827" s="8">
        <f t="shared" si="288"/>
        <v>65.325000000000003</v>
      </c>
      <c r="V1827" s="8">
        <f t="shared" si="289"/>
        <v>65.150000000000006</v>
      </c>
    </row>
    <row r="1828" spans="1:22" ht="13.5" x14ac:dyDescent="0.25">
      <c r="A1828" s="3">
        <f>RSI!A1828</f>
        <v>44672</v>
      </c>
      <c r="B1828" s="2">
        <f>RSI!B1828</f>
        <v>5.3613999999999997</v>
      </c>
      <c r="C1828" s="2">
        <f>RSI!I1828</f>
        <v>58.027859217227707</v>
      </c>
      <c r="D1828" s="2">
        <f>MACD!E1828</f>
        <v>-0.14419006603933671</v>
      </c>
      <c r="E1828" s="2">
        <f>MACD!F1828</f>
        <v>-6.7378419368408118E-2</v>
      </c>
      <c r="F1828" s="2">
        <f>'Moving Avg'!D1828</f>
        <v>5.3613799999999996</v>
      </c>
      <c r="G1828" s="2">
        <f>'Moving Avg'!F1828</f>
        <v>5.1915350000000018</v>
      </c>
      <c r="H1828" s="2">
        <f>'Moving Avg'!G1828</f>
        <v>5.2821719999999992</v>
      </c>
      <c r="I1828" s="2">
        <f>'Moving Avg'!H1828</f>
        <v>4.5618889999999963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25</v>
      </c>
      <c r="N1828" s="8">
        <f t="shared" si="281"/>
        <v>100</v>
      </c>
      <c r="O1828" s="8">
        <f t="shared" si="282"/>
        <v>50</v>
      </c>
      <c r="P1828" s="8">
        <f t="shared" si="283"/>
        <v>16.5</v>
      </c>
      <c r="Q1828" s="9">
        <f t="shared" si="284"/>
        <v>53.725000000000001</v>
      </c>
      <c r="R1828" s="9">
        <f t="shared" si="285"/>
        <v>46.625</v>
      </c>
      <c r="S1828" s="9">
        <f t="shared" si="286"/>
        <v>38.674999999999997</v>
      </c>
      <c r="T1828" s="9">
        <f t="shared" si="287"/>
        <v>47.875</v>
      </c>
      <c r="U1828" s="8">
        <f t="shared" si="288"/>
        <v>46.341666666666661</v>
      </c>
      <c r="V1828" s="8">
        <f t="shared" si="289"/>
        <v>46.724999999999994</v>
      </c>
    </row>
    <row r="1829" spans="1:22" ht="13.5" x14ac:dyDescent="0.25">
      <c r="A1829" s="3">
        <f>RSI!A1829</f>
        <v>44673</v>
      </c>
      <c r="B1829" s="2">
        <f>RSI!B1829</f>
        <v>5.3131000000000004</v>
      </c>
      <c r="C1829" s="2">
        <f>RSI!I1829</f>
        <v>54.868987218788511</v>
      </c>
      <c r="D1829" s="2">
        <f>MACD!E1829</f>
        <v>-0.13509443752787664</v>
      </c>
      <c r="E1829" s="2">
        <f>MACD!F1829</f>
        <v>-8.0921623000301826E-2</v>
      </c>
      <c r="F1829" s="2">
        <f>'Moving Avg'!D1829</f>
        <v>5.3452799999999998</v>
      </c>
      <c r="G1829" s="2">
        <f>'Moving Avg'!F1829</f>
        <v>5.1979750000000013</v>
      </c>
      <c r="H1829" s="2">
        <f>'Moving Avg'!G1829</f>
        <v>5.2818500000000004</v>
      </c>
      <c r="I1829" s="2">
        <f>'Moving Avg'!H1829</f>
        <v>4.5709129999999965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100</v>
      </c>
      <c r="O1829" s="8">
        <f t="shared" si="282"/>
        <v>50</v>
      </c>
      <c r="P1829" s="8">
        <f t="shared" si="283"/>
        <v>16.5</v>
      </c>
      <c r="Q1829" s="9">
        <f t="shared" si="284"/>
        <v>53.725000000000001</v>
      </c>
      <c r="R1829" s="9">
        <f t="shared" si="285"/>
        <v>46.625</v>
      </c>
      <c r="S1829" s="9">
        <f t="shared" si="286"/>
        <v>38.674999999999997</v>
      </c>
      <c r="T1829" s="9">
        <f t="shared" si="287"/>
        <v>47.875</v>
      </c>
      <c r="U1829" s="8">
        <f t="shared" si="288"/>
        <v>46.341666666666661</v>
      </c>
      <c r="V1829" s="8">
        <f t="shared" si="289"/>
        <v>46.724999999999994</v>
      </c>
    </row>
    <row r="1830" spans="1:22" ht="13.5" x14ac:dyDescent="0.25">
      <c r="A1830" s="3">
        <f>RSI!A1830</f>
        <v>44676</v>
      </c>
      <c r="B1830" s="2">
        <f>RSI!B1830</f>
        <v>5.2325999999999997</v>
      </c>
      <c r="C1830" s="2">
        <f>RSI!I1830</f>
        <v>49.985060545800351</v>
      </c>
      <c r="D1830" s="2">
        <f>MACD!E1830</f>
        <v>-0.12565661533197137</v>
      </c>
      <c r="E1830" s="2">
        <f>MACD!F1830</f>
        <v>-8.986862146663574E-2</v>
      </c>
      <c r="F1830" s="2">
        <f>'Moving Avg'!D1830</f>
        <v>5.3130799999999994</v>
      </c>
      <c r="G1830" s="2">
        <f>'Moving Avg'!F1830</f>
        <v>5.2003900000000014</v>
      </c>
      <c r="H1830" s="2">
        <f>'Moving Avg'!G1830</f>
        <v>5.28024</v>
      </c>
      <c r="I1830" s="2">
        <f>'Moving Avg'!H1830</f>
        <v>4.5794969999999964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0"/>
        <v>25</v>
      </c>
      <c r="N1830" s="8">
        <f t="shared" si="281"/>
        <v>100</v>
      </c>
      <c r="O1830" s="8">
        <f t="shared" si="282"/>
        <v>50</v>
      </c>
      <c r="P1830" s="8">
        <f t="shared" si="283"/>
        <v>16.5</v>
      </c>
      <c r="Q1830" s="9">
        <f t="shared" si="284"/>
        <v>53.725000000000001</v>
      </c>
      <c r="R1830" s="9">
        <f t="shared" si="285"/>
        <v>46.625</v>
      </c>
      <c r="S1830" s="9">
        <f t="shared" si="286"/>
        <v>38.674999999999997</v>
      </c>
      <c r="T1830" s="9">
        <f t="shared" si="287"/>
        <v>47.875</v>
      </c>
      <c r="U1830" s="8">
        <f t="shared" si="288"/>
        <v>46.341666666666661</v>
      </c>
      <c r="V1830" s="8">
        <f t="shared" si="289"/>
        <v>46.724999999999994</v>
      </c>
    </row>
    <row r="1831" spans="1:22" ht="13.5" x14ac:dyDescent="0.25">
      <c r="A1831" s="3">
        <f>RSI!A1831</f>
        <v>44677</v>
      </c>
      <c r="B1831" s="2">
        <f>RSI!B1831</f>
        <v>5.1117999999999997</v>
      </c>
      <c r="C1831" s="2">
        <f>RSI!I1831</f>
        <v>43.69911556497248</v>
      </c>
      <c r="D1831" s="2">
        <f>MACD!E1831</f>
        <v>-0.10498531172740666</v>
      </c>
      <c r="E1831" s="2">
        <f>MACD!F1831</f>
        <v>-9.2891959518789924E-2</v>
      </c>
      <c r="F1831" s="2">
        <f>'Moving Avg'!D1831</f>
        <v>5.2776599999999991</v>
      </c>
      <c r="G1831" s="2">
        <f>'Moving Avg'!F1831</f>
        <v>5.1983750000000013</v>
      </c>
      <c r="H1831" s="2">
        <f>'Moving Avg'!G1831</f>
        <v>5.2762140000000013</v>
      </c>
      <c r="I1831" s="2">
        <f>'Moving Avg'!H1831</f>
        <v>4.5874769999999963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25</v>
      </c>
      <c r="N1831" s="8">
        <f t="shared" si="281"/>
        <v>45</v>
      </c>
      <c r="O1831" s="8">
        <f t="shared" si="282"/>
        <v>50</v>
      </c>
      <c r="P1831" s="8">
        <f t="shared" si="283"/>
        <v>16.5</v>
      </c>
      <c r="Q1831" s="9">
        <f t="shared" si="284"/>
        <v>34.475000000000001</v>
      </c>
      <c r="R1831" s="9">
        <f t="shared" si="285"/>
        <v>35.625</v>
      </c>
      <c r="S1831" s="9">
        <f t="shared" si="286"/>
        <v>30.425000000000001</v>
      </c>
      <c r="T1831" s="9">
        <f t="shared" si="287"/>
        <v>34.125</v>
      </c>
      <c r="U1831" s="8">
        <f t="shared" si="288"/>
        <v>33.508333333333333</v>
      </c>
      <c r="V1831" s="8">
        <f t="shared" si="289"/>
        <v>33.662499999999994</v>
      </c>
    </row>
    <row r="1832" spans="1:22" ht="13.5" x14ac:dyDescent="0.25">
      <c r="A1832" s="3">
        <f>RSI!A1832</f>
        <v>44678</v>
      </c>
      <c r="B1832" s="2">
        <f>RSI!B1832</f>
        <v>5.0635000000000003</v>
      </c>
      <c r="C1832" s="2">
        <f>RSI!I1832</f>
        <v>41.454377698187585</v>
      </c>
      <c r="D1832" s="2">
        <f>MACD!E1832</f>
        <v>-7.700482814289078E-2</v>
      </c>
      <c r="E1832" s="2">
        <f>MACD!F1832</f>
        <v>-8.971453324361009E-2</v>
      </c>
      <c r="F1832" s="2">
        <f>'Moving Avg'!D1832</f>
        <v>5.2164799999999998</v>
      </c>
      <c r="G1832" s="2">
        <f>'Moving Avg'!F1832</f>
        <v>5.1931400000000014</v>
      </c>
      <c r="H1832" s="2">
        <f>'Moving Avg'!G1832</f>
        <v>5.2712219999999999</v>
      </c>
      <c r="I1832" s="2">
        <f>'Moving Avg'!H1832</f>
        <v>4.5952154999999975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0</v>
      </c>
      <c r="O1832" s="8">
        <f t="shared" si="282"/>
        <v>50</v>
      </c>
      <c r="P1832" s="8">
        <f t="shared" si="283"/>
        <v>16.5</v>
      </c>
      <c r="Q1832" s="9">
        <f t="shared" si="284"/>
        <v>18.725000000000001</v>
      </c>
      <c r="R1832" s="9">
        <f t="shared" si="285"/>
        <v>26.625</v>
      </c>
      <c r="S1832" s="9">
        <f t="shared" si="286"/>
        <v>23.675000000000001</v>
      </c>
      <c r="T1832" s="9">
        <f t="shared" si="287"/>
        <v>22.875</v>
      </c>
      <c r="U1832" s="8">
        <f t="shared" si="288"/>
        <v>23.008333333333336</v>
      </c>
      <c r="V1832" s="8">
        <f t="shared" si="289"/>
        <v>22.975000000000001</v>
      </c>
    </row>
    <row r="1833" spans="1:22" ht="13.5" x14ac:dyDescent="0.25">
      <c r="A1833" s="3">
        <f>RSI!A1833</f>
        <v>44679</v>
      </c>
      <c r="B1833" s="2">
        <f>RSI!B1833</f>
        <v>4.9024999999999999</v>
      </c>
      <c r="C1833" s="2">
        <f>RSI!I1833</f>
        <v>35.000375388818227</v>
      </c>
      <c r="D1833" s="2">
        <f>MACD!E1833</f>
        <v>-1.442918056934861E-2</v>
      </c>
      <c r="E1833" s="2">
        <f>MACD!F1833</f>
        <v>-7.4657462708757796E-2</v>
      </c>
      <c r="F1833" s="2">
        <f>'Moving Avg'!D1833</f>
        <v>5.1246999999999998</v>
      </c>
      <c r="G1833" s="2">
        <f>'Moving Avg'!F1833</f>
        <v>5.1927350000000008</v>
      </c>
      <c r="H1833" s="2">
        <f>'Moving Avg'!G1833</f>
        <v>5.2599519999999993</v>
      </c>
      <c r="I1833" s="2">
        <f>'Moving Avg'!H1833</f>
        <v>4.602223999999997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0</v>
      </c>
      <c r="O1833" s="8">
        <f t="shared" si="282"/>
        <v>50</v>
      </c>
      <c r="P1833" s="8">
        <f t="shared" si="283"/>
        <v>16.5</v>
      </c>
      <c r="Q1833" s="9">
        <f t="shared" si="284"/>
        <v>18.725000000000001</v>
      </c>
      <c r="R1833" s="9">
        <f t="shared" si="285"/>
        <v>26.625</v>
      </c>
      <c r="S1833" s="9">
        <f t="shared" si="286"/>
        <v>23.675000000000001</v>
      </c>
      <c r="T1833" s="9">
        <f t="shared" si="287"/>
        <v>22.875</v>
      </c>
      <c r="U1833" s="8">
        <f t="shared" si="288"/>
        <v>23.008333333333336</v>
      </c>
      <c r="V1833" s="8">
        <f t="shared" si="289"/>
        <v>22.975000000000001</v>
      </c>
    </row>
    <row r="1834" spans="1:22" ht="13.5" x14ac:dyDescent="0.25">
      <c r="A1834" s="3">
        <f>RSI!A1834</f>
        <v>44680</v>
      </c>
      <c r="B1834" s="2">
        <f>RSI!B1834</f>
        <v>4.9911000000000003</v>
      </c>
      <c r="C1834" s="2">
        <f>RSI!I1834</f>
        <v>40.491140583336872</v>
      </c>
      <c r="D1834" s="2">
        <f>MACD!E1834</f>
        <v>3.3795377279658645E-2</v>
      </c>
      <c r="E1834" s="2">
        <f>MACD!F1834</f>
        <v>-5.2966894711074505E-2</v>
      </c>
      <c r="F1834" s="2">
        <f>'Moving Avg'!D1834</f>
        <v>5.0602999999999998</v>
      </c>
      <c r="G1834" s="2">
        <f>'Moving Avg'!F1834</f>
        <v>5.1887100000000013</v>
      </c>
      <c r="H1834" s="2">
        <f>'Moving Avg'!G1834</f>
        <v>5.2454619999999998</v>
      </c>
      <c r="I1834" s="2">
        <f>'Moving Avg'!H1834</f>
        <v>4.6096004999999973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0</v>
      </c>
      <c r="O1834" s="8">
        <f t="shared" si="282"/>
        <v>50</v>
      </c>
      <c r="P1834" s="8">
        <f t="shared" si="283"/>
        <v>16.5</v>
      </c>
      <c r="Q1834" s="9">
        <f t="shared" si="284"/>
        <v>18.725000000000001</v>
      </c>
      <c r="R1834" s="9">
        <f t="shared" si="285"/>
        <v>26.625</v>
      </c>
      <c r="S1834" s="9">
        <f t="shared" si="286"/>
        <v>23.675000000000001</v>
      </c>
      <c r="T1834" s="9">
        <f t="shared" si="287"/>
        <v>22.875</v>
      </c>
      <c r="U1834" s="8">
        <f t="shared" si="288"/>
        <v>23.008333333333336</v>
      </c>
      <c r="V1834" s="8">
        <f t="shared" si="289"/>
        <v>22.975000000000001</v>
      </c>
    </row>
    <row r="1835" spans="1:22" ht="13.5" x14ac:dyDescent="0.25">
      <c r="A1835" s="3">
        <f>RSI!A1835</f>
        <v>44685</v>
      </c>
      <c r="B1835" s="2">
        <f>RSI!B1835</f>
        <v>5.0876999999999999</v>
      </c>
      <c r="C1835" s="2">
        <f>RSI!I1835</f>
        <v>45.860971036063702</v>
      </c>
      <c r="D1835" s="2">
        <f>MACD!E1835</f>
        <v>6.8624357049910323E-2</v>
      </c>
      <c r="E1835" s="2">
        <f>MACD!F1835</f>
        <v>-2.8648644358877543E-2</v>
      </c>
      <c r="F1835" s="2">
        <f>'Moving Avg'!D1835</f>
        <v>5.0313199999999991</v>
      </c>
      <c r="G1835" s="2">
        <f>'Moving Avg'!F1835</f>
        <v>5.189515000000001</v>
      </c>
      <c r="H1835" s="2">
        <f>'Moving Avg'!G1835</f>
        <v>5.2320999999999991</v>
      </c>
      <c r="I1835" s="2">
        <f>'Moving Avg'!H1835</f>
        <v>4.6174599999999968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0</v>
      </c>
      <c r="O1835" s="8">
        <f t="shared" si="282"/>
        <v>50</v>
      </c>
      <c r="P1835" s="8">
        <f t="shared" si="283"/>
        <v>16.5</v>
      </c>
      <c r="Q1835" s="9">
        <f t="shared" si="284"/>
        <v>18.725000000000001</v>
      </c>
      <c r="R1835" s="9">
        <f t="shared" si="285"/>
        <v>26.625</v>
      </c>
      <c r="S1835" s="9">
        <f t="shared" si="286"/>
        <v>23.675000000000001</v>
      </c>
      <c r="T1835" s="9">
        <f t="shared" si="287"/>
        <v>22.875</v>
      </c>
      <c r="U1835" s="8">
        <f t="shared" si="288"/>
        <v>23.008333333333336</v>
      </c>
      <c r="V1835" s="8">
        <f t="shared" si="289"/>
        <v>22.975000000000001</v>
      </c>
    </row>
    <row r="1836" spans="1:22" ht="13.5" x14ac:dyDescent="0.25">
      <c r="A1836" s="3">
        <f>RSI!A1836</f>
        <v>44686</v>
      </c>
      <c r="B1836" s="2">
        <f>RSI!B1836</f>
        <v>5.2728000000000002</v>
      </c>
      <c r="C1836" s="2">
        <f>RSI!I1836</f>
        <v>54.35949269973635</v>
      </c>
      <c r="D1836" s="2">
        <f>MACD!E1836</f>
        <v>6.8797211775322609E-2</v>
      </c>
      <c r="E1836" s="2">
        <f>MACD!F1836</f>
        <v>-9.1594731320375142E-3</v>
      </c>
      <c r="F1836" s="2">
        <f>'Moving Avg'!D1836</f>
        <v>5.0635200000000005</v>
      </c>
      <c r="G1836" s="2">
        <f>'Moving Avg'!F1836</f>
        <v>5.1995750000000012</v>
      </c>
      <c r="H1836" s="2">
        <f>'Moving Avg'!G1836</f>
        <v>5.2195420000000006</v>
      </c>
      <c r="I1836" s="2">
        <f>'Moving Avg'!H1836</f>
        <v>4.6262449999999973</v>
      </c>
      <c r="J1836" s="6" t="str">
        <f>OBV!F1836</f>
        <v>BEARISH</v>
      </c>
      <c r="K1836" s="6" t="str">
        <f>OBV!G1836</f>
        <v>NEUTRAL</v>
      </c>
      <c r="L1836" s="6" t="str">
        <f>OBV!H1836</f>
        <v>BEARISH DIVERGENCE</v>
      </c>
      <c r="M1836" s="8">
        <f t="shared" si="280"/>
        <v>25</v>
      </c>
      <c r="N1836" s="8">
        <f t="shared" si="281"/>
        <v>0</v>
      </c>
      <c r="O1836" s="8">
        <f t="shared" si="282"/>
        <v>50</v>
      </c>
      <c r="P1836" s="8">
        <f t="shared" si="283"/>
        <v>16.5</v>
      </c>
      <c r="Q1836" s="9">
        <f t="shared" si="284"/>
        <v>18.725000000000001</v>
      </c>
      <c r="R1836" s="9">
        <f t="shared" si="285"/>
        <v>26.625</v>
      </c>
      <c r="S1836" s="9">
        <f t="shared" si="286"/>
        <v>23.675000000000001</v>
      </c>
      <c r="T1836" s="9">
        <f t="shared" si="287"/>
        <v>22.875</v>
      </c>
      <c r="U1836" s="8">
        <f t="shared" si="288"/>
        <v>23.008333333333336</v>
      </c>
      <c r="V1836" s="8">
        <f t="shared" si="289"/>
        <v>22.975000000000001</v>
      </c>
    </row>
    <row r="1837" spans="1:22" ht="13.5" x14ac:dyDescent="0.25">
      <c r="A1837" s="3">
        <f>RSI!A1837</f>
        <v>44687</v>
      </c>
      <c r="B1837" s="2">
        <f>RSI!B1837</f>
        <v>4.9911000000000003</v>
      </c>
      <c r="C1837" s="2">
        <f>RSI!I1837</f>
        <v>43.235951730099167</v>
      </c>
      <c r="D1837" s="2">
        <f>MACD!E1837</f>
        <v>0.10158338329209382</v>
      </c>
      <c r="E1837" s="2">
        <f>MACD!F1837</f>
        <v>1.2989098152788755E-2</v>
      </c>
      <c r="F1837" s="2">
        <f>'Moving Avg'!D1837</f>
        <v>5.0490399999999998</v>
      </c>
      <c r="G1837" s="2">
        <f>'Moving Avg'!F1837</f>
        <v>5.1955500000000008</v>
      </c>
      <c r="H1837" s="2">
        <f>'Moving Avg'!G1837</f>
        <v>5.201028</v>
      </c>
      <c r="I1837" s="2">
        <f>'Moving Avg'!H1837</f>
        <v>4.6330954999999969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0"/>
        <v>25</v>
      </c>
      <c r="N1837" s="8">
        <f t="shared" si="281"/>
        <v>0</v>
      </c>
      <c r="O1837" s="8">
        <f t="shared" si="282"/>
        <v>50</v>
      </c>
      <c r="P1837" s="8">
        <f t="shared" si="283"/>
        <v>16.5</v>
      </c>
      <c r="Q1837" s="9">
        <f t="shared" si="284"/>
        <v>18.725000000000001</v>
      </c>
      <c r="R1837" s="9">
        <f t="shared" si="285"/>
        <v>26.625</v>
      </c>
      <c r="S1837" s="9">
        <f t="shared" si="286"/>
        <v>23.675000000000001</v>
      </c>
      <c r="T1837" s="9">
        <f t="shared" si="287"/>
        <v>22.875</v>
      </c>
      <c r="U1837" s="8">
        <f t="shared" si="288"/>
        <v>23.008333333333336</v>
      </c>
      <c r="V1837" s="8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4.7335000000000003</v>
      </c>
      <c r="C1838" s="2">
        <f>RSI!I1838</f>
        <v>35.984474000818054</v>
      </c>
      <c r="D1838" s="2">
        <f>MACD!E1838</f>
        <v>0.14827473267654856</v>
      </c>
      <c r="E1838" s="2">
        <f>MACD!F1838</f>
        <v>4.004622505754072E-2</v>
      </c>
      <c r="F1838" s="2">
        <f>'Moving Avg'!D1838</f>
        <v>5.0152400000000004</v>
      </c>
      <c r="G1838" s="2">
        <f>'Moving Avg'!F1838</f>
        <v>5.1826700000000008</v>
      </c>
      <c r="H1838" s="2">
        <f>'Moving Avg'!G1838</f>
        <v>5.1817079999999986</v>
      </c>
      <c r="I1838" s="2">
        <f>'Moving Avg'!H1838</f>
        <v>4.6385454999999975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25</v>
      </c>
      <c r="N1838" s="8">
        <f t="shared" si="281"/>
        <v>0</v>
      </c>
      <c r="O1838" s="8">
        <f t="shared" si="282"/>
        <v>50</v>
      </c>
      <c r="P1838" s="8">
        <f t="shared" si="283"/>
        <v>16.5</v>
      </c>
      <c r="Q1838" s="9">
        <f t="shared" si="284"/>
        <v>18.725000000000001</v>
      </c>
      <c r="R1838" s="9">
        <f t="shared" si="285"/>
        <v>26.625</v>
      </c>
      <c r="S1838" s="9">
        <f t="shared" si="286"/>
        <v>23.675000000000001</v>
      </c>
      <c r="T1838" s="9">
        <f t="shared" si="287"/>
        <v>22.875</v>
      </c>
      <c r="U1838" s="8">
        <f t="shared" si="288"/>
        <v>23.008333333333336</v>
      </c>
      <c r="V1838" s="8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4.9185999999999996</v>
      </c>
      <c r="C1839" s="2">
        <f>RSI!I1839</f>
        <v>43.338344787532044</v>
      </c>
      <c r="D1839" s="2">
        <f>MACD!E1839</f>
        <v>0.16918020888742902</v>
      </c>
      <c r="E1839" s="2">
        <f>MACD!F1839</f>
        <v>6.5873021823518382E-2</v>
      </c>
      <c r="F1839" s="2">
        <f>'Moving Avg'!D1839</f>
        <v>5.0007400000000004</v>
      </c>
      <c r="G1839" s="2">
        <f>'Moving Avg'!F1839</f>
        <v>5.1693850000000001</v>
      </c>
      <c r="H1839" s="2">
        <f>'Moving Avg'!G1839</f>
        <v>5.1673780000000002</v>
      </c>
      <c r="I1839" s="2">
        <f>'Moving Avg'!H1839</f>
        <v>4.6449209999999965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0</v>
      </c>
      <c r="O1839" s="8">
        <f t="shared" si="282"/>
        <v>50</v>
      </c>
      <c r="P1839" s="8">
        <f t="shared" si="283"/>
        <v>16.5</v>
      </c>
      <c r="Q1839" s="9">
        <f t="shared" si="284"/>
        <v>18.725000000000001</v>
      </c>
      <c r="R1839" s="9">
        <f t="shared" si="285"/>
        <v>26.625</v>
      </c>
      <c r="S1839" s="9">
        <f t="shared" si="286"/>
        <v>23.675000000000001</v>
      </c>
      <c r="T1839" s="9">
        <f t="shared" si="287"/>
        <v>22.875</v>
      </c>
      <c r="U1839" s="8">
        <f t="shared" si="288"/>
        <v>23.008333333333336</v>
      </c>
      <c r="V1839" s="8">
        <f t="shared" si="289"/>
        <v>22.975000000000001</v>
      </c>
    </row>
    <row r="1840" spans="1:22" ht="13.5" x14ac:dyDescent="0.25">
      <c r="A1840" s="3">
        <f>RSI!A1840</f>
        <v>44692</v>
      </c>
      <c r="B1840" s="2">
        <f>RSI!B1840</f>
        <v>4.7335000000000003</v>
      </c>
      <c r="C1840" s="2">
        <f>RSI!I1840</f>
        <v>38.567093692416712</v>
      </c>
      <c r="D1840" s="2">
        <f>MACD!E1840</f>
        <v>0.18945338587444382</v>
      </c>
      <c r="E1840" s="2">
        <f>MACD!F1840</f>
        <v>9.0589094633703474E-2</v>
      </c>
      <c r="F1840" s="2">
        <f>'Moving Avg'!D1840</f>
        <v>4.9298999999999991</v>
      </c>
      <c r="G1840" s="2">
        <f>'Moving Avg'!F1840</f>
        <v>5.1480550000000003</v>
      </c>
      <c r="H1840" s="2">
        <f>'Moving Avg'!G1840</f>
        <v>5.1517619999999997</v>
      </c>
      <c r="I1840" s="2">
        <f>'Moving Avg'!H1840</f>
        <v>4.6505589999999968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50</v>
      </c>
      <c r="P1840" s="8">
        <f t="shared" si="283"/>
        <v>16.5</v>
      </c>
      <c r="Q1840" s="9">
        <f t="shared" si="284"/>
        <v>18.725000000000001</v>
      </c>
      <c r="R1840" s="9">
        <f t="shared" si="285"/>
        <v>26.625</v>
      </c>
      <c r="S1840" s="9">
        <f t="shared" si="286"/>
        <v>23.675000000000001</v>
      </c>
      <c r="T1840" s="9">
        <f t="shared" si="287"/>
        <v>22.875</v>
      </c>
      <c r="U1840" s="8">
        <f t="shared" si="288"/>
        <v>23.008333333333336</v>
      </c>
      <c r="V1840" s="8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4.9105999999999996</v>
      </c>
      <c r="C1841" s="2">
        <f>RSI!I1841</f>
        <v>44.825906784487707</v>
      </c>
      <c r="D1841" s="2">
        <f>MACD!E1841</f>
        <v>0.17716253153806605</v>
      </c>
      <c r="E1841" s="2">
        <f>MACD!F1841</f>
        <v>0.10790378201457598</v>
      </c>
      <c r="F1841" s="2">
        <f>'Moving Avg'!D1841</f>
        <v>4.8574599999999997</v>
      </c>
      <c r="G1841" s="2">
        <f>'Moving Avg'!F1841</f>
        <v>5.1343700000000005</v>
      </c>
      <c r="H1841" s="2">
        <f>'Moving Avg'!G1841</f>
        <v>5.1372720000000003</v>
      </c>
      <c r="I1841" s="2">
        <f>'Moving Avg'!H1841</f>
        <v>4.6570824999999978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16.5</v>
      </c>
      <c r="Q1841" s="9">
        <f t="shared" si="284"/>
        <v>18.725000000000001</v>
      </c>
      <c r="R1841" s="9">
        <f t="shared" si="285"/>
        <v>26.625</v>
      </c>
      <c r="S1841" s="9">
        <f t="shared" si="286"/>
        <v>23.675000000000001</v>
      </c>
      <c r="T1841" s="9">
        <f t="shared" si="287"/>
        <v>22.875</v>
      </c>
      <c r="U1841" s="8">
        <f t="shared" si="288"/>
        <v>23.008333333333336</v>
      </c>
      <c r="V1841" s="8">
        <f t="shared" si="289"/>
        <v>22.975000000000001</v>
      </c>
    </row>
    <row r="1842" spans="1:22" ht="13.5" x14ac:dyDescent="0.25">
      <c r="A1842" s="3">
        <f>RSI!A1842</f>
        <v>44694</v>
      </c>
      <c r="B1842" s="2">
        <f>RSI!B1842</f>
        <v>4.9508000000000001</v>
      </c>
      <c r="C1842" s="2">
        <f>RSI!I1842</f>
        <v>46.166616548356465</v>
      </c>
      <c r="D1842" s="2">
        <f>MACD!E1842</f>
        <v>0.15739832906326168</v>
      </c>
      <c r="E1842" s="2">
        <f>MACD!F1842</f>
        <v>0.11780269142431313</v>
      </c>
      <c r="F1842" s="2">
        <f>'Moving Avg'!D1842</f>
        <v>4.8494000000000002</v>
      </c>
      <c r="G1842" s="2">
        <f>'Moving Avg'!F1842</f>
        <v>5.1206850000000008</v>
      </c>
      <c r="H1842" s="2">
        <f>'Moving Avg'!G1842</f>
        <v>5.1285779999999992</v>
      </c>
      <c r="I1842" s="2">
        <f>'Moving Avg'!H1842</f>
        <v>4.6638444999999971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16.5</v>
      </c>
      <c r="Q1842" s="9">
        <f t="shared" si="284"/>
        <v>18.725000000000001</v>
      </c>
      <c r="R1842" s="9">
        <f t="shared" si="285"/>
        <v>26.625</v>
      </c>
      <c r="S1842" s="9">
        <f t="shared" si="286"/>
        <v>23.675000000000001</v>
      </c>
      <c r="T1842" s="9">
        <f t="shared" si="287"/>
        <v>22.875</v>
      </c>
      <c r="U1842" s="8">
        <f t="shared" si="288"/>
        <v>23.008333333333336</v>
      </c>
      <c r="V1842" s="8">
        <f t="shared" si="289"/>
        <v>22.975000000000001</v>
      </c>
    </row>
    <row r="1843" spans="1:22" ht="13.5" x14ac:dyDescent="0.25">
      <c r="A1843" s="3">
        <f>RSI!A1843</f>
        <v>44697</v>
      </c>
      <c r="B1843" s="2">
        <f>RSI!B1843</f>
        <v>4.8703000000000003</v>
      </c>
      <c r="C1843" s="2">
        <f>RSI!I1843</f>
        <v>43.867822037049628</v>
      </c>
      <c r="D1843" s="2">
        <f>MACD!E1843</f>
        <v>0.12259790457088648</v>
      </c>
      <c r="E1843" s="2">
        <f>MACD!F1843</f>
        <v>0.1187617340536278</v>
      </c>
      <c r="F1843" s="2">
        <f>'Moving Avg'!D1843</f>
        <v>4.87676</v>
      </c>
      <c r="G1843" s="2">
        <f>'Moving Avg'!F1843</f>
        <v>5.094520000000001</v>
      </c>
      <c r="H1843" s="2">
        <f>'Moving Avg'!G1843</f>
        <v>5.1197219999999994</v>
      </c>
      <c r="I1843" s="2">
        <f>'Moving Avg'!H1843</f>
        <v>4.6703539999999979</v>
      </c>
      <c r="J1843" s="6" t="str">
        <f>OBV!F1843</f>
        <v>BEARISH</v>
      </c>
      <c r="K1843" s="6" t="str">
        <f>OBV!G1843</f>
        <v>NEUTRAL</v>
      </c>
      <c r="L1843" s="6" t="str">
        <f>OBV!H1843</f>
        <v>BEARISH DIVERGENCE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16.5</v>
      </c>
      <c r="Q1843" s="9">
        <f t="shared" si="284"/>
        <v>18.725000000000001</v>
      </c>
      <c r="R1843" s="9">
        <f t="shared" si="285"/>
        <v>26.625</v>
      </c>
      <c r="S1843" s="9">
        <f t="shared" si="286"/>
        <v>23.675000000000001</v>
      </c>
      <c r="T1843" s="9">
        <f t="shared" si="287"/>
        <v>22.875</v>
      </c>
      <c r="U1843" s="8">
        <f t="shared" si="288"/>
        <v>23.008333333333336</v>
      </c>
      <c r="V1843" s="8">
        <f t="shared" si="289"/>
        <v>22.975000000000001</v>
      </c>
    </row>
    <row r="1844" spans="1:22" ht="13.5" x14ac:dyDescent="0.25">
      <c r="A1844" s="3">
        <f>RSI!A1844</f>
        <v>44698</v>
      </c>
      <c r="B1844" s="2">
        <f>RSI!B1844</f>
        <v>4.9267000000000003</v>
      </c>
      <c r="C1844" s="2">
        <f>RSI!I1844</f>
        <v>45.900340696980763</v>
      </c>
      <c r="D1844" s="2">
        <f>MACD!E1844</f>
        <v>0.10375543062875803</v>
      </c>
      <c r="E1844" s="2">
        <f>MACD!F1844</f>
        <v>0.11576047336865386</v>
      </c>
      <c r="F1844" s="2">
        <f>'Moving Avg'!D1844</f>
        <v>4.8783799999999999</v>
      </c>
      <c r="G1844" s="2">
        <f>'Moving Avg'!F1844</f>
        <v>5.0711750000000011</v>
      </c>
      <c r="H1844" s="2">
        <f>'Moving Avg'!G1844</f>
        <v>5.1136039999999996</v>
      </c>
      <c r="I1844" s="2">
        <f>'Moving Avg'!H1844</f>
        <v>4.6769954999999976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45</v>
      </c>
      <c r="O1844" s="8">
        <f t="shared" si="282"/>
        <v>50</v>
      </c>
      <c r="P1844" s="8">
        <f t="shared" si="283"/>
        <v>83.5</v>
      </c>
      <c r="Q1844" s="9">
        <f t="shared" si="284"/>
        <v>44.524999999999999</v>
      </c>
      <c r="R1844" s="9">
        <f t="shared" si="285"/>
        <v>52.375</v>
      </c>
      <c r="S1844" s="9">
        <f t="shared" si="286"/>
        <v>60.575000000000003</v>
      </c>
      <c r="T1844" s="9">
        <f t="shared" si="287"/>
        <v>50.875</v>
      </c>
      <c r="U1844" s="8">
        <f t="shared" si="288"/>
        <v>52.491666666666674</v>
      </c>
      <c r="V1844" s="8">
        <f t="shared" si="289"/>
        <v>52.087500000000006</v>
      </c>
    </row>
    <row r="1845" spans="1:22" ht="13.5" x14ac:dyDescent="0.25">
      <c r="A1845" s="3">
        <f>RSI!A1845</f>
        <v>44699</v>
      </c>
      <c r="B1845" s="2">
        <f>RSI!B1845</f>
        <v>4.8300999999999998</v>
      </c>
      <c r="C1845" s="2">
        <f>RSI!I1845</f>
        <v>43.026632226113655</v>
      </c>
      <c r="D1845" s="2">
        <f>MACD!E1845</f>
        <v>0.11056140767548062</v>
      </c>
      <c r="E1845" s="2">
        <f>MACD!F1845</f>
        <v>0.11472066023001923</v>
      </c>
      <c r="F1845" s="2">
        <f>'Moving Avg'!D1845</f>
        <v>4.8977000000000004</v>
      </c>
      <c r="G1845" s="2">
        <f>'Moving Avg'!F1845</f>
        <v>5.043000000000001</v>
      </c>
      <c r="H1845" s="2">
        <f>'Moving Avg'!G1845</f>
        <v>5.1061979999999991</v>
      </c>
      <c r="I1845" s="2">
        <f>'Moving Avg'!H1845</f>
        <v>4.6826654999999979</v>
      </c>
      <c r="J1845" s="6" t="str">
        <f>OBV!F1845</f>
        <v>BEARISH</v>
      </c>
      <c r="K1845" s="6" t="str">
        <f>OBV!G1845</f>
        <v>NEUTRAL</v>
      </c>
      <c r="L1845" s="6" t="str">
        <f>OBV!H1845</f>
        <v>BEARISH DIVERGENCE</v>
      </c>
      <c r="M1845" s="8">
        <f t="shared" si="280"/>
        <v>25</v>
      </c>
      <c r="N1845" s="8">
        <f t="shared" si="281"/>
        <v>45</v>
      </c>
      <c r="O1845" s="8">
        <f t="shared" si="282"/>
        <v>50</v>
      </c>
      <c r="P1845" s="8">
        <f t="shared" si="283"/>
        <v>16.5</v>
      </c>
      <c r="Q1845" s="9">
        <f t="shared" si="284"/>
        <v>34.475000000000001</v>
      </c>
      <c r="R1845" s="9">
        <f t="shared" si="285"/>
        <v>35.625</v>
      </c>
      <c r="S1845" s="9">
        <f t="shared" si="286"/>
        <v>30.425000000000001</v>
      </c>
      <c r="T1845" s="9">
        <f t="shared" si="287"/>
        <v>34.125</v>
      </c>
      <c r="U1845" s="8">
        <f t="shared" si="288"/>
        <v>33.508333333333333</v>
      </c>
      <c r="V1845" s="8">
        <f t="shared" si="289"/>
        <v>33.662499999999994</v>
      </c>
    </row>
    <row r="1846" spans="1:22" ht="13.5" x14ac:dyDescent="0.25">
      <c r="A1846" s="3">
        <f>RSI!A1846</f>
        <v>44700</v>
      </c>
      <c r="B1846" s="2">
        <f>RSI!B1846</f>
        <v>4.9105999999999996</v>
      </c>
      <c r="C1846" s="2">
        <f>RSI!I1846</f>
        <v>46.057462446530387</v>
      </c>
      <c r="D1846" s="2">
        <f>MACD!E1846</f>
        <v>0.14008333946222429</v>
      </c>
      <c r="E1846" s="2">
        <f>MACD!F1846</f>
        <v>0.11979319607646025</v>
      </c>
      <c r="F1846" s="2">
        <f>'Moving Avg'!D1846</f>
        <v>4.8976999999999995</v>
      </c>
      <c r="G1846" s="2">
        <f>'Moving Avg'!F1846</f>
        <v>5.0240850000000012</v>
      </c>
      <c r="H1846" s="2">
        <f>'Moving Avg'!G1846</f>
        <v>5.101367999999999</v>
      </c>
      <c r="I1846" s="2">
        <f>'Moving Avg'!H1846</f>
        <v>4.6882119999999992</v>
      </c>
      <c r="J1846" s="6" t="str">
        <f>OBV!F1846</f>
        <v>BULLISH</v>
      </c>
      <c r="K1846" s="6" t="str">
        <f>OBV!G1846</f>
        <v>NEUTRAL</v>
      </c>
      <c r="L1846" s="6" t="str">
        <f>OBV!H1846</f>
        <v>NEUTRAL</v>
      </c>
      <c r="M1846" s="8">
        <f t="shared" si="280"/>
        <v>25</v>
      </c>
      <c r="N1846" s="8">
        <f t="shared" si="281"/>
        <v>0</v>
      </c>
      <c r="O1846" s="8">
        <f t="shared" si="282"/>
        <v>50</v>
      </c>
      <c r="P1846" s="8">
        <f t="shared" si="283"/>
        <v>49.5</v>
      </c>
      <c r="Q1846" s="9">
        <f t="shared" si="284"/>
        <v>23.675000000000001</v>
      </c>
      <c r="R1846" s="9">
        <f t="shared" si="285"/>
        <v>34.875</v>
      </c>
      <c r="S1846" s="9">
        <f t="shared" si="286"/>
        <v>38.525000000000006</v>
      </c>
      <c r="T1846" s="9">
        <f t="shared" si="287"/>
        <v>31.125</v>
      </c>
      <c r="U1846" s="8">
        <f t="shared" si="288"/>
        <v>32.358333333333334</v>
      </c>
      <c r="V1846" s="8">
        <f t="shared" si="289"/>
        <v>32.049999999999997</v>
      </c>
    </row>
    <row r="1847" spans="1:22" ht="13.5" x14ac:dyDescent="0.25">
      <c r="A1847" s="3">
        <f>RSI!A1847</f>
        <v>44701</v>
      </c>
      <c r="B1847" s="2">
        <f>RSI!B1847</f>
        <v>5.0555000000000003</v>
      </c>
      <c r="C1847" s="2">
        <f>RSI!I1847</f>
        <v>51.100069714513829</v>
      </c>
      <c r="D1847" s="2">
        <f>MACD!E1847</f>
        <v>0.11167250722149813</v>
      </c>
      <c r="E1847" s="2">
        <f>MACD!F1847</f>
        <v>0.11816905830546784</v>
      </c>
      <c r="F1847" s="2">
        <f>'Moving Avg'!D1847</f>
        <v>4.9186400000000008</v>
      </c>
      <c r="G1847" s="2">
        <f>'Moving Avg'!F1847</f>
        <v>5.0083900000000003</v>
      </c>
      <c r="H1847" s="2">
        <f>'Moving Avg'!G1847</f>
        <v>5.1010459999999993</v>
      </c>
      <c r="I1847" s="2">
        <f>'Moving Avg'!H1847</f>
        <v>4.6947084999999991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25</v>
      </c>
      <c r="N1847" s="8">
        <f t="shared" si="281"/>
        <v>45</v>
      </c>
      <c r="O1847" s="8">
        <f t="shared" si="282"/>
        <v>50</v>
      </c>
      <c r="P1847" s="8">
        <f t="shared" si="283"/>
        <v>83.5</v>
      </c>
      <c r="Q1847" s="9">
        <f t="shared" si="284"/>
        <v>44.524999999999999</v>
      </c>
      <c r="R1847" s="9">
        <f t="shared" si="285"/>
        <v>52.375</v>
      </c>
      <c r="S1847" s="9">
        <f t="shared" si="286"/>
        <v>60.575000000000003</v>
      </c>
      <c r="T1847" s="9">
        <f t="shared" si="287"/>
        <v>50.875</v>
      </c>
      <c r="U1847" s="8">
        <f t="shared" si="288"/>
        <v>52.491666666666674</v>
      </c>
      <c r="V1847" s="8">
        <f t="shared" si="289"/>
        <v>52.087500000000006</v>
      </c>
    </row>
    <row r="1848" spans="1:22" ht="13.5" x14ac:dyDescent="0.25">
      <c r="A1848" s="3">
        <f>RSI!A1848</f>
        <v>44704</v>
      </c>
      <c r="B1848" s="2">
        <f>RSI!B1848</f>
        <v>5.1520999999999999</v>
      </c>
      <c r="C1848" s="2">
        <f>RSI!I1848</f>
        <v>54.175560026228148</v>
      </c>
      <c r="D1848" s="2">
        <f>MACD!E1848</f>
        <v>4.062045908735179E-2</v>
      </c>
      <c r="E1848" s="2">
        <f>MACD!F1848</f>
        <v>0.10265933846184463</v>
      </c>
      <c r="F1848" s="2">
        <f>'Moving Avg'!D1848</f>
        <v>4.9750000000000005</v>
      </c>
      <c r="G1848" s="2">
        <f>'Moving Avg'!F1848</f>
        <v>4.9979250000000004</v>
      </c>
      <c r="H1848" s="2">
        <f>'Moving Avg'!G1848</f>
        <v>5.1042659999999982</v>
      </c>
      <c r="I1848" s="2">
        <f>'Moving Avg'!H1848</f>
        <v>4.7016129999999983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25</v>
      </c>
      <c r="N1848" s="8">
        <f t="shared" si="281"/>
        <v>100</v>
      </c>
      <c r="O1848" s="8">
        <f t="shared" si="282"/>
        <v>50</v>
      </c>
      <c r="P1848" s="8">
        <f t="shared" si="283"/>
        <v>83.5</v>
      </c>
      <c r="Q1848" s="9">
        <f t="shared" si="284"/>
        <v>63.774999999999999</v>
      </c>
      <c r="R1848" s="9">
        <f t="shared" si="285"/>
        <v>63.375</v>
      </c>
      <c r="S1848" s="9">
        <f t="shared" si="286"/>
        <v>68.825000000000003</v>
      </c>
      <c r="T1848" s="9">
        <f t="shared" si="287"/>
        <v>64.625</v>
      </c>
      <c r="U1848" s="8">
        <f t="shared" si="288"/>
        <v>65.325000000000003</v>
      </c>
      <c r="V1848" s="8">
        <f t="shared" si="289"/>
        <v>65.150000000000006</v>
      </c>
    </row>
    <row r="1849" spans="1:22" ht="13.5" x14ac:dyDescent="0.25">
      <c r="A1849" s="3">
        <f>RSI!A1849</f>
        <v>44705</v>
      </c>
      <c r="B1849" s="2">
        <f>RSI!B1849</f>
        <v>5.1520999999999999</v>
      </c>
      <c r="C1849" s="2">
        <f>RSI!I1849</f>
        <v>54.175560026228148</v>
      </c>
      <c r="D1849" s="2">
        <f>MACD!E1849</f>
        <v>8.1965414997746677E-3</v>
      </c>
      <c r="E1849" s="2">
        <f>MACD!F1849</f>
        <v>8.3766779069430641E-2</v>
      </c>
      <c r="F1849" s="2">
        <f>'Moving Avg'!D1849</f>
        <v>5.0200800000000001</v>
      </c>
      <c r="G1849" s="2">
        <f>'Moving Avg'!F1849</f>
        <v>4.9898750000000005</v>
      </c>
      <c r="H1849" s="2">
        <f>'Moving Avg'!G1849</f>
        <v>5.1082919999999987</v>
      </c>
      <c r="I1849" s="2">
        <f>'Moving Avg'!H1849</f>
        <v>4.7076909999999987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25</v>
      </c>
      <c r="N1849" s="8">
        <f t="shared" si="281"/>
        <v>100</v>
      </c>
      <c r="O1849" s="8">
        <f t="shared" si="282"/>
        <v>50</v>
      </c>
      <c r="P1849" s="8">
        <f t="shared" si="283"/>
        <v>83.5</v>
      </c>
      <c r="Q1849" s="9">
        <f t="shared" si="284"/>
        <v>63.774999999999999</v>
      </c>
      <c r="R1849" s="9">
        <f t="shared" si="285"/>
        <v>63.375</v>
      </c>
      <c r="S1849" s="9">
        <f t="shared" si="286"/>
        <v>68.825000000000003</v>
      </c>
      <c r="T1849" s="9">
        <f t="shared" si="287"/>
        <v>64.625</v>
      </c>
      <c r="U1849" s="8">
        <f t="shared" si="288"/>
        <v>65.325000000000003</v>
      </c>
      <c r="V1849" s="8">
        <f t="shared" si="289"/>
        <v>65.150000000000006</v>
      </c>
    </row>
    <row r="1850" spans="1:22" ht="13.5" x14ac:dyDescent="0.25">
      <c r="A1850" s="3">
        <f>RSI!A1850</f>
        <v>44706</v>
      </c>
      <c r="B1850" s="2">
        <f>RSI!B1850</f>
        <v>5.0876999999999999</v>
      </c>
      <c r="C1850" s="2">
        <f>RSI!I1850</f>
        <v>51.66329014658276</v>
      </c>
      <c r="D1850" s="2">
        <f>MACD!E1850</f>
        <v>-4.3667741983367314E-2</v>
      </c>
      <c r="E1850" s="2">
        <f>MACD!F1850</f>
        <v>5.8279874858871053E-2</v>
      </c>
      <c r="F1850" s="2">
        <f>'Moving Avg'!D1850</f>
        <v>5.071600000000001</v>
      </c>
      <c r="G1850" s="2">
        <f>'Moving Avg'!F1850</f>
        <v>4.9826300000000003</v>
      </c>
      <c r="H1850" s="2">
        <f>'Moving Avg'!G1850</f>
        <v>5.1055559999999982</v>
      </c>
      <c r="I1850" s="2">
        <f>'Moving Avg'!H1850</f>
        <v>4.7134094999999991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25</v>
      </c>
      <c r="N1850" s="8">
        <f t="shared" si="281"/>
        <v>100</v>
      </c>
      <c r="O1850" s="8">
        <f t="shared" si="282"/>
        <v>50</v>
      </c>
      <c r="P1850" s="8">
        <f t="shared" si="283"/>
        <v>83.5</v>
      </c>
      <c r="Q1850" s="9">
        <f t="shared" si="284"/>
        <v>63.774999999999999</v>
      </c>
      <c r="R1850" s="9">
        <f t="shared" si="285"/>
        <v>63.375</v>
      </c>
      <c r="S1850" s="9">
        <f t="shared" si="286"/>
        <v>68.825000000000003</v>
      </c>
      <c r="T1850" s="9">
        <f t="shared" si="287"/>
        <v>64.625</v>
      </c>
      <c r="U1850" s="8">
        <f t="shared" si="288"/>
        <v>65.325000000000003</v>
      </c>
      <c r="V1850" s="8">
        <f t="shared" si="289"/>
        <v>65.150000000000006</v>
      </c>
    </row>
    <row r="1851" spans="1:22" ht="13.5" x14ac:dyDescent="0.25">
      <c r="A1851" s="3">
        <f>RSI!A1851</f>
        <v>44707</v>
      </c>
      <c r="B1851" s="2">
        <f>RSI!B1851</f>
        <v>5.1520999999999999</v>
      </c>
      <c r="C1851" s="2">
        <f>RSI!I1851</f>
        <v>53.962402611436332</v>
      </c>
      <c r="D1851" s="2">
        <f>MACD!E1851</f>
        <v>-6.5365197795135721E-2</v>
      </c>
      <c r="E1851" s="2">
        <f>MACD!F1851</f>
        <v>3.3550860328069698E-2</v>
      </c>
      <c r="F1851" s="2">
        <f>'Moving Avg'!D1851</f>
        <v>5.1199000000000003</v>
      </c>
      <c r="G1851" s="2">
        <f>'Moving Avg'!F1851</f>
        <v>4.9846450000000004</v>
      </c>
      <c r="H1851" s="2">
        <f>'Moving Avg'!G1851</f>
        <v>5.1031419999999992</v>
      </c>
      <c r="I1851" s="2">
        <f>'Moving Avg'!H1851</f>
        <v>4.7194499999999993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  <c r="M1851" s="8">
        <f t="shared" si="280"/>
        <v>25</v>
      </c>
      <c r="N1851" s="8">
        <f t="shared" si="281"/>
        <v>100</v>
      </c>
      <c r="O1851" s="8">
        <f t="shared" si="282"/>
        <v>50</v>
      </c>
      <c r="P1851" s="8">
        <f t="shared" si="283"/>
        <v>83.5</v>
      </c>
      <c r="Q1851" s="9">
        <f t="shared" si="284"/>
        <v>63.774999999999999</v>
      </c>
      <c r="R1851" s="9">
        <f t="shared" si="285"/>
        <v>63.375</v>
      </c>
      <c r="S1851" s="9">
        <f t="shared" si="286"/>
        <v>68.825000000000003</v>
      </c>
      <c r="T1851" s="9">
        <f t="shared" si="287"/>
        <v>64.625</v>
      </c>
      <c r="U1851" s="8">
        <f t="shared" si="288"/>
        <v>65.325000000000003</v>
      </c>
      <c r="V1851" s="8">
        <f t="shared" si="289"/>
        <v>65.150000000000006</v>
      </c>
    </row>
    <row r="1852" spans="1:22" ht="13.5" x14ac:dyDescent="0.25">
      <c r="A1852" s="3">
        <f>RSI!A1852</f>
        <v>44708</v>
      </c>
      <c r="B1852" s="2">
        <f>RSI!B1852</f>
        <v>5.0635000000000003</v>
      </c>
      <c r="C1852" s="2">
        <f>RSI!I1852</f>
        <v>50.409922174383944</v>
      </c>
      <c r="D1852" s="2">
        <f>MACD!E1852</f>
        <v>-7.1624284852274123E-2</v>
      </c>
      <c r="E1852" s="2">
        <f>MACD!F1852</f>
        <v>1.2515831292000935E-2</v>
      </c>
      <c r="F1852" s="2">
        <f>'Moving Avg'!D1852</f>
        <v>5.1215000000000002</v>
      </c>
      <c r="G1852" s="2">
        <f>'Moving Avg'!F1852</f>
        <v>4.9846450000000013</v>
      </c>
      <c r="H1852" s="2">
        <f>'Moving Avg'!G1852</f>
        <v>5.1004039999999993</v>
      </c>
      <c r="I1852" s="2">
        <f>'Moving Avg'!H1852</f>
        <v>4.7250474999999996</v>
      </c>
      <c r="J1852" s="6" t="str">
        <f>OBV!F1852</f>
        <v>BEARISH</v>
      </c>
      <c r="K1852" s="6" t="str">
        <f>OBV!G1852</f>
        <v>NEUTRAL</v>
      </c>
      <c r="L1852" s="6" t="str">
        <f>OBV!H1852</f>
        <v>BEARISH DIVERGENCE</v>
      </c>
      <c r="M1852" s="8">
        <f t="shared" si="280"/>
        <v>25</v>
      </c>
      <c r="N1852" s="8">
        <f t="shared" si="281"/>
        <v>100</v>
      </c>
      <c r="O1852" s="8">
        <f t="shared" si="282"/>
        <v>50</v>
      </c>
      <c r="P1852" s="8">
        <f t="shared" si="283"/>
        <v>16.5</v>
      </c>
      <c r="Q1852" s="9">
        <f t="shared" si="284"/>
        <v>53.725000000000001</v>
      </c>
      <c r="R1852" s="9">
        <f t="shared" si="285"/>
        <v>46.625</v>
      </c>
      <c r="S1852" s="9">
        <f t="shared" si="286"/>
        <v>38.674999999999997</v>
      </c>
      <c r="T1852" s="9">
        <f t="shared" si="287"/>
        <v>47.875</v>
      </c>
      <c r="U1852" s="8">
        <f t="shared" si="288"/>
        <v>46.341666666666661</v>
      </c>
      <c r="V1852" s="8">
        <f t="shared" si="289"/>
        <v>46.724999999999994</v>
      </c>
    </row>
    <row r="1853" spans="1:22" ht="13.5" x14ac:dyDescent="0.25">
      <c r="A1853" s="3">
        <f>RSI!A1853</f>
        <v>44711</v>
      </c>
      <c r="B1853" s="2">
        <f>RSI!B1853</f>
        <v>5.1117999999999997</v>
      </c>
      <c r="C1853" s="2">
        <f>RSI!I1853</f>
        <v>52.255211556119853</v>
      </c>
      <c r="D1853" s="2">
        <f>MACD!E1853</f>
        <v>-9.2958620468524877E-2</v>
      </c>
      <c r="E1853" s="2">
        <f>MACD!F1853</f>
        <v>-8.5790590601042254E-3</v>
      </c>
      <c r="F1853" s="2">
        <f>'Moving Avg'!D1853</f>
        <v>5.1134399999999998</v>
      </c>
      <c r="G1853" s="2">
        <f>'Moving Avg'!F1853</f>
        <v>4.9951100000000013</v>
      </c>
      <c r="H1853" s="2">
        <f>'Moving Avg'!G1853</f>
        <v>5.0986319999999976</v>
      </c>
      <c r="I1853" s="2">
        <f>'Moving Avg'!H1853</f>
        <v>4.7308864999999996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25</v>
      </c>
      <c r="N1853" s="8">
        <f t="shared" si="281"/>
        <v>100</v>
      </c>
      <c r="O1853" s="8">
        <f t="shared" si="282"/>
        <v>50</v>
      </c>
      <c r="P1853" s="8">
        <f t="shared" si="283"/>
        <v>16.5</v>
      </c>
      <c r="Q1853" s="9">
        <f t="shared" si="284"/>
        <v>53.725000000000001</v>
      </c>
      <c r="R1853" s="9">
        <f t="shared" si="285"/>
        <v>46.625</v>
      </c>
      <c r="S1853" s="9">
        <f t="shared" si="286"/>
        <v>38.674999999999997</v>
      </c>
      <c r="T1853" s="9">
        <f t="shared" si="287"/>
        <v>47.875</v>
      </c>
      <c r="U1853" s="8">
        <f t="shared" si="288"/>
        <v>46.341666666666661</v>
      </c>
      <c r="V1853" s="8">
        <f t="shared" si="289"/>
        <v>46.724999999999994</v>
      </c>
    </row>
    <row r="1854" spans="1:22" ht="13.5" x14ac:dyDescent="0.25">
      <c r="A1854" s="3">
        <f>RSI!A1854</f>
        <v>44712</v>
      </c>
      <c r="B1854" s="2">
        <f>RSI!B1854</f>
        <v>5.1199000000000003</v>
      </c>
      <c r="C1854" s="2">
        <f>RSI!I1854</f>
        <v>52.573931608115785</v>
      </c>
      <c r="D1854" s="2">
        <f>MACD!E1854</f>
        <v>-0.10328941195739993</v>
      </c>
      <c r="E1854" s="2">
        <f>MACD!F1854</f>
        <v>-2.7521129639563369E-2</v>
      </c>
      <c r="F1854" s="2">
        <f>'Moving Avg'!D1854</f>
        <v>5.1070000000000002</v>
      </c>
      <c r="G1854" s="2">
        <f>'Moving Avg'!F1854</f>
        <v>5.0015500000000008</v>
      </c>
      <c r="H1854" s="2">
        <f>'Moving Avg'!G1854</f>
        <v>5.0997599999999981</v>
      </c>
      <c r="I1854" s="2">
        <f>'Moving Avg'!H1854</f>
        <v>4.7368784999999995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  <c r="M1854" s="8">
        <f t="shared" si="280"/>
        <v>25</v>
      </c>
      <c r="N1854" s="8">
        <f t="shared" si="281"/>
        <v>100</v>
      </c>
      <c r="O1854" s="8">
        <f t="shared" si="282"/>
        <v>50</v>
      </c>
      <c r="P1854" s="8">
        <f t="shared" si="283"/>
        <v>66.5</v>
      </c>
      <c r="Q1854" s="9">
        <f t="shared" si="284"/>
        <v>61.225000000000001</v>
      </c>
      <c r="R1854" s="9">
        <f t="shared" si="285"/>
        <v>59.125</v>
      </c>
      <c r="S1854" s="9">
        <f t="shared" si="286"/>
        <v>61.174999999999997</v>
      </c>
      <c r="T1854" s="9">
        <f t="shared" si="287"/>
        <v>60.375</v>
      </c>
      <c r="U1854" s="8">
        <f t="shared" si="288"/>
        <v>60.508333333333326</v>
      </c>
      <c r="V1854" s="8">
        <f t="shared" si="289"/>
        <v>60.474999999999994</v>
      </c>
    </row>
    <row r="1855" spans="1:22" ht="13.5" x14ac:dyDescent="0.25">
      <c r="A1855" s="3">
        <f>RSI!A1855</f>
        <v>44713</v>
      </c>
      <c r="B1855" s="2">
        <f>RSI!B1855</f>
        <v>5.0555000000000003</v>
      </c>
      <c r="C1855" s="2">
        <f>RSI!I1855</f>
        <v>49.731435111664481</v>
      </c>
      <c r="D1855" s="2">
        <f>MACD!E1855</f>
        <v>-0.12249912709019384</v>
      </c>
      <c r="E1855" s="2">
        <f>MACD!F1855</f>
        <v>-4.6516729129689467E-2</v>
      </c>
      <c r="F1855" s="2">
        <f>'Moving Avg'!D1855</f>
        <v>5.1005599999999998</v>
      </c>
      <c r="G1855" s="2">
        <f>'Moving Avg'!F1855</f>
        <v>4.9999400000000005</v>
      </c>
      <c r="H1855" s="2">
        <f>'Moving Avg'!G1855</f>
        <v>5.0986339999999988</v>
      </c>
      <c r="I1855" s="2">
        <f>'Moving Avg'!H1855</f>
        <v>4.7424734999999991</v>
      </c>
      <c r="J1855" s="6" t="str">
        <f>OBV!F1855</f>
        <v>BULLISH</v>
      </c>
      <c r="K1855" s="6" t="str">
        <f>OBV!G1855</f>
        <v>NEUTRAL</v>
      </c>
      <c r="L1855" s="6" t="str">
        <f>OBV!H1855</f>
        <v>BULLISH DIVERGENCE</v>
      </c>
      <c r="M1855" s="8">
        <f t="shared" si="280"/>
        <v>25</v>
      </c>
      <c r="N1855" s="8">
        <f t="shared" si="281"/>
        <v>100</v>
      </c>
      <c r="O1855" s="8">
        <f t="shared" si="282"/>
        <v>50</v>
      </c>
      <c r="P1855" s="8">
        <f t="shared" si="283"/>
        <v>66.5</v>
      </c>
      <c r="Q1855" s="9">
        <f t="shared" si="284"/>
        <v>61.225000000000001</v>
      </c>
      <c r="R1855" s="9">
        <f t="shared" si="285"/>
        <v>59.125</v>
      </c>
      <c r="S1855" s="9">
        <f t="shared" si="286"/>
        <v>61.174999999999997</v>
      </c>
      <c r="T1855" s="9">
        <f t="shared" si="287"/>
        <v>60.375</v>
      </c>
      <c r="U1855" s="8">
        <f t="shared" si="288"/>
        <v>60.508333333333326</v>
      </c>
      <c r="V1855" s="8">
        <f t="shared" si="289"/>
        <v>60.474999999999994</v>
      </c>
    </row>
    <row r="1856" spans="1:22" ht="13.5" x14ac:dyDescent="0.25">
      <c r="A1856" s="3">
        <f>RSI!A1856</f>
        <v>44714</v>
      </c>
      <c r="B1856" s="2">
        <f>RSI!B1856</f>
        <v>5.0312999999999999</v>
      </c>
      <c r="C1856" s="2">
        <f>RSI!I1856</f>
        <v>48.666618457488021</v>
      </c>
      <c r="D1856" s="2">
        <f>MACD!E1856</f>
        <v>-0.12454492524733851</v>
      </c>
      <c r="E1856" s="2">
        <f>MACD!F1856</f>
        <v>-6.2122368353219277E-2</v>
      </c>
      <c r="F1856" s="2">
        <f>'Moving Avg'!D1856</f>
        <v>5.0764000000000014</v>
      </c>
      <c r="G1856" s="2">
        <f>'Moving Avg'!F1856</f>
        <v>4.9878650000000011</v>
      </c>
      <c r="H1856" s="2">
        <f>'Moving Avg'!G1856</f>
        <v>5.0986339999999988</v>
      </c>
      <c r="I1856" s="2">
        <f>'Moving Avg'!H1856</f>
        <v>4.7473839999999994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100</v>
      </c>
      <c r="O1856" s="8">
        <f t="shared" si="282"/>
        <v>50</v>
      </c>
      <c r="P1856" s="8">
        <f t="shared" si="283"/>
        <v>16.5</v>
      </c>
      <c r="Q1856" s="9">
        <f t="shared" si="284"/>
        <v>53.725000000000001</v>
      </c>
      <c r="R1856" s="9">
        <f t="shared" si="285"/>
        <v>46.625</v>
      </c>
      <c r="S1856" s="9">
        <f t="shared" si="286"/>
        <v>38.674999999999997</v>
      </c>
      <c r="T1856" s="9">
        <f t="shared" si="287"/>
        <v>47.875</v>
      </c>
      <c r="U1856" s="8">
        <f t="shared" si="288"/>
        <v>46.341666666666661</v>
      </c>
      <c r="V1856" s="8">
        <f t="shared" si="289"/>
        <v>46.724999999999994</v>
      </c>
    </row>
    <row r="1857" spans="1:22" ht="13.5" x14ac:dyDescent="0.25">
      <c r="A1857" s="3">
        <f>RSI!A1857</f>
        <v>44715</v>
      </c>
      <c r="B1857" s="2">
        <f>RSI!B1857</f>
        <v>4.9911000000000003</v>
      </c>
      <c r="C1857" s="2">
        <f>RSI!I1857</f>
        <v>46.871281220492016</v>
      </c>
      <c r="D1857" s="2">
        <f>MACD!E1857</f>
        <v>-0.10083385627931918</v>
      </c>
      <c r="E1857" s="2">
        <f>MACD!F1857</f>
        <v>-6.9864665938439263E-2</v>
      </c>
      <c r="F1857" s="2">
        <f>'Moving Avg'!D1857</f>
        <v>5.0619199999999998</v>
      </c>
      <c r="G1857" s="2">
        <f>'Moving Avg'!F1857</f>
        <v>4.9878650000000011</v>
      </c>
      <c r="H1857" s="2">
        <f>'Moving Avg'!G1857</f>
        <v>5.0947699999999987</v>
      </c>
      <c r="I1857" s="2">
        <f>'Moving Avg'!H1857</f>
        <v>4.7512294999999991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100</v>
      </c>
      <c r="O1857" s="8">
        <f t="shared" si="282"/>
        <v>50</v>
      </c>
      <c r="P1857" s="8">
        <f t="shared" si="283"/>
        <v>16.5</v>
      </c>
      <c r="Q1857" s="9">
        <f t="shared" si="284"/>
        <v>53.725000000000001</v>
      </c>
      <c r="R1857" s="9">
        <f t="shared" si="285"/>
        <v>46.625</v>
      </c>
      <c r="S1857" s="9">
        <f t="shared" si="286"/>
        <v>38.674999999999997</v>
      </c>
      <c r="T1857" s="9">
        <f t="shared" si="287"/>
        <v>47.875</v>
      </c>
      <c r="U1857" s="8">
        <f t="shared" si="288"/>
        <v>46.341666666666661</v>
      </c>
      <c r="V1857" s="8">
        <f t="shared" si="289"/>
        <v>46.724999999999994</v>
      </c>
    </row>
    <row r="1858" spans="1:22" ht="13.5" x14ac:dyDescent="0.25">
      <c r="A1858" s="3">
        <f>RSI!A1858</f>
        <v>44718</v>
      </c>
      <c r="B1858" s="2">
        <f>RSI!B1858</f>
        <v>5.0635000000000003</v>
      </c>
      <c r="C1858" s="2">
        <f>RSI!I1858</f>
        <v>50.418833501842784</v>
      </c>
      <c r="D1858" s="2">
        <f>MACD!E1858</f>
        <v>-7.0875225534811293E-2</v>
      </c>
      <c r="E1858" s="2">
        <f>MACD!F1858</f>
        <v>-7.0066777857713675E-2</v>
      </c>
      <c r="F1858" s="2">
        <f>'Moving Avg'!D1858</f>
        <v>5.0522600000000004</v>
      </c>
      <c r="G1858" s="2">
        <f>'Moving Avg'!F1858</f>
        <v>5.0043650000000008</v>
      </c>
      <c r="H1858" s="2">
        <f>'Moving Avg'!G1858</f>
        <v>5.0923539999999985</v>
      </c>
      <c r="I1858" s="2">
        <f>'Moving Avg'!H1858</f>
        <v>4.7541674999999994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45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34.475000000000001</v>
      </c>
      <c r="R1858" s="9">
        <f t="shared" si="285"/>
        <v>35.625</v>
      </c>
      <c r="S1858" s="9">
        <f t="shared" si="286"/>
        <v>30.425000000000001</v>
      </c>
      <c r="T1858" s="9">
        <f t="shared" si="287"/>
        <v>34.125</v>
      </c>
      <c r="U1858" s="8">
        <f t="shared" si="288"/>
        <v>33.508333333333333</v>
      </c>
      <c r="V1858" s="8">
        <f t="shared" si="289"/>
        <v>33.662499999999994</v>
      </c>
    </row>
    <row r="1859" spans="1:22" ht="13.5" x14ac:dyDescent="0.25">
      <c r="A1859" s="3">
        <f>RSI!A1859</f>
        <v>44719</v>
      </c>
      <c r="B1859" s="2">
        <f>RSI!B1859</f>
        <v>4.9911000000000003</v>
      </c>
      <c r="C1859" s="2">
        <f>RSI!I1859</f>
        <v>47.036480266269649</v>
      </c>
      <c r="D1859" s="2">
        <f>MACD!E1859</f>
        <v>-4.0223019389856951E-2</v>
      </c>
      <c r="E1859" s="2">
        <f>MACD!F1859</f>
        <v>-6.4098026164142327E-2</v>
      </c>
      <c r="F1859" s="2">
        <f>'Moving Avg'!D1859</f>
        <v>5.0265000000000004</v>
      </c>
      <c r="G1859" s="2">
        <f>'Moving Avg'!F1859</f>
        <v>5.0079900000000004</v>
      </c>
      <c r="H1859" s="2">
        <f>'Moving Avg'!G1859</f>
        <v>5.0884899999999984</v>
      </c>
      <c r="I1859" s="2">
        <f>'Moving Avg'!H1859</f>
        <v>4.7556969999999987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18.725000000000001</v>
      </c>
      <c r="R1859" s="9">
        <f t="shared" ref="R1859:R1922" si="295">M1859*0.2+N1859*0.2+O1859*0.35+P1859*0.25</f>
        <v>26.625</v>
      </c>
      <c r="S1859" s="9">
        <f t="shared" ref="S1859:S1922" si="296">M1859*0.15+N1859*0.15+O1859*0.25+P1859*0.45</f>
        <v>23.675000000000001</v>
      </c>
      <c r="T1859" s="9">
        <f t="shared" ref="T1859:T1922" si="297">0.25*SUM(M1859:P1859)</f>
        <v>22.875</v>
      </c>
      <c r="U1859" s="8">
        <f t="shared" ref="U1859:U1922" si="298">SUM(Q1859:S1859)/3</f>
        <v>23.008333333333336</v>
      </c>
      <c r="V1859" s="8">
        <f t="shared" ref="V1859:V1922" si="299">SUM(Q1859:T1859)/4</f>
        <v>22.975000000000001</v>
      </c>
    </row>
    <row r="1860" spans="1:22" ht="13.5" x14ac:dyDescent="0.25">
      <c r="A1860" s="3">
        <f>RSI!A1860</f>
        <v>44720</v>
      </c>
      <c r="B1860" s="2">
        <f>RSI!B1860</f>
        <v>5.0232999999999999</v>
      </c>
      <c r="C1860" s="2">
        <f>RSI!I1860</f>
        <v>48.685288133891802</v>
      </c>
      <c r="D1860" s="2">
        <f>MACD!E1860</f>
        <v>-2.6207495835948613E-2</v>
      </c>
      <c r="E1860" s="2">
        <f>MACD!F1860</f>
        <v>-5.6519920098503589E-2</v>
      </c>
      <c r="F1860" s="2">
        <f>'Moving Avg'!D1860</f>
        <v>5.02006</v>
      </c>
      <c r="G1860" s="2">
        <f>'Moving Avg'!F1860</f>
        <v>5.0224799999999998</v>
      </c>
      <c r="H1860" s="2">
        <f>'Moving Avg'!G1860</f>
        <v>5.0852699999999977</v>
      </c>
      <c r="I1860" s="2">
        <f>'Moving Avg'!H1860</f>
        <v>4.7574679999999985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4.9749999999999996</v>
      </c>
      <c r="C1861" s="2">
        <f>RSI!I1861</f>
        <v>46.354202292940784</v>
      </c>
      <c r="D1861" s="2">
        <f>MACD!E1861</f>
        <v>-7.0863839814627738E-4</v>
      </c>
      <c r="E1861" s="2">
        <f>MACD!F1861</f>
        <v>-4.5357663758432129E-2</v>
      </c>
      <c r="F1861" s="2">
        <f>'Moving Avg'!D1861</f>
        <v>5.008799999999999</v>
      </c>
      <c r="G1861" s="2">
        <f>'Moving Avg'!F1861</f>
        <v>5.0256999999999996</v>
      </c>
      <c r="H1861" s="2">
        <f>'Moving Avg'!G1861</f>
        <v>5.0817279999999974</v>
      </c>
      <c r="I1861" s="2">
        <f>'Moving Avg'!H1861</f>
        <v>4.7586754999999989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66.5</v>
      </c>
      <c r="Q1861" s="9">
        <f t="shared" si="294"/>
        <v>26.225000000000001</v>
      </c>
      <c r="R1861" s="9">
        <f t="shared" si="295"/>
        <v>39.125</v>
      </c>
      <c r="S1861" s="9">
        <f t="shared" si="296"/>
        <v>46.174999999999997</v>
      </c>
      <c r="T1861" s="9">
        <f t="shared" si="297"/>
        <v>35.375</v>
      </c>
      <c r="U1861" s="8">
        <f t="shared" si="298"/>
        <v>37.174999999999997</v>
      </c>
      <c r="V1861" s="8">
        <f t="shared" si="299"/>
        <v>36.724999999999994</v>
      </c>
    </row>
    <row r="1862" spans="1:22" ht="13.5" x14ac:dyDescent="0.25">
      <c r="A1862" s="3">
        <f>RSI!A1862</f>
        <v>44722</v>
      </c>
      <c r="B1862" s="2">
        <f>RSI!B1862</f>
        <v>4.9185999999999996</v>
      </c>
      <c r="C1862" s="2">
        <f>RSI!I1862</f>
        <v>43.721668781673721</v>
      </c>
      <c r="D1862" s="2">
        <f>MACD!E1862</f>
        <v>1.1842416727176008E-2</v>
      </c>
      <c r="E1862" s="2">
        <f>MACD!F1862</f>
        <v>-3.3917647661310509E-2</v>
      </c>
      <c r="F1862" s="2">
        <f>'Moving Avg'!D1862</f>
        <v>4.9943</v>
      </c>
      <c r="G1862" s="2">
        <f>'Moving Avg'!F1862</f>
        <v>5.0240900000000002</v>
      </c>
      <c r="H1862" s="2">
        <f>'Moving Avg'!G1862</f>
        <v>5.0767359999999986</v>
      </c>
      <c r="I1862" s="2">
        <f>'Moving Avg'!H1862</f>
        <v>4.7599634999999987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0</v>
      </c>
      <c r="O1862" s="8">
        <f t="shared" si="292"/>
        <v>50</v>
      </c>
      <c r="P1862" s="8">
        <f t="shared" si="293"/>
        <v>16.5</v>
      </c>
      <c r="Q1862" s="9">
        <f t="shared" si="294"/>
        <v>18.725000000000001</v>
      </c>
      <c r="R1862" s="9">
        <f t="shared" si="295"/>
        <v>26.625</v>
      </c>
      <c r="S1862" s="9">
        <f t="shared" si="296"/>
        <v>23.675000000000001</v>
      </c>
      <c r="T1862" s="9">
        <f t="shared" si="297"/>
        <v>22.875</v>
      </c>
      <c r="U1862" s="8">
        <f t="shared" si="298"/>
        <v>23.008333333333336</v>
      </c>
      <c r="V1862" s="8">
        <f t="shared" si="299"/>
        <v>22.975000000000001</v>
      </c>
    </row>
    <row r="1863" spans="1:22" ht="13.5" x14ac:dyDescent="0.25">
      <c r="A1863" s="3">
        <f>RSI!A1863</f>
        <v>44725</v>
      </c>
      <c r="B1863" s="2">
        <f>RSI!B1863</f>
        <v>4.8300999999999998</v>
      </c>
      <c r="C1863" s="2">
        <f>RSI!I1863</f>
        <v>39.893140390615478</v>
      </c>
      <c r="D1863" s="2">
        <f>MACD!E1863</f>
        <v>3.717851499656355E-2</v>
      </c>
      <c r="E1863" s="2">
        <f>MACD!F1863</f>
        <v>-1.9698415129735698E-2</v>
      </c>
      <c r="F1863" s="2">
        <f>'Moving Avg'!D1863</f>
        <v>4.9476200000000006</v>
      </c>
      <c r="G1863" s="2">
        <f>'Moving Avg'!F1863</f>
        <v>5.0220800000000008</v>
      </c>
      <c r="H1863" s="2">
        <f>'Moving Avg'!G1863</f>
        <v>5.0751259999999982</v>
      </c>
      <c r="I1863" s="2">
        <f>'Moving Avg'!H1863</f>
        <v>4.7607684999999984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25</v>
      </c>
      <c r="N1863" s="8">
        <f t="shared" si="291"/>
        <v>0</v>
      </c>
      <c r="O1863" s="8">
        <f t="shared" si="292"/>
        <v>50</v>
      </c>
      <c r="P1863" s="8">
        <f t="shared" si="293"/>
        <v>16.5</v>
      </c>
      <c r="Q1863" s="9">
        <f t="shared" si="294"/>
        <v>18.725000000000001</v>
      </c>
      <c r="R1863" s="9">
        <f t="shared" si="295"/>
        <v>26.625</v>
      </c>
      <c r="S1863" s="9">
        <f t="shared" si="296"/>
        <v>23.675000000000001</v>
      </c>
      <c r="T1863" s="9">
        <f t="shared" si="297"/>
        <v>22.875</v>
      </c>
      <c r="U1863" s="8">
        <f t="shared" si="298"/>
        <v>23.008333333333336</v>
      </c>
      <c r="V1863" s="8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4.9267000000000003</v>
      </c>
      <c r="C1864" s="2">
        <f>RSI!I1864</f>
        <v>45.502698830139344</v>
      </c>
      <c r="D1864" s="2">
        <f>MACD!E1864</f>
        <v>5.3905902358659219E-2</v>
      </c>
      <c r="E1864" s="2">
        <f>MACD!F1864</f>
        <v>-4.9775516320567145E-3</v>
      </c>
      <c r="F1864" s="2">
        <f>'Moving Avg'!D1864</f>
        <v>4.9347399999999997</v>
      </c>
      <c r="G1864" s="2">
        <f>'Moving Avg'!F1864</f>
        <v>5.0220800000000008</v>
      </c>
      <c r="H1864" s="2">
        <f>'Moving Avg'!G1864</f>
        <v>5.0722279999999991</v>
      </c>
      <c r="I1864" s="2">
        <f>'Moving Avg'!H1864</f>
        <v>4.762458999999998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0</v>
      </c>
      <c r="O1864" s="8">
        <f t="shared" si="292"/>
        <v>50</v>
      </c>
      <c r="P1864" s="8">
        <f t="shared" si="293"/>
        <v>16.5</v>
      </c>
      <c r="Q1864" s="9">
        <f t="shared" si="294"/>
        <v>18.725000000000001</v>
      </c>
      <c r="R1864" s="9">
        <f t="shared" si="295"/>
        <v>26.625</v>
      </c>
      <c r="S1864" s="9">
        <f t="shared" si="296"/>
        <v>23.675000000000001</v>
      </c>
      <c r="T1864" s="9">
        <f t="shared" si="297"/>
        <v>22.875</v>
      </c>
      <c r="U1864" s="8">
        <f t="shared" si="298"/>
        <v>23.008333333333336</v>
      </c>
      <c r="V1864" s="8">
        <f t="shared" si="299"/>
        <v>22.975000000000001</v>
      </c>
    </row>
    <row r="1865" spans="1:22" ht="13.5" x14ac:dyDescent="0.25">
      <c r="A1865" s="3">
        <f>RSI!A1865</f>
        <v>44727</v>
      </c>
      <c r="B1865" s="2">
        <f>RSI!B1865</f>
        <v>4.9105999999999996</v>
      </c>
      <c r="C1865" s="2">
        <f>RSI!I1865</f>
        <v>44.753045173912923</v>
      </c>
      <c r="D1865" s="2">
        <f>MACD!E1865</f>
        <v>5.9883702686697404E-2</v>
      </c>
      <c r="E1865" s="2">
        <f>MACD!F1865</f>
        <v>7.9946992316941093E-3</v>
      </c>
      <c r="F1865" s="2">
        <f>'Moving Avg'!D1865</f>
        <v>4.9121999999999995</v>
      </c>
      <c r="G1865" s="2">
        <f>'Moving Avg'!F1865</f>
        <v>5.0261050000000012</v>
      </c>
      <c r="H1865" s="2">
        <f>'Moving Avg'!G1865</f>
        <v>5.0690079999999975</v>
      </c>
      <c r="I1865" s="2">
        <f>'Moving Avg'!H1865</f>
        <v>4.7651154999999994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25</v>
      </c>
      <c r="N1865" s="8">
        <f t="shared" si="291"/>
        <v>0</v>
      </c>
      <c r="O1865" s="8">
        <f t="shared" si="292"/>
        <v>50</v>
      </c>
      <c r="P1865" s="8">
        <f t="shared" si="293"/>
        <v>16.5</v>
      </c>
      <c r="Q1865" s="9">
        <f t="shared" si="294"/>
        <v>18.725000000000001</v>
      </c>
      <c r="R1865" s="9">
        <f t="shared" si="295"/>
        <v>26.625</v>
      </c>
      <c r="S1865" s="9">
        <f t="shared" si="296"/>
        <v>23.675000000000001</v>
      </c>
      <c r="T1865" s="9">
        <f t="shared" si="297"/>
        <v>22.875</v>
      </c>
      <c r="U1865" s="8">
        <f t="shared" si="298"/>
        <v>23.008333333333336</v>
      </c>
      <c r="V1865" s="8">
        <f t="shared" si="299"/>
        <v>22.975000000000001</v>
      </c>
    </row>
    <row r="1866" spans="1:22" ht="13.5" x14ac:dyDescent="0.25">
      <c r="A1866" s="3">
        <f>RSI!A1866</f>
        <v>44728</v>
      </c>
      <c r="B1866" s="2">
        <f>RSI!B1866</f>
        <v>4.8300999999999998</v>
      </c>
      <c r="C1866" s="2">
        <f>RSI!I1866</f>
        <v>41.106445260658781</v>
      </c>
      <c r="D1866" s="2">
        <f>MACD!E1866</f>
        <v>6.7775897215083702E-2</v>
      </c>
      <c r="E1866" s="2">
        <f>MACD!F1866</f>
        <v>1.9950938828372029E-2</v>
      </c>
      <c r="F1866" s="2">
        <f>'Moving Avg'!D1866</f>
        <v>4.8832199999999997</v>
      </c>
      <c r="G1866" s="2">
        <f>'Moving Avg'!F1866</f>
        <v>5.0220800000000008</v>
      </c>
      <c r="H1866" s="2">
        <f>'Moving Avg'!G1866</f>
        <v>5.0641779999999974</v>
      </c>
      <c r="I1866" s="2">
        <f>'Moving Avg'!H1866</f>
        <v>4.7675304999999994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16.5</v>
      </c>
      <c r="Q1866" s="9">
        <f t="shared" si="294"/>
        <v>18.725000000000001</v>
      </c>
      <c r="R1866" s="9">
        <f t="shared" si="295"/>
        <v>26.625</v>
      </c>
      <c r="S1866" s="9">
        <f t="shared" si="296"/>
        <v>23.675000000000001</v>
      </c>
      <c r="T1866" s="9">
        <f t="shared" si="297"/>
        <v>22.875</v>
      </c>
      <c r="U1866" s="8">
        <f t="shared" si="298"/>
        <v>23.008333333333336</v>
      </c>
      <c r="V1866" s="8">
        <f t="shared" si="299"/>
        <v>22.975000000000001</v>
      </c>
    </row>
    <row r="1867" spans="1:22" ht="13.5" x14ac:dyDescent="0.25">
      <c r="A1867" s="3">
        <f>RSI!A1867</f>
        <v>44729</v>
      </c>
      <c r="B1867" s="2">
        <f>RSI!B1867</f>
        <v>4.8300999999999998</v>
      </c>
      <c r="C1867" s="2">
        <f>RSI!I1867</f>
        <v>41.106445260658774</v>
      </c>
      <c r="D1867" s="2">
        <f>MACD!E1867</f>
        <v>6.9295127717778904E-2</v>
      </c>
      <c r="E1867" s="2">
        <f>MACD!F1867</f>
        <v>2.9819776606253404E-2</v>
      </c>
      <c r="F1867" s="2">
        <f>'Moving Avg'!D1867</f>
        <v>4.865520000000001</v>
      </c>
      <c r="G1867" s="2">
        <f>'Moving Avg'!F1867</f>
        <v>5.0108100000000002</v>
      </c>
      <c r="H1867" s="2">
        <f>'Moving Avg'!G1867</f>
        <v>5.0593479999999973</v>
      </c>
      <c r="I1867" s="2">
        <f>'Moving Avg'!H1867</f>
        <v>4.7700260000000005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50</v>
      </c>
      <c r="P1867" s="8">
        <f t="shared" si="293"/>
        <v>16.5</v>
      </c>
      <c r="Q1867" s="9">
        <f t="shared" si="294"/>
        <v>18.725000000000001</v>
      </c>
      <c r="R1867" s="9">
        <f t="shared" si="295"/>
        <v>26.625</v>
      </c>
      <c r="S1867" s="9">
        <f t="shared" si="296"/>
        <v>23.675000000000001</v>
      </c>
      <c r="T1867" s="9">
        <f t="shared" si="297"/>
        <v>22.875</v>
      </c>
      <c r="U1867" s="8">
        <f t="shared" si="298"/>
        <v>23.008333333333336</v>
      </c>
      <c r="V1867" s="8">
        <f t="shared" si="299"/>
        <v>22.975000000000001</v>
      </c>
    </row>
    <row r="1868" spans="1:22" ht="13.5" x14ac:dyDescent="0.25">
      <c r="A1868" s="3">
        <f>RSI!A1868</f>
        <v>44732</v>
      </c>
      <c r="B1868" s="2">
        <f>RSI!B1868</f>
        <v>4.8300999999999998</v>
      </c>
      <c r="C1868" s="2">
        <f>RSI!I1868</f>
        <v>41.106445260658774</v>
      </c>
      <c r="D1868" s="2">
        <f>MACD!E1868</f>
        <v>8.2668939334217484E-2</v>
      </c>
      <c r="E1868" s="2">
        <f>MACD!F1868</f>
        <v>4.0389609151846223E-2</v>
      </c>
      <c r="F1868" s="2">
        <f>'Moving Avg'!D1868</f>
        <v>4.8655199999999992</v>
      </c>
      <c r="G1868" s="2">
        <f>'Moving Avg'!F1868</f>
        <v>4.9947100000000004</v>
      </c>
      <c r="H1868" s="2">
        <f>'Moving Avg'!G1868</f>
        <v>5.0561279999999984</v>
      </c>
      <c r="I1868" s="2">
        <f>'Moving Avg'!H1868</f>
        <v>4.7725215000000007</v>
      </c>
      <c r="J1868" s="6" t="str">
        <f>OBV!F1868</f>
        <v>BEARISH</v>
      </c>
      <c r="K1868" s="6" t="str">
        <f>OBV!G1868</f>
        <v>NEUTRAL</v>
      </c>
      <c r="L1868" s="6" t="str">
        <f>OBV!H1868</f>
        <v>NEUTRAL</v>
      </c>
      <c r="M1868" s="8">
        <f t="shared" si="290"/>
        <v>25</v>
      </c>
      <c r="N1868" s="8">
        <f t="shared" si="291"/>
        <v>0</v>
      </c>
      <c r="O1868" s="8">
        <f t="shared" si="292"/>
        <v>50</v>
      </c>
      <c r="P1868" s="8">
        <f t="shared" si="293"/>
        <v>16.5</v>
      </c>
      <c r="Q1868" s="9">
        <f t="shared" si="294"/>
        <v>18.725000000000001</v>
      </c>
      <c r="R1868" s="9">
        <f t="shared" si="295"/>
        <v>26.625</v>
      </c>
      <c r="S1868" s="9">
        <f t="shared" si="296"/>
        <v>23.675000000000001</v>
      </c>
      <c r="T1868" s="9">
        <f t="shared" si="297"/>
        <v>22.875</v>
      </c>
      <c r="U1868" s="8">
        <f t="shared" si="298"/>
        <v>23.008333333333336</v>
      </c>
      <c r="V1868" s="8">
        <f t="shared" si="299"/>
        <v>22.975000000000001</v>
      </c>
    </row>
    <row r="1869" spans="1:22" ht="13.5" x14ac:dyDescent="0.25">
      <c r="A1869" s="3">
        <f>RSI!A1869</f>
        <v>44733</v>
      </c>
      <c r="B1869" s="2">
        <f>RSI!B1869</f>
        <v>4.7576000000000001</v>
      </c>
      <c r="C1869" s="2">
        <f>RSI!I1869</f>
        <v>37.65512110870398</v>
      </c>
      <c r="D1869" s="2">
        <f>MACD!E1869</f>
        <v>8.9096638585452581E-2</v>
      </c>
      <c r="E1869" s="2">
        <f>MACD!F1869</f>
        <v>5.0131015038567497E-2</v>
      </c>
      <c r="F1869" s="2">
        <f>'Moving Avg'!D1869</f>
        <v>4.8316999999999997</v>
      </c>
      <c r="G1869" s="2">
        <f>'Moving Avg'!F1869</f>
        <v>4.9749850000000002</v>
      </c>
      <c r="H1869" s="2">
        <f>'Moving Avg'!G1869</f>
        <v>5.0475939999999975</v>
      </c>
      <c r="I1869" s="2">
        <f>'Moving Avg'!H1869</f>
        <v>4.7746545000000005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50</v>
      </c>
      <c r="P1869" s="8">
        <f t="shared" si="293"/>
        <v>16.5</v>
      </c>
      <c r="Q1869" s="9">
        <f t="shared" si="294"/>
        <v>18.725000000000001</v>
      </c>
      <c r="R1869" s="9">
        <f t="shared" si="295"/>
        <v>26.625</v>
      </c>
      <c r="S1869" s="9">
        <f t="shared" si="296"/>
        <v>23.675000000000001</v>
      </c>
      <c r="T1869" s="9">
        <f t="shared" si="297"/>
        <v>22.875</v>
      </c>
      <c r="U1869" s="8">
        <f t="shared" si="298"/>
        <v>23.008333333333336</v>
      </c>
      <c r="V1869" s="8">
        <f t="shared" si="299"/>
        <v>22.975000000000001</v>
      </c>
    </row>
    <row r="1870" spans="1:22" ht="13.5" x14ac:dyDescent="0.25">
      <c r="A1870" s="3">
        <f>RSI!A1870</f>
        <v>44734</v>
      </c>
      <c r="B1870" s="2">
        <f>RSI!B1870</f>
        <v>4.8300999999999998</v>
      </c>
      <c r="C1870" s="2">
        <f>RSI!I1870</f>
        <v>42.824850609814547</v>
      </c>
      <c r="D1870" s="2">
        <f>MACD!E1870</f>
        <v>9.5361683428039967E-2</v>
      </c>
      <c r="E1870" s="2">
        <f>MACD!F1870</f>
        <v>5.9177148716462E-2</v>
      </c>
      <c r="F1870" s="2">
        <f>'Moving Avg'!D1870</f>
        <v>4.8156000000000008</v>
      </c>
      <c r="G1870" s="2">
        <f>'Moving Avg'!F1870</f>
        <v>4.9621050000000002</v>
      </c>
      <c r="H1870" s="2">
        <f>'Moving Avg'!G1870</f>
        <v>5.0409939999999969</v>
      </c>
      <c r="I1870" s="2">
        <f>'Moving Avg'!H1870</f>
        <v>4.7776735000000015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50</v>
      </c>
      <c r="P1870" s="8">
        <f t="shared" si="293"/>
        <v>16.5</v>
      </c>
      <c r="Q1870" s="9">
        <f t="shared" si="294"/>
        <v>18.725000000000001</v>
      </c>
      <c r="R1870" s="9">
        <f t="shared" si="295"/>
        <v>26.625</v>
      </c>
      <c r="S1870" s="9">
        <f t="shared" si="296"/>
        <v>23.675000000000001</v>
      </c>
      <c r="T1870" s="9">
        <f t="shared" si="297"/>
        <v>22.875</v>
      </c>
      <c r="U1870" s="8">
        <f t="shared" si="298"/>
        <v>23.008333333333336</v>
      </c>
      <c r="V1870" s="8">
        <f t="shared" si="299"/>
        <v>22.975000000000001</v>
      </c>
    </row>
    <row r="1871" spans="1:22" ht="13.5" x14ac:dyDescent="0.25">
      <c r="A1871" s="3">
        <f>RSI!A1871</f>
        <v>44735</v>
      </c>
      <c r="B1871" s="2">
        <f>RSI!B1871</f>
        <v>4.7897999999999996</v>
      </c>
      <c r="C1871" s="2">
        <f>RSI!I1871</f>
        <v>40.799618256126784</v>
      </c>
      <c r="D1871" s="2">
        <f>MACD!E1871</f>
        <v>9.6939576869633726E-2</v>
      </c>
      <c r="E1871" s="2">
        <f>MACD!F1871</f>
        <v>6.6729634347096348E-2</v>
      </c>
      <c r="F1871" s="2">
        <f>'Moving Avg'!D1871</f>
        <v>4.8075400000000004</v>
      </c>
      <c r="G1871" s="2">
        <f>'Moving Avg'!F1871</f>
        <v>4.9439900000000012</v>
      </c>
      <c r="H1871" s="2">
        <f>'Moving Avg'!G1871</f>
        <v>5.0331039999999971</v>
      </c>
      <c r="I1871" s="2">
        <f>'Moving Avg'!H1871</f>
        <v>4.7800885000000015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16.5</v>
      </c>
      <c r="Q1871" s="9">
        <f t="shared" si="294"/>
        <v>18.725000000000001</v>
      </c>
      <c r="R1871" s="9">
        <f t="shared" si="295"/>
        <v>26.625</v>
      </c>
      <c r="S1871" s="9">
        <f t="shared" si="296"/>
        <v>23.675000000000001</v>
      </c>
      <c r="T1871" s="9">
        <f t="shared" si="297"/>
        <v>22.875</v>
      </c>
      <c r="U1871" s="8">
        <f t="shared" si="298"/>
        <v>23.008333333333336</v>
      </c>
      <c r="V1871" s="8">
        <f t="shared" si="299"/>
        <v>22.975000000000001</v>
      </c>
    </row>
    <row r="1872" spans="1:22" ht="13.5" x14ac:dyDescent="0.25">
      <c r="A1872" s="3">
        <f>RSI!A1872</f>
        <v>44736</v>
      </c>
      <c r="B1872" s="2">
        <f>RSI!B1872</f>
        <v>4.8300999999999998</v>
      </c>
      <c r="C1872" s="2">
        <f>RSI!I1872</f>
        <v>43.66851478672573</v>
      </c>
      <c r="D1872" s="2">
        <f>MACD!E1872</f>
        <v>8.7519526695730043E-2</v>
      </c>
      <c r="E1872" s="2">
        <f>MACD!F1872</f>
        <v>7.0887612816823098E-2</v>
      </c>
      <c r="F1872" s="2">
        <f>'Moving Avg'!D1872</f>
        <v>4.8075400000000004</v>
      </c>
      <c r="G1872" s="2">
        <f>'Moving Avg'!F1872</f>
        <v>4.9323200000000007</v>
      </c>
      <c r="H1872" s="2">
        <f>'Moving Avg'!G1872</f>
        <v>5.0252159999999977</v>
      </c>
      <c r="I1872" s="2">
        <f>'Moving Avg'!H1872</f>
        <v>4.7831075000000007</v>
      </c>
      <c r="J1872" s="6" t="str">
        <f>OBV!F1872</f>
        <v>BULLISH</v>
      </c>
      <c r="K1872" s="6" t="str">
        <f>OBV!G1872</f>
        <v>NEUTRAL</v>
      </c>
      <c r="L1872" s="6" t="str">
        <f>OBV!H1872</f>
        <v>NEUTRAL</v>
      </c>
      <c r="M1872" s="8">
        <f t="shared" si="290"/>
        <v>25</v>
      </c>
      <c r="N1872" s="8">
        <f t="shared" si="291"/>
        <v>0</v>
      </c>
      <c r="O1872" s="8">
        <f t="shared" si="292"/>
        <v>50</v>
      </c>
      <c r="P1872" s="8">
        <f t="shared" si="293"/>
        <v>49.5</v>
      </c>
      <c r="Q1872" s="9">
        <f t="shared" si="294"/>
        <v>23.675000000000001</v>
      </c>
      <c r="R1872" s="9">
        <f t="shared" si="295"/>
        <v>34.875</v>
      </c>
      <c r="S1872" s="9">
        <f t="shared" si="296"/>
        <v>38.525000000000006</v>
      </c>
      <c r="T1872" s="9">
        <f t="shared" si="297"/>
        <v>31.125</v>
      </c>
      <c r="U1872" s="8">
        <f t="shared" si="298"/>
        <v>32.358333333333334</v>
      </c>
      <c r="V1872" s="8">
        <f t="shared" si="299"/>
        <v>32.049999999999997</v>
      </c>
    </row>
    <row r="1873" spans="1:22" ht="13.5" x14ac:dyDescent="0.25">
      <c r="A1873" s="3">
        <f>RSI!A1873</f>
        <v>44739</v>
      </c>
      <c r="B1873" s="2">
        <f>RSI!B1873</f>
        <v>4.9024999999999999</v>
      </c>
      <c r="C1873" s="2">
        <f>RSI!I1873</f>
        <v>48.497307020342831</v>
      </c>
      <c r="D1873" s="2">
        <f>MACD!E1873</f>
        <v>6.1171971411950743E-2</v>
      </c>
      <c r="E1873" s="2">
        <f>MACD!F1873</f>
        <v>6.894448453584863E-2</v>
      </c>
      <c r="F1873" s="2">
        <f>'Moving Avg'!D1873</f>
        <v>4.8220200000000002</v>
      </c>
      <c r="G1873" s="2">
        <f>'Moving Avg'!F1873</f>
        <v>4.9218550000000008</v>
      </c>
      <c r="H1873" s="2">
        <f>'Moving Avg'!G1873</f>
        <v>5.0153939999999979</v>
      </c>
      <c r="I1873" s="2">
        <f>'Moving Avg'!H1873</f>
        <v>4.7865285000000011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  <c r="M1873" s="8">
        <f t="shared" si="290"/>
        <v>25</v>
      </c>
      <c r="N1873" s="8">
        <f t="shared" si="291"/>
        <v>45</v>
      </c>
      <c r="O1873" s="8">
        <f t="shared" si="292"/>
        <v>50</v>
      </c>
      <c r="P1873" s="8">
        <f t="shared" si="293"/>
        <v>83.5</v>
      </c>
      <c r="Q1873" s="9">
        <f t="shared" si="294"/>
        <v>44.524999999999999</v>
      </c>
      <c r="R1873" s="9">
        <f t="shared" si="295"/>
        <v>52.375</v>
      </c>
      <c r="S1873" s="9">
        <f t="shared" si="296"/>
        <v>60.575000000000003</v>
      </c>
      <c r="T1873" s="9">
        <f t="shared" si="297"/>
        <v>50.875</v>
      </c>
      <c r="U1873" s="8">
        <f t="shared" si="298"/>
        <v>52.491666666666674</v>
      </c>
      <c r="V1873" s="8">
        <f t="shared" si="299"/>
        <v>52.087500000000006</v>
      </c>
    </row>
    <row r="1874" spans="1:22" ht="13.5" x14ac:dyDescent="0.25">
      <c r="A1874" s="3">
        <f>RSI!A1874</f>
        <v>44740</v>
      </c>
      <c r="B1874" s="2">
        <f>RSI!B1874</f>
        <v>4.7253999999999996</v>
      </c>
      <c r="C1874" s="2">
        <f>RSI!I1874</f>
        <v>39.563329939354595</v>
      </c>
      <c r="D1874" s="2">
        <f>MACD!E1874</f>
        <v>6.6987169164979044E-2</v>
      </c>
      <c r="E1874" s="2">
        <f>MACD!F1874</f>
        <v>6.8553021461674718E-2</v>
      </c>
      <c r="F1874" s="2">
        <f>'Moving Avg'!D1874</f>
        <v>4.8155799999999997</v>
      </c>
      <c r="G1874" s="2">
        <f>'Moving Avg'!F1874</f>
        <v>4.9021300000000005</v>
      </c>
      <c r="H1874" s="2">
        <f>'Moving Avg'!G1874</f>
        <v>5.0020299999999978</v>
      </c>
      <c r="I1874" s="2">
        <f>'Moving Avg'!H1874</f>
        <v>4.7892250000000018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45</v>
      </c>
      <c r="O1874" s="8">
        <f t="shared" si="292"/>
        <v>50</v>
      </c>
      <c r="P1874" s="8">
        <f t="shared" si="293"/>
        <v>16.5</v>
      </c>
      <c r="Q1874" s="9">
        <f t="shared" si="294"/>
        <v>34.475000000000001</v>
      </c>
      <c r="R1874" s="9">
        <f t="shared" si="295"/>
        <v>35.625</v>
      </c>
      <c r="S1874" s="9">
        <f t="shared" si="296"/>
        <v>30.425000000000001</v>
      </c>
      <c r="T1874" s="9">
        <f t="shared" si="297"/>
        <v>34.125</v>
      </c>
      <c r="U1874" s="8">
        <f t="shared" si="298"/>
        <v>33.508333333333333</v>
      </c>
      <c r="V1874" s="8">
        <f t="shared" si="299"/>
        <v>33.662499999999994</v>
      </c>
    </row>
    <row r="1875" spans="1:22" ht="13.5" x14ac:dyDescent="0.25">
      <c r="A1875" s="3">
        <f>RSI!A1875</f>
        <v>44741</v>
      </c>
      <c r="B1875" s="2">
        <f>RSI!B1875</f>
        <v>4.7979000000000003</v>
      </c>
      <c r="C1875" s="2">
        <f>RSI!I1875</f>
        <v>44.102956970682513</v>
      </c>
      <c r="D1875" s="2">
        <f>MACD!E1875</f>
        <v>6.5226572884132139E-2</v>
      </c>
      <c r="E1875" s="2">
        <f>MACD!F1875</f>
        <v>6.7887731746166205E-2</v>
      </c>
      <c r="F1875" s="2">
        <f>'Moving Avg'!D1875</f>
        <v>4.8091399999999993</v>
      </c>
      <c r="G1875" s="2">
        <f>'Moving Avg'!F1875</f>
        <v>4.8892499999999997</v>
      </c>
      <c r="H1875" s="2">
        <f>'Moving Avg'!G1875</f>
        <v>4.9901159999999978</v>
      </c>
      <c r="I1875" s="2">
        <f>'Moving Avg'!H1875</f>
        <v>4.7926865000000012</v>
      </c>
      <c r="J1875" s="6" t="str">
        <f>OBV!F1875</f>
        <v>BULLISH</v>
      </c>
      <c r="K1875" s="6" t="str">
        <f>OBV!G1875</f>
        <v>STRONG</v>
      </c>
      <c r="L1875" s="6" t="str">
        <f>OBV!H1875</f>
        <v>BULLISH DIVERGENCE</v>
      </c>
      <c r="M1875" s="8">
        <f t="shared" si="290"/>
        <v>25</v>
      </c>
      <c r="N1875" s="8">
        <f t="shared" si="291"/>
        <v>45</v>
      </c>
      <c r="O1875" s="8">
        <f t="shared" si="292"/>
        <v>50</v>
      </c>
      <c r="P1875" s="8">
        <f t="shared" si="293"/>
        <v>83</v>
      </c>
      <c r="Q1875" s="9">
        <f t="shared" si="294"/>
        <v>44.45</v>
      </c>
      <c r="R1875" s="9">
        <f t="shared" si="295"/>
        <v>52.25</v>
      </c>
      <c r="S1875" s="9">
        <f t="shared" si="296"/>
        <v>60.35</v>
      </c>
      <c r="T1875" s="9">
        <f t="shared" si="297"/>
        <v>50.75</v>
      </c>
      <c r="U1875" s="8">
        <f t="shared" si="298"/>
        <v>52.35</v>
      </c>
      <c r="V1875" s="8">
        <f t="shared" si="299"/>
        <v>51.95</v>
      </c>
    </row>
    <row r="1876" spans="1:22" ht="13.5" x14ac:dyDescent="0.25">
      <c r="A1876" s="3">
        <f>RSI!A1876</f>
        <v>44742</v>
      </c>
      <c r="B1876" s="2">
        <f>RSI!B1876</f>
        <v>4.8623000000000003</v>
      </c>
      <c r="C1876" s="2">
        <f>RSI!I1876</f>
        <v>47.850143463926415</v>
      </c>
      <c r="D1876" s="2">
        <f>MACD!E1876</f>
        <v>4.723321029504568E-2</v>
      </c>
      <c r="E1876" s="2">
        <f>MACD!F1876</f>
        <v>6.3756827455942106E-2</v>
      </c>
      <c r="F1876" s="2">
        <f>'Moving Avg'!D1876</f>
        <v>4.8236399999999993</v>
      </c>
      <c r="G1876" s="2">
        <f>'Moving Avg'!F1876</f>
        <v>4.8807999999999998</v>
      </c>
      <c r="H1876" s="2">
        <f>'Moving Avg'!G1876</f>
        <v>4.981583999999998</v>
      </c>
      <c r="I1876" s="2">
        <f>'Moving Avg'!H1876</f>
        <v>4.7965105000000019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  <c r="M1876" s="8">
        <f t="shared" si="290"/>
        <v>25</v>
      </c>
      <c r="N1876" s="8">
        <f t="shared" si="291"/>
        <v>45</v>
      </c>
      <c r="O1876" s="8">
        <f t="shared" si="292"/>
        <v>50</v>
      </c>
      <c r="P1876" s="8">
        <f t="shared" si="293"/>
        <v>100</v>
      </c>
      <c r="Q1876" s="9">
        <f t="shared" si="294"/>
        <v>47</v>
      </c>
      <c r="R1876" s="9">
        <f t="shared" si="295"/>
        <v>56.5</v>
      </c>
      <c r="S1876" s="9">
        <f t="shared" si="296"/>
        <v>68</v>
      </c>
      <c r="T1876" s="9">
        <f t="shared" si="297"/>
        <v>55</v>
      </c>
      <c r="U1876" s="8">
        <f t="shared" si="298"/>
        <v>57.166666666666664</v>
      </c>
      <c r="V1876" s="8">
        <f t="shared" si="299"/>
        <v>56.625</v>
      </c>
    </row>
    <row r="1877" spans="1:22" ht="13.5" x14ac:dyDescent="0.25">
      <c r="A1877" s="3">
        <f>RSI!A1877</f>
        <v>44743</v>
      </c>
      <c r="B1877" s="2">
        <f>RSI!B1877</f>
        <v>4.7496</v>
      </c>
      <c r="C1877" s="2">
        <f>RSI!I1877</f>
        <v>42.482877339074506</v>
      </c>
      <c r="D1877" s="2">
        <f>MACD!E1877</f>
        <v>4.0578772821601383E-2</v>
      </c>
      <c r="E1877" s="2">
        <f>MACD!F1877</f>
        <v>5.9121216529073969E-2</v>
      </c>
      <c r="F1877" s="2">
        <f>'Moving Avg'!D1877</f>
        <v>4.8075400000000004</v>
      </c>
      <c r="G1877" s="2">
        <f>'Moving Avg'!F1877</f>
        <v>4.8687250000000004</v>
      </c>
      <c r="H1877" s="2">
        <f>'Moving Avg'!G1877</f>
        <v>4.9691879999999982</v>
      </c>
      <c r="I1877" s="2">
        <f>'Moving Avg'!H1877</f>
        <v>4.7986440000000012</v>
      </c>
      <c r="J1877" s="6" t="str">
        <f>OBV!F1877</f>
        <v>BULLISH</v>
      </c>
      <c r="K1877" s="6" t="str">
        <f>OBV!G1877</f>
        <v>STRONG</v>
      </c>
      <c r="L1877" s="6" t="str">
        <f>OBV!H1877</f>
        <v>BULLISH DIVERGENCE</v>
      </c>
      <c r="M1877" s="8">
        <f t="shared" si="290"/>
        <v>25</v>
      </c>
      <c r="N1877" s="8">
        <f t="shared" si="291"/>
        <v>45</v>
      </c>
      <c r="O1877" s="8">
        <f t="shared" si="292"/>
        <v>50</v>
      </c>
      <c r="P1877" s="8">
        <f t="shared" si="293"/>
        <v>83</v>
      </c>
      <c r="Q1877" s="9">
        <f t="shared" si="294"/>
        <v>44.45</v>
      </c>
      <c r="R1877" s="9">
        <f t="shared" si="295"/>
        <v>52.25</v>
      </c>
      <c r="S1877" s="9">
        <f t="shared" si="296"/>
        <v>60.35</v>
      </c>
      <c r="T1877" s="9">
        <f t="shared" si="297"/>
        <v>50.75</v>
      </c>
      <c r="U1877" s="8">
        <f t="shared" si="298"/>
        <v>52.35</v>
      </c>
      <c r="V1877" s="8">
        <f t="shared" si="299"/>
        <v>51.95</v>
      </c>
    </row>
    <row r="1878" spans="1:22" ht="13.5" x14ac:dyDescent="0.25">
      <c r="A1878" s="3">
        <f>RSI!A1878</f>
        <v>44746</v>
      </c>
      <c r="B1878" s="2">
        <f>RSI!B1878</f>
        <v>4.8140000000000001</v>
      </c>
      <c r="C1878" s="2">
        <f>RSI!I1878</f>
        <v>46.196734170948282</v>
      </c>
      <c r="D1878" s="2">
        <f>MACD!E1878</f>
        <v>3.1049754598002188E-2</v>
      </c>
      <c r="E1878" s="2">
        <f>MACD!F1878</f>
        <v>5.3506924142859617E-2</v>
      </c>
      <c r="F1878" s="2">
        <f>'Moving Avg'!D1878</f>
        <v>4.7898399999999999</v>
      </c>
      <c r="G1878" s="2">
        <f>'Moving Avg'!F1878</f>
        <v>4.8562500000000002</v>
      </c>
      <c r="H1878" s="2">
        <f>'Moving Avg'!G1878</f>
        <v>4.9582399999999982</v>
      </c>
      <c r="I1878" s="2">
        <f>'Moving Avg'!H1878</f>
        <v>4.8017835000000018</v>
      </c>
      <c r="J1878" s="6" t="str">
        <f>OBV!F1878</f>
        <v>BULLISH</v>
      </c>
      <c r="K1878" s="6" t="str">
        <f>OBV!G1878</f>
        <v>STRONG</v>
      </c>
      <c r="L1878" s="6" t="str">
        <f>OBV!H1878</f>
        <v>BULLISH DIVERGENCE</v>
      </c>
      <c r="M1878" s="8">
        <f t="shared" si="290"/>
        <v>25</v>
      </c>
      <c r="N1878" s="8">
        <f t="shared" si="291"/>
        <v>100</v>
      </c>
      <c r="O1878" s="8">
        <f t="shared" si="292"/>
        <v>0</v>
      </c>
      <c r="P1878" s="8">
        <f t="shared" si="293"/>
        <v>83</v>
      </c>
      <c r="Q1878" s="9">
        <f t="shared" si="294"/>
        <v>56.2</v>
      </c>
      <c r="R1878" s="9">
        <f t="shared" si="295"/>
        <v>45.75</v>
      </c>
      <c r="S1878" s="9">
        <f t="shared" si="296"/>
        <v>56.1</v>
      </c>
      <c r="T1878" s="9">
        <f t="shared" si="297"/>
        <v>52</v>
      </c>
      <c r="U1878" s="8">
        <f t="shared" si="298"/>
        <v>52.683333333333337</v>
      </c>
      <c r="V1878" s="8">
        <f t="shared" si="299"/>
        <v>52.512500000000003</v>
      </c>
    </row>
    <row r="1879" spans="1:22" ht="13.5" x14ac:dyDescent="0.25">
      <c r="A1879" s="3">
        <f>RSI!A1879</f>
        <v>44747</v>
      </c>
      <c r="B1879" s="2">
        <f>RSI!B1879</f>
        <v>4.5885999999999996</v>
      </c>
      <c r="C1879" s="2">
        <f>RSI!I1879</f>
        <v>37.154225294515619</v>
      </c>
      <c r="D1879" s="2">
        <f>MACD!E1879</f>
        <v>2.8956082148195783E-2</v>
      </c>
      <c r="E1879" s="2">
        <f>MACD!F1879</f>
        <v>4.8596755743926856E-2</v>
      </c>
      <c r="F1879" s="2">
        <f>'Moving Avg'!D1879</f>
        <v>4.76248</v>
      </c>
      <c r="G1879" s="2">
        <f>'Moving Avg'!F1879</f>
        <v>4.8361250000000009</v>
      </c>
      <c r="H1879" s="2">
        <f>'Moving Avg'!G1879</f>
        <v>4.9437499999999988</v>
      </c>
      <c r="I1879" s="2">
        <f>'Moving Avg'!H1879</f>
        <v>4.8030315000000012</v>
      </c>
      <c r="J1879" s="6" t="str">
        <f>OBV!F1879</f>
        <v>BEARISH</v>
      </c>
      <c r="K1879" s="6" t="str">
        <f>OBV!G1879</f>
        <v>WEAK</v>
      </c>
      <c r="L1879" s="6" t="str">
        <f>OBV!H1879</f>
        <v>CONFIRMED BEARISH</v>
      </c>
      <c r="M1879" s="8">
        <f t="shared" si="290"/>
        <v>25</v>
      </c>
      <c r="N1879" s="8">
        <f t="shared" si="291"/>
        <v>45</v>
      </c>
      <c r="O1879" s="8">
        <f t="shared" si="292"/>
        <v>0</v>
      </c>
      <c r="P1879" s="8">
        <f t="shared" si="293"/>
        <v>0</v>
      </c>
      <c r="Q1879" s="9">
        <f t="shared" si="294"/>
        <v>24.5</v>
      </c>
      <c r="R1879" s="9">
        <f t="shared" si="295"/>
        <v>14</v>
      </c>
      <c r="S1879" s="9">
        <f t="shared" si="296"/>
        <v>10.5</v>
      </c>
      <c r="T1879" s="9">
        <f t="shared" si="297"/>
        <v>17.5</v>
      </c>
      <c r="U1879" s="8">
        <f t="shared" si="298"/>
        <v>16.333333333333332</v>
      </c>
      <c r="V1879" s="8">
        <f t="shared" si="299"/>
        <v>16.625</v>
      </c>
    </row>
    <row r="1880" spans="1:22" ht="13.5" x14ac:dyDescent="0.25">
      <c r="A1880" s="3">
        <f>RSI!A1880</f>
        <v>44748</v>
      </c>
      <c r="B1880" s="2">
        <f>RSI!B1880</f>
        <v>4.5885999999999996</v>
      </c>
      <c r="C1880" s="2">
        <f>RSI!I1880</f>
        <v>37.154225294515619</v>
      </c>
      <c r="D1880" s="2">
        <f>MACD!E1880</f>
        <v>4.0065528722869281E-2</v>
      </c>
      <c r="E1880" s="2">
        <f>MACD!F1880</f>
        <v>4.6890510339715349E-2</v>
      </c>
      <c r="F1880" s="2">
        <f>'Moving Avg'!D1880</f>
        <v>4.7206199999999994</v>
      </c>
      <c r="G1880" s="2">
        <f>'Moving Avg'!F1880</f>
        <v>4.8143900000000004</v>
      </c>
      <c r="H1880" s="2">
        <f>'Moving Avg'!G1880</f>
        <v>4.9308699999999979</v>
      </c>
      <c r="I1880" s="2">
        <f>'Moving Avg'!H1880</f>
        <v>4.8042795000000016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  <c r="M1880" s="8">
        <f t="shared" si="290"/>
        <v>25</v>
      </c>
      <c r="N1880" s="8">
        <f t="shared" si="291"/>
        <v>45</v>
      </c>
      <c r="O1880" s="8">
        <f t="shared" si="292"/>
        <v>0</v>
      </c>
      <c r="P1880" s="8">
        <f t="shared" si="293"/>
        <v>0</v>
      </c>
      <c r="Q1880" s="9">
        <f t="shared" si="294"/>
        <v>24.5</v>
      </c>
      <c r="R1880" s="9">
        <f t="shared" si="295"/>
        <v>14</v>
      </c>
      <c r="S1880" s="9">
        <f t="shared" si="296"/>
        <v>10.5</v>
      </c>
      <c r="T1880" s="9">
        <f t="shared" si="297"/>
        <v>17.5</v>
      </c>
      <c r="U1880" s="8">
        <f t="shared" si="298"/>
        <v>16.333333333333332</v>
      </c>
      <c r="V1880" s="8">
        <f t="shared" si="299"/>
        <v>16.625</v>
      </c>
    </row>
    <row r="1881" spans="1:22" ht="13.5" x14ac:dyDescent="0.25">
      <c r="A1881" s="3">
        <f>RSI!A1881</f>
        <v>44749</v>
      </c>
      <c r="B1881" s="2">
        <f>RSI!B1881</f>
        <v>4.5885999999999996</v>
      </c>
      <c r="C1881" s="2">
        <f>RSI!I1881</f>
        <v>37.154225294515619</v>
      </c>
      <c r="D1881" s="2">
        <f>MACD!E1881</f>
        <v>4.4865060612166552E-2</v>
      </c>
      <c r="E1881" s="2">
        <f>MACD!F1881</f>
        <v>4.6485420394205591E-2</v>
      </c>
      <c r="F1881" s="2">
        <f>'Moving Avg'!D1881</f>
        <v>4.6658799999999996</v>
      </c>
      <c r="G1881" s="2">
        <f>'Moving Avg'!F1881</f>
        <v>4.7950700000000008</v>
      </c>
      <c r="H1881" s="2">
        <f>'Moving Avg'!G1881</f>
        <v>4.9204059999999981</v>
      </c>
      <c r="I1881" s="2">
        <f>'Moving Avg'!H1881</f>
        <v>4.805527500000002</v>
      </c>
      <c r="J1881" s="6" t="str">
        <f>OBV!F1881</f>
        <v>BEARISH</v>
      </c>
      <c r="K1881" s="6" t="str">
        <f>OBV!G1881</f>
        <v>WEAK</v>
      </c>
      <c r="L1881" s="6" t="str">
        <f>OBV!H1881</f>
        <v>CONFIRMED BEARISH</v>
      </c>
      <c r="M1881" s="8">
        <f t="shared" si="290"/>
        <v>25</v>
      </c>
      <c r="N1881" s="8">
        <f t="shared" si="291"/>
        <v>45</v>
      </c>
      <c r="O1881" s="8">
        <f t="shared" si="292"/>
        <v>0</v>
      </c>
      <c r="P1881" s="8">
        <f t="shared" si="293"/>
        <v>0</v>
      </c>
      <c r="Q1881" s="9">
        <f t="shared" si="294"/>
        <v>24.5</v>
      </c>
      <c r="R1881" s="9">
        <f t="shared" si="295"/>
        <v>14</v>
      </c>
      <c r="S1881" s="9">
        <f t="shared" si="296"/>
        <v>10.5</v>
      </c>
      <c r="T1881" s="9">
        <f t="shared" si="297"/>
        <v>17.5</v>
      </c>
      <c r="U1881" s="8">
        <f t="shared" si="298"/>
        <v>16.333333333333332</v>
      </c>
      <c r="V1881" s="8">
        <f t="shared" si="299"/>
        <v>16.625</v>
      </c>
    </row>
    <row r="1882" spans="1:22" ht="13.5" x14ac:dyDescent="0.25">
      <c r="A1882" s="3">
        <f>RSI!A1882</f>
        <v>44750</v>
      </c>
      <c r="B1882" s="2">
        <f>RSI!B1882</f>
        <v>4.5885999999999996</v>
      </c>
      <c r="C1882" s="2">
        <f>RSI!I1882</f>
        <v>37.154225294515619</v>
      </c>
      <c r="D1882" s="2">
        <f>MACD!E1882</f>
        <v>5.6606972370309983E-2</v>
      </c>
      <c r="E1882" s="2">
        <f>MACD!F1882</f>
        <v>4.850973078942647E-2</v>
      </c>
      <c r="F1882" s="2">
        <f>'Moving Avg'!D1882</f>
        <v>4.63368</v>
      </c>
      <c r="G1882" s="2">
        <f>'Moving Avg'!F1882</f>
        <v>4.7785700000000002</v>
      </c>
      <c r="H1882" s="2">
        <f>'Moving Avg'!G1882</f>
        <v>4.9109079999999983</v>
      </c>
      <c r="I1882" s="2">
        <f>'Moving Avg'!H1882</f>
        <v>4.8067755000000032</v>
      </c>
      <c r="J1882" s="6" t="str">
        <f>OBV!F1882</f>
        <v>BEARISH</v>
      </c>
      <c r="K1882" s="6" t="str">
        <f>OBV!G1882</f>
        <v>WEAK</v>
      </c>
      <c r="L1882" s="6" t="str">
        <f>OBV!H1882</f>
        <v>CONFIRMED BEARISH</v>
      </c>
      <c r="M1882" s="8">
        <f t="shared" si="290"/>
        <v>25</v>
      </c>
      <c r="N1882" s="8">
        <f t="shared" si="291"/>
        <v>0</v>
      </c>
      <c r="O1882" s="8">
        <f t="shared" si="292"/>
        <v>0</v>
      </c>
      <c r="P1882" s="8">
        <f t="shared" si="293"/>
        <v>0</v>
      </c>
      <c r="Q1882" s="9">
        <f t="shared" si="294"/>
        <v>8.75</v>
      </c>
      <c r="R1882" s="9">
        <f t="shared" si="295"/>
        <v>5</v>
      </c>
      <c r="S1882" s="9">
        <f t="shared" si="296"/>
        <v>3.75</v>
      </c>
      <c r="T1882" s="9">
        <f t="shared" si="297"/>
        <v>6.25</v>
      </c>
      <c r="U1882" s="8">
        <f t="shared" si="298"/>
        <v>5.833333333333333</v>
      </c>
      <c r="V1882" s="8">
        <f t="shared" si="299"/>
        <v>5.9375</v>
      </c>
    </row>
    <row r="1883" spans="1:22" ht="13.5" x14ac:dyDescent="0.25">
      <c r="A1883" s="3">
        <f>RSI!A1883</f>
        <v>44753</v>
      </c>
      <c r="B1883" s="2">
        <f>RSI!B1883</f>
        <v>4.5080999999999998</v>
      </c>
      <c r="C1883" s="2">
        <f>RSI!I1883</f>
        <v>33.960937629275605</v>
      </c>
      <c r="D1883" s="2">
        <f>MACD!E1883</f>
        <v>8.5014943435861134E-2</v>
      </c>
      <c r="E1883" s="2">
        <f>MACD!F1883</f>
        <v>5.5810773318713411E-2</v>
      </c>
      <c r="F1883" s="2">
        <f>'Moving Avg'!D1883</f>
        <v>4.5724999999999998</v>
      </c>
      <c r="G1883" s="2">
        <f>'Moving Avg'!F1883</f>
        <v>4.7624699999999995</v>
      </c>
      <c r="H1883" s="2">
        <f>'Moving Avg'!G1883</f>
        <v>4.9030199999999979</v>
      </c>
      <c r="I1883" s="2">
        <f>'Moving Avg'!H1883</f>
        <v>4.8073795000000024</v>
      </c>
      <c r="J1883" s="6" t="str">
        <f>OBV!F1883</f>
        <v>BEARISH</v>
      </c>
      <c r="K1883" s="6" t="str">
        <f>OBV!G1883</f>
        <v>WEAK</v>
      </c>
      <c r="L1883" s="6" t="str">
        <f>OBV!H1883</f>
        <v>CONFIRMED BEARISH</v>
      </c>
      <c r="M1883" s="8">
        <f t="shared" si="290"/>
        <v>25</v>
      </c>
      <c r="N1883" s="8">
        <f t="shared" si="291"/>
        <v>0</v>
      </c>
      <c r="O1883" s="8">
        <f t="shared" si="292"/>
        <v>0</v>
      </c>
      <c r="P1883" s="8">
        <f t="shared" si="293"/>
        <v>0</v>
      </c>
      <c r="Q1883" s="9">
        <f t="shared" si="294"/>
        <v>8.75</v>
      </c>
      <c r="R1883" s="9">
        <f t="shared" si="295"/>
        <v>5</v>
      </c>
      <c r="S1883" s="9">
        <f t="shared" si="296"/>
        <v>3.75</v>
      </c>
      <c r="T1883" s="9">
        <f t="shared" si="297"/>
        <v>6.25</v>
      </c>
      <c r="U1883" s="8">
        <f t="shared" si="298"/>
        <v>5.833333333333333</v>
      </c>
      <c r="V1883" s="8">
        <f t="shared" si="299"/>
        <v>5.9375</v>
      </c>
    </row>
    <row r="1884" spans="1:22" ht="13.5" x14ac:dyDescent="0.25">
      <c r="A1884" s="3">
        <f>RSI!A1884</f>
        <v>44754</v>
      </c>
      <c r="B1884" s="2">
        <f>RSI!B1884</f>
        <v>4.4276</v>
      </c>
      <c r="C1884" s="2">
        <f>RSI!I1884</f>
        <v>31.083872850592115</v>
      </c>
      <c r="D1884" s="2">
        <f>MACD!E1884</f>
        <v>8.9514465570569968E-2</v>
      </c>
      <c r="E1884" s="2">
        <f>MACD!F1884</f>
        <v>6.2551511769084731E-2</v>
      </c>
      <c r="F1884" s="2">
        <f>'Moving Avg'!D1884</f>
        <v>4.5402999999999993</v>
      </c>
      <c r="G1884" s="2">
        <f>'Moving Avg'!F1884</f>
        <v>4.7375149999999993</v>
      </c>
      <c r="H1884" s="2">
        <f>'Moving Avg'!G1884</f>
        <v>4.8917499999999992</v>
      </c>
      <c r="I1884" s="2">
        <f>'Moving Avg'!H1884</f>
        <v>4.807822500000003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0</v>
      </c>
      <c r="O1884" s="8">
        <f t="shared" si="292"/>
        <v>0</v>
      </c>
      <c r="P1884" s="8">
        <f t="shared" si="293"/>
        <v>16.5</v>
      </c>
      <c r="Q1884" s="9">
        <f t="shared" si="294"/>
        <v>11.225</v>
      </c>
      <c r="R1884" s="9">
        <f t="shared" si="295"/>
        <v>9.125</v>
      </c>
      <c r="S1884" s="9">
        <f t="shared" si="296"/>
        <v>11.175000000000001</v>
      </c>
      <c r="T1884" s="9">
        <f t="shared" si="297"/>
        <v>10.375</v>
      </c>
      <c r="U1884" s="8">
        <f t="shared" si="298"/>
        <v>10.508333333333335</v>
      </c>
      <c r="V1884" s="8">
        <f t="shared" si="299"/>
        <v>10.475000000000001</v>
      </c>
    </row>
    <row r="1885" spans="1:22" ht="13.5" x14ac:dyDescent="0.25">
      <c r="A1885" s="3">
        <f>RSI!A1885</f>
        <v>44755</v>
      </c>
      <c r="B1885" s="2">
        <f>RSI!B1885</f>
        <v>4.3471000000000002</v>
      </c>
      <c r="C1885" s="2">
        <f>RSI!I1885</f>
        <v>28.485077632550016</v>
      </c>
      <c r="D1885" s="2">
        <f>MACD!E1885</f>
        <v>0.11253016564111995</v>
      </c>
      <c r="E1885" s="2">
        <f>MACD!F1885</f>
        <v>7.2547242543491777E-2</v>
      </c>
      <c r="F1885" s="2">
        <f>'Moving Avg'!D1885</f>
        <v>4.4919999999999991</v>
      </c>
      <c r="G1885" s="2">
        <f>'Moving Avg'!F1885</f>
        <v>4.7093400000000001</v>
      </c>
      <c r="H1885" s="2">
        <f>'Moving Avg'!G1885</f>
        <v>4.8769379999999982</v>
      </c>
      <c r="I1885" s="2">
        <f>'Moving Avg'!H1885</f>
        <v>4.8082250000000029</v>
      </c>
      <c r="J1885" s="6" t="str">
        <f>OBV!F1885</f>
        <v>BEARISH</v>
      </c>
      <c r="K1885" s="6" t="str">
        <f>OBV!G1885</f>
        <v>WEAK</v>
      </c>
      <c r="L1885" s="6" t="str">
        <f>OBV!H1885</f>
        <v>CONFIRMED BEARISH</v>
      </c>
      <c r="M1885" s="8">
        <f t="shared" si="290"/>
        <v>50</v>
      </c>
      <c r="N1885" s="8">
        <f t="shared" si="291"/>
        <v>0</v>
      </c>
      <c r="O1885" s="8">
        <f t="shared" si="292"/>
        <v>0</v>
      </c>
      <c r="P1885" s="8">
        <f t="shared" si="293"/>
        <v>0</v>
      </c>
      <c r="Q1885" s="9">
        <f t="shared" si="294"/>
        <v>17.5</v>
      </c>
      <c r="R1885" s="9">
        <f t="shared" si="295"/>
        <v>10</v>
      </c>
      <c r="S1885" s="9">
        <f t="shared" si="296"/>
        <v>7.5</v>
      </c>
      <c r="T1885" s="9">
        <f t="shared" si="297"/>
        <v>12.5</v>
      </c>
      <c r="U1885" s="8">
        <f t="shared" si="298"/>
        <v>11.666666666666666</v>
      </c>
      <c r="V1885" s="8">
        <f t="shared" si="299"/>
        <v>11.875</v>
      </c>
    </row>
    <row r="1886" spans="1:22" ht="13.5" x14ac:dyDescent="0.25">
      <c r="A1886" s="3">
        <f>RSI!A1886</f>
        <v>44756</v>
      </c>
      <c r="B1886" s="2">
        <f>RSI!B1886</f>
        <v>4.4276</v>
      </c>
      <c r="C1886" s="2">
        <f>RSI!I1886</f>
        <v>34.392214051044633</v>
      </c>
      <c r="D1886" s="2">
        <f>MACD!E1886</f>
        <v>0.13836206551814723</v>
      </c>
      <c r="E1886" s="2">
        <f>MACD!F1886</f>
        <v>8.5710207138422867E-2</v>
      </c>
      <c r="F1886" s="2">
        <f>'Moving Avg'!D1886</f>
        <v>4.4597999999999995</v>
      </c>
      <c r="G1886" s="2">
        <f>'Moving Avg'!F1886</f>
        <v>4.6892149999999999</v>
      </c>
      <c r="H1886" s="2">
        <f>'Moving Avg'!G1886</f>
        <v>4.8600339999999997</v>
      </c>
      <c r="I1886" s="2">
        <f>'Moving Avg'!H1886</f>
        <v>4.8090300000000035</v>
      </c>
      <c r="J1886" s="6" t="str">
        <f>OBV!F1886</f>
        <v>BEARISH</v>
      </c>
      <c r="K1886" s="6" t="str">
        <f>OBV!G1886</f>
        <v>WEAK</v>
      </c>
      <c r="L1886" s="6" t="str">
        <f>OBV!H1886</f>
        <v>CONFIRMED BEARISH</v>
      </c>
      <c r="M1886" s="8">
        <f t="shared" si="290"/>
        <v>25</v>
      </c>
      <c r="N1886" s="8">
        <f t="shared" si="291"/>
        <v>0</v>
      </c>
      <c r="O1886" s="8">
        <f t="shared" si="292"/>
        <v>0</v>
      </c>
      <c r="P1886" s="8">
        <f t="shared" si="293"/>
        <v>0</v>
      </c>
      <c r="Q1886" s="9">
        <f t="shared" si="294"/>
        <v>8.75</v>
      </c>
      <c r="R1886" s="9">
        <f t="shared" si="295"/>
        <v>5</v>
      </c>
      <c r="S1886" s="9">
        <f t="shared" si="296"/>
        <v>3.75</v>
      </c>
      <c r="T1886" s="9">
        <f t="shared" si="297"/>
        <v>6.25</v>
      </c>
      <c r="U1886" s="8">
        <f t="shared" si="298"/>
        <v>5.833333333333333</v>
      </c>
      <c r="V1886" s="8">
        <f t="shared" si="299"/>
        <v>5.9375</v>
      </c>
    </row>
    <row r="1887" spans="1:22" ht="13.5" x14ac:dyDescent="0.25">
      <c r="A1887" s="3">
        <f>RSI!A1887</f>
        <v>44757</v>
      </c>
      <c r="B1887" s="2">
        <f>RSI!B1887</f>
        <v>4.2343999999999999</v>
      </c>
      <c r="C1887" s="2">
        <f>RSI!I1887</f>
        <v>28.341586604144979</v>
      </c>
      <c r="D1887" s="2">
        <f>MACD!E1887</f>
        <v>0.15895045356404491</v>
      </c>
      <c r="E1887" s="2">
        <f>MACD!F1887</f>
        <v>0.10035825642354729</v>
      </c>
      <c r="F1887" s="2">
        <f>'Moving Avg'!D1887</f>
        <v>4.38896</v>
      </c>
      <c r="G1887" s="2">
        <f>'Moving Avg'!F1887</f>
        <v>4.6594299999999986</v>
      </c>
      <c r="H1887" s="2">
        <f>'Moving Avg'!G1887</f>
        <v>4.8448999999999991</v>
      </c>
      <c r="I1887" s="2">
        <f>'Moving Avg'!H1887</f>
        <v>4.8088290000000038</v>
      </c>
      <c r="J1887" s="6" t="str">
        <f>OBV!F1887</f>
        <v>BEARISH</v>
      </c>
      <c r="K1887" s="6" t="str">
        <f>OBV!G1887</f>
        <v>WEAK</v>
      </c>
      <c r="L1887" s="6" t="str">
        <f>OBV!H1887</f>
        <v>CONFIRMED BEARISH</v>
      </c>
      <c r="M1887" s="8">
        <f t="shared" si="290"/>
        <v>50</v>
      </c>
      <c r="N1887" s="8">
        <f t="shared" si="291"/>
        <v>0</v>
      </c>
      <c r="O1887" s="8">
        <f t="shared" si="292"/>
        <v>0</v>
      </c>
      <c r="P1887" s="8">
        <f t="shared" si="293"/>
        <v>0</v>
      </c>
      <c r="Q1887" s="9">
        <f t="shared" si="294"/>
        <v>17.5</v>
      </c>
      <c r="R1887" s="9">
        <f t="shared" si="295"/>
        <v>10</v>
      </c>
      <c r="S1887" s="9">
        <f t="shared" si="296"/>
        <v>7.5</v>
      </c>
      <c r="T1887" s="9">
        <f t="shared" si="297"/>
        <v>12.5</v>
      </c>
      <c r="U1887" s="8">
        <f t="shared" si="298"/>
        <v>11.666666666666666</v>
      </c>
      <c r="V1887" s="8">
        <f t="shared" si="299"/>
        <v>11.875</v>
      </c>
    </row>
    <row r="1888" spans="1:22" ht="13.5" x14ac:dyDescent="0.25">
      <c r="A1888" s="3">
        <f>RSI!A1888</f>
        <v>44760</v>
      </c>
      <c r="B1888" s="2">
        <f>RSI!B1888</f>
        <v>4.4276</v>
      </c>
      <c r="C1888" s="2">
        <f>RSI!I1888</f>
        <v>39.755672183394587</v>
      </c>
      <c r="D1888" s="2">
        <f>MACD!E1888</f>
        <v>0.17473736210639679</v>
      </c>
      <c r="E1888" s="2">
        <f>MACD!F1888</f>
        <v>0.11523407756011719</v>
      </c>
      <c r="F1888" s="2">
        <f>'Moving Avg'!D1888</f>
        <v>4.3728600000000002</v>
      </c>
      <c r="G1888" s="2">
        <f>'Moving Avg'!F1888</f>
        <v>4.6393049999999993</v>
      </c>
      <c r="H1888" s="2">
        <f>'Moving Avg'!G1888</f>
        <v>4.8387819999999993</v>
      </c>
      <c r="I1888" s="2">
        <f>'Moving Avg'!H1888</f>
        <v>4.8090705000000034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0</v>
      </c>
      <c r="O1888" s="8">
        <f t="shared" si="292"/>
        <v>0</v>
      </c>
      <c r="P1888" s="8">
        <f t="shared" si="293"/>
        <v>16.5</v>
      </c>
      <c r="Q1888" s="9">
        <f t="shared" si="294"/>
        <v>11.225</v>
      </c>
      <c r="R1888" s="9">
        <f t="shared" si="295"/>
        <v>9.125</v>
      </c>
      <c r="S1888" s="9">
        <f t="shared" si="296"/>
        <v>11.175000000000001</v>
      </c>
      <c r="T1888" s="9">
        <f t="shared" si="297"/>
        <v>10.375</v>
      </c>
      <c r="U1888" s="8">
        <f t="shared" si="298"/>
        <v>10.508333333333335</v>
      </c>
      <c r="V1888" s="8">
        <f t="shared" si="299"/>
        <v>10.475000000000001</v>
      </c>
    </row>
    <row r="1889" spans="1:22" ht="13.5" x14ac:dyDescent="0.25">
      <c r="A1889" s="3">
        <f>RSI!A1889</f>
        <v>44761</v>
      </c>
      <c r="B1889" s="2">
        <f>RSI!B1889</f>
        <v>4.3872999999999998</v>
      </c>
      <c r="C1889" s="2">
        <f>RSI!I1889</f>
        <v>38.382302160061641</v>
      </c>
      <c r="D1889" s="2">
        <f>MACD!E1889</f>
        <v>0.15782639458708303</v>
      </c>
      <c r="E1889" s="2">
        <f>MACD!F1889</f>
        <v>0.12375254096551036</v>
      </c>
      <c r="F1889" s="2">
        <f>'Moving Avg'!D1889</f>
        <v>4.3648000000000007</v>
      </c>
      <c r="G1889" s="2">
        <f>'Moving Avg'!F1889</f>
        <v>4.6207899999999986</v>
      </c>
      <c r="H1889" s="2">
        <f>'Moving Avg'!G1889</f>
        <v>4.828155999999999</v>
      </c>
      <c r="I1889" s="2">
        <f>'Moving Avg'!H1889</f>
        <v>4.809271500000003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0</v>
      </c>
      <c r="O1889" s="8">
        <f t="shared" si="292"/>
        <v>0</v>
      </c>
      <c r="P1889" s="8">
        <f t="shared" si="293"/>
        <v>16.5</v>
      </c>
      <c r="Q1889" s="9">
        <f t="shared" si="294"/>
        <v>11.225</v>
      </c>
      <c r="R1889" s="9">
        <f t="shared" si="295"/>
        <v>9.125</v>
      </c>
      <c r="S1889" s="9">
        <f t="shared" si="296"/>
        <v>11.175000000000001</v>
      </c>
      <c r="T1889" s="9">
        <f t="shared" si="297"/>
        <v>10.375</v>
      </c>
      <c r="U1889" s="8">
        <f t="shared" si="298"/>
        <v>10.508333333333335</v>
      </c>
      <c r="V1889" s="8">
        <f t="shared" si="299"/>
        <v>10.475000000000001</v>
      </c>
    </row>
    <row r="1890" spans="1:22" ht="13.5" x14ac:dyDescent="0.25">
      <c r="A1890" s="3">
        <f>RSI!A1890</f>
        <v>44762</v>
      </c>
      <c r="B1890" s="2">
        <f>RSI!B1890</f>
        <v>4.1296999999999997</v>
      </c>
      <c r="C1890" s="2">
        <f>RSI!I1890</f>
        <v>31.008455613979578</v>
      </c>
      <c r="D1890" s="2">
        <f>MACD!E1890</f>
        <v>0.16415396824474815</v>
      </c>
      <c r="E1890" s="2">
        <f>MACD!F1890</f>
        <v>0.13183282642135793</v>
      </c>
      <c r="F1890" s="2">
        <f>'Moving Avg'!D1890</f>
        <v>4.3213200000000001</v>
      </c>
      <c r="G1890" s="2">
        <f>'Moving Avg'!F1890</f>
        <v>4.5857699999999983</v>
      </c>
      <c r="H1890" s="2">
        <f>'Moving Avg'!G1890</f>
        <v>4.8160799999999995</v>
      </c>
      <c r="I1890" s="2">
        <f>'Moving Avg'!H1890</f>
        <v>4.8089090000000034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0</v>
      </c>
      <c r="O1890" s="8">
        <f t="shared" si="292"/>
        <v>0</v>
      </c>
      <c r="P1890" s="8">
        <f t="shared" si="293"/>
        <v>16.5</v>
      </c>
      <c r="Q1890" s="9">
        <f t="shared" si="294"/>
        <v>11.225</v>
      </c>
      <c r="R1890" s="9">
        <f t="shared" si="295"/>
        <v>9.125</v>
      </c>
      <c r="S1890" s="9">
        <f t="shared" si="296"/>
        <v>11.175000000000001</v>
      </c>
      <c r="T1890" s="9">
        <f t="shared" si="297"/>
        <v>10.375</v>
      </c>
      <c r="U1890" s="8">
        <f t="shared" si="298"/>
        <v>10.508333333333335</v>
      </c>
      <c r="V1890" s="8">
        <f t="shared" si="299"/>
        <v>10.475000000000001</v>
      </c>
    </row>
    <row r="1891" spans="1:22" ht="13.5" x14ac:dyDescent="0.25">
      <c r="A1891" s="3">
        <f>RSI!A1891</f>
        <v>44763</v>
      </c>
      <c r="B1891" s="2">
        <f>RSI!B1891</f>
        <v>4.1860999999999997</v>
      </c>
      <c r="C1891" s="2">
        <f>RSI!I1891</f>
        <v>33.998217944967038</v>
      </c>
      <c r="D1891" s="2">
        <f>MACD!E1891</f>
        <v>0.16829262033272219</v>
      </c>
      <c r="E1891" s="2">
        <f>MACD!F1891</f>
        <v>0.13912478520363078</v>
      </c>
      <c r="F1891" s="2">
        <f>'Moving Avg'!D1891</f>
        <v>4.2730199999999998</v>
      </c>
      <c r="G1891" s="2">
        <f>'Moving Avg'!F1891</f>
        <v>4.5555849999999989</v>
      </c>
      <c r="H1891" s="2">
        <f>'Moving Avg'!G1891</f>
        <v>4.80159</v>
      </c>
      <c r="I1891" s="2">
        <f>'Moving Avg'!H1891</f>
        <v>4.8085065000000027</v>
      </c>
      <c r="J1891" s="6" t="str">
        <f>OBV!F1891</f>
        <v>BULLISH</v>
      </c>
      <c r="K1891" s="6" t="str">
        <f>OBV!G1891</f>
        <v>NEUTRAL</v>
      </c>
      <c r="L1891" s="6" t="str">
        <f>OBV!H1891</f>
        <v>BULLISH DIVERGENCE</v>
      </c>
      <c r="M1891" s="8">
        <f t="shared" si="290"/>
        <v>25</v>
      </c>
      <c r="N1891" s="8">
        <f t="shared" si="291"/>
        <v>0</v>
      </c>
      <c r="O1891" s="8">
        <f t="shared" si="292"/>
        <v>0</v>
      </c>
      <c r="P1891" s="8">
        <f t="shared" si="293"/>
        <v>66.5</v>
      </c>
      <c r="Q1891" s="9">
        <f t="shared" si="294"/>
        <v>18.725000000000001</v>
      </c>
      <c r="R1891" s="9">
        <f t="shared" si="295"/>
        <v>21.625</v>
      </c>
      <c r="S1891" s="9">
        <f t="shared" si="296"/>
        <v>33.674999999999997</v>
      </c>
      <c r="T1891" s="9">
        <f t="shared" si="297"/>
        <v>22.875</v>
      </c>
      <c r="U1891" s="8">
        <f t="shared" si="298"/>
        <v>24.675000000000001</v>
      </c>
      <c r="V1891" s="8">
        <f t="shared" si="299"/>
        <v>24.225000000000001</v>
      </c>
    </row>
    <row r="1892" spans="1:22" ht="13.5" x14ac:dyDescent="0.25">
      <c r="A1892" s="3">
        <f>RSI!A1892</f>
        <v>44764</v>
      </c>
      <c r="B1892" s="2">
        <f>RSI!B1892</f>
        <v>4.2263000000000002</v>
      </c>
      <c r="C1892" s="2">
        <f>RSI!I1892</f>
        <v>36.123012087441992</v>
      </c>
      <c r="D1892" s="2">
        <f>MACD!E1892</f>
        <v>0.1712264062098221</v>
      </c>
      <c r="E1892" s="2">
        <f>MACD!F1892</f>
        <v>0.14554510940486903</v>
      </c>
      <c r="F1892" s="2">
        <f>'Moving Avg'!D1892</f>
        <v>4.2713999999999999</v>
      </c>
      <c r="G1892" s="2">
        <f>'Moving Avg'!F1892</f>
        <v>4.5253949999999987</v>
      </c>
      <c r="H1892" s="2">
        <f>'Moving Avg'!G1892</f>
        <v>4.7871000000000006</v>
      </c>
      <c r="I1892" s="2">
        <f>'Moving Avg'!H1892</f>
        <v>4.8079025000000026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  <c r="M1892" s="8">
        <f t="shared" si="290"/>
        <v>25</v>
      </c>
      <c r="N1892" s="8">
        <f t="shared" si="291"/>
        <v>0</v>
      </c>
      <c r="O1892" s="8">
        <f t="shared" si="292"/>
        <v>0</v>
      </c>
      <c r="P1892" s="8">
        <f t="shared" si="293"/>
        <v>66.5</v>
      </c>
      <c r="Q1892" s="9">
        <f t="shared" si="294"/>
        <v>18.725000000000001</v>
      </c>
      <c r="R1892" s="9">
        <f t="shared" si="295"/>
        <v>21.625</v>
      </c>
      <c r="S1892" s="9">
        <f t="shared" si="296"/>
        <v>33.674999999999997</v>
      </c>
      <c r="T1892" s="9">
        <f t="shared" si="297"/>
        <v>22.875</v>
      </c>
      <c r="U1892" s="8">
        <f t="shared" si="298"/>
        <v>24.675000000000001</v>
      </c>
      <c r="V1892" s="8">
        <f t="shared" si="299"/>
        <v>24.225000000000001</v>
      </c>
    </row>
    <row r="1893" spans="1:22" ht="13.5" x14ac:dyDescent="0.25">
      <c r="A1893" s="3">
        <f>RSI!A1893</f>
        <v>44768</v>
      </c>
      <c r="B1893" s="2">
        <f>RSI!B1893</f>
        <v>4.3068</v>
      </c>
      <c r="C1893" s="2">
        <f>RSI!I1893</f>
        <v>40.269780843114987</v>
      </c>
      <c r="D1893" s="2">
        <f>MACD!E1893</f>
        <v>0.15735485490316492</v>
      </c>
      <c r="E1893" s="2">
        <f>MACD!F1893</f>
        <v>0.1479070585045282</v>
      </c>
      <c r="F1893" s="2">
        <f>'Moving Avg'!D1893</f>
        <v>4.2472399999999997</v>
      </c>
      <c r="G1893" s="2">
        <f>'Moving Avg'!F1893</f>
        <v>4.4956099999999983</v>
      </c>
      <c r="H1893" s="2">
        <f>'Moving Avg'!G1893</f>
        <v>4.7758300000000018</v>
      </c>
      <c r="I1893" s="2">
        <f>'Moving Avg'!H1893</f>
        <v>4.8077010000000033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  <c r="M1893" s="8">
        <f t="shared" si="290"/>
        <v>25</v>
      </c>
      <c r="N1893" s="8">
        <f t="shared" si="291"/>
        <v>0</v>
      </c>
      <c r="O1893" s="8">
        <f t="shared" si="292"/>
        <v>0</v>
      </c>
      <c r="P1893" s="8">
        <f t="shared" si="293"/>
        <v>66.5</v>
      </c>
      <c r="Q1893" s="9">
        <f t="shared" si="294"/>
        <v>18.725000000000001</v>
      </c>
      <c r="R1893" s="9">
        <f t="shared" si="295"/>
        <v>21.625</v>
      </c>
      <c r="S1893" s="9">
        <f t="shared" si="296"/>
        <v>33.674999999999997</v>
      </c>
      <c r="T1893" s="9">
        <f t="shared" si="297"/>
        <v>22.875</v>
      </c>
      <c r="U1893" s="8">
        <f t="shared" si="298"/>
        <v>24.675000000000001</v>
      </c>
      <c r="V1893" s="8">
        <f t="shared" si="299"/>
        <v>24.225000000000001</v>
      </c>
    </row>
    <row r="1894" spans="1:22" ht="13.5" x14ac:dyDescent="0.25">
      <c r="A1894" s="3">
        <f>RSI!A1894</f>
        <v>44769</v>
      </c>
      <c r="B1894" s="2">
        <f>RSI!B1894</f>
        <v>4.2183000000000002</v>
      </c>
      <c r="C1894" s="2">
        <f>RSI!I1894</f>
        <v>37.395576169147802</v>
      </c>
      <c r="D1894" s="2">
        <f>MACD!E1894</f>
        <v>0.14115856992042008</v>
      </c>
      <c r="E1894" s="2">
        <f>MACD!F1894</f>
        <v>0.14655736078770659</v>
      </c>
      <c r="F1894" s="2">
        <f>'Moving Avg'!D1894</f>
        <v>4.2134400000000003</v>
      </c>
      <c r="G1894" s="2">
        <f>'Moving Avg'!F1894</f>
        <v>4.470254999999999</v>
      </c>
      <c r="H1894" s="2">
        <f>'Moving Avg'!G1894</f>
        <v>4.7616620000000021</v>
      </c>
      <c r="I1894" s="2">
        <f>'Moving Avg'!H1894</f>
        <v>4.807057000000003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  <c r="M1894" s="8">
        <f t="shared" si="290"/>
        <v>25</v>
      </c>
      <c r="N1894" s="8">
        <f t="shared" si="291"/>
        <v>45</v>
      </c>
      <c r="O1894" s="8">
        <f t="shared" si="292"/>
        <v>0</v>
      </c>
      <c r="P1894" s="8">
        <f t="shared" si="293"/>
        <v>66.5</v>
      </c>
      <c r="Q1894" s="9">
        <f t="shared" si="294"/>
        <v>34.475000000000001</v>
      </c>
      <c r="R1894" s="9">
        <f t="shared" si="295"/>
        <v>30.625</v>
      </c>
      <c r="S1894" s="9">
        <f t="shared" si="296"/>
        <v>40.424999999999997</v>
      </c>
      <c r="T1894" s="9">
        <f t="shared" si="297"/>
        <v>34.125</v>
      </c>
      <c r="U1894" s="8">
        <f t="shared" si="298"/>
        <v>35.174999999999997</v>
      </c>
      <c r="V1894" s="8">
        <f t="shared" si="299"/>
        <v>34.912499999999994</v>
      </c>
    </row>
    <row r="1895" spans="1:22" ht="13.5" x14ac:dyDescent="0.25">
      <c r="A1895" s="3">
        <f>RSI!A1895</f>
        <v>44770</v>
      </c>
      <c r="B1895" s="2">
        <f>RSI!B1895</f>
        <v>4.2183000000000002</v>
      </c>
      <c r="C1895" s="2">
        <f>RSI!I1895</f>
        <v>37.395576169147802</v>
      </c>
      <c r="D1895" s="2">
        <f>MACD!E1895</f>
        <v>0.11686109798327937</v>
      </c>
      <c r="E1895" s="2">
        <f>MACD!F1895</f>
        <v>0.14061810822682114</v>
      </c>
      <c r="F1895" s="2">
        <f>'Moving Avg'!D1895</f>
        <v>4.23116</v>
      </c>
      <c r="G1895" s="2">
        <f>'Moving Avg'!F1895</f>
        <v>4.4412749999999992</v>
      </c>
      <c r="H1895" s="2">
        <f>'Moving Avg'!G1895</f>
        <v>4.7494260000000015</v>
      </c>
      <c r="I1895" s="2">
        <f>'Moving Avg'!H1895</f>
        <v>4.8063325000000034</v>
      </c>
      <c r="J1895" s="6" t="str">
        <f>OBV!F1895</f>
        <v>BULLISH</v>
      </c>
      <c r="K1895" s="6" t="str">
        <f>OBV!G1895</f>
        <v>STRONG</v>
      </c>
      <c r="L1895" s="6" t="str">
        <f>OBV!H1895</f>
        <v>CONFIRMED BULLISH</v>
      </c>
      <c r="M1895" s="8">
        <f t="shared" si="290"/>
        <v>25</v>
      </c>
      <c r="N1895" s="8">
        <f t="shared" si="291"/>
        <v>100</v>
      </c>
      <c r="O1895" s="8">
        <f t="shared" si="292"/>
        <v>0</v>
      </c>
      <c r="P1895" s="8">
        <f t="shared" si="293"/>
        <v>100</v>
      </c>
      <c r="Q1895" s="9">
        <f t="shared" si="294"/>
        <v>58.75</v>
      </c>
      <c r="R1895" s="9">
        <f t="shared" si="295"/>
        <v>50</v>
      </c>
      <c r="S1895" s="9">
        <f t="shared" si="296"/>
        <v>63.75</v>
      </c>
      <c r="T1895" s="9">
        <f t="shared" si="297"/>
        <v>56.25</v>
      </c>
      <c r="U1895" s="8">
        <f t="shared" si="298"/>
        <v>57.5</v>
      </c>
      <c r="V1895" s="8">
        <f t="shared" si="299"/>
        <v>57.1875</v>
      </c>
    </row>
    <row r="1896" spans="1:22" ht="13.5" x14ac:dyDescent="0.25">
      <c r="A1896" s="3">
        <f>RSI!A1896</f>
        <v>44771</v>
      </c>
      <c r="B1896" s="2">
        <f>RSI!B1896</f>
        <v>4.1296999999999997</v>
      </c>
      <c r="C1896" s="2">
        <f>RSI!I1896</f>
        <v>34.533757708932114</v>
      </c>
      <c r="D1896" s="2">
        <f>MACD!E1896</f>
        <v>0.11690825133186244</v>
      </c>
      <c r="E1896" s="2">
        <f>MACD!F1896</f>
        <v>0.1358761368478294</v>
      </c>
      <c r="F1896" s="2">
        <f>'Moving Avg'!D1896</f>
        <v>4.2198799999999999</v>
      </c>
      <c r="G1896" s="2">
        <f>'Moving Avg'!F1896</f>
        <v>4.4046449999999986</v>
      </c>
      <c r="H1896" s="2">
        <f>'Moving Avg'!G1896</f>
        <v>4.7338080000000016</v>
      </c>
      <c r="I1896" s="2">
        <f>'Moving Avg'!H1896</f>
        <v>4.8048835000000034</v>
      </c>
      <c r="J1896" s="6" t="str">
        <f>OBV!F1896</f>
        <v>BEARISH</v>
      </c>
      <c r="K1896" s="6" t="str">
        <f>OBV!G1896</f>
        <v>WEAK</v>
      </c>
      <c r="L1896" s="6" t="str">
        <f>OBV!H1896</f>
        <v>CONFIRMED BEARISH</v>
      </c>
      <c r="M1896" s="8">
        <f t="shared" si="290"/>
        <v>25</v>
      </c>
      <c r="N1896" s="8">
        <f t="shared" si="291"/>
        <v>45</v>
      </c>
      <c r="O1896" s="8">
        <f t="shared" si="292"/>
        <v>0</v>
      </c>
      <c r="P1896" s="8">
        <f t="shared" si="293"/>
        <v>0</v>
      </c>
      <c r="Q1896" s="9">
        <f t="shared" si="294"/>
        <v>24.5</v>
      </c>
      <c r="R1896" s="9">
        <f t="shared" si="295"/>
        <v>14</v>
      </c>
      <c r="S1896" s="9">
        <f t="shared" si="296"/>
        <v>10.5</v>
      </c>
      <c r="T1896" s="9">
        <f t="shared" si="297"/>
        <v>17.5</v>
      </c>
      <c r="U1896" s="8">
        <f t="shared" si="298"/>
        <v>16.333333333333332</v>
      </c>
      <c r="V1896" s="8">
        <f t="shared" si="299"/>
        <v>16.625</v>
      </c>
    </row>
    <row r="1897" spans="1:22" ht="13.5" x14ac:dyDescent="0.25">
      <c r="A1897" s="3">
        <f>RSI!A1897</f>
        <v>44774</v>
      </c>
      <c r="B1897" s="2">
        <f>RSI!B1897</f>
        <v>4.0895000000000001</v>
      </c>
      <c r="C1897" s="2">
        <f>RSI!I1897</f>
        <v>33.288959134157949</v>
      </c>
      <c r="D1897" s="2">
        <f>MACD!E1897</f>
        <v>9.2262479723695279E-2</v>
      </c>
      <c r="E1897" s="2">
        <f>MACD!F1897</f>
        <v>0.12715340542300257</v>
      </c>
      <c r="F1897" s="2">
        <f>'Moving Avg'!D1897</f>
        <v>4.19252</v>
      </c>
      <c r="G1897" s="2">
        <f>'Moving Avg'!F1897</f>
        <v>4.3716399999999984</v>
      </c>
      <c r="H1897" s="2">
        <f>'Moving Avg'!G1897</f>
        <v>4.7144880000000002</v>
      </c>
      <c r="I1897" s="2">
        <f>'Moving Avg'!H1897</f>
        <v>4.8032335000000037</v>
      </c>
      <c r="J1897" s="6" t="str">
        <f>OBV!F1897</f>
        <v>BEARISH</v>
      </c>
      <c r="K1897" s="6" t="str">
        <f>OBV!G1897</f>
        <v>WEAK</v>
      </c>
      <c r="L1897" s="6" t="str">
        <f>OBV!H1897</f>
        <v>CONFIRMED BEARISH</v>
      </c>
      <c r="M1897" s="8">
        <f t="shared" si="290"/>
        <v>25</v>
      </c>
      <c r="N1897" s="8">
        <f t="shared" si="291"/>
        <v>100</v>
      </c>
      <c r="O1897" s="8">
        <f t="shared" si="292"/>
        <v>0</v>
      </c>
      <c r="P1897" s="8">
        <f t="shared" si="293"/>
        <v>0</v>
      </c>
      <c r="Q1897" s="9">
        <f t="shared" si="294"/>
        <v>43.75</v>
      </c>
      <c r="R1897" s="9">
        <f t="shared" si="295"/>
        <v>25</v>
      </c>
      <c r="S1897" s="9">
        <f t="shared" si="296"/>
        <v>18.75</v>
      </c>
      <c r="T1897" s="9">
        <f t="shared" si="297"/>
        <v>31.25</v>
      </c>
      <c r="U1897" s="8">
        <f t="shared" si="298"/>
        <v>29.166666666666668</v>
      </c>
      <c r="V1897" s="8">
        <f t="shared" si="299"/>
        <v>29.6875</v>
      </c>
    </row>
    <row r="1898" spans="1:22" ht="13.5" x14ac:dyDescent="0.25">
      <c r="A1898" s="3">
        <f>RSI!A1898</f>
        <v>44775</v>
      </c>
      <c r="B1898" s="2">
        <f>RSI!B1898</f>
        <v>4.1458000000000004</v>
      </c>
      <c r="C1898" s="2">
        <f>RSI!I1898</f>
        <v>36.728724801301098</v>
      </c>
      <c r="D1898" s="2">
        <f>MACD!E1898</f>
        <v>9.9105678837254629E-2</v>
      </c>
      <c r="E1898" s="2">
        <f>MACD!F1898</f>
        <v>0.121543860105853</v>
      </c>
      <c r="F1898" s="2">
        <f>'Moving Avg'!D1898</f>
        <v>4.1603200000000005</v>
      </c>
      <c r="G1898" s="2">
        <f>'Moving Avg'!F1898</f>
        <v>4.3382299999999994</v>
      </c>
      <c r="H1898" s="2">
        <f>'Moving Avg'!G1898</f>
        <v>4.6943620000000008</v>
      </c>
      <c r="I1898" s="2">
        <f>'Moving Avg'!H1898</f>
        <v>4.8031530000000036</v>
      </c>
      <c r="J1898" s="6" t="str">
        <f>OBV!F1898</f>
        <v>BEARISH</v>
      </c>
      <c r="K1898" s="6" t="str">
        <f>OBV!G1898</f>
        <v>WEAK</v>
      </c>
      <c r="L1898" s="6" t="str">
        <f>OBV!H1898</f>
        <v>CONFIRMED BEARISH</v>
      </c>
      <c r="M1898" s="8">
        <f t="shared" si="290"/>
        <v>25</v>
      </c>
      <c r="N1898" s="8">
        <f t="shared" si="291"/>
        <v>100</v>
      </c>
      <c r="O1898" s="8">
        <f t="shared" si="292"/>
        <v>0</v>
      </c>
      <c r="P1898" s="8">
        <f t="shared" si="293"/>
        <v>0</v>
      </c>
      <c r="Q1898" s="9">
        <f t="shared" si="294"/>
        <v>43.75</v>
      </c>
      <c r="R1898" s="9">
        <f t="shared" si="295"/>
        <v>25</v>
      </c>
      <c r="S1898" s="9">
        <f t="shared" si="296"/>
        <v>18.75</v>
      </c>
      <c r="T1898" s="9">
        <f t="shared" si="297"/>
        <v>31.25</v>
      </c>
      <c r="U1898" s="8">
        <f t="shared" si="298"/>
        <v>29.166666666666668</v>
      </c>
      <c r="V1898" s="8">
        <f t="shared" si="299"/>
        <v>29.6875</v>
      </c>
    </row>
    <row r="1899" spans="1:22" ht="13.5" x14ac:dyDescent="0.25">
      <c r="A1899" s="3">
        <f>RSI!A1899</f>
        <v>44776</v>
      </c>
      <c r="B1899" s="2">
        <f>RSI!B1899</f>
        <v>4.1860999999999997</v>
      </c>
      <c r="C1899" s="2">
        <f>RSI!I1899</f>
        <v>39.147475324916201</v>
      </c>
      <c r="D1899" s="2">
        <f>MACD!E1899</f>
        <v>9.7363961005003219E-2</v>
      </c>
      <c r="E1899" s="2">
        <f>MACD!F1899</f>
        <v>0.11670788028568305</v>
      </c>
      <c r="F1899" s="2">
        <f>'Moving Avg'!D1899</f>
        <v>4.15388</v>
      </c>
      <c r="G1899" s="2">
        <f>'Moving Avg'!F1899</f>
        <v>4.3181049999999992</v>
      </c>
      <c r="H1899" s="2">
        <f>'Moving Avg'!G1899</f>
        <v>4.6750420000000013</v>
      </c>
      <c r="I1899" s="2">
        <f>'Moving Avg'!H1899</f>
        <v>4.8021870000000026</v>
      </c>
      <c r="J1899" s="6" t="str">
        <f>OBV!F1899</f>
        <v>BEARISH</v>
      </c>
      <c r="K1899" s="6" t="str">
        <f>OBV!G1899</f>
        <v>WEAK</v>
      </c>
      <c r="L1899" s="6" t="str">
        <f>OBV!H1899</f>
        <v>CONFIRMED BEARISH</v>
      </c>
      <c r="M1899" s="8">
        <f t="shared" si="290"/>
        <v>25</v>
      </c>
      <c r="N1899" s="8">
        <f t="shared" si="291"/>
        <v>45</v>
      </c>
      <c r="O1899" s="8">
        <f t="shared" si="292"/>
        <v>0</v>
      </c>
      <c r="P1899" s="8">
        <f t="shared" si="293"/>
        <v>0</v>
      </c>
      <c r="Q1899" s="9">
        <f t="shared" si="294"/>
        <v>24.5</v>
      </c>
      <c r="R1899" s="9">
        <f t="shared" si="295"/>
        <v>14</v>
      </c>
      <c r="S1899" s="9">
        <f t="shared" si="296"/>
        <v>10.5</v>
      </c>
      <c r="T1899" s="9">
        <f t="shared" si="297"/>
        <v>17.5</v>
      </c>
      <c r="U1899" s="8">
        <f t="shared" si="298"/>
        <v>16.333333333333332</v>
      </c>
      <c r="V1899" s="8">
        <f t="shared" si="299"/>
        <v>16.625</v>
      </c>
    </row>
    <row r="1900" spans="1:22" ht="13.5" x14ac:dyDescent="0.25">
      <c r="A1900" s="3">
        <f>RSI!A1900</f>
        <v>44777</v>
      </c>
      <c r="B1900" s="2">
        <f>RSI!B1900</f>
        <v>4.2183000000000002</v>
      </c>
      <c r="C1900" s="2">
        <f>RSI!I1900</f>
        <v>41.085426087983542</v>
      </c>
      <c r="D1900" s="2">
        <f>MACD!E1900</f>
        <v>5.5166729529535274E-2</v>
      </c>
      <c r="E1900" s="2">
        <f>MACD!F1900</f>
        <v>0.1043996501344535</v>
      </c>
      <c r="F1900" s="2">
        <f>'Moving Avg'!D1900</f>
        <v>4.15388</v>
      </c>
      <c r="G1900" s="2">
        <f>'Moving Avg'!F1900</f>
        <v>4.2995899999999994</v>
      </c>
      <c r="H1900" s="2">
        <f>'Moving Avg'!G1900</f>
        <v>4.6576540000000008</v>
      </c>
      <c r="I1900" s="2">
        <f>'Moving Avg'!H1900</f>
        <v>4.8015430000000032</v>
      </c>
      <c r="J1900" s="6" t="str">
        <f>OBV!F1900</f>
        <v>BEARISH</v>
      </c>
      <c r="K1900" s="6" t="str">
        <f>OBV!G1900</f>
        <v>WEAK</v>
      </c>
      <c r="L1900" s="6" t="str">
        <f>OBV!H1900</f>
        <v>NEUTRAL</v>
      </c>
      <c r="M1900" s="8">
        <f t="shared" si="290"/>
        <v>25</v>
      </c>
      <c r="N1900" s="8">
        <f t="shared" si="291"/>
        <v>100</v>
      </c>
      <c r="O1900" s="8">
        <f t="shared" si="292"/>
        <v>0</v>
      </c>
      <c r="P1900" s="8">
        <f t="shared" si="293"/>
        <v>0</v>
      </c>
      <c r="Q1900" s="9">
        <f t="shared" si="294"/>
        <v>43.75</v>
      </c>
      <c r="R1900" s="9">
        <f t="shared" si="295"/>
        <v>25</v>
      </c>
      <c r="S1900" s="9">
        <f t="shared" si="296"/>
        <v>18.75</v>
      </c>
      <c r="T1900" s="9">
        <f t="shared" si="297"/>
        <v>31.25</v>
      </c>
      <c r="U1900" s="8">
        <f t="shared" si="298"/>
        <v>29.166666666666668</v>
      </c>
      <c r="V1900" s="8">
        <f t="shared" si="299"/>
        <v>29.6875</v>
      </c>
    </row>
    <row r="1901" spans="1:22" ht="13.5" x14ac:dyDescent="0.25">
      <c r="A1901" s="3">
        <f>RSI!A1901</f>
        <v>44778</v>
      </c>
      <c r="B1901" s="2">
        <f>RSI!B1901</f>
        <v>4.2183000000000002</v>
      </c>
      <c r="C1901" s="2">
        <f>RSI!I1901</f>
        <v>41.085426087983535</v>
      </c>
      <c r="D1901" s="2">
        <f>MACD!E1901</f>
        <v>2.9144776327621358E-2</v>
      </c>
      <c r="E1901" s="2">
        <f>MACD!F1901</f>
        <v>8.9348675373087078E-2</v>
      </c>
      <c r="F1901" s="2">
        <f>'Moving Avg'!D1901</f>
        <v>4.1715999999999998</v>
      </c>
      <c r="G1901" s="2">
        <f>'Moving Avg'!F1901</f>
        <v>4.2810749999999995</v>
      </c>
      <c r="H1901" s="2">
        <f>'Moving Avg'!G1901</f>
        <v>4.6389780000000016</v>
      </c>
      <c r="I1901" s="2">
        <f>'Moving Avg'!H1901</f>
        <v>4.8008990000000038</v>
      </c>
      <c r="J1901" s="6" t="str">
        <f>OBV!F1901</f>
        <v>BULLISH</v>
      </c>
      <c r="K1901" s="6" t="str">
        <f>OBV!G1901</f>
        <v>STRONG</v>
      </c>
      <c r="L1901" s="6" t="str">
        <f>OBV!H1901</f>
        <v>CONFIRMED BULLISH</v>
      </c>
      <c r="M1901" s="8">
        <f t="shared" si="290"/>
        <v>25</v>
      </c>
      <c r="N1901" s="8">
        <f t="shared" si="291"/>
        <v>100</v>
      </c>
      <c r="O1901" s="8">
        <f t="shared" si="292"/>
        <v>0</v>
      </c>
      <c r="P1901" s="8">
        <f t="shared" si="293"/>
        <v>100</v>
      </c>
      <c r="Q1901" s="9">
        <f t="shared" si="294"/>
        <v>58.75</v>
      </c>
      <c r="R1901" s="9">
        <f t="shared" si="295"/>
        <v>50</v>
      </c>
      <c r="S1901" s="9">
        <f t="shared" si="296"/>
        <v>63.75</v>
      </c>
      <c r="T1901" s="9">
        <f t="shared" si="297"/>
        <v>56.25</v>
      </c>
      <c r="U1901" s="8">
        <f t="shared" si="298"/>
        <v>57.5</v>
      </c>
      <c r="V1901" s="8">
        <f t="shared" si="299"/>
        <v>57.1875</v>
      </c>
    </row>
    <row r="1902" spans="1:22" ht="13.5" x14ac:dyDescent="0.25">
      <c r="A1902" s="3">
        <f>RSI!A1902</f>
        <v>44781</v>
      </c>
      <c r="B1902" s="2">
        <f>RSI!B1902</f>
        <v>4.2102000000000004</v>
      </c>
      <c r="C1902" s="2">
        <f>RSI!I1902</f>
        <v>40.707215184858491</v>
      </c>
      <c r="D1902" s="2">
        <f>MACD!E1902</f>
        <v>1.4842735769681425E-2</v>
      </c>
      <c r="E1902" s="2">
        <f>MACD!F1902</f>
        <v>7.4447487452405953E-2</v>
      </c>
      <c r="F1902" s="2">
        <f>'Moving Avg'!D1902</f>
        <v>4.1957399999999998</v>
      </c>
      <c r="G1902" s="2">
        <f>'Moving Avg'!F1902</f>
        <v>4.262154999999999</v>
      </c>
      <c r="H1902" s="2">
        <f>'Moving Avg'!G1902</f>
        <v>4.6219120000000009</v>
      </c>
      <c r="I1902" s="2">
        <f>'Moving Avg'!H1902</f>
        <v>4.8002145000000027</v>
      </c>
      <c r="J1902" s="6" t="str">
        <f>OBV!F1902</f>
        <v>BULLISH</v>
      </c>
      <c r="K1902" s="6" t="str">
        <f>OBV!G1902</f>
        <v>STRONG</v>
      </c>
      <c r="L1902" s="6" t="str">
        <f>OBV!H1902</f>
        <v>CONFIRMED BULLISH</v>
      </c>
      <c r="M1902" s="8">
        <f t="shared" si="290"/>
        <v>25</v>
      </c>
      <c r="N1902" s="8">
        <f t="shared" si="291"/>
        <v>100</v>
      </c>
      <c r="O1902" s="8">
        <f t="shared" si="292"/>
        <v>0</v>
      </c>
      <c r="P1902" s="8">
        <f t="shared" si="293"/>
        <v>100</v>
      </c>
      <c r="Q1902" s="9">
        <f t="shared" si="294"/>
        <v>58.75</v>
      </c>
      <c r="R1902" s="9">
        <f t="shared" si="295"/>
        <v>50</v>
      </c>
      <c r="S1902" s="9">
        <f t="shared" si="296"/>
        <v>63.75</v>
      </c>
      <c r="T1902" s="9">
        <f t="shared" si="297"/>
        <v>56.25</v>
      </c>
      <c r="U1902" s="8">
        <f t="shared" si="298"/>
        <v>57.5</v>
      </c>
      <c r="V1902" s="8">
        <f t="shared" si="299"/>
        <v>57.1875</v>
      </c>
    </row>
    <row r="1903" spans="1:22" ht="13.5" x14ac:dyDescent="0.25">
      <c r="A1903" s="3">
        <f>RSI!A1903</f>
        <v>44782</v>
      </c>
      <c r="B1903" s="2">
        <f>RSI!B1903</f>
        <v>4.3068</v>
      </c>
      <c r="C1903" s="2">
        <f>RSI!I1903</f>
        <v>46.976157026485041</v>
      </c>
      <c r="D1903" s="2">
        <f>MACD!E1903</f>
        <v>8.8808209648032488E-3</v>
      </c>
      <c r="E1903" s="2">
        <f>MACD!F1903</f>
        <v>6.1334154154885419E-2</v>
      </c>
      <c r="F1903" s="2">
        <f>'Moving Avg'!D1903</f>
        <v>4.2279399999999994</v>
      </c>
      <c r="G1903" s="2">
        <f>'Moving Avg'!F1903</f>
        <v>4.2520899999999999</v>
      </c>
      <c r="H1903" s="2">
        <f>'Moving Avg'!G1903</f>
        <v>4.605812000000002</v>
      </c>
      <c r="I1903" s="2">
        <f>'Moving Avg'!H1903</f>
        <v>4.8000535000000024</v>
      </c>
      <c r="J1903" s="6" t="str">
        <f>OBV!F1903</f>
        <v>BULLISH</v>
      </c>
      <c r="K1903" s="6" t="str">
        <f>OBV!G1903</f>
        <v>STRONG</v>
      </c>
      <c r="L1903" s="6" t="str">
        <f>OBV!H1903</f>
        <v>CONFIRMED BULLISH</v>
      </c>
      <c r="M1903" s="8">
        <f t="shared" si="290"/>
        <v>25</v>
      </c>
      <c r="N1903" s="8">
        <f t="shared" si="291"/>
        <v>100</v>
      </c>
      <c r="O1903" s="8">
        <f t="shared" si="292"/>
        <v>0</v>
      </c>
      <c r="P1903" s="8">
        <f t="shared" si="293"/>
        <v>100</v>
      </c>
      <c r="Q1903" s="9">
        <f t="shared" si="294"/>
        <v>58.75</v>
      </c>
      <c r="R1903" s="9">
        <f t="shared" si="295"/>
        <v>50</v>
      </c>
      <c r="S1903" s="9">
        <f t="shared" si="296"/>
        <v>63.75</v>
      </c>
      <c r="T1903" s="9">
        <f t="shared" si="297"/>
        <v>56.25</v>
      </c>
      <c r="U1903" s="8">
        <f t="shared" si="298"/>
        <v>57.5</v>
      </c>
      <c r="V1903" s="8">
        <f t="shared" si="299"/>
        <v>57.1875</v>
      </c>
    </row>
    <row r="1904" spans="1:22" ht="13.5" x14ac:dyDescent="0.25">
      <c r="A1904" s="3">
        <f>RSI!A1904</f>
        <v>44783</v>
      </c>
      <c r="B1904" s="2">
        <f>RSI!B1904</f>
        <v>4.3471000000000002</v>
      </c>
      <c r="C1904" s="2">
        <f>RSI!I1904</f>
        <v>49.38063967906745</v>
      </c>
      <c r="D1904" s="2">
        <f>MACD!E1904</f>
        <v>-1.2491970645454487E-2</v>
      </c>
      <c r="E1904" s="2">
        <f>MACD!F1904</f>
        <v>4.6568929194817442E-2</v>
      </c>
      <c r="F1904" s="2">
        <f>'Moving Avg'!D1904</f>
        <v>4.2601400000000007</v>
      </c>
      <c r="G1904" s="2">
        <f>'Moving Avg'!F1904</f>
        <v>4.2480649999999995</v>
      </c>
      <c r="H1904" s="2">
        <f>'Moving Avg'!G1904</f>
        <v>4.5903560000000017</v>
      </c>
      <c r="I1904" s="2">
        <f>'Moving Avg'!H1904</f>
        <v>4.8000940000000023</v>
      </c>
      <c r="J1904" s="6" t="str">
        <f>OBV!F1904</f>
        <v>BULLISH</v>
      </c>
      <c r="K1904" s="6" t="str">
        <f>OBV!G1904</f>
        <v>STRONG</v>
      </c>
      <c r="L1904" s="6" t="str">
        <f>OBV!H1904</f>
        <v>CONFIRMED BULLISH</v>
      </c>
      <c r="M1904" s="8">
        <f t="shared" si="290"/>
        <v>25</v>
      </c>
      <c r="N1904" s="8">
        <f t="shared" si="291"/>
        <v>100</v>
      </c>
      <c r="O1904" s="8">
        <f t="shared" si="292"/>
        <v>0</v>
      </c>
      <c r="P1904" s="8">
        <f t="shared" si="293"/>
        <v>100</v>
      </c>
      <c r="Q1904" s="9">
        <f t="shared" si="294"/>
        <v>58.75</v>
      </c>
      <c r="R1904" s="9">
        <f t="shared" si="295"/>
        <v>50</v>
      </c>
      <c r="S1904" s="9">
        <f t="shared" si="296"/>
        <v>63.75</v>
      </c>
      <c r="T1904" s="9">
        <f t="shared" si="297"/>
        <v>56.25</v>
      </c>
      <c r="U1904" s="8">
        <f t="shared" si="298"/>
        <v>57.5</v>
      </c>
      <c r="V1904" s="8">
        <f t="shared" si="299"/>
        <v>57.1875</v>
      </c>
    </row>
    <row r="1905" spans="1:22" ht="13.5" x14ac:dyDescent="0.25">
      <c r="A1905" s="3">
        <f>RSI!A1905</f>
        <v>44784</v>
      </c>
      <c r="B1905" s="2">
        <f>RSI!B1905</f>
        <v>4.4115000000000002</v>
      </c>
      <c r="C1905" s="2">
        <f>RSI!I1905</f>
        <v>53.044997066767387</v>
      </c>
      <c r="D1905" s="2">
        <f>MACD!E1905</f>
        <v>-3.5332853295709121E-2</v>
      </c>
      <c r="E1905" s="2">
        <f>MACD!F1905</f>
        <v>3.0188572696712129E-2</v>
      </c>
      <c r="F1905" s="2">
        <f>'Moving Avg'!D1905</f>
        <v>4.2987799999999998</v>
      </c>
      <c r="G1905" s="2">
        <f>'Moving Avg'!F1905</f>
        <v>4.2512850000000002</v>
      </c>
      <c r="H1905" s="2">
        <f>'Moving Avg'!G1905</f>
        <v>4.5774760000000017</v>
      </c>
      <c r="I1905" s="2">
        <f>'Moving Avg'!H1905</f>
        <v>4.8004160000000029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100</v>
      </c>
      <c r="O1905" s="8">
        <f t="shared" si="292"/>
        <v>0</v>
      </c>
      <c r="P1905" s="8">
        <f t="shared" si="293"/>
        <v>83.5</v>
      </c>
      <c r="Q1905" s="9">
        <f t="shared" si="294"/>
        <v>56.274999999999999</v>
      </c>
      <c r="R1905" s="9">
        <f t="shared" si="295"/>
        <v>45.875</v>
      </c>
      <c r="S1905" s="9">
        <f t="shared" si="296"/>
        <v>56.325000000000003</v>
      </c>
      <c r="T1905" s="9">
        <f t="shared" si="297"/>
        <v>52.125</v>
      </c>
      <c r="U1905" s="8">
        <f t="shared" si="298"/>
        <v>52.82500000000001</v>
      </c>
      <c r="V1905" s="8">
        <f t="shared" si="299"/>
        <v>52.650000000000006</v>
      </c>
    </row>
    <row r="1906" spans="1:22" ht="13.5" x14ac:dyDescent="0.25">
      <c r="A1906" s="3">
        <f>RSI!A1906</f>
        <v>44785</v>
      </c>
      <c r="B1906" s="2">
        <f>RSI!B1906</f>
        <v>4.4115000000000002</v>
      </c>
      <c r="C1906" s="2">
        <f>RSI!I1906</f>
        <v>53.044997066767387</v>
      </c>
      <c r="D1906" s="2">
        <f>MACD!E1906</f>
        <v>-6.8657956759063055E-2</v>
      </c>
      <c r="E1906" s="2">
        <f>MACD!F1906</f>
        <v>1.0419266805557093E-2</v>
      </c>
      <c r="F1906" s="2">
        <f>'Moving Avg'!D1906</f>
        <v>4.3374199999999998</v>
      </c>
      <c r="G1906" s="2">
        <f>'Moving Avg'!F1906</f>
        <v>4.2504800000000005</v>
      </c>
      <c r="H1906" s="2">
        <f>'Moving Avg'!G1906</f>
        <v>4.5650800000000018</v>
      </c>
      <c r="I1906" s="2">
        <f>'Moving Avg'!H1906</f>
        <v>4.8007785000000025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25</v>
      </c>
      <c r="N1906" s="8">
        <f t="shared" si="291"/>
        <v>100</v>
      </c>
      <c r="O1906" s="8">
        <f t="shared" si="292"/>
        <v>0</v>
      </c>
      <c r="P1906" s="8">
        <f t="shared" si="293"/>
        <v>83.5</v>
      </c>
      <c r="Q1906" s="9">
        <f t="shared" si="294"/>
        <v>56.274999999999999</v>
      </c>
      <c r="R1906" s="9">
        <f t="shared" si="295"/>
        <v>45.875</v>
      </c>
      <c r="S1906" s="9">
        <f t="shared" si="296"/>
        <v>56.325000000000003</v>
      </c>
      <c r="T1906" s="9">
        <f t="shared" si="297"/>
        <v>52.125</v>
      </c>
      <c r="U1906" s="8">
        <f t="shared" si="298"/>
        <v>52.82500000000001</v>
      </c>
      <c r="V1906" s="8">
        <f t="shared" si="299"/>
        <v>52.650000000000006</v>
      </c>
    </row>
    <row r="1907" spans="1:22" ht="13.5" x14ac:dyDescent="0.25">
      <c r="A1907" s="3">
        <f>RSI!A1907</f>
        <v>44788</v>
      </c>
      <c r="B1907" s="2">
        <f>RSI!B1907</f>
        <v>4.4195000000000002</v>
      </c>
      <c r="C1907" s="2">
        <f>RSI!I1907</f>
        <v>53.529649730288483</v>
      </c>
      <c r="D1907" s="2">
        <f>MACD!E1907</f>
        <v>-0.10397354543537585</v>
      </c>
      <c r="E1907" s="2">
        <f>MACD!F1907</f>
        <v>-1.2459295642629497E-2</v>
      </c>
      <c r="F1907" s="2">
        <f>'Moving Avg'!D1907</f>
        <v>4.3792799999999996</v>
      </c>
      <c r="G1907" s="2">
        <f>'Moving Avg'!F1907</f>
        <v>4.259735</v>
      </c>
      <c r="H1907" s="2">
        <f>'Moving Avg'!G1907</f>
        <v>4.5536480000000008</v>
      </c>
      <c r="I1907" s="2">
        <f>'Moving Avg'!H1907</f>
        <v>4.8003760000000035</v>
      </c>
      <c r="J1907" s="6" t="str">
        <f>OBV!F1907</f>
        <v>BULLISH</v>
      </c>
      <c r="K1907" s="6" t="str">
        <f>OBV!G1907</f>
        <v>STRONG</v>
      </c>
      <c r="L1907" s="6" t="str">
        <f>OBV!H1907</f>
        <v>CONFIRMED BULLISH</v>
      </c>
      <c r="M1907" s="8">
        <f t="shared" si="290"/>
        <v>25</v>
      </c>
      <c r="N1907" s="8">
        <f t="shared" si="291"/>
        <v>100</v>
      </c>
      <c r="O1907" s="8">
        <f t="shared" si="292"/>
        <v>0</v>
      </c>
      <c r="P1907" s="8">
        <f t="shared" si="293"/>
        <v>100</v>
      </c>
      <c r="Q1907" s="9">
        <f t="shared" si="294"/>
        <v>58.75</v>
      </c>
      <c r="R1907" s="9">
        <f t="shared" si="295"/>
        <v>50</v>
      </c>
      <c r="S1907" s="9">
        <f t="shared" si="296"/>
        <v>63.75</v>
      </c>
      <c r="T1907" s="9">
        <f t="shared" si="297"/>
        <v>56.25</v>
      </c>
      <c r="U1907" s="8">
        <f t="shared" si="298"/>
        <v>57.5</v>
      </c>
      <c r="V1907" s="8">
        <f t="shared" si="299"/>
        <v>57.1875</v>
      </c>
    </row>
    <row r="1908" spans="1:22" ht="13.5" x14ac:dyDescent="0.25">
      <c r="A1908" s="3">
        <f>RSI!A1908</f>
        <v>44789</v>
      </c>
      <c r="B1908" s="2">
        <f>RSI!B1908</f>
        <v>4.4195000000000002</v>
      </c>
      <c r="C1908" s="2">
        <f>RSI!I1908</f>
        <v>53.529649730288483</v>
      </c>
      <c r="D1908" s="2">
        <f>MACD!E1908</f>
        <v>-0.12555671553293912</v>
      </c>
      <c r="E1908" s="2">
        <f>MACD!F1908</f>
        <v>-3.5078779620691426E-2</v>
      </c>
      <c r="F1908" s="2">
        <f>'Moving Avg'!D1908</f>
        <v>4.4018199999999998</v>
      </c>
      <c r="G1908" s="2">
        <f>'Moving Avg'!F1908</f>
        <v>4.2593300000000003</v>
      </c>
      <c r="H1908" s="2">
        <f>'Moving Avg'!G1908</f>
        <v>4.5407680000000008</v>
      </c>
      <c r="I1908" s="2">
        <f>'Moving Avg'!H1908</f>
        <v>4.7999735000000037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100</v>
      </c>
      <c r="O1908" s="8">
        <f t="shared" si="292"/>
        <v>0</v>
      </c>
      <c r="P1908" s="8">
        <f t="shared" si="293"/>
        <v>83.5</v>
      </c>
      <c r="Q1908" s="9">
        <f t="shared" si="294"/>
        <v>56.274999999999999</v>
      </c>
      <c r="R1908" s="9">
        <f t="shared" si="295"/>
        <v>45.875</v>
      </c>
      <c r="S1908" s="9">
        <f t="shared" si="296"/>
        <v>56.325000000000003</v>
      </c>
      <c r="T1908" s="9">
        <f t="shared" si="297"/>
        <v>52.125</v>
      </c>
      <c r="U1908" s="8">
        <f t="shared" si="298"/>
        <v>52.82500000000001</v>
      </c>
      <c r="V1908" s="8">
        <f t="shared" si="299"/>
        <v>52.650000000000006</v>
      </c>
    </row>
    <row r="1909" spans="1:22" ht="13.5" x14ac:dyDescent="0.25">
      <c r="A1909" s="3">
        <f>RSI!A1909</f>
        <v>44790</v>
      </c>
      <c r="B1909" s="2">
        <f>RSI!B1909</f>
        <v>4.5080999999999998</v>
      </c>
      <c r="C1909" s="2">
        <f>RSI!I1909</f>
        <v>58.969297579658821</v>
      </c>
      <c r="D1909" s="2">
        <f>MACD!E1909</f>
        <v>-0.14451781215601045</v>
      </c>
      <c r="E1909" s="2">
        <f>MACD!F1909</f>
        <v>-5.6966586127755237E-2</v>
      </c>
      <c r="F1909" s="2">
        <f>'Moving Avg'!D1909</f>
        <v>4.4340199999999994</v>
      </c>
      <c r="G1909" s="2">
        <f>'Moving Avg'!F1909</f>
        <v>4.2653699999999999</v>
      </c>
      <c r="H1909" s="2">
        <f>'Moving Avg'!G1909</f>
        <v>4.5311080000000006</v>
      </c>
      <c r="I1909" s="2">
        <f>'Moving Avg'!H1909</f>
        <v>4.8004565000000028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25</v>
      </c>
      <c r="N1909" s="8">
        <f t="shared" si="291"/>
        <v>100</v>
      </c>
      <c r="O1909" s="8">
        <f t="shared" si="292"/>
        <v>0</v>
      </c>
      <c r="P1909" s="8">
        <f t="shared" si="293"/>
        <v>83.5</v>
      </c>
      <c r="Q1909" s="9">
        <f t="shared" si="294"/>
        <v>56.274999999999999</v>
      </c>
      <c r="R1909" s="9">
        <f t="shared" si="295"/>
        <v>45.875</v>
      </c>
      <c r="S1909" s="9">
        <f t="shared" si="296"/>
        <v>56.325000000000003</v>
      </c>
      <c r="T1909" s="9">
        <f t="shared" si="297"/>
        <v>52.125</v>
      </c>
      <c r="U1909" s="8">
        <f t="shared" si="298"/>
        <v>52.82500000000001</v>
      </c>
      <c r="V1909" s="8">
        <f t="shared" si="299"/>
        <v>52.650000000000006</v>
      </c>
    </row>
    <row r="1910" spans="1:22" ht="13.5" x14ac:dyDescent="0.25">
      <c r="A1910" s="3">
        <f>RSI!A1910</f>
        <v>44791</v>
      </c>
      <c r="B1910" s="2">
        <f>RSI!B1910</f>
        <v>4.5080999999999998</v>
      </c>
      <c r="C1910" s="2">
        <f>RSI!I1910</f>
        <v>58.969297579658821</v>
      </c>
      <c r="D1910" s="2">
        <f>MACD!E1910</f>
        <v>-0.15644211506974415</v>
      </c>
      <c r="E1910" s="2">
        <f>MACD!F1910</f>
        <v>-7.6861691916153024E-2</v>
      </c>
      <c r="F1910" s="2">
        <f>'Moving Avg'!D1910</f>
        <v>4.453339999999999</v>
      </c>
      <c r="G1910" s="2">
        <f>'Moving Avg'!F1910</f>
        <v>4.2842900000000004</v>
      </c>
      <c r="H1910" s="2">
        <f>'Moving Avg'!G1910</f>
        <v>4.5208040000000009</v>
      </c>
      <c r="I1910" s="2">
        <f>'Moving Avg'!H1910</f>
        <v>4.8009800000000027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25</v>
      </c>
      <c r="N1910" s="8">
        <f t="shared" si="291"/>
        <v>100</v>
      </c>
      <c r="O1910" s="8">
        <f t="shared" si="292"/>
        <v>0</v>
      </c>
      <c r="P1910" s="8">
        <f t="shared" si="293"/>
        <v>83.5</v>
      </c>
      <c r="Q1910" s="9">
        <f t="shared" si="294"/>
        <v>56.274999999999999</v>
      </c>
      <c r="R1910" s="9">
        <f t="shared" si="295"/>
        <v>45.875</v>
      </c>
      <c r="S1910" s="9">
        <f t="shared" si="296"/>
        <v>56.325000000000003</v>
      </c>
      <c r="T1910" s="9">
        <f t="shared" si="297"/>
        <v>52.125</v>
      </c>
      <c r="U1910" s="8">
        <f t="shared" si="298"/>
        <v>52.82500000000001</v>
      </c>
      <c r="V1910" s="8">
        <f t="shared" si="299"/>
        <v>52.650000000000006</v>
      </c>
    </row>
    <row r="1911" spans="1:22" ht="13.5" x14ac:dyDescent="0.25">
      <c r="A1911" s="3">
        <f>RSI!A1911</f>
        <v>44792</v>
      </c>
      <c r="B1911" s="2">
        <f>RSI!B1911</f>
        <v>4.5080999999999998</v>
      </c>
      <c r="C1911" s="2">
        <f>RSI!I1911</f>
        <v>58.969297579658821</v>
      </c>
      <c r="D1911" s="2">
        <f>MACD!E1911</f>
        <v>-0.16730426561389766</v>
      </c>
      <c r="E1911" s="2">
        <f>MACD!F1911</f>
        <v>-9.495020665570196E-2</v>
      </c>
      <c r="F1911" s="2">
        <f>'Moving Avg'!D1911</f>
        <v>4.4726599999999994</v>
      </c>
      <c r="G1911" s="2">
        <f>'Moving Avg'!F1911</f>
        <v>4.3003900000000002</v>
      </c>
      <c r="H1911" s="2">
        <f>'Moving Avg'!G1911</f>
        <v>4.5114660000000004</v>
      </c>
      <c r="I1911" s="2">
        <f>'Moving Avg'!H1911</f>
        <v>4.8015035000000035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0"/>
        <v>25</v>
      </c>
      <c r="N1911" s="8">
        <f t="shared" si="291"/>
        <v>100</v>
      </c>
      <c r="O1911" s="8">
        <f t="shared" si="292"/>
        <v>0</v>
      </c>
      <c r="P1911" s="8">
        <f t="shared" si="293"/>
        <v>83.5</v>
      </c>
      <c r="Q1911" s="9">
        <f t="shared" si="294"/>
        <v>56.274999999999999</v>
      </c>
      <c r="R1911" s="9">
        <f t="shared" si="295"/>
        <v>45.875</v>
      </c>
      <c r="S1911" s="9">
        <f t="shared" si="296"/>
        <v>56.325000000000003</v>
      </c>
      <c r="T1911" s="9">
        <f t="shared" si="297"/>
        <v>52.125</v>
      </c>
      <c r="U1911" s="8">
        <f t="shared" si="298"/>
        <v>52.82500000000001</v>
      </c>
      <c r="V1911" s="8">
        <f t="shared" si="299"/>
        <v>52.650000000000006</v>
      </c>
    </row>
    <row r="1912" spans="1:22" ht="13.5" x14ac:dyDescent="0.25">
      <c r="A1912" s="3">
        <f>RSI!A1912</f>
        <v>44795</v>
      </c>
      <c r="B1912" s="2">
        <f>RSI!B1912</f>
        <v>4.5080999999999998</v>
      </c>
      <c r="C1912" s="2">
        <f>RSI!I1912</f>
        <v>58.969297579658814</v>
      </c>
      <c r="D1912" s="2">
        <f>MACD!E1912</f>
        <v>-0.17845661415289005</v>
      </c>
      <c r="E1912" s="2">
        <f>MACD!F1912</f>
        <v>-0.11165148815513959</v>
      </c>
      <c r="F1912" s="2">
        <f>'Moving Avg'!D1912</f>
        <v>4.49038</v>
      </c>
      <c r="G1912" s="2">
        <f>'Moving Avg'!F1912</f>
        <v>4.3144800000000005</v>
      </c>
      <c r="H1912" s="2">
        <f>'Moving Avg'!G1912</f>
        <v>4.5032560000000013</v>
      </c>
      <c r="I1912" s="2">
        <f>'Moving Avg'!H1912</f>
        <v>4.8023490000000031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0"/>
        <v>25</v>
      </c>
      <c r="N1912" s="8">
        <f t="shared" si="291"/>
        <v>100</v>
      </c>
      <c r="O1912" s="8">
        <f t="shared" si="292"/>
        <v>0</v>
      </c>
      <c r="P1912" s="8">
        <f t="shared" si="293"/>
        <v>83.5</v>
      </c>
      <c r="Q1912" s="9">
        <f t="shared" si="294"/>
        <v>56.274999999999999</v>
      </c>
      <c r="R1912" s="9">
        <f t="shared" si="295"/>
        <v>45.875</v>
      </c>
      <c r="S1912" s="9">
        <f t="shared" si="296"/>
        <v>56.325000000000003</v>
      </c>
      <c r="T1912" s="9">
        <f t="shared" si="297"/>
        <v>52.125</v>
      </c>
      <c r="U1912" s="8">
        <f t="shared" si="298"/>
        <v>52.82500000000001</v>
      </c>
      <c r="V1912" s="8">
        <f t="shared" si="299"/>
        <v>52.650000000000006</v>
      </c>
    </row>
    <row r="1913" spans="1:22" ht="13.5" x14ac:dyDescent="0.25">
      <c r="A1913" s="3">
        <f>RSI!A1913</f>
        <v>44796</v>
      </c>
      <c r="B1913" s="2">
        <f>RSI!B1913</f>
        <v>4.4678000000000004</v>
      </c>
      <c r="C1913" s="2">
        <f>RSI!I1913</f>
        <v>55.028428498243258</v>
      </c>
      <c r="D1913" s="2">
        <f>MACD!E1913</f>
        <v>-0.17070866370164151</v>
      </c>
      <c r="E1913" s="2">
        <f>MACD!F1913</f>
        <v>-0.12346292326443997</v>
      </c>
      <c r="F1913" s="2">
        <f>'Moving Avg'!D1913</f>
        <v>4.5000400000000003</v>
      </c>
      <c r="G1913" s="2">
        <f>'Moving Avg'!F1913</f>
        <v>4.3225299999999995</v>
      </c>
      <c r="H1913" s="2">
        <f>'Moving Avg'!G1913</f>
        <v>4.496010000000001</v>
      </c>
      <c r="I1913" s="2">
        <f>'Moving Avg'!H1913</f>
        <v>4.8029930000000034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0"/>
        <v>25</v>
      </c>
      <c r="N1913" s="8">
        <f t="shared" si="291"/>
        <v>100</v>
      </c>
      <c r="O1913" s="8">
        <f t="shared" si="292"/>
        <v>0</v>
      </c>
      <c r="P1913" s="8">
        <f t="shared" si="293"/>
        <v>83.5</v>
      </c>
      <c r="Q1913" s="9">
        <f t="shared" si="294"/>
        <v>56.274999999999999</v>
      </c>
      <c r="R1913" s="9">
        <f t="shared" si="295"/>
        <v>45.875</v>
      </c>
      <c r="S1913" s="9">
        <f t="shared" si="296"/>
        <v>56.325000000000003</v>
      </c>
      <c r="T1913" s="9">
        <f t="shared" si="297"/>
        <v>52.125</v>
      </c>
      <c r="U1913" s="8">
        <f t="shared" si="298"/>
        <v>52.82500000000001</v>
      </c>
      <c r="V1913" s="8">
        <f t="shared" si="299"/>
        <v>52.650000000000006</v>
      </c>
    </row>
    <row r="1914" spans="1:22" ht="13.5" x14ac:dyDescent="0.25">
      <c r="A1914" s="3">
        <f>RSI!A1914</f>
        <v>44797</v>
      </c>
      <c r="B1914" s="2">
        <f>RSI!B1914</f>
        <v>4.4276</v>
      </c>
      <c r="C1914" s="2">
        <f>RSI!I1914</f>
        <v>51.342485360796907</v>
      </c>
      <c r="D1914" s="2">
        <f>MACD!E1914</f>
        <v>-0.15534991433155554</v>
      </c>
      <c r="E1914" s="2">
        <f>MACD!F1914</f>
        <v>-0.12984032147786309</v>
      </c>
      <c r="F1914" s="2">
        <f>'Moving Avg'!D1914</f>
        <v>4.4839399999999996</v>
      </c>
      <c r="G1914" s="2">
        <f>'Moving Avg'!F1914</f>
        <v>4.3329949999999995</v>
      </c>
      <c r="H1914" s="2">
        <f>'Moving Avg'!G1914</f>
        <v>4.486028000000001</v>
      </c>
      <c r="I1914" s="2">
        <f>'Moving Avg'!H1914</f>
        <v>4.8033955000000033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100</v>
      </c>
      <c r="O1914" s="8">
        <f t="shared" si="292"/>
        <v>0</v>
      </c>
      <c r="P1914" s="8">
        <f t="shared" si="293"/>
        <v>16.5</v>
      </c>
      <c r="Q1914" s="9">
        <f t="shared" si="294"/>
        <v>46.225000000000001</v>
      </c>
      <c r="R1914" s="9">
        <f t="shared" si="295"/>
        <v>29.125</v>
      </c>
      <c r="S1914" s="9">
        <f t="shared" si="296"/>
        <v>26.175000000000001</v>
      </c>
      <c r="T1914" s="9">
        <f t="shared" si="297"/>
        <v>35.375</v>
      </c>
      <c r="U1914" s="8">
        <f t="shared" si="298"/>
        <v>33.841666666666661</v>
      </c>
      <c r="V1914" s="8">
        <f t="shared" si="299"/>
        <v>34.224999999999994</v>
      </c>
    </row>
    <row r="1915" spans="1:22" ht="13.5" x14ac:dyDescent="0.25">
      <c r="A1915" s="3">
        <f>RSI!A1915</f>
        <v>44798</v>
      </c>
      <c r="B1915" s="2">
        <f>RSI!B1915</f>
        <v>4.4195000000000002</v>
      </c>
      <c r="C1915" s="2">
        <f>RSI!I1915</f>
        <v>50.606930338707734</v>
      </c>
      <c r="D1915" s="2">
        <f>MACD!E1915</f>
        <v>-0.13195602335121404</v>
      </c>
      <c r="E1915" s="2">
        <f>MACD!F1915</f>
        <v>-0.13026346185253329</v>
      </c>
      <c r="F1915" s="2">
        <f>'Moving Avg'!D1915</f>
        <v>4.4662199999999999</v>
      </c>
      <c r="G1915" s="2">
        <f>'Moving Avg'!F1915</f>
        <v>4.3430549999999997</v>
      </c>
      <c r="H1915" s="2">
        <f>'Moving Avg'!G1915</f>
        <v>4.4762060000000012</v>
      </c>
      <c r="I1915" s="2">
        <f>'Moving Avg'!H1915</f>
        <v>4.8034760000000034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45</v>
      </c>
      <c r="O1915" s="8">
        <f t="shared" si="292"/>
        <v>0</v>
      </c>
      <c r="P1915" s="8">
        <f t="shared" si="293"/>
        <v>16.5</v>
      </c>
      <c r="Q1915" s="9">
        <f t="shared" si="294"/>
        <v>26.975000000000001</v>
      </c>
      <c r="R1915" s="9">
        <f t="shared" si="295"/>
        <v>18.125</v>
      </c>
      <c r="S1915" s="9">
        <f t="shared" si="296"/>
        <v>17.925000000000001</v>
      </c>
      <c r="T1915" s="9">
        <f t="shared" si="297"/>
        <v>21.625</v>
      </c>
      <c r="U1915" s="8">
        <f t="shared" si="298"/>
        <v>21.008333333333336</v>
      </c>
      <c r="V1915" s="8">
        <f t="shared" si="299"/>
        <v>21.162500000000001</v>
      </c>
    </row>
    <row r="1916" spans="1:22" ht="13.5" x14ac:dyDescent="0.25">
      <c r="A1916" s="3">
        <f>RSI!A1916</f>
        <v>44799</v>
      </c>
      <c r="B1916" s="2">
        <f>RSI!B1916</f>
        <v>4.4115000000000002</v>
      </c>
      <c r="C1916" s="2">
        <f>RSI!I1916</f>
        <v>49.84735639313179</v>
      </c>
      <c r="D1916" s="2">
        <f>MACD!E1916</f>
        <v>-0.11162227943953695</v>
      </c>
      <c r="E1916" s="2">
        <f>MACD!F1916</f>
        <v>-0.12653522536993403</v>
      </c>
      <c r="F1916" s="2">
        <f>'Moving Avg'!D1916</f>
        <v>4.4469000000000003</v>
      </c>
      <c r="G1916" s="2">
        <f>'Moving Avg'!F1916</f>
        <v>4.357145</v>
      </c>
      <c r="H1916" s="2">
        <f>'Moving Avg'!G1916</f>
        <v>4.4678339999999999</v>
      </c>
      <c r="I1916" s="2">
        <f>'Moving Avg'!H1916</f>
        <v>4.8035970000000034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16.5</v>
      </c>
      <c r="Q1916" s="9">
        <f t="shared" si="294"/>
        <v>11.225</v>
      </c>
      <c r="R1916" s="9">
        <f t="shared" si="295"/>
        <v>9.125</v>
      </c>
      <c r="S1916" s="9">
        <f t="shared" si="296"/>
        <v>11.175000000000001</v>
      </c>
      <c r="T1916" s="9">
        <f t="shared" si="297"/>
        <v>10.375</v>
      </c>
      <c r="U1916" s="8">
        <f t="shared" si="298"/>
        <v>10.508333333333335</v>
      </c>
      <c r="V1916" s="8">
        <f t="shared" si="299"/>
        <v>10.475000000000001</v>
      </c>
    </row>
    <row r="1917" spans="1:22" ht="13.5" x14ac:dyDescent="0.25">
      <c r="A1917" s="3">
        <f>RSI!A1917</f>
        <v>44802</v>
      </c>
      <c r="B1917" s="2">
        <f>RSI!B1917</f>
        <v>4.4516999999999998</v>
      </c>
      <c r="C1917" s="2">
        <f>RSI!I1917</f>
        <v>53.614908210176125</v>
      </c>
      <c r="D1917" s="2">
        <f>MACD!E1917</f>
        <v>-9.6166243275806806E-2</v>
      </c>
      <c r="E1917" s="2">
        <f>MACD!F1917</f>
        <v>-0.12046142895110859</v>
      </c>
      <c r="F1917" s="2">
        <f>'Moving Avg'!D1917</f>
        <v>4.4356200000000001</v>
      </c>
      <c r="G1917" s="2">
        <f>'Moving Avg'!F1917</f>
        <v>4.3752550000000001</v>
      </c>
      <c r="H1917" s="2">
        <f>'Moving Avg'!G1917</f>
        <v>4.4602659999999998</v>
      </c>
      <c r="I1917" s="2">
        <f>'Moving Avg'!H1917</f>
        <v>4.803919000000004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0</v>
      </c>
      <c r="P1917" s="8">
        <f t="shared" si="293"/>
        <v>16.5</v>
      </c>
      <c r="Q1917" s="9">
        <f t="shared" si="294"/>
        <v>11.225</v>
      </c>
      <c r="R1917" s="9">
        <f t="shared" si="295"/>
        <v>9.125</v>
      </c>
      <c r="S1917" s="9">
        <f t="shared" si="296"/>
        <v>11.175000000000001</v>
      </c>
      <c r="T1917" s="9">
        <f t="shared" si="297"/>
        <v>10.375</v>
      </c>
      <c r="U1917" s="8">
        <f t="shared" si="298"/>
        <v>10.508333333333335</v>
      </c>
      <c r="V1917" s="8">
        <f t="shared" si="299"/>
        <v>10.475000000000001</v>
      </c>
    </row>
    <row r="1918" spans="1:22" ht="13.5" x14ac:dyDescent="0.25">
      <c r="A1918" s="3">
        <f>RSI!A1918</f>
        <v>44803</v>
      </c>
      <c r="B1918" s="2">
        <f>RSI!B1918</f>
        <v>4.3551000000000002</v>
      </c>
      <c r="C1918" s="2">
        <f>RSI!I1918</f>
        <v>44.888487736276581</v>
      </c>
      <c r="D1918" s="2">
        <f>MACD!E1918</f>
        <v>-7.6172297640111353E-2</v>
      </c>
      <c r="E1918" s="2">
        <f>MACD!F1918</f>
        <v>-0.11160360268890915</v>
      </c>
      <c r="F1918" s="2">
        <f>'Moving Avg'!D1918</f>
        <v>4.4130799999999999</v>
      </c>
      <c r="G1918" s="2">
        <f>'Moving Avg'!F1918</f>
        <v>4.3857199999999992</v>
      </c>
      <c r="H1918" s="2">
        <f>'Moving Avg'!G1918</f>
        <v>4.4507660000000007</v>
      </c>
      <c r="I1918" s="2">
        <f>'Moving Avg'!H1918</f>
        <v>4.8037980000000031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0</v>
      </c>
      <c r="P1918" s="8">
        <f t="shared" si="293"/>
        <v>16.5</v>
      </c>
      <c r="Q1918" s="9">
        <f t="shared" si="294"/>
        <v>11.225</v>
      </c>
      <c r="R1918" s="9">
        <f t="shared" si="295"/>
        <v>9.125</v>
      </c>
      <c r="S1918" s="9">
        <f t="shared" si="296"/>
        <v>11.175000000000001</v>
      </c>
      <c r="T1918" s="9">
        <f t="shared" si="297"/>
        <v>10.375</v>
      </c>
      <c r="U1918" s="8">
        <f t="shared" si="298"/>
        <v>10.508333333333335</v>
      </c>
      <c r="V1918" s="8">
        <f t="shared" si="299"/>
        <v>10.475000000000001</v>
      </c>
    </row>
    <row r="1919" spans="1:22" ht="13.5" x14ac:dyDescent="0.25">
      <c r="A1919" s="3">
        <f>RSI!A1919</f>
        <v>44804</v>
      </c>
      <c r="B1919" s="2">
        <f>RSI!B1919</f>
        <v>4.4276</v>
      </c>
      <c r="C1919" s="2">
        <f>RSI!I1919</f>
        <v>51.295626021145061</v>
      </c>
      <c r="D1919" s="2">
        <f>MACD!E1919</f>
        <v>-5.0645163052144504E-2</v>
      </c>
      <c r="E1919" s="2">
        <f>MACD!F1919</f>
        <v>-9.9411914761556225E-2</v>
      </c>
      <c r="F1919" s="2">
        <f>'Moving Avg'!D1919</f>
        <v>4.413079999999999</v>
      </c>
      <c r="G1919" s="2">
        <f>'Moving Avg'!F1919</f>
        <v>4.3977950000000003</v>
      </c>
      <c r="H1919" s="2">
        <f>'Moving Avg'!G1919</f>
        <v>4.4441660000000001</v>
      </c>
      <c r="I1919" s="2">
        <f>'Moving Avg'!H1919</f>
        <v>4.8039995000000033</v>
      </c>
      <c r="J1919" s="6" t="str">
        <f>OBV!F1919</f>
        <v>BULLISH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0</v>
      </c>
      <c r="P1919" s="8">
        <f t="shared" si="293"/>
        <v>49.5</v>
      </c>
      <c r="Q1919" s="9">
        <f t="shared" si="294"/>
        <v>16.175000000000001</v>
      </c>
      <c r="R1919" s="9">
        <f t="shared" si="295"/>
        <v>17.375</v>
      </c>
      <c r="S1919" s="9">
        <f t="shared" si="296"/>
        <v>26.025000000000002</v>
      </c>
      <c r="T1919" s="9">
        <f t="shared" si="297"/>
        <v>18.625</v>
      </c>
      <c r="U1919" s="8">
        <f t="shared" si="298"/>
        <v>19.858333333333334</v>
      </c>
      <c r="V1919" s="8">
        <f t="shared" si="299"/>
        <v>19.55</v>
      </c>
    </row>
    <row r="1920" spans="1:22" ht="13.5" x14ac:dyDescent="0.25">
      <c r="A1920" s="3">
        <f>RSI!A1920</f>
        <v>44805</v>
      </c>
      <c r="B1920" s="2">
        <f>RSI!B1920</f>
        <v>4.4195000000000002</v>
      </c>
      <c r="C1920" s="2">
        <f>RSI!I1920</f>
        <v>50.588004531188687</v>
      </c>
      <c r="D1920" s="2">
        <f>MACD!E1920</f>
        <v>-2.8550739508270695E-2</v>
      </c>
      <c r="E1920" s="2">
        <f>MACD!F1920</f>
        <v>-8.523967971089913E-2</v>
      </c>
      <c r="F1920" s="2">
        <f>'Moving Avg'!D1920</f>
        <v>4.413079999999999</v>
      </c>
      <c r="G1920" s="2">
        <f>'Moving Avg'!F1920</f>
        <v>4.4078549999999996</v>
      </c>
      <c r="H1920" s="2">
        <f>'Moving Avg'!G1920</f>
        <v>4.4359539999999997</v>
      </c>
      <c r="I1920" s="2">
        <f>'Moving Avg'!H1920</f>
        <v>4.8041200000000028</v>
      </c>
      <c r="J1920" s="6" t="str">
        <f>OBV!F1920</f>
        <v>BULLISH</v>
      </c>
      <c r="K1920" s="6" t="str">
        <f>OBV!G1920</f>
        <v>NEUTRAL</v>
      </c>
      <c r="L1920" s="6" t="str">
        <f>OBV!H1920</f>
        <v>NEUTRAL</v>
      </c>
      <c r="M1920" s="8">
        <f t="shared" si="290"/>
        <v>25</v>
      </c>
      <c r="N1920" s="8">
        <f t="shared" si="291"/>
        <v>0</v>
      </c>
      <c r="O1920" s="8">
        <f t="shared" si="292"/>
        <v>0</v>
      </c>
      <c r="P1920" s="8">
        <f t="shared" si="293"/>
        <v>49.5</v>
      </c>
      <c r="Q1920" s="9">
        <f t="shared" si="294"/>
        <v>16.175000000000001</v>
      </c>
      <c r="R1920" s="9">
        <f t="shared" si="295"/>
        <v>17.375</v>
      </c>
      <c r="S1920" s="9">
        <f t="shared" si="296"/>
        <v>26.025000000000002</v>
      </c>
      <c r="T1920" s="9">
        <f t="shared" si="297"/>
        <v>18.625</v>
      </c>
      <c r="U1920" s="8">
        <f t="shared" si="298"/>
        <v>19.858333333333334</v>
      </c>
      <c r="V1920" s="8">
        <f t="shared" si="299"/>
        <v>19.55</v>
      </c>
    </row>
    <row r="1921" spans="1:22" ht="13.5" x14ac:dyDescent="0.25">
      <c r="A1921" s="3">
        <f>RSI!A1921</f>
        <v>44806</v>
      </c>
      <c r="B1921" s="2">
        <f>RSI!B1921</f>
        <v>4.4115000000000002</v>
      </c>
      <c r="C1921" s="2">
        <f>RSI!I1921</f>
        <v>49.856474938247068</v>
      </c>
      <c r="D1921" s="2">
        <f>MACD!E1921</f>
        <v>-9.3126499567084409E-3</v>
      </c>
      <c r="E1921" s="2">
        <f>MACD!F1921</f>
        <v>-7.0054273760061E-2</v>
      </c>
      <c r="F1921" s="2">
        <f>'Moving Avg'!D1921</f>
        <v>4.4130799999999999</v>
      </c>
      <c r="G1921" s="2">
        <f>'Moving Avg'!F1921</f>
        <v>4.4175149999999999</v>
      </c>
      <c r="H1921" s="2">
        <f>'Moving Avg'!G1921</f>
        <v>4.4283880000000009</v>
      </c>
      <c r="I1921" s="2">
        <f>'Moving Avg'!H1921</f>
        <v>4.8042810000000022</v>
      </c>
      <c r="J1921" s="6" t="str">
        <f>OBV!F1921</f>
        <v>BEARISH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0</v>
      </c>
      <c r="O1921" s="8">
        <f t="shared" si="292"/>
        <v>0</v>
      </c>
      <c r="P1921" s="8">
        <f t="shared" si="293"/>
        <v>16.5</v>
      </c>
      <c r="Q1921" s="9">
        <f t="shared" si="294"/>
        <v>11.225</v>
      </c>
      <c r="R1921" s="9">
        <f t="shared" si="295"/>
        <v>9.125</v>
      </c>
      <c r="S1921" s="9">
        <f t="shared" si="296"/>
        <v>11.175000000000001</v>
      </c>
      <c r="T1921" s="9">
        <f t="shared" si="297"/>
        <v>10.375</v>
      </c>
      <c r="U1921" s="8">
        <f t="shared" si="298"/>
        <v>10.508333333333335</v>
      </c>
      <c r="V1921" s="8">
        <f t="shared" si="299"/>
        <v>10.475000000000001</v>
      </c>
    </row>
    <row r="1922" spans="1:22" ht="13.5" x14ac:dyDescent="0.25">
      <c r="A1922" s="3">
        <f>RSI!A1922</f>
        <v>44809</v>
      </c>
      <c r="B1922" s="2">
        <f>RSI!B1922</f>
        <v>4.2988</v>
      </c>
      <c r="C1922" s="2">
        <f>RSI!I1922</f>
        <v>40.886641113025526</v>
      </c>
      <c r="D1922" s="2">
        <f>MACD!E1922</f>
        <v>1.5315057241315877E-2</v>
      </c>
      <c r="E1922" s="2">
        <f>MACD!F1922</f>
        <v>-5.2980407559785628E-2</v>
      </c>
      <c r="F1922" s="2">
        <f>'Moving Avg'!D1922</f>
        <v>4.3825000000000003</v>
      </c>
      <c r="G1922" s="2">
        <f>'Moving Avg'!F1922</f>
        <v>4.4219449999999991</v>
      </c>
      <c r="H1922" s="2">
        <f>'Moving Avg'!G1922</f>
        <v>4.4177619999999997</v>
      </c>
      <c r="I1922" s="2">
        <f>'Moving Avg'!H1922</f>
        <v>4.8037580000000029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11.225</v>
      </c>
      <c r="R1922" s="9">
        <f t="shared" si="295"/>
        <v>9.125</v>
      </c>
      <c r="S1922" s="9">
        <f t="shared" si="296"/>
        <v>11.175000000000001</v>
      </c>
      <c r="T1922" s="9">
        <f t="shared" si="297"/>
        <v>10.375</v>
      </c>
      <c r="U1922" s="8">
        <f t="shared" si="298"/>
        <v>10.508333333333335</v>
      </c>
      <c r="V1922" s="8">
        <f t="shared" si="299"/>
        <v>10.475000000000001</v>
      </c>
    </row>
    <row r="1923" spans="1:22" ht="13.5" x14ac:dyDescent="0.25">
      <c r="A1923" s="3">
        <f>RSI!A1923</f>
        <v>44810</v>
      </c>
      <c r="B1923" s="2">
        <f>RSI!B1923</f>
        <v>4.2343999999999999</v>
      </c>
      <c r="C1923" s="2">
        <f>RSI!I1923</f>
        <v>36.811074821681522</v>
      </c>
      <c r="D1923" s="2">
        <f>MACD!E1923</f>
        <v>3.5391294422203678E-2</v>
      </c>
      <c r="E1923" s="2">
        <f>MACD!F1923</f>
        <v>-3.5306067163387772E-2</v>
      </c>
      <c r="F1923" s="2">
        <f>'Moving Avg'!D1923</f>
        <v>4.3583600000000002</v>
      </c>
      <c r="G1923" s="2">
        <f>'Moving Avg'!F1923</f>
        <v>4.4183250000000003</v>
      </c>
      <c r="H1923" s="2">
        <f>'Moving Avg'!G1923</f>
        <v>4.4043999999999999</v>
      </c>
      <c r="I1923" s="2">
        <f>'Moving Avg'!H1923</f>
        <v>4.8029130000000029</v>
      </c>
      <c r="J1923" s="6" t="str">
        <f>OBV!F1923</f>
        <v>BEARISH</v>
      </c>
      <c r="K1923" s="6" t="str">
        <f>OBV!G1923</f>
        <v>WEAK</v>
      </c>
      <c r="L1923" s="6" t="str">
        <f>OBV!H1923</f>
        <v>CONFIRMED BEARISH</v>
      </c>
      <c r="M1923" s="8">
        <f t="shared" si="300"/>
        <v>25</v>
      </c>
      <c r="N1923" s="8">
        <f t="shared" si="301"/>
        <v>0</v>
      </c>
      <c r="O1923" s="8">
        <f t="shared" si="302"/>
        <v>0</v>
      </c>
      <c r="P1923" s="8">
        <f t="shared" si="303"/>
        <v>0</v>
      </c>
      <c r="Q1923" s="9">
        <f t="shared" ref="Q1923:Q1986" si="304">0.35*M1923+N1923*0.35+O1923*0.15+P1923*0.15</f>
        <v>8.75</v>
      </c>
      <c r="R1923" s="9">
        <f t="shared" ref="R1923:R1986" si="305">M1923*0.2+N1923*0.2+O1923*0.35+P1923*0.25</f>
        <v>5</v>
      </c>
      <c r="S1923" s="9">
        <f t="shared" ref="S1923:S1986" si="306">M1923*0.15+N1923*0.15+O1923*0.25+P1923*0.45</f>
        <v>3.75</v>
      </c>
      <c r="T1923" s="9">
        <f t="shared" ref="T1923:T1986" si="307">0.25*SUM(M1923:P1923)</f>
        <v>6.25</v>
      </c>
      <c r="U1923" s="8">
        <f t="shared" ref="U1923:U1986" si="308">SUM(Q1923:S1923)/3</f>
        <v>5.833333333333333</v>
      </c>
      <c r="V1923" s="8">
        <f t="shared" ref="V1923:V1986" si="309">SUM(Q1923:T1923)/4</f>
        <v>5.9375</v>
      </c>
    </row>
    <row r="1924" spans="1:22" ht="13.5" x14ac:dyDescent="0.25">
      <c r="A1924" s="3">
        <f>RSI!A1924</f>
        <v>44811</v>
      </c>
      <c r="B1924" s="2">
        <f>RSI!B1924</f>
        <v>4.1539000000000001</v>
      </c>
      <c r="C1924" s="2">
        <f>RSI!I1924</f>
        <v>32.455994715341902</v>
      </c>
      <c r="D1924" s="2">
        <f>MACD!E1924</f>
        <v>5.315539712036621E-2</v>
      </c>
      <c r="E1924" s="2">
        <f>MACD!F1924</f>
        <v>-1.7613774306636975E-2</v>
      </c>
      <c r="F1924" s="2">
        <f>'Moving Avg'!D1924</f>
        <v>4.3036200000000004</v>
      </c>
      <c r="G1924" s="2">
        <f>'Moving Avg'!F1924</f>
        <v>4.4086650000000009</v>
      </c>
      <c r="H1924" s="2">
        <f>'Moving Avg'!G1924</f>
        <v>4.39297</v>
      </c>
      <c r="I1924" s="2">
        <f>'Moving Avg'!H1924</f>
        <v>4.8016655000000039</v>
      </c>
      <c r="J1924" s="6" t="str">
        <f>OBV!F1924</f>
        <v>BEARISH</v>
      </c>
      <c r="K1924" s="6" t="str">
        <f>OBV!G1924</f>
        <v>WEAK</v>
      </c>
      <c r="L1924" s="6" t="str">
        <f>OBV!H1924</f>
        <v>CONFIRMED BEARISH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0</v>
      </c>
      <c r="Q1924" s="9">
        <f t="shared" si="304"/>
        <v>8.75</v>
      </c>
      <c r="R1924" s="9">
        <f t="shared" si="305"/>
        <v>5</v>
      </c>
      <c r="S1924" s="9">
        <f t="shared" si="306"/>
        <v>3.75</v>
      </c>
      <c r="T1924" s="9">
        <f t="shared" si="307"/>
        <v>6.25</v>
      </c>
      <c r="U1924" s="8">
        <f t="shared" si="308"/>
        <v>5.833333333333333</v>
      </c>
      <c r="V1924" s="8">
        <f t="shared" si="309"/>
        <v>5.9375</v>
      </c>
    </row>
    <row r="1925" spans="1:22" ht="13.5" x14ac:dyDescent="0.25">
      <c r="A1925" s="3">
        <f>RSI!A1925</f>
        <v>44812</v>
      </c>
      <c r="B1925" s="2">
        <f>RSI!B1925</f>
        <v>4.1296999999999997</v>
      </c>
      <c r="C1925" s="2">
        <f>RSI!I1925</f>
        <v>31.258722130021596</v>
      </c>
      <c r="D1925" s="2">
        <f>MACD!E1925</f>
        <v>7.013290895373725E-2</v>
      </c>
      <c r="E1925" s="2">
        <f>MACD!F1925</f>
        <v>-6.4437654562130714E-5</v>
      </c>
      <c r="F1925" s="2">
        <f>'Moving Avg'!D1925</f>
        <v>4.24566</v>
      </c>
      <c r="G1925" s="2">
        <f>'Moving Avg'!F1925</f>
        <v>4.3945749999999997</v>
      </c>
      <c r="H1925" s="2">
        <f>'Moving Avg'!G1925</f>
        <v>4.3796059999999999</v>
      </c>
      <c r="I1925" s="2">
        <f>'Moving Avg'!H1925</f>
        <v>4.8002970000000031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  <c r="M1925" s="8">
        <f t="shared" si="300"/>
        <v>25</v>
      </c>
      <c r="N1925" s="8">
        <f t="shared" si="301"/>
        <v>0</v>
      </c>
      <c r="O1925" s="8">
        <f t="shared" si="302"/>
        <v>0</v>
      </c>
      <c r="P1925" s="8">
        <f t="shared" si="303"/>
        <v>0</v>
      </c>
      <c r="Q1925" s="9">
        <f t="shared" si="304"/>
        <v>8.75</v>
      </c>
      <c r="R1925" s="9">
        <f t="shared" si="305"/>
        <v>5</v>
      </c>
      <c r="S1925" s="9">
        <f t="shared" si="306"/>
        <v>3.75</v>
      </c>
      <c r="T1925" s="9">
        <f t="shared" si="307"/>
        <v>6.25</v>
      </c>
      <c r="U1925" s="8">
        <f t="shared" si="308"/>
        <v>5.833333333333333</v>
      </c>
      <c r="V1925" s="8">
        <f t="shared" si="309"/>
        <v>5.9375</v>
      </c>
    </row>
    <row r="1926" spans="1:22" ht="13.5" x14ac:dyDescent="0.25">
      <c r="A1926" s="3">
        <f>RSI!A1926</f>
        <v>44813</v>
      </c>
      <c r="B1926" s="2">
        <f>RSI!B1926</f>
        <v>4.1860999999999997</v>
      </c>
      <c r="C1926" s="2">
        <f>RSI!I1926</f>
        <v>37.083889427567243</v>
      </c>
      <c r="D1926" s="2">
        <f>MACD!E1926</f>
        <v>8.0529160003201206E-2</v>
      </c>
      <c r="E1926" s="2">
        <f>MACD!F1926</f>
        <v>1.6054281876990536E-2</v>
      </c>
      <c r="F1926" s="2">
        <f>'Moving Avg'!D1926</f>
        <v>4.2005800000000004</v>
      </c>
      <c r="G1926" s="2">
        <f>'Moving Avg'!F1926</f>
        <v>4.3833049999999982</v>
      </c>
      <c r="H1926" s="2">
        <f>'Moving Avg'!G1926</f>
        <v>4.3660820000000005</v>
      </c>
      <c r="I1926" s="2">
        <f>'Moving Avg'!H1926</f>
        <v>4.7992105000000036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  <c r="M1926" s="8">
        <f t="shared" si="300"/>
        <v>25</v>
      </c>
      <c r="N1926" s="8">
        <f t="shared" si="301"/>
        <v>0</v>
      </c>
      <c r="O1926" s="8">
        <f t="shared" si="302"/>
        <v>0</v>
      </c>
      <c r="P1926" s="8">
        <f t="shared" si="303"/>
        <v>0</v>
      </c>
      <c r="Q1926" s="9">
        <f t="shared" si="304"/>
        <v>8.75</v>
      </c>
      <c r="R1926" s="9">
        <f t="shared" si="305"/>
        <v>5</v>
      </c>
      <c r="S1926" s="9">
        <f t="shared" si="306"/>
        <v>3.75</v>
      </c>
      <c r="T1926" s="9">
        <f t="shared" si="307"/>
        <v>6.25</v>
      </c>
      <c r="U1926" s="8">
        <f t="shared" si="308"/>
        <v>5.833333333333333</v>
      </c>
      <c r="V1926" s="8">
        <f t="shared" si="309"/>
        <v>5.9375</v>
      </c>
    </row>
    <row r="1927" spans="1:22" ht="13.5" x14ac:dyDescent="0.25">
      <c r="A1927" s="3">
        <f>RSI!A1927</f>
        <v>44816</v>
      </c>
      <c r="B1927" s="2">
        <f>RSI!B1927</f>
        <v>4.1779999999999999</v>
      </c>
      <c r="C1927" s="2">
        <f>RSI!I1927</f>
        <v>36.604143115963055</v>
      </c>
      <c r="D1927" s="2">
        <f>MACD!E1927</f>
        <v>9.7109936067560909E-2</v>
      </c>
      <c r="E1927" s="2">
        <f>MACD!F1927</f>
        <v>3.2265412715104608E-2</v>
      </c>
      <c r="F1927" s="2">
        <f>'Moving Avg'!D1927</f>
        <v>4.1764200000000002</v>
      </c>
      <c r="G1927" s="2">
        <f>'Moving Avg'!F1927</f>
        <v>4.3712299999999988</v>
      </c>
      <c r="H1927" s="2">
        <f>'Moving Avg'!G1927</f>
        <v>4.3546500000000004</v>
      </c>
      <c r="I1927" s="2">
        <f>'Moving Avg'!H1927</f>
        <v>4.7980835000000024</v>
      </c>
      <c r="J1927" s="6" t="str">
        <f>OBV!F1927</f>
        <v>BEARISH</v>
      </c>
      <c r="K1927" s="6" t="str">
        <f>OBV!G1927</f>
        <v>WEAK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0</v>
      </c>
      <c r="P1927" s="8">
        <f t="shared" si="303"/>
        <v>0</v>
      </c>
      <c r="Q1927" s="9">
        <f t="shared" si="304"/>
        <v>8.75</v>
      </c>
      <c r="R1927" s="9">
        <f t="shared" si="305"/>
        <v>5</v>
      </c>
      <c r="S1927" s="9">
        <f t="shared" si="306"/>
        <v>3.75</v>
      </c>
      <c r="T1927" s="9">
        <f t="shared" si="307"/>
        <v>6.25</v>
      </c>
      <c r="U1927" s="8">
        <f t="shared" si="308"/>
        <v>5.833333333333333</v>
      </c>
      <c r="V1927" s="8">
        <f t="shared" si="309"/>
        <v>5.9375</v>
      </c>
    </row>
    <row r="1928" spans="1:22" ht="13.5" x14ac:dyDescent="0.25">
      <c r="A1928" s="3">
        <f>RSI!A1928</f>
        <v>44817</v>
      </c>
      <c r="B1928" s="2">
        <f>RSI!B1928</f>
        <v>4.1860999999999997</v>
      </c>
      <c r="C1928" s="2">
        <f>RSI!I1928</f>
        <v>37.475233320568186</v>
      </c>
      <c r="D1928" s="2">
        <f>MACD!E1928</f>
        <v>9.6651456504679878E-2</v>
      </c>
      <c r="E1928" s="2">
        <f>MACD!F1928</f>
        <v>4.5142621473019666E-2</v>
      </c>
      <c r="F1928" s="2">
        <f>'Moving Avg'!D1928</f>
        <v>4.16676</v>
      </c>
      <c r="G1928" s="2">
        <f>'Moving Avg'!F1928</f>
        <v>4.3595599999999983</v>
      </c>
      <c r="H1928" s="2">
        <f>'Moving Avg'!G1928</f>
        <v>4.342092000000001</v>
      </c>
      <c r="I1928" s="2">
        <f>'Moving Avg'!H1928</f>
        <v>4.7970370000000031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0</v>
      </c>
      <c r="P1928" s="8">
        <f t="shared" si="303"/>
        <v>16.5</v>
      </c>
      <c r="Q1928" s="9">
        <f t="shared" si="304"/>
        <v>11.225</v>
      </c>
      <c r="R1928" s="9">
        <f t="shared" si="305"/>
        <v>9.125</v>
      </c>
      <c r="S1928" s="9">
        <f t="shared" si="306"/>
        <v>11.175000000000001</v>
      </c>
      <c r="T1928" s="9">
        <f t="shared" si="307"/>
        <v>10.375</v>
      </c>
      <c r="U1928" s="8">
        <f t="shared" si="308"/>
        <v>10.508333333333335</v>
      </c>
      <c r="V1928" s="8">
        <f t="shared" si="309"/>
        <v>10.475000000000001</v>
      </c>
    </row>
    <row r="1929" spans="1:22" ht="13.5" x14ac:dyDescent="0.25">
      <c r="A1929" s="3">
        <f>RSI!A1929</f>
        <v>44818</v>
      </c>
      <c r="B1929" s="2">
        <f>RSI!B1929</f>
        <v>4.2263000000000002</v>
      </c>
      <c r="C1929" s="2">
        <f>RSI!I1929</f>
        <v>41.75285722419936</v>
      </c>
      <c r="D1929" s="2">
        <f>MACD!E1929</f>
        <v>0.10529280207216907</v>
      </c>
      <c r="E1929" s="2">
        <f>MACD!F1929</f>
        <v>5.7172657592849549E-2</v>
      </c>
      <c r="F1929" s="2">
        <f>'Moving Avg'!D1929</f>
        <v>4.1812399999999998</v>
      </c>
      <c r="G1929" s="2">
        <f>'Moving Avg'!F1929</f>
        <v>4.3454699999999988</v>
      </c>
      <c r="H1929" s="2">
        <f>'Moving Avg'!G1929</f>
        <v>4.3348460000000006</v>
      </c>
      <c r="I1929" s="2">
        <f>'Moving Avg'!H1929</f>
        <v>4.7961515000000032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  <c r="M1929" s="8">
        <f t="shared" si="300"/>
        <v>25</v>
      </c>
      <c r="N1929" s="8">
        <f t="shared" si="301"/>
        <v>0</v>
      </c>
      <c r="O1929" s="8">
        <f t="shared" si="302"/>
        <v>0</v>
      </c>
      <c r="P1929" s="8">
        <f t="shared" si="303"/>
        <v>83.5</v>
      </c>
      <c r="Q1929" s="9">
        <f t="shared" si="304"/>
        <v>21.274999999999999</v>
      </c>
      <c r="R1929" s="9">
        <f t="shared" si="305"/>
        <v>25.875</v>
      </c>
      <c r="S1929" s="9">
        <f t="shared" si="306"/>
        <v>41.325000000000003</v>
      </c>
      <c r="T1929" s="9">
        <f t="shared" si="307"/>
        <v>27.125</v>
      </c>
      <c r="U1929" s="8">
        <f t="shared" si="308"/>
        <v>29.491666666666664</v>
      </c>
      <c r="V1929" s="8">
        <f t="shared" si="309"/>
        <v>28.9</v>
      </c>
    </row>
    <row r="1930" spans="1:22" ht="13.5" x14ac:dyDescent="0.25">
      <c r="A1930" s="3">
        <f>RSI!A1930</f>
        <v>44819</v>
      </c>
      <c r="B1930" s="2">
        <f>RSI!B1930</f>
        <v>4.1779999999999999</v>
      </c>
      <c r="C1930" s="2">
        <f>RSI!I1930</f>
        <v>38.357348449986013</v>
      </c>
      <c r="D1930" s="2">
        <f>MACD!E1930</f>
        <v>0.11548881011425127</v>
      </c>
      <c r="E1930" s="2">
        <f>MACD!F1930</f>
        <v>6.8835888097129899E-2</v>
      </c>
      <c r="F1930" s="2">
        <f>'Moving Avg'!D1930</f>
        <v>4.1909000000000001</v>
      </c>
      <c r="G1930" s="2">
        <f>'Moving Avg'!F1930</f>
        <v>4.3289649999999984</v>
      </c>
      <c r="H1930" s="2">
        <f>'Moving Avg'!G1930</f>
        <v>4.3266340000000012</v>
      </c>
      <c r="I1930" s="2">
        <f>'Moving Avg'!H1930</f>
        <v>4.7951050000000031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83.5</v>
      </c>
      <c r="Q1930" s="9">
        <f t="shared" si="304"/>
        <v>21.274999999999999</v>
      </c>
      <c r="R1930" s="9">
        <f t="shared" si="305"/>
        <v>25.875</v>
      </c>
      <c r="S1930" s="9">
        <f t="shared" si="306"/>
        <v>41.325000000000003</v>
      </c>
      <c r="T1930" s="9">
        <f t="shared" si="307"/>
        <v>27.125</v>
      </c>
      <c r="U1930" s="8">
        <f t="shared" si="308"/>
        <v>29.491666666666664</v>
      </c>
      <c r="V1930" s="8">
        <f t="shared" si="309"/>
        <v>28.9</v>
      </c>
    </row>
    <row r="1931" spans="1:22" ht="13.5" x14ac:dyDescent="0.25">
      <c r="A1931" s="3">
        <f>RSI!A1931</f>
        <v>44820</v>
      </c>
      <c r="B1931" s="2">
        <f>RSI!B1931</f>
        <v>4.1779999999999999</v>
      </c>
      <c r="C1931" s="2">
        <f>RSI!I1931</f>
        <v>38.357348449985999</v>
      </c>
      <c r="D1931" s="2">
        <f>MACD!E1931</f>
        <v>0.12368239122854074</v>
      </c>
      <c r="E1931" s="2">
        <f>MACD!F1931</f>
        <v>7.9805188723412079E-2</v>
      </c>
      <c r="F1931" s="2">
        <f>'Moving Avg'!D1931</f>
        <v>4.1892800000000001</v>
      </c>
      <c r="G1931" s="2">
        <f>'Moving Avg'!F1931</f>
        <v>4.3124599999999988</v>
      </c>
      <c r="H1931" s="2">
        <f>'Moving Avg'!G1931</f>
        <v>4.318422</v>
      </c>
      <c r="I1931" s="2">
        <f>'Moving Avg'!H1931</f>
        <v>4.7942595000000026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66.5</v>
      </c>
      <c r="Q1931" s="9">
        <f t="shared" si="304"/>
        <v>18.725000000000001</v>
      </c>
      <c r="R1931" s="9">
        <f t="shared" si="305"/>
        <v>21.625</v>
      </c>
      <c r="S1931" s="9">
        <f t="shared" si="306"/>
        <v>33.674999999999997</v>
      </c>
      <c r="T1931" s="9">
        <f t="shared" si="307"/>
        <v>22.875</v>
      </c>
      <c r="U1931" s="8">
        <f t="shared" si="308"/>
        <v>24.675000000000001</v>
      </c>
      <c r="V1931" s="8">
        <f t="shared" si="309"/>
        <v>24.225000000000001</v>
      </c>
    </row>
    <row r="1932" spans="1:22" ht="13.5" x14ac:dyDescent="0.25">
      <c r="A1932" s="3">
        <f>RSI!A1932</f>
        <v>44823</v>
      </c>
      <c r="B1932" s="2">
        <f>RSI!B1932</f>
        <v>4.1779999999999999</v>
      </c>
      <c r="C1932" s="2">
        <f>RSI!I1932</f>
        <v>38.357348449985999</v>
      </c>
      <c r="D1932" s="2">
        <f>MACD!E1932</f>
        <v>0.11401488479411181</v>
      </c>
      <c r="E1932" s="2">
        <f>MACD!F1932</f>
        <v>8.6647127937552026E-2</v>
      </c>
      <c r="F1932" s="2">
        <f>'Moving Avg'!D1932</f>
        <v>4.1892800000000001</v>
      </c>
      <c r="G1932" s="2">
        <f>'Moving Avg'!F1932</f>
        <v>4.2959549999999984</v>
      </c>
      <c r="H1932" s="2">
        <f>'Moving Avg'!G1932</f>
        <v>4.3102100000000005</v>
      </c>
      <c r="I1932" s="2">
        <f>'Moving Avg'!H1932</f>
        <v>4.7932130000000033</v>
      </c>
      <c r="J1932" s="6" t="str">
        <f>OBV!F1932</f>
        <v>BULLISH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49.5</v>
      </c>
      <c r="Q1932" s="9">
        <f t="shared" si="304"/>
        <v>16.175000000000001</v>
      </c>
      <c r="R1932" s="9">
        <f t="shared" si="305"/>
        <v>17.375</v>
      </c>
      <c r="S1932" s="9">
        <f t="shared" si="306"/>
        <v>26.025000000000002</v>
      </c>
      <c r="T1932" s="9">
        <f t="shared" si="307"/>
        <v>18.625</v>
      </c>
      <c r="U1932" s="8">
        <f t="shared" si="308"/>
        <v>19.858333333333334</v>
      </c>
      <c r="V1932" s="8">
        <f t="shared" si="309"/>
        <v>19.55</v>
      </c>
    </row>
    <row r="1933" spans="1:22" ht="13.5" x14ac:dyDescent="0.25">
      <c r="A1933" s="3">
        <f>RSI!A1933</f>
        <v>44824</v>
      </c>
      <c r="B1933" s="2">
        <f>RSI!B1933</f>
        <v>4.1779999999999999</v>
      </c>
      <c r="C1933" s="2">
        <f>RSI!I1933</f>
        <v>38.357348449985999</v>
      </c>
      <c r="D1933" s="2">
        <f>MACD!E1933</f>
        <v>9.6610258558657236E-2</v>
      </c>
      <c r="E1933" s="2">
        <f>MACD!F1933</f>
        <v>8.8639754061773074E-2</v>
      </c>
      <c r="F1933" s="2">
        <f>'Moving Avg'!D1933</f>
        <v>4.1876600000000002</v>
      </c>
      <c r="G1933" s="2">
        <f>'Moving Avg'!F1933</f>
        <v>4.281464999999999</v>
      </c>
      <c r="H1933" s="2">
        <f>'Moving Avg'!G1933</f>
        <v>4.3036079999999997</v>
      </c>
      <c r="I1933" s="2">
        <f>'Moving Avg'!H1933</f>
        <v>4.7922470000000024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66.5</v>
      </c>
      <c r="Q1933" s="9">
        <f t="shared" si="304"/>
        <v>18.725000000000001</v>
      </c>
      <c r="R1933" s="9">
        <f t="shared" si="305"/>
        <v>21.625</v>
      </c>
      <c r="S1933" s="9">
        <f t="shared" si="306"/>
        <v>33.674999999999997</v>
      </c>
      <c r="T1933" s="9">
        <f t="shared" si="307"/>
        <v>22.875</v>
      </c>
      <c r="U1933" s="8">
        <f t="shared" si="308"/>
        <v>24.675000000000001</v>
      </c>
      <c r="V1933" s="8">
        <f t="shared" si="309"/>
        <v>24.225000000000001</v>
      </c>
    </row>
    <row r="1934" spans="1:22" ht="13.5" x14ac:dyDescent="0.25">
      <c r="A1934" s="3">
        <f>RSI!A1934</f>
        <v>44825</v>
      </c>
      <c r="B1934" s="2">
        <f>RSI!B1934</f>
        <v>4.3792999999999997</v>
      </c>
      <c r="C1934" s="2">
        <f>RSI!I1934</f>
        <v>57.659631130623325</v>
      </c>
      <c r="D1934" s="2">
        <f>MACD!E1934</f>
        <v>5.5220192322233963E-2</v>
      </c>
      <c r="E1934" s="2">
        <f>MACD!F1934</f>
        <v>8.195584171386526E-2</v>
      </c>
      <c r="F1934" s="2">
        <f>'Moving Avg'!D1934</f>
        <v>4.2182599999999999</v>
      </c>
      <c r="G1934" s="2">
        <f>'Moving Avg'!F1934</f>
        <v>4.2790499999999989</v>
      </c>
      <c r="H1934" s="2">
        <f>'Moving Avg'!G1934</f>
        <v>4.3026419999999987</v>
      </c>
      <c r="I1934" s="2">
        <f>'Moving Avg'!H1934</f>
        <v>4.7922875000000031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  <c r="M1934" s="8">
        <f t="shared" si="300"/>
        <v>25</v>
      </c>
      <c r="N1934" s="8">
        <f t="shared" si="301"/>
        <v>100</v>
      </c>
      <c r="O1934" s="8">
        <f t="shared" si="302"/>
        <v>0</v>
      </c>
      <c r="P1934" s="8">
        <f t="shared" si="303"/>
        <v>83.5</v>
      </c>
      <c r="Q1934" s="9">
        <f t="shared" si="304"/>
        <v>56.274999999999999</v>
      </c>
      <c r="R1934" s="9">
        <f t="shared" si="305"/>
        <v>45.875</v>
      </c>
      <c r="S1934" s="9">
        <f t="shared" si="306"/>
        <v>56.325000000000003</v>
      </c>
      <c r="T1934" s="9">
        <f t="shared" si="307"/>
        <v>52.125</v>
      </c>
      <c r="U1934" s="8">
        <f t="shared" si="308"/>
        <v>52.82500000000001</v>
      </c>
      <c r="V1934" s="8">
        <f t="shared" si="309"/>
        <v>52.650000000000006</v>
      </c>
    </row>
    <row r="1935" spans="1:22" ht="13.5" x14ac:dyDescent="0.25">
      <c r="A1935" s="3">
        <f>RSI!A1935</f>
        <v>44826</v>
      </c>
      <c r="B1935" s="2">
        <f>RSI!B1935</f>
        <v>4.4678000000000004</v>
      </c>
      <c r="C1935" s="2">
        <f>RSI!I1935</f>
        <v>63.12636017040353</v>
      </c>
      <c r="D1935" s="2">
        <f>MACD!E1935</f>
        <v>9.3154943612505647E-3</v>
      </c>
      <c r="E1935" s="2">
        <f>MACD!F1935</f>
        <v>6.7427772243342329E-2</v>
      </c>
      <c r="F1935" s="2">
        <f>'Moving Avg'!D1935</f>
        <v>4.2762200000000004</v>
      </c>
      <c r="G1935" s="2">
        <f>'Moving Avg'!F1935</f>
        <v>4.281464999999999</v>
      </c>
      <c r="H1935" s="2">
        <f>'Moving Avg'!G1935</f>
        <v>4.3050560000000004</v>
      </c>
      <c r="I1935" s="2">
        <f>'Moving Avg'!H1935</f>
        <v>4.7928105000000025</v>
      </c>
      <c r="J1935" s="6" t="str">
        <f>OBV!F1935</f>
        <v>BULLISH</v>
      </c>
      <c r="K1935" s="6" t="str">
        <f>OBV!G1935</f>
        <v>STRONG</v>
      </c>
      <c r="L1935" s="6" t="str">
        <f>OBV!H1935</f>
        <v>CONFIRMED BULLISH</v>
      </c>
      <c r="M1935" s="8">
        <f t="shared" si="300"/>
        <v>25</v>
      </c>
      <c r="N1935" s="8">
        <f t="shared" si="301"/>
        <v>100</v>
      </c>
      <c r="O1935" s="8">
        <f t="shared" si="302"/>
        <v>0</v>
      </c>
      <c r="P1935" s="8">
        <f t="shared" si="303"/>
        <v>100</v>
      </c>
      <c r="Q1935" s="9">
        <f t="shared" si="304"/>
        <v>58.75</v>
      </c>
      <c r="R1935" s="9">
        <f t="shared" si="305"/>
        <v>50</v>
      </c>
      <c r="S1935" s="9">
        <f t="shared" si="306"/>
        <v>63.75</v>
      </c>
      <c r="T1935" s="9">
        <f t="shared" si="307"/>
        <v>56.25</v>
      </c>
      <c r="U1935" s="8">
        <f t="shared" si="308"/>
        <v>57.5</v>
      </c>
      <c r="V1935" s="8">
        <f t="shared" si="309"/>
        <v>57.1875</v>
      </c>
    </row>
    <row r="1936" spans="1:22" ht="13.5" x14ac:dyDescent="0.25">
      <c r="A1936" s="3">
        <f>RSI!A1936</f>
        <v>44827</v>
      </c>
      <c r="B1936" s="2">
        <f>RSI!B1936</f>
        <v>4.4516999999999998</v>
      </c>
      <c r="C1936" s="2">
        <f>RSI!I1936</f>
        <v>61.568953705258075</v>
      </c>
      <c r="D1936" s="2">
        <f>MACD!E1936</f>
        <v>-2.0739360102326465E-2</v>
      </c>
      <c r="E1936" s="2">
        <f>MACD!F1936</f>
        <v>4.9794345774208576E-2</v>
      </c>
      <c r="F1936" s="2">
        <f>'Moving Avg'!D1936</f>
        <v>4.3309599999999993</v>
      </c>
      <c r="G1936" s="2">
        <f>'Moving Avg'!F1936</f>
        <v>4.2834749999999993</v>
      </c>
      <c r="H1936" s="2">
        <f>'Moving Avg'!G1936</f>
        <v>4.3055379999999994</v>
      </c>
      <c r="I1936" s="2">
        <f>'Moving Avg'!H1936</f>
        <v>4.7931725000000025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0"/>
        <v>25</v>
      </c>
      <c r="N1936" s="8">
        <f t="shared" si="301"/>
        <v>100</v>
      </c>
      <c r="O1936" s="8">
        <f t="shared" si="302"/>
        <v>0</v>
      </c>
      <c r="P1936" s="8">
        <f t="shared" si="303"/>
        <v>100</v>
      </c>
      <c r="Q1936" s="9">
        <f t="shared" si="304"/>
        <v>58.75</v>
      </c>
      <c r="R1936" s="9">
        <f t="shared" si="305"/>
        <v>50</v>
      </c>
      <c r="S1936" s="9">
        <f t="shared" si="306"/>
        <v>63.75</v>
      </c>
      <c r="T1936" s="9">
        <f t="shared" si="307"/>
        <v>56.25</v>
      </c>
      <c r="U1936" s="8">
        <f t="shared" si="308"/>
        <v>57.5</v>
      </c>
      <c r="V1936" s="8">
        <f t="shared" si="309"/>
        <v>57.1875</v>
      </c>
    </row>
    <row r="1937" spans="1:22" ht="13.5" x14ac:dyDescent="0.25">
      <c r="A1937" s="3">
        <f>RSI!A1937</f>
        <v>44830</v>
      </c>
      <c r="B1937" s="2">
        <f>RSI!B1937</f>
        <v>4.5209999999999999</v>
      </c>
      <c r="C1937" s="2">
        <f>RSI!I1937</f>
        <v>65.512972938301886</v>
      </c>
      <c r="D1937" s="2">
        <f>MACD!E1937</f>
        <v>-5.3456532572623061E-2</v>
      </c>
      <c r="E1937" s="2">
        <f>MACD!F1937</f>
        <v>2.914417010484225E-2</v>
      </c>
      <c r="F1937" s="2">
        <f>'Moving Avg'!D1937</f>
        <v>4.3995600000000001</v>
      </c>
      <c r="G1937" s="2">
        <f>'Moving Avg'!F1937</f>
        <v>4.2869399999999995</v>
      </c>
      <c r="H1937" s="2">
        <f>'Moving Avg'!G1937</f>
        <v>4.3112699999999986</v>
      </c>
      <c r="I1937" s="2">
        <f>'Moving Avg'!H1937</f>
        <v>4.7942435000000021</v>
      </c>
      <c r="J1937" s="6" t="str">
        <f>OBV!F1937</f>
        <v>BULLISH</v>
      </c>
      <c r="K1937" s="6" t="str">
        <f>OBV!G1937</f>
        <v>STRONG</v>
      </c>
      <c r="L1937" s="6" t="str">
        <f>OBV!H1937</f>
        <v>BULLISH DIVERGENCE</v>
      </c>
      <c r="M1937" s="8">
        <f t="shared" si="300"/>
        <v>25</v>
      </c>
      <c r="N1937" s="8">
        <f t="shared" si="301"/>
        <v>100</v>
      </c>
      <c r="O1937" s="8">
        <f t="shared" si="302"/>
        <v>0</v>
      </c>
      <c r="P1937" s="8">
        <f t="shared" si="303"/>
        <v>83</v>
      </c>
      <c r="Q1937" s="9">
        <f t="shared" si="304"/>
        <v>56.2</v>
      </c>
      <c r="R1937" s="9">
        <f t="shared" si="305"/>
        <v>45.75</v>
      </c>
      <c r="S1937" s="9">
        <f t="shared" si="306"/>
        <v>56.1</v>
      </c>
      <c r="T1937" s="9">
        <f t="shared" si="307"/>
        <v>52</v>
      </c>
      <c r="U1937" s="8">
        <f t="shared" si="308"/>
        <v>52.683333333333337</v>
      </c>
      <c r="V1937" s="8">
        <f t="shared" si="309"/>
        <v>52.512500000000003</v>
      </c>
    </row>
    <row r="1938" spans="1:22" ht="13.5" x14ac:dyDescent="0.25">
      <c r="A1938" s="3">
        <f>RSI!A1938</f>
        <v>44831</v>
      </c>
      <c r="B1938" s="2">
        <f>RSI!B1938</f>
        <v>4.4943999999999997</v>
      </c>
      <c r="C1938" s="2">
        <f>RSI!I1938</f>
        <v>62.846889783079391</v>
      </c>
      <c r="D1938" s="2">
        <f>MACD!E1938</f>
        <v>-7.9172761344819875E-2</v>
      </c>
      <c r="E1938" s="2">
        <f>MACD!F1938</f>
        <v>7.4807838149098284E-3</v>
      </c>
      <c r="F1938" s="2">
        <f>'Moving Avg'!D1938</f>
        <v>4.4628399999999999</v>
      </c>
      <c r="G1938" s="2">
        <f>'Moving Avg'!F1938</f>
        <v>4.2939049999999988</v>
      </c>
      <c r="H1938" s="2">
        <f>'Moving Avg'!G1938</f>
        <v>4.3126060000000006</v>
      </c>
      <c r="I1938" s="2">
        <f>'Moving Avg'!H1938</f>
        <v>4.7951815000000018</v>
      </c>
      <c r="J1938" s="6" t="str">
        <f>OBV!F1938</f>
        <v>BULLISH</v>
      </c>
      <c r="K1938" s="6" t="str">
        <f>OBV!G1938</f>
        <v>STRONG</v>
      </c>
      <c r="L1938" s="6" t="str">
        <f>OBV!H1938</f>
        <v>BULLISH DIVERGENCE</v>
      </c>
      <c r="M1938" s="8">
        <f t="shared" si="300"/>
        <v>25</v>
      </c>
      <c r="N1938" s="8">
        <f t="shared" si="301"/>
        <v>100</v>
      </c>
      <c r="O1938" s="8">
        <f t="shared" si="302"/>
        <v>0</v>
      </c>
      <c r="P1938" s="8">
        <f t="shared" si="303"/>
        <v>83</v>
      </c>
      <c r="Q1938" s="9">
        <f t="shared" si="304"/>
        <v>56.2</v>
      </c>
      <c r="R1938" s="9">
        <f t="shared" si="305"/>
        <v>45.75</v>
      </c>
      <c r="S1938" s="9">
        <f t="shared" si="306"/>
        <v>56.1</v>
      </c>
      <c r="T1938" s="9">
        <f t="shared" si="307"/>
        <v>52</v>
      </c>
      <c r="U1938" s="8">
        <f t="shared" si="308"/>
        <v>52.683333333333337</v>
      </c>
      <c r="V1938" s="8">
        <f t="shared" si="309"/>
        <v>52.512500000000003</v>
      </c>
    </row>
    <row r="1939" spans="1:22" ht="13.5" x14ac:dyDescent="0.25">
      <c r="A1939" s="3">
        <f>RSI!A1939</f>
        <v>44832</v>
      </c>
      <c r="B1939" s="2">
        <f>RSI!B1939</f>
        <v>4.4147999999999996</v>
      </c>
      <c r="C1939" s="2">
        <f>RSI!I1939</f>
        <v>55.560259075209601</v>
      </c>
      <c r="D1939" s="2">
        <f>MACD!E1939</f>
        <v>-8.9851028772098829E-2</v>
      </c>
      <c r="E1939" s="2">
        <f>MACD!F1939</f>
        <v>-1.1985578702491902E-2</v>
      </c>
      <c r="F1939" s="2">
        <f>'Moving Avg'!D1939</f>
        <v>4.4699399999999994</v>
      </c>
      <c r="G1939" s="2">
        <f>'Moving Avg'!F1939</f>
        <v>4.2932649999999999</v>
      </c>
      <c r="H1939" s="2">
        <f>'Moving Avg'!G1939</f>
        <v>4.3131560000000002</v>
      </c>
      <c r="I1939" s="2">
        <f>'Moving Avg'!H1939</f>
        <v>4.7957215000000017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100</v>
      </c>
      <c r="O1939" s="8">
        <f t="shared" si="302"/>
        <v>0</v>
      </c>
      <c r="P1939" s="8">
        <f t="shared" si="303"/>
        <v>66.5</v>
      </c>
      <c r="Q1939" s="9">
        <f t="shared" si="304"/>
        <v>53.725000000000001</v>
      </c>
      <c r="R1939" s="9">
        <f t="shared" si="305"/>
        <v>41.625</v>
      </c>
      <c r="S1939" s="9">
        <f t="shared" si="306"/>
        <v>48.674999999999997</v>
      </c>
      <c r="T1939" s="9">
        <f t="shared" si="307"/>
        <v>47.875</v>
      </c>
      <c r="U1939" s="8">
        <f t="shared" si="308"/>
        <v>48.008333333333326</v>
      </c>
      <c r="V1939" s="8">
        <f t="shared" si="309"/>
        <v>47.974999999999994</v>
      </c>
    </row>
    <row r="1940" spans="1:22" ht="13.5" x14ac:dyDescent="0.25">
      <c r="A1940" s="3">
        <f>RSI!A1940</f>
        <v>44833</v>
      </c>
      <c r="B1940" s="2">
        <f>RSI!B1940</f>
        <v>4.3174999999999999</v>
      </c>
      <c r="C1940" s="2">
        <f>RSI!I1940</f>
        <v>48.203213924832944</v>
      </c>
      <c r="D1940" s="2">
        <f>MACD!E1940</f>
        <v>-9.9564759334530351E-2</v>
      </c>
      <c r="E1940" s="2">
        <f>MACD!F1940</f>
        <v>-2.9501414828899595E-2</v>
      </c>
      <c r="F1940" s="2">
        <f>'Moving Avg'!D1940</f>
        <v>4.4398799999999996</v>
      </c>
      <c r="G1940" s="2">
        <f>'Moving Avg'!F1940</f>
        <v>4.2881649999999993</v>
      </c>
      <c r="H1940" s="2">
        <f>'Moving Avg'!G1940</f>
        <v>4.3169119999999994</v>
      </c>
      <c r="I1940" s="2">
        <f>'Moving Avg'!H1940</f>
        <v>4.7958150000000019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25</v>
      </c>
      <c r="N1940" s="8">
        <f t="shared" si="301"/>
        <v>100</v>
      </c>
      <c r="O1940" s="8">
        <f t="shared" si="302"/>
        <v>0</v>
      </c>
      <c r="P1940" s="8">
        <f t="shared" si="303"/>
        <v>16.5</v>
      </c>
      <c r="Q1940" s="9">
        <f t="shared" si="304"/>
        <v>46.225000000000001</v>
      </c>
      <c r="R1940" s="9">
        <f t="shared" si="305"/>
        <v>29.125</v>
      </c>
      <c r="S1940" s="9">
        <f t="shared" si="306"/>
        <v>26.175000000000001</v>
      </c>
      <c r="T1940" s="9">
        <f t="shared" si="307"/>
        <v>35.375</v>
      </c>
      <c r="U1940" s="8">
        <f t="shared" si="308"/>
        <v>33.841666666666661</v>
      </c>
      <c r="V1940" s="8">
        <f t="shared" si="309"/>
        <v>34.224999999999994</v>
      </c>
    </row>
    <row r="1941" spans="1:22" ht="13.5" x14ac:dyDescent="0.25">
      <c r="A1941" s="3">
        <f>RSI!A1941</f>
        <v>44834</v>
      </c>
      <c r="B1941" s="2">
        <f>RSI!B1941</f>
        <v>4.2466999999999997</v>
      </c>
      <c r="C1941" s="2">
        <f>RSI!I1941</f>
        <v>43.671690177710367</v>
      </c>
      <c r="D1941" s="2">
        <f>MACD!E1941</f>
        <v>-0.10238589001068643</v>
      </c>
      <c r="E1941" s="2">
        <f>MACD!F1941</f>
        <v>-4.4078309865256966E-2</v>
      </c>
      <c r="F1941" s="2">
        <f>'Moving Avg'!D1941</f>
        <v>4.3988800000000001</v>
      </c>
      <c r="G1941" s="2">
        <f>'Moving Avg'!F1941</f>
        <v>4.2799249999999995</v>
      </c>
      <c r="H1941" s="2">
        <f>'Moving Avg'!G1941</f>
        <v>4.318124000000001</v>
      </c>
      <c r="I1941" s="2">
        <f>'Moving Avg'!H1941</f>
        <v>4.7955950000000023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25</v>
      </c>
      <c r="N1941" s="8">
        <f t="shared" si="301"/>
        <v>100</v>
      </c>
      <c r="O1941" s="8">
        <f t="shared" si="302"/>
        <v>0</v>
      </c>
      <c r="P1941" s="8">
        <f t="shared" si="303"/>
        <v>16.5</v>
      </c>
      <c r="Q1941" s="9">
        <f t="shared" si="304"/>
        <v>46.225000000000001</v>
      </c>
      <c r="R1941" s="9">
        <f t="shared" si="305"/>
        <v>29.125</v>
      </c>
      <c r="S1941" s="9">
        <f t="shared" si="306"/>
        <v>26.175000000000001</v>
      </c>
      <c r="T1941" s="9">
        <f t="shared" si="307"/>
        <v>35.375</v>
      </c>
      <c r="U1941" s="8">
        <f t="shared" si="308"/>
        <v>33.841666666666661</v>
      </c>
      <c r="V1941" s="8">
        <f t="shared" si="309"/>
        <v>34.224999999999994</v>
      </c>
    </row>
    <row r="1942" spans="1:22" ht="13.5" x14ac:dyDescent="0.25">
      <c r="A1942" s="3">
        <f>RSI!A1942</f>
        <v>44837</v>
      </c>
      <c r="B1942" s="2">
        <f>RSI!B1942</f>
        <v>4.3440000000000003</v>
      </c>
      <c r="C1942" s="2">
        <f>RSI!I1942</f>
        <v>50.55162820996609</v>
      </c>
      <c r="D1942" s="2">
        <f>MACD!E1942</f>
        <v>-0.11141970019843672</v>
      </c>
      <c r="E1942" s="2">
        <f>MACD!F1942</f>
        <v>-5.754658793189292E-2</v>
      </c>
      <c r="F1942" s="2">
        <f>'Moving Avg'!D1942</f>
        <v>4.36348</v>
      </c>
      <c r="G1942" s="2">
        <f>'Moving Avg'!F1942</f>
        <v>4.2821849999999992</v>
      </c>
      <c r="H1942" s="2">
        <f>'Moving Avg'!G1942</f>
        <v>4.3204779999999996</v>
      </c>
      <c r="I1942" s="2">
        <f>'Moving Avg'!H1942</f>
        <v>4.7958615000000018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100</v>
      </c>
      <c r="O1942" s="8">
        <f t="shared" si="302"/>
        <v>0</v>
      </c>
      <c r="P1942" s="8">
        <f t="shared" si="303"/>
        <v>16.5</v>
      </c>
      <c r="Q1942" s="9">
        <f t="shared" si="304"/>
        <v>46.225000000000001</v>
      </c>
      <c r="R1942" s="9">
        <f t="shared" si="305"/>
        <v>29.125</v>
      </c>
      <c r="S1942" s="9">
        <f t="shared" si="306"/>
        <v>26.175000000000001</v>
      </c>
      <c r="T1942" s="9">
        <f t="shared" si="307"/>
        <v>35.375</v>
      </c>
      <c r="U1942" s="8">
        <f t="shared" si="308"/>
        <v>33.841666666666661</v>
      </c>
      <c r="V1942" s="8">
        <f t="shared" si="309"/>
        <v>34.224999999999994</v>
      </c>
    </row>
    <row r="1943" spans="1:22" ht="13.5" x14ac:dyDescent="0.25">
      <c r="A1943" s="3">
        <f>RSI!A1943</f>
        <v>44838</v>
      </c>
      <c r="B1943" s="2">
        <f>RSI!B1943</f>
        <v>4.3440000000000003</v>
      </c>
      <c r="C1943" s="2">
        <f>RSI!I1943</f>
        <v>50.55162820996609</v>
      </c>
      <c r="D1943" s="2">
        <f>MACD!E1943</f>
        <v>-0.11911946943159268</v>
      </c>
      <c r="E1943" s="2">
        <f>MACD!F1943</f>
        <v>-6.9861164231832876E-2</v>
      </c>
      <c r="F1943" s="2">
        <f>'Moving Avg'!D1943</f>
        <v>4.3334000000000001</v>
      </c>
      <c r="G1943" s="2">
        <f>'Moving Avg'!F1943</f>
        <v>4.2876649999999987</v>
      </c>
      <c r="H1943" s="2">
        <f>'Moving Avg'!G1943</f>
        <v>4.3212219999999997</v>
      </c>
      <c r="I1943" s="2">
        <f>'Moving Avg'!H1943</f>
        <v>4.7961680000000015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25</v>
      </c>
      <c r="N1943" s="8">
        <f t="shared" si="301"/>
        <v>100</v>
      </c>
      <c r="O1943" s="8">
        <f t="shared" si="302"/>
        <v>0</v>
      </c>
      <c r="P1943" s="8">
        <f t="shared" si="303"/>
        <v>16.5</v>
      </c>
      <c r="Q1943" s="9">
        <f t="shared" si="304"/>
        <v>46.225000000000001</v>
      </c>
      <c r="R1943" s="9">
        <f t="shared" si="305"/>
        <v>29.125</v>
      </c>
      <c r="S1943" s="9">
        <f t="shared" si="306"/>
        <v>26.175000000000001</v>
      </c>
      <c r="T1943" s="9">
        <f t="shared" si="307"/>
        <v>35.375</v>
      </c>
      <c r="U1943" s="8">
        <f t="shared" si="308"/>
        <v>33.841666666666661</v>
      </c>
      <c r="V1943" s="8">
        <f t="shared" si="309"/>
        <v>34.224999999999994</v>
      </c>
    </row>
    <row r="1944" spans="1:22" ht="13.5" x14ac:dyDescent="0.25">
      <c r="A1944" s="3">
        <f>RSI!A1944</f>
        <v>44839</v>
      </c>
      <c r="B1944" s="2">
        <f>RSI!B1944</f>
        <v>4.2112999999999996</v>
      </c>
      <c r="C1944" s="2">
        <f>RSI!I1944</f>
        <v>42.366778677961221</v>
      </c>
      <c r="D1944" s="2">
        <f>MACD!E1944</f>
        <v>-8.4887442825869464E-2</v>
      </c>
      <c r="E1944" s="2">
        <f>MACD!F1944</f>
        <v>-7.2866419950640193E-2</v>
      </c>
      <c r="F1944" s="2">
        <f>'Moving Avg'!D1944</f>
        <v>4.2927000000000008</v>
      </c>
      <c r="G1944" s="2">
        <f>'Moving Avg'!F1944</f>
        <v>4.2905349999999993</v>
      </c>
      <c r="H1944" s="2">
        <f>'Moving Avg'!G1944</f>
        <v>4.3210819999999996</v>
      </c>
      <c r="I1944" s="2">
        <f>'Moving Avg'!H1944</f>
        <v>4.7958110000000023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45</v>
      </c>
      <c r="O1944" s="8">
        <f t="shared" si="302"/>
        <v>0</v>
      </c>
      <c r="P1944" s="8">
        <f t="shared" si="303"/>
        <v>16.5</v>
      </c>
      <c r="Q1944" s="9">
        <f t="shared" si="304"/>
        <v>26.975000000000001</v>
      </c>
      <c r="R1944" s="9">
        <f t="shared" si="305"/>
        <v>18.125</v>
      </c>
      <c r="S1944" s="9">
        <f t="shared" si="306"/>
        <v>17.925000000000001</v>
      </c>
      <c r="T1944" s="9">
        <f t="shared" si="307"/>
        <v>21.625</v>
      </c>
      <c r="U1944" s="8">
        <f t="shared" si="308"/>
        <v>21.008333333333336</v>
      </c>
      <c r="V1944" s="8">
        <f t="shared" si="309"/>
        <v>21.162500000000001</v>
      </c>
    </row>
    <row r="1945" spans="1:22" ht="13.5" x14ac:dyDescent="0.25">
      <c r="A1945" s="3">
        <f>RSI!A1945</f>
        <v>44840</v>
      </c>
      <c r="B1945" s="2">
        <f>RSI!B1945</f>
        <v>4.3174999999999999</v>
      </c>
      <c r="C1945" s="2">
        <f>RSI!I1945</f>
        <v>49.42435037334436</v>
      </c>
      <c r="D1945" s="2">
        <f>MACD!E1945</f>
        <v>-4.9436852831916234E-2</v>
      </c>
      <c r="E1945" s="2">
        <f>MACD!F1945</f>
        <v>-6.8180506526895404E-2</v>
      </c>
      <c r="F1945" s="2">
        <f>'Moving Avg'!D1945</f>
        <v>4.2927</v>
      </c>
      <c r="G1945" s="2">
        <f>'Moving Avg'!F1945</f>
        <v>4.2999249999999991</v>
      </c>
      <c r="H1945" s="2">
        <f>'Moving Avg'!G1945</f>
        <v>4.3230659999999999</v>
      </c>
      <c r="I1945" s="2">
        <f>'Moving Avg'!H1945</f>
        <v>4.7959045000000025</v>
      </c>
      <c r="J1945" s="6" t="str">
        <f>OBV!F1945</f>
        <v>BEARISH</v>
      </c>
      <c r="K1945" s="6" t="str">
        <f>OBV!G1945</f>
        <v>NEUTRAL</v>
      </c>
      <c r="L1945" s="6" t="str">
        <f>OBV!H1945</f>
        <v>NEUTRAL</v>
      </c>
      <c r="M1945" s="8">
        <f t="shared" si="300"/>
        <v>25</v>
      </c>
      <c r="N1945" s="8">
        <f t="shared" si="301"/>
        <v>0</v>
      </c>
      <c r="O1945" s="8">
        <f t="shared" si="302"/>
        <v>0</v>
      </c>
      <c r="P1945" s="8">
        <f t="shared" si="303"/>
        <v>16.5</v>
      </c>
      <c r="Q1945" s="9">
        <f t="shared" si="304"/>
        <v>11.225</v>
      </c>
      <c r="R1945" s="9">
        <f t="shared" si="305"/>
        <v>9.125</v>
      </c>
      <c r="S1945" s="9">
        <f t="shared" si="306"/>
        <v>11.175000000000001</v>
      </c>
      <c r="T1945" s="9">
        <f t="shared" si="307"/>
        <v>10.375</v>
      </c>
      <c r="U1945" s="8">
        <f t="shared" si="308"/>
        <v>10.508333333333335</v>
      </c>
      <c r="V1945" s="8">
        <f t="shared" si="309"/>
        <v>10.475000000000001</v>
      </c>
    </row>
    <row r="1946" spans="1:22" ht="13.5" x14ac:dyDescent="0.25">
      <c r="A1946" s="3">
        <f>RSI!A1946</f>
        <v>44841</v>
      </c>
      <c r="B1946" s="2">
        <f>RSI!B1946</f>
        <v>4.3086000000000002</v>
      </c>
      <c r="C1946" s="2">
        <f>RSI!I1946</f>
        <v>48.884093693520128</v>
      </c>
      <c r="D1946" s="2">
        <f>MACD!E1946</f>
        <v>-2.12036344283133E-2</v>
      </c>
      <c r="E1946" s="2">
        <f>MACD!F1946</f>
        <v>-5.8785132107178985E-2</v>
      </c>
      <c r="F1946" s="2">
        <f>'Moving Avg'!D1946</f>
        <v>4.3050799999999994</v>
      </c>
      <c r="G1946" s="2">
        <f>'Moving Avg'!F1946</f>
        <v>4.306049999999999</v>
      </c>
      <c r="H1946" s="2">
        <f>'Moving Avg'!G1946</f>
        <v>4.326643999999999</v>
      </c>
      <c r="I1946" s="2">
        <f>'Moving Avg'!H1946</f>
        <v>4.7955915000000013</v>
      </c>
      <c r="J1946" s="6" t="str">
        <f>OBV!F1946</f>
        <v>BEARISH</v>
      </c>
      <c r="K1946" s="6" t="str">
        <f>OBV!G1946</f>
        <v>NEUTRAL</v>
      </c>
      <c r="L1946" s="6" t="str">
        <f>OBV!H1946</f>
        <v>BEARISH DIVERGENCE</v>
      </c>
      <c r="M1946" s="8">
        <f t="shared" si="300"/>
        <v>25</v>
      </c>
      <c r="N1946" s="8">
        <f t="shared" si="301"/>
        <v>0</v>
      </c>
      <c r="O1946" s="8">
        <f t="shared" si="302"/>
        <v>0</v>
      </c>
      <c r="P1946" s="8">
        <f t="shared" si="303"/>
        <v>16.5</v>
      </c>
      <c r="Q1946" s="9">
        <f t="shared" si="304"/>
        <v>11.225</v>
      </c>
      <c r="R1946" s="9">
        <f t="shared" si="305"/>
        <v>9.125</v>
      </c>
      <c r="S1946" s="9">
        <f t="shared" si="306"/>
        <v>11.175000000000001</v>
      </c>
      <c r="T1946" s="9">
        <f t="shared" si="307"/>
        <v>10.375</v>
      </c>
      <c r="U1946" s="8">
        <f t="shared" si="308"/>
        <v>10.508333333333335</v>
      </c>
      <c r="V1946" s="8">
        <f t="shared" si="309"/>
        <v>10.475000000000001</v>
      </c>
    </row>
    <row r="1947" spans="1:22" ht="13.5" x14ac:dyDescent="0.25">
      <c r="A1947" s="3">
        <f>RSI!A1947</f>
        <v>44844</v>
      </c>
      <c r="B1947" s="2">
        <f>RSI!B1947</f>
        <v>4.3440000000000003</v>
      </c>
      <c r="C1947" s="2">
        <f>RSI!I1947</f>
        <v>51.170429503440282</v>
      </c>
      <c r="D1947" s="2">
        <f>MACD!E1947</f>
        <v>1.0828130810159209E-2</v>
      </c>
      <c r="E1947" s="2">
        <f>MACD!F1947</f>
        <v>-4.4862479523711349E-2</v>
      </c>
      <c r="F1947" s="2">
        <f>'Moving Avg'!D1947</f>
        <v>4.3050799999999994</v>
      </c>
      <c r="G1947" s="2">
        <f>'Moving Avg'!F1947</f>
        <v>4.3143499999999992</v>
      </c>
      <c r="H1947" s="2">
        <f>'Moving Avg'!G1947</f>
        <v>4.331734</v>
      </c>
      <c r="I1947" s="2">
        <f>'Moving Avg'!H1947</f>
        <v>4.7952540000000017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11.225</v>
      </c>
      <c r="R1947" s="9">
        <f t="shared" si="305"/>
        <v>9.125</v>
      </c>
      <c r="S1947" s="9">
        <f t="shared" si="306"/>
        <v>11.175000000000001</v>
      </c>
      <c r="T1947" s="9">
        <f t="shared" si="307"/>
        <v>10.375</v>
      </c>
      <c r="U1947" s="8">
        <f t="shared" si="308"/>
        <v>10.508333333333335</v>
      </c>
      <c r="V1947" s="8">
        <f t="shared" si="309"/>
        <v>10.475000000000001</v>
      </c>
    </row>
    <row r="1948" spans="1:22" ht="13.5" x14ac:dyDescent="0.25">
      <c r="A1948" s="3">
        <f>RSI!A1948</f>
        <v>44845</v>
      </c>
      <c r="B1948" s="2">
        <f>RSI!B1948</f>
        <v>4.3352000000000004</v>
      </c>
      <c r="C1948" s="2">
        <f>RSI!I1948</f>
        <v>50.56495250364523</v>
      </c>
      <c r="D1948" s="2">
        <f>MACD!E1948</f>
        <v>3.4377483851012691E-2</v>
      </c>
      <c r="E1948" s="2">
        <f>MACD!F1948</f>
        <v>-2.9014486848766539E-2</v>
      </c>
      <c r="F1948" s="2">
        <f>'Moving Avg'!D1948</f>
        <v>4.3033200000000003</v>
      </c>
      <c r="G1948" s="2">
        <f>'Moving Avg'!F1948</f>
        <v>4.3218049999999995</v>
      </c>
      <c r="H1948" s="2">
        <f>'Moving Avg'!G1948</f>
        <v>4.3355220000000001</v>
      </c>
      <c r="I1948" s="2">
        <f>'Moving Avg'!H1948</f>
        <v>4.794913000000002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0</v>
      </c>
      <c r="P1948" s="8">
        <f t="shared" si="303"/>
        <v>16.5</v>
      </c>
      <c r="Q1948" s="9">
        <f t="shared" si="304"/>
        <v>11.225</v>
      </c>
      <c r="R1948" s="9">
        <f t="shared" si="305"/>
        <v>9.125</v>
      </c>
      <c r="S1948" s="9">
        <f t="shared" si="306"/>
        <v>11.175000000000001</v>
      </c>
      <c r="T1948" s="9">
        <f t="shared" si="307"/>
        <v>10.375</v>
      </c>
      <c r="U1948" s="8">
        <f t="shared" si="308"/>
        <v>10.508333333333335</v>
      </c>
      <c r="V1948" s="8">
        <f t="shared" si="309"/>
        <v>10.475000000000001</v>
      </c>
    </row>
    <row r="1949" spans="1:22" ht="13.5" x14ac:dyDescent="0.25">
      <c r="A1949" s="3">
        <f>RSI!A1949</f>
        <v>44846</v>
      </c>
      <c r="B1949" s="2">
        <f>RSI!B1949</f>
        <v>4.3262999999999998</v>
      </c>
      <c r="C1949" s="2">
        <f>RSI!I1949</f>
        <v>49.921585218610822</v>
      </c>
      <c r="D1949" s="2">
        <f>MACD!E1949</f>
        <v>4.2663415904661051E-2</v>
      </c>
      <c r="E1949" s="2">
        <f>MACD!F1949</f>
        <v>-1.4678906298081022E-2</v>
      </c>
      <c r="F1949" s="2">
        <f>'Moving Avg'!D1949</f>
        <v>4.3263200000000008</v>
      </c>
      <c r="G1949" s="2">
        <f>'Moving Avg'!F1949</f>
        <v>4.3268049999999993</v>
      </c>
      <c r="H1949" s="2">
        <f>'Moving Avg'!G1949</f>
        <v>4.3383259999999995</v>
      </c>
      <c r="I1949" s="2">
        <f>'Moving Avg'!H1949</f>
        <v>4.7944870000000011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83.5</v>
      </c>
      <c r="Q1949" s="9">
        <f t="shared" si="304"/>
        <v>21.274999999999999</v>
      </c>
      <c r="R1949" s="9">
        <f t="shared" si="305"/>
        <v>25.875</v>
      </c>
      <c r="S1949" s="9">
        <f t="shared" si="306"/>
        <v>41.325000000000003</v>
      </c>
      <c r="T1949" s="9">
        <f t="shared" si="307"/>
        <v>27.125</v>
      </c>
      <c r="U1949" s="8">
        <f t="shared" si="308"/>
        <v>29.491666666666664</v>
      </c>
      <c r="V1949" s="8">
        <f t="shared" si="309"/>
        <v>28.9</v>
      </c>
    </row>
    <row r="1950" spans="1:22" ht="13.5" x14ac:dyDescent="0.25">
      <c r="A1950" s="3">
        <f>RSI!A1950</f>
        <v>44847</v>
      </c>
      <c r="B1950" s="2">
        <f>RSI!B1950</f>
        <v>4.3262999999999998</v>
      </c>
      <c r="C1950" s="2">
        <f>RSI!I1950</f>
        <v>49.921585218610822</v>
      </c>
      <c r="D1950" s="2">
        <f>MACD!E1950</f>
        <v>3.4708366477694597E-2</v>
      </c>
      <c r="E1950" s="2">
        <f>MACD!F1950</f>
        <v>-4.8014517429258987E-3</v>
      </c>
      <c r="F1950" s="2">
        <f>'Moving Avg'!D1950</f>
        <v>4.3280799999999999</v>
      </c>
      <c r="G1950" s="2">
        <f>'Moving Avg'!F1950</f>
        <v>4.3342200000000002</v>
      </c>
      <c r="H1950" s="2">
        <f>'Moving Avg'!G1950</f>
        <v>4.3404859999999994</v>
      </c>
      <c r="I1950" s="2">
        <f>'Moving Avg'!H1950</f>
        <v>4.7927730000000004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16.5</v>
      </c>
      <c r="Q1950" s="9">
        <f t="shared" si="304"/>
        <v>11.225</v>
      </c>
      <c r="R1950" s="9">
        <f t="shared" si="305"/>
        <v>9.125</v>
      </c>
      <c r="S1950" s="9">
        <f t="shared" si="306"/>
        <v>11.175000000000001</v>
      </c>
      <c r="T1950" s="9">
        <f t="shared" si="307"/>
        <v>10.375</v>
      </c>
      <c r="U1950" s="8">
        <f t="shared" si="308"/>
        <v>10.508333333333335</v>
      </c>
      <c r="V1950" s="8">
        <f t="shared" si="309"/>
        <v>10.475000000000001</v>
      </c>
    </row>
    <row r="1951" spans="1:22" ht="13.5" x14ac:dyDescent="0.25">
      <c r="A1951" s="3">
        <f>RSI!A1951</f>
        <v>44848</v>
      </c>
      <c r="B1951" s="2">
        <f>RSI!B1951</f>
        <v>4.4147999999999996</v>
      </c>
      <c r="C1951" s="2">
        <f>RSI!I1951</f>
        <v>56.329544229552077</v>
      </c>
      <c r="D1951" s="2">
        <f>MACD!E1951</f>
        <v>1.0532092807248539E-2</v>
      </c>
      <c r="E1951" s="2">
        <f>MACD!F1951</f>
        <v>-1.734742832891011E-3</v>
      </c>
      <c r="F1951" s="2">
        <f>'Moving Avg'!D1951</f>
        <v>4.3493200000000005</v>
      </c>
      <c r="G1951" s="2">
        <f>'Moving Avg'!F1951</f>
        <v>4.3460599999999996</v>
      </c>
      <c r="H1951" s="2">
        <f>'Moving Avg'!G1951</f>
        <v>4.3444159999999998</v>
      </c>
      <c r="I1951" s="2">
        <f>'Moving Avg'!H1951</f>
        <v>4.7909380000000006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83.5</v>
      </c>
      <c r="Q1951" s="9">
        <f t="shared" si="304"/>
        <v>21.274999999999999</v>
      </c>
      <c r="R1951" s="9">
        <f t="shared" si="305"/>
        <v>25.875</v>
      </c>
      <c r="S1951" s="9">
        <f t="shared" si="306"/>
        <v>41.325000000000003</v>
      </c>
      <c r="T1951" s="9">
        <f t="shared" si="307"/>
        <v>27.125</v>
      </c>
      <c r="U1951" s="8">
        <f t="shared" si="308"/>
        <v>29.491666666666664</v>
      </c>
      <c r="V1951" s="8">
        <f t="shared" si="309"/>
        <v>28.9</v>
      </c>
    </row>
    <row r="1952" spans="1:22" ht="13.5" x14ac:dyDescent="0.25">
      <c r="A1952" s="3">
        <f>RSI!A1952</f>
        <v>44851</v>
      </c>
      <c r="B1952" s="2">
        <f>RSI!B1952</f>
        <v>4.3352000000000004</v>
      </c>
      <c r="C1952" s="2">
        <f>RSI!I1952</f>
        <v>50.117773708090255</v>
      </c>
      <c r="D1952" s="2">
        <f>MACD!E1952</f>
        <v>1.0420401551973768E-2</v>
      </c>
      <c r="E1952" s="2">
        <f>MACD!F1952</f>
        <v>6.9628604408194465E-4</v>
      </c>
      <c r="F1952" s="2">
        <f>'Moving Avg'!D1952</f>
        <v>4.3475599999999996</v>
      </c>
      <c r="G1952" s="2">
        <f>'Moving Avg'!F1952</f>
        <v>4.3539200000000005</v>
      </c>
      <c r="H1952" s="2">
        <f>'Moving Avg'!G1952</f>
        <v>4.3469159999999984</v>
      </c>
      <c r="I1952" s="2">
        <f>'Moving Avg'!H1952</f>
        <v>4.7891880000000002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0"/>
        <v>25</v>
      </c>
      <c r="N1952" s="8">
        <f t="shared" si="301"/>
        <v>0</v>
      </c>
      <c r="O1952" s="8">
        <f t="shared" si="302"/>
        <v>0</v>
      </c>
      <c r="P1952" s="8">
        <f t="shared" si="303"/>
        <v>0</v>
      </c>
      <c r="Q1952" s="9">
        <f t="shared" si="304"/>
        <v>8.75</v>
      </c>
      <c r="R1952" s="9">
        <f t="shared" si="305"/>
        <v>5</v>
      </c>
      <c r="S1952" s="9">
        <f t="shared" si="306"/>
        <v>3.75</v>
      </c>
      <c r="T1952" s="9">
        <f t="shared" si="307"/>
        <v>6.25</v>
      </c>
      <c r="U1952" s="8">
        <f t="shared" si="308"/>
        <v>5.833333333333333</v>
      </c>
      <c r="V1952" s="8">
        <f t="shared" si="309"/>
        <v>5.9375</v>
      </c>
    </row>
    <row r="1953" spans="1:22" ht="13.5" x14ac:dyDescent="0.25">
      <c r="A1953" s="3">
        <f>RSI!A1953</f>
        <v>44852</v>
      </c>
      <c r="B1953" s="2">
        <f>RSI!B1953</f>
        <v>4.3529</v>
      </c>
      <c r="C1953" s="2">
        <f>RSI!I1953</f>
        <v>51.401138565920704</v>
      </c>
      <c r="D1953" s="2">
        <f>MACD!E1953</f>
        <v>9.0033169325760554E-3</v>
      </c>
      <c r="E1953" s="2">
        <f>MACD!F1953</f>
        <v>2.3576922217807671E-3</v>
      </c>
      <c r="F1953" s="2">
        <f>'Moving Avg'!D1953</f>
        <v>4.3510999999999997</v>
      </c>
      <c r="G1953" s="2">
        <f>'Moving Avg'!F1953</f>
        <v>4.3626650000000016</v>
      </c>
      <c r="H1953" s="2">
        <f>'Moving Avg'!G1953</f>
        <v>4.3478379999999994</v>
      </c>
      <c r="I1953" s="2">
        <f>'Moving Avg'!H1953</f>
        <v>4.7872045000000005</v>
      </c>
      <c r="J1953" s="6" t="str">
        <f>OBV!F1953</f>
        <v>BEARISH</v>
      </c>
      <c r="K1953" s="6" t="str">
        <f>OBV!G1953</f>
        <v>WEAK</v>
      </c>
      <c r="L1953" s="6" t="str">
        <f>OBV!H1953</f>
        <v>BEARISH DIVERGENCE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0</v>
      </c>
      <c r="Q1953" s="9">
        <f t="shared" si="304"/>
        <v>8.75</v>
      </c>
      <c r="R1953" s="9">
        <f t="shared" si="305"/>
        <v>5</v>
      </c>
      <c r="S1953" s="9">
        <f t="shared" si="306"/>
        <v>3.75</v>
      </c>
      <c r="T1953" s="9">
        <f t="shared" si="307"/>
        <v>6.25</v>
      </c>
      <c r="U1953" s="8">
        <f t="shared" si="308"/>
        <v>5.833333333333333</v>
      </c>
      <c r="V1953" s="8">
        <f t="shared" si="309"/>
        <v>5.9375</v>
      </c>
    </row>
    <row r="1954" spans="1:22" ht="13.5" x14ac:dyDescent="0.25">
      <c r="A1954" s="3">
        <f>RSI!A1954</f>
        <v>44853</v>
      </c>
      <c r="B1954" s="2">
        <f>RSI!B1954</f>
        <v>4.3352000000000004</v>
      </c>
      <c r="C1954" s="2">
        <f>RSI!I1954</f>
        <v>50.015364478965694</v>
      </c>
      <c r="D1954" s="2">
        <f>MACD!E1954</f>
        <v>-1.1415234457921031E-2</v>
      </c>
      <c r="E1954" s="2">
        <f>MACD!F1954</f>
        <v>-3.9689311415959231E-4</v>
      </c>
      <c r="F1954" s="2">
        <f>'Moving Avg'!D1954</f>
        <v>4.3528800000000007</v>
      </c>
      <c r="G1954" s="2">
        <f>'Moving Avg'!F1954</f>
        <v>4.3604600000000007</v>
      </c>
      <c r="H1954" s="2">
        <f>'Moving Avg'!G1954</f>
        <v>4.3475999999999999</v>
      </c>
      <c r="I1954" s="2">
        <f>'Moving Avg'!H1954</f>
        <v>4.7855350000000003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  <c r="M1954" s="8">
        <f t="shared" si="300"/>
        <v>25</v>
      </c>
      <c r="N1954" s="8">
        <f t="shared" si="301"/>
        <v>45</v>
      </c>
      <c r="O1954" s="8">
        <f t="shared" si="302"/>
        <v>0</v>
      </c>
      <c r="P1954" s="8">
        <f t="shared" si="303"/>
        <v>0</v>
      </c>
      <c r="Q1954" s="9">
        <f t="shared" si="304"/>
        <v>24.5</v>
      </c>
      <c r="R1954" s="9">
        <f t="shared" si="305"/>
        <v>14</v>
      </c>
      <c r="S1954" s="9">
        <f t="shared" si="306"/>
        <v>10.5</v>
      </c>
      <c r="T1954" s="9">
        <f t="shared" si="307"/>
        <v>17.5</v>
      </c>
      <c r="U1954" s="8">
        <f t="shared" si="308"/>
        <v>16.333333333333332</v>
      </c>
      <c r="V1954" s="8">
        <f t="shared" si="309"/>
        <v>16.625</v>
      </c>
    </row>
    <row r="1955" spans="1:22" ht="13.5" x14ac:dyDescent="0.25">
      <c r="A1955" s="3">
        <f>RSI!A1955</f>
        <v>44854</v>
      </c>
      <c r="B1955" s="2">
        <f>RSI!B1955</f>
        <v>4.2378</v>
      </c>
      <c r="C1955" s="2">
        <f>RSI!I1955</f>
        <v>43.125314855180456</v>
      </c>
      <c r="D1955" s="2">
        <f>MACD!E1955</f>
        <v>-5.1412763227514091E-3</v>
      </c>
      <c r="E1955" s="2">
        <f>MACD!F1955</f>
        <v>-1.3457697558779558E-3</v>
      </c>
      <c r="F1955" s="2">
        <f>'Moving Avg'!D1955</f>
        <v>4.3351799999999994</v>
      </c>
      <c r="G1955" s="2">
        <f>'Moving Avg'!F1955</f>
        <v>4.3489600000000008</v>
      </c>
      <c r="H1955" s="2">
        <f>'Moving Avg'!G1955</f>
        <v>4.3441260000000002</v>
      </c>
      <c r="I1955" s="2">
        <f>'Moving Avg'!H1955</f>
        <v>4.7834995000000005</v>
      </c>
      <c r="J1955" s="6" t="str">
        <f>OBV!F1955</f>
        <v>BEARISH</v>
      </c>
      <c r="K1955" s="6" t="str">
        <f>OBV!G1955</f>
        <v>WEAK</v>
      </c>
      <c r="L1955" s="6" t="str">
        <f>OBV!H1955</f>
        <v>CONFIRMED BEARISH</v>
      </c>
      <c r="M1955" s="8">
        <f t="shared" si="300"/>
        <v>25</v>
      </c>
      <c r="N1955" s="8">
        <f t="shared" si="301"/>
        <v>45</v>
      </c>
      <c r="O1955" s="8">
        <f t="shared" si="302"/>
        <v>0</v>
      </c>
      <c r="P1955" s="8">
        <f t="shared" si="303"/>
        <v>0</v>
      </c>
      <c r="Q1955" s="9">
        <f t="shared" si="304"/>
        <v>24.5</v>
      </c>
      <c r="R1955" s="9">
        <f t="shared" si="305"/>
        <v>14</v>
      </c>
      <c r="S1955" s="9">
        <f t="shared" si="306"/>
        <v>10.5</v>
      </c>
      <c r="T1955" s="9">
        <f t="shared" si="307"/>
        <v>17.5</v>
      </c>
      <c r="U1955" s="8">
        <f t="shared" si="308"/>
        <v>16.333333333333332</v>
      </c>
      <c r="V1955" s="8">
        <f t="shared" si="309"/>
        <v>16.625</v>
      </c>
    </row>
    <row r="1956" spans="1:22" ht="13.5" x14ac:dyDescent="0.25">
      <c r="A1956" s="3">
        <f>RSI!A1956</f>
        <v>44855</v>
      </c>
      <c r="B1956" s="2">
        <f>RSI!B1956</f>
        <v>4.2024999999999997</v>
      </c>
      <c r="C1956" s="2">
        <f>RSI!I1956</f>
        <v>40.924888449275187</v>
      </c>
      <c r="D1956" s="2">
        <f>MACD!E1956</f>
        <v>1.9866541401061255E-3</v>
      </c>
      <c r="E1956" s="2">
        <f>MACD!F1956</f>
        <v>-6.7928497668113966E-4</v>
      </c>
      <c r="F1956" s="2">
        <f>'Moving Avg'!D1956</f>
        <v>4.2927200000000001</v>
      </c>
      <c r="G1956" s="2">
        <f>'Moving Avg'!F1956</f>
        <v>4.3365</v>
      </c>
      <c r="H1956" s="2">
        <f>'Moving Avg'!G1956</f>
        <v>4.3399459999999985</v>
      </c>
      <c r="I1956" s="2">
        <f>'Moving Avg'!H1956</f>
        <v>4.7811665000000003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0</v>
      </c>
      <c r="P1956" s="8">
        <f t="shared" si="303"/>
        <v>0</v>
      </c>
      <c r="Q1956" s="9">
        <f t="shared" si="304"/>
        <v>8.75</v>
      </c>
      <c r="R1956" s="9">
        <f t="shared" si="305"/>
        <v>5</v>
      </c>
      <c r="S1956" s="9">
        <f t="shared" si="306"/>
        <v>3.75</v>
      </c>
      <c r="T1956" s="9">
        <f t="shared" si="307"/>
        <v>6.25</v>
      </c>
      <c r="U1956" s="8">
        <f t="shared" si="308"/>
        <v>5.833333333333333</v>
      </c>
      <c r="V1956" s="8">
        <f t="shared" si="309"/>
        <v>5.9375</v>
      </c>
    </row>
    <row r="1957" spans="1:22" ht="13.5" x14ac:dyDescent="0.25">
      <c r="A1957" s="3">
        <f>RSI!A1957</f>
        <v>44858</v>
      </c>
      <c r="B1957" s="2">
        <f>RSI!B1957</f>
        <v>4.2024999999999997</v>
      </c>
      <c r="C1957" s="2">
        <f>RSI!I1957</f>
        <v>40.92488844927518</v>
      </c>
      <c r="D1957" s="2">
        <f>MACD!E1957</f>
        <v>1.420384576610445E-2</v>
      </c>
      <c r="E1957" s="2">
        <f>MACD!F1957</f>
        <v>2.2973411718759783E-3</v>
      </c>
      <c r="F1957" s="2">
        <f>'Moving Avg'!D1957</f>
        <v>4.2661800000000003</v>
      </c>
      <c r="G1957" s="2">
        <f>'Moving Avg'!F1957</f>
        <v>4.3205750000000007</v>
      </c>
      <c r="H1957" s="2">
        <f>'Moving Avg'!G1957</f>
        <v>4.3356059999999994</v>
      </c>
      <c r="I1957" s="2">
        <f>'Moving Avg'!H1957</f>
        <v>4.7789140000000003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0"/>
        <v>25</v>
      </c>
      <c r="N1957" s="8">
        <f t="shared" si="301"/>
        <v>0</v>
      </c>
      <c r="O1957" s="8">
        <f t="shared" si="302"/>
        <v>0</v>
      </c>
      <c r="P1957" s="8">
        <f t="shared" si="303"/>
        <v>66.5</v>
      </c>
      <c r="Q1957" s="9">
        <f t="shared" si="304"/>
        <v>18.725000000000001</v>
      </c>
      <c r="R1957" s="9">
        <f t="shared" si="305"/>
        <v>21.625</v>
      </c>
      <c r="S1957" s="9">
        <f t="shared" si="306"/>
        <v>33.674999999999997</v>
      </c>
      <c r="T1957" s="9">
        <f t="shared" si="307"/>
        <v>22.875</v>
      </c>
      <c r="U1957" s="8">
        <f t="shared" si="308"/>
        <v>24.675000000000001</v>
      </c>
      <c r="V1957" s="8">
        <f t="shared" si="309"/>
        <v>24.225000000000001</v>
      </c>
    </row>
    <row r="1958" spans="1:22" ht="13.5" x14ac:dyDescent="0.25">
      <c r="A1958" s="3">
        <f>RSI!A1958</f>
        <v>44859</v>
      </c>
      <c r="B1958" s="2">
        <f>RSI!B1958</f>
        <v>4.2466999999999997</v>
      </c>
      <c r="C1958" s="2">
        <f>RSI!I1958</f>
        <v>45.000128315384906</v>
      </c>
      <c r="D1958" s="2">
        <f>MACD!E1958</f>
        <v>2.0598467743554671E-2</v>
      </c>
      <c r="E1958" s="2">
        <f>MACD!F1958</f>
        <v>5.9575664862117168E-3</v>
      </c>
      <c r="F1958" s="2">
        <f>'Moving Avg'!D1958</f>
        <v>4.2449400000000006</v>
      </c>
      <c r="G1958" s="2">
        <f>'Moving Avg'!F1958</f>
        <v>4.3081900000000006</v>
      </c>
      <c r="H1958" s="2">
        <f>'Moving Avg'!G1958</f>
        <v>4.3321499999999986</v>
      </c>
      <c r="I1958" s="2">
        <f>'Moving Avg'!H1958</f>
        <v>4.776923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25</v>
      </c>
      <c r="N1958" s="8">
        <f t="shared" si="301"/>
        <v>0</v>
      </c>
      <c r="O1958" s="8">
        <f t="shared" si="302"/>
        <v>0</v>
      </c>
      <c r="P1958" s="8">
        <f t="shared" si="303"/>
        <v>16.5</v>
      </c>
      <c r="Q1958" s="9">
        <f t="shared" si="304"/>
        <v>11.225</v>
      </c>
      <c r="R1958" s="9">
        <f t="shared" si="305"/>
        <v>9.125</v>
      </c>
      <c r="S1958" s="9">
        <f t="shared" si="306"/>
        <v>11.175000000000001</v>
      </c>
      <c r="T1958" s="9">
        <f t="shared" si="307"/>
        <v>10.375</v>
      </c>
      <c r="U1958" s="8">
        <f t="shared" si="308"/>
        <v>10.508333333333335</v>
      </c>
      <c r="V1958" s="8">
        <f t="shared" si="309"/>
        <v>10.475000000000001</v>
      </c>
    </row>
    <row r="1959" spans="1:22" ht="13.5" x14ac:dyDescent="0.25">
      <c r="A1959" s="3">
        <f>RSI!A1959</f>
        <v>44860</v>
      </c>
      <c r="B1959" s="2">
        <f>RSI!B1959</f>
        <v>4.4679000000000002</v>
      </c>
      <c r="C1959" s="2">
        <f>RSI!I1959</f>
        <v>59.906454624211513</v>
      </c>
      <c r="D1959" s="2">
        <f>MACD!E1959</f>
        <v>8.6278898883538346E-3</v>
      </c>
      <c r="E1959" s="2">
        <f>MACD!F1959</f>
        <v>6.4916311666401412E-3</v>
      </c>
      <c r="F1959" s="2">
        <f>'Moving Avg'!D1959</f>
        <v>4.2714800000000004</v>
      </c>
      <c r="G1959" s="2">
        <f>'Moving Avg'!F1959</f>
        <v>4.3108449999999996</v>
      </c>
      <c r="H1959" s="2">
        <f>'Moving Avg'!G1959</f>
        <v>4.3313459999999999</v>
      </c>
      <c r="I1959" s="2">
        <f>'Moving Avg'!H1959</f>
        <v>4.7759974999999999</v>
      </c>
      <c r="J1959" s="6" t="str">
        <f>OBV!F1959</f>
        <v>BULLISH</v>
      </c>
      <c r="K1959" s="6" t="str">
        <f>OBV!G1959</f>
        <v>STRONG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0</v>
      </c>
      <c r="P1959" s="8">
        <f t="shared" si="303"/>
        <v>100</v>
      </c>
      <c r="Q1959" s="9">
        <f t="shared" si="304"/>
        <v>23.75</v>
      </c>
      <c r="R1959" s="9">
        <f t="shared" si="305"/>
        <v>30</v>
      </c>
      <c r="S1959" s="9">
        <f t="shared" si="306"/>
        <v>48.75</v>
      </c>
      <c r="T1959" s="9">
        <f t="shared" si="307"/>
        <v>31.25</v>
      </c>
      <c r="U1959" s="8">
        <f t="shared" si="308"/>
        <v>34.166666666666664</v>
      </c>
      <c r="V1959" s="8">
        <f t="shared" si="309"/>
        <v>33.4375</v>
      </c>
    </row>
    <row r="1960" spans="1:22" ht="13.5" x14ac:dyDescent="0.25">
      <c r="A1960" s="3">
        <f>RSI!A1960</f>
        <v>44861</v>
      </c>
      <c r="B1960" s="2">
        <f>RSI!B1960</f>
        <v>4.4943999999999997</v>
      </c>
      <c r="C1960" s="2">
        <f>RSI!I1960</f>
        <v>61.261027815992776</v>
      </c>
      <c r="D1960" s="2">
        <f>MACD!E1960</f>
        <v>-4.4257296835361615E-3</v>
      </c>
      <c r="E1960" s="2">
        <f>MACD!F1960</f>
        <v>4.3081589966048814E-3</v>
      </c>
      <c r="F1960" s="2">
        <f>'Moving Avg'!D1960</f>
        <v>4.3227999999999991</v>
      </c>
      <c r="G1960" s="2">
        <f>'Moving Avg'!F1960</f>
        <v>4.3196900000000005</v>
      </c>
      <c r="H1960" s="2">
        <f>'Moving Avg'!G1960</f>
        <v>4.3310719999999998</v>
      </c>
      <c r="I1960" s="2">
        <f>'Moving Avg'!H1960</f>
        <v>4.7751645000000007</v>
      </c>
      <c r="J1960" s="6" t="str">
        <f>OBV!F1960</f>
        <v>BULLISH</v>
      </c>
      <c r="K1960" s="6" t="str">
        <f>OBV!G1960</f>
        <v>STRONG</v>
      </c>
      <c r="L1960" s="6" t="str">
        <f>OBV!H1960</f>
        <v>CONFIRMED BULLISH</v>
      </c>
      <c r="M1960" s="8">
        <f t="shared" si="300"/>
        <v>25</v>
      </c>
      <c r="N1960" s="8">
        <f t="shared" si="301"/>
        <v>45</v>
      </c>
      <c r="O1960" s="8">
        <f t="shared" si="302"/>
        <v>0</v>
      </c>
      <c r="P1960" s="8">
        <f t="shared" si="303"/>
        <v>100</v>
      </c>
      <c r="Q1960" s="9">
        <f t="shared" si="304"/>
        <v>39.5</v>
      </c>
      <c r="R1960" s="9">
        <f t="shared" si="305"/>
        <v>39</v>
      </c>
      <c r="S1960" s="9">
        <f t="shared" si="306"/>
        <v>55.5</v>
      </c>
      <c r="T1960" s="9">
        <f t="shared" si="307"/>
        <v>42.5</v>
      </c>
      <c r="U1960" s="8">
        <f t="shared" si="308"/>
        <v>44.666666666666664</v>
      </c>
      <c r="V1960" s="8">
        <f t="shared" si="309"/>
        <v>44.125</v>
      </c>
    </row>
    <row r="1961" spans="1:22" ht="13.5" x14ac:dyDescent="0.25">
      <c r="A1961" s="3">
        <f>RSI!A1961</f>
        <v>44862</v>
      </c>
      <c r="B1961" s="2">
        <f>RSI!B1961</f>
        <v>4.4855999999999998</v>
      </c>
      <c r="C1961" s="2">
        <f>RSI!I1961</f>
        <v>60.529690140585579</v>
      </c>
      <c r="D1961" s="2">
        <f>MACD!E1961</f>
        <v>-2.2509218873416614E-3</v>
      </c>
      <c r="E1961" s="2">
        <f>MACD!F1961</f>
        <v>2.996342819815573E-3</v>
      </c>
      <c r="F1961" s="2">
        <f>'Moving Avg'!D1961</f>
        <v>4.3794200000000005</v>
      </c>
      <c r="G1961" s="2">
        <f>'Moving Avg'!F1961</f>
        <v>4.3316350000000003</v>
      </c>
      <c r="H1961" s="2">
        <f>'Moving Avg'!G1961</f>
        <v>4.330622</v>
      </c>
      <c r="I1961" s="2">
        <f>'Moving Avg'!H1961</f>
        <v>4.7744080000000011</v>
      </c>
      <c r="J1961" s="6" t="str">
        <f>OBV!F1961</f>
        <v>BULLISH</v>
      </c>
      <c r="K1961" s="6" t="str">
        <f>OBV!G1961</f>
        <v>STRONG</v>
      </c>
      <c r="L1961" s="6" t="str">
        <f>OBV!H1961</f>
        <v>CONFIRMED BULLISH</v>
      </c>
      <c r="M1961" s="8">
        <f t="shared" si="300"/>
        <v>25</v>
      </c>
      <c r="N1961" s="8">
        <f t="shared" si="301"/>
        <v>45</v>
      </c>
      <c r="O1961" s="8">
        <f t="shared" si="302"/>
        <v>0</v>
      </c>
      <c r="P1961" s="8">
        <f t="shared" si="303"/>
        <v>100</v>
      </c>
      <c r="Q1961" s="9">
        <f t="shared" si="304"/>
        <v>39.5</v>
      </c>
      <c r="R1961" s="9">
        <f t="shared" si="305"/>
        <v>39</v>
      </c>
      <c r="S1961" s="9">
        <f t="shared" si="306"/>
        <v>55.5</v>
      </c>
      <c r="T1961" s="9">
        <f t="shared" si="307"/>
        <v>42.5</v>
      </c>
      <c r="U1961" s="8">
        <f t="shared" si="308"/>
        <v>44.666666666666664</v>
      </c>
      <c r="V1961" s="8">
        <f t="shared" si="309"/>
        <v>44.125</v>
      </c>
    </row>
    <row r="1962" spans="1:22" ht="13.5" x14ac:dyDescent="0.25">
      <c r="A1962" s="3">
        <f>RSI!A1962</f>
        <v>44865</v>
      </c>
      <c r="B1962" s="2">
        <f>RSI!B1962</f>
        <v>4.4589999999999996</v>
      </c>
      <c r="C1962" s="2">
        <f>RSI!I1962</f>
        <v>58.265420211839448</v>
      </c>
      <c r="D1962" s="2">
        <f>MACD!E1962</f>
        <v>-1.1603982196451312E-2</v>
      </c>
      <c r="E1962" s="2">
        <f>MACD!F1962</f>
        <v>7.6277816562195927E-5</v>
      </c>
      <c r="F1962" s="2">
        <f>'Moving Avg'!D1962</f>
        <v>4.43072</v>
      </c>
      <c r="G1962" s="2">
        <f>'Moving Avg'!F1962</f>
        <v>4.3373850000000003</v>
      </c>
      <c r="H1962" s="2">
        <f>'Moving Avg'!G1962</f>
        <v>4.3296399999999995</v>
      </c>
      <c r="I1962" s="2">
        <f>'Moving Avg'!H1962</f>
        <v>4.7735185000000007</v>
      </c>
      <c r="J1962" s="6" t="str">
        <f>OBV!F1962</f>
        <v>BULLISH</v>
      </c>
      <c r="K1962" s="6" t="str">
        <f>OBV!G1962</f>
        <v>STRONG</v>
      </c>
      <c r="L1962" s="6" t="str">
        <f>OBV!H1962</f>
        <v>CONFIRMED BULLISH</v>
      </c>
      <c r="M1962" s="8">
        <f t="shared" si="300"/>
        <v>25</v>
      </c>
      <c r="N1962" s="8">
        <f t="shared" si="301"/>
        <v>45</v>
      </c>
      <c r="O1962" s="8">
        <f t="shared" si="302"/>
        <v>0</v>
      </c>
      <c r="P1962" s="8">
        <f t="shared" si="303"/>
        <v>100</v>
      </c>
      <c r="Q1962" s="9">
        <f t="shared" si="304"/>
        <v>39.5</v>
      </c>
      <c r="R1962" s="9">
        <f t="shared" si="305"/>
        <v>39</v>
      </c>
      <c r="S1962" s="9">
        <f t="shared" si="306"/>
        <v>55.5</v>
      </c>
      <c r="T1962" s="9">
        <f t="shared" si="307"/>
        <v>42.5</v>
      </c>
      <c r="U1962" s="8">
        <f t="shared" si="308"/>
        <v>44.666666666666664</v>
      </c>
      <c r="V1962" s="8">
        <f t="shared" si="309"/>
        <v>44.125</v>
      </c>
    </row>
    <row r="1963" spans="1:22" ht="13.5" x14ac:dyDescent="0.25">
      <c r="A1963" s="3">
        <f>RSI!A1963</f>
        <v>44866</v>
      </c>
      <c r="B1963" s="2">
        <f>RSI!B1963</f>
        <v>4.4236000000000004</v>
      </c>
      <c r="C1963" s="2">
        <f>RSI!I1963</f>
        <v>55.300615955044861</v>
      </c>
      <c r="D1963" s="2">
        <f>MACD!E1963</f>
        <v>-1.4865166402203478E-2</v>
      </c>
      <c r="E1963" s="2">
        <f>MACD!F1963</f>
        <v>-2.9120110271909391E-3</v>
      </c>
      <c r="F1963" s="2">
        <f>'Moving Avg'!D1963</f>
        <v>4.4661</v>
      </c>
      <c r="G1963" s="2">
        <f>'Moving Avg'!F1963</f>
        <v>4.3413650000000006</v>
      </c>
      <c r="H1963" s="2">
        <f>'Moving Avg'!G1963</f>
        <v>4.3287560000000003</v>
      </c>
      <c r="I1963" s="2">
        <f>'Moving Avg'!H1963</f>
        <v>4.7730155000000005</v>
      </c>
      <c r="J1963" s="6" t="str">
        <f>OBV!F1963</f>
        <v>BULLISH</v>
      </c>
      <c r="K1963" s="6" t="str">
        <f>OBV!G1963</f>
        <v>STRONG</v>
      </c>
      <c r="L1963" s="6" t="str">
        <f>OBV!H1963</f>
        <v>CONFIRMED BULLISH</v>
      </c>
      <c r="M1963" s="8">
        <f t="shared" si="300"/>
        <v>25</v>
      </c>
      <c r="N1963" s="8">
        <f t="shared" si="301"/>
        <v>45</v>
      </c>
      <c r="O1963" s="8">
        <f t="shared" si="302"/>
        <v>0</v>
      </c>
      <c r="P1963" s="8">
        <f t="shared" si="303"/>
        <v>100</v>
      </c>
      <c r="Q1963" s="9">
        <f t="shared" si="304"/>
        <v>39.5</v>
      </c>
      <c r="R1963" s="9">
        <f t="shared" si="305"/>
        <v>39</v>
      </c>
      <c r="S1963" s="9">
        <f t="shared" si="306"/>
        <v>55.5</v>
      </c>
      <c r="T1963" s="9">
        <f t="shared" si="307"/>
        <v>42.5</v>
      </c>
      <c r="U1963" s="8">
        <f t="shared" si="308"/>
        <v>44.666666666666664</v>
      </c>
      <c r="V1963" s="8">
        <f t="shared" si="309"/>
        <v>44.125</v>
      </c>
    </row>
    <row r="1964" spans="1:22" ht="13.5" x14ac:dyDescent="0.25">
      <c r="A1964" s="3">
        <f>RSI!A1964</f>
        <v>44867</v>
      </c>
      <c r="B1964" s="2">
        <f>RSI!B1964</f>
        <v>4.4501999999999997</v>
      </c>
      <c r="C1964" s="2">
        <f>RSI!I1964</f>
        <v>57.068384616210565</v>
      </c>
      <c r="D1964" s="2">
        <f>MACD!E1964</f>
        <v>-2.2749966946285838E-2</v>
      </c>
      <c r="E1964" s="2">
        <f>MACD!F1964</f>
        <v>-6.879602211009919E-3</v>
      </c>
      <c r="F1964" s="2">
        <f>'Moving Avg'!D1964</f>
        <v>4.4625599999999999</v>
      </c>
      <c r="G1964" s="2">
        <f>'Moving Avg'!F1964</f>
        <v>4.3533100000000005</v>
      </c>
      <c r="H1964" s="2">
        <f>'Moving Avg'!G1964</f>
        <v>4.3292079999999995</v>
      </c>
      <c r="I1964" s="2">
        <f>'Moving Avg'!H1964</f>
        <v>4.7724445000000006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45</v>
      </c>
      <c r="O1964" s="8">
        <f t="shared" si="302"/>
        <v>0</v>
      </c>
      <c r="P1964" s="8">
        <f t="shared" si="303"/>
        <v>16.5</v>
      </c>
      <c r="Q1964" s="9">
        <f t="shared" si="304"/>
        <v>26.975000000000001</v>
      </c>
      <c r="R1964" s="9">
        <f t="shared" si="305"/>
        <v>18.125</v>
      </c>
      <c r="S1964" s="9">
        <f t="shared" si="306"/>
        <v>17.925000000000001</v>
      </c>
      <c r="T1964" s="9">
        <f t="shared" si="307"/>
        <v>21.625</v>
      </c>
      <c r="U1964" s="8">
        <f t="shared" si="308"/>
        <v>21.008333333333336</v>
      </c>
      <c r="V1964" s="8">
        <f t="shared" si="309"/>
        <v>21.162500000000001</v>
      </c>
    </row>
    <row r="1965" spans="1:22" ht="13.5" x14ac:dyDescent="0.25">
      <c r="A1965" s="3">
        <f>RSI!A1965</f>
        <v>44868</v>
      </c>
      <c r="B1965" s="2">
        <f>RSI!B1965</f>
        <v>4.3352000000000004</v>
      </c>
      <c r="C1965" s="2">
        <f>RSI!I1965</f>
        <v>48.194353662242953</v>
      </c>
      <c r="D1965" s="2">
        <f>MACD!E1965</f>
        <v>-3.6444896524170822E-2</v>
      </c>
      <c r="E1965" s="2">
        <f>MACD!F1965</f>
        <v>-1.27926610736421E-2</v>
      </c>
      <c r="F1965" s="2">
        <f>'Moving Avg'!D1965</f>
        <v>4.43072</v>
      </c>
      <c r="G1965" s="2">
        <f>'Moving Avg'!F1965</f>
        <v>4.3541950000000007</v>
      </c>
      <c r="H1965" s="2">
        <f>'Moving Avg'!G1965</f>
        <v>4.3275220000000001</v>
      </c>
      <c r="I1965" s="2">
        <f>'Moving Avg'!H1965</f>
        <v>4.7719825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100</v>
      </c>
      <c r="O1965" s="8">
        <f t="shared" si="302"/>
        <v>0</v>
      </c>
      <c r="P1965" s="8">
        <f t="shared" si="303"/>
        <v>16.5</v>
      </c>
      <c r="Q1965" s="9">
        <f t="shared" si="304"/>
        <v>46.225000000000001</v>
      </c>
      <c r="R1965" s="9">
        <f t="shared" si="305"/>
        <v>29.125</v>
      </c>
      <c r="S1965" s="9">
        <f t="shared" si="306"/>
        <v>26.175000000000001</v>
      </c>
      <c r="T1965" s="9">
        <f t="shared" si="307"/>
        <v>35.375</v>
      </c>
      <c r="U1965" s="8">
        <f t="shared" si="308"/>
        <v>33.841666666666661</v>
      </c>
      <c r="V1965" s="8">
        <f t="shared" si="309"/>
        <v>34.224999999999994</v>
      </c>
    </row>
    <row r="1966" spans="1:22" ht="13.5" x14ac:dyDescent="0.25">
      <c r="A1966" s="3">
        <f>RSI!A1966</f>
        <v>44869</v>
      </c>
      <c r="B1966" s="2">
        <f>RSI!B1966</f>
        <v>4.3352000000000004</v>
      </c>
      <c r="C1966" s="2">
        <f>RSI!I1966</f>
        <v>48.194353662242953</v>
      </c>
      <c r="D1966" s="2">
        <f>MACD!E1966</f>
        <v>-5.3299956489474276E-2</v>
      </c>
      <c r="E1966" s="2">
        <f>MACD!F1966</f>
        <v>-2.0894120156808534E-2</v>
      </c>
      <c r="F1966" s="2">
        <f>'Moving Avg'!D1966</f>
        <v>4.4006400000000001</v>
      </c>
      <c r="G1966" s="2">
        <f>'Moving Avg'!F1966</f>
        <v>4.3555250000000001</v>
      </c>
      <c r="H1966" s="2">
        <f>'Moving Avg'!G1966</f>
        <v>4.325996</v>
      </c>
      <c r="I1966" s="2">
        <f>'Moving Avg'!H1966</f>
        <v>4.7711180000000004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100</v>
      </c>
      <c r="O1966" s="8">
        <f t="shared" si="302"/>
        <v>0</v>
      </c>
      <c r="P1966" s="8">
        <f t="shared" si="303"/>
        <v>16.5</v>
      </c>
      <c r="Q1966" s="9">
        <f t="shared" si="304"/>
        <v>46.225000000000001</v>
      </c>
      <c r="R1966" s="9">
        <f t="shared" si="305"/>
        <v>29.125</v>
      </c>
      <c r="S1966" s="9">
        <f t="shared" si="306"/>
        <v>26.175000000000001</v>
      </c>
      <c r="T1966" s="9">
        <f t="shared" si="307"/>
        <v>35.375</v>
      </c>
      <c r="U1966" s="8">
        <f t="shared" si="308"/>
        <v>33.841666666666661</v>
      </c>
      <c r="V1966" s="8">
        <f t="shared" si="309"/>
        <v>34.224999999999994</v>
      </c>
    </row>
    <row r="1967" spans="1:22" ht="13.5" x14ac:dyDescent="0.25">
      <c r="A1967" s="3">
        <f>RSI!A1967</f>
        <v>44872</v>
      </c>
      <c r="B1967" s="2">
        <f>RSI!B1967</f>
        <v>4.3794000000000004</v>
      </c>
      <c r="C1967" s="2">
        <f>RSI!I1967</f>
        <v>51.552434264925587</v>
      </c>
      <c r="D1967" s="2">
        <f>MACD!E1967</f>
        <v>-7.068440567608647E-2</v>
      </c>
      <c r="E1967" s="2">
        <f>MACD!F1967</f>
        <v>-3.0852177260664124E-2</v>
      </c>
      <c r="F1967" s="2">
        <f>'Moving Avg'!D1967</f>
        <v>4.3847199999999997</v>
      </c>
      <c r="G1967" s="2">
        <f>'Moving Avg'!F1967</f>
        <v>4.3572949999999988</v>
      </c>
      <c r="H1967" s="2">
        <f>'Moving Avg'!G1967</f>
        <v>4.3245499999999995</v>
      </c>
      <c r="I1967" s="2">
        <f>'Moving Avg'!H1967</f>
        <v>4.7702735000000009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100</v>
      </c>
      <c r="O1967" s="8">
        <f t="shared" si="302"/>
        <v>0</v>
      </c>
      <c r="P1967" s="8">
        <f t="shared" si="303"/>
        <v>16.5</v>
      </c>
      <c r="Q1967" s="9">
        <f t="shared" si="304"/>
        <v>46.225000000000001</v>
      </c>
      <c r="R1967" s="9">
        <f t="shared" si="305"/>
        <v>29.125</v>
      </c>
      <c r="S1967" s="9">
        <f t="shared" si="306"/>
        <v>26.175000000000001</v>
      </c>
      <c r="T1967" s="9">
        <f t="shared" si="307"/>
        <v>35.375</v>
      </c>
      <c r="U1967" s="8">
        <f t="shared" si="308"/>
        <v>33.841666666666661</v>
      </c>
      <c r="V1967" s="8">
        <f t="shared" si="309"/>
        <v>34.224999999999994</v>
      </c>
    </row>
    <row r="1968" spans="1:22" ht="13.5" x14ac:dyDescent="0.25">
      <c r="A1968" s="3">
        <f>RSI!A1968</f>
        <v>44873</v>
      </c>
      <c r="B1968" s="2">
        <f>RSI!B1968</f>
        <v>4.3794000000000004</v>
      </c>
      <c r="C1968" s="2">
        <f>RSI!I1968</f>
        <v>51.552434264925587</v>
      </c>
      <c r="D1968" s="2">
        <f>MACD!E1968</f>
        <v>-7.871513474621139E-2</v>
      </c>
      <c r="E1968" s="2">
        <f>MACD!F1968</f>
        <v>-4.042476875777358E-2</v>
      </c>
      <c r="F1968" s="2">
        <f>'Moving Avg'!D1968</f>
        <v>4.3758800000000004</v>
      </c>
      <c r="G1968" s="2">
        <f>'Moving Avg'!F1968</f>
        <v>4.3595050000000004</v>
      </c>
      <c r="H1968" s="2">
        <f>'Moving Avg'!G1968</f>
        <v>4.325035999999999</v>
      </c>
      <c r="I1968" s="2">
        <f>'Moving Avg'!H1968</f>
        <v>4.7684225000000007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100</v>
      </c>
      <c r="O1968" s="8">
        <f t="shared" si="302"/>
        <v>0</v>
      </c>
      <c r="P1968" s="8">
        <f t="shared" si="303"/>
        <v>16.5</v>
      </c>
      <c r="Q1968" s="9">
        <f t="shared" si="304"/>
        <v>46.225000000000001</v>
      </c>
      <c r="R1968" s="9">
        <f t="shared" si="305"/>
        <v>29.125</v>
      </c>
      <c r="S1968" s="9">
        <f t="shared" si="306"/>
        <v>26.175000000000001</v>
      </c>
      <c r="T1968" s="9">
        <f t="shared" si="307"/>
        <v>35.375</v>
      </c>
      <c r="U1968" s="8">
        <f t="shared" si="308"/>
        <v>33.841666666666661</v>
      </c>
      <c r="V1968" s="8">
        <f t="shared" si="309"/>
        <v>34.224999999999994</v>
      </c>
    </row>
    <row r="1969" spans="1:22" ht="13.5" x14ac:dyDescent="0.25">
      <c r="A1969" s="3">
        <f>RSI!A1969</f>
        <v>44874</v>
      </c>
      <c r="B1969" s="2">
        <f>RSI!B1969</f>
        <v>4.4236000000000004</v>
      </c>
      <c r="C1969" s="2">
        <f>RSI!I1969</f>
        <v>54.939904546617733</v>
      </c>
      <c r="D1969" s="2">
        <f>MACD!E1969</f>
        <v>-5.4865533479258488E-2</v>
      </c>
      <c r="E1969" s="2">
        <f>MACD!F1969</f>
        <v>-4.3312921702070566E-2</v>
      </c>
      <c r="F1969" s="2">
        <f>'Moving Avg'!D1969</f>
        <v>4.3705600000000002</v>
      </c>
      <c r="G1969" s="2">
        <f>'Moving Avg'!F1969</f>
        <v>4.364370000000001</v>
      </c>
      <c r="H1969" s="2">
        <f>'Moving Avg'!G1969</f>
        <v>4.3249559999999994</v>
      </c>
      <c r="I1969" s="2">
        <f>'Moving Avg'!H1969</f>
        <v>4.7667524999999999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45</v>
      </c>
      <c r="O1969" s="8">
        <f t="shared" si="302"/>
        <v>0</v>
      </c>
      <c r="P1969" s="8">
        <f t="shared" si="303"/>
        <v>16.5</v>
      </c>
      <c r="Q1969" s="9">
        <f t="shared" si="304"/>
        <v>26.975000000000001</v>
      </c>
      <c r="R1969" s="9">
        <f t="shared" si="305"/>
        <v>18.125</v>
      </c>
      <c r="S1969" s="9">
        <f t="shared" si="306"/>
        <v>17.925000000000001</v>
      </c>
      <c r="T1969" s="9">
        <f t="shared" si="307"/>
        <v>21.625</v>
      </c>
      <c r="U1969" s="8">
        <f t="shared" si="308"/>
        <v>21.008333333333336</v>
      </c>
      <c r="V1969" s="8">
        <f t="shared" si="309"/>
        <v>21.162500000000001</v>
      </c>
    </row>
    <row r="1970" spans="1:22" ht="13.5" x14ac:dyDescent="0.25">
      <c r="A1970" s="3">
        <f>RSI!A1970</f>
        <v>44875</v>
      </c>
      <c r="B1970" s="2">
        <f>RSI!B1970</f>
        <v>4.4413</v>
      </c>
      <c r="C1970" s="2">
        <f>RSI!I1970</f>
        <v>56.258857592312445</v>
      </c>
      <c r="D1970" s="2">
        <f>MACD!E1970</f>
        <v>-3.2284044925614097E-2</v>
      </c>
      <c r="E1970" s="2">
        <f>MACD!F1970</f>
        <v>-4.1107146346779269E-2</v>
      </c>
      <c r="F1970" s="2">
        <f>'Moving Avg'!D1970</f>
        <v>4.3917799999999998</v>
      </c>
      <c r="G1970" s="2">
        <f>'Moving Avg'!F1970</f>
        <v>4.3701200000000009</v>
      </c>
      <c r="H1970" s="2">
        <f>'Moving Avg'!G1970</f>
        <v>4.3253919999999999</v>
      </c>
      <c r="I1970" s="2">
        <f>'Moving Avg'!H1970</f>
        <v>4.7650499999999996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0</v>
      </c>
      <c r="O1970" s="8">
        <f t="shared" si="302"/>
        <v>0</v>
      </c>
      <c r="P1970" s="8">
        <f t="shared" si="303"/>
        <v>83.5</v>
      </c>
      <c r="Q1970" s="9">
        <f t="shared" si="304"/>
        <v>21.274999999999999</v>
      </c>
      <c r="R1970" s="9">
        <f t="shared" si="305"/>
        <v>25.875</v>
      </c>
      <c r="S1970" s="9">
        <f t="shared" si="306"/>
        <v>41.325000000000003</v>
      </c>
      <c r="T1970" s="9">
        <f t="shared" si="307"/>
        <v>27.125</v>
      </c>
      <c r="U1970" s="8">
        <f t="shared" si="308"/>
        <v>29.491666666666664</v>
      </c>
      <c r="V1970" s="8">
        <f t="shared" si="309"/>
        <v>28.9</v>
      </c>
    </row>
    <row r="1971" spans="1:22" ht="13.5" x14ac:dyDescent="0.25">
      <c r="A1971" s="3">
        <f>RSI!A1971</f>
        <v>44876</v>
      </c>
      <c r="B1971" s="2">
        <f>RSI!B1971</f>
        <v>4.4236000000000004</v>
      </c>
      <c r="C1971" s="2">
        <f>RSI!I1971</f>
        <v>54.539627214729904</v>
      </c>
      <c r="D1971" s="2">
        <f>MACD!E1971</f>
        <v>-1.3661692982723572E-2</v>
      </c>
      <c r="E1971" s="2">
        <f>MACD!F1971</f>
        <v>-3.5618055673968134E-2</v>
      </c>
      <c r="F1971" s="2">
        <f>'Moving Avg'!D1971</f>
        <v>4.4094600000000002</v>
      </c>
      <c r="G1971" s="2">
        <f>'Moving Avg'!F1971</f>
        <v>4.3705600000000002</v>
      </c>
      <c r="H1971" s="2">
        <f>'Moving Avg'!G1971</f>
        <v>4.325634</v>
      </c>
      <c r="I1971" s="2">
        <f>'Moving Avg'!H1971</f>
        <v>4.7626954999999995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  <c r="M1971" s="8">
        <f t="shared" si="300"/>
        <v>25</v>
      </c>
      <c r="N1971" s="8">
        <f t="shared" si="301"/>
        <v>0</v>
      </c>
      <c r="O1971" s="8">
        <f t="shared" si="302"/>
        <v>0</v>
      </c>
      <c r="P1971" s="8">
        <f t="shared" si="303"/>
        <v>16.5</v>
      </c>
      <c r="Q1971" s="9">
        <f t="shared" si="304"/>
        <v>11.225</v>
      </c>
      <c r="R1971" s="9">
        <f t="shared" si="305"/>
        <v>9.125</v>
      </c>
      <c r="S1971" s="9">
        <f t="shared" si="306"/>
        <v>11.175000000000001</v>
      </c>
      <c r="T1971" s="9">
        <f t="shared" si="307"/>
        <v>10.375</v>
      </c>
      <c r="U1971" s="8">
        <f t="shared" si="308"/>
        <v>10.508333333333335</v>
      </c>
      <c r="V1971" s="8">
        <f t="shared" si="309"/>
        <v>10.475000000000001</v>
      </c>
    </row>
    <row r="1972" spans="1:22" ht="13.5" x14ac:dyDescent="0.25">
      <c r="A1972" s="3">
        <f>RSI!A1972</f>
        <v>44879</v>
      </c>
      <c r="B1972" s="2">
        <f>RSI!B1972</f>
        <v>4.4236000000000004</v>
      </c>
      <c r="C1972" s="2">
        <f>RSI!I1972</f>
        <v>54.539627214729904</v>
      </c>
      <c r="D1972" s="2">
        <f>MACD!E1972</f>
        <v>-2.3015973809403789E-3</v>
      </c>
      <c r="E1972" s="2">
        <f>MACD!F1972</f>
        <v>-2.8954764015362584E-2</v>
      </c>
      <c r="F1972" s="2">
        <f>'Moving Avg'!D1972</f>
        <v>4.4183000000000003</v>
      </c>
      <c r="G1972" s="2">
        <f>'Moving Avg'!F1972</f>
        <v>4.3749800000000008</v>
      </c>
      <c r="H1972" s="2">
        <f>'Moving Avg'!G1972</f>
        <v>4.3281299999999989</v>
      </c>
      <c r="I1972" s="2">
        <f>'Moving Avg'!H1972</f>
        <v>4.7596569999999998</v>
      </c>
      <c r="J1972" s="6" t="str">
        <f>OBV!F1972</f>
        <v>BEARISH</v>
      </c>
      <c r="K1972" s="6" t="str">
        <f>OBV!G1972</f>
        <v>NEUTRAL</v>
      </c>
      <c r="L1972" s="6" t="str">
        <f>OBV!H1972</f>
        <v>BEARISH DIVERGENCE</v>
      </c>
      <c r="M1972" s="8">
        <f t="shared" si="300"/>
        <v>25</v>
      </c>
      <c r="N1972" s="8">
        <f t="shared" si="301"/>
        <v>0</v>
      </c>
      <c r="O1972" s="8">
        <f t="shared" si="302"/>
        <v>0</v>
      </c>
      <c r="P1972" s="8">
        <f t="shared" si="303"/>
        <v>16.5</v>
      </c>
      <c r="Q1972" s="9">
        <f t="shared" si="304"/>
        <v>11.225</v>
      </c>
      <c r="R1972" s="9">
        <f t="shared" si="305"/>
        <v>9.125</v>
      </c>
      <c r="S1972" s="9">
        <f t="shared" si="306"/>
        <v>11.175000000000001</v>
      </c>
      <c r="T1972" s="9">
        <f t="shared" si="307"/>
        <v>10.375</v>
      </c>
      <c r="U1972" s="8">
        <f t="shared" si="308"/>
        <v>10.508333333333335</v>
      </c>
      <c r="V1972" s="8">
        <f t="shared" si="309"/>
        <v>10.475000000000001</v>
      </c>
    </row>
    <row r="1973" spans="1:22" ht="13.5" x14ac:dyDescent="0.25">
      <c r="A1973" s="3">
        <f>RSI!A1973</f>
        <v>44880</v>
      </c>
      <c r="B1973" s="2">
        <f>RSI!B1973</f>
        <v>4.4236000000000004</v>
      </c>
      <c r="C1973" s="2">
        <f>RSI!I1973</f>
        <v>54.539627214729919</v>
      </c>
      <c r="D1973" s="2">
        <f>MACD!E1973</f>
        <v>1.5822564082732526E-3</v>
      </c>
      <c r="E1973" s="2">
        <f>MACD!F1973</f>
        <v>-2.2847359930635417E-2</v>
      </c>
      <c r="F1973" s="2">
        <f>'Moving Avg'!D1973</f>
        <v>4.4271399999999996</v>
      </c>
      <c r="G1973" s="2">
        <f>'Moving Avg'!F1973</f>
        <v>4.3785150000000002</v>
      </c>
      <c r="H1973" s="2">
        <f>'Moving Avg'!G1973</f>
        <v>4.3319139999999994</v>
      </c>
      <c r="I1973" s="2">
        <f>'Moving Avg'!H1973</f>
        <v>4.7564169999999999</v>
      </c>
      <c r="J1973" s="6" t="str">
        <f>OBV!F1973</f>
        <v>BEARISH</v>
      </c>
      <c r="K1973" s="6" t="str">
        <f>OBV!G1973</f>
        <v>NEUTRAL</v>
      </c>
      <c r="L1973" s="6" t="str">
        <f>OBV!H1973</f>
        <v>BEARISH DIVERGENCE</v>
      </c>
      <c r="M1973" s="8">
        <f t="shared" si="300"/>
        <v>25</v>
      </c>
      <c r="N1973" s="8">
        <f t="shared" si="301"/>
        <v>0</v>
      </c>
      <c r="O1973" s="8">
        <f t="shared" si="302"/>
        <v>0</v>
      </c>
      <c r="P1973" s="8">
        <f t="shared" si="303"/>
        <v>16.5</v>
      </c>
      <c r="Q1973" s="9">
        <f t="shared" si="304"/>
        <v>11.225</v>
      </c>
      <c r="R1973" s="9">
        <f t="shared" si="305"/>
        <v>9.125</v>
      </c>
      <c r="S1973" s="9">
        <f t="shared" si="306"/>
        <v>11.175000000000001</v>
      </c>
      <c r="T1973" s="9">
        <f t="shared" si="307"/>
        <v>10.375</v>
      </c>
      <c r="U1973" s="8">
        <f t="shared" si="308"/>
        <v>10.508333333333335</v>
      </c>
      <c r="V1973" s="8">
        <f t="shared" si="309"/>
        <v>10.475000000000001</v>
      </c>
    </row>
    <row r="1974" spans="1:22" ht="13.5" x14ac:dyDescent="0.25">
      <c r="A1974" s="3">
        <f>RSI!A1974</f>
        <v>44881</v>
      </c>
      <c r="B1974" s="2">
        <f>RSI!B1974</f>
        <v>4.4236000000000004</v>
      </c>
      <c r="C1974" s="2">
        <f>RSI!I1974</f>
        <v>54.539627214729919</v>
      </c>
      <c r="D1974" s="2">
        <f>MACD!E1974</f>
        <v>8.699438078930477E-3</v>
      </c>
      <c r="E1974" s="2">
        <f>MACD!F1974</f>
        <v>-1.6538000328722241E-2</v>
      </c>
      <c r="F1974" s="2">
        <f>'Moving Avg'!D1974</f>
        <v>4.4271399999999996</v>
      </c>
      <c r="G1974" s="2">
        <f>'Moving Avg'!F1974</f>
        <v>4.3829350000000007</v>
      </c>
      <c r="H1974" s="2">
        <f>'Moving Avg'!G1974</f>
        <v>4.3373079999999984</v>
      </c>
      <c r="I1974" s="2">
        <f>'Moving Avg'!H1974</f>
        <v>4.7525734999999996</v>
      </c>
      <c r="J1974" s="6" t="str">
        <f>OBV!F1974</f>
        <v>BEARISH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11.225</v>
      </c>
      <c r="R1974" s="9">
        <f t="shared" si="305"/>
        <v>9.125</v>
      </c>
      <c r="S1974" s="9">
        <f t="shared" si="306"/>
        <v>11.175000000000001</v>
      </c>
      <c r="T1974" s="9">
        <f t="shared" si="307"/>
        <v>10.375</v>
      </c>
      <c r="U1974" s="8">
        <f t="shared" si="308"/>
        <v>10.508333333333335</v>
      </c>
      <c r="V1974" s="8">
        <f t="shared" si="309"/>
        <v>10.475000000000001</v>
      </c>
    </row>
    <row r="1975" spans="1:22" ht="13.5" x14ac:dyDescent="0.25">
      <c r="A1975" s="3">
        <f>RSI!A1975</f>
        <v>44882</v>
      </c>
      <c r="B1975" s="2">
        <f>RSI!B1975</f>
        <v>4.3794000000000004</v>
      </c>
      <c r="C1975" s="2">
        <f>RSI!I1975</f>
        <v>49.462617455241144</v>
      </c>
      <c r="D1975" s="2">
        <f>MACD!E1975</f>
        <v>6.1338953902811966E-5</v>
      </c>
      <c r="E1975" s="2">
        <f>MACD!F1975</f>
        <v>-1.3218132472197231E-2</v>
      </c>
      <c r="F1975" s="2">
        <f>'Moving Avg'!D1975</f>
        <v>4.4147600000000002</v>
      </c>
      <c r="G1975" s="2">
        <f>'Moving Avg'!F1975</f>
        <v>4.390015</v>
      </c>
      <c r="H1975" s="2">
        <f>'Moving Avg'!G1975</f>
        <v>4.3423020000000001</v>
      </c>
      <c r="I1975" s="2">
        <f>'Moving Avg'!H1975</f>
        <v>4.7487099999999991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0</v>
      </c>
      <c r="O1975" s="8">
        <f t="shared" si="302"/>
        <v>0</v>
      </c>
      <c r="P1975" s="8">
        <f t="shared" si="303"/>
        <v>16.5</v>
      </c>
      <c r="Q1975" s="9">
        <f t="shared" si="304"/>
        <v>11.225</v>
      </c>
      <c r="R1975" s="9">
        <f t="shared" si="305"/>
        <v>9.125</v>
      </c>
      <c r="S1975" s="9">
        <f t="shared" si="306"/>
        <v>11.175000000000001</v>
      </c>
      <c r="T1975" s="9">
        <f t="shared" si="307"/>
        <v>10.375</v>
      </c>
      <c r="U1975" s="8">
        <f t="shared" si="308"/>
        <v>10.508333333333335</v>
      </c>
      <c r="V1975" s="8">
        <f t="shared" si="309"/>
        <v>10.475000000000001</v>
      </c>
    </row>
    <row r="1976" spans="1:22" ht="13.5" x14ac:dyDescent="0.25">
      <c r="A1976" s="3">
        <f>RSI!A1976</f>
        <v>44883</v>
      </c>
      <c r="B1976" s="2">
        <f>RSI!B1976</f>
        <v>4.4236000000000004</v>
      </c>
      <c r="C1976" s="2">
        <f>RSI!I1976</f>
        <v>54.06732695047176</v>
      </c>
      <c r="D1976" s="2">
        <f>MACD!E1976</f>
        <v>-1.0484879323015228E-2</v>
      </c>
      <c r="E1976" s="2">
        <f>MACD!F1976</f>
        <v>-1.2671481842360832E-2</v>
      </c>
      <c r="F1976" s="2">
        <f>'Moving Avg'!D1976</f>
        <v>4.4147600000000002</v>
      </c>
      <c r="G1976" s="2">
        <f>'Moving Avg'!F1976</f>
        <v>4.4010699999999998</v>
      </c>
      <c r="H1976" s="2">
        <f>'Moving Avg'!G1976</f>
        <v>4.3470519999999997</v>
      </c>
      <c r="I1976" s="2">
        <f>'Moving Avg'!H1976</f>
        <v>4.7441419999999992</v>
      </c>
      <c r="J1976" s="6" t="str">
        <f>OBV!F1976</f>
        <v>BULLISH</v>
      </c>
      <c r="K1976" s="6" t="str">
        <f>OBV!G1976</f>
        <v>NEUTRAL</v>
      </c>
      <c r="L1976" s="6" t="str">
        <f>OBV!H1976</f>
        <v>NEUTRAL</v>
      </c>
      <c r="M1976" s="8">
        <f t="shared" si="300"/>
        <v>25</v>
      </c>
      <c r="N1976" s="8">
        <f t="shared" si="301"/>
        <v>0</v>
      </c>
      <c r="O1976" s="8">
        <f t="shared" si="302"/>
        <v>0</v>
      </c>
      <c r="P1976" s="8">
        <f t="shared" si="303"/>
        <v>49.5</v>
      </c>
      <c r="Q1976" s="9">
        <f t="shared" si="304"/>
        <v>16.175000000000001</v>
      </c>
      <c r="R1976" s="9">
        <f t="shared" si="305"/>
        <v>17.375</v>
      </c>
      <c r="S1976" s="9">
        <f t="shared" si="306"/>
        <v>26.025000000000002</v>
      </c>
      <c r="T1976" s="9">
        <f t="shared" si="307"/>
        <v>18.625</v>
      </c>
      <c r="U1976" s="8">
        <f t="shared" si="308"/>
        <v>19.858333333333334</v>
      </c>
      <c r="V1976" s="8">
        <f t="shared" si="309"/>
        <v>19.55</v>
      </c>
    </row>
    <row r="1977" spans="1:22" ht="13.5" x14ac:dyDescent="0.25">
      <c r="A1977" s="3">
        <f>RSI!A1977</f>
        <v>44886</v>
      </c>
      <c r="B1977" s="2">
        <f>RSI!B1977</f>
        <v>4.4413</v>
      </c>
      <c r="C1977" s="2">
        <f>RSI!I1977</f>
        <v>55.803961800576403</v>
      </c>
      <c r="D1977" s="2">
        <f>MACD!E1977</f>
        <v>-1.4146618664497623E-2</v>
      </c>
      <c r="E1977" s="2">
        <f>MACD!F1977</f>
        <v>-1.2966509206788192E-2</v>
      </c>
      <c r="F1977" s="2">
        <f>'Moving Avg'!D1977</f>
        <v>4.4183000000000003</v>
      </c>
      <c r="G1977" s="2">
        <f>'Moving Avg'!F1977</f>
        <v>4.413009999999999</v>
      </c>
      <c r="H1977" s="2">
        <f>'Moving Avg'!G1977</f>
        <v>4.3523179999999995</v>
      </c>
      <c r="I1977" s="2">
        <f>'Moving Avg'!H1977</f>
        <v>4.7395014999999994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0"/>
        <v>25</v>
      </c>
      <c r="N1977" s="8">
        <f t="shared" si="301"/>
        <v>45</v>
      </c>
      <c r="O1977" s="8">
        <f t="shared" si="302"/>
        <v>0</v>
      </c>
      <c r="P1977" s="8">
        <f t="shared" si="303"/>
        <v>83.5</v>
      </c>
      <c r="Q1977" s="9">
        <f t="shared" si="304"/>
        <v>37.024999999999999</v>
      </c>
      <c r="R1977" s="9">
        <f t="shared" si="305"/>
        <v>34.875</v>
      </c>
      <c r="S1977" s="9">
        <f t="shared" si="306"/>
        <v>48.075000000000003</v>
      </c>
      <c r="T1977" s="9">
        <f t="shared" si="307"/>
        <v>38.375</v>
      </c>
      <c r="U1977" s="8">
        <f t="shared" si="308"/>
        <v>39.991666666666667</v>
      </c>
      <c r="V1977" s="8">
        <f t="shared" si="309"/>
        <v>39.587500000000006</v>
      </c>
    </row>
    <row r="1978" spans="1:22" ht="13.5" x14ac:dyDescent="0.25">
      <c r="A1978" s="3">
        <f>RSI!A1978</f>
        <v>44887</v>
      </c>
      <c r="B1978" s="2">
        <f>RSI!B1978</f>
        <v>4.4325000000000001</v>
      </c>
      <c r="C1978" s="2">
        <f>RSI!I1978</f>
        <v>54.696720769300725</v>
      </c>
      <c r="D1978" s="2">
        <f>MACD!E1978</f>
        <v>-1.6907848989995422E-2</v>
      </c>
      <c r="E1978" s="2">
        <f>MACD!F1978</f>
        <v>-1.3754777163429639E-2</v>
      </c>
      <c r="F1978" s="2">
        <f>'Moving Avg'!D1978</f>
        <v>4.4200800000000005</v>
      </c>
      <c r="G1978" s="2">
        <f>'Moving Avg'!F1978</f>
        <v>4.4223000000000008</v>
      </c>
      <c r="H1978" s="2">
        <f>'Moving Avg'!G1978</f>
        <v>4.3572460000000008</v>
      </c>
      <c r="I1978" s="2">
        <f>'Moving Avg'!H1978</f>
        <v>4.7349374999999991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0"/>
        <v>25</v>
      </c>
      <c r="N1978" s="8">
        <f t="shared" si="301"/>
        <v>45</v>
      </c>
      <c r="O1978" s="8">
        <f t="shared" si="302"/>
        <v>0</v>
      </c>
      <c r="P1978" s="8">
        <f t="shared" si="303"/>
        <v>83.5</v>
      </c>
      <c r="Q1978" s="9">
        <f t="shared" si="304"/>
        <v>37.024999999999999</v>
      </c>
      <c r="R1978" s="9">
        <f t="shared" si="305"/>
        <v>34.875</v>
      </c>
      <c r="S1978" s="9">
        <f t="shared" si="306"/>
        <v>48.075000000000003</v>
      </c>
      <c r="T1978" s="9">
        <f t="shared" si="307"/>
        <v>38.375</v>
      </c>
      <c r="U1978" s="8">
        <f t="shared" si="308"/>
        <v>39.991666666666667</v>
      </c>
      <c r="V1978" s="8">
        <f t="shared" si="309"/>
        <v>39.587500000000006</v>
      </c>
    </row>
    <row r="1979" spans="1:22" ht="13.5" x14ac:dyDescent="0.25">
      <c r="A1979" s="3">
        <f>RSI!A1979</f>
        <v>44888</v>
      </c>
      <c r="B1979" s="2">
        <f>RSI!B1979</f>
        <v>4.4325000000000001</v>
      </c>
      <c r="C1979" s="2">
        <f>RSI!I1979</f>
        <v>54.696720769300725</v>
      </c>
      <c r="D1979" s="2">
        <f>MACD!E1979</f>
        <v>-1.2683652247978294E-2</v>
      </c>
      <c r="E1979" s="2">
        <f>MACD!F1979</f>
        <v>-1.3540552180339371E-2</v>
      </c>
      <c r="F1979" s="2">
        <f>'Moving Avg'!D1979</f>
        <v>4.4218600000000006</v>
      </c>
      <c r="G1979" s="2">
        <f>'Moving Avg'!F1979</f>
        <v>4.4205300000000003</v>
      </c>
      <c r="H1979" s="2">
        <f>'Moving Avg'!G1979</f>
        <v>4.36137</v>
      </c>
      <c r="I1979" s="2">
        <f>'Moving Avg'!H1979</f>
        <v>4.730453999999999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  <c r="M1979" s="8">
        <f t="shared" si="300"/>
        <v>25</v>
      </c>
      <c r="N1979" s="8">
        <f t="shared" si="301"/>
        <v>0</v>
      </c>
      <c r="O1979" s="8">
        <f t="shared" si="302"/>
        <v>0</v>
      </c>
      <c r="P1979" s="8">
        <f t="shared" si="303"/>
        <v>83.5</v>
      </c>
      <c r="Q1979" s="9">
        <f t="shared" si="304"/>
        <v>21.274999999999999</v>
      </c>
      <c r="R1979" s="9">
        <f t="shared" si="305"/>
        <v>25.875</v>
      </c>
      <c r="S1979" s="9">
        <f t="shared" si="306"/>
        <v>41.325000000000003</v>
      </c>
      <c r="T1979" s="9">
        <f t="shared" si="307"/>
        <v>27.125</v>
      </c>
      <c r="U1979" s="8">
        <f t="shared" si="308"/>
        <v>29.491666666666664</v>
      </c>
      <c r="V1979" s="8">
        <f t="shared" si="309"/>
        <v>28.9</v>
      </c>
    </row>
    <row r="1980" spans="1:22" ht="13.5" x14ac:dyDescent="0.25">
      <c r="A1980" s="3">
        <f>RSI!A1980</f>
        <v>44889</v>
      </c>
      <c r="B1980" s="2">
        <f>RSI!B1980</f>
        <v>4.4325000000000001</v>
      </c>
      <c r="C1980" s="2">
        <f>RSI!I1980</f>
        <v>54.696720769300725</v>
      </c>
      <c r="D1980" s="2">
        <f>MACD!E1980</f>
        <v>-6.6079009287571822E-3</v>
      </c>
      <c r="E1980" s="2">
        <f>MACD!F1980</f>
        <v>-1.2154021930022933E-2</v>
      </c>
      <c r="F1980" s="2">
        <f>'Moving Avg'!D1980</f>
        <v>4.43248</v>
      </c>
      <c r="G1980" s="2">
        <f>'Moving Avg'!F1980</f>
        <v>4.4174350000000011</v>
      </c>
      <c r="H1980" s="2">
        <f>'Moving Avg'!G1980</f>
        <v>4.36646</v>
      </c>
      <c r="I1980" s="2">
        <f>'Moving Avg'!H1980</f>
        <v>4.7260509999999991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83.5</v>
      </c>
      <c r="Q1980" s="9">
        <f t="shared" si="304"/>
        <v>21.274999999999999</v>
      </c>
      <c r="R1980" s="9">
        <f t="shared" si="305"/>
        <v>25.875</v>
      </c>
      <c r="S1980" s="9">
        <f t="shared" si="306"/>
        <v>41.325000000000003</v>
      </c>
      <c r="T1980" s="9">
        <f t="shared" si="307"/>
        <v>27.125</v>
      </c>
      <c r="U1980" s="8">
        <f t="shared" si="308"/>
        <v>29.491666666666664</v>
      </c>
      <c r="V1980" s="8">
        <f t="shared" si="309"/>
        <v>28.9</v>
      </c>
    </row>
    <row r="1981" spans="1:22" ht="13.5" x14ac:dyDescent="0.25">
      <c r="A1981" s="3">
        <f>RSI!A1981</f>
        <v>44890</v>
      </c>
      <c r="B1981" s="2">
        <f>RSI!B1981</f>
        <v>4.4325000000000001</v>
      </c>
      <c r="C1981" s="2">
        <f>RSI!I1981</f>
        <v>54.696720769300725</v>
      </c>
      <c r="D1981" s="2">
        <f>MACD!E1981</f>
        <v>-4.3951852122310342E-3</v>
      </c>
      <c r="E1981" s="2">
        <f>MACD!F1981</f>
        <v>-1.0602254586464554E-2</v>
      </c>
      <c r="F1981" s="2">
        <f>'Moving Avg'!D1981</f>
        <v>4.4342600000000001</v>
      </c>
      <c r="G1981" s="2">
        <f>'Moving Avg'!F1981</f>
        <v>4.4147800000000013</v>
      </c>
      <c r="H1981" s="2">
        <f>'Moving Avg'!G1981</f>
        <v>4.37155</v>
      </c>
      <c r="I1981" s="2">
        <f>'Moving Avg'!H1981</f>
        <v>4.7216479999999992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  <c r="M1981" s="8">
        <f t="shared" si="300"/>
        <v>25</v>
      </c>
      <c r="N1981" s="8">
        <f t="shared" si="301"/>
        <v>0</v>
      </c>
      <c r="O1981" s="8">
        <f t="shared" si="302"/>
        <v>0</v>
      </c>
      <c r="P1981" s="8">
        <f t="shared" si="303"/>
        <v>83.5</v>
      </c>
      <c r="Q1981" s="9">
        <f t="shared" si="304"/>
        <v>21.274999999999999</v>
      </c>
      <c r="R1981" s="9">
        <f t="shared" si="305"/>
        <v>25.875</v>
      </c>
      <c r="S1981" s="9">
        <f t="shared" si="306"/>
        <v>41.325000000000003</v>
      </c>
      <c r="T1981" s="9">
        <f t="shared" si="307"/>
        <v>27.125</v>
      </c>
      <c r="U1981" s="8">
        <f t="shared" si="308"/>
        <v>29.491666666666664</v>
      </c>
      <c r="V1981" s="8">
        <f t="shared" si="309"/>
        <v>28.9</v>
      </c>
    </row>
    <row r="1982" spans="1:22" ht="13.5" x14ac:dyDescent="0.25">
      <c r="A1982" s="3">
        <f>RSI!A1982</f>
        <v>44893</v>
      </c>
      <c r="B1982" s="2">
        <f>RSI!B1982</f>
        <v>4.4501999999999997</v>
      </c>
      <c r="C1982" s="2">
        <f>RSI!I1982</f>
        <v>57.0046775731361</v>
      </c>
      <c r="D1982" s="2">
        <f>MACD!E1982</f>
        <v>-4.0240240643854008E-3</v>
      </c>
      <c r="E1982" s="2">
        <f>MACD!F1982</f>
        <v>-9.2866084820487239E-3</v>
      </c>
      <c r="F1982" s="2">
        <f>'Moving Avg'!D1982</f>
        <v>4.4360400000000002</v>
      </c>
      <c r="G1982" s="2">
        <f>'Moving Avg'!F1982</f>
        <v>4.414340000000001</v>
      </c>
      <c r="H1982" s="2">
        <f>'Moving Avg'!G1982</f>
        <v>4.3769939999999998</v>
      </c>
      <c r="I1982" s="2">
        <f>'Moving Avg'!H1982</f>
        <v>4.7173334999999987</v>
      </c>
      <c r="J1982" s="6" t="str">
        <f>OBV!F1982</f>
        <v>BEARISH</v>
      </c>
      <c r="K1982" s="6" t="str">
        <f>OBV!G1982</f>
        <v>NEUTRAL</v>
      </c>
      <c r="L1982" s="6" t="str">
        <f>OBV!H1982</f>
        <v>BEARISH DIVERGENCE</v>
      </c>
      <c r="M1982" s="8">
        <f t="shared" si="300"/>
        <v>25</v>
      </c>
      <c r="N1982" s="8">
        <f t="shared" si="301"/>
        <v>0</v>
      </c>
      <c r="O1982" s="8">
        <f t="shared" si="302"/>
        <v>0</v>
      </c>
      <c r="P1982" s="8">
        <f t="shared" si="303"/>
        <v>16.5</v>
      </c>
      <c r="Q1982" s="9">
        <f t="shared" si="304"/>
        <v>11.225</v>
      </c>
      <c r="R1982" s="9">
        <f t="shared" si="305"/>
        <v>9.125</v>
      </c>
      <c r="S1982" s="9">
        <f t="shared" si="306"/>
        <v>11.175000000000001</v>
      </c>
      <c r="T1982" s="9">
        <f t="shared" si="307"/>
        <v>10.375</v>
      </c>
      <c r="U1982" s="8">
        <f t="shared" si="308"/>
        <v>10.508333333333335</v>
      </c>
      <c r="V1982" s="8">
        <f t="shared" si="309"/>
        <v>10.475000000000001</v>
      </c>
    </row>
    <row r="1983" spans="1:22" ht="13.5" x14ac:dyDescent="0.25">
      <c r="A1983" s="3">
        <f>RSI!A1983</f>
        <v>44894</v>
      </c>
      <c r="B1983" s="2">
        <f>RSI!B1983</f>
        <v>4.4501999999999997</v>
      </c>
      <c r="C1983" s="2">
        <f>RSI!I1983</f>
        <v>57.0046775731361</v>
      </c>
      <c r="D1983" s="2">
        <f>MACD!E1983</f>
        <v>-3.9905043723189593E-3</v>
      </c>
      <c r="E1983" s="2">
        <f>MACD!F1983</f>
        <v>-8.227387660102772E-3</v>
      </c>
      <c r="F1983" s="2">
        <f>'Moving Avg'!D1983</f>
        <v>4.4395799999999994</v>
      </c>
      <c r="G1983" s="2">
        <f>'Moving Avg'!F1983</f>
        <v>4.4156700000000004</v>
      </c>
      <c r="H1983" s="2">
        <f>'Moving Avg'!G1983</f>
        <v>4.3824380000000005</v>
      </c>
      <c r="I1983" s="2">
        <f>'Moving Avg'!H1983</f>
        <v>4.7122544999999985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0</v>
      </c>
      <c r="O1983" s="8">
        <f t="shared" si="302"/>
        <v>0</v>
      </c>
      <c r="P1983" s="8">
        <f t="shared" si="303"/>
        <v>83.5</v>
      </c>
      <c r="Q1983" s="9">
        <f t="shared" si="304"/>
        <v>21.274999999999999</v>
      </c>
      <c r="R1983" s="9">
        <f t="shared" si="305"/>
        <v>25.875</v>
      </c>
      <c r="S1983" s="9">
        <f t="shared" si="306"/>
        <v>41.325000000000003</v>
      </c>
      <c r="T1983" s="9">
        <f t="shared" si="307"/>
        <v>27.125</v>
      </c>
      <c r="U1983" s="8">
        <f t="shared" si="308"/>
        <v>29.491666666666664</v>
      </c>
      <c r="V1983" s="8">
        <f t="shared" si="309"/>
        <v>28.9</v>
      </c>
    </row>
    <row r="1984" spans="1:22" ht="13.5" x14ac:dyDescent="0.25">
      <c r="A1984" s="3">
        <f>RSI!A1984</f>
        <v>44895</v>
      </c>
      <c r="B1984" s="2">
        <f>RSI!B1984</f>
        <v>4.4413</v>
      </c>
      <c r="C1984" s="2">
        <f>RSI!I1984</f>
        <v>55.360002003715252</v>
      </c>
      <c r="D1984" s="2">
        <f>MACD!E1984</f>
        <v>-3.5626413158880155E-3</v>
      </c>
      <c r="E1984" s="2">
        <f>MACD!F1984</f>
        <v>-7.2944383912598217E-3</v>
      </c>
      <c r="F1984" s="2">
        <f>'Moving Avg'!D1984</f>
        <v>4.4413399999999994</v>
      </c>
      <c r="G1984" s="2">
        <f>'Moving Avg'!F1984</f>
        <v>4.4152250000000004</v>
      </c>
      <c r="H1984" s="2">
        <f>'Moving Avg'!G1984</f>
        <v>4.3836780000000006</v>
      </c>
      <c r="I1984" s="2">
        <f>'Moving Avg'!H1984</f>
        <v>4.7058829999999992</v>
      </c>
      <c r="J1984" s="6" t="str">
        <f>OBV!F1984</f>
        <v>BEARISH</v>
      </c>
      <c r="K1984" s="6" t="str">
        <f>OBV!G1984</f>
        <v>NEUTRAL</v>
      </c>
      <c r="L1984" s="6" t="str">
        <f>OBV!H1984</f>
        <v>BEARISH DIVERGENCE</v>
      </c>
      <c r="M1984" s="8">
        <f t="shared" si="300"/>
        <v>25</v>
      </c>
      <c r="N1984" s="8">
        <f t="shared" si="301"/>
        <v>0</v>
      </c>
      <c r="O1984" s="8">
        <f t="shared" si="302"/>
        <v>0</v>
      </c>
      <c r="P1984" s="8">
        <f t="shared" si="303"/>
        <v>16.5</v>
      </c>
      <c r="Q1984" s="9">
        <f t="shared" si="304"/>
        <v>11.225</v>
      </c>
      <c r="R1984" s="9">
        <f t="shared" si="305"/>
        <v>9.125</v>
      </c>
      <c r="S1984" s="9">
        <f t="shared" si="306"/>
        <v>11.175000000000001</v>
      </c>
      <c r="T1984" s="9">
        <f t="shared" si="307"/>
        <v>10.375</v>
      </c>
      <c r="U1984" s="8">
        <f t="shared" si="308"/>
        <v>10.508333333333335</v>
      </c>
      <c r="V1984" s="8">
        <f t="shared" si="309"/>
        <v>10.475000000000001</v>
      </c>
    </row>
    <row r="1985" spans="1:22" ht="13.5" x14ac:dyDescent="0.25">
      <c r="A1985" s="3">
        <f>RSI!A1985</f>
        <v>44896</v>
      </c>
      <c r="B1985" s="2">
        <f>RSI!B1985</f>
        <v>4.4943999999999997</v>
      </c>
      <c r="C1985" s="2">
        <f>RSI!I1985</f>
        <v>62.341138532152591</v>
      </c>
      <c r="D1985" s="2">
        <f>MACD!E1985</f>
        <v>-1.4121863806536794E-2</v>
      </c>
      <c r="E1985" s="2">
        <f>MACD!F1985</f>
        <v>-8.6599234743152172E-3</v>
      </c>
      <c r="F1985" s="2">
        <f>'Moving Avg'!D1985</f>
        <v>4.4537199999999997</v>
      </c>
      <c r="G1985" s="2">
        <f>'Moving Avg'!F1985</f>
        <v>4.4231849999999993</v>
      </c>
      <c r="H1985" s="2">
        <f>'Moving Avg'!G1985</f>
        <v>4.3842100000000004</v>
      </c>
      <c r="I1985" s="2">
        <f>'Moving Avg'!H1985</f>
        <v>4.6995759999999986</v>
      </c>
      <c r="J1985" s="6" t="str">
        <f>OBV!F1985</f>
        <v>BEARISH</v>
      </c>
      <c r="K1985" s="6" t="str">
        <f>OBV!G1985</f>
        <v>NEUTRAL</v>
      </c>
      <c r="L1985" s="6" t="str">
        <f>OBV!H1985</f>
        <v>BEARISH DIVERGENCE</v>
      </c>
      <c r="M1985" s="8">
        <f t="shared" si="300"/>
        <v>25</v>
      </c>
      <c r="N1985" s="8">
        <f t="shared" si="301"/>
        <v>45</v>
      </c>
      <c r="O1985" s="8">
        <f t="shared" si="302"/>
        <v>0</v>
      </c>
      <c r="P1985" s="8">
        <f t="shared" si="303"/>
        <v>16.5</v>
      </c>
      <c r="Q1985" s="9">
        <f t="shared" si="304"/>
        <v>26.975000000000001</v>
      </c>
      <c r="R1985" s="9">
        <f t="shared" si="305"/>
        <v>18.125</v>
      </c>
      <c r="S1985" s="9">
        <f t="shared" si="306"/>
        <v>17.925000000000001</v>
      </c>
      <c r="T1985" s="9">
        <f t="shared" si="307"/>
        <v>21.625</v>
      </c>
      <c r="U1985" s="8">
        <f t="shared" si="308"/>
        <v>21.008333333333336</v>
      </c>
      <c r="V1985" s="8">
        <f t="shared" si="309"/>
        <v>21.162500000000001</v>
      </c>
    </row>
    <row r="1986" spans="1:22" ht="13.5" x14ac:dyDescent="0.25">
      <c r="A1986" s="3">
        <f>RSI!A1986</f>
        <v>44897</v>
      </c>
      <c r="B1986" s="2">
        <f>RSI!B1986</f>
        <v>4.4236000000000004</v>
      </c>
      <c r="C1986" s="2">
        <f>RSI!I1986</f>
        <v>50.909161804741238</v>
      </c>
      <c r="D1986" s="2">
        <f>MACD!E1986</f>
        <v>-1.1499922865518819E-2</v>
      </c>
      <c r="E1986" s="2">
        <f>MACD!F1986</f>
        <v>-9.2279233525559383E-3</v>
      </c>
      <c r="F1986" s="2">
        <f>'Moving Avg'!D1986</f>
        <v>4.4519399999999996</v>
      </c>
      <c r="G1986" s="2">
        <f>'Moving Avg'!F1986</f>
        <v>4.4276049999999998</v>
      </c>
      <c r="H1986" s="2">
        <f>'Moving Avg'!G1986</f>
        <v>4.3836480000000009</v>
      </c>
      <c r="I1986" s="2">
        <f>'Moving Avg'!H1986</f>
        <v>4.6921904999999988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26.975000000000001</v>
      </c>
      <c r="R1986" s="9">
        <f t="shared" si="305"/>
        <v>18.125</v>
      </c>
      <c r="S1986" s="9">
        <f t="shared" si="306"/>
        <v>17.925000000000001</v>
      </c>
      <c r="T1986" s="9">
        <f t="shared" si="307"/>
        <v>21.625</v>
      </c>
      <c r="U1986" s="8">
        <f t="shared" si="308"/>
        <v>21.008333333333336</v>
      </c>
      <c r="V1986" s="8">
        <f t="shared" si="309"/>
        <v>21.162500000000001</v>
      </c>
    </row>
    <row r="1987" spans="1:22" ht="13.5" x14ac:dyDescent="0.25">
      <c r="A1987" s="3">
        <f>RSI!A1987</f>
        <v>44900</v>
      </c>
      <c r="B1987" s="2">
        <f>RSI!B1987</f>
        <v>4.4236000000000004</v>
      </c>
      <c r="C1987" s="2">
        <f>RSI!I1987</f>
        <v>50.909161804741238</v>
      </c>
      <c r="D1987" s="2">
        <f>MACD!E1987</f>
        <v>-6.5915654574215665E-3</v>
      </c>
      <c r="E1987" s="2">
        <f>MACD!F1987</f>
        <v>-8.7006517735290639E-3</v>
      </c>
      <c r="F1987" s="2">
        <f>'Moving Avg'!D1987</f>
        <v>4.4466200000000002</v>
      </c>
      <c r="G1987" s="2">
        <f>'Moving Avg'!F1987</f>
        <v>4.4298149999999996</v>
      </c>
      <c r="H1987" s="2">
        <f>'Moving Avg'!G1987</f>
        <v>4.3817000000000004</v>
      </c>
      <c r="I1987" s="2">
        <f>'Moving Avg'!H1987</f>
        <v>4.684724499999998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25</v>
      </c>
      <c r="N1987" s="8">
        <f t="shared" si="311"/>
        <v>0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11.225</v>
      </c>
      <c r="R1987" s="9">
        <f t="shared" ref="R1987:R2050" si="315">M1987*0.2+N1987*0.2+O1987*0.35+P1987*0.25</f>
        <v>9.125</v>
      </c>
      <c r="S1987" s="9">
        <f t="shared" ref="S1987:S2050" si="316">M1987*0.15+N1987*0.15+O1987*0.25+P1987*0.45</f>
        <v>11.175000000000001</v>
      </c>
      <c r="T1987" s="9">
        <f t="shared" ref="T1987:T2050" si="317">0.25*SUM(M1987:P1987)</f>
        <v>10.375</v>
      </c>
      <c r="U1987" s="8">
        <f t="shared" ref="U1987:U2050" si="318">SUM(Q1987:S1987)/3</f>
        <v>10.508333333333335</v>
      </c>
      <c r="V1987" s="8">
        <f t="shared" ref="V1987:V2050" si="319">SUM(Q1987:T1987)/4</f>
        <v>10.475000000000001</v>
      </c>
    </row>
    <row r="1988" spans="1:22" ht="13.5" x14ac:dyDescent="0.25">
      <c r="A1988" s="3">
        <f>RSI!A1988</f>
        <v>44901</v>
      </c>
      <c r="B1988" s="2">
        <f>RSI!B1988</f>
        <v>4.4236000000000004</v>
      </c>
      <c r="C1988" s="2">
        <f>RSI!I1988</f>
        <v>50.909161804741238</v>
      </c>
      <c r="D1988" s="2">
        <f>MACD!E1988</f>
        <v>-3.8230054885994846E-3</v>
      </c>
      <c r="E1988" s="2">
        <f>MACD!F1988</f>
        <v>-7.7251225165431477E-3</v>
      </c>
      <c r="F1988" s="2">
        <f>'Moving Avg'!D1988</f>
        <v>4.4413</v>
      </c>
      <c r="G1988" s="2">
        <f>'Moving Avg'!F1988</f>
        <v>4.4320249999999985</v>
      </c>
      <c r="H1988" s="2">
        <f>'Moving Avg'!G1988</f>
        <v>4.3802840000000005</v>
      </c>
      <c r="I1988" s="2">
        <f>'Moving Avg'!H1988</f>
        <v>4.6783449999999975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  <c r="M1988" s="8">
        <f t="shared" si="310"/>
        <v>25</v>
      </c>
      <c r="N1988" s="8">
        <f t="shared" si="311"/>
        <v>0</v>
      </c>
      <c r="O1988" s="8">
        <f t="shared" si="312"/>
        <v>0</v>
      </c>
      <c r="P1988" s="8">
        <f t="shared" si="313"/>
        <v>16.5</v>
      </c>
      <c r="Q1988" s="9">
        <f t="shared" si="314"/>
        <v>11.225</v>
      </c>
      <c r="R1988" s="9">
        <f t="shared" si="315"/>
        <v>9.125</v>
      </c>
      <c r="S1988" s="9">
        <f t="shared" si="316"/>
        <v>11.175000000000001</v>
      </c>
      <c r="T1988" s="9">
        <f t="shared" si="317"/>
        <v>10.375</v>
      </c>
      <c r="U1988" s="8">
        <f t="shared" si="318"/>
        <v>10.508333333333335</v>
      </c>
      <c r="V1988" s="8">
        <f t="shared" si="319"/>
        <v>10.475000000000001</v>
      </c>
    </row>
    <row r="1989" spans="1:22" ht="13.5" x14ac:dyDescent="0.25">
      <c r="A1989" s="3">
        <f>RSI!A1989</f>
        <v>44902</v>
      </c>
      <c r="B1989" s="2">
        <f>RSI!B1989</f>
        <v>4.4236000000000004</v>
      </c>
      <c r="C1989" s="2">
        <f>RSI!I1989</f>
        <v>50.909161804741238</v>
      </c>
      <c r="D1989" s="2">
        <f>MACD!E1989</f>
        <v>-1.508914282386975E-3</v>
      </c>
      <c r="E1989" s="2">
        <f>MACD!F1989</f>
        <v>-6.4818808697119134E-3</v>
      </c>
      <c r="F1989" s="2">
        <f>'Moving Avg'!D1989</f>
        <v>4.4377599999999999</v>
      </c>
      <c r="G1989" s="2">
        <f>'Moving Avg'!F1989</f>
        <v>4.4320249999999985</v>
      </c>
      <c r="H1989" s="2">
        <f>'Moving Avg'!G1989</f>
        <v>4.3804600000000002</v>
      </c>
      <c r="I1989" s="2">
        <f>'Moving Avg'!H1989</f>
        <v>4.6722874999999977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0</v>
      </c>
      <c r="O1989" s="8">
        <f t="shared" si="312"/>
        <v>0</v>
      </c>
      <c r="P1989" s="8">
        <f t="shared" si="313"/>
        <v>16.5</v>
      </c>
      <c r="Q1989" s="9">
        <f t="shared" si="314"/>
        <v>11.225</v>
      </c>
      <c r="R1989" s="9">
        <f t="shared" si="315"/>
        <v>9.125</v>
      </c>
      <c r="S1989" s="9">
        <f t="shared" si="316"/>
        <v>11.175000000000001</v>
      </c>
      <c r="T1989" s="9">
        <f t="shared" si="317"/>
        <v>10.375</v>
      </c>
      <c r="U1989" s="8">
        <f t="shared" si="318"/>
        <v>10.508333333333335</v>
      </c>
      <c r="V1989" s="8">
        <f t="shared" si="319"/>
        <v>10.475000000000001</v>
      </c>
    </row>
    <row r="1990" spans="1:22" ht="13.5" x14ac:dyDescent="0.25">
      <c r="A1990" s="3">
        <f>RSI!A1990</f>
        <v>44903</v>
      </c>
      <c r="B1990" s="2">
        <f>RSI!B1990</f>
        <v>4.4236000000000004</v>
      </c>
      <c r="C1990" s="2">
        <f>RSI!I1990</f>
        <v>50.909161804741245</v>
      </c>
      <c r="D1990" s="2">
        <f>MACD!E1990</f>
        <v>4.2274024421651291E-4</v>
      </c>
      <c r="E1990" s="2">
        <f>MACD!F1990</f>
        <v>-5.1009566469262281E-3</v>
      </c>
      <c r="F1990" s="2">
        <f>'Moving Avg'!D1990</f>
        <v>4.4236000000000004</v>
      </c>
      <c r="G1990" s="2">
        <f>'Moving Avg'!F1990</f>
        <v>4.4311399999999992</v>
      </c>
      <c r="H1990" s="2">
        <f>'Moving Avg'!G1990</f>
        <v>4.3825820000000002</v>
      </c>
      <c r="I1990" s="2">
        <f>'Moving Avg'!H1990</f>
        <v>4.6668339999999979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25</v>
      </c>
      <c r="N1990" s="8">
        <f t="shared" si="311"/>
        <v>0</v>
      </c>
      <c r="O1990" s="8">
        <f t="shared" si="312"/>
        <v>0</v>
      </c>
      <c r="P1990" s="8">
        <f t="shared" si="313"/>
        <v>16.5</v>
      </c>
      <c r="Q1990" s="9">
        <f t="shared" si="314"/>
        <v>11.225</v>
      </c>
      <c r="R1990" s="9">
        <f t="shared" si="315"/>
        <v>9.125</v>
      </c>
      <c r="S1990" s="9">
        <f t="shared" si="316"/>
        <v>11.175000000000001</v>
      </c>
      <c r="T1990" s="9">
        <f t="shared" si="317"/>
        <v>10.375</v>
      </c>
      <c r="U1990" s="8">
        <f t="shared" si="318"/>
        <v>10.508333333333335</v>
      </c>
      <c r="V1990" s="8">
        <f t="shared" si="319"/>
        <v>10.475000000000001</v>
      </c>
    </row>
    <row r="1991" spans="1:22" ht="13.5" x14ac:dyDescent="0.25">
      <c r="A1991" s="3">
        <f>RSI!A1991</f>
        <v>44904</v>
      </c>
      <c r="B1991" s="2">
        <f>RSI!B1991</f>
        <v>4.4236000000000004</v>
      </c>
      <c r="C1991" s="2">
        <f>RSI!I1991</f>
        <v>50.909161804741238</v>
      </c>
      <c r="D1991" s="2">
        <f>MACD!E1991</f>
        <v>2.0327517366363068E-3</v>
      </c>
      <c r="E1991" s="2">
        <f>MACD!F1991</f>
        <v>-3.6742149702137209E-3</v>
      </c>
      <c r="F1991" s="2">
        <f>'Moving Avg'!D1991</f>
        <v>4.4236000000000004</v>
      </c>
      <c r="G1991" s="2">
        <f>'Moving Avg'!F1991</f>
        <v>4.4311399999999992</v>
      </c>
      <c r="H1991" s="2">
        <f>'Moving Avg'!G1991</f>
        <v>4.38612</v>
      </c>
      <c r="I1991" s="2">
        <f>'Moving Avg'!H1991</f>
        <v>4.6607764999999981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25</v>
      </c>
      <c r="N1991" s="8">
        <f t="shared" si="311"/>
        <v>0</v>
      </c>
      <c r="O1991" s="8">
        <f t="shared" si="312"/>
        <v>0</v>
      </c>
      <c r="P1991" s="8">
        <f t="shared" si="313"/>
        <v>33</v>
      </c>
      <c r="Q1991" s="9">
        <f t="shared" si="314"/>
        <v>13.7</v>
      </c>
      <c r="R1991" s="9">
        <f t="shared" si="315"/>
        <v>13.25</v>
      </c>
      <c r="S1991" s="9">
        <f t="shared" si="316"/>
        <v>18.600000000000001</v>
      </c>
      <c r="T1991" s="9">
        <f t="shared" si="317"/>
        <v>14.5</v>
      </c>
      <c r="U1991" s="8">
        <f t="shared" si="318"/>
        <v>15.183333333333332</v>
      </c>
      <c r="V1991" s="8">
        <f t="shared" si="319"/>
        <v>15.012499999999999</v>
      </c>
    </row>
    <row r="1992" spans="1:22" ht="13.5" x14ac:dyDescent="0.25">
      <c r="A1992" s="3">
        <f>RSI!A1992</f>
        <v>44907</v>
      </c>
      <c r="B1992" s="2">
        <f>RSI!B1992</f>
        <v>4.4147999999999996</v>
      </c>
      <c r="C1992" s="2">
        <f>RSI!I1992</f>
        <v>49.161220779369735</v>
      </c>
      <c r="D1992" s="2">
        <f>MACD!E1992</f>
        <v>6.7473447664614383E-3</v>
      </c>
      <c r="E1992" s="2">
        <f>MACD!F1992</f>
        <v>-1.5899030228786893E-3</v>
      </c>
      <c r="F1992" s="2">
        <f>'Moving Avg'!D1992</f>
        <v>4.4218400000000004</v>
      </c>
      <c r="G1992" s="2">
        <f>'Moving Avg'!F1992</f>
        <v>4.4306999999999999</v>
      </c>
      <c r="H1992" s="2">
        <f>'Moving Avg'!G1992</f>
        <v>4.3875359999999999</v>
      </c>
      <c r="I1992" s="2">
        <f>'Moving Avg'!H1992</f>
        <v>4.6559229999999978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0"/>
        <v>25</v>
      </c>
      <c r="N1992" s="8">
        <f t="shared" si="311"/>
        <v>0</v>
      </c>
      <c r="O1992" s="8">
        <f t="shared" si="312"/>
        <v>0</v>
      </c>
      <c r="P1992" s="8">
        <f t="shared" si="313"/>
        <v>16.5</v>
      </c>
      <c r="Q1992" s="9">
        <f t="shared" si="314"/>
        <v>11.225</v>
      </c>
      <c r="R1992" s="9">
        <f t="shared" si="315"/>
        <v>9.125</v>
      </c>
      <c r="S1992" s="9">
        <f t="shared" si="316"/>
        <v>11.175000000000001</v>
      </c>
      <c r="T1992" s="9">
        <f t="shared" si="317"/>
        <v>10.375</v>
      </c>
      <c r="U1992" s="8">
        <f t="shared" si="318"/>
        <v>10.508333333333335</v>
      </c>
      <c r="V1992" s="8">
        <f t="shared" si="319"/>
        <v>10.475000000000001</v>
      </c>
    </row>
    <row r="1993" spans="1:22" ht="13.5" x14ac:dyDescent="0.25">
      <c r="A1993" s="3">
        <f>RSI!A1993</f>
        <v>44908</v>
      </c>
      <c r="B1993" s="2">
        <f>RSI!B1993</f>
        <v>4.4147999999999996</v>
      </c>
      <c r="C1993" s="2">
        <f>RSI!I1993</f>
        <v>49.161220779369735</v>
      </c>
      <c r="D1993" s="2">
        <f>MACD!E1993</f>
        <v>1.0767640219840224E-2</v>
      </c>
      <c r="E1993" s="2">
        <f>MACD!F1993</f>
        <v>8.8160562566509345E-4</v>
      </c>
      <c r="F1993" s="2">
        <f>'Moving Avg'!D1993</f>
        <v>4.4200800000000005</v>
      </c>
      <c r="G1993" s="2">
        <f>'Moving Avg'!F1993</f>
        <v>4.4302599999999996</v>
      </c>
      <c r="H1993" s="2">
        <f>'Moving Avg'!G1993</f>
        <v>4.3889520000000006</v>
      </c>
      <c r="I1993" s="2">
        <f>'Moving Avg'!H1993</f>
        <v>4.6514314999999975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25</v>
      </c>
      <c r="N1993" s="8">
        <f t="shared" si="311"/>
        <v>0</v>
      </c>
      <c r="O1993" s="8">
        <f t="shared" si="312"/>
        <v>0</v>
      </c>
      <c r="P1993" s="8">
        <f t="shared" si="313"/>
        <v>16.5</v>
      </c>
      <c r="Q1993" s="9">
        <f t="shared" si="314"/>
        <v>11.225</v>
      </c>
      <c r="R1993" s="9">
        <f t="shared" si="315"/>
        <v>9.125</v>
      </c>
      <c r="S1993" s="9">
        <f t="shared" si="316"/>
        <v>11.175000000000001</v>
      </c>
      <c r="T1993" s="9">
        <f t="shared" si="317"/>
        <v>10.375</v>
      </c>
      <c r="U1993" s="8">
        <f t="shared" si="318"/>
        <v>10.508333333333335</v>
      </c>
      <c r="V1993" s="8">
        <f t="shared" si="319"/>
        <v>10.475000000000001</v>
      </c>
    </row>
    <row r="1994" spans="1:22" ht="13.5" x14ac:dyDescent="0.25">
      <c r="A1994" s="3">
        <f>RSI!A1994</f>
        <v>44909</v>
      </c>
      <c r="B1994" s="2">
        <f>RSI!B1994</f>
        <v>4.4147999999999996</v>
      </c>
      <c r="C1994" s="2">
        <f>RSI!I1994</f>
        <v>49.161220779369735</v>
      </c>
      <c r="D1994" s="2">
        <f>MACD!E1994</f>
        <v>1.2828924233515338E-2</v>
      </c>
      <c r="E1994" s="2">
        <f>MACD!F1994</f>
        <v>3.2710693472351423E-3</v>
      </c>
      <c r="F1994" s="2">
        <f>'Moving Avg'!D1994</f>
        <v>4.4183199999999996</v>
      </c>
      <c r="G1994" s="2">
        <f>'Moving Avg'!F1994</f>
        <v>4.4298200000000003</v>
      </c>
      <c r="H1994" s="2">
        <f>'Moving Avg'!G1994</f>
        <v>4.3930220000000011</v>
      </c>
      <c r="I1994" s="2">
        <f>'Moving Avg'!H1994</f>
        <v>4.647342499999997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0</v>
      </c>
      <c r="O1994" s="8">
        <f t="shared" si="312"/>
        <v>0</v>
      </c>
      <c r="P1994" s="8">
        <f t="shared" si="313"/>
        <v>16.5</v>
      </c>
      <c r="Q1994" s="9">
        <f t="shared" si="314"/>
        <v>11.225</v>
      </c>
      <c r="R1994" s="9">
        <f t="shared" si="315"/>
        <v>9.125</v>
      </c>
      <c r="S1994" s="9">
        <f t="shared" si="316"/>
        <v>11.175000000000001</v>
      </c>
      <c r="T1994" s="9">
        <f t="shared" si="317"/>
        <v>10.375</v>
      </c>
      <c r="U1994" s="8">
        <f t="shared" si="318"/>
        <v>10.508333333333335</v>
      </c>
      <c r="V1994" s="8">
        <f t="shared" si="319"/>
        <v>10.475000000000001</v>
      </c>
    </row>
    <row r="1995" spans="1:22" ht="13.5" x14ac:dyDescent="0.25">
      <c r="A1995" s="3">
        <f>RSI!A1995</f>
        <v>44910</v>
      </c>
      <c r="B1995" s="2">
        <f>RSI!B1995</f>
        <v>4.4147999999999996</v>
      </c>
      <c r="C1995" s="2">
        <f>RSI!I1995</f>
        <v>49.161220779369735</v>
      </c>
      <c r="D1995" s="2">
        <f>MACD!E1995</f>
        <v>2.276891684555693E-2</v>
      </c>
      <c r="E1995" s="2">
        <f>MACD!F1995</f>
        <v>7.1706388468995002E-3</v>
      </c>
      <c r="F1995" s="2">
        <f>'Moving Avg'!D1995</f>
        <v>4.4165599999999996</v>
      </c>
      <c r="G1995" s="2">
        <f>'Moving Avg'!F1995</f>
        <v>4.4315899999999999</v>
      </c>
      <c r="H1995" s="2">
        <f>'Moving Avg'!G1995</f>
        <v>4.3949680000000013</v>
      </c>
      <c r="I1995" s="2">
        <f>'Moving Avg'!H1995</f>
        <v>4.6434144999999978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0</v>
      </c>
      <c r="P1995" s="8">
        <f t="shared" si="313"/>
        <v>16.5</v>
      </c>
      <c r="Q1995" s="9">
        <f t="shared" si="314"/>
        <v>11.225</v>
      </c>
      <c r="R1995" s="9">
        <f t="shared" si="315"/>
        <v>9.125</v>
      </c>
      <c r="S1995" s="9">
        <f t="shared" si="316"/>
        <v>11.175000000000001</v>
      </c>
      <c r="T1995" s="9">
        <f t="shared" si="317"/>
        <v>10.375</v>
      </c>
      <c r="U1995" s="8">
        <f t="shared" si="318"/>
        <v>10.508333333333335</v>
      </c>
      <c r="V1995" s="8">
        <f t="shared" si="319"/>
        <v>10.475000000000001</v>
      </c>
    </row>
    <row r="1996" spans="1:22" ht="13.5" x14ac:dyDescent="0.25">
      <c r="A1996" s="3">
        <f>RSI!A1996</f>
        <v>44911</v>
      </c>
      <c r="B1996" s="2">
        <f>RSI!B1996</f>
        <v>4.3794000000000004</v>
      </c>
      <c r="C1996" s="2">
        <f>RSI!I1996</f>
        <v>41.459104518614737</v>
      </c>
      <c r="D1996" s="2">
        <f>MACD!E1996</f>
        <v>2.2934222546210137E-2</v>
      </c>
      <c r="E1996" s="2">
        <f>MACD!F1996</f>
        <v>1.0323355586761628E-2</v>
      </c>
      <c r="F1996" s="2">
        <f>'Moving Avg'!D1996</f>
        <v>4.4077199999999994</v>
      </c>
      <c r="G1996" s="2">
        <f>'Moving Avg'!F1996</f>
        <v>4.4293800000000001</v>
      </c>
      <c r="H1996" s="2">
        <f>'Moving Avg'!G1996</f>
        <v>4.3963840000000012</v>
      </c>
      <c r="I1996" s="2">
        <f>'Moving Avg'!H1996</f>
        <v>4.6395509999999982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25</v>
      </c>
      <c r="N1996" s="8">
        <f t="shared" si="311"/>
        <v>0</v>
      </c>
      <c r="O1996" s="8">
        <f t="shared" si="312"/>
        <v>0</v>
      </c>
      <c r="P1996" s="8">
        <f t="shared" si="313"/>
        <v>16.5</v>
      </c>
      <c r="Q1996" s="9">
        <f t="shared" si="314"/>
        <v>11.225</v>
      </c>
      <c r="R1996" s="9">
        <f t="shared" si="315"/>
        <v>9.125</v>
      </c>
      <c r="S1996" s="9">
        <f t="shared" si="316"/>
        <v>11.175000000000001</v>
      </c>
      <c r="T1996" s="9">
        <f t="shared" si="317"/>
        <v>10.375</v>
      </c>
      <c r="U1996" s="8">
        <f t="shared" si="318"/>
        <v>10.508333333333335</v>
      </c>
      <c r="V1996" s="8">
        <f t="shared" si="319"/>
        <v>10.475000000000001</v>
      </c>
    </row>
    <row r="1997" spans="1:22" ht="13.5" x14ac:dyDescent="0.25">
      <c r="A1997" s="3">
        <f>RSI!A1997</f>
        <v>44914</v>
      </c>
      <c r="B1997" s="2">
        <f>RSI!B1997</f>
        <v>4.3794000000000004</v>
      </c>
      <c r="C1997" s="2">
        <f>RSI!I1997</f>
        <v>41.459104518614737</v>
      </c>
      <c r="D1997" s="2">
        <f>MACD!E1997</f>
        <v>2.3306080601750878E-2</v>
      </c>
      <c r="E1997" s="2">
        <f>MACD!F1997</f>
        <v>1.2919900589759479E-2</v>
      </c>
      <c r="F1997" s="2">
        <f>'Moving Avg'!D1997</f>
        <v>4.4006400000000001</v>
      </c>
      <c r="G1997" s="2">
        <f>'Moving Avg'!F1997</f>
        <v>4.4262850000000009</v>
      </c>
      <c r="H1997" s="2">
        <f>'Moving Avg'!G1997</f>
        <v>4.3970919999999998</v>
      </c>
      <c r="I1997" s="2">
        <f>'Moving Avg'!H1997</f>
        <v>4.6360899999999985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16.5</v>
      </c>
      <c r="Q1997" s="9">
        <f t="shared" si="314"/>
        <v>11.225</v>
      </c>
      <c r="R1997" s="9">
        <f t="shared" si="315"/>
        <v>9.125</v>
      </c>
      <c r="S1997" s="9">
        <f t="shared" si="316"/>
        <v>11.175000000000001</v>
      </c>
      <c r="T1997" s="9">
        <f t="shared" si="317"/>
        <v>10.375</v>
      </c>
      <c r="U1997" s="8">
        <f t="shared" si="318"/>
        <v>10.508333333333335</v>
      </c>
      <c r="V1997" s="8">
        <f t="shared" si="319"/>
        <v>10.475000000000001</v>
      </c>
    </row>
    <row r="1998" spans="1:22" ht="13.5" x14ac:dyDescent="0.25">
      <c r="A1998" s="3">
        <f>RSI!A1998</f>
        <v>44915</v>
      </c>
      <c r="B1998" s="2">
        <f>RSI!B1998</f>
        <v>4.3705999999999996</v>
      </c>
      <c r="C1998" s="2">
        <f>RSI!I1998</f>
        <v>39.667386048299058</v>
      </c>
      <c r="D1998" s="2">
        <f>MACD!E1998</f>
        <v>2.4487381578579104E-2</v>
      </c>
      <c r="E1998" s="2">
        <f>MACD!F1998</f>
        <v>1.5233396787523406E-2</v>
      </c>
      <c r="F1998" s="2">
        <f>'Moving Avg'!D1998</f>
        <v>4.3917999999999999</v>
      </c>
      <c r="G1998" s="2">
        <f>'Moving Avg'!F1998</f>
        <v>4.42319</v>
      </c>
      <c r="H1998" s="2">
        <f>'Moving Avg'!G1998</f>
        <v>4.3978000000000002</v>
      </c>
      <c r="I1998" s="2">
        <f>'Moving Avg'!H1998</f>
        <v>4.6329874999999978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16.5</v>
      </c>
      <c r="Q1998" s="9">
        <f t="shared" si="314"/>
        <v>11.225</v>
      </c>
      <c r="R1998" s="9">
        <f t="shared" si="315"/>
        <v>9.125</v>
      </c>
      <c r="S1998" s="9">
        <f t="shared" si="316"/>
        <v>11.175000000000001</v>
      </c>
      <c r="T1998" s="9">
        <f t="shared" si="317"/>
        <v>10.375</v>
      </c>
      <c r="U1998" s="8">
        <f t="shared" si="318"/>
        <v>10.508333333333335</v>
      </c>
      <c r="V1998" s="8">
        <f t="shared" si="319"/>
        <v>10.475000000000001</v>
      </c>
    </row>
    <row r="1999" spans="1:22" ht="13.5" x14ac:dyDescent="0.25">
      <c r="A1999" s="3">
        <f>RSI!A1999</f>
        <v>44916</v>
      </c>
      <c r="B1999" s="2">
        <f>RSI!B1999</f>
        <v>4.3705999999999996</v>
      </c>
      <c r="C1999" s="2">
        <f>RSI!I1999</f>
        <v>39.667386048299058</v>
      </c>
      <c r="D1999" s="2">
        <f>MACD!E1999</f>
        <v>2.5737832411381056E-2</v>
      </c>
      <c r="E1999" s="2">
        <f>MACD!F1999</f>
        <v>1.7334283912294936E-2</v>
      </c>
      <c r="F1999" s="2">
        <f>'Moving Avg'!D1999</f>
        <v>4.3829599999999997</v>
      </c>
      <c r="G1999" s="2">
        <f>'Moving Avg'!F1999</f>
        <v>4.4200949999999999</v>
      </c>
      <c r="H1999" s="2">
        <f>'Moving Avg'!G1999</f>
        <v>4.3986860000000005</v>
      </c>
      <c r="I1999" s="2">
        <f>'Moving Avg'!H1999</f>
        <v>4.6300864999999982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16.5</v>
      </c>
      <c r="Q1999" s="9">
        <f t="shared" si="314"/>
        <v>11.225</v>
      </c>
      <c r="R1999" s="9">
        <f t="shared" si="315"/>
        <v>9.125</v>
      </c>
      <c r="S1999" s="9">
        <f t="shared" si="316"/>
        <v>11.175000000000001</v>
      </c>
      <c r="T1999" s="9">
        <f t="shared" si="317"/>
        <v>10.375</v>
      </c>
      <c r="U1999" s="8">
        <f t="shared" si="318"/>
        <v>10.508333333333335</v>
      </c>
      <c r="V1999" s="8">
        <f t="shared" si="319"/>
        <v>10.475000000000001</v>
      </c>
    </row>
    <row r="2000" spans="1:22" ht="13.5" x14ac:dyDescent="0.25">
      <c r="A2000" s="3">
        <f>RSI!A2000</f>
        <v>44917</v>
      </c>
      <c r="B2000" s="2">
        <f>RSI!B2000</f>
        <v>4.3352000000000004</v>
      </c>
      <c r="C2000" s="2">
        <f>RSI!I2000</f>
        <v>33.011510325686075</v>
      </c>
      <c r="D2000" s="2">
        <f>MACD!E2000</f>
        <v>2.9650432552050354E-2</v>
      </c>
      <c r="E2000" s="2">
        <f>MACD!F2000</f>
        <v>1.9797513640246019E-2</v>
      </c>
      <c r="F2000" s="2">
        <f>'Moving Avg'!D2000</f>
        <v>4.3670400000000003</v>
      </c>
      <c r="G2000" s="2">
        <f>'Moving Avg'!F2000</f>
        <v>4.4152300000000002</v>
      </c>
      <c r="H2000" s="2">
        <f>'Moving Avg'!G2000</f>
        <v>4.3988639999999997</v>
      </c>
      <c r="I2000" s="2">
        <f>'Moving Avg'!H2000</f>
        <v>4.6256399999999971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11.225</v>
      </c>
      <c r="R2000" s="9">
        <f t="shared" si="315"/>
        <v>9.125</v>
      </c>
      <c r="S2000" s="9">
        <f t="shared" si="316"/>
        <v>11.175000000000001</v>
      </c>
      <c r="T2000" s="9">
        <f t="shared" si="317"/>
        <v>10.375</v>
      </c>
      <c r="U2000" s="8">
        <f t="shared" si="318"/>
        <v>10.508333333333335</v>
      </c>
      <c r="V2000" s="8">
        <f t="shared" si="319"/>
        <v>10.475000000000001</v>
      </c>
    </row>
    <row r="2001" spans="1:22" ht="13.5" x14ac:dyDescent="0.25">
      <c r="A2001" s="3">
        <f>RSI!A2001</f>
        <v>44918</v>
      </c>
      <c r="B2001" s="2">
        <f>RSI!B2001</f>
        <v>4.3705999999999996</v>
      </c>
      <c r="C2001" s="2">
        <f>RSI!I2001</f>
        <v>43.263713650441417</v>
      </c>
      <c r="D2001" s="2">
        <f>MACD!E2001</f>
        <v>3.0763148530613904E-2</v>
      </c>
      <c r="E2001" s="2">
        <f>MACD!F2001</f>
        <v>2.1990640618319596E-2</v>
      </c>
      <c r="F2001" s="2">
        <f>'Moving Avg'!D2001</f>
        <v>4.3652800000000003</v>
      </c>
      <c r="G2001" s="2">
        <f>'Moving Avg'!F2001</f>
        <v>4.4121350000000001</v>
      </c>
      <c r="H2001" s="2">
        <f>'Moving Avg'!G2001</f>
        <v>4.3979799999999996</v>
      </c>
      <c r="I2001" s="2">
        <f>'Moving Avg'!H2001</f>
        <v>4.6211289999999972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11.225</v>
      </c>
      <c r="R2001" s="9">
        <f t="shared" si="315"/>
        <v>9.125</v>
      </c>
      <c r="S2001" s="9">
        <f t="shared" si="316"/>
        <v>11.175000000000001</v>
      </c>
      <c r="T2001" s="9">
        <f t="shared" si="317"/>
        <v>10.375</v>
      </c>
      <c r="U2001" s="8">
        <f t="shared" si="318"/>
        <v>10.508333333333335</v>
      </c>
      <c r="V2001" s="8">
        <f t="shared" si="319"/>
        <v>10.475000000000001</v>
      </c>
    </row>
    <row r="2002" spans="1:22" ht="13.5" x14ac:dyDescent="0.25">
      <c r="A2002" s="3">
        <f>RSI!A2002</f>
        <v>44921</v>
      </c>
      <c r="B2002" s="2">
        <f>RSI!B2002</f>
        <v>4.3705999999999996</v>
      </c>
      <c r="C2002" s="2">
        <f>RSI!I2002</f>
        <v>43.263713650441424</v>
      </c>
      <c r="D2002" s="2">
        <f>MACD!E2002</f>
        <v>3.0534499812615579E-2</v>
      </c>
      <c r="E2002" s="2">
        <f>MACD!F2002</f>
        <v>2.3699412457178794E-2</v>
      </c>
      <c r="F2002" s="2">
        <f>'Moving Avg'!D2002</f>
        <v>4.3635199999999994</v>
      </c>
      <c r="G2002" s="2">
        <f>'Moving Avg'!F2002</f>
        <v>4.4081549999999989</v>
      </c>
      <c r="H2002" s="2">
        <f>'Moving Avg'!G2002</f>
        <v>4.3986880000000008</v>
      </c>
      <c r="I2002" s="2">
        <f>'Moving Avg'!H2002</f>
        <v>4.6169799999999972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11.225</v>
      </c>
      <c r="R2002" s="9">
        <f t="shared" si="315"/>
        <v>9.125</v>
      </c>
      <c r="S2002" s="9">
        <f t="shared" si="316"/>
        <v>11.175000000000001</v>
      </c>
      <c r="T2002" s="9">
        <f t="shared" si="317"/>
        <v>10.375</v>
      </c>
      <c r="U2002" s="8">
        <f t="shared" si="318"/>
        <v>10.508333333333335</v>
      </c>
      <c r="V2002" s="8">
        <f t="shared" si="319"/>
        <v>10.475000000000001</v>
      </c>
    </row>
    <row r="2003" spans="1:22" ht="13.5" x14ac:dyDescent="0.25">
      <c r="A2003" s="3">
        <f>RSI!A2003</f>
        <v>44922</v>
      </c>
      <c r="B2003" s="2">
        <f>RSI!B2003</f>
        <v>4.4058999999999999</v>
      </c>
      <c r="C2003" s="2">
        <f>RSI!I2003</f>
        <v>51.795590892125446</v>
      </c>
      <c r="D2003" s="2">
        <f>MACD!E2003</f>
        <v>2.7896276460193548E-2</v>
      </c>
      <c r="E2003" s="2">
        <f>MACD!F2003</f>
        <v>2.4538785257781748E-2</v>
      </c>
      <c r="F2003" s="2">
        <f>'Moving Avg'!D2003</f>
        <v>4.3705799999999995</v>
      </c>
      <c r="G2003" s="2">
        <f>'Moving Avg'!F2003</f>
        <v>4.4059399999999993</v>
      </c>
      <c r="H2003" s="2">
        <f>'Moving Avg'!G2003</f>
        <v>4.3997479999999998</v>
      </c>
      <c r="I2003" s="2">
        <f>'Moving Avg'!H2003</f>
        <v>4.6130074999999975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  <c r="M2003" s="8">
        <f t="shared" si="310"/>
        <v>25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11.225</v>
      </c>
      <c r="R2003" s="9">
        <f t="shared" si="315"/>
        <v>9.125</v>
      </c>
      <c r="S2003" s="9">
        <f t="shared" si="316"/>
        <v>11.175000000000001</v>
      </c>
      <c r="T2003" s="9">
        <f t="shared" si="317"/>
        <v>10.375</v>
      </c>
      <c r="U2003" s="8">
        <f t="shared" si="318"/>
        <v>10.508333333333335</v>
      </c>
      <c r="V2003" s="8">
        <f t="shared" si="319"/>
        <v>10.475000000000001</v>
      </c>
    </row>
    <row r="2004" spans="1:22" ht="13.5" x14ac:dyDescent="0.25">
      <c r="A2004" s="3">
        <f>RSI!A2004</f>
        <v>44923</v>
      </c>
      <c r="B2004" s="2">
        <f>RSI!B2004</f>
        <v>4.3971</v>
      </c>
      <c r="C2004" s="2">
        <f>RSI!I2004</f>
        <v>49.785662286272157</v>
      </c>
      <c r="D2004" s="2">
        <f>MACD!E2004</f>
        <v>2.6264662421000118E-2</v>
      </c>
      <c r="E2004" s="2">
        <f>MACD!F2004</f>
        <v>2.4883960690425422E-2</v>
      </c>
      <c r="F2004" s="2">
        <f>'Moving Avg'!D2004</f>
        <v>4.3758799999999995</v>
      </c>
      <c r="G2004" s="2">
        <f>'Moving Avg'!F2004</f>
        <v>4.4037299999999995</v>
      </c>
      <c r="H2004" s="2">
        <f>'Moving Avg'!G2004</f>
        <v>4.4009860000000005</v>
      </c>
      <c r="I2004" s="2">
        <f>'Moving Avg'!H2004</f>
        <v>4.609675499999998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  <c r="M2004" s="8">
        <f t="shared" si="310"/>
        <v>25</v>
      </c>
      <c r="N2004" s="8">
        <f t="shared" si="311"/>
        <v>0</v>
      </c>
      <c r="O2004" s="8">
        <f t="shared" si="312"/>
        <v>0</v>
      </c>
      <c r="P2004" s="8">
        <f t="shared" si="313"/>
        <v>16.5</v>
      </c>
      <c r="Q2004" s="9">
        <f t="shared" si="314"/>
        <v>11.225</v>
      </c>
      <c r="R2004" s="9">
        <f t="shared" si="315"/>
        <v>9.125</v>
      </c>
      <c r="S2004" s="9">
        <f t="shared" si="316"/>
        <v>11.175000000000001</v>
      </c>
      <c r="T2004" s="9">
        <f t="shared" si="317"/>
        <v>10.375</v>
      </c>
      <c r="U2004" s="8">
        <f t="shared" si="318"/>
        <v>10.508333333333335</v>
      </c>
      <c r="V2004" s="8">
        <f t="shared" si="319"/>
        <v>10.475000000000001</v>
      </c>
    </row>
    <row r="2005" spans="1:22" ht="13.5" x14ac:dyDescent="0.25">
      <c r="A2005" s="3">
        <f>RSI!A2005</f>
        <v>44924</v>
      </c>
      <c r="B2005" s="2">
        <f>RSI!B2005</f>
        <v>4.4058999999999999</v>
      </c>
      <c r="C2005" s="2">
        <f>RSI!I2005</f>
        <v>51.799943356218755</v>
      </c>
      <c r="D2005" s="2">
        <f>MACD!E2005</f>
        <v>2.4236877490908526E-2</v>
      </c>
      <c r="E2005" s="2">
        <f>MACD!F2005</f>
        <v>2.4754544050522045E-2</v>
      </c>
      <c r="F2005" s="2">
        <f>'Moving Avg'!D2005</f>
        <v>4.3900199999999989</v>
      </c>
      <c r="G2005" s="2">
        <f>'Moving Avg'!F2005</f>
        <v>4.399305</v>
      </c>
      <c r="H2005" s="2">
        <f>'Moving Avg'!G2005</f>
        <v>4.4043479999999997</v>
      </c>
      <c r="I2005" s="2">
        <f>'Moving Avg'!H2005</f>
        <v>4.6061459999999981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  <c r="M2005" s="8">
        <f t="shared" si="310"/>
        <v>25</v>
      </c>
      <c r="N2005" s="8">
        <f t="shared" si="311"/>
        <v>45</v>
      </c>
      <c r="O2005" s="8">
        <f t="shared" si="312"/>
        <v>0</v>
      </c>
      <c r="P2005" s="8">
        <f t="shared" si="313"/>
        <v>16.5</v>
      </c>
      <c r="Q2005" s="9">
        <f t="shared" si="314"/>
        <v>26.975000000000001</v>
      </c>
      <c r="R2005" s="9">
        <f t="shared" si="315"/>
        <v>18.125</v>
      </c>
      <c r="S2005" s="9">
        <f t="shared" si="316"/>
        <v>17.925000000000001</v>
      </c>
      <c r="T2005" s="9">
        <f t="shared" si="317"/>
        <v>21.625</v>
      </c>
      <c r="U2005" s="8">
        <f t="shared" si="318"/>
        <v>21.008333333333336</v>
      </c>
      <c r="V2005" s="8">
        <f t="shared" si="319"/>
        <v>21.162500000000001</v>
      </c>
    </row>
    <row r="2006" spans="1:22" ht="13.5" x14ac:dyDescent="0.25">
      <c r="A2006" s="3">
        <f>RSI!A2006</f>
        <v>44925</v>
      </c>
      <c r="B2006" s="2">
        <f>RSI!B2006</f>
        <v>4.4058999999999999</v>
      </c>
      <c r="C2006" s="2">
        <f>RSI!I2006</f>
        <v>51.799943356218755</v>
      </c>
      <c r="D2006" s="2">
        <f>MACD!E2006</f>
        <v>1.7027224027264865E-2</v>
      </c>
      <c r="E2006" s="2">
        <f>MACD!F2006</f>
        <v>2.3209080045870609E-2</v>
      </c>
      <c r="F2006" s="2">
        <f>'Moving Avg'!D2006</f>
        <v>4.3970799999999999</v>
      </c>
      <c r="G2006" s="2">
        <f>'Moving Avg'!F2006</f>
        <v>4.3984199999999998</v>
      </c>
      <c r="H2006" s="2">
        <f>'Moving Avg'!G2006</f>
        <v>4.4084159999999999</v>
      </c>
      <c r="I2006" s="2">
        <f>'Moving Avg'!H2006</f>
        <v>4.603018999999998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  <c r="M2006" s="8">
        <f t="shared" si="310"/>
        <v>25</v>
      </c>
      <c r="N2006" s="8">
        <f t="shared" si="311"/>
        <v>45</v>
      </c>
      <c r="O2006" s="8">
        <f t="shared" si="312"/>
        <v>0</v>
      </c>
      <c r="P2006" s="8">
        <f t="shared" si="313"/>
        <v>16.5</v>
      </c>
      <c r="Q2006" s="9">
        <f t="shared" si="314"/>
        <v>26.975000000000001</v>
      </c>
      <c r="R2006" s="9">
        <f t="shared" si="315"/>
        <v>18.125</v>
      </c>
      <c r="S2006" s="9">
        <f t="shared" si="316"/>
        <v>17.925000000000001</v>
      </c>
      <c r="T2006" s="9">
        <f t="shared" si="317"/>
        <v>21.625</v>
      </c>
      <c r="U2006" s="8">
        <f t="shared" si="318"/>
        <v>21.008333333333336</v>
      </c>
      <c r="V2006" s="8">
        <f t="shared" si="319"/>
        <v>21.162500000000001</v>
      </c>
    </row>
    <row r="2007" spans="1:22" ht="13.5" x14ac:dyDescent="0.25">
      <c r="A2007" s="3">
        <f>RSI!A2007</f>
        <v>44928</v>
      </c>
      <c r="B2007" s="2">
        <f>RSI!B2007</f>
        <v>4.4058999999999999</v>
      </c>
      <c r="C2007" s="2">
        <f>RSI!I2007</f>
        <v>51.799943356218755</v>
      </c>
      <c r="D2007" s="2">
        <f>MACD!E2007</f>
        <v>1.0882598390196563E-2</v>
      </c>
      <c r="E2007" s="2">
        <f>MACD!F2007</f>
        <v>2.0743783714735804E-2</v>
      </c>
      <c r="F2007" s="2">
        <f>'Moving Avg'!D2007</f>
        <v>4.4041399999999999</v>
      </c>
      <c r="G2007" s="2">
        <f>'Moving Avg'!F2007</f>
        <v>4.3975349999999995</v>
      </c>
      <c r="H2007" s="2">
        <f>'Moving Avg'!G2007</f>
        <v>4.4124840000000001</v>
      </c>
      <c r="I2007" s="2">
        <f>'Moving Avg'!H2007</f>
        <v>4.5991269999999975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  <c r="M2007" s="8">
        <f t="shared" si="310"/>
        <v>25</v>
      </c>
      <c r="N2007" s="8">
        <f t="shared" si="311"/>
        <v>45</v>
      </c>
      <c r="O2007" s="8">
        <f t="shared" si="312"/>
        <v>0</v>
      </c>
      <c r="P2007" s="8">
        <f t="shared" si="313"/>
        <v>16.5</v>
      </c>
      <c r="Q2007" s="9">
        <f t="shared" si="314"/>
        <v>26.975000000000001</v>
      </c>
      <c r="R2007" s="9">
        <f t="shared" si="315"/>
        <v>18.125</v>
      </c>
      <c r="S2007" s="9">
        <f t="shared" si="316"/>
        <v>17.925000000000001</v>
      </c>
      <c r="T2007" s="9">
        <f t="shared" si="317"/>
        <v>21.625</v>
      </c>
      <c r="U2007" s="8">
        <f t="shared" si="318"/>
        <v>21.008333333333336</v>
      </c>
      <c r="V2007" s="8">
        <f t="shared" si="319"/>
        <v>21.162500000000001</v>
      </c>
    </row>
    <row r="2008" spans="1:22" ht="13.5" x14ac:dyDescent="0.25">
      <c r="A2008" s="3">
        <f>RSI!A2008</f>
        <v>44929</v>
      </c>
      <c r="B2008" s="2">
        <f>RSI!B2008</f>
        <v>4.4147999999999996</v>
      </c>
      <c r="C2008" s="2">
        <f>RSI!I2008</f>
        <v>54.124471442053427</v>
      </c>
      <c r="D2008" s="2">
        <f>MACD!E2008</f>
        <v>3.6293150746562475E-3</v>
      </c>
      <c r="E2008" s="2">
        <f>MACD!F2008</f>
        <v>1.7320889986719896E-2</v>
      </c>
      <c r="F2008" s="2">
        <f>'Moving Avg'!D2008</f>
        <v>4.4059200000000001</v>
      </c>
      <c r="G2008" s="2">
        <f>'Moving Avg'!F2008</f>
        <v>4.3970949999999993</v>
      </c>
      <c r="H2008" s="2">
        <f>'Moving Avg'!G2008</f>
        <v>4.4158460000000002</v>
      </c>
      <c r="I2008" s="2">
        <f>'Moving Avg'!H2008</f>
        <v>4.5952794999999975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  <c r="M2008" s="8">
        <f t="shared" si="310"/>
        <v>25</v>
      </c>
      <c r="N2008" s="8">
        <f t="shared" si="311"/>
        <v>45</v>
      </c>
      <c r="O2008" s="8">
        <f t="shared" si="312"/>
        <v>0</v>
      </c>
      <c r="P2008" s="8">
        <f t="shared" si="313"/>
        <v>16.5</v>
      </c>
      <c r="Q2008" s="9">
        <f t="shared" si="314"/>
        <v>26.975000000000001</v>
      </c>
      <c r="R2008" s="9">
        <f t="shared" si="315"/>
        <v>18.125</v>
      </c>
      <c r="S2008" s="9">
        <f t="shared" si="316"/>
        <v>17.925000000000001</v>
      </c>
      <c r="T2008" s="9">
        <f t="shared" si="317"/>
        <v>21.625</v>
      </c>
      <c r="U2008" s="8">
        <f t="shared" si="318"/>
        <v>21.008333333333336</v>
      </c>
      <c r="V2008" s="8">
        <f t="shared" si="319"/>
        <v>21.162500000000001</v>
      </c>
    </row>
    <row r="2009" spans="1:22" ht="13.5" x14ac:dyDescent="0.25">
      <c r="A2009" s="3">
        <f>RSI!A2009</f>
        <v>44930</v>
      </c>
      <c r="B2009" s="2">
        <f>RSI!B2009</f>
        <v>4.4147999999999996</v>
      </c>
      <c r="C2009" s="2">
        <f>RSI!I2009</f>
        <v>54.124471442053427</v>
      </c>
      <c r="D2009" s="2">
        <f>MACD!E2009</f>
        <v>-2.5985201734126662E-3</v>
      </c>
      <c r="E2009" s="2">
        <f>MACD!F2009</f>
        <v>1.3337007954693383E-2</v>
      </c>
      <c r="F2009" s="2">
        <f>'Moving Avg'!D2009</f>
        <v>4.4094600000000002</v>
      </c>
      <c r="G2009" s="2">
        <f>'Moving Avg'!F2009</f>
        <v>4.396655</v>
      </c>
      <c r="H2009" s="2">
        <f>'Moving Avg'!G2009</f>
        <v>4.414784</v>
      </c>
      <c r="I2009" s="2">
        <f>'Moving Avg'!H2009</f>
        <v>4.5914319999999975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25</v>
      </c>
      <c r="N2009" s="8">
        <f t="shared" si="311"/>
        <v>45</v>
      </c>
      <c r="O2009" s="8">
        <f t="shared" si="312"/>
        <v>0</v>
      </c>
      <c r="P2009" s="8">
        <f t="shared" si="313"/>
        <v>83.5</v>
      </c>
      <c r="Q2009" s="9">
        <f t="shared" si="314"/>
        <v>37.024999999999999</v>
      </c>
      <c r="R2009" s="9">
        <f t="shared" si="315"/>
        <v>34.875</v>
      </c>
      <c r="S2009" s="9">
        <f t="shared" si="316"/>
        <v>48.075000000000003</v>
      </c>
      <c r="T2009" s="9">
        <f t="shared" si="317"/>
        <v>38.375</v>
      </c>
      <c r="U2009" s="8">
        <f t="shared" si="318"/>
        <v>39.991666666666667</v>
      </c>
      <c r="V2009" s="8">
        <f t="shared" si="319"/>
        <v>39.587500000000006</v>
      </c>
    </row>
    <row r="2010" spans="1:22" ht="13.5" x14ac:dyDescent="0.25">
      <c r="A2010" s="3">
        <f>RSI!A2010</f>
        <v>44931</v>
      </c>
      <c r="B2010" s="2">
        <f>RSI!B2010</f>
        <v>4.4147999999999996</v>
      </c>
      <c r="C2010" s="2">
        <f>RSI!I2010</f>
        <v>54.124471442053427</v>
      </c>
      <c r="D2010" s="2">
        <f>MACD!E2010</f>
        <v>-1.3398123058100175E-2</v>
      </c>
      <c r="E2010" s="2">
        <f>MACD!F2010</f>
        <v>7.9899817521346707E-3</v>
      </c>
      <c r="F2010" s="2">
        <f>'Moving Avg'!D2010</f>
        <v>4.4112399999999994</v>
      </c>
      <c r="G2010" s="2">
        <f>'Moving Avg'!F2010</f>
        <v>4.3962149999999998</v>
      </c>
      <c r="H2010" s="2">
        <f>'Moving Avg'!G2010</f>
        <v>4.4131920000000004</v>
      </c>
      <c r="I2010" s="2">
        <f>'Moving Avg'!H2010</f>
        <v>4.5875844999999984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  <c r="M2010" s="8">
        <f t="shared" si="310"/>
        <v>25</v>
      </c>
      <c r="N2010" s="8">
        <f t="shared" si="311"/>
        <v>100</v>
      </c>
      <c r="O2010" s="8">
        <f t="shared" si="312"/>
        <v>0</v>
      </c>
      <c r="P2010" s="8">
        <f t="shared" si="313"/>
        <v>83.5</v>
      </c>
      <c r="Q2010" s="9">
        <f t="shared" si="314"/>
        <v>56.274999999999999</v>
      </c>
      <c r="R2010" s="9">
        <f t="shared" si="315"/>
        <v>45.875</v>
      </c>
      <c r="S2010" s="9">
        <f t="shared" si="316"/>
        <v>56.325000000000003</v>
      </c>
      <c r="T2010" s="9">
        <f t="shared" si="317"/>
        <v>52.125</v>
      </c>
      <c r="U2010" s="8">
        <f t="shared" si="318"/>
        <v>52.82500000000001</v>
      </c>
      <c r="V2010" s="8">
        <f t="shared" si="319"/>
        <v>52.650000000000006</v>
      </c>
    </row>
    <row r="2011" spans="1:22" ht="13.5" x14ac:dyDescent="0.25">
      <c r="A2011" s="3">
        <f>RSI!A2011</f>
        <v>44932</v>
      </c>
      <c r="B2011" s="2">
        <f>RSI!B2011</f>
        <v>4.4147999999999996</v>
      </c>
      <c r="C2011" s="2">
        <f>RSI!I2011</f>
        <v>54.124471442053427</v>
      </c>
      <c r="D2011" s="2">
        <f>MACD!E2011</f>
        <v>-1.716763388732101E-2</v>
      </c>
      <c r="E2011" s="2">
        <f>MACD!F2011</f>
        <v>2.9584586242435346E-3</v>
      </c>
      <c r="F2011" s="2">
        <f>'Moving Avg'!D2011</f>
        <v>4.4130199999999995</v>
      </c>
      <c r="G2011" s="2">
        <f>'Moving Avg'!F2011</f>
        <v>4.3957749999999995</v>
      </c>
      <c r="H2011" s="2">
        <f>'Moving Avg'!G2011</f>
        <v>4.4117760000000006</v>
      </c>
      <c r="I2011" s="2">
        <f>'Moving Avg'!H2011</f>
        <v>4.5838979999999978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  <c r="M2011" s="8">
        <f t="shared" si="310"/>
        <v>25</v>
      </c>
      <c r="N2011" s="8">
        <f t="shared" si="311"/>
        <v>100</v>
      </c>
      <c r="O2011" s="8">
        <f t="shared" si="312"/>
        <v>0</v>
      </c>
      <c r="P2011" s="8">
        <f t="shared" si="313"/>
        <v>83.5</v>
      </c>
      <c r="Q2011" s="9">
        <f t="shared" si="314"/>
        <v>56.274999999999999</v>
      </c>
      <c r="R2011" s="9">
        <f t="shared" si="315"/>
        <v>45.875</v>
      </c>
      <c r="S2011" s="9">
        <f t="shared" si="316"/>
        <v>56.325000000000003</v>
      </c>
      <c r="T2011" s="9">
        <f t="shared" si="317"/>
        <v>52.125</v>
      </c>
      <c r="U2011" s="8">
        <f t="shared" si="318"/>
        <v>52.82500000000001</v>
      </c>
      <c r="V2011" s="8">
        <f t="shared" si="319"/>
        <v>52.650000000000006</v>
      </c>
    </row>
    <row r="2012" spans="1:22" ht="13.5" x14ac:dyDescent="0.25">
      <c r="A2012" s="3">
        <f>RSI!A2012</f>
        <v>44935</v>
      </c>
      <c r="B2012" s="2">
        <f>RSI!B2012</f>
        <v>4.4147999999999996</v>
      </c>
      <c r="C2012" s="2">
        <f>RSI!I2012</f>
        <v>54.124471442053427</v>
      </c>
      <c r="D2012" s="2">
        <f>MACD!E2012</f>
        <v>-2.0429015489846769E-2</v>
      </c>
      <c r="E2012" s="2">
        <f>MACD!F2012</f>
        <v>-1.7190361985745259E-3</v>
      </c>
      <c r="F2012" s="2">
        <f>'Moving Avg'!D2012</f>
        <v>4.4147999999999996</v>
      </c>
      <c r="G2012" s="2">
        <f>'Moving Avg'!F2012</f>
        <v>4.3957749999999995</v>
      </c>
      <c r="H2012" s="2">
        <f>'Moving Avg'!G2012</f>
        <v>4.4108920000000014</v>
      </c>
      <c r="I2012" s="2">
        <f>'Moving Avg'!H2012</f>
        <v>4.580130999999998</v>
      </c>
      <c r="J2012" s="6" t="str">
        <f>OBV!F2012</f>
        <v>BULLISH</v>
      </c>
      <c r="K2012" s="6" t="str">
        <f>OBV!G2012</f>
        <v>NEUTRAL</v>
      </c>
      <c r="L2012" s="6" t="str">
        <f>OBV!H2012</f>
        <v>CONFIRMED BULLISH</v>
      </c>
      <c r="M2012" s="8">
        <f t="shared" si="310"/>
        <v>25</v>
      </c>
      <c r="N2012" s="8">
        <f t="shared" si="311"/>
        <v>45</v>
      </c>
      <c r="O2012" s="8">
        <f t="shared" si="312"/>
        <v>0</v>
      </c>
      <c r="P2012" s="8">
        <f t="shared" si="313"/>
        <v>83.5</v>
      </c>
      <c r="Q2012" s="9">
        <f t="shared" si="314"/>
        <v>37.024999999999999</v>
      </c>
      <c r="R2012" s="9">
        <f t="shared" si="315"/>
        <v>34.875</v>
      </c>
      <c r="S2012" s="9">
        <f t="shared" si="316"/>
        <v>48.075000000000003</v>
      </c>
      <c r="T2012" s="9">
        <f t="shared" si="317"/>
        <v>38.375</v>
      </c>
      <c r="U2012" s="8">
        <f t="shared" si="318"/>
        <v>39.991666666666667</v>
      </c>
      <c r="V2012" s="8">
        <f t="shared" si="319"/>
        <v>39.587500000000006</v>
      </c>
    </row>
    <row r="2013" spans="1:22" ht="13.5" x14ac:dyDescent="0.25">
      <c r="A2013" s="3">
        <f>RSI!A2013</f>
        <v>44936</v>
      </c>
      <c r="B2013" s="2">
        <f>RSI!B2013</f>
        <v>4.3971</v>
      </c>
      <c r="C2013" s="2">
        <f>RSI!I2013</f>
        <v>47.522238870800891</v>
      </c>
      <c r="D2013" s="2">
        <f>MACD!E2013</f>
        <v>-1.6513243064591343E-2</v>
      </c>
      <c r="E2013" s="2">
        <f>MACD!F2013</f>
        <v>-4.6778775717778893E-3</v>
      </c>
      <c r="F2013" s="2">
        <f>'Moving Avg'!D2013</f>
        <v>4.4112600000000004</v>
      </c>
      <c r="G2013" s="2">
        <f>'Moving Avg'!F2013</f>
        <v>4.3948899999999993</v>
      </c>
      <c r="H2013" s="2">
        <f>'Moving Avg'!G2013</f>
        <v>4.410362000000001</v>
      </c>
      <c r="I2013" s="2">
        <f>'Moving Avg'!H2013</f>
        <v>4.5775634999999983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45</v>
      </c>
      <c r="O2013" s="8">
        <f t="shared" si="312"/>
        <v>0</v>
      </c>
      <c r="P2013" s="8">
        <f t="shared" si="313"/>
        <v>16.5</v>
      </c>
      <c r="Q2013" s="9">
        <f t="shared" si="314"/>
        <v>26.975000000000001</v>
      </c>
      <c r="R2013" s="9">
        <f t="shared" si="315"/>
        <v>18.125</v>
      </c>
      <c r="S2013" s="9">
        <f t="shared" si="316"/>
        <v>17.925000000000001</v>
      </c>
      <c r="T2013" s="9">
        <f t="shared" si="317"/>
        <v>21.625</v>
      </c>
      <c r="U2013" s="8">
        <f t="shared" si="318"/>
        <v>21.008333333333336</v>
      </c>
      <c r="V2013" s="8">
        <f t="shared" si="319"/>
        <v>21.162500000000001</v>
      </c>
    </row>
    <row r="2014" spans="1:22" ht="13.5" x14ac:dyDescent="0.25">
      <c r="A2014" s="3">
        <f>RSI!A2014</f>
        <v>44937</v>
      </c>
      <c r="B2014" s="2">
        <f>RSI!B2014</f>
        <v>4.3705999999999996</v>
      </c>
      <c r="C2014" s="2">
        <f>RSI!I2014</f>
        <v>39.711821394514715</v>
      </c>
      <c r="D2014" s="2">
        <f>MACD!E2014</f>
        <v>-1.2547743380249443E-2</v>
      </c>
      <c r="E2014" s="2">
        <f>MACD!F2014</f>
        <v>-6.2518507334722003E-3</v>
      </c>
      <c r="F2014" s="2">
        <f>'Moving Avg'!D2014</f>
        <v>4.4024200000000002</v>
      </c>
      <c r="G2014" s="2">
        <f>'Moving Avg'!F2014</f>
        <v>4.3926800000000004</v>
      </c>
      <c r="H2014" s="2">
        <f>'Moving Avg'!G2014</f>
        <v>4.4087699999999996</v>
      </c>
      <c r="I2014" s="2">
        <f>'Moving Avg'!H2014</f>
        <v>4.5740584999999978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45</v>
      </c>
      <c r="O2014" s="8">
        <f t="shared" si="312"/>
        <v>0</v>
      </c>
      <c r="P2014" s="8">
        <f t="shared" si="313"/>
        <v>16.5</v>
      </c>
      <c r="Q2014" s="9">
        <f t="shared" si="314"/>
        <v>26.975000000000001</v>
      </c>
      <c r="R2014" s="9">
        <f t="shared" si="315"/>
        <v>18.125</v>
      </c>
      <c r="S2014" s="9">
        <f t="shared" si="316"/>
        <v>17.925000000000001</v>
      </c>
      <c r="T2014" s="9">
        <f t="shared" si="317"/>
        <v>21.625</v>
      </c>
      <c r="U2014" s="8">
        <f t="shared" si="318"/>
        <v>21.008333333333336</v>
      </c>
      <c r="V2014" s="8">
        <f t="shared" si="319"/>
        <v>21.162500000000001</v>
      </c>
    </row>
    <row r="2015" spans="1:22" ht="13.5" x14ac:dyDescent="0.25">
      <c r="A2015" s="3">
        <f>RSI!A2015</f>
        <v>44938</v>
      </c>
      <c r="B2015" s="2">
        <f>RSI!B2015</f>
        <v>4.3705999999999996</v>
      </c>
      <c r="C2015" s="2">
        <f>RSI!I2015</f>
        <v>39.711821394514715</v>
      </c>
      <c r="D2015" s="2">
        <f>MACD!E2015</f>
        <v>-7.642035725791807E-3</v>
      </c>
      <c r="E2015" s="2">
        <f>MACD!F2015</f>
        <v>-6.5298877319361227E-3</v>
      </c>
      <c r="F2015" s="2">
        <f>'Moving Avg'!D2015</f>
        <v>4.3935799999999992</v>
      </c>
      <c r="G2015" s="2">
        <f>'Moving Avg'!F2015</f>
        <v>4.3904699999999997</v>
      </c>
      <c r="H2015" s="2">
        <f>'Moving Avg'!G2015</f>
        <v>4.409478</v>
      </c>
      <c r="I2015" s="2">
        <f>'Moving Avg'!H2015</f>
        <v>4.5705534999999973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0"/>
        <v>25</v>
      </c>
      <c r="N2015" s="8">
        <f t="shared" si="311"/>
        <v>45</v>
      </c>
      <c r="O2015" s="8">
        <f t="shared" si="312"/>
        <v>0</v>
      </c>
      <c r="P2015" s="8">
        <f t="shared" si="313"/>
        <v>16.5</v>
      </c>
      <c r="Q2015" s="9">
        <f t="shared" si="314"/>
        <v>26.975000000000001</v>
      </c>
      <c r="R2015" s="9">
        <f t="shared" si="315"/>
        <v>18.125</v>
      </c>
      <c r="S2015" s="9">
        <f t="shared" si="316"/>
        <v>17.925000000000001</v>
      </c>
      <c r="T2015" s="9">
        <f t="shared" si="317"/>
        <v>21.625</v>
      </c>
      <c r="U2015" s="8">
        <f t="shared" si="318"/>
        <v>21.008333333333336</v>
      </c>
      <c r="V2015" s="8">
        <f t="shared" si="319"/>
        <v>21.162500000000001</v>
      </c>
    </row>
    <row r="2016" spans="1:22" ht="13.5" x14ac:dyDescent="0.25">
      <c r="A2016" s="3">
        <f>RSI!A2016</f>
        <v>44939</v>
      </c>
      <c r="B2016" s="2">
        <f>RSI!B2016</f>
        <v>4.3352000000000004</v>
      </c>
      <c r="C2016" s="2">
        <f>RSI!I2016</f>
        <v>31.652298065957709</v>
      </c>
      <c r="D2016" s="2">
        <f>MACD!E2016</f>
        <v>-6.8694242698974506E-4</v>
      </c>
      <c r="E2016" s="2">
        <f>MACD!F2016</f>
        <v>-5.3612986709468471E-3</v>
      </c>
      <c r="F2016" s="2">
        <f>'Moving Avg'!D2016</f>
        <v>4.3776600000000006</v>
      </c>
      <c r="G2016" s="2">
        <f>'Moving Avg'!F2016</f>
        <v>4.3882599999999998</v>
      </c>
      <c r="H2016" s="2">
        <f>'Moving Avg'!G2016</f>
        <v>4.409478</v>
      </c>
      <c r="I2016" s="2">
        <f>'Moving Avg'!H2016</f>
        <v>4.5668714999999969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25</v>
      </c>
      <c r="N2016" s="8">
        <f t="shared" si="311"/>
        <v>0</v>
      </c>
      <c r="O2016" s="8">
        <f t="shared" si="312"/>
        <v>0</v>
      </c>
      <c r="P2016" s="8">
        <f t="shared" si="313"/>
        <v>16.5</v>
      </c>
      <c r="Q2016" s="9">
        <f t="shared" si="314"/>
        <v>11.225</v>
      </c>
      <c r="R2016" s="9">
        <f t="shared" si="315"/>
        <v>9.125</v>
      </c>
      <c r="S2016" s="9">
        <f t="shared" si="316"/>
        <v>11.175000000000001</v>
      </c>
      <c r="T2016" s="9">
        <f t="shared" si="317"/>
        <v>10.375</v>
      </c>
      <c r="U2016" s="8">
        <f t="shared" si="318"/>
        <v>10.508333333333335</v>
      </c>
      <c r="V2016" s="8">
        <f t="shared" si="319"/>
        <v>10.475000000000001</v>
      </c>
    </row>
    <row r="2017" spans="1:22" ht="13.5" x14ac:dyDescent="0.25">
      <c r="A2017" s="3">
        <f>RSI!A2017</f>
        <v>44942</v>
      </c>
      <c r="B2017" s="2">
        <f>RSI!B2017</f>
        <v>4.3794000000000004</v>
      </c>
      <c r="C2017" s="2">
        <f>RSI!I2017</f>
        <v>46.305248422918694</v>
      </c>
      <c r="D2017" s="2">
        <f>MACD!E2017</f>
        <v>2.3016570797853575E-3</v>
      </c>
      <c r="E2017" s="2">
        <f>MACD!F2017</f>
        <v>-3.8287075208004069E-3</v>
      </c>
      <c r="F2017" s="2">
        <f>'Moving Avg'!D2017</f>
        <v>4.3705800000000004</v>
      </c>
      <c r="G2017" s="2">
        <f>'Moving Avg'!F2017</f>
        <v>4.3882599999999998</v>
      </c>
      <c r="H2017" s="2">
        <f>'Moving Avg'!G2017</f>
        <v>4.409478</v>
      </c>
      <c r="I2017" s="2">
        <f>'Moving Avg'!H2017</f>
        <v>4.5634104999999971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16.5</v>
      </c>
      <c r="Q2017" s="9">
        <f t="shared" si="314"/>
        <v>11.225</v>
      </c>
      <c r="R2017" s="9">
        <f t="shared" si="315"/>
        <v>9.125</v>
      </c>
      <c r="S2017" s="9">
        <f t="shared" si="316"/>
        <v>11.175000000000001</v>
      </c>
      <c r="T2017" s="9">
        <f t="shared" si="317"/>
        <v>10.375</v>
      </c>
      <c r="U2017" s="8">
        <f t="shared" si="318"/>
        <v>10.508333333333335</v>
      </c>
      <c r="V2017" s="8">
        <f t="shared" si="319"/>
        <v>10.475000000000001</v>
      </c>
    </row>
    <row r="2018" spans="1:22" ht="13.5" x14ac:dyDescent="0.25">
      <c r="A2018" s="3">
        <f>RSI!A2018</f>
        <v>44943</v>
      </c>
      <c r="B2018" s="2">
        <f>RSI!B2018</f>
        <v>4.3352000000000004</v>
      </c>
      <c r="C2018" s="2">
        <f>RSI!I2018</f>
        <v>37.619636196022455</v>
      </c>
      <c r="D2018" s="2">
        <f>MACD!E2018</f>
        <v>9.562221854840125E-3</v>
      </c>
      <c r="E2018" s="2">
        <f>MACD!F2018</f>
        <v>-1.1505216456723006E-3</v>
      </c>
      <c r="F2018" s="2">
        <f>'Moving Avg'!D2018</f>
        <v>4.3582000000000001</v>
      </c>
      <c r="G2018" s="2">
        <f>'Moving Avg'!F2018</f>
        <v>4.3864900000000002</v>
      </c>
      <c r="H2018" s="2">
        <f>'Moving Avg'!G2018</f>
        <v>4.4085940000000008</v>
      </c>
      <c r="I2018" s="2">
        <f>'Moving Avg'!H2018</f>
        <v>4.5601309999999975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16.5</v>
      </c>
      <c r="Q2018" s="9">
        <f t="shared" si="314"/>
        <v>11.225</v>
      </c>
      <c r="R2018" s="9">
        <f t="shared" si="315"/>
        <v>9.125</v>
      </c>
      <c r="S2018" s="9">
        <f t="shared" si="316"/>
        <v>11.175000000000001</v>
      </c>
      <c r="T2018" s="9">
        <f t="shared" si="317"/>
        <v>10.375</v>
      </c>
      <c r="U2018" s="8">
        <f t="shared" si="318"/>
        <v>10.508333333333335</v>
      </c>
      <c r="V2018" s="8">
        <f t="shared" si="319"/>
        <v>10.475000000000001</v>
      </c>
    </row>
    <row r="2019" spans="1:22" ht="13.5" x14ac:dyDescent="0.25">
      <c r="A2019" s="3">
        <f>RSI!A2019</f>
        <v>44944</v>
      </c>
      <c r="B2019" s="2">
        <f>RSI!B2019</f>
        <v>4.3352000000000004</v>
      </c>
      <c r="C2019" s="2">
        <f>RSI!I2019</f>
        <v>37.619636196022455</v>
      </c>
      <c r="D2019" s="2">
        <f>MACD!E2019</f>
        <v>1.6048849848345981E-2</v>
      </c>
      <c r="E2019" s="2">
        <f>MACD!F2019</f>
        <v>2.289352653131356E-3</v>
      </c>
      <c r="F2019" s="2">
        <f>'Moving Avg'!D2019</f>
        <v>4.3511199999999999</v>
      </c>
      <c r="G2019" s="2">
        <f>'Moving Avg'!F2019</f>
        <v>4.3847199999999997</v>
      </c>
      <c r="H2019" s="2">
        <f>'Moving Avg'!G2019</f>
        <v>4.4068259999999997</v>
      </c>
      <c r="I2019" s="2">
        <f>'Moving Avg'!H2019</f>
        <v>4.5558854999999969</v>
      </c>
      <c r="J2019" s="6" t="str">
        <f>OBV!F2019</f>
        <v>BULLISH</v>
      </c>
      <c r="K2019" s="6" t="str">
        <f>OBV!G2019</f>
        <v>NEUTRAL</v>
      </c>
      <c r="L2019" s="6" t="str">
        <f>OBV!H2019</f>
        <v>BULLISH DIVERGENCE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66.5</v>
      </c>
      <c r="Q2019" s="9">
        <f t="shared" si="314"/>
        <v>18.725000000000001</v>
      </c>
      <c r="R2019" s="9">
        <f t="shared" si="315"/>
        <v>21.625</v>
      </c>
      <c r="S2019" s="9">
        <f t="shared" si="316"/>
        <v>33.674999999999997</v>
      </c>
      <c r="T2019" s="9">
        <f t="shared" si="317"/>
        <v>22.875</v>
      </c>
      <c r="U2019" s="8">
        <f t="shared" si="318"/>
        <v>24.675000000000001</v>
      </c>
      <c r="V2019" s="8">
        <f t="shared" si="319"/>
        <v>24.225000000000001</v>
      </c>
    </row>
    <row r="2020" spans="1:22" ht="13.5" x14ac:dyDescent="0.25">
      <c r="A2020" s="3">
        <f>RSI!A2020</f>
        <v>44945</v>
      </c>
      <c r="B2020" s="2">
        <f>RSI!B2020</f>
        <v>4.3352000000000004</v>
      </c>
      <c r="C2020" s="2">
        <f>RSI!I2020</f>
        <v>37.619636196022455</v>
      </c>
      <c r="D2020" s="2">
        <f>MACD!E2020</f>
        <v>2.185519542903247E-2</v>
      </c>
      <c r="E2020" s="2">
        <f>MACD!F2020</f>
        <v>6.2025212083115788E-3</v>
      </c>
      <c r="F2020" s="2">
        <f>'Moving Avg'!D2020</f>
        <v>4.3440400000000006</v>
      </c>
      <c r="G2020" s="2">
        <f>'Moving Avg'!F2020</f>
        <v>4.3847199999999997</v>
      </c>
      <c r="H2020" s="2">
        <f>'Moving Avg'!G2020</f>
        <v>4.4047040000000006</v>
      </c>
      <c r="I2020" s="2">
        <f>'Moving Avg'!H2020</f>
        <v>4.5517609999999964</v>
      </c>
      <c r="J2020" s="6" t="str">
        <f>OBV!F2020</f>
        <v>BULLISH</v>
      </c>
      <c r="K2020" s="6" t="str">
        <f>OBV!G2020</f>
        <v>NEUTRAL</v>
      </c>
      <c r="L2020" s="6" t="str">
        <f>OBV!H2020</f>
        <v>BULLISH DIVERGENCE</v>
      </c>
      <c r="M2020" s="8">
        <f t="shared" si="310"/>
        <v>25</v>
      </c>
      <c r="N2020" s="8">
        <f t="shared" si="311"/>
        <v>0</v>
      </c>
      <c r="O2020" s="8">
        <f t="shared" si="312"/>
        <v>0</v>
      </c>
      <c r="P2020" s="8">
        <f t="shared" si="313"/>
        <v>66.5</v>
      </c>
      <c r="Q2020" s="9">
        <f t="shared" si="314"/>
        <v>18.725000000000001</v>
      </c>
      <c r="R2020" s="9">
        <f t="shared" si="315"/>
        <v>21.625</v>
      </c>
      <c r="S2020" s="9">
        <f t="shared" si="316"/>
        <v>33.674999999999997</v>
      </c>
      <c r="T2020" s="9">
        <f t="shared" si="317"/>
        <v>22.875</v>
      </c>
      <c r="U2020" s="8">
        <f t="shared" si="318"/>
        <v>24.675000000000001</v>
      </c>
      <c r="V2020" s="8">
        <f t="shared" si="319"/>
        <v>24.225000000000001</v>
      </c>
    </row>
    <row r="2021" spans="1:22" ht="13.5" x14ac:dyDescent="0.25">
      <c r="A2021" s="3">
        <f>RSI!A2021</f>
        <v>44946</v>
      </c>
      <c r="B2021" s="2">
        <f>RSI!B2021</f>
        <v>4.3352000000000004</v>
      </c>
      <c r="C2021" s="2">
        <f>RSI!I2021</f>
        <v>37.619636196022448</v>
      </c>
      <c r="D2021" s="2">
        <f>MACD!E2021</f>
        <v>2.7062387032943391E-2</v>
      </c>
      <c r="E2021" s="2">
        <f>MACD!F2021</f>
        <v>1.0374494373237942E-2</v>
      </c>
      <c r="F2021" s="2">
        <f>'Moving Avg'!D2021</f>
        <v>4.3440400000000006</v>
      </c>
      <c r="G2021" s="2">
        <f>'Moving Avg'!F2021</f>
        <v>4.3829500000000001</v>
      </c>
      <c r="H2021" s="2">
        <f>'Moving Avg'!G2021</f>
        <v>4.4029359999999995</v>
      </c>
      <c r="I2021" s="2">
        <f>'Moving Avg'!H2021</f>
        <v>4.5475154999999967</v>
      </c>
      <c r="J2021" s="6" t="str">
        <f>OBV!F2021</f>
        <v>BULLISH</v>
      </c>
      <c r="K2021" s="6" t="str">
        <f>OBV!G2021</f>
        <v>NEUTRAL</v>
      </c>
      <c r="L2021" s="6" t="str">
        <f>OBV!H2021</f>
        <v>NEUTRAL</v>
      </c>
      <c r="M2021" s="8">
        <f t="shared" si="310"/>
        <v>25</v>
      </c>
      <c r="N2021" s="8">
        <f t="shared" si="311"/>
        <v>0</v>
      </c>
      <c r="O2021" s="8">
        <f t="shared" si="312"/>
        <v>0</v>
      </c>
      <c r="P2021" s="8">
        <f t="shared" si="313"/>
        <v>49.5</v>
      </c>
      <c r="Q2021" s="9">
        <f t="shared" si="314"/>
        <v>16.175000000000001</v>
      </c>
      <c r="R2021" s="9">
        <f t="shared" si="315"/>
        <v>17.375</v>
      </c>
      <c r="S2021" s="9">
        <f t="shared" si="316"/>
        <v>26.025000000000002</v>
      </c>
      <c r="T2021" s="9">
        <f t="shared" si="317"/>
        <v>18.625</v>
      </c>
      <c r="U2021" s="8">
        <f t="shared" si="318"/>
        <v>19.858333333333334</v>
      </c>
      <c r="V2021" s="8">
        <f t="shared" si="319"/>
        <v>19.55</v>
      </c>
    </row>
    <row r="2022" spans="1:22" ht="13.5" x14ac:dyDescent="0.25">
      <c r="A2022" s="3">
        <f>RSI!A2022</f>
        <v>44949</v>
      </c>
      <c r="B2022" s="2">
        <f>RSI!B2022</f>
        <v>4.2998000000000003</v>
      </c>
      <c r="C2022" s="2">
        <f>RSI!I2022</f>
        <v>31.295855848619141</v>
      </c>
      <c r="D2022" s="2">
        <f>MACD!E2022</f>
        <v>3.4363037012838937E-2</v>
      </c>
      <c r="E2022" s="2">
        <f>MACD!F2022</f>
        <v>1.5172202901158142E-2</v>
      </c>
      <c r="F2022" s="2">
        <f>'Moving Avg'!D2022</f>
        <v>4.3281200000000002</v>
      </c>
      <c r="G2022" s="2">
        <f>'Moving Avg'!F2022</f>
        <v>4.37941</v>
      </c>
      <c r="H2022" s="2">
        <f>'Moving Avg'!G2022</f>
        <v>4.4004600000000007</v>
      </c>
      <c r="I2022" s="2">
        <f>'Moving Avg'!H2022</f>
        <v>4.5428919999999966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0</v>
      </c>
      <c r="P2022" s="8">
        <f t="shared" si="313"/>
        <v>16.5</v>
      </c>
      <c r="Q2022" s="9">
        <f t="shared" si="314"/>
        <v>11.225</v>
      </c>
      <c r="R2022" s="9">
        <f t="shared" si="315"/>
        <v>9.125</v>
      </c>
      <c r="S2022" s="9">
        <f t="shared" si="316"/>
        <v>11.175000000000001</v>
      </c>
      <c r="T2022" s="9">
        <f t="shared" si="317"/>
        <v>10.375</v>
      </c>
      <c r="U2022" s="8">
        <f t="shared" si="318"/>
        <v>10.508333333333335</v>
      </c>
      <c r="V2022" s="8">
        <f t="shared" si="319"/>
        <v>10.475000000000001</v>
      </c>
    </row>
    <row r="2023" spans="1:22" ht="13.5" x14ac:dyDescent="0.25">
      <c r="A2023" s="3">
        <f>RSI!A2023</f>
        <v>44950</v>
      </c>
      <c r="B2023" s="2">
        <f>RSI!B2023</f>
        <v>4.1581999999999999</v>
      </c>
      <c r="C2023" s="2">
        <f>RSI!I2023</f>
        <v>18.151849819304687</v>
      </c>
      <c r="D2023" s="2">
        <f>MACD!E2023</f>
        <v>4.8767671190674378E-2</v>
      </c>
      <c r="E2023" s="2">
        <f>MACD!F2023</f>
        <v>2.1891296559061392E-2</v>
      </c>
      <c r="F2023" s="2">
        <f>'Moving Avg'!D2023</f>
        <v>4.292720000000001</v>
      </c>
      <c r="G2023" s="2">
        <f>'Moving Avg'!F2023</f>
        <v>4.3670249999999999</v>
      </c>
      <c r="H2023" s="2">
        <f>'Moving Avg'!G2023</f>
        <v>4.3951520000000013</v>
      </c>
      <c r="I2023" s="2">
        <f>'Moving Avg'!H2023</f>
        <v>4.5367149999999965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16.5</v>
      </c>
      <c r="Q2023" s="9">
        <f t="shared" si="314"/>
        <v>19.975000000000001</v>
      </c>
      <c r="R2023" s="9">
        <f t="shared" si="315"/>
        <v>14.125</v>
      </c>
      <c r="S2023" s="9">
        <f t="shared" si="316"/>
        <v>14.925000000000001</v>
      </c>
      <c r="T2023" s="9">
        <f t="shared" si="317"/>
        <v>16.625</v>
      </c>
      <c r="U2023" s="8">
        <f t="shared" si="318"/>
        <v>16.341666666666669</v>
      </c>
      <c r="V2023" s="8">
        <f t="shared" si="319"/>
        <v>16.412500000000001</v>
      </c>
    </row>
    <row r="2024" spans="1:22" ht="13.5" x14ac:dyDescent="0.25">
      <c r="A2024" s="3">
        <f>RSI!A2024</f>
        <v>44951</v>
      </c>
      <c r="B2024" s="2">
        <f>RSI!B2024</f>
        <v>4.2024999999999997</v>
      </c>
      <c r="C2024" s="2">
        <f>RSI!I2024</f>
        <v>28.297919292146446</v>
      </c>
      <c r="D2024" s="2">
        <f>MACD!E2024</f>
        <v>5.4861698866292663E-2</v>
      </c>
      <c r="E2024" s="2">
        <f>MACD!F2024</f>
        <v>2.848537702050765E-2</v>
      </c>
      <c r="F2024" s="2">
        <f>'Moving Avg'!D2024</f>
        <v>4.2661800000000003</v>
      </c>
      <c r="G2024" s="2">
        <f>'Moving Avg'!F2024</f>
        <v>4.3572949999999997</v>
      </c>
      <c r="H2024" s="2">
        <f>'Moving Avg'!G2024</f>
        <v>4.3907300000000005</v>
      </c>
      <c r="I2024" s="2">
        <f>'Moving Avg'!H2024</f>
        <v>4.5307594999999967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50</v>
      </c>
      <c r="N2024" s="8">
        <f t="shared" si="311"/>
        <v>0</v>
      </c>
      <c r="O2024" s="8">
        <f t="shared" si="312"/>
        <v>0</v>
      </c>
      <c r="P2024" s="8">
        <f t="shared" si="313"/>
        <v>16.5</v>
      </c>
      <c r="Q2024" s="9">
        <f t="shared" si="314"/>
        <v>19.975000000000001</v>
      </c>
      <c r="R2024" s="9">
        <f t="shared" si="315"/>
        <v>14.125</v>
      </c>
      <c r="S2024" s="9">
        <f t="shared" si="316"/>
        <v>14.925000000000001</v>
      </c>
      <c r="T2024" s="9">
        <f t="shared" si="317"/>
        <v>16.625</v>
      </c>
      <c r="U2024" s="8">
        <f t="shared" si="318"/>
        <v>16.341666666666669</v>
      </c>
      <c r="V2024" s="8">
        <f t="shared" si="319"/>
        <v>16.412500000000001</v>
      </c>
    </row>
    <row r="2025" spans="1:22" ht="13.5" x14ac:dyDescent="0.25">
      <c r="A2025" s="3">
        <f>RSI!A2025</f>
        <v>44952</v>
      </c>
      <c r="B2025" s="2">
        <f>RSI!B2025</f>
        <v>4.1848000000000001</v>
      </c>
      <c r="C2025" s="2">
        <f>RSI!I2025</f>
        <v>26.864973995812505</v>
      </c>
      <c r="D2025" s="2">
        <f>MACD!E2025</f>
        <v>6.2237798055265969E-2</v>
      </c>
      <c r="E2025" s="2">
        <f>MACD!F2025</f>
        <v>3.5235861227459316E-2</v>
      </c>
      <c r="F2025" s="2">
        <f>'Moving Avg'!D2025</f>
        <v>4.2361000000000004</v>
      </c>
      <c r="G2025" s="2">
        <f>'Moving Avg'!F2025</f>
        <v>4.3462399999999999</v>
      </c>
      <c r="H2025" s="2">
        <f>'Moving Avg'!G2025</f>
        <v>4.3868380000000009</v>
      </c>
      <c r="I2025" s="2">
        <f>'Moving Avg'!H2025</f>
        <v>4.5247154999999966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50</v>
      </c>
      <c r="N2025" s="8">
        <f t="shared" si="311"/>
        <v>0</v>
      </c>
      <c r="O2025" s="8">
        <f t="shared" si="312"/>
        <v>0</v>
      </c>
      <c r="P2025" s="8">
        <f t="shared" si="313"/>
        <v>16.5</v>
      </c>
      <c r="Q2025" s="9">
        <f t="shared" si="314"/>
        <v>19.975000000000001</v>
      </c>
      <c r="R2025" s="9">
        <f t="shared" si="315"/>
        <v>14.125</v>
      </c>
      <c r="S2025" s="9">
        <f t="shared" si="316"/>
        <v>14.925000000000001</v>
      </c>
      <c r="T2025" s="9">
        <f t="shared" si="317"/>
        <v>16.625</v>
      </c>
      <c r="U2025" s="8">
        <f t="shared" si="318"/>
        <v>16.341666666666669</v>
      </c>
      <c r="V2025" s="8">
        <f t="shared" si="319"/>
        <v>16.412500000000001</v>
      </c>
    </row>
    <row r="2026" spans="1:22" ht="13.5" x14ac:dyDescent="0.25">
      <c r="A2026" s="3">
        <f>RSI!A2026</f>
        <v>44953</v>
      </c>
      <c r="B2026" s="2">
        <f>RSI!B2026</f>
        <v>4.2908999999999997</v>
      </c>
      <c r="C2026" s="2">
        <f>RSI!I2026</f>
        <v>44.882383119740098</v>
      </c>
      <c r="D2026" s="2">
        <f>MACD!E2026</f>
        <v>5.6119496302407867E-2</v>
      </c>
      <c r="E2026" s="2">
        <f>MACD!F2026</f>
        <v>3.9412588242449031E-2</v>
      </c>
      <c r="F2026" s="2">
        <f>'Moving Avg'!D2026</f>
        <v>4.2272400000000001</v>
      </c>
      <c r="G2026" s="2">
        <f>'Moving Avg'!F2026</f>
        <v>4.3404899999999991</v>
      </c>
      <c r="H2026" s="2">
        <f>'Moving Avg'!G2026</f>
        <v>4.3841840000000003</v>
      </c>
      <c r="I2026" s="2">
        <f>'Moving Avg'!H2026</f>
        <v>4.5197254999999963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25</v>
      </c>
      <c r="N2026" s="8">
        <f t="shared" si="311"/>
        <v>0</v>
      </c>
      <c r="O2026" s="8">
        <f t="shared" si="312"/>
        <v>0</v>
      </c>
      <c r="P2026" s="8">
        <f t="shared" si="313"/>
        <v>16.5</v>
      </c>
      <c r="Q2026" s="9">
        <f t="shared" si="314"/>
        <v>11.225</v>
      </c>
      <c r="R2026" s="9">
        <f t="shared" si="315"/>
        <v>9.125</v>
      </c>
      <c r="S2026" s="9">
        <f t="shared" si="316"/>
        <v>11.175000000000001</v>
      </c>
      <c r="T2026" s="9">
        <f t="shared" si="317"/>
        <v>10.375</v>
      </c>
      <c r="U2026" s="8">
        <f t="shared" si="318"/>
        <v>10.508333333333335</v>
      </c>
      <c r="V2026" s="8">
        <f t="shared" si="319"/>
        <v>10.475000000000001</v>
      </c>
    </row>
    <row r="2027" spans="1:22" ht="13.5" x14ac:dyDescent="0.25">
      <c r="A2027" s="3">
        <f>RSI!A2027</f>
        <v>44956</v>
      </c>
      <c r="B2027" s="2">
        <f>RSI!B2027</f>
        <v>4.2908999999999997</v>
      </c>
      <c r="C2027" s="2">
        <f>RSI!I2027</f>
        <v>44.882383119740098</v>
      </c>
      <c r="D2027" s="2">
        <f>MACD!E2027</f>
        <v>5.7991259928488859E-2</v>
      </c>
      <c r="E2027" s="2">
        <f>MACD!F2027</f>
        <v>4.3128322579657E-2</v>
      </c>
      <c r="F2027" s="2">
        <f>'Moving Avg'!D2027</f>
        <v>4.22546</v>
      </c>
      <c r="G2027" s="2">
        <f>'Moving Avg'!F2027</f>
        <v>4.3347399999999991</v>
      </c>
      <c r="H2027" s="2">
        <f>'Moving Avg'!G2027</f>
        <v>4.381176</v>
      </c>
      <c r="I2027" s="2">
        <f>'Moving Avg'!H2027</f>
        <v>4.514332999999997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25</v>
      </c>
      <c r="N2027" s="8">
        <f t="shared" si="311"/>
        <v>0</v>
      </c>
      <c r="O2027" s="8">
        <f t="shared" si="312"/>
        <v>0</v>
      </c>
      <c r="P2027" s="8">
        <f t="shared" si="313"/>
        <v>16.5</v>
      </c>
      <c r="Q2027" s="9">
        <f t="shared" si="314"/>
        <v>11.225</v>
      </c>
      <c r="R2027" s="9">
        <f t="shared" si="315"/>
        <v>9.125</v>
      </c>
      <c r="S2027" s="9">
        <f t="shared" si="316"/>
        <v>11.175000000000001</v>
      </c>
      <c r="T2027" s="9">
        <f t="shared" si="317"/>
        <v>10.375</v>
      </c>
      <c r="U2027" s="8">
        <f t="shared" si="318"/>
        <v>10.508333333333335</v>
      </c>
      <c r="V2027" s="8">
        <f t="shared" si="319"/>
        <v>10.475000000000001</v>
      </c>
    </row>
    <row r="2028" spans="1:22" ht="13.5" x14ac:dyDescent="0.25">
      <c r="A2028" s="3">
        <f>RSI!A2028</f>
        <v>44957</v>
      </c>
      <c r="B2028" s="2">
        <f>RSI!B2028</f>
        <v>4.2908999999999997</v>
      </c>
      <c r="C2028" s="2">
        <f>RSI!I2028</f>
        <v>44.882383119740098</v>
      </c>
      <c r="D2028" s="2">
        <f>MACD!E2028</f>
        <v>5.3005419351446648E-2</v>
      </c>
      <c r="E2028" s="2">
        <f>MACD!F2028</f>
        <v>4.5103741934014931E-2</v>
      </c>
      <c r="F2028" s="2">
        <f>'Moving Avg'!D2028</f>
        <v>4.2520000000000007</v>
      </c>
      <c r="G2028" s="2">
        <f>'Moving Avg'!F2028</f>
        <v>4.3285449999999992</v>
      </c>
      <c r="H2028" s="2">
        <f>'Moving Avg'!G2028</f>
        <v>4.3783439999999993</v>
      </c>
      <c r="I2028" s="2">
        <f>'Moving Avg'!H2028</f>
        <v>4.5089804999999963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83.5</v>
      </c>
      <c r="Q2028" s="9">
        <f t="shared" si="314"/>
        <v>21.274999999999999</v>
      </c>
      <c r="R2028" s="9">
        <f t="shared" si="315"/>
        <v>25.875</v>
      </c>
      <c r="S2028" s="9">
        <f t="shared" si="316"/>
        <v>41.325000000000003</v>
      </c>
      <c r="T2028" s="9">
        <f t="shared" si="317"/>
        <v>27.125</v>
      </c>
      <c r="U2028" s="8">
        <f t="shared" si="318"/>
        <v>29.491666666666664</v>
      </c>
      <c r="V2028" s="8">
        <f t="shared" si="319"/>
        <v>28.9</v>
      </c>
    </row>
    <row r="2029" spans="1:22" ht="13.5" x14ac:dyDescent="0.25">
      <c r="A2029" s="3">
        <f>RSI!A2029</f>
        <v>44958</v>
      </c>
      <c r="B2029" s="2">
        <f>RSI!B2029</f>
        <v>4.2908999999999997</v>
      </c>
      <c r="C2029" s="2">
        <f>RSI!I2029</f>
        <v>44.882383119740098</v>
      </c>
      <c r="D2029" s="2">
        <f>MACD!E2029</f>
        <v>4.8999926940926031E-2</v>
      </c>
      <c r="E2029" s="2">
        <f>MACD!F2029</f>
        <v>4.5882978935397153E-2</v>
      </c>
      <c r="F2029" s="2">
        <f>'Moving Avg'!D2029</f>
        <v>4.2696800000000001</v>
      </c>
      <c r="G2029" s="2">
        <f>'Moving Avg'!F2029</f>
        <v>4.3223499999999984</v>
      </c>
      <c r="H2029" s="2">
        <f>'Moving Avg'!G2029</f>
        <v>4.3755119999999996</v>
      </c>
      <c r="I2029" s="2">
        <f>'Moving Avg'!H2029</f>
        <v>4.503869499999996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0</v>
      </c>
      <c r="O2029" s="8">
        <f t="shared" si="312"/>
        <v>0</v>
      </c>
      <c r="P2029" s="8">
        <f t="shared" si="313"/>
        <v>83.5</v>
      </c>
      <c r="Q2029" s="9">
        <f t="shared" si="314"/>
        <v>21.274999999999999</v>
      </c>
      <c r="R2029" s="9">
        <f t="shared" si="315"/>
        <v>25.875</v>
      </c>
      <c r="S2029" s="9">
        <f t="shared" si="316"/>
        <v>41.325000000000003</v>
      </c>
      <c r="T2029" s="9">
        <f t="shared" si="317"/>
        <v>27.125</v>
      </c>
      <c r="U2029" s="8">
        <f t="shared" si="318"/>
        <v>29.491666666666664</v>
      </c>
      <c r="V2029" s="8">
        <f t="shared" si="319"/>
        <v>28.9</v>
      </c>
    </row>
    <row r="2030" spans="1:22" ht="13.5" x14ac:dyDescent="0.25">
      <c r="A2030" s="3">
        <f>RSI!A2030</f>
        <v>44959</v>
      </c>
      <c r="B2030" s="2">
        <f>RSI!B2030</f>
        <v>4.2908999999999997</v>
      </c>
      <c r="C2030" s="2">
        <f>RSI!I2030</f>
        <v>44.882383119740098</v>
      </c>
      <c r="D2030" s="2">
        <f>MACD!E2030</f>
        <v>4.5808160215409011E-2</v>
      </c>
      <c r="E2030" s="2">
        <f>MACD!F2030</f>
        <v>4.5868015191399526E-2</v>
      </c>
      <c r="F2030" s="2">
        <f>'Moving Avg'!D2030</f>
        <v>4.2908999999999997</v>
      </c>
      <c r="G2030" s="2">
        <f>'Moving Avg'!F2030</f>
        <v>4.3161549999999984</v>
      </c>
      <c r="H2030" s="2">
        <f>'Moving Avg'!G2030</f>
        <v>4.372679999999999</v>
      </c>
      <c r="I2030" s="2">
        <f>'Moving Avg'!H2030</f>
        <v>4.4991609999999955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45</v>
      </c>
      <c r="O2030" s="8">
        <f t="shared" si="312"/>
        <v>0</v>
      </c>
      <c r="P2030" s="8">
        <f t="shared" si="313"/>
        <v>83.5</v>
      </c>
      <c r="Q2030" s="9">
        <f t="shared" si="314"/>
        <v>37.024999999999999</v>
      </c>
      <c r="R2030" s="9">
        <f t="shared" si="315"/>
        <v>34.875</v>
      </c>
      <c r="S2030" s="9">
        <f t="shared" si="316"/>
        <v>48.075000000000003</v>
      </c>
      <c r="T2030" s="9">
        <f t="shared" si="317"/>
        <v>38.375</v>
      </c>
      <c r="U2030" s="8">
        <f t="shared" si="318"/>
        <v>39.991666666666667</v>
      </c>
      <c r="V2030" s="8">
        <f t="shared" si="319"/>
        <v>39.587500000000006</v>
      </c>
    </row>
    <row r="2031" spans="1:22" ht="13.5" x14ac:dyDescent="0.25">
      <c r="A2031" s="3">
        <f>RSI!A2031</f>
        <v>44960</v>
      </c>
      <c r="B2031" s="2">
        <f>RSI!B2031</f>
        <v>4.2908999999999997</v>
      </c>
      <c r="C2031" s="2">
        <f>RSI!I2031</f>
        <v>44.882383119740105</v>
      </c>
      <c r="D2031" s="2">
        <f>MACD!E2031</f>
        <v>4.3290301268459785E-2</v>
      </c>
      <c r="E2031" s="2">
        <f>MACD!F2031</f>
        <v>4.5352472406811582E-2</v>
      </c>
      <c r="F2031" s="2">
        <f>'Moving Avg'!D2031</f>
        <v>4.2908999999999997</v>
      </c>
      <c r="G2031" s="2">
        <f>'Moving Avg'!F2031</f>
        <v>4.3099599999999985</v>
      </c>
      <c r="H2031" s="2">
        <f>'Moving Avg'!G2031</f>
        <v>4.3698479999999993</v>
      </c>
      <c r="I2031" s="2">
        <f>'Moving Avg'!H2031</f>
        <v>4.4950564999999951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25</v>
      </c>
      <c r="N2031" s="8">
        <f t="shared" si="311"/>
        <v>45</v>
      </c>
      <c r="O2031" s="8">
        <f t="shared" si="312"/>
        <v>0</v>
      </c>
      <c r="P2031" s="8">
        <f t="shared" si="313"/>
        <v>33</v>
      </c>
      <c r="Q2031" s="9">
        <f t="shared" si="314"/>
        <v>29.45</v>
      </c>
      <c r="R2031" s="9">
        <f t="shared" si="315"/>
        <v>22.25</v>
      </c>
      <c r="S2031" s="9">
        <f t="shared" si="316"/>
        <v>25.35</v>
      </c>
      <c r="T2031" s="9">
        <f t="shared" si="317"/>
        <v>25.75</v>
      </c>
      <c r="U2031" s="8">
        <f t="shared" si="318"/>
        <v>25.683333333333337</v>
      </c>
      <c r="V2031" s="8">
        <f t="shared" si="319"/>
        <v>25.700000000000003</v>
      </c>
    </row>
    <row r="2032" spans="1:22" ht="13.5" x14ac:dyDescent="0.25">
      <c r="A2032" s="3">
        <f>RSI!A2032</f>
        <v>44963</v>
      </c>
      <c r="B2032" s="2">
        <f>RSI!B2032</f>
        <v>4.2732000000000001</v>
      </c>
      <c r="C2032" s="2">
        <f>RSI!I2032</f>
        <v>42.178288665012005</v>
      </c>
      <c r="D2032" s="2">
        <f>MACD!E2032</f>
        <v>3.7194083560526003E-2</v>
      </c>
      <c r="E2032" s="2">
        <f>MACD!F2032</f>
        <v>4.3720794637554468E-2</v>
      </c>
      <c r="F2032" s="2">
        <f>'Moving Avg'!D2032</f>
        <v>4.2873599999999996</v>
      </c>
      <c r="G2032" s="2">
        <f>'Moving Avg'!F2032</f>
        <v>4.3028799999999991</v>
      </c>
      <c r="H2032" s="2">
        <f>'Moving Avg'!G2032</f>
        <v>4.3663079999999983</v>
      </c>
      <c r="I2032" s="2">
        <f>'Moving Avg'!H2032</f>
        <v>4.4911049999999948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45</v>
      </c>
      <c r="O2032" s="8">
        <f t="shared" si="312"/>
        <v>0</v>
      </c>
      <c r="P2032" s="8">
        <f t="shared" si="313"/>
        <v>16.5</v>
      </c>
      <c r="Q2032" s="9">
        <f t="shared" si="314"/>
        <v>26.975000000000001</v>
      </c>
      <c r="R2032" s="9">
        <f t="shared" si="315"/>
        <v>18.125</v>
      </c>
      <c r="S2032" s="9">
        <f t="shared" si="316"/>
        <v>17.925000000000001</v>
      </c>
      <c r="T2032" s="9">
        <f t="shared" si="317"/>
        <v>21.625</v>
      </c>
      <c r="U2032" s="8">
        <f t="shared" si="318"/>
        <v>21.008333333333336</v>
      </c>
      <c r="V2032" s="8">
        <f t="shared" si="319"/>
        <v>21.162500000000001</v>
      </c>
    </row>
    <row r="2033" spans="1:22" ht="13.5" x14ac:dyDescent="0.25">
      <c r="A2033" s="3">
        <f>RSI!A2033</f>
        <v>44964</v>
      </c>
      <c r="B2033" s="2">
        <f>RSI!B2033</f>
        <v>4.2732000000000001</v>
      </c>
      <c r="C2033" s="2">
        <f>RSI!I2033</f>
        <v>42.178288665011998</v>
      </c>
      <c r="D2033" s="2">
        <f>MACD!E2033</f>
        <v>1.0512498933962888E-2</v>
      </c>
      <c r="E2033" s="2">
        <f>MACD!F2033</f>
        <v>3.7079135496836155E-2</v>
      </c>
      <c r="F2033" s="2">
        <f>'Moving Avg'!D2033</f>
        <v>4.2838199999999995</v>
      </c>
      <c r="G2033" s="2">
        <f>'Moving Avg'!F2033</f>
        <v>4.2966849999999992</v>
      </c>
      <c r="H2033" s="2">
        <f>'Moving Avg'!G2033</f>
        <v>4.3627679999999982</v>
      </c>
      <c r="I2033" s="2">
        <f>'Moving Avg'!H2033</f>
        <v>4.4879584999999951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100</v>
      </c>
      <c r="O2033" s="8">
        <f t="shared" si="312"/>
        <v>0</v>
      </c>
      <c r="P2033" s="8">
        <f t="shared" si="313"/>
        <v>16.5</v>
      </c>
      <c r="Q2033" s="9">
        <f t="shared" si="314"/>
        <v>46.225000000000001</v>
      </c>
      <c r="R2033" s="9">
        <f t="shared" si="315"/>
        <v>29.125</v>
      </c>
      <c r="S2033" s="9">
        <f t="shared" si="316"/>
        <v>26.175000000000001</v>
      </c>
      <c r="T2033" s="9">
        <f t="shared" si="317"/>
        <v>35.375</v>
      </c>
      <c r="U2033" s="8">
        <f t="shared" si="318"/>
        <v>33.841666666666661</v>
      </c>
      <c r="V2033" s="8">
        <f t="shared" si="319"/>
        <v>34.224999999999994</v>
      </c>
    </row>
    <row r="2034" spans="1:22" ht="13.5" x14ac:dyDescent="0.25">
      <c r="A2034" s="3">
        <f>RSI!A2034</f>
        <v>44965</v>
      </c>
      <c r="B2034" s="2">
        <f>RSI!B2034</f>
        <v>4.2466999999999997</v>
      </c>
      <c r="C2034" s="2">
        <f>RSI!I2034</f>
        <v>38.183751066304133</v>
      </c>
      <c r="D2034" s="2">
        <f>MACD!E2034</f>
        <v>-3.0438707755546801E-3</v>
      </c>
      <c r="E2034" s="2">
        <f>MACD!F2034</f>
        <v>2.9054534242357988E-2</v>
      </c>
      <c r="F2034" s="2">
        <f>'Moving Avg'!D2034</f>
        <v>4.2749800000000002</v>
      </c>
      <c r="G2034" s="2">
        <f>'Moving Avg'!F2034</f>
        <v>4.2904900000000001</v>
      </c>
      <c r="H2034" s="2">
        <f>'Moving Avg'!G2034</f>
        <v>4.3588759999999978</v>
      </c>
      <c r="I2034" s="2">
        <f>'Moving Avg'!H2034</f>
        <v>4.4842364999999953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100</v>
      </c>
      <c r="O2034" s="8">
        <f t="shared" si="312"/>
        <v>0</v>
      </c>
      <c r="P2034" s="8">
        <f t="shared" si="313"/>
        <v>16.5</v>
      </c>
      <c r="Q2034" s="9">
        <f t="shared" si="314"/>
        <v>46.225000000000001</v>
      </c>
      <c r="R2034" s="9">
        <f t="shared" si="315"/>
        <v>29.125</v>
      </c>
      <c r="S2034" s="9">
        <f t="shared" si="316"/>
        <v>26.175000000000001</v>
      </c>
      <c r="T2034" s="9">
        <f t="shared" si="317"/>
        <v>35.375</v>
      </c>
      <c r="U2034" s="8">
        <f t="shared" si="318"/>
        <v>33.841666666666661</v>
      </c>
      <c r="V2034" s="8">
        <f t="shared" si="319"/>
        <v>34.224999999999994</v>
      </c>
    </row>
    <row r="2035" spans="1:22" ht="13.5" x14ac:dyDescent="0.25">
      <c r="A2035" s="3">
        <f>RSI!A2035</f>
        <v>44966</v>
      </c>
      <c r="B2035" s="2">
        <f>RSI!B2035</f>
        <v>4.1936</v>
      </c>
      <c r="C2035" s="2">
        <f>RSI!I2035</f>
        <v>31.704413427414039</v>
      </c>
      <c r="D2035" s="2">
        <f>MACD!E2035</f>
        <v>-1.2923717462207662E-2</v>
      </c>
      <c r="E2035" s="2">
        <f>MACD!F2035</f>
        <v>2.0658883901444859E-2</v>
      </c>
      <c r="F2035" s="2">
        <f>'Moving Avg'!D2035</f>
        <v>4.2555199999999997</v>
      </c>
      <c r="G2035" s="2">
        <f>'Moving Avg'!F2035</f>
        <v>4.2816400000000012</v>
      </c>
      <c r="H2035" s="2">
        <f>'Moving Avg'!G2035</f>
        <v>4.352859999999998</v>
      </c>
      <c r="I2035" s="2">
        <f>'Moving Avg'!H2035</f>
        <v>4.4797659999999953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100</v>
      </c>
      <c r="O2035" s="8">
        <f t="shared" si="312"/>
        <v>0</v>
      </c>
      <c r="P2035" s="8">
        <f t="shared" si="313"/>
        <v>16.5</v>
      </c>
      <c r="Q2035" s="9">
        <f t="shared" si="314"/>
        <v>46.225000000000001</v>
      </c>
      <c r="R2035" s="9">
        <f t="shared" si="315"/>
        <v>29.125</v>
      </c>
      <c r="S2035" s="9">
        <f t="shared" si="316"/>
        <v>26.175000000000001</v>
      </c>
      <c r="T2035" s="9">
        <f t="shared" si="317"/>
        <v>35.375</v>
      </c>
      <c r="U2035" s="8">
        <f t="shared" si="318"/>
        <v>33.841666666666661</v>
      </c>
      <c r="V2035" s="8">
        <f t="shared" si="319"/>
        <v>34.224999999999994</v>
      </c>
    </row>
    <row r="2036" spans="1:22" ht="13.5" x14ac:dyDescent="0.25">
      <c r="A2036" s="3">
        <f>RSI!A2036</f>
        <v>44967</v>
      </c>
      <c r="B2036" s="2">
        <f>RSI!B2036</f>
        <v>4.1051000000000002</v>
      </c>
      <c r="C2036" s="2">
        <f>RSI!I2036</f>
        <v>24.302599222487117</v>
      </c>
      <c r="D2036" s="2">
        <f>MACD!E2036</f>
        <v>2.2612883241714954E-3</v>
      </c>
      <c r="E2036" s="2">
        <f>MACD!F2036</f>
        <v>1.6979364785990186E-2</v>
      </c>
      <c r="F2036" s="2">
        <f>'Moving Avg'!D2036</f>
        <v>4.2183599999999997</v>
      </c>
      <c r="G2036" s="2">
        <f>'Moving Avg'!F2036</f>
        <v>4.2701350000000007</v>
      </c>
      <c r="H2036" s="2">
        <f>'Moving Avg'!G2036</f>
        <v>4.3464899999999975</v>
      </c>
      <c r="I2036" s="2">
        <f>'Moving Avg'!H2036</f>
        <v>4.473927499999995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50</v>
      </c>
      <c r="N2036" s="8">
        <f t="shared" si="311"/>
        <v>45</v>
      </c>
      <c r="O2036" s="8">
        <f t="shared" si="312"/>
        <v>0</v>
      </c>
      <c r="P2036" s="8">
        <f t="shared" si="313"/>
        <v>16.5</v>
      </c>
      <c r="Q2036" s="9">
        <f t="shared" si="314"/>
        <v>35.725000000000001</v>
      </c>
      <c r="R2036" s="9">
        <f t="shared" si="315"/>
        <v>23.125</v>
      </c>
      <c r="S2036" s="9">
        <f t="shared" si="316"/>
        <v>21.675000000000001</v>
      </c>
      <c r="T2036" s="9">
        <f t="shared" si="317"/>
        <v>27.875</v>
      </c>
      <c r="U2036" s="8">
        <f t="shared" si="318"/>
        <v>26.841666666666669</v>
      </c>
      <c r="V2036" s="8">
        <f t="shared" si="319"/>
        <v>27.1</v>
      </c>
    </row>
    <row r="2037" spans="1:22" ht="13.5" x14ac:dyDescent="0.25">
      <c r="A2037" s="3">
        <f>RSI!A2037</f>
        <v>44970</v>
      </c>
      <c r="B2037" s="2">
        <f>RSI!B2037</f>
        <v>4.1848000000000001</v>
      </c>
      <c r="C2037" s="2">
        <f>RSI!I2037</f>
        <v>38.277840210627133</v>
      </c>
      <c r="D2037" s="2">
        <f>MACD!E2037</f>
        <v>1.0346278175902945E-2</v>
      </c>
      <c r="E2037" s="2">
        <f>MACD!F2037</f>
        <v>1.5652747463972737E-2</v>
      </c>
      <c r="F2037" s="2">
        <f>'Moving Avg'!D2037</f>
        <v>4.2006800000000002</v>
      </c>
      <c r="G2037" s="2">
        <f>'Moving Avg'!F2037</f>
        <v>4.2604050000000004</v>
      </c>
      <c r="H2037" s="2">
        <f>'Moving Avg'!G2037</f>
        <v>4.341713999999997</v>
      </c>
      <c r="I2037" s="2">
        <f>'Moving Avg'!H2037</f>
        <v>4.469895999999995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45</v>
      </c>
      <c r="O2037" s="8">
        <f t="shared" si="312"/>
        <v>0</v>
      </c>
      <c r="P2037" s="8">
        <f t="shared" si="313"/>
        <v>16.5</v>
      </c>
      <c r="Q2037" s="9">
        <f t="shared" si="314"/>
        <v>26.975000000000001</v>
      </c>
      <c r="R2037" s="9">
        <f t="shared" si="315"/>
        <v>18.125</v>
      </c>
      <c r="S2037" s="9">
        <f t="shared" si="316"/>
        <v>17.925000000000001</v>
      </c>
      <c r="T2037" s="9">
        <f t="shared" si="317"/>
        <v>21.625</v>
      </c>
      <c r="U2037" s="8">
        <f t="shared" si="318"/>
        <v>21.008333333333336</v>
      </c>
      <c r="V2037" s="8">
        <f t="shared" si="319"/>
        <v>21.162500000000001</v>
      </c>
    </row>
    <row r="2038" spans="1:22" ht="13.5" x14ac:dyDescent="0.25">
      <c r="A2038" s="3">
        <f>RSI!A2038</f>
        <v>44971</v>
      </c>
      <c r="B2038" s="2">
        <f>RSI!B2038</f>
        <v>4.1848000000000001</v>
      </c>
      <c r="C2038" s="2">
        <f>RSI!I2038</f>
        <v>38.277840210627133</v>
      </c>
      <c r="D2038" s="2">
        <f>MACD!E2038</f>
        <v>1.7771882439499009E-2</v>
      </c>
      <c r="E2038" s="2">
        <f>MACD!F2038</f>
        <v>1.6076574459077994E-2</v>
      </c>
      <c r="F2038" s="2">
        <f>'Moving Avg'!D2038</f>
        <v>4.1829999999999998</v>
      </c>
      <c r="G2038" s="2">
        <f>'Moving Avg'!F2038</f>
        <v>4.2528850000000009</v>
      </c>
      <c r="H2038" s="2">
        <f>'Moving Avg'!G2038</f>
        <v>4.3369379999999982</v>
      </c>
      <c r="I2038" s="2">
        <f>'Moving Avg'!H2038</f>
        <v>4.4671524999999948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0</v>
      </c>
      <c r="O2038" s="8">
        <f t="shared" si="312"/>
        <v>0</v>
      </c>
      <c r="P2038" s="8">
        <f t="shared" si="313"/>
        <v>16.5</v>
      </c>
      <c r="Q2038" s="9">
        <f t="shared" si="314"/>
        <v>11.225</v>
      </c>
      <c r="R2038" s="9">
        <f t="shared" si="315"/>
        <v>9.125</v>
      </c>
      <c r="S2038" s="9">
        <f t="shared" si="316"/>
        <v>11.175000000000001</v>
      </c>
      <c r="T2038" s="9">
        <f t="shared" si="317"/>
        <v>10.375</v>
      </c>
      <c r="U2038" s="8">
        <f t="shared" si="318"/>
        <v>10.508333333333335</v>
      </c>
      <c r="V2038" s="8">
        <f t="shared" si="319"/>
        <v>10.475000000000001</v>
      </c>
    </row>
    <row r="2039" spans="1:22" ht="13.5" x14ac:dyDescent="0.25">
      <c r="A2039" s="3">
        <f>RSI!A2039</f>
        <v>44972</v>
      </c>
      <c r="B2039" s="2">
        <f>RSI!B2039</f>
        <v>4.1759000000000004</v>
      </c>
      <c r="C2039" s="2">
        <f>RSI!I2039</f>
        <v>37.383989406605245</v>
      </c>
      <c r="D2039" s="2">
        <f>MACD!E2039</f>
        <v>2.525551105126933E-2</v>
      </c>
      <c r="E2039" s="2">
        <f>MACD!F2039</f>
        <v>1.7912361777516261E-2</v>
      </c>
      <c r="F2039" s="2">
        <f>'Moving Avg'!D2039</f>
        <v>4.1688400000000003</v>
      </c>
      <c r="G2039" s="2">
        <f>'Moving Avg'!F2039</f>
        <v>4.2449199999999996</v>
      </c>
      <c r="H2039" s="2">
        <f>'Moving Avg'!G2039</f>
        <v>4.3319839999999985</v>
      </c>
      <c r="I2039" s="2">
        <f>'Moving Avg'!H2039</f>
        <v>4.4634389999999957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4.1581999999999999</v>
      </c>
      <c r="C2040" s="2">
        <f>RSI!I2040</f>
        <v>35.603348296076504</v>
      </c>
      <c r="D2040" s="2">
        <f>MACD!E2040</f>
        <v>3.3452593171016787E-2</v>
      </c>
      <c r="E2040" s="2">
        <f>MACD!F2040</f>
        <v>2.1020408056216369E-2</v>
      </c>
      <c r="F2040" s="2">
        <f>'Moving Avg'!D2040</f>
        <v>4.1617599999999992</v>
      </c>
      <c r="G2040" s="2">
        <f>'Moving Avg'!F2040</f>
        <v>4.2360699999999998</v>
      </c>
      <c r="H2040" s="2">
        <f>'Moving Avg'!G2040</f>
        <v>4.3266759999999982</v>
      </c>
      <c r="I2040" s="2">
        <f>'Moving Avg'!H2040</f>
        <v>4.4605624999999955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16.5</v>
      </c>
      <c r="Q2040" s="9">
        <f t="shared" si="314"/>
        <v>11.225</v>
      </c>
      <c r="R2040" s="9">
        <f t="shared" si="315"/>
        <v>9.125</v>
      </c>
      <c r="S2040" s="9">
        <f t="shared" si="316"/>
        <v>11.175000000000001</v>
      </c>
      <c r="T2040" s="9">
        <f t="shared" si="317"/>
        <v>10.375</v>
      </c>
      <c r="U2040" s="8">
        <f t="shared" si="318"/>
        <v>10.508333333333335</v>
      </c>
      <c r="V2040" s="8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4.1581999999999999</v>
      </c>
      <c r="C2041" s="2">
        <f>RSI!I2041</f>
        <v>35.603348296076504</v>
      </c>
      <c r="D2041" s="2">
        <f>MACD!E2041</f>
        <v>4.1005833086249055E-2</v>
      </c>
      <c r="E2041" s="2">
        <f>MACD!F2041</f>
        <v>2.5017493062222909E-2</v>
      </c>
      <c r="F2041" s="2">
        <f>'Moving Avg'!D2041</f>
        <v>4.1723800000000004</v>
      </c>
      <c r="G2041" s="2">
        <f>'Moving Avg'!F2041</f>
        <v>4.2272199999999991</v>
      </c>
      <c r="H2041" s="2">
        <f>'Moving Avg'!G2041</f>
        <v>4.3213679999999988</v>
      </c>
      <c r="I2041" s="2">
        <f>'Moving Avg'!H2041</f>
        <v>4.4568004999999955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4.1494</v>
      </c>
      <c r="C2042" s="2">
        <f>RSI!I2042</f>
        <v>34.651662474823794</v>
      </c>
      <c r="D2042" s="2">
        <f>MACD!E2042</f>
        <v>4.5897336346488515E-2</v>
      </c>
      <c r="E2042" s="2">
        <f>MACD!F2042</f>
        <v>2.9193461719076032E-2</v>
      </c>
      <c r="F2042" s="2">
        <f>'Moving Avg'!D2042</f>
        <v>4.1653000000000002</v>
      </c>
      <c r="G2042" s="2">
        <f>'Moving Avg'!F2042</f>
        <v>4.2196999999999996</v>
      </c>
      <c r="H2042" s="2">
        <f>'Moving Avg'!G2042</f>
        <v>4.3160599999999985</v>
      </c>
      <c r="I2042" s="2">
        <f>'Moving Avg'!H2042</f>
        <v>4.4527934999999959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4.1494</v>
      </c>
      <c r="C2043" s="2">
        <f>RSI!I2043</f>
        <v>34.651662474823794</v>
      </c>
      <c r="D2043" s="2">
        <f>MACD!E2043</f>
        <v>5.0617490338454196E-2</v>
      </c>
      <c r="E2043" s="2">
        <f>MACD!F2043</f>
        <v>3.3478267442951667E-2</v>
      </c>
      <c r="F2043" s="2">
        <f>'Moving Avg'!D2043</f>
        <v>4.15822</v>
      </c>
      <c r="G2043" s="2">
        <f>'Moving Avg'!F2043</f>
        <v>4.2192600000000002</v>
      </c>
      <c r="H2043" s="2">
        <f>'Moving Avg'!G2043</f>
        <v>4.310751999999999</v>
      </c>
      <c r="I2043" s="2">
        <f>'Moving Avg'!H2043</f>
        <v>4.4491889999999952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16.5</v>
      </c>
      <c r="Q2043" s="9">
        <f t="shared" si="314"/>
        <v>11.225</v>
      </c>
      <c r="R2043" s="9">
        <f t="shared" si="315"/>
        <v>9.125</v>
      </c>
      <c r="S2043" s="9">
        <f t="shared" si="316"/>
        <v>11.175000000000001</v>
      </c>
      <c r="T2043" s="9">
        <f t="shared" si="317"/>
        <v>10.375</v>
      </c>
      <c r="U2043" s="8">
        <f t="shared" si="318"/>
        <v>10.508333333333335</v>
      </c>
      <c r="V2043" s="8">
        <f t="shared" si="319"/>
        <v>10.475000000000001</v>
      </c>
    </row>
    <row r="2044" spans="1:22" ht="13.5" x14ac:dyDescent="0.25">
      <c r="A2044" s="3">
        <f>RSI!A2044</f>
        <v>44979</v>
      </c>
      <c r="B2044" s="2">
        <f>RSI!B2044</f>
        <v>4.1405000000000003</v>
      </c>
      <c r="C2044" s="2">
        <f>RSI!I2044</f>
        <v>33.598255508990363</v>
      </c>
      <c r="D2044" s="2">
        <f>MACD!E2044</f>
        <v>5.1731941581863339E-2</v>
      </c>
      <c r="E2044" s="2">
        <f>MACD!F2044</f>
        <v>3.7129002270734006E-2</v>
      </c>
      <c r="F2044" s="2">
        <f>'Moving Avg'!D2044</f>
        <v>4.1511399999999998</v>
      </c>
      <c r="G2044" s="2">
        <f>'Moving Avg'!F2044</f>
        <v>4.2161600000000004</v>
      </c>
      <c r="H2044" s="2">
        <f>'Moving Avg'!G2044</f>
        <v>4.3052659999999996</v>
      </c>
      <c r="I2044" s="2">
        <f>'Moving Avg'!H2044</f>
        <v>4.4452579999999946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16.5</v>
      </c>
      <c r="Q2044" s="9">
        <f t="shared" si="314"/>
        <v>11.225</v>
      </c>
      <c r="R2044" s="9">
        <f t="shared" si="315"/>
        <v>9.125</v>
      </c>
      <c r="S2044" s="9">
        <f t="shared" si="316"/>
        <v>11.175000000000001</v>
      </c>
      <c r="T2044" s="9">
        <f t="shared" si="317"/>
        <v>10.375</v>
      </c>
      <c r="U2044" s="8">
        <f t="shared" si="318"/>
        <v>10.508333333333335</v>
      </c>
      <c r="V2044" s="8">
        <f t="shared" si="319"/>
        <v>10.475000000000001</v>
      </c>
    </row>
    <row r="2045" spans="1:22" ht="13.5" x14ac:dyDescent="0.25">
      <c r="A2045" s="3">
        <f>RSI!A2045</f>
        <v>44980</v>
      </c>
      <c r="B2045" s="2">
        <f>RSI!B2045</f>
        <v>4.1494</v>
      </c>
      <c r="C2045" s="2">
        <f>RSI!I2045</f>
        <v>35.703225836442627</v>
      </c>
      <c r="D2045" s="2">
        <f>MACD!E2045</f>
        <v>4.4397315728900821E-2</v>
      </c>
      <c r="E2045" s="2">
        <f>MACD!F2045</f>
        <v>3.8582664962367369E-2</v>
      </c>
      <c r="F2045" s="2">
        <f>'Moving Avg'!D2045</f>
        <v>4.1493799999999998</v>
      </c>
      <c r="G2045" s="2">
        <f>'Moving Avg'!F2045</f>
        <v>4.2143899999999999</v>
      </c>
      <c r="H2045" s="2">
        <f>'Moving Avg'!G2045</f>
        <v>4.2999579999999993</v>
      </c>
      <c r="I2045" s="2">
        <f>'Moving Avg'!H2045</f>
        <v>4.4418544999999945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44981</v>
      </c>
      <c r="B2046" s="2">
        <f>RSI!B2046</f>
        <v>4.1494</v>
      </c>
      <c r="C2046" s="2">
        <f>RSI!I2046</f>
        <v>35.703225836442613</v>
      </c>
      <c r="D2046" s="2">
        <f>MACD!E2046</f>
        <v>2.5033180764569174E-2</v>
      </c>
      <c r="E2046" s="2">
        <f>MACD!F2046</f>
        <v>3.5872768122807729E-2</v>
      </c>
      <c r="F2046" s="2">
        <f>'Moving Avg'!D2046</f>
        <v>4.1476199999999999</v>
      </c>
      <c r="G2046" s="2">
        <f>'Moving Avg'!F2046</f>
        <v>4.2073150000000004</v>
      </c>
      <c r="H2046" s="2">
        <f>'Moving Avg'!G2046</f>
        <v>4.2953580000000002</v>
      </c>
      <c r="I2046" s="2">
        <f>'Moving Avg'!H2046</f>
        <v>4.4380484999999954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45</v>
      </c>
      <c r="O2046" s="8">
        <f t="shared" si="312"/>
        <v>0</v>
      </c>
      <c r="P2046" s="8">
        <f t="shared" si="313"/>
        <v>16.5</v>
      </c>
      <c r="Q2046" s="9">
        <f t="shared" si="314"/>
        <v>26.975000000000001</v>
      </c>
      <c r="R2046" s="9">
        <f t="shared" si="315"/>
        <v>18.125</v>
      </c>
      <c r="S2046" s="9">
        <f t="shared" si="316"/>
        <v>17.925000000000001</v>
      </c>
      <c r="T2046" s="9">
        <f t="shared" si="317"/>
        <v>21.625</v>
      </c>
      <c r="U2046" s="8">
        <f t="shared" si="318"/>
        <v>21.008333333333336</v>
      </c>
      <c r="V2046" s="8">
        <f t="shared" si="319"/>
        <v>21.162500000000001</v>
      </c>
    </row>
    <row r="2047" spans="1:22" ht="13.5" x14ac:dyDescent="0.25">
      <c r="A2047" s="3">
        <f>RSI!A2047</f>
        <v>44984</v>
      </c>
      <c r="B2047" s="2">
        <f>RSI!B2047</f>
        <v>4.1494</v>
      </c>
      <c r="C2047" s="2">
        <f>RSI!I2047</f>
        <v>35.703225836442627</v>
      </c>
      <c r="D2047" s="2">
        <f>MACD!E2047</f>
        <v>2.1333266695482855E-2</v>
      </c>
      <c r="E2047" s="2">
        <f>MACD!F2047</f>
        <v>3.2964867837342753E-2</v>
      </c>
      <c r="F2047" s="2">
        <f>'Moving Avg'!D2047</f>
        <v>4.1476199999999999</v>
      </c>
      <c r="G2047" s="2">
        <f>'Moving Avg'!F2047</f>
        <v>4.20024</v>
      </c>
      <c r="H2047" s="2">
        <f>'Moving Avg'!G2047</f>
        <v>4.2907579999999994</v>
      </c>
      <c r="I2047" s="2">
        <f>'Moving Avg'!H2047</f>
        <v>4.433517999999995</v>
      </c>
      <c r="J2047" s="6" t="str">
        <f>OBV!F2047</f>
        <v>BEARISH</v>
      </c>
      <c r="K2047" s="6" t="str">
        <f>OBV!G2047</f>
        <v>NEUTRAL</v>
      </c>
      <c r="L2047" s="6" t="str">
        <f>OBV!H2047</f>
        <v>NEUTRAL</v>
      </c>
      <c r="M2047" s="8">
        <f t="shared" si="310"/>
        <v>25</v>
      </c>
      <c r="N2047" s="8">
        <f t="shared" si="311"/>
        <v>45</v>
      </c>
      <c r="O2047" s="8">
        <f t="shared" si="312"/>
        <v>0</v>
      </c>
      <c r="P2047" s="8">
        <f t="shared" si="313"/>
        <v>16.5</v>
      </c>
      <c r="Q2047" s="9">
        <f t="shared" si="314"/>
        <v>26.975000000000001</v>
      </c>
      <c r="R2047" s="9">
        <f t="shared" si="315"/>
        <v>18.125</v>
      </c>
      <c r="S2047" s="9">
        <f t="shared" si="316"/>
        <v>17.925000000000001</v>
      </c>
      <c r="T2047" s="9">
        <f t="shared" si="317"/>
        <v>21.625</v>
      </c>
      <c r="U2047" s="8">
        <f t="shared" si="318"/>
        <v>21.008333333333336</v>
      </c>
      <c r="V2047" s="8">
        <f t="shared" si="319"/>
        <v>21.162500000000001</v>
      </c>
    </row>
    <row r="2048" spans="1:22" ht="13.5" x14ac:dyDescent="0.25">
      <c r="A2048" s="3">
        <f>RSI!A2048</f>
        <v>44985</v>
      </c>
      <c r="B2048" s="2">
        <f>RSI!B2048</f>
        <v>4.1494</v>
      </c>
      <c r="C2048" s="2">
        <f>RSI!I2048</f>
        <v>35.703225836442627</v>
      </c>
      <c r="D2048" s="2">
        <f>MACD!E2048</f>
        <v>1.8594778274454882E-2</v>
      </c>
      <c r="E2048" s="2">
        <f>MACD!F2048</f>
        <v>3.009084992476518E-2</v>
      </c>
      <c r="F2048" s="2">
        <f>'Moving Avg'!D2048</f>
        <v>4.1476199999999999</v>
      </c>
      <c r="G2048" s="2">
        <f>'Moving Avg'!F2048</f>
        <v>4.1931650000000005</v>
      </c>
      <c r="H2048" s="2">
        <f>'Moving Avg'!G2048</f>
        <v>4.2863340000000001</v>
      </c>
      <c r="I2048" s="2">
        <f>'Moving Avg'!H2048</f>
        <v>4.4285044999999954</v>
      </c>
      <c r="J2048" s="6" t="str">
        <f>OBV!F2048</f>
        <v>BEARISH</v>
      </c>
      <c r="K2048" s="6" t="str">
        <f>OBV!G2048</f>
        <v>NEUTRAL</v>
      </c>
      <c r="L2048" s="6" t="str">
        <f>OBV!H2048</f>
        <v>NEUTRAL</v>
      </c>
      <c r="M2048" s="8">
        <f t="shared" si="310"/>
        <v>25</v>
      </c>
      <c r="N2048" s="8">
        <f t="shared" si="311"/>
        <v>45</v>
      </c>
      <c r="O2048" s="8">
        <f t="shared" si="312"/>
        <v>0</v>
      </c>
      <c r="P2048" s="8">
        <f t="shared" si="313"/>
        <v>16.5</v>
      </c>
      <c r="Q2048" s="9">
        <f t="shared" si="314"/>
        <v>26.975000000000001</v>
      </c>
      <c r="R2048" s="9">
        <f t="shared" si="315"/>
        <v>18.125</v>
      </c>
      <c r="S2048" s="9">
        <f t="shared" si="316"/>
        <v>17.925000000000001</v>
      </c>
      <c r="T2048" s="9">
        <f t="shared" si="317"/>
        <v>21.625</v>
      </c>
      <c r="U2048" s="8">
        <f t="shared" si="318"/>
        <v>21.008333333333336</v>
      </c>
      <c r="V2048" s="8">
        <f t="shared" si="319"/>
        <v>21.162500000000001</v>
      </c>
    </row>
    <row r="2049" spans="1:22" ht="13.5" x14ac:dyDescent="0.25">
      <c r="A2049" s="3">
        <f>RSI!A2049</f>
        <v>44986</v>
      </c>
      <c r="B2049" s="2">
        <f>RSI!B2049</f>
        <v>4.1317000000000004</v>
      </c>
      <c r="C2049" s="2">
        <f>RSI!I2049</f>
        <v>32.91230936493713</v>
      </c>
      <c r="D2049" s="2">
        <f>MACD!E2049</f>
        <v>1.6582631753427002E-2</v>
      </c>
      <c r="E2049" s="2">
        <f>MACD!F2049</f>
        <v>2.7389206290497545E-2</v>
      </c>
      <c r="F2049" s="2">
        <f>'Moving Avg'!D2049</f>
        <v>4.1458600000000008</v>
      </c>
      <c r="G2049" s="2">
        <f>'Moving Avg'!F2049</f>
        <v>4.1852049999999998</v>
      </c>
      <c r="H2049" s="2">
        <f>'Moving Avg'!G2049</f>
        <v>4.2815560000000001</v>
      </c>
      <c r="I2049" s="2">
        <f>'Moving Avg'!H2049</f>
        <v>4.4234024999999955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45</v>
      </c>
      <c r="O2049" s="8">
        <f t="shared" si="312"/>
        <v>0</v>
      </c>
      <c r="P2049" s="8">
        <f t="shared" si="313"/>
        <v>16.5</v>
      </c>
      <c r="Q2049" s="9">
        <f t="shared" si="314"/>
        <v>26.975000000000001</v>
      </c>
      <c r="R2049" s="9">
        <f t="shared" si="315"/>
        <v>18.125</v>
      </c>
      <c r="S2049" s="9">
        <f t="shared" si="316"/>
        <v>17.925000000000001</v>
      </c>
      <c r="T2049" s="9">
        <f t="shared" si="317"/>
        <v>21.625</v>
      </c>
      <c r="U2049" s="8">
        <f t="shared" si="318"/>
        <v>21.008333333333336</v>
      </c>
      <c r="V2049" s="8">
        <f t="shared" si="319"/>
        <v>21.162500000000001</v>
      </c>
    </row>
    <row r="2050" spans="1:22" ht="13.5" x14ac:dyDescent="0.25">
      <c r="A2050" s="3">
        <f>RSI!A2050</f>
        <v>44987</v>
      </c>
      <c r="B2050" s="2">
        <f>RSI!B2050</f>
        <v>4.1317000000000004</v>
      </c>
      <c r="C2050" s="2">
        <f>RSI!I2050</f>
        <v>32.91230936493713</v>
      </c>
      <c r="D2050" s="2">
        <f>MACD!E2050</f>
        <v>1.2597814601586599E-2</v>
      </c>
      <c r="E2050" s="2">
        <f>MACD!F2050</f>
        <v>2.4430927952715356E-2</v>
      </c>
      <c r="F2050" s="2">
        <f>'Moving Avg'!D2050</f>
        <v>4.1423200000000007</v>
      </c>
      <c r="G2050" s="2">
        <f>'Moving Avg'!F2050</f>
        <v>4.1772449999999992</v>
      </c>
      <c r="H2050" s="2">
        <f>'Moving Avg'!G2050</f>
        <v>4.2774859999999997</v>
      </c>
      <c r="I2050" s="2">
        <f>'Moving Avg'!H2050</f>
        <v>4.4186224999999961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26.975000000000001</v>
      </c>
      <c r="R2050" s="9">
        <f t="shared" si="315"/>
        <v>18.125</v>
      </c>
      <c r="S2050" s="9">
        <f t="shared" si="316"/>
        <v>17.925000000000001</v>
      </c>
      <c r="T2050" s="9">
        <f t="shared" si="317"/>
        <v>21.625</v>
      </c>
      <c r="U2050" s="8">
        <f t="shared" si="318"/>
        <v>21.008333333333336</v>
      </c>
      <c r="V2050" s="8">
        <f t="shared" si="319"/>
        <v>21.162500000000001</v>
      </c>
    </row>
    <row r="2051" spans="1:22" ht="13.5" x14ac:dyDescent="0.25">
      <c r="A2051" s="3">
        <f>RSI!A2051</f>
        <v>44988</v>
      </c>
      <c r="B2051" s="2">
        <f>RSI!B2051</f>
        <v>4.1051000000000002</v>
      </c>
      <c r="C2051" s="2">
        <f>RSI!I2051</f>
        <v>28.965883902922826</v>
      </c>
      <c r="D2051" s="2">
        <f>MACD!E2051</f>
        <v>1.1604606695140518E-2</v>
      </c>
      <c r="E2051" s="2">
        <f>MACD!F2051</f>
        <v>2.186566370120039E-2</v>
      </c>
      <c r="F2051" s="2">
        <f>'Moving Avg'!D2051</f>
        <v>4.1334600000000004</v>
      </c>
      <c r="G2051" s="2">
        <f>'Moving Avg'!F2051</f>
        <v>4.1679549999999992</v>
      </c>
      <c r="H2051" s="2">
        <f>'Moving Avg'!G2051</f>
        <v>4.2721759999999991</v>
      </c>
      <c r="I2051" s="2">
        <f>'Moving Avg'!H2051</f>
        <v>4.4133874999999962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50</v>
      </c>
      <c r="N2051" s="8">
        <f t="shared" si="321"/>
        <v>45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35.725000000000001</v>
      </c>
      <c r="R2051" s="9">
        <f t="shared" ref="R2051:R2114" si="325">M2051*0.2+N2051*0.2+O2051*0.35+P2051*0.25</f>
        <v>23.125</v>
      </c>
      <c r="S2051" s="9">
        <f t="shared" ref="S2051:S2114" si="326">M2051*0.15+N2051*0.15+O2051*0.25+P2051*0.45</f>
        <v>21.675000000000001</v>
      </c>
      <c r="T2051" s="9">
        <f t="shared" ref="T2051:T2114" si="327">0.25*SUM(M2051:P2051)</f>
        <v>27.875</v>
      </c>
      <c r="U2051" s="8">
        <f t="shared" ref="U2051:U2114" si="328">SUM(Q2051:S2051)/3</f>
        <v>26.841666666666669</v>
      </c>
      <c r="V2051" s="8">
        <f t="shared" ref="V2051:V2114" si="329">SUM(Q2051:T2051)/4</f>
        <v>27.1</v>
      </c>
    </row>
    <row r="2052" spans="1:22" ht="13.5" x14ac:dyDescent="0.25">
      <c r="A2052" s="3">
        <f>RSI!A2052</f>
        <v>44991</v>
      </c>
      <c r="B2052" s="2">
        <f>RSI!B2052</f>
        <v>4.0963000000000003</v>
      </c>
      <c r="C2052" s="2">
        <f>RSI!I2052</f>
        <v>27.779158202301304</v>
      </c>
      <c r="D2052" s="2">
        <f>MACD!E2052</f>
        <v>1.0597340025473301E-2</v>
      </c>
      <c r="E2052" s="2">
        <f>MACD!F2052</f>
        <v>1.9611998966054974E-2</v>
      </c>
      <c r="F2052" s="2">
        <f>'Moving Avg'!D2052</f>
        <v>4.1228400000000001</v>
      </c>
      <c r="G2052" s="2">
        <f>'Moving Avg'!F2052</f>
        <v>4.1591099999999992</v>
      </c>
      <c r="H2052" s="2">
        <f>'Moving Avg'!G2052</f>
        <v>4.2666899999999996</v>
      </c>
      <c r="I2052" s="2">
        <f>'Moving Avg'!H2052</f>
        <v>4.4085514999999953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50</v>
      </c>
      <c r="N2052" s="8">
        <f t="shared" si="321"/>
        <v>45</v>
      </c>
      <c r="O2052" s="8">
        <f t="shared" si="322"/>
        <v>0</v>
      </c>
      <c r="P2052" s="8">
        <f t="shared" si="323"/>
        <v>16.5</v>
      </c>
      <c r="Q2052" s="9">
        <f t="shared" si="324"/>
        <v>35.725000000000001</v>
      </c>
      <c r="R2052" s="9">
        <f t="shared" si="325"/>
        <v>23.125</v>
      </c>
      <c r="S2052" s="9">
        <f t="shared" si="326"/>
        <v>21.675000000000001</v>
      </c>
      <c r="T2052" s="9">
        <f t="shared" si="327"/>
        <v>27.875</v>
      </c>
      <c r="U2052" s="8">
        <f t="shared" si="328"/>
        <v>26.841666666666669</v>
      </c>
      <c r="V2052" s="8">
        <f t="shared" si="329"/>
        <v>27.1</v>
      </c>
    </row>
    <row r="2053" spans="1:22" ht="13.5" x14ac:dyDescent="0.25">
      <c r="A2053" s="3">
        <f>RSI!A2053</f>
        <v>44992</v>
      </c>
      <c r="B2053" s="2">
        <f>RSI!B2053</f>
        <v>4.0963000000000003</v>
      </c>
      <c r="C2053" s="2">
        <f>RSI!I2053</f>
        <v>27.779158202301304</v>
      </c>
      <c r="D2053" s="2">
        <f>MACD!E2053</f>
        <v>1.0292531779717784E-2</v>
      </c>
      <c r="E2053" s="2">
        <f>MACD!F2053</f>
        <v>1.7748105528787538E-2</v>
      </c>
      <c r="F2053" s="2">
        <f>'Moving Avg'!D2053</f>
        <v>4.1122199999999998</v>
      </c>
      <c r="G2053" s="2">
        <f>'Moving Avg'!F2053</f>
        <v>4.1502650000000001</v>
      </c>
      <c r="H2053" s="2">
        <f>'Moving Avg'!G2053</f>
        <v>4.2604980000000001</v>
      </c>
      <c r="I2053" s="2">
        <f>'Moving Avg'!H2053</f>
        <v>4.4034739999999957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50</v>
      </c>
      <c r="N2053" s="8">
        <f t="shared" si="321"/>
        <v>45</v>
      </c>
      <c r="O2053" s="8">
        <f t="shared" si="322"/>
        <v>0</v>
      </c>
      <c r="P2053" s="8">
        <f t="shared" si="323"/>
        <v>16.5</v>
      </c>
      <c r="Q2053" s="9">
        <f t="shared" si="324"/>
        <v>35.725000000000001</v>
      </c>
      <c r="R2053" s="9">
        <f t="shared" si="325"/>
        <v>23.125</v>
      </c>
      <c r="S2053" s="9">
        <f t="shared" si="326"/>
        <v>21.675000000000001</v>
      </c>
      <c r="T2053" s="9">
        <f t="shared" si="327"/>
        <v>27.875</v>
      </c>
      <c r="U2053" s="8">
        <f t="shared" si="328"/>
        <v>26.841666666666669</v>
      </c>
      <c r="V2053" s="8">
        <f t="shared" si="329"/>
        <v>27.1</v>
      </c>
    </row>
    <row r="2054" spans="1:22" ht="13.5" x14ac:dyDescent="0.25">
      <c r="A2054" s="3">
        <f>RSI!A2054</f>
        <v>44993</v>
      </c>
      <c r="B2054" s="2">
        <f>RSI!B2054</f>
        <v>4.0963000000000003</v>
      </c>
      <c r="C2054" s="2">
        <f>RSI!I2054</f>
        <v>27.779158202301304</v>
      </c>
      <c r="D2054" s="2">
        <f>MACD!E2054</f>
        <v>9.1723255270066417E-3</v>
      </c>
      <c r="E2054" s="2">
        <f>MACD!F2054</f>
        <v>1.6032949528431359E-2</v>
      </c>
      <c r="F2054" s="2">
        <f>'Moving Avg'!D2054</f>
        <v>4.1051400000000005</v>
      </c>
      <c r="G2054" s="2">
        <f>'Moving Avg'!F2054</f>
        <v>4.1427449999999997</v>
      </c>
      <c r="H2054" s="2">
        <f>'Moving Avg'!G2054</f>
        <v>4.2544819999999994</v>
      </c>
      <c r="I2054" s="2">
        <f>'Moving Avg'!H2054</f>
        <v>4.3983559999999962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50</v>
      </c>
      <c r="N2054" s="8">
        <f t="shared" si="321"/>
        <v>45</v>
      </c>
      <c r="O2054" s="8">
        <f t="shared" si="322"/>
        <v>0</v>
      </c>
      <c r="P2054" s="8">
        <f t="shared" si="323"/>
        <v>16.5</v>
      </c>
      <c r="Q2054" s="9">
        <f t="shared" si="324"/>
        <v>35.725000000000001</v>
      </c>
      <c r="R2054" s="9">
        <f t="shared" si="325"/>
        <v>23.125</v>
      </c>
      <c r="S2054" s="9">
        <f t="shared" si="326"/>
        <v>21.675000000000001</v>
      </c>
      <c r="T2054" s="9">
        <f t="shared" si="327"/>
        <v>27.875</v>
      </c>
      <c r="U2054" s="8">
        <f t="shared" si="328"/>
        <v>26.841666666666669</v>
      </c>
      <c r="V2054" s="8">
        <f t="shared" si="329"/>
        <v>27.1</v>
      </c>
    </row>
    <row r="2055" spans="1:22" ht="13.5" x14ac:dyDescent="0.25">
      <c r="A2055" s="3">
        <f>RSI!A2055</f>
        <v>44994</v>
      </c>
      <c r="B2055" s="2">
        <f>RSI!B2055</f>
        <v>4.1139999999999999</v>
      </c>
      <c r="C2055" s="2">
        <f>RSI!I2055</f>
        <v>34.51863145461769</v>
      </c>
      <c r="D2055" s="2">
        <f>MACD!E2055</f>
        <v>8.7519664910979955E-3</v>
      </c>
      <c r="E2055" s="2">
        <f>MACD!F2055</f>
        <v>1.4576752920964687E-2</v>
      </c>
      <c r="F2055" s="2">
        <f>'Moving Avg'!D2055</f>
        <v>4.1015999999999995</v>
      </c>
      <c r="G2055" s="2">
        <f>'Moving Avg'!F2055</f>
        <v>4.1387650000000002</v>
      </c>
      <c r="H2055" s="2">
        <f>'Moving Avg'!G2055</f>
        <v>4.2486440000000005</v>
      </c>
      <c r="I2055" s="2">
        <f>'Moving Avg'!H2055</f>
        <v>4.3936484999999967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  <c r="M2055" s="8">
        <f t="shared" si="320"/>
        <v>25</v>
      </c>
      <c r="N2055" s="8">
        <f t="shared" si="321"/>
        <v>45</v>
      </c>
      <c r="O2055" s="8">
        <f t="shared" si="322"/>
        <v>0</v>
      </c>
      <c r="P2055" s="8">
        <f t="shared" si="323"/>
        <v>66.5</v>
      </c>
      <c r="Q2055" s="9">
        <f t="shared" si="324"/>
        <v>34.475000000000001</v>
      </c>
      <c r="R2055" s="9">
        <f t="shared" si="325"/>
        <v>30.625</v>
      </c>
      <c r="S2055" s="9">
        <f t="shared" si="326"/>
        <v>40.424999999999997</v>
      </c>
      <c r="T2055" s="9">
        <f t="shared" si="327"/>
        <v>34.125</v>
      </c>
      <c r="U2055" s="8">
        <f t="shared" si="328"/>
        <v>35.174999999999997</v>
      </c>
      <c r="V2055" s="8">
        <f t="shared" si="329"/>
        <v>34.912499999999994</v>
      </c>
    </row>
    <row r="2056" spans="1:22" ht="13.5" x14ac:dyDescent="0.25">
      <c r="A2056" s="3">
        <f>RSI!A2056</f>
        <v>44995</v>
      </c>
      <c r="B2056" s="2">
        <f>RSI!B2056</f>
        <v>4.1139999999999999</v>
      </c>
      <c r="C2056" s="2">
        <f>RSI!I2056</f>
        <v>34.51863145461769</v>
      </c>
      <c r="D2056" s="2">
        <f>MACD!E2056</f>
        <v>8.7263066596472427E-3</v>
      </c>
      <c r="E2056" s="2">
        <f>MACD!F2056</f>
        <v>1.34066636687012E-2</v>
      </c>
      <c r="F2056" s="2">
        <f>'Moving Avg'!D2056</f>
        <v>4.1033800000000005</v>
      </c>
      <c r="G2056" s="2">
        <f>'Moving Avg'!F2056</f>
        <v>4.1392100000000003</v>
      </c>
      <c r="H2056" s="2">
        <f>'Moving Avg'!G2056</f>
        <v>4.2428060000000007</v>
      </c>
      <c r="I2056" s="2">
        <f>'Moving Avg'!H2056</f>
        <v>4.3890619999999965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83.5</v>
      </c>
      <c r="Q2056" s="9">
        <f t="shared" si="324"/>
        <v>37.024999999999999</v>
      </c>
      <c r="R2056" s="9">
        <f t="shared" si="325"/>
        <v>34.875</v>
      </c>
      <c r="S2056" s="9">
        <f t="shared" si="326"/>
        <v>48.075000000000003</v>
      </c>
      <c r="T2056" s="9">
        <f t="shared" si="327"/>
        <v>38.375</v>
      </c>
      <c r="U2056" s="8">
        <f t="shared" si="328"/>
        <v>39.991666666666667</v>
      </c>
      <c r="V2056" s="8">
        <f t="shared" si="329"/>
        <v>39.587500000000006</v>
      </c>
    </row>
    <row r="2057" spans="1:22" ht="13.5" x14ac:dyDescent="0.25">
      <c r="A2057" s="3">
        <f>RSI!A2057</f>
        <v>44998</v>
      </c>
      <c r="B2057" s="2">
        <f>RSI!B2057</f>
        <v>4.1227999999999998</v>
      </c>
      <c r="C2057" s="2">
        <f>RSI!I2057</f>
        <v>37.86211103410799</v>
      </c>
      <c r="D2057" s="2">
        <f>MACD!E2057</f>
        <v>8.3583246645257958E-3</v>
      </c>
      <c r="E2057" s="2">
        <f>MACD!F2057</f>
        <v>1.239699586786612E-2</v>
      </c>
      <c r="F2057" s="2">
        <f>'Moving Avg'!D2057</f>
        <v>4.1086799999999997</v>
      </c>
      <c r="G2057" s="2">
        <f>'Moving Avg'!F2057</f>
        <v>4.1361100000000004</v>
      </c>
      <c r="H2057" s="2">
        <f>'Moving Avg'!G2057</f>
        <v>4.2371440000000007</v>
      </c>
      <c r="I2057" s="2">
        <f>'Moving Avg'!H2057</f>
        <v>4.3847204999999976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83.5</v>
      </c>
      <c r="Q2057" s="9">
        <f t="shared" si="324"/>
        <v>37.024999999999999</v>
      </c>
      <c r="R2057" s="9">
        <f t="shared" si="325"/>
        <v>34.875</v>
      </c>
      <c r="S2057" s="9">
        <f t="shared" si="326"/>
        <v>48.075000000000003</v>
      </c>
      <c r="T2057" s="9">
        <f t="shared" si="327"/>
        <v>38.375</v>
      </c>
      <c r="U2057" s="8">
        <f t="shared" si="328"/>
        <v>39.991666666666667</v>
      </c>
      <c r="V2057" s="8">
        <f t="shared" si="329"/>
        <v>39.587500000000006</v>
      </c>
    </row>
    <row r="2058" spans="1:22" ht="13.5" x14ac:dyDescent="0.25">
      <c r="A2058" s="3">
        <f>RSI!A2058</f>
        <v>44999</v>
      </c>
      <c r="B2058" s="2">
        <f>RSI!B2058</f>
        <v>4.1494</v>
      </c>
      <c r="C2058" s="2">
        <f>RSI!I2058</f>
        <v>46.71822610170566</v>
      </c>
      <c r="D2058" s="2">
        <f>MACD!E2058</f>
        <v>6.3075316522276381E-3</v>
      </c>
      <c r="E2058" s="2">
        <f>MACD!F2058</f>
        <v>1.1179103024738424E-2</v>
      </c>
      <c r="F2058" s="2">
        <f>'Moving Avg'!D2058</f>
        <v>4.1193</v>
      </c>
      <c r="G2058" s="2">
        <f>'Moving Avg'!F2058</f>
        <v>4.1343400000000008</v>
      </c>
      <c r="H2058" s="2">
        <f>'Moving Avg'!G2058</f>
        <v>4.2318360000000022</v>
      </c>
      <c r="I2058" s="2">
        <f>'Moving Avg'!H2058</f>
        <v>4.3801499999999969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  <c r="M2058" s="8">
        <f t="shared" si="320"/>
        <v>25</v>
      </c>
      <c r="N2058" s="8">
        <f t="shared" si="321"/>
        <v>45</v>
      </c>
      <c r="O2058" s="8">
        <f t="shared" si="322"/>
        <v>0</v>
      </c>
      <c r="P2058" s="8">
        <f t="shared" si="323"/>
        <v>83.5</v>
      </c>
      <c r="Q2058" s="9">
        <f t="shared" si="324"/>
        <v>37.024999999999999</v>
      </c>
      <c r="R2058" s="9">
        <f t="shared" si="325"/>
        <v>34.875</v>
      </c>
      <c r="S2058" s="9">
        <f t="shared" si="326"/>
        <v>48.075000000000003</v>
      </c>
      <c r="T2058" s="9">
        <f t="shared" si="327"/>
        <v>38.375</v>
      </c>
      <c r="U2058" s="8">
        <f t="shared" si="328"/>
        <v>39.991666666666667</v>
      </c>
      <c r="V2058" s="8">
        <f t="shared" si="329"/>
        <v>39.587500000000006</v>
      </c>
    </row>
    <row r="2059" spans="1:22" ht="13.5" x14ac:dyDescent="0.25">
      <c r="A2059" s="3">
        <f>RSI!A2059</f>
        <v>45000</v>
      </c>
      <c r="B2059" s="2">
        <f>RSI!B2059</f>
        <v>4.1494</v>
      </c>
      <c r="C2059" s="2">
        <f>RSI!I2059</f>
        <v>46.71822610170566</v>
      </c>
      <c r="D2059" s="2">
        <f>MACD!E2059</f>
        <v>1.905827364505619E-3</v>
      </c>
      <c r="E2059" s="2">
        <f>MACD!F2059</f>
        <v>9.3244478926918627E-3</v>
      </c>
      <c r="F2059" s="2">
        <f>'Moving Avg'!D2059</f>
        <v>4.1299200000000003</v>
      </c>
      <c r="G2059" s="2">
        <f>'Moving Avg'!F2059</f>
        <v>4.1330150000000003</v>
      </c>
      <c r="H2059" s="2">
        <f>'Moving Avg'!G2059</f>
        <v>4.2265280000000018</v>
      </c>
      <c r="I2059" s="2">
        <f>'Moving Avg'!H2059</f>
        <v>4.375941499999997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45</v>
      </c>
      <c r="O2059" s="8">
        <f t="shared" si="322"/>
        <v>0</v>
      </c>
      <c r="P2059" s="8">
        <f t="shared" si="323"/>
        <v>83.5</v>
      </c>
      <c r="Q2059" s="9">
        <f t="shared" si="324"/>
        <v>37.024999999999999</v>
      </c>
      <c r="R2059" s="9">
        <f t="shared" si="325"/>
        <v>34.875</v>
      </c>
      <c r="S2059" s="9">
        <f t="shared" si="326"/>
        <v>48.075000000000003</v>
      </c>
      <c r="T2059" s="9">
        <f t="shared" si="327"/>
        <v>38.375</v>
      </c>
      <c r="U2059" s="8">
        <f t="shared" si="328"/>
        <v>39.991666666666667</v>
      </c>
      <c r="V2059" s="8">
        <f t="shared" si="329"/>
        <v>39.587500000000006</v>
      </c>
    </row>
    <row r="2060" spans="1:22" ht="13.5" x14ac:dyDescent="0.25">
      <c r="A2060" s="3">
        <f>RSI!A2060</f>
        <v>45001</v>
      </c>
      <c r="B2060" s="2">
        <f>RSI!B2060</f>
        <v>4.1405000000000003</v>
      </c>
      <c r="C2060" s="2">
        <f>RSI!I2060</f>
        <v>44.269879854705572</v>
      </c>
      <c r="D2060" s="2">
        <f>MACD!E2060</f>
        <v>-1.1069703237618356E-3</v>
      </c>
      <c r="E2060" s="2">
        <f>MACD!F2060</f>
        <v>7.2381642494011231E-3</v>
      </c>
      <c r="F2060" s="2">
        <f>'Moving Avg'!D2060</f>
        <v>4.1352199999999995</v>
      </c>
      <c r="G2060" s="2">
        <f>'Moving Avg'!F2060</f>
        <v>4.1321300000000001</v>
      </c>
      <c r="H2060" s="2">
        <f>'Moving Avg'!G2060</f>
        <v>4.2210420000000015</v>
      </c>
      <c r="I2060" s="2">
        <f>'Moving Avg'!H2060</f>
        <v>4.3715274999999965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45</v>
      </c>
      <c r="O2060" s="8">
        <f t="shared" si="322"/>
        <v>0</v>
      </c>
      <c r="P2060" s="8">
        <f t="shared" si="323"/>
        <v>83.5</v>
      </c>
      <c r="Q2060" s="9">
        <f t="shared" si="324"/>
        <v>37.024999999999999</v>
      </c>
      <c r="R2060" s="9">
        <f t="shared" si="325"/>
        <v>34.875</v>
      </c>
      <c r="S2060" s="9">
        <f t="shared" si="326"/>
        <v>48.075000000000003</v>
      </c>
      <c r="T2060" s="9">
        <f t="shared" si="327"/>
        <v>38.375</v>
      </c>
      <c r="U2060" s="8">
        <f t="shared" si="328"/>
        <v>39.991666666666667</v>
      </c>
      <c r="V2060" s="8">
        <f t="shared" si="329"/>
        <v>39.587500000000006</v>
      </c>
    </row>
    <row r="2061" spans="1:22" ht="13.5" x14ac:dyDescent="0.25">
      <c r="A2061" s="3">
        <f>RSI!A2061</f>
        <v>45002</v>
      </c>
      <c r="B2061" s="2">
        <f>RSI!B2061</f>
        <v>4.1405000000000003</v>
      </c>
      <c r="C2061" s="2">
        <f>RSI!I2061</f>
        <v>44.269879854705572</v>
      </c>
      <c r="D2061" s="2">
        <f>MACD!E2061</f>
        <v>-7.6474018991987691E-3</v>
      </c>
      <c r="E2061" s="2">
        <f>MACD!F2061</f>
        <v>4.2610510196811448E-3</v>
      </c>
      <c r="F2061" s="2">
        <f>'Moving Avg'!D2061</f>
        <v>4.1405200000000004</v>
      </c>
      <c r="G2061" s="2">
        <f>'Moving Avg'!F2061</f>
        <v>4.1312449999999998</v>
      </c>
      <c r="H2061" s="2">
        <f>'Moving Avg'!G2061</f>
        <v>4.215556000000003</v>
      </c>
      <c r="I2061" s="2">
        <f>'Moving Avg'!H2061</f>
        <v>4.3673549999999972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25</v>
      </c>
      <c r="N2061" s="8">
        <f t="shared" si="321"/>
        <v>45</v>
      </c>
      <c r="O2061" s="8">
        <f t="shared" si="322"/>
        <v>0</v>
      </c>
      <c r="P2061" s="8">
        <f t="shared" si="323"/>
        <v>83.5</v>
      </c>
      <c r="Q2061" s="9">
        <f t="shared" si="324"/>
        <v>37.024999999999999</v>
      </c>
      <c r="R2061" s="9">
        <f t="shared" si="325"/>
        <v>34.875</v>
      </c>
      <c r="S2061" s="9">
        <f t="shared" si="326"/>
        <v>48.075000000000003</v>
      </c>
      <c r="T2061" s="9">
        <f t="shared" si="327"/>
        <v>38.375</v>
      </c>
      <c r="U2061" s="8">
        <f t="shared" si="328"/>
        <v>39.991666666666667</v>
      </c>
      <c r="V2061" s="8">
        <f t="shared" si="329"/>
        <v>39.587500000000006</v>
      </c>
    </row>
    <row r="2062" spans="1:22" ht="13.5" x14ac:dyDescent="0.25">
      <c r="A2062" s="3">
        <f>RSI!A2062</f>
        <v>45006</v>
      </c>
      <c r="B2062" s="2">
        <f>RSI!B2062</f>
        <v>4.1405000000000003</v>
      </c>
      <c r="C2062" s="2">
        <f>RSI!I2062</f>
        <v>44.269879854705572</v>
      </c>
      <c r="D2062" s="2">
        <f>MACD!E2062</f>
        <v>-1.4441786730105655E-2</v>
      </c>
      <c r="E2062" s="2">
        <f>MACD!F2062</f>
        <v>5.2048346972378458E-4</v>
      </c>
      <c r="F2062" s="2">
        <f>'Moving Avg'!D2062</f>
        <v>4.1440599999999996</v>
      </c>
      <c r="G2062" s="2">
        <f>'Moving Avg'!F2062</f>
        <v>4.1307999999999998</v>
      </c>
      <c r="H2062" s="2">
        <f>'Moving Avg'!G2062</f>
        <v>4.2100700000000009</v>
      </c>
      <c r="I2062" s="2">
        <f>'Moving Avg'!H2062</f>
        <v>4.3634644999999974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45</v>
      </c>
      <c r="O2062" s="8">
        <f t="shared" si="322"/>
        <v>0</v>
      </c>
      <c r="P2062" s="8">
        <f t="shared" si="323"/>
        <v>83.5</v>
      </c>
      <c r="Q2062" s="9">
        <f t="shared" si="324"/>
        <v>37.024999999999999</v>
      </c>
      <c r="R2062" s="9">
        <f t="shared" si="325"/>
        <v>34.875</v>
      </c>
      <c r="S2062" s="9">
        <f t="shared" si="326"/>
        <v>48.075000000000003</v>
      </c>
      <c r="T2062" s="9">
        <f t="shared" si="327"/>
        <v>38.375</v>
      </c>
      <c r="U2062" s="8">
        <f t="shared" si="328"/>
        <v>39.991666666666667</v>
      </c>
      <c r="V2062" s="8">
        <f t="shared" si="329"/>
        <v>39.587500000000006</v>
      </c>
    </row>
    <row r="2063" spans="1:22" ht="13.5" x14ac:dyDescent="0.25">
      <c r="A2063" s="3">
        <f>RSI!A2063</f>
        <v>45007</v>
      </c>
      <c r="B2063" s="2">
        <f>RSI!B2063</f>
        <v>4.1405000000000003</v>
      </c>
      <c r="C2063" s="2">
        <f>RSI!I2063</f>
        <v>44.269879854705572</v>
      </c>
      <c r="D2063" s="2">
        <f>MACD!E2063</f>
        <v>-2.010414764628532E-2</v>
      </c>
      <c r="E2063" s="2">
        <f>MACD!F2063</f>
        <v>-3.6044427534780367E-3</v>
      </c>
      <c r="F2063" s="2">
        <f>'Moving Avg'!D2063</f>
        <v>4.1422799999999995</v>
      </c>
      <c r="G2063" s="2">
        <f>'Moving Avg'!F2063</f>
        <v>4.1303549999999998</v>
      </c>
      <c r="H2063" s="2">
        <f>'Moving Avg'!G2063</f>
        <v>4.2049380000000021</v>
      </c>
      <c r="I2063" s="2">
        <f>'Moving Avg'!H2063</f>
        <v>4.3600164999999969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0"/>
        <v>25</v>
      </c>
      <c r="N2063" s="8">
        <f t="shared" si="321"/>
        <v>45</v>
      </c>
      <c r="O2063" s="8">
        <f t="shared" si="322"/>
        <v>0</v>
      </c>
      <c r="P2063" s="8">
        <f t="shared" si="323"/>
        <v>16.5</v>
      </c>
      <c r="Q2063" s="9">
        <f t="shared" si="324"/>
        <v>26.975000000000001</v>
      </c>
      <c r="R2063" s="9">
        <f t="shared" si="325"/>
        <v>18.125</v>
      </c>
      <c r="S2063" s="9">
        <f t="shared" si="326"/>
        <v>17.925000000000001</v>
      </c>
      <c r="T2063" s="9">
        <f t="shared" si="327"/>
        <v>21.625</v>
      </c>
      <c r="U2063" s="8">
        <f t="shared" si="328"/>
        <v>21.008333333333336</v>
      </c>
      <c r="V2063" s="8">
        <f t="shared" si="329"/>
        <v>21.162500000000001</v>
      </c>
    </row>
    <row r="2064" spans="1:22" ht="13.5" x14ac:dyDescent="0.25">
      <c r="A2064" s="3">
        <f>RSI!A2064</f>
        <v>45008</v>
      </c>
      <c r="B2064" s="2">
        <f>RSI!B2064</f>
        <v>4.1405000000000003</v>
      </c>
      <c r="C2064" s="2">
        <f>RSI!I2064</f>
        <v>44.269879854705565</v>
      </c>
      <c r="D2064" s="2">
        <f>MACD!E2064</f>
        <v>-2.4815066909431138E-2</v>
      </c>
      <c r="E2064" s="2">
        <f>MACD!F2064</f>
        <v>-7.8465675846686577E-3</v>
      </c>
      <c r="F2064" s="2">
        <f>'Moving Avg'!D2064</f>
        <v>4.1405000000000003</v>
      </c>
      <c r="G2064" s="2">
        <f>'Moving Avg'!F2064</f>
        <v>4.1303549999999998</v>
      </c>
      <c r="H2064" s="2">
        <f>'Moving Avg'!G2064</f>
        <v>4.2003360000000018</v>
      </c>
      <c r="I2064" s="2">
        <f>'Moving Avg'!H2064</f>
        <v>4.3560854999999963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16.5</v>
      </c>
      <c r="Q2064" s="9">
        <f t="shared" si="324"/>
        <v>26.975000000000001</v>
      </c>
      <c r="R2064" s="9">
        <f t="shared" si="325"/>
        <v>18.125</v>
      </c>
      <c r="S2064" s="9">
        <f t="shared" si="326"/>
        <v>17.925000000000001</v>
      </c>
      <c r="T2064" s="9">
        <f t="shared" si="327"/>
        <v>21.625</v>
      </c>
      <c r="U2064" s="8">
        <f t="shared" si="328"/>
        <v>21.008333333333336</v>
      </c>
      <c r="V2064" s="8">
        <f t="shared" si="329"/>
        <v>21.162500000000001</v>
      </c>
    </row>
    <row r="2065" spans="1:22" ht="13.5" x14ac:dyDescent="0.25">
      <c r="A2065" s="3">
        <f>RSI!A2065</f>
        <v>45009</v>
      </c>
      <c r="B2065" s="2">
        <f>RSI!B2065</f>
        <v>4.1405000000000003</v>
      </c>
      <c r="C2065" s="2">
        <f>RSI!I2065</f>
        <v>44.269879854705572</v>
      </c>
      <c r="D2065" s="2">
        <f>MACD!E2065</f>
        <v>-2.6003792065349529E-2</v>
      </c>
      <c r="E2065" s="2">
        <f>MACD!F2065</f>
        <v>-1.1478012480804833E-2</v>
      </c>
      <c r="F2065" s="2">
        <f>'Moving Avg'!D2065</f>
        <v>4.1405000000000003</v>
      </c>
      <c r="G2065" s="2">
        <f>'Moving Avg'!F2065</f>
        <v>4.1299100000000006</v>
      </c>
      <c r="H2065" s="2">
        <f>'Moving Avg'!G2065</f>
        <v>4.1957340000000025</v>
      </c>
      <c r="I2065" s="2">
        <f>'Moving Avg'!H2065</f>
        <v>4.3522349999999967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45</v>
      </c>
      <c r="O2065" s="8">
        <f t="shared" si="322"/>
        <v>0</v>
      </c>
      <c r="P2065" s="8">
        <f t="shared" si="323"/>
        <v>33</v>
      </c>
      <c r="Q2065" s="9">
        <f t="shared" si="324"/>
        <v>29.45</v>
      </c>
      <c r="R2065" s="9">
        <f t="shared" si="325"/>
        <v>22.25</v>
      </c>
      <c r="S2065" s="9">
        <f t="shared" si="326"/>
        <v>25.35</v>
      </c>
      <c r="T2065" s="9">
        <f t="shared" si="327"/>
        <v>25.75</v>
      </c>
      <c r="U2065" s="8">
        <f t="shared" si="328"/>
        <v>25.683333333333337</v>
      </c>
      <c r="V2065" s="8">
        <f t="shared" si="329"/>
        <v>25.700000000000003</v>
      </c>
    </row>
    <row r="2066" spans="1:22" ht="13.5" x14ac:dyDescent="0.25">
      <c r="A2066" s="3">
        <f>RSI!A2066</f>
        <v>45012</v>
      </c>
      <c r="B2066" s="2">
        <f>RSI!B2066</f>
        <v>4.1405000000000003</v>
      </c>
      <c r="C2066" s="2">
        <f>RSI!I2066</f>
        <v>44.269879854705572</v>
      </c>
      <c r="D2066" s="2">
        <f>MACD!E2066</f>
        <v>-2.6940784229497972E-2</v>
      </c>
      <c r="E2066" s="2">
        <f>MACD!F2066</f>
        <v>-1.4570566830543462E-2</v>
      </c>
      <c r="F2066" s="2">
        <f>'Moving Avg'!D2066</f>
        <v>4.1405000000000003</v>
      </c>
      <c r="G2066" s="2">
        <f>'Moving Avg'!F2066</f>
        <v>4.1294650000000006</v>
      </c>
      <c r="H2066" s="2">
        <f>'Moving Avg'!G2066</f>
        <v>4.1918400000000018</v>
      </c>
      <c r="I2066" s="2">
        <f>'Moving Avg'!H2066</f>
        <v>4.3487869999999962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45</v>
      </c>
      <c r="O2066" s="8">
        <f t="shared" si="322"/>
        <v>0</v>
      </c>
      <c r="P2066" s="8">
        <f t="shared" si="323"/>
        <v>33</v>
      </c>
      <c r="Q2066" s="9">
        <f t="shared" si="324"/>
        <v>29.45</v>
      </c>
      <c r="R2066" s="9">
        <f t="shared" si="325"/>
        <v>22.25</v>
      </c>
      <c r="S2066" s="9">
        <f t="shared" si="326"/>
        <v>25.35</v>
      </c>
      <c r="T2066" s="9">
        <f t="shared" si="327"/>
        <v>25.75</v>
      </c>
      <c r="U2066" s="8">
        <f t="shared" si="328"/>
        <v>25.683333333333337</v>
      </c>
      <c r="V2066" s="8">
        <f t="shared" si="329"/>
        <v>25.700000000000003</v>
      </c>
    </row>
    <row r="2067" spans="1:22" ht="13.5" x14ac:dyDescent="0.25">
      <c r="A2067" s="3">
        <f>RSI!A2067</f>
        <v>45013</v>
      </c>
      <c r="B2067" s="2">
        <f>RSI!B2067</f>
        <v>4.1405000000000003</v>
      </c>
      <c r="C2067" s="2">
        <f>RSI!I2067</f>
        <v>44.269879854705572</v>
      </c>
      <c r="D2067" s="2">
        <f>MACD!E2067</f>
        <v>-2.6316025563467349E-2</v>
      </c>
      <c r="E2067" s="2">
        <f>MACD!F2067</f>
        <v>-1.6919658577128242E-2</v>
      </c>
      <c r="F2067" s="2">
        <f>'Moving Avg'!D2067</f>
        <v>4.1405000000000003</v>
      </c>
      <c r="G2067" s="2">
        <f>'Moving Avg'!F2067</f>
        <v>4.1290200000000006</v>
      </c>
      <c r="H2067" s="2">
        <f>'Moving Avg'!G2067</f>
        <v>4.1870620000000018</v>
      </c>
      <c r="I2067" s="2">
        <f>'Moving Avg'!H2067</f>
        <v>4.3453389999999965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25</v>
      </c>
      <c r="N2067" s="8">
        <f t="shared" si="321"/>
        <v>45</v>
      </c>
      <c r="O2067" s="8">
        <f t="shared" si="322"/>
        <v>0</v>
      </c>
      <c r="P2067" s="8">
        <f t="shared" si="323"/>
        <v>33</v>
      </c>
      <c r="Q2067" s="9">
        <f t="shared" si="324"/>
        <v>29.45</v>
      </c>
      <c r="R2067" s="9">
        <f t="shared" si="325"/>
        <v>22.25</v>
      </c>
      <c r="S2067" s="9">
        <f t="shared" si="326"/>
        <v>25.35</v>
      </c>
      <c r="T2067" s="9">
        <f t="shared" si="327"/>
        <v>25.75</v>
      </c>
      <c r="U2067" s="8">
        <f t="shared" si="328"/>
        <v>25.683333333333337</v>
      </c>
      <c r="V2067" s="8">
        <f t="shared" si="329"/>
        <v>25.700000000000003</v>
      </c>
    </row>
    <row r="2068" spans="1:22" ht="13.5" x14ac:dyDescent="0.25">
      <c r="A2068" s="3">
        <f>RSI!A2068</f>
        <v>45014</v>
      </c>
      <c r="B2068" s="2">
        <f>RSI!B2068</f>
        <v>4.1494</v>
      </c>
      <c r="C2068" s="2">
        <f>RSI!I2068</f>
        <v>49.096180065062768</v>
      </c>
      <c r="D2068" s="2">
        <f>MACD!E2068</f>
        <v>-2.2295305519556052E-2</v>
      </c>
      <c r="E2068" s="2">
        <f>MACD!F2068</f>
        <v>-1.7994787965613806E-2</v>
      </c>
      <c r="F2068" s="2">
        <f>'Moving Avg'!D2068</f>
        <v>4.1422800000000004</v>
      </c>
      <c r="G2068" s="2">
        <f>'Moving Avg'!F2068</f>
        <v>4.1290200000000006</v>
      </c>
      <c r="H2068" s="2">
        <f>'Moving Avg'!G2068</f>
        <v>4.1833460000000029</v>
      </c>
      <c r="I2068" s="2">
        <f>'Moving Avg'!H2068</f>
        <v>4.3419354999999964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25</v>
      </c>
      <c r="N2068" s="8">
        <f t="shared" si="321"/>
        <v>45</v>
      </c>
      <c r="O2068" s="8">
        <f t="shared" si="322"/>
        <v>0</v>
      </c>
      <c r="P2068" s="8">
        <f t="shared" si="323"/>
        <v>83.5</v>
      </c>
      <c r="Q2068" s="9">
        <f t="shared" si="324"/>
        <v>37.024999999999999</v>
      </c>
      <c r="R2068" s="9">
        <f t="shared" si="325"/>
        <v>34.875</v>
      </c>
      <c r="S2068" s="9">
        <f t="shared" si="326"/>
        <v>48.075000000000003</v>
      </c>
      <c r="T2068" s="9">
        <f t="shared" si="327"/>
        <v>38.375</v>
      </c>
      <c r="U2068" s="8">
        <f t="shared" si="328"/>
        <v>39.991666666666667</v>
      </c>
      <c r="V2068" s="8">
        <f t="shared" si="329"/>
        <v>39.587500000000006</v>
      </c>
    </row>
    <row r="2069" spans="1:22" ht="13.5" x14ac:dyDescent="0.25">
      <c r="A2069" s="3">
        <f>RSI!A2069</f>
        <v>45015</v>
      </c>
      <c r="B2069" s="2">
        <f>RSI!B2069</f>
        <v>4.3086000000000002</v>
      </c>
      <c r="C2069" s="2">
        <f>RSI!I2069</f>
        <v>80.922421221573273</v>
      </c>
      <c r="D2069" s="2">
        <f>MACD!E2069</f>
        <v>-3.0683683769829884E-2</v>
      </c>
      <c r="E2069" s="2">
        <f>MACD!F2069</f>
        <v>-2.053256712645702E-2</v>
      </c>
      <c r="F2069" s="2">
        <f>'Moving Avg'!D2069</f>
        <v>4.1759000000000004</v>
      </c>
      <c r="G2069" s="2">
        <f>'Moving Avg'!F2069</f>
        <v>4.1378650000000006</v>
      </c>
      <c r="H2069" s="2">
        <f>'Moving Avg'!G2069</f>
        <v>4.1828140000000023</v>
      </c>
      <c r="I2069" s="2">
        <f>'Moving Avg'!H2069</f>
        <v>4.3396904999999961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0</v>
      </c>
      <c r="N2069" s="8">
        <f t="shared" si="321"/>
        <v>45</v>
      </c>
      <c r="O2069" s="8">
        <f t="shared" si="322"/>
        <v>0</v>
      </c>
      <c r="P2069" s="8">
        <f t="shared" si="323"/>
        <v>83.5</v>
      </c>
      <c r="Q2069" s="9">
        <f t="shared" si="324"/>
        <v>28.274999999999999</v>
      </c>
      <c r="R2069" s="9">
        <f t="shared" si="325"/>
        <v>29.875</v>
      </c>
      <c r="S2069" s="9">
        <f t="shared" si="326"/>
        <v>44.325000000000003</v>
      </c>
      <c r="T2069" s="9">
        <f t="shared" si="327"/>
        <v>32.125</v>
      </c>
      <c r="U2069" s="8">
        <f t="shared" si="328"/>
        <v>34.158333333333331</v>
      </c>
      <c r="V2069" s="8">
        <f t="shared" si="329"/>
        <v>33.65</v>
      </c>
    </row>
    <row r="2070" spans="1:22" ht="13.5" x14ac:dyDescent="0.25">
      <c r="A2070" s="3">
        <f>RSI!A2070</f>
        <v>45016</v>
      </c>
      <c r="B2070" s="2">
        <f>RSI!B2070</f>
        <v>4.3086000000000002</v>
      </c>
      <c r="C2070" s="2">
        <f>RSI!I2070</f>
        <v>80.922421221573273</v>
      </c>
      <c r="D2070" s="2">
        <f>MACD!E2070</f>
        <v>-4.0089579165117684E-2</v>
      </c>
      <c r="E2070" s="2">
        <f>MACD!F2070</f>
        <v>-2.4443969534189154E-2</v>
      </c>
      <c r="F2070" s="2">
        <f>'Moving Avg'!D2070</f>
        <v>4.2095200000000004</v>
      </c>
      <c r="G2070" s="2">
        <f>'Moving Avg'!F2070</f>
        <v>4.1467100000000006</v>
      </c>
      <c r="H2070" s="2">
        <f>'Moving Avg'!G2070</f>
        <v>4.1822820000000025</v>
      </c>
      <c r="I2070" s="2">
        <f>'Moving Avg'!H2070</f>
        <v>4.3370829999999962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0</v>
      </c>
      <c r="N2070" s="8">
        <f t="shared" si="321"/>
        <v>45</v>
      </c>
      <c r="O2070" s="8">
        <f t="shared" si="322"/>
        <v>0</v>
      </c>
      <c r="P2070" s="8">
        <f t="shared" si="323"/>
        <v>83.5</v>
      </c>
      <c r="Q2070" s="9">
        <f t="shared" si="324"/>
        <v>28.274999999999999</v>
      </c>
      <c r="R2070" s="9">
        <f t="shared" si="325"/>
        <v>29.875</v>
      </c>
      <c r="S2070" s="9">
        <f t="shared" si="326"/>
        <v>44.325000000000003</v>
      </c>
      <c r="T2070" s="9">
        <f t="shared" si="327"/>
        <v>32.125</v>
      </c>
      <c r="U2070" s="8">
        <f t="shared" si="328"/>
        <v>34.158333333333331</v>
      </c>
      <c r="V2070" s="8">
        <f t="shared" si="329"/>
        <v>33.65</v>
      </c>
    </row>
    <row r="2071" spans="1:22" ht="13.5" x14ac:dyDescent="0.25">
      <c r="A2071" s="3">
        <f>RSI!A2071</f>
        <v>45019</v>
      </c>
      <c r="B2071" s="2">
        <f>RSI!B2071</f>
        <v>4.3086000000000002</v>
      </c>
      <c r="C2071" s="2">
        <f>RSI!I2071</f>
        <v>80.922421221573273</v>
      </c>
      <c r="D2071" s="2">
        <f>MACD!E2071</f>
        <v>-4.8917678643874751E-2</v>
      </c>
      <c r="E2071" s="2">
        <f>MACD!F2071</f>
        <v>-2.9338711356126278E-2</v>
      </c>
      <c r="F2071" s="2">
        <f>'Moving Avg'!D2071</f>
        <v>4.2431399999999995</v>
      </c>
      <c r="G2071" s="2">
        <f>'Moving Avg'!F2071</f>
        <v>4.1568850000000008</v>
      </c>
      <c r="H2071" s="2">
        <f>'Moving Avg'!G2071</f>
        <v>4.1817500000000027</v>
      </c>
      <c r="I2071" s="2">
        <f>'Moving Avg'!H2071</f>
        <v>4.3346769999999966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0"/>
        <v>0</v>
      </c>
      <c r="N2071" s="8">
        <f t="shared" si="321"/>
        <v>45</v>
      </c>
      <c r="O2071" s="8">
        <f t="shared" si="322"/>
        <v>0</v>
      </c>
      <c r="P2071" s="8">
        <f t="shared" si="323"/>
        <v>83.5</v>
      </c>
      <c r="Q2071" s="9">
        <f t="shared" si="324"/>
        <v>28.274999999999999</v>
      </c>
      <c r="R2071" s="9">
        <f t="shared" si="325"/>
        <v>29.875</v>
      </c>
      <c r="S2071" s="9">
        <f t="shared" si="326"/>
        <v>44.325000000000003</v>
      </c>
      <c r="T2071" s="9">
        <f t="shared" si="327"/>
        <v>32.125</v>
      </c>
      <c r="U2071" s="8">
        <f t="shared" si="328"/>
        <v>34.158333333333331</v>
      </c>
      <c r="V2071" s="8">
        <f t="shared" si="329"/>
        <v>33.65</v>
      </c>
    </row>
    <row r="2072" spans="1:22" ht="13.5" x14ac:dyDescent="0.25">
      <c r="A2072" s="3">
        <f>RSI!A2072</f>
        <v>45020</v>
      </c>
      <c r="B2072" s="2">
        <f>RSI!B2072</f>
        <v>4.5475000000000003</v>
      </c>
      <c r="C2072" s="2">
        <f>RSI!I2072</f>
        <v>91.215869546205639</v>
      </c>
      <c r="D2072" s="2">
        <f>MACD!E2072</f>
        <v>-7.4888780188270054E-2</v>
      </c>
      <c r="E2072" s="2">
        <f>MACD!F2072</f>
        <v>-3.8448725122555039E-2</v>
      </c>
      <c r="F2072" s="2">
        <f>'Moving Avg'!D2072</f>
        <v>4.3245400000000007</v>
      </c>
      <c r="G2072" s="2">
        <f>'Moving Avg'!F2072</f>
        <v>4.1794450000000012</v>
      </c>
      <c r="H2072" s="2">
        <f>'Moving Avg'!G2072</f>
        <v>4.1867040000000024</v>
      </c>
      <c r="I2072" s="2">
        <f>'Moving Avg'!H2072</f>
        <v>4.3332639999999971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0</v>
      </c>
      <c r="N2072" s="8">
        <f t="shared" si="321"/>
        <v>100</v>
      </c>
      <c r="O2072" s="8">
        <f t="shared" si="322"/>
        <v>0</v>
      </c>
      <c r="P2072" s="8">
        <f t="shared" si="323"/>
        <v>83.5</v>
      </c>
      <c r="Q2072" s="9">
        <f t="shared" si="324"/>
        <v>47.524999999999999</v>
      </c>
      <c r="R2072" s="9">
        <f t="shared" si="325"/>
        <v>40.875</v>
      </c>
      <c r="S2072" s="9">
        <f t="shared" si="326"/>
        <v>52.575000000000003</v>
      </c>
      <c r="T2072" s="9">
        <f t="shared" si="327"/>
        <v>45.875</v>
      </c>
      <c r="U2072" s="8">
        <f t="shared" si="328"/>
        <v>46.991666666666674</v>
      </c>
      <c r="V2072" s="8">
        <f t="shared" si="329"/>
        <v>46.712500000000006</v>
      </c>
    </row>
    <row r="2073" spans="1:22" ht="13.5" x14ac:dyDescent="0.25">
      <c r="A2073" s="3">
        <f>RSI!A2073</f>
        <v>45021</v>
      </c>
      <c r="B2073" s="2">
        <f>RSI!B2073</f>
        <v>4.5475000000000003</v>
      </c>
      <c r="C2073" s="2">
        <f>RSI!I2073</f>
        <v>91.215869546205639</v>
      </c>
      <c r="D2073" s="2">
        <f>MACD!E2073</f>
        <v>-9.9021252564211792E-2</v>
      </c>
      <c r="E2073" s="2">
        <f>MACD!F2073</f>
        <v>-5.0563230610886398E-2</v>
      </c>
      <c r="F2073" s="2">
        <f>'Moving Avg'!D2073</f>
        <v>4.4041600000000001</v>
      </c>
      <c r="G2073" s="2">
        <f>'Moving Avg'!F2073</f>
        <v>4.2020050000000007</v>
      </c>
      <c r="H2073" s="2">
        <f>'Moving Avg'!G2073</f>
        <v>4.1944900000000027</v>
      </c>
      <c r="I2073" s="2">
        <f>'Moving Avg'!H2073</f>
        <v>4.3314889999999977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0</v>
      </c>
      <c r="N2073" s="8">
        <f t="shared" si="321"/>
        <v>100</v>
      </c>
      <c r="O2073" s="8">
        <f t="shared" si="322"/>
        <v>50</v>
      </c>
      <c r="P2073" s="8">
        <f t="shared" si="323"/>
        <v>83.5</v>
      </c>
      <c r="Q2073" s="9">
        <f t="shared" si="324"/>
        <v>55.024999999999999</v>
      </c>
      <c r="R2073" s="9">
        <f t="shared" si="325"/>
        <v>58.375</v>
      </c>
      <c r="S2073" s="9">
        <f t="shared" si="326"/>
        <v>65.075000000000003</v>
      </c>
      <c r="T2073" s="9">
        <f t="shared" si="327"/>
        <v>58.375</v>
      </c>
      <c r="U2073" s="8">
        <f t="shared" si="328"/>
        <v>59.491666666666674</v>
      </c>
      <c r="V2073" s="8">
        <f t="shared" si="329"/>
        <v>59.212500000000006</v>
      </c>
    </row>
    <row r="2074" spans="1:22" ht="13.5" x14ac:dyDescent="0.25">
      <c r="A2074" s="3">
        <f>RSI!A2074</f>
        <v>45022</v>
      </c>
      <c r="B2074" s="2">
        <f>RSI!B2074</f>
        <v>4.5917000000000003</v>
      </c>
      <c r="C2074" s="2">
        <f>RSI!I2074</f>
        <v>92.127324989999181</v>
      </c>
      <c r="D2074" s="2">
        <f>MACD!E2074</f>
        <v>-0.12471226365574228</v>
      </c>
      <c r="E2074" s="2">
        <f>MACD!F2074</f>
        <v>-6.5393037219857578E-2</v>
      </c>
      <c r="F2074" s="2">
        <f>'Moving Avg'!D2074</f>
        <v>4.4607799999999997</v>
      </c>
      <c r="G2074" s="2">
        <f>'Moving Avg'!F2074</f>
        <v>4.2267750000000008</v>
      </c>
      <c r="H2074" s="2">
        <f>'Moving Avg'!G2074</f>
        <v>4.2022740000000018</v>
      </c>
      <c r="I2074" s="2">
        <f>'Moving Avg'!H2074</f>
        <v>4.3308204999999971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0</v>
      </c>
      <c r="N2074" s="8">
        <f t="shared" si="321"/>
        <v>100</v>
      </c>
      <c r="O2074" s="8">
        <f t="shared" si="322"/>
        <v>50</v>
      </c>
      <c r="P2074" s="8">
        <f t="shared" si="323"/>
        <v>83.5</v>
      </c>
      <c r="Q2074" s="9">
        <f t="shared" si="324"/>
        <v>55.024999999999999</v>
      </c>
      <c r="R2074" s="9">
        <f t="shared" si="325"/>
        <v>58.375</v>
      </c>
      <c r="S2074" s="9">
        <f t="shared" si="326"/>
        <v>65.075000000000003</v>
      </c>
      <c r="T2074" s="9">
        <f t="shared" si="327"/>
        <v>58.375</v>
      </c>
      <c r="U2074" s="8">
        <f t="shared" si="328"/>
        <v>59.491666666666674</v>
      </c>
      <c r="V2074" s="8">
        <f t="shared" si="329"/>
        <v>59.212500000000006</v>
      </c>
    </row>
    <row r="2075" spans="1:22" ht="13.5" x14ac:dyDescent="0.25">
      <c r="A2075" s="3">
        <f>RSI!A2075</f>
        <v>45023</v>
      </c>
      <c r="B2075" s="2">
        <f>RSI!B2075</f>
        <v>4.5121000000000002</v>
      </c>
      <c r="C2075" s="2">
        <f>RSI!I2075</f>
        <v>76.69358477355506</v>
      </c>
      <c r="D2075" s="2">
        <f>MACD!E2075</f>
        <v>-0.14266491036670548</v>
      </c>
      <c r="E2075" s="2">
        <f>MACD!F2075</f>
        <v>-8.0847411849227169E-2</v>
      </c>
      <c r="F2075" s="2">
        <f>'Moving Avg'!D2075</f>
        <v>4.5014799999999999</v>
      </c>
      <c r="G2075" s="2">
        <f>'Moving Avg'!F2075</f>
        <v>4.2466800000000005</v>
      </c>
      <c r="H2075" s="2">
        <f>'Moving Avg'!G2075</f>
        <v>4.208820000000002</v>
      </c>
      <c r="I2075" s="2">
        <f>'Moving Avg'!H2075</f>
        <v>4.3293914999999972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0</v>
      </c>
      <c r="N2075" s="8">
        <f t="shared" si="321"/>
        <v>100</v>
      </c>
      <c r="O2075" s="8">
        <f t="shared" si="322"/>
        <v>50</v>
      </c>
      <c r="P2075" s="8">
        <f t="shared" si="323"/>
        <v>83.5</v>
      </c>
      <c r="Q2075" s="9">
        <f t="shared" si="324"/>
        <v>55.024999999999999</v>
      </c>
      <c r="R2075" s="9">
        <f t="shared" si="325"/>
        <v>58.375</v>
      </c>
      <c r="S2075" s="9">
        <f t="shared" si="326"/>
        <v>65.075000000000003</v>
      </c>
      <c r="T2075" s="9">
        <f t="shared" si="327"/>
        <v>58.375</v>
      </c>
      <c r="U2075" s="8">
        <f t="shared" si="328"/>
        <v>59.491666666666674</v>
      </c>
      <c r="V2075" s="8">
        <f t="shared" si="329"/>
        <v>59.212500000000006</v>
      </c>
    </row>
    <row r="2076" spans="1:22" ht="13.5" x14ac:dyDescent="0.25">
      <c r="A2076" s="3">
        <f>RSI!A2076</f>
        <v>45026</v>
      </c>
      <c r="B2076" s="2">
        <f>RSI!B2076</f>
        <v>4.4943999999999997</v>
      </c>
      <c r="C2076" s="2">
        <f>RSI!I2076</f>
        <v>73.735541777636485</v>
      </c>
      <c r="D2076" s="2">
        <f>MACD!E2076</f>
        <v>-0.15802821009333812</v>
      </c>
      <c r="E2076" s="2">
        <f>MACD!F2076</f>
        <v>-9.6283571498049364E-2</v>
      </c>
      <c r="F2076" s="2">
        <f>'Moving Avg'!D2076</f>
        <v>4.53864</v>
      </c>
      <c r="G2076" s="2">
        <f>'Moving Avg'!F2076</f>
        <v>4.2657000000000007</v>
      </c>
      <c r="H2076" s="2">
        <f>'Moving Avg'!G2076</f>
        <v>4.2128900000000034</v>
      </c>
      <c r="I2076" s="2">
        <f>'Moving Avg'!H2076</f>
        <v>4.3275519999999972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0</v>
      </c>
      <c r="N2076" s="8">
        <f t="shared" si="321"/>
        <v>100</v>
      </c>
      <c r="O2076" s="8">
        <f t="shared" si="322"/>
        <v>50</v>
      </c>
      <c r="P2076" s="8">
        <f t="shared" si="323"/>
        <v>83.5</v>
      </c>
      <c r="Q2076" s="9">
        <f t="shared" si="324"/>
        <v>55.024999999999999</v>
      </c>
      <c r="R2076" s="9">
        <f t="shared" si="325"/>
        <v>58.375</v>
      </c>
      <c r="S2076" s="9">
        <f t="shared" si="326"/>
        <v>65.075000000000003</v>
      </c>
      <c r="T2076" s="9">
        <f t="shared" si="327"/>
        <v>58.375</v>
      </c>
      <c r="U2076" s="8">
        <f t="shared" si="328"/>
        <v>59.491666666666674</v>
      </c>
      <c r="V2076" s="8">
        <f t="shared" si="329"/>
        <v>59.212500000000006</v>
      </c>
    </row>
    <row r="2077" spans="1:22" ht="13.5" x14ac:dyDescent="0.25">
      <c r="A2077" s="3">
        <f>RSI!A2077</f>
        <v>45027</v>
      </c>
      <c r="B2077" s="2">
        <f>RSI!B2077</f>
        <v>4.4943999999999997</v>
      </c>
      <c r="C2077" s="2">
        <f>RSI!I2077</f>
        <v>73.735541777636485</v>
      </c>
      <c r="D2077" s="2">
        <f>MACD!E2077</f>
        <v>-0.17229714053336842</v>
      </c>
      <c r="E2077" s="2">
        <f>MACD!F2077</f>
        <v>-0.11148628530511318</v>
      </c>
      <c r="F2077" s="2">
        <f>'Moving Avg'!D2077</f>
        <v>4.5280199999999997</v>
      </c>
      <c r="G2077" s="2">
        <f>'Moving Avg'!F2077</f>
        <v>4.2842800000000008</v>
      </c>
      <c r="H2077" s="2">
        <f>'Moving Avg'!G2077</f>
        <v>4.2169600000000029</v>
      </c>
      <c r="I2077" s="2">
        <f>'Moving Avg'!H2077</f>
        <v>4.3262759999999973</v>
      </c>
      <c r="J2077" s="6" t="str">
        <f>OBV!F2077</f>
        <v>BULLISH</v>
      </c>
      <c r="K2077" s="6" t="str">
        <f>OBV!G2077</f>
        <v>NEUTRAL</v>
      </c>
      <c r="L2077" s="6" t="str">
        <f>OBV!H2077</f>
        <v>BULLISH DIVERGENCE</v>
      </c>
      <c r="M2077" s="8">
        <f t="shared" si="320"/>
        <v>0</v>
      </c>
      <c r="N2077" s="8">
        <f t="shared" si="321"/>
        <v>100</v>
      </c>
      <c r="O2077" s="8">
        <f t="shared" si="322"/>
        <v>50</v>
      </c>
      <c r="P2077" s="8">
        <f t="shared" si="323"/>
        <v>66.5</v>
      </c>
      <c r="Q2077" s="9">
        <f t="shared" si="324"/>
        <v>52.475000000000001</v>
      </c>
      <c r="R2077" s="9">
        <f t="shared" si="325"/>
        <v>54.125</v>
      </c>
      <c r="S2077" s="9">
        <f t="shared" si="326"/>
        <v>57.424999999999997</v>
      </c>
      <c r="T2077" s="9">
        <f t="shared" si="327"/>
        <v>54.125</v>
      </c>
      <c r="U2077" s="8">
        <f t="shared" si="328"/>
        <v>54.67499999999999</v>
      </c>
      <c r="V2077" s="8">
        <f t="shared" si="329"/>
        <v>54.537499999999994</v>
      </c>
    </row>
    <row r="2078" spans="1:22" ht="13.5" x14ac:dyDescent="0.25">
      <c r="A2078" s="3">
        <f>RSI!A2078</f>
        <v>45028</v>
      </c>
      <c r="B2078" s="2">
        <f>RSI!B2078</f>
        <v>4.4943999999999997</v>
      </c>
      <c r="C2078" s="2">
        <f>RSI!I2078</f>
        <v>73.735541777636485</v>
      </c>
      <c r="D2078" s="2">
        <f>MACD!E2078</f>
        <v>-0.18417681947603182</v>
      </c>
      <c r="E2078" s="2">
        <f>MACD!F2078</f>
        <v>-0.12602439213929689</v>
      </c>
      <c r="F2078" s="2">
        <f>'Moving Avg'!D2078</f>
        <v>4.5173999999999994</v>
      </c>
      <c r="G2078" s="2">
        <f>'Moving Avg'!F2078</f>
        <v>4.3015299999999996</v>
      </c>
      <c r="H2078" s="2">
        <f>'Moving Avg'!G2078</f>
        <v>4.2210300000000025</v>
      </c>
      <c r="I2078" s="2">
        <f>'Moving Avg'!H2078</f>
        <v>4.3246779999999978</v>
      </c>
      <c r="J2078" s="6" t="str">
        <f>OBV!F2078</f>
        <v>BULLISH</v>
      </c>
      <c r="K2078" s="6" t="str">
        <f>OBV!G2078</f>
        <v>NEUTRAL</v>
      </c>
      <c r="L2078" s="6" t="str">
        <f>OBV!H2078</f>
        <v>BULLISH DIVERGENCE</v>
      </c>
      <c r="M2078" s="8">
        <f t="shared" si="320"/>
        <v>0</v>
      </c>
      <c r="N2078" s="8">
        <f t="shared" si="321"/>
        <v>100</v>
      </c>
      <c r="O2078" s="8">
        <f t="shared" si="322"/>
        <v>50</v>
      </c>
      <c r="P2078" s="8">
        <f t="shared" si="323"/>
        <v>66.5</v>
      </c>
      <c r="Q2078" s="9">
        <f t="shared" si="324"/>
        <v>52.475000000000001</v>
      </c>
      <c r="R2078" s="9">
        <f t="shared" si="325"/>
        <v>54.125</v>
      </c>
      <c r="S2078" s="9">
        <f t="shared" si="326"/>
        <v>57.424999999999997</v>
      </c>
      <c r="T2078" s="9">
        <f t="shared" si="327"/>
        <v>54.125</v>
      </c>
      <c r="U2078" s="8">
        <f t="shared" si="328"/>
        <v>54.67499999999999</v>
      </c>
      <c r="V2078" s="8">
        <f t="shared" si="329"/>
        <v>54.537499999999994</v>
      </c>
    </row>
    <row r="2079" spans="1:22" ht="13.5" x14ac:dyDescent="0.25">
      <c r="A2079" s="3">
        <f>RSI!A2079</f>
        <v>45029</v>
      </c>
      <c r="B2079" s="2">
        <f>RSI!B2079</f>
        <v>4.4943999999999997</v>
      </c>
      <c r="C2079" s="2">
        <f>RSI!I2079</f>
        <v>73.735541777636485</v>
      </c>
      <c r="D2079" s="2">
        <f>MACD!E2079</f>
        <v>-0.17082469534876132</v>
      </c>
      <c r="E2079" s="2">
        <f>MACD!F2079</f>
        <v>-0.13498445278118978</v>
      </c>
      <c r="F2079" s="2">
        <f>'Moving Avg'!D2079</f>
        <v>4.4979399999999989</v>
      </c>
      <c r="G2079" s="2">
        <f>'Moving Avg'!F2079</f>
        <v>4.3187799999999994</v>
      </c>
      <c r="H2079" s="2">
        <f>'Moving Avg'!G2079</f>
        <v>4.225100000000003</v>
      </c>
      <c r="I2079" s="2">
        <f>'Moving Avg'!H2079</f>
        <v>4.3242069999999977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0</v>
      </c>
      <c r="N2079" s="8">
        <f t="shared" si="321"/>
        <v>100</v>
      </c>
      <c r="O2079" s="8">
        <f t="shared" si="322"/>
        <v>50</v>
      </c>
      <c r="P2079" s="8">
        <f t="shared" si="323"/>
        <v>16.5</v>
      </c>
      <c r="Q2079" s="9">
        <f t="shared" si="324"/>
        <v>44.975000000000001</v>
      </c>
      <c r="R2079" s="9">
        <f t="shared" si="325"/>
        <v>41.625</v>
      </c>
      <c r="S2079" s="9">
        <f t="shared" si="326"/>
        <v>34.924999999999997</v>
      </c>
      <c r="T2079" s="9">
        <f t="shared" si="327"/>
        <v>41.625</v>
      </c>
      <c r="U2079" s="8">
        <f t="shared" si="328"/>
        <v>40.508333333333333</v>
      </c>
      <c r="V2079" s="8">
        <f t="shared" si="329"/>
        <v>40.787499999999994</v>
      </c>
    </row>
    <row r="2080" spans="1:22" ht="13.5" x14ac:dyDescent="0.25">
      <c r="A2080" s="3">
        <f>RSI!A2080</f>
        <v>45030</v>
      </c>
      <c r="B2080" s="2">
        <f>RSI!B2080</f>
        <v>4.2290000000000001</v>
      </c>
      <c r="C2080" s="2">
        <f>RSI!I2080</f>
        <v>41.473889902031821</v>
      </c>
      <c r="D2080" s="2">
        <f>MACD!E2080</f>
        <v>-0.14087502892028692</v>
      </c>
      <c r="E2080" s="2">
        <f>MACD!F2080</f>
        <v>-0.13616256800900922</v>
      </c>
      <c r="F2080" s="2">
        <f>'Moving Avg'!D2080</f>
        <v>4.4413199999999993</v>
      </c>
      <c r="G2080" s="2">
        <f>'Moving Avg'!F2080</f>
        <v>4.3232049999999997</v>
      </c>
      <c r="H2080" s="2">
        <f>'Moving Avg'!G2080</f>
        <v>4.2238620000000022</v>
      </c>
      <c r="I2080" s="2">
        <f>'Moving Avg'!H2080</f>
        <v>4.3224089999999977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45</v>
      </c>
      <c r="O2080" s="8">
        <f t="shared" si="322"/>
        <v>50</v>
      </c>
      <c r="P2080" s="8">
        <f t="shared" si="323"/>
        <v>16.5</v>
      </c>
      <c r="Q2080" s="9">
        <f t="shared" si="324"/>
        <v>34.475000000000001</v>
      </c>
      <c r="R2080" s="9">
        <f t="shared" si="325"/>
        <v>35.625</v>
      </c>
      <c r="S2080" s="9">
        <f t="shared" si="326"/>
        <v>30.425000000000001</v>
      </c>
      <c r="T2080" s="9">
        <f t="shared" si="327"/>
        <v>34.125</v>
      </c>
      <c r="U2080" s="8">
        <f t="shared" si="328"/>
        <v>33.508333333333333</v>
      </c>
      <c r="V2080" s="8">
        <f t="shared" si="329"/>
        <v>33.662499999999994</v>
      </c>
    </row>
    <row r="2081" spans="1:22" ht="13.5" x14ac:dyDescent="0.25">
      <c r="A2081" s="3">
        <f>RSI!A2081</f>
        <v>45033</v>
      </c>
      <c r="B2081" s="2">
        <f>RSI!B2081</f>
        <v>4.3971</v>
      </c>
      <c r="C2081" s="2">
        <f>RSI!I2081</f>
        <v>54.925925822018968</v>
      </c>
      <c r="D2081" s="2">
        <f>MACD!E2081</f>
        <v>-0.12734950646014109</v>
      </c>
      <c r="E2081" s="2">
        <f>MACD!F2081</f>
        <v>-0.1343999556992356</v>
      </c>
      <c r="F2081" s="2">
        <f>'Moving Avg'!D2081</f>
        <v>4.4218599999999997</v>
      </c>
      <c r="G2081" s="2">
        <f>'Moving Avg'!F2081</f>
        <v>4.3360349999999999</v>
      </c>
      <c r="H2081" s="2">
        <f>'Moving Avg'!G2081</f>
        <v>4.2259860000000034</v>
      </c>
      <c r="I2081" s="2">
        <f>'Moving Avg'!H2081</f>
        <v>4.3214514999999984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50</v>
      </c>
      <c r="P2081" s="8">
        <f t="shared" si="323"/>
        <v>16.5</v>
      </c>
      <c r="Q2081" s="9">
        <f t="shared" si="324"/>
        <v>18.725000000000001</v>
      </c>
      <c r="R2081" s="9">
        <f t="shared" si="325"/>
        <v>26.625</v>
      </c>
      <c r="S2081" s="9">
        <f t="shared" si="326"/>
        <v>23.675000000000001</v>
      </c>
      <c r="T2081" s="9">
        <f t="shared" si="327"/>
        <v>22.875</v>
      </c>
      <c r="U2081" s="8">
        <f t="shared" si="328"/>
        <v>23.008333333333336</v>
      </c>
      <c r="V2081" s="8">
        <f t="shared" si="329"/>
        <v>22.975000000000001</v>
      </c>
    </row>
    <row r="2082" spans="1:22" ht="13.5" x14ac:dyDescent="0.25">
      <c r="A2082" s="3">
        <f>RSI!A2082</f>
        <v>45034</v>
      </c>
      <c r="B2082" s="2">
        <f>RSI!B2082</f>
        <v>4.3705999999999996</v>
      </c>
      <c r="C2082" s="2">
        <f>RSI!I2082</f>
        <v>52.863139906048481</v>
      </c>
      <c r="D2082" s="2">
        <f>MACD!E2082</f>
        <v>-7.7593048618600058E-2</v>
      </c>
      <c r="E2082" s="2">
        <f>MACD!F2082</f>
        <v>-0.12303857428310851</v>
      </c>
      <c r="F2082" s="2">
        <f>'Moving Avg'!D2082</f>
        <v>4.3971</v>
      </c>
      <c r="G2082" s="2">
        <f>'Moving Avg'!F2082</f>
        <v>4.3475399999999995</v>
      </c>
      <c r="H2082" s="2">
        <f>'Moving Avg'!G2082</f>
        <v>4.2279340000000021</v>
      </c>
      <c r="I2082" s="2">
        <f>'Moving Avg'!H2082</f>
        <v>4.3203614999999989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50</v>
      </c>
      <c r="P2082" s="8">
        <f t="shared" si="323"/>
        <v>16.5</v>
      </c>
      <c r="Q2082" s="9">
        <f t="shared" si="324"/>
        <v>18.725000000000001</v>
      </c>
      <c r="R2082" s="9">
        <f t="shared" si="325"/>
        <v>26.625</v>
      </c>
      <c r="S2082" s="9">
        <f t="shared" si="326"/>
        <v>23.675000000000001</v>
      </c>
      <c r="T2082" s="9">
        <f t="shared" si="327"/>
        <v>22.875</v>
      </c>
      <c r="U2082" s="8">
        <f t="shared" si="328"/>
        <v>23.008333333333336</v>
      </c>
      <c r="V2082" s="8">
        <f t="shared" si="329"/>
        <v>22.975000000000001</v>
      </c>
    </row>
    <row r="2083" spans="1:22" ht="13.5" x14ac:dyDescent="0.25">
      <c r="A2083" s="3">
        <f>RSI!A2083</f>
        <v>45035</v>
      </c>
      <c r="B2083" s="2">
        <f>RSI!B2083</f>
        <v>4.3705999999999996</v>
      </c>
      <c r="C2083" s="2">
        <f>RSI!I2083</f>
        <v>52.863139906048481</v>
      </c>
      <c r="D2083" s="2">
        <f>MACD!E2083</f>
        <v>-3.5709863145955367E-2</v>
      </c>
      <c r="E2083" s="2">
        <f>MACD!F2083</f>
        <v>-0.10557283205567788</v>
      </c>
      <c r="F2083" s="2">
        <f>'Moving Avg'!D2083</f>
        <v>4.3723399999999994</v>
      </c>
      <c r="G2083" s="2">
        <f>'Moving Avg'!F2083</f>
        <v>4.3590449999999992</v>
      </c>
      <c r="H2083" s="2">
        <f>'Moving Avg'!G2083</f>
        <v>4.2298820000000026</v>
      </c>
      <c r="I2083" s="2">
        <f>'Moving Avg'!H2083</f>
        <v>4.3196739999999982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0</v>
      </c>
      <c r="O2083" s="8">
        <f t="shared" si="322"/>
        <v>50</v>
      </c>
      <c r="P2083" s="8">
        <f t="shared" si="323"/>
        <v>16.5</v>
      </c>
      <c r="Q2083" s="9">
        <f t="shared" si="324"/>
        <v>18.725000000000001</v>
      </c>
      <c r="R2083" s="9">
        <f t="shared" si="325"/>
        <v>26.625</v>
      </c>
      <c r="S2083" s="9">
        <f t="shared" si="326"/>
        <v>23.675000000000001</v>
      </c>
      <c r="T2083" s="9">
        <f t="shared" si="327"/>
        <v>22.875</v>
      </c>
      <c r="U2083" s="8">
        <f t="shared" si="328"/>
        <v>23.008333333333336</v>
      </c>
      <c r="V2083" s="8">
        <f t="shared" si="329"/>
        <v>22.975000000000001</v>
      </c>
    </row>
    <row r="2084" spans="1:22" ht="13.5" x14ac:dyDescent="0.25">
      <c r="A2084" s="3">
        <f>RSI!A2084</f>
        <v>45036</v>
      </c>
      <c r="B2084" s="2">
        <f>RSI!B2084</f>
        <v>4.3616999999999999</v>
      </c>
      <c r="C2084" s="2">
        <f>RSI!I2084</f>
        <v>52.100997184527778</v>
      </c>
      <c r="D2084" s="2">
        <f>MACD!E2084</f>
        <v>6.9867620892614113E-3</v>
      </c>
      <c r="E2084" s="2">
        <f>MACD!F2084</f>
        <v>-8.3060913226690028E-2</v>
      </c>
      <c r="F2084" s="2">
        <f>'Moving Avg'!D2084</f>
        <v>4.3457999999999997</v>
      </c>
      <c r="G2084" s="2">
        <f>'Moving Avg'!F2084</f>
        <v>4.3701049999999988</v>
      </c>
      <c r="H2084" s="2">
        <f>'Moving Avg'!G2084</f>
        <v>4.2321820000000034</v>
      </c>
      <c r="I2084" s="2">
        <f>'Moving Avg'!H2084</f>
        <v>4.3193444999999988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25</v>
      </c>
      <c r="N2084" s="8">
        <f t="shared" si="321"/>
        <v>0</v>
      </c>
      <c r="O2084" s="8">
        <f t="shared" si="322"/>
        <v>50</v>
      </c>
      <c r="P2084" s="8">
        <f t="shared" si="323"/>
        <v>16.5</v>
      </c>
      <c r="Q2084" s="9">
        <f t="shared" si="324"/>
        <v>18.725000000000001</v>
      </c>
      <c r="R2084" s="9">
        <f t="shared" si="325"/>
        <v>26.625</v>
      </c>
      <c r="S2084" s="9">
        <f t="shared" si="326"/>
        <v>23.675000000000001</v>
      </c>
      <c r="T2084" s="9">
        <f t="shared" si="327"/>
        <v>22.875</v>
      </c>
      <c r="U2084" s="8">
        <f t="shared" si="328"/>
        <v>23.008333333333336</v>
      </c>
      <c r="V2084" s="8">
        <f t="shared" si="329"/>
        <v>22.975000000000001</v>
      </c>
    </row>
    <row r="2085" spans="1:22" ht="13.5" x14ac:dyDescent="0.25">
      <c r="A2085" s="3">
        <f>RSI!A2085</f>
        <v>45040</v>
      </c>
      <c r="B2085" s="2">
        <f>RSI!B2085</f>
        <v>4.3616999999999999</v>
      </c>
      <c r="C2085" s="2">
        <f>RSI!I2085</f>
        <v>52.100997184527792</v>
      </c>
      <c r="D2085" s="2">
        <f>MACD!E2085</f>
        <v>3.0733841551733754E-2</v>
      </c>
      <c r="E2085" s="2">
        <f>MACD!F2085</f>
        <v>-6.0301962271005267E-2</v>
      </c>
      <c r="F2085" s="2">
        <f>'Moving Avg'!D2085</f>
        <v>4.3723399999999994</v>
      </c>
      <c r="G2085" s="2">
        <f>'Moving Avg'!F2085</f>
        <v>4.3811649999999993</v>
      </c>
      <c r="H2085" s="2">
        <f>'Moving Avg'!G2085</f>
        <v>4.2355440000000035</v>
      </c>
      <c r="I2085" s="2">
        <f>'Moving Avg'!H2085</f>
        <v>4.3194174999999992</v>
      </c>
      <c r="J2085" s="6" t="str">
        <f>OBV!F2085</f>
        <v>BEARISH</v>
      </c>
      <c r="K2085" s="6" t="str">
        <f>OBV!G2085</f>
        <v>NEUTRAL</v>
      </c>
      <c r="L2085" s="6" t="str">
        <f>OBV!H2085</f>
        <v>BEARISH DIVERGENCE</v>
      </c>
      <c r="M2085" s="8">
        <f t="shared" si="320"/>
        <v>25</v>
      </c>
      <c r="N2085" s="8">
        <f t="shared" si="321"/>
        <v>0</v>
      </c>
      <c r="O2085" s="8">
        <f t="shared" si="322"/>
        <v>50</v>
      </c>
      <c r="P2085" s="8">
        <f t="shared" si="323"/>
        <v>16.5</v>
      </c>
      <c r="Q2085" s="9">
        <f t="shared" si="324"/>
        <v>18.725000000000001</v>
      </c>
      <c r="R2085" s="9">
        <f t="shared" si="325"/>
        <v>26.625</v>
      </c>
      <c r="S2085" s="9">
        <f t="shared" si="326"/>
        <v>23.675000000000001</v>
      </c>
      <c r="T2085" s="9">
        <f t="shared" si="327"/>
        <v>22.875</v>
      </c>
      <c r="U2085" s="8">
        <f t="shared" si="328"/>
        <v>23.008333333333336</v>
      </c>
      <c r="V2085" s="8">
        <f t="shared" si="329"/>
        <v>22.975000000000001</v>
      </c>
    </row>
    <row r="2086" spans="1:22" ht="13.5" x14ac:dyDescent="0.25">
      <c r="A2086" s="3">
        <f>RSI!A2086</f>
        <v>45041</v>
      </c>
      <c r="B2086" s="2">
        <f>RSI!B2086</f>
        <v>4.2378</v>
      </c>
      <c r="C2086" s="2">
        <f>RSI!I2086</f>
        <v>42.263227016749205</v>
      </c>
      <c r="D2086" s="2">
        <f>MACD!E2086</f>
        <v>5.7157520998948996E-2</v>
      </c>
      <c r="E2086" s="2">
        <f>MACD!F2086</f>
        <v>-3.6810065617014422E-2</v>
      </c>
      <c r="F2086" s="2">
        <f>'Moving Avg'!D2086</f>
        <v>4.3404799999999994</v>
      </c>
      <c r="G2086" s="2">
        <f>'Moving Avg'!F2086</f>
        <v>4.3860299999999999</v>
      </c>
      <c r="H2086" s="2">
        <f>'Moving Avg'!G2086</f>
        <v>4.2381980000000041</v>
      </c>
      <c r="I2086" s="2">
        <f>'Moving Avg'!H2086</f>
        <v>4.318468499999998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0</v>
      </c>
      <c r="O2086" s="8">
        <f t="shared" si="322"/>
        <v>50</v>
      </c>
      <c r="P2086" s="8">
        <f t="shared" si="323"/>
        <v>16.5</v>
      </c>
      <c r="Q2086" s="9">
        <f t="shared" si="324"/>
        <v>18.725000000000001</v>
      </c>
      <c r="R2086" s="9">
        <f t="shared" si="325"/>
        <v>26.625</v>
      </c>
      <c r="S2086" s="9">
        <f t="shared" si="326"/>
        <v>23.675000000000001</v>
      </c>
      <c r="T2086" s="9">
        <f t="shared" si="327"/>
        <v>22.875</v>
      </c>
      <c r="U2086" s="8">
        <f t="shared" si="328"/>
        <v>23.008333333333336</v>
      </c>
      <c r="V2086" s="8">
        <f t="shared" si="329"/>
        <v>22.975000000000001</v>
      </c>
    </row>
    <row r="2087" spans="1:22" ht="13.5" x14ac:dyDescent="0.25">
      <c r="A2087" s="3">
        <f>RSI!A2087</f>
        <v>45042</v>
      </c>
      <c r="B2087" s="2">
        <f>RSI!B2087</f>
        <v>4.2378</v>
      </c>
      <c r="C2087" s="2">
        <f>RSI!I2087</f>
        <v>42.263227016749205</v>
      </c>
      <c r="D2087" s="2">
        <f>MACD!E2087</f>
        <v>8.0132682719713522E-2</v>
      </c>
      <c r="E2087" s="2">
        <f>MACD!F2087</f>
        <v>-1.3421515949668835E-2</v>
      </c>
      <c r="F2087" s="2">
        <f>'Moving Avg'!D2087</f>
        <v>4.3139199999999995</v>
      </c>
      <c r="G2087" s="2">
        <f>'Moving Avg'!F2087</f>
        <v>4.3908949999999987</v>
      </c>
      <c r="H2087" s="2">
        <f>'Moving Avg'!G2087</f>
        <v>4.239258000000004</v>
      </c>
      <c r="I2087" s="2">
        <f>'Moving Avg'!H2087</f>
        <v>4.3184854999999995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16.5</v>
      </c>
      <c r="Q2087" s="9">
        <f t="shared" si="324"/>
        <v>11.225</v>
      </c>
      <c r="R2087" s="9">
        <f t="shared" si="325"/>
        <v>9.125</v>
      </c>
      <c r="S2087" s="9">
        <f t="shared" si="326"/>
        <v>11.175000000000001</v>
      </c>
      <c r="T2087" s="9">
        <f t="shared" si="327"/>
        <v>10.375</v>
      </c>
      <c r="U2087" s="8">
        <f t="shared" si="328"/>
        <v>10.508333333333335</v>
      </c>
      <c r="V2087" s="8">
        <f t="shared" si="329"/>
        <v>10.475000000000001</v>
      </c>
    </row>
    <row r="2088" spans="1:22" ht="13.5" x14ac:dyDescent="0.25">
      <c r="A2088" s="3">
        <f>RSI!A2088</f>
        <v>45043</v>
      </c>
      <c r="B2088" s="2">
        <f>RSI!B2088</f>
        <v>4.2290000000000001</v>
      </c>
      <c r="C2088" s="2">
        <f>RSI!I2088</f>
        <v>41.615948538636871</v>
      </c>
      <c r="D2088" s="2">
        <f>MACD!E2088</f>
        <v>0.10079604095997485</v>
      </c>
      <c r="E2088" s="2">
        <f>MACD!F2088</f>
        <v>9.4219954322599039E-3</v>
      </c>
      <c r="F2088" s="2">
        <f>'Moving Avg'!D2088</f>
        <v>4.2855999999999996</v>
      </c>
      <c r="G2088" s="2">
        <f>'Moving Avg'!F2088</f>
        <v>4.3948749999999999</v>
      </c>
      <c r="H2088" s="2">
        <f>'Moving Avg'!G2088</f>
        <v>4.2401420000000032</v>
      </c>
      <c r="I2088" s="2">
        <f>'Moving Avg'!H2088</f>
        <v>4.3174924999999993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  <c r="M2088" s="8">
        <f t="shared" si="320"/>
        <v>25</v>
      </c>
      <c r="N2088" s="8">
        <f t="shared" si="321"/>
        <v>0</v>
      </c>
      <c r="O2088" s="8">
        <f t="shared" si="322"/>
        <v>0</v>
      </c>
      <c r="P2088" s="8">
        <f t="shared" si="323"/>
        <v>16.5</v>
      </c>
      <c r="Q2088" s="9">
        <f t="shared" si="324"/>
        <v>11.225</v>
      </c>
      <c r="R2088" s="9">
        <f t="shared" si="325"/>
        <v>9.125</v>
      </c>
      <c r="S2088" s="9">
        <f t="shared" si="326"/>
        <v>11.175000000000001</v>
      </c>
      <c r="T2088" s="9">
        <f t="shared" si="327"/>
        <v>10.375</v>
      </c>
      <c r="U2088" s="8">
        <f t="shared" si="328"/>
        <v>10.508333333333335</v>
      </c>
      <c r="V2088" s="8">
        <f t="shared" si="329"/>
        <v>10.475000000000001</v>
      </c>
    </row>
    <row r="2089" spans="1:22" ht="13.5" x14ac:dyDescent="0.25">
      <c r="A2089" s="3">
        <f>RSI!A2089</f>
        <v>45044</v>
      </c>
      <c r="B2089" s="2">
        <f>RSI!B2089</f>
        <v>4.2290000000000001</v>
      </c>
      <c r="C2089" s="2">
        <f>RSI!I2089</f>
        <v>41.615948538636871</v>
      </c>
      <c r="D2089" s="2">
        <f>MACD!E2089</f>
        <v>0.11886111033955338</v>
      </c>
      <c r="E2089" s="2">
        <f>MACD!F2089</f>
        <v>3.1309818413718597E-2</v>
      </c>
      <c r="F2089" s="2">
        <f>'Moving Avg'!D2089</f>
        <v>4.2590599999999998</v>
      </c>
      <c r="G2089" s="2">
        <f>'Moving Avg'!F2089</f>
        <v>4.3908949999999987</v>
      </c>
      <c r="H2089" s="2">
        <f>'Moving Avg'!G2089</f>
        <v>4.2412040000000033</v>
      </c>
      <c r="I2089" s="2">
        <f>'Moving Avg'!H2089</f>
        <v>4.3167010000000001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16.5</v>
      </c>
      <c r="Q2089" s="9">
        <f t="shared" si="324"/>
        <v>11.225</v>
      </c>
      <c r="R2089" s="9">
        <f t="shared" si="325"/>
        <v>9.125</v>
      </c>
      <c r="S2089" s="9">
        <f t="shared" si="326"/>
        <v>11.175000000000001</v>
      </c>
      <c r="T2089" s="9">
        <f t="shared" si="327"/>
        <v>10.375</v>
      </c>
      <c r="U2089" s="8">
        <f t="shared" si="328"/>
        <v>10.508333333333335</v>
      </c>
      <c r="V2089" s="8">
        <f t="shared" si="329"/>
        <v>10.475000000000001</v>
      </c>
    </row>
    <row r="2090" spans="1:22" ht="13.5" x14ac:dyDescent="0.25">
      <c r="A2090" s="3">
        <f>RSI!A2090</f>
        <v>45048</v>
      </c>
      <c r="B2090" s="2">
        <f>RSI!B2090</f>
        <v>4.2290000000000001</v>
      </c>
      <c r="C2090" s="2">
        <f>RSI!I2090</f>
        <v>41.615948538636864</v>
      </c>
      <c r="D2090" s="2">
        <f>MACD!E2090</f>
        <v>9.3853844351022175E-2</v>
      </c>
      <c r="E2090" s="2">
        <f>MACD!F2090</f>
        <v>4.3818623601179316E-2</v>
      </c>
      <c r="F2090" s="2">
        <f>'Moving Avg'!D2090</f>
        <v>4.2325199999999992</v>
      </c>
      <c r="G2090" s="2">
        <f>'Moving Avg'!F2090</f>
        <v>4.3869150000000001</v>
      </c>
      <c r="H2090" s="2">
        <f>'Moving Avg'!G2090</f>
        <v>4.2426200000000032</v>
      </c>
      <c r="I2090" s="2">
        <f>'Moving Avg'!H2090</f>
        <v>4.3171974999999998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0"/>
        <v>25</v>
      </c>
      <c r="N2090" s="8">
        <f t="shared" si="321"/>
        <v>0</v>
      </c>
      <c r="O2090" s="8">
        <f t="shared" si="322"/>
        <v>0</v>
      </c>
      <c r="P2090" s="8">
        <f t="shared" si="323"/>
        <v>16.5</v>
      </c>
      <c r="Q2090" s="9">
        <f t="shared" si="324"/>
        <v>11.225</v>
      </c>
      <c r="R2090" s="9">
        <f t="shared" si="325"/>
        <v>9.125</v>
      </c>
      <c r="S2090" s="9">
        <f t="shared" si="326"/>
        <v>11.175000000000001</v>
      </c>
      <c r="T2090" s="9">
        <f t="shared" si="327"/>
        <v>10.375</v>
      </c>
      <c r="U2090" s="8">
        <f t="shared" si="328"/>
        <v>10.508333333333335</v>
      </c>
      <c r="V2090" s="8">
        <f t="shared" si="329"/>
        <v>10.475000000000001</v>
      </c>
    </row>
    <row r="2091" spans="1:22" ht="13.5" x14ac:dyDescent="0.25">
      <c r="A2091" s="3">
        <f>RSI!A2091</f>
        <v>45049</v>
      </c>
      <c r="B2091" s="2">
        <f>RSI!B2091</f>
        <v>4.2378</v>
      </c>
      <c r="C2091" s="2">
        <f>RSI!I2091</f>
        <v>42.711790215961116</v>
      </c>
      <c r="D2091" s="2">
        <f>MACD!E2091</f>
        <v>9.8401384167973838E-2</v>
      </c>
      <c r="E2091" s="2">
        <f>MACD!F2091</f>
        <v>5.4735175714538217E-2</v>
      </c>
      <c r="F2091" s="2">
        <f>'Moving Avg'!D2091</f>
        <v>4.2325199999999992</v>
      </c>
      <c r="G2091" s="2">
        <f>'Moving Avg'!F2091</f>
        <v>4.3833749999999991</v>
      </c>
      <c r="H2091" s="2">
        <f>'Moving Avg'!G2091</f>
        <v>4.2442120000000028</v>
      </c>
      <c r="I2091" s="2">
        <f>'Moving Avg'!H2091</f>
        <v>4.317456</v>
      </c>
      <c r="J2091" s="6" t="str">
        <f>OBV!F2091</f>
        <v>BEARISH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16.5</v>
      </c>
      <c r="Q2091" s="9">
        <f t="shared" si="324"/>
        <v>11.225</v>
      </c>
      <c r="R2091" s="9">
        <f t="shared" si="325"/>
        <v>9.125</v>
      </c>
      <c r="S2091" s="9">
        <f t="shared" si="326"/>
        <v>11.175000000000001</v>
      </c>
      <c r="T2091" s="9">
        <f t="shared" si="327"/>
        <v>10.375</v>
      </c>
      <c r="U2091" s="8">
        <f t="shared" si="328"/>
        <v>10.508333333333335</v>
      </c>
      <c r="V2091" s="8">
        <f t="shared" si="329"/>
        <v>10.475000000000001</v>
      </c>
    </row>
    <row r="2092" spans="1:22" ht="13.5" x14ac:dyDescent="0.25">
      <c r="A2092" s="3">
        <f>RSI!A2092</f>
        <v>45050</v>
      </c>
      <c r="B2092" s="2">
        <f>RSI!B2092</f>
        <v>4.2024999999999997</v>
      </c>
      <c r="C2092" s="2">
        <f>RSI!I2092</f>
        <v>39.50833246170361</v>
      </c>
      <c r="D2092" s="2">
        <f>MACD!E2092</f>
        <v>0.1011961645468622</v>
      </c>
      <c r="E2092" s="2">
        <f>MACD!F2092</f>
        <v>6.4027373481003014E-2</v>
      </c>
      <c r="F2092" s="2">
        <f>'Moving Avg'!D2092</f>
        <v>4.22546</v>
      </c>
      <c r="G2092" s="2">
        <f>'Moving Avg'!F2092</f>
        <v>4.3661250000000003</v>
      </c>
      <c r="H2092" s="2">
        <f>'Moving Avg'!G2092</f>
        <v>4.245274000000002</v>
      </c>
      <c r="I2092" s="2">
        <f>'Moving Avg'!H2092</f>
        <v>4.3173369999999993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16.5</v>
      </c>
      <c r="Q2092" s="9">
        <f t="shared" si="324"/>
        <v>11.225</v>
      </c>
      <c r="R2092" s="9">
        <f t="shared" si="325"/>
        <v>9.125</v>
      </c>
      <c r="S2092" s="9">
        <f t="shared" si="326"/>
        <v>11.175000000000001</v>
      </c>
      <c r="T2092" s="9">
        <f t="shared" si="327"/>
        <v>10.375</v>
      </c>
      <c r="U2092" s="8">
        <f t="shared" si="328"/>
        <v>10.508333333333335</v>
      </c>
      <c r="V2092" s="8">
        <f t="shared" si="329"/>
        <v>10.475000000000001</v>
      </c>
    </row>
    <row r="2093" spans="1:22" ht="13.5" x14ac:dyDescent="0.25">
      <c r="A2093" s="3">
        <f>RSI!A2093</f>
        <v>45051</v>
      </c>
      <c r="B2093" s="2">
        <f>RSI!B2093</f>
        <v>4.1848000000000001</v>
      </c>
      <c r="C2093" s="2">
        <f>RSI!I2093</f>
        <v>37.970528032902386</v>
      </c>
      <c r="D2093" s="2">
        <f>MACD!E2093</f>
        <v>0.10545935527622596</v>
      </c>
      <c r="E2093" s="2">
        <f>MACD!F2093</f>
        <v>7.2313769840047615E-2</v>
      </c>
      <c r="F2093" s="2">
        <f>'Moving Avg'!D2093</f>
        <v>4.2166199999999998</v>
      </c>
      <c r="G2093" s="2">
        <f>'Moving Avg'!F2093</f>
        <v>4.3479899999999994</v>
      </c>
      <c r="H2093" s="2">
        <f>'Moving Avg'!G2093</f>
        <v>4.2459820000000015</v>
      </c>
      <c r="I2093" s="2">
        <f>'Moving Avg'!H2093</f>
        <v>4.3167269999999993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16.5</v>
      </c>
      <c r="Q2093" s="9">
        <f t="shared" si="324"/>
        <v>11.225</v>
      </c>
      <c r="R2093" s="9">
        <f t="shared" si="325"/>
        <v>9.125</v>
      </c>
      <c r="S2093" s="9">
        <f t="shared" si="326"/>
        <v>11.175000000000001</v>
      </c>
      <c r="T2093" s="9">
        <f t="shared" si="327"/>
        <v>10.375</v>
      </c>
      <c r="U2093" s="8">
        <f t="shared" si="328"/>
        <v>10.508333333333335</v>
      </c>
      <c r="V2093" s="8">
        <f t="shared" si="329"/>
        <v>10.475000000000001</v>
      </c>
    </row>
    <row r="2094" spans="1:22" ht="13.5" x14ac:dyDescent="0.25">
      <c r="A2094" s="3">
        <f>RSI!A2094</f>
        <v>45054</v>
      </c>
      <c r="B2094" s="2">
        <f>RSI!B2094</f>
        <v>4.1759000000000004</v>
      </c>
      <c r="C2094" s="2">
        <f>RSI!I2094</f>
        <v>37.186734149008771</v>
      </c>
      <c r="D2094" s="2">
        <f>MACD!E2094</f>
        <v>0.10900505336588484</v>
      </c>
      <c r="E2094" s="2">
        <f>MACD!F2094</f>
        <v>7.9652026545215054E-2</v>
      </c>
      <c r="F2094" s="2">
        <f>'Moving Avg'!D2094</f>
        <v>4.2060000000000004</v>
      </c>
      <c r="G2094" s="2">
        <f>'Moving Avg'!F2094</f>
        <v>4.3271999999999995</v>
      </c>
      <c r="H2094" s="2">
        <f>'Moving Avg'!G2094</f>
        <v>4.2466900000000019</v>
      </c>
      <c r="I2094" s="2">
        <f>'Moving Avg'!H2094</f>
        <v>4.316514999999999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16.5</v>
      </c>
      <c r="Q2094" s="9">
        <f t="shared" si="324"/>
        <v>11.225</v>
      </c>
      <c r="R2094" s="9">
        <f t="shared" si="325"/>
        <v>9.125</v>
      </c>
      <c r="S2094" s="9">
        <f t="shared" si="326"/>
        <v>11.175000000000001</v>
      </c>
      <c r="T2094" s="9">
        <f t="shared" si="327"/>
        <v>10.375</v>
      </c>
      <c r="U2094" s="8">
        <f t="shared" si="328"/>
        <v>10.508333333333335</v>
      </c>
      <c r="V2094" s="8">
        <f t="shared" si="329"/>
        <v>10.475000000000001</v>
      </c>
    </row>
    <row r="2095" spans="1:22" ht="13.5" x14ac:dyDescent="0.25">
      <c r="A2095" s="3">
        <f>RSI!A2095</f>
        <v>45055</v>
      </c>
      <c r="B2095" s="2">
        <f>RSI!B2095</f>
        <v>4.1670999999999996</v>
      </c>
      <c r="C2095" s="2">
        <f>RSI!I2095</f>
        <v>36.386940190174172</v>
      </c>
      <c r="D2095" s="2">
        <f>MACD!E2095</f>
        <v>0.11331002989349859</v>
      </c>
      <c r="E2095" s="2">
        <f>MACD!F2095</f>
        <v>8.6383627214871764E-2</v>
      </c>
      <c r="F2095" s="2">
        <f>'Moving Avg'!D2095</f>
        <v>4.1936200000000001</v>
      </c>
      <c r="G2095" s="2">
        <f>'Moving Avg'!F2095</f>
        <v>4.3099499999999988</v>
      </c>
      <c r="H2095" s="2">
        <f>'Moving Avg'!G2095</f>
        <v>4.2470440000000016</v>
      </c>
      <c r="I2095" s="2">
        <f>'Moving Avg'!H2095</f>
        <v>4.3162589999999996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16.5</v>
      </c>
      <c r="Q2095" s="9">
        <f t="shared" si="324"/>
        <v>11.225</v>
      </c>
      <c r="R2095" s="9">
        <f t="shared" si="325"/>
        <v>9.125</v>
      </c>
      <c r="S2095" s="9">
        <f t="shared" si="326"/>
        <v>11.175000000000001</v>
      </c>
      <c r="T2095" s="9">
        <f t="shared" si="327"/>
        <v>10.375</v>
      </c>
      <c r="U2095" s="8">
        <f t="shared" si="328"/>
        <v>10.508333333333335</v>
      </c>
      <c r="V2095" s="8">
        <f t="shared" si="329"/>
        <v>10.475000000000001</v>
      </c>
    </row>
    <row r="2096" spans="1:22" ht="13.5" x14ac:dyDescent="0.25">
      <c r="A2096" s="3">
        <f>RSI!A2096</f>
        <v>45056</v>
      </c>
      <c r="B2096" s="2">
        <f>RSI!B2096</f>
        <v>4.1494</v>
      </c>
      <c r="C2096" s="2">
        <f>RSI!I2096</f>
        <v>34.767236648980571</v>
      </c>
      <c r="D2096" s="2">
        <f>MACD!E2096</f>
        <v>9.9858828826604018E-2</v>
      </c>
      <c r="E2096" s="2">
        <f>MACD!F2096</f>
        <v>8.9078667537218229E-2</v>
      </c>
      <c r="F2096" s="2">
        <f>'Moving Avg'!D2096</f>
        <v>4.1759399999999998</v>
      </c>
      <c r="G2096" s="2">
        <f>'Moving Avg'!F2096</f>
        <v>4.2927</v>
      </c>
      <c r="H2096" s="2">
        <f>'Moving Avg'!G2096</f>
        <v>4.2470440000000016</v>
      </c>
      <c r="I2096" s="2">
        <f>'Moving Avg'!H2096</f>
        <v>4.3163574999999996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16.5</v>
      </c>
      <c r="Q2096" s="9">
        <f t="shared" si="324"/>
        <v>11.225</v>
      </c>
      <c r="R2096" s="9">
        <f t="shared" si="325"/>
        <v>9.125</v>
      </c>
      <c r="S2096" s="9">
        <f t="shared" si="326"/>
        <v>11.175000000000001</v>
      </c>
      <c r="T2096" s="9">
        <f t="shared" si="327"/>
        <v>10.375</v>
      </c>
      <c r="U2096" s="8">
        <f t="shared" si="328"/>
        <v>10.508333333333335</v>
      </c>
      <c r="V2096" s="8">
        <f t="shared" si="329"/>
        <v>10.475000000000001</v>
      </c>
    </row>
    <row r="2097" spans="1:22" ht="13.5" x14ac:dyDescent="0.25">
      <c r="A2097" s="3">
        <f>RSI!A2097</f>
        <v>45057</v>
      </c>
      <c r="B2097" s="2">
        <f>RSI!B2097</f>
        <v>4.1581999999999999</v>
      </c>
      <c r="C2097" s="2">
        <f>RSI!I2097</f>
        <v>36.285756982359466</v>
      </c>
      <c r="D2097" s="2">
        <f>MACD!E2097</f>
        <v>8.8537701736282948E-2</v>
      </c>
      <c r="E2097" s="2">
        <f>MACD!F2097</f>
        <v>8.8970474377031178E-2</v>
      </c>
      <c r="F2097" s="2">
        <f>'Moving Avg'!D2097</f>
        <v>4.1670800000000003</v>
      </c>
      <c r="G2097" s="2">
        <f>'Moving Avg'!F2097</f>
        <v>4.2758899999999986</v>
      </c>
      <c r="H2097" s="2">
        <f>'Moving Avg'!G2097</f>
        <v>4.2472200000000013</v>
      </c>
      <c r="I2097" s="2">
        <f>'Moving Avg'!H2097</f>
        <v>4.3167010000000001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45</v>
      </c>
      <c r="O2097" s="8">
        <f t="shared" si="322"/>
        <v>0</v>
      </c>
      <c r="P2097" s="8">
        <f t="shared" si="323"/>
        <v>16.5</v>
      </c>
      <c r="Q2097" s="9">
        <f t="shared" si="324"/>
        <v>26.975000000000001</v>
      </c>
      <c r="R2097" s="9">
        <f t="shared" si="325"/>
        <v>18.125</v>
      </c>
      <c r="S2097" s="9">
        <f t="shared" si="326"/>
        <v>17.925000000000001</v>
      </c>
      <c r="T2097" s="9">
        <f t="shared" si="327"/>
        <v>21.625</v>
      </c>
      <c r="U2097" s="8">
        <f t="shared" si="328"/>
        <v>21.008333333333336</v>
      </c>
      <c r="V2097" s="8">
        <f t="shared" si="329"/>
        <v>21.162500000000001</v>
      </c>
    </row>
    <row r="2098" spans="1:22" ht="13.5" x14ac:dyDescent="0.25">
      <c r="A2098" s="3">
        <f>RSI!A2098</f>
        <v>45058</v>
      </c>
      <c r="B2098" s="2">
        <f>RSI!B2098</f>
        <v>4.1494</v>
      </c>
      <c r="C2098" s="2">
        <f>RSI!I2098</f>
        <v>35.398350605542305</v>
      </c>
      <c r="D2098" s="2">
        <f>MACD!E2098</f>
        <v>7.8864024366530394E-2</v>
      </c>
      <c r="E2098" s="2">
        <f>MACD!F2098</f>
        <v>8.6949184374931029E-2</v>
      </c>
      <c r="F2098" s="2">
        <f>'Moving Avg'!D2098</f>
        <v>4.16</v>
      </c>
      <c r="G2098" s="2">
        <f>'Moving Avg'!F2098</f>
        <v>4.2586399999999998</v>
      </c>
      <c r="H2098" s="2">
        <f>'Moving Avg'!G2098</f>
        <v>4.2472200000000013</v>
      </c>
      <c r="I2098" s="2">
        <f>'Moving Avg'!H2098</f>
        <v>4.3167190000000009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  <c r="M2098" s="8">
        <f t="shared" si="320"/>
        <v>25</v>
      </c>
      <c r="N2098" s="8">
        <f t="shared" si="321"/>
        <v>45</v>
      </c>
      <c r="O2098" s="8">
        <f t="shared" si="322"/>
        <v>0</v>
      </c>
      <c r="P2098" s="8">
        <f t="shared" si="323"/>
        <v>16.5</v>
      </c>
      <c r="Q2098" s="9">
        <f t="shared" si="324"/>
        <v>26.975000000000001</v>
      </c>
      <c r="R2098" s="9">
        <f t="shared" si="325"/>
        <v>18.125</v>
      </c>
      <c r="S2098" s="9">
        <f t="shared" si="326"/>
        <v>17.925000000000001</v>
      </c>
      <c r="T2098" s="9">
        <f t="shared" si="327"/>
        <v>21.625</v>
      </c>
      <c r="U2098" s="8">
        <f t="shared" si="328"/>
        <v>21.008333333333336</v>
      </c>
      <c r="V2098" s="8">
        <f t="shared" si="329"/>
        <v>21.162500000000001</v>
      </c>
    </row>
    <row r="2099" spans="1:22" ht="13.5" x14ac:dyDescent="0.25">
      <c r="A2099" s="3">
        <f>RSI!A2099</f>
        <v>45061</v>
      </c>
      <c r="B2099" s="2">
        <f>RSI!B2099</f>
        <v>4.1139999999999999</v>
      </c>
      <c r="C2099" s="2">
        <f>RSI!I2099</f>
        <v>32.007254812165641</v>
      </c>
      <c r="D2099" s="2">
        <f>MACD!E2099</f>
        <v>7.3915541819099317E-2</v>
      </c>
      <c r="E2099" s="2">
        <f>MACD!F2099</f>
        <v>8.4342455863764695E-2</v>
      </c>
      <c r="F2099" s="2">
        <f>'Moving Avg'!D2099</f>
        <v>4.1476199999999999</v>
      </c>
      <c r="G2099" s="2">
        <f>'Moving Avg'!F2099</f>
        <v>4.2396200000000004</v>
      </c>
      <c r="H2099" s="2">
        <f>'Moving Avg'!G2099</f>
        <v>4.2468660000000007</v>
      </c>
      <c r="I2099" s="2">
        <f>'Moving Avg'!H2099</f>
        <v>4.3163585000000007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16.5</v>
      </c>
      <c r="Q2099" s="9">
        <f t="shared" si="324"/>
        <v>26.975000000000001</v>
      </c>
      <c r="R2099" s="9">
        <f t="shared" si="325"/>
        <v>18.125</v>
      </c>
      <c r="S2099" s="9">
        <f t="shared" si="326"/>
        <v>17.925000000000001</v>
      </c>
      <c r="T2099" s="9">
        <f t="shared" si="327"/>
        <v>21.625</v>
      </c>
      <c r="U2099" s="8">
        <f t="shared" si="328"/>
        <v>21.008333333333336</v>
      </c>
      <c r="V2099" s="8">
        <f t="shared" si="329"/>
        <v>21.162500000000001</v>
      </c>
    </row>
    <row r="2100" spans="1:22" ht="13.5" x14ac:dyDescent="0.25">
      <c r="A2100" s="3">
        <f>RSI!A2100</f>
        <v>45062</v>
      </c>
      <c r="B2100" s="2">
        <f>RSI!B2100</f>
        <v>4.1139999999999999</v>
      </c>
      <c r="C2100" s="2">
        <f>RSI!I2100</f>
        <v>32.007254812165641</v>
      </c>
      <c r="D2100" s="2">
        <f>MACD!E2100</f>
        <v>7.0506724531863796E-2</v>
      </c>
      <c r="E2100" s="2">
        <f>MACD!F2100</f>
        <v>8.1575309597384515E-2</v>
      </c>
      <c r="F2100" s="2">
        <f>'Moving Avg'!D2100</f>
        <v>4.1370000000000005</v>
      </c>
      <c r="G2100" s="2">
        <f>'Moving Avg'!F2100</f>
        <v>4.2338699999999996</v>
      </c>
      <c r="H2100" s="2">
        <f>'Moving Avg'!G2100</f>
        <v>4.246512000000001</v>
      </c>
      <c r="I2100" s="2">
        <f>'Moving Avg'!H2100</f>
        <v>4.315837000000001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25</v>
      </c>
      <c r="N2100" s="8">
        <f t="shared" si="321"/>
        <v>45</v>
      </c>
      <c r="O2100" s="8">
        <f t="shared" si="322"/>
        <v>0</v>
      </c>
      <c r="P2100" s="8">
        <f t="shared" si="323"/>
        <v>16.5</v>
      </c>
      <c r="Q2100" s="9">
        <f t="shared" si="324"/>
        <v>26.975000000000001</v>
      </c>
      <c r="R2100" s="9">
        <f t="shared" si="325"/>
        <v>18.125</v>
      </c>
      <c r="S2100" s="9">
        <f t="shared" si="326"/>
        <v>17.925000000000001</v>
      </c>
      <c r="T2100" s="9">
        <f t="shared" si="327"/>
        <v>21.625</v>
      </c>
      <c r="U2100" s="8">
        <f t="shared" si="328"/>
        <v>21.008333333333336</v>
      </c>
      <c r="V2100" s="8">
        <f t="shared" si="329"/>
        <v>21.162500000000001</v>
      </c>
    </row>
    <row r="2101" spans="1:22" ht="13.5" x14ac:dyDescent="0.25">
      <c r="A2101" s="3">
        <f>RSI!A2101</f>
        <v>45063</v>
      </c>
      <c r="B2101" s="2">
        <f>RSI!B2101</f>
        <v>4.1139999999999999</v>
      </c>
      <c r="C2101" s="2">
        <f>RSI!I2101</f>
        <v>32.007254812165641</v>
      </c>
      <c r="D2101" s="2">
        <f>MACD!E2101</f>
        <v>6.9696890765148289E-2</v>
      </c>
      <c r="E2101" s="2">
        <f>MACD!F2101</f>
        <v>7.9199625830937273E-2</v>
      </c>
      <c r="F2101" s="2">
        <f>'Moving Avg'!D2101</f>
        <v>4.1299200000000003</v>
      </c>
      <c r="G2101" s="2">
        <f>'Moving Avg'!F2101</f>
        <v>4.2197149999999999</v>
      </c>
      <c r="H2101" s="2">
        <f>'Moving Avg'!G2101</f>
        <v>4.2466900000000019</v>
      </c>
      <c r="I2101" s="2">
        <f>'Moving Avg'!H2101</f>
        <v>4.3153155000000005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25</v>
      </c>
      <c r="N2101" s="8">
        <f t="shared" si="321"/>
        <v>45</v>
      </c>
      <c r="O2101" s="8">
        <f t="shared" si="322"/>
        <v>0</v>
      </c>
      <c r="P2101" s="8">
        <f t="shared" si="323"/>
        <v>16.5</v>
      </c>
      <c r="Q2101" s="9">
        <f t="shared" si="324"/>
        <v>26.975000000000001</v>
      </c>
      <c r="R2101" s="9">
        <f t="shared" si="325"/>
        <v>18.125</v>
      </c>
      <c r="S2101" s="9">
        <f t="shared" si="326"/>
        <v>17.925000000000001</v>
      </c>
      <c r="T2101" s="9">
        <f t="shared" si="327"/>
        <v>21.625</v>
      </c>
      <c r="U2101" s="8">
        <f t="shared" si="328"/>
        <v>21.008333333333336</v>
      </c>
      <c r="V2101" s="8">
        <f t="shared" si="329"/>
        <v>21.162500000000001</v>
      </c>
    </row>
    <row r="2102" spans="1:22" ht="13.5" x14ac:dyDescent="0.25">
      <c r="A2102" s="3">
        <f>RSI!A2102</f>
        <v>45064</v>
      </c>
      <c r="B2102" s="2">
        <f>RSI!B2102</f>
        <v>4.1494</v>
      </c>
      <c r="C2102" s="2">
        <f>RSI!I2102</f>
        <v>39.273190451852628</v>
      </c>
      <c r="D2102" s="2">
        <f>MACD!E2102</f>
        <v>6.1625973816694213E-2</v>
      </c>
      <c r="E2102" s="2">
        <f>MACD!F2102</f>
        <v>7.5684895428088664E-2</v>
      </c>
      <c r="F2102" s="2">
        <f>'Moving Avg'!D2102</f>
        <v>4.1281600000000003</v>
      </c>
      <c r="G2102" s="2">
        <f>'Moving Avg'!F2102</f>
        <v>4.2086550000000011</v>
      </c>
      <c r="H2102" s="2">
        <f>'Moving Avg'!G2102</f>
        <v>4.2477520000000002</v>
      </c>
      <c r="I2102" s="2">
        <f>'Moving Avg'!H2102</f>
        <v>4.3150115000000007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0</v>
      </c>
      <c r="P2102" s="8">
        <f t="shared" si="323"/>
        <v>16.5</v>
      </c>
      <c r="Q2102" s="9">
        <f t="shared" si="324"/>
        <v>26.975000000000001</v>
      </c>
      <c r="R2102" s="9">
        <f t="shared" si="325"/>
        <v>18.125</v>
      </c>
      <c r="S2102" s="9">
        <f t="shared" si="326"/>
        <v>17.925000000000001</v>
      </c>
      <c r="T2102" s="9">
        <f t="shared" si="327"/>
        <v>21.625</v>
      </c>
      <c r="U2102" s="8">
        <f t="shared" si="328"/>
        <v>21.008333333333336</v>
      </c>
      <c r="V2102" s="8">
        <f t="shared" si="329"/>
        <v>21.162500000000001</v>
      </c>
    </row>
    <row r="2103" spans="1:22" ht="13.5" x14ac:dyDescent="0.25">
      <c r="A2103" s="3">
        <f>RSI!A2103</f>
        <v>45065</v>
      </c>
      <c r="B2103" s="2">
        <f>RSI!B2103</f>
        <v>4.1494</v>
      </c>
      <c r="C2103" s="2">
        <f>RSI!I2103</f>
        <v>39.273190451852628</v>
      </c>
      <c r="D2103" s="2">
        <f>MACD!E2103</f>
        <v>5.2482366819281978E-2</v>
      </c>
      <c r="E2103" s="2">
        <f>MACD!F2103</f>
        <v>7.1044389706327329E-2</v>
      </c>
      <c r="F2103" s="2">
        <f>'Moving Avg'!D2103</f>
        <v>4.1281599999999994</v>
      </c>
      <c r="G2103" s="2">
        <f>'Moving Avg'!F2103</f>
        <v>4.1975950000000006</v>
      </c>
      <c r="H2103" s="2">
        <f>'Moving Avg'!G2103</f>
        <v>4.2488140000000012</v>
      </c>
      <c r="I2103" s="2">
        <f>'Moving Avg'!H2103</f>
        <v>4.3142245000000017</v>
      </c>
      <c r="J2103" s="6" t="str">
        <f>OBV!F2103</f>
        <v>BEARISH</v>
      </c>
      <c r="K2103" s="6" t="str">
        <f>OBV!G2103</f>
        <v>NEUTRAL</v>
      </c>
      <c r="L2103" s="6" t="str">
        <f>OBV!H2103</f>
        <v>NEUTRAL</v>
      </c>
      <c r="M2103" s="8">
        <f t="shared" si="320"/>
        <v>25</v>
      </c>
      <c r="N2103" s="8">
        <f t="shared" si="321"/>
        <v>45</v>
      </c>
      <c r="O2103" s="8">
        <f t="shared" si="322"/>
        <v>0</v>
      </c>
      <c r="P2103" s="8">
        <f t="shared" si="323"/>
        <v>16.5</v>
      </c>
      <c r="Q2103" s="9">
        <f t="shared" si="324"/>
        <v>26.975000000000001</v>
      </c>
      <c r="R2103" s="9">
        <f t="shared" si="325"/>
        <v>18.125</v>
      </c>
      <c r="S2103" s="9">
        <f t="shared" si="326"/>
        <v>17.925000000000001</v>
      </c>
      <c r="T2103" s="9">
        <f t="shared" si="327"/>
        <v>21.625</v>
      </c>
      <c r="U2103" s="8">
        <f t="shared" si="328"/>
        <v>21.008333333333336</v>
      </c>
      <c r="V2103" s="8">
        <f t="shared" si="329"/>
        <v>21.162500000000001</v>
      </c>
    </row>
    <row r="2104" spans="1:22" ht="13.5" x14ac:dyDescent="0.25">
      <c r="A2104" s="3">
        <f>RSI!A2104</f>
        <v>45068</v>
      </c>
      <c r="B2104" s="2">
        <f>RSI!B2104</f>
        <v>4.1494</v>
      </c>
      <c r="C2104" s="2">
        <f>RSI!I2104</f>
        <v>39.273190451852628</v>
      </c>
      <c r="D2104" s="2">
        <f>MACD!E2104</f>
        <v>4.3754670547015984E-2</v>
      </c>
      <c r="E2104" s="2">
        <f>MACD!F2104</f>
        <v>6.5586445874465063E-2</v>
      </c>
      <c r="F2104" s="2">
        <f>'Moving Avg'!D2104</f>
        <v>4.1352400000000005</v>
      </c>
      <c r="G2104" s="2">
        <f>'Moving Avg'!F2104</f>
        <v>4.1869800000000001</v>
      </c>
      <c r="H2104" s="2">
        <f>'Moving Avg'!G2104</f>
        <v>4.2498760000000004</v>
      </c>
      <c r="I2104" s="2">
        <f>'Moving Avg'!H2104</f>
        <v>4.3132360000000007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25</v>
      </c>
      <c r="N2104" s="8">
        <f t="shared" si="321"/>
        <v>100</v>
      </c>
      <c r="O2104" s="8">
        <f t="shared" si="322"/>
        <v>0</v>
      </c>
      <c r="P2104" s="8">
        <f t="shared" si="323"/>
        <v>83.5</v>
      </c>
      <c r="Q2104" s="9">
        <f t="shared" si="324"/>
        <v>56.274999999999999</v>
      </c>
      <c r="R2104" s="9">
        <f t="shared" si="325"/>
        <v>45.875</v>
      </c>
      <c r="S2104" s="9">
        <f t="shared" si="326"/>
        <v>56.325000000000003</v>
      </c>
      <c r="T2104" s="9">
        <f t="shared" si="327"/>
        <v>52.125</v>
      </c>
      <c r="U2104" s="8">
        <f t="shared" si="328"/>
        <v>52.82500000000001</v>
      </c>
      <c r="V2104" s="8">
        <f t="shared" si="329"/>
        <v>52.650000000000006</v>
      </c>
    </row>
    <row r="2105" spans="1:22" ht="13.5" x14ac:dyDescent="0.25">
      <c r="A2105" s="3">
        <f>RSI!A2105</f>
        <v>45069</v>
      </c>
      <c r="B2105" s="2">
        <f>RSI!B2105</f>
        <v>4.1405000000000003</v>
      </c>
      <c r="C2105" s="2">
        <f>RSI!I2105</f>
        <v>37.998126551538121</v>
      </c>
      <c r="D2105" s="2">
        <f>MACD!E2105</f>
        <v>3.6025510555387719E-2</v>
      </c>
      <c r="E2105" s="2">
        <f>MACD!F2105</f>
        <v>5.9674258810649597E-2</v>
      </c>
      <c r="F2105" s="2">
        <f>'Moving Avg'!D2105</f>
        <v>4.1405399999999997</v>
      </c>
      <c r="G2105" s="2">
        <f>'Moving Avg'!F2105</f>
        <v>4.1759199999999996</v>
      </c>
      <c r="H2105" s="2">
        <f>'Moving Avg'!G2105</f>
        <v>4.2504060000000008</v>
      </c>
      <c r="I2105" s="2">
        <f>'Moving Avg'!H2105</f>
        <v>4.3118810000000014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100</v>
      </c>
      <c r="O2105" s="8">
        <f t="shared" si="322"/>
        <v>0</v>
      </c>
      <c r="P2105" s="8">
        <f t="shared" si="323"/>
        <v>16.5</v>
      </c>
      <c r="Q2105" s="9">
        <f t="shared" si="324"/>
        <v>46.225000000000001</v>
      </c>
      <c r="R2105" s="9">
        <f t="shared" si="325"/>
        <v>29.125</v>
      </c>
      <c r="S2105" s="9">
        <f t="shared" si="326"/>
        <v>26.175000000000001</v>
      </c>
      <c r="T2105" s="9">
        <f t="shared" si="327"/>
        <v>35.375</v>
      </c>
      <c r="U2105" s="8">
        <f t="shared" si="328"/>
        <v>33.841666666666661</v>
      </c>
      <c r="V2105" s="8">
        <f t="shared" si="329"/>
        <v>34.224999999999994</v>
      </c>
    </row>
    <row r="2106" spans="1:22" ht="13.5" x14ac:dyDescent="0.25">
      <c r="A2106" s="3">
        <f>RSI!A2106</f>
        <v>45070</v>
      </c>
      <c r="B2106" s="2">
        <f>RSI!B2106</f>
        <v>4.1494</v>
      </c>
      <c r="C2106" s="2">
        <f>RSI!I2106</f>
        <v>40.092721447472812</v>
      </c>
      <c r="D2106" s="2">
        <f>MACD!E2106</f>
        <v>2.6480151467298541E-2</v>
      </c>
      <c r="E2106" s="2">
        <f>MACD!F2106</f>
        <v>5.3035437341979387E-2</v>
      </c>
      <c r="F2106" s="2">
        <f>'Moving Avg'!D2106</f>
        <v>4.1476199999999999</v>
      </c>
      <c r="G2106" s="2">
        <f>'Moving Avg'!F2106</f>
        <v>4.1715</v>
      </c>
      <c r="H2106" s="2">
        <f>'Moving Avg'!G2106</f>
        <v>4.2511140000000003</v>
      </c>
      <c r="I2106" s="2">
        <f>'Moving Avg'!H2106</f>
        <v>4.3105705000000007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100</v>
      </c>
      <c r="O2106" s="8">
        <f t="shared" si="322"/>
        <v>0</v>
      </c>
      <c r="P2106" s="8">
        <f t="shared" si="323"/>
        <v>83.5</v>
      </c>
      <c r="Q2106" s="9">
        <f t="shared" si="324"/>
        <v>56.274999999999999</v>
      </c>
      <c r="R2106" s="9">
        <f t="shared" si="325"/>
        <v>45.875</v>
      </c>
      <c r="S2106" s="9">
        <f t="shared" si="326"/>
        <v>56.325000000000003</v>
      </c>
      <c r="T2106" s="9">
        <f t="shared" si="327"/>
        <v>52.125</v>
      </c>
      <c r="U2106" s="8">
        <f t="shared" si="328"/>
        <v>52.82500000000001</v>
      </c>
      <c r="V2106" s="8">
        <f t="shared" si="329"/>
        <v>52.650000000000006</v>
      </c>
    </row>
    <row r="2107" spans="1:22" ht="13.5" x14ac:dyDescent="0.25">
      <c r="A2107" s="3">
        <f>RSI!A2107</f>
        <v>45071</v>
      </c>
      <c r="B2107" s="2">
        <f>RSI!B2107</f>
        <v>4.2024999999999997</v>
      </c>
      <c r="C2107" s="2">
        <f>RSI!I2107</f>
        <v>50.777147632002524</v>
      </c>
      <c r="D2107" s="2">
        <f>MACD!E2107</f>
        <v>1.6120338489823638E-2</v>
      </c>
      <c r="E2107" s="2">
        <f>MACD!F2107</f>
        <v>4.565241757154824E-2</v>
      </c>
      <c r="F2107" s="2">
        <f>'Moving Avg'!D2107</f>
        <v>4.1582400000000002</v>
      </c>
      <c r="G2107" s="2">
        <f>'Moving Avg'!F2107</f>
        <v>4.1697349999999993</v>
      </c>
      <c r="H2107" s="2">
        <f>'Moving Avg'!G2107</f>
        <v>4.2527080000000002</v>
      </c>
      <c r="I2107" s="2">
        <f>'Moving Avg'!H2107</f>
        <v>4.309485500000001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25</v>
      </c>
      <c r="N2107" s="8">
        <f t="shared" si="321"/>
        <v>100</v>
      </c>
      <c r="O2107" s="8">
        <f t="shared" si="322"/>
        <v>0</v>
      </c>
      <c r="P2107" s="8">
        <f t="shared" si="323"/>
        <v>83.5</v>
      </c>
      <c r="Q2107" s="9">
        <f t="shared" si="324"/>
        <v>56.274999999999999</v>
      </c>
      <c r="R2107" s="9">
        <f t="shared" si="325"/>
        <v>45.875</v>
      </c>
      <c r="S2107" s="9">
        <f t="shared" si="326"/>
        <v>56.325000000000003</v>
      </c>
      <c r="T2107" s="9">
        <f t="shared" si="327"/>
        <v>52.125</v>
      </c>
      <c r="U2107" s="8">
        <f t="shared" si="328"/>
        <v>52.82500000000001</v>
      </c>
      <c r="V2107" s="8">
        <f t="shared" si="329"/>
        <v>52.650000000000006</v>
      </c>
    </row>
    <row r="2108" spans="1:22" ht="13.5" x14ac:dyDescent="0.25">
      <c r="A2108" s="3">
        <f>RSI!A2108</f>
        <v>45072</v>
      </c>
      <c r="B2108" s="2">
        <f>RSI!B2108</f>
        <v>4.0431999999999997</v>
      </c>
      <c r="C2108" s="2">
        <f>RSI!I2108</f>
        <v>32.214797622119619</v>
      </c>
      <c r="D2108" s="2">
        <f>MACD!E2108</f>
        <v>1.7761278880806586E-2</v>
      </c>
      <c r="E2108" s="2">
        <f>MACD!F2108</f>
        <v>4.0074189833399915E-2</v>
      </c>
      <c r="F2108" s="2">
        <f>'Moving Avg'!D2108</f>
        <v>4.1369999999999996</v>
      </c>
      <c r="G2108" s="2">
        <f>'Moving Avg'!F2108</f>
        <v>4.1604449999999993</v>
      </c>
      <c r="H2108" s="2">
        <f>'Moving Avg'!G2108</f>
        <v>4.2505839999999999</v>
      </c>
      <c r="I2108" s="2">
        <f>'Moving Avg'!H2108</f>
        <v>4.3076040000000013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100</v>
      </c>
      <c r="O2108" s="8">
        <f t="shared" si="322"/>
        <v>0</v>
      </c>
      <c r="P2108" s="8">
        <f t="shared" si="323"/>
        <v>16.5</v>
      </c>
      <c r="Q2108" s="9">
        <f t="shared" si="324"/>
        <v>46.225000000000001</v>
      </c>
      <c r="R2108" s="9">
        <f t="shared" si="325"/>
        <v>29.125</v>
      </c>
      <c r="S2108" s="9">
        <f t="shared" si="326"/>
        <v>26.175000000000001</v>
      </c>
      <c r="T2108" s="9">
        <f t="shared" si="327"/>
        <v>35.375</v>
      </c>
      <c r="U2108" s="8">
        <f t="shared" si="328"/>
        <v>33.841666666666661</v>
      </c>
      <c r="V2108" s="8">
        <f t="shared" si="329"/>
        <v>34.224999999999994</v>
      </c>
    </row>
    <row r="2109" spans="1:22" ht="13.5" x14ac:dyDescent="0.25">
      <c r="A2109" s="3">
        <f>RSI!A2109</f>
        <v>45075</v>
      </c>
      <c r="B2109" s="2">
        <f>RSI!B2109</f>
        <v>4.2024999999999997</v>
      </c>
      <c r="C2109" s="2">
        <f>RSI!I2109</f>
        <v>51.362623856038951</v>
      </c>
      <c r="D2109" s="2">
        <f>MACD!E2109</f>
        <v>2.8086107668388038E-3</v>
      </c>
      <c r="E2109" s="2">
        <f>MACD!F2109</f>
        <v>3.2621074020087695E-2</v>
      </c>
      <c r="F2109" s="2">
        <f>'Moving Avg'!D2109</f>
        <v>4.1476199999999999</v>
      </c>
      <c r="G2109" s="2">
        <f>'Moving Avg'!F2109</f>
        <v>4.1591199999999997</v>
      </c>
      <c r="H2109" s="2">
        <f>'Moving Avg'!G2109</f>
        <v>4.2516459999999991</v>
      </c>
      <c r="I2109" s="2">
        <f>'Moving Avg'!H2109</f>
        <v>4.3060760000000018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  <c r="M2109" s="8">
        <f t="shared" si="320"/>
        <v>25</v>
      </c>
      <c r="N2109" s="8">
        <f t="shared" si="321"/>
        <v>100</v>
      </c>
      <c r="O2109" s="8">
        <f t="shared" si="322"/>
        <v>0</v>
      </c>
      <c r="P2109" s="8">
        <f t="shared" si="323"/>
        <v>16.5</v>
      </c>
      <c r="Q2109" s="9">
        <f t="shared" si="324"/>
        <v>46.225000000000001</v>
      </c>
      <c r="R2109" s="9">
        <f t="shared" si="325"/>
        <v>29.125</v>
      </c>
      <c r="S2109" s="9">
        <f t="shared" si="326"/>
        <v>26.175000000000001</v>
      </c>
      <c r="T2109" s="9">
        <f t="shared" si="327"/>
        <v>35.375</v>
      </c>
      <c r="U2109" s="8">
        <f t="shared" si="328"/>
        <v>33.841666666666661</v>
      </c>
      <c r="V2109" s="8">
        <f t="shared" si="329"/>
        <v>34.224999999999994</v>
      </c>
    </row>
    <row r="2110" spans="1:22" ht="13.5" x14ac:dyDescent="0.25">
      <c r="A2110" s="3">
        <f>RSI!A2110</f>
        <v>45076</v>
      </c>
      <c r="B2110" s="2">
        <f>RSI!B2110</f>
        <v>4.2024999999999997</v>
      </c>
      <c r="C2110" s="2">
        <f>RSI!I2110</f>
        <v>51.362623856038951</v>
      </c>
      <c r="D2110" s="2">
        <f>MACD!E2110</f>
        <v>-9.9469965676588501E-3</v>
      </c>
      <c r="E2110" s="2">
        <f>MACD!F2110</f>
        <v>2.4107459902538389E-2</v>
      </c>
      <c r="F2110" s="2">
        <f>'Moving Avg'!D2110</f>
        <v>4.1600200000000003</v>
      </c>
      <c r="G2110" s="2">
        <f>'Moving Avg'!F2110</f>
        <v>4.1577950000000001</v>
      </c>
      <c r="H2110" s="2">
        <f>'Moving Avg'!G2110</f>
        <v>4.2528859999999984</v>
      </c>
      <c r="I2110" s="2">
        <f>'Moving Avg'!H2110</f>
        <v>4.3045480000000023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0"/>
        <v>25</v>
      </c>
      <c r="N2110" s="8">
        <f t="shared" si="321"/>
        <v>100</v>
      </c>
      <c r="O2110" s="8">
        <f t="shared" si="322"/>
        <v>0</v>
      </c>
      <c r="P2110" s="8">
        <f t="shared" si="323"/>
        <v>83.5</v>
      </c>
      <c r="Q2110" s="9">
        <f t="shared" si="324"/>
        <v>56.274999999999999</v>
      </c>
      <c r="R2110" s="9">
        <f t="shared" si="325"/>
        <v>45.875</v>
      </c>
      <c r="S2110" s="9">
        <f t="shared" si="326"/>
        <v>56.325000000000003</v>
      </c>
      <c r="T2110" s="9">
        <f t="shared" si="327"/>
        <v>52.125</v>
      </c>
      <c r="U2110" s="8">
        <f t="shared" si="328"/>
        <v>52.82500000000001</v>
      </c>
      <c r="V2110" s="8">
        <f t="shared" si="329"/>
        <v>52.650000000000006</v>
      </c>
    </row>
    <row r="2111" spans="1:22" ht="13.5" x14ac:dyDescent="0.25">
      <c r="A2111" s="3">
        <f>RSI!A2111</f>
        <v>45077</v>
      </c>
      <c r="B2111" s="2">
        <f>RSI!B2111</f>
        <v>4.1936</v>
      </c>
      <c r="C2111" s="2">
        <f>RSI!I2111</f>
        <v>50.439418638043556</v>
      </c>
      <c r="D2111" s="2">
        <f>MACD!E2111</f>
        <v>-2.0176637680809684E-2</v>
      </c>
      <c r="E2111" s="2">
        <f>MACD!F2111</f>
        <v>1.5250640385868777E-2</v>
      </c>
      <c r="F2111" s="2">
        <f>'Moving Avg'!D2111</f>
        <v>4.1688600000000005</v>
      </c>
      <c r="G2111" s="2">
        <f>'Moving Avg'!F2111</f>
        <v>4.1555850000000003</v>
      </c>
      <c r="H2111" s="2">
        <f>'Moving Avg'!G2111</f>
        <v>4.2539479999999994</v>
      </c>
      <c r="I2111" s="2">
        <f>'Moving Avg'!H2111</f>
        <v>4.3029755000000014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16.5</v>
      </c>
      <c r="Q2111" s="9">
        <f t="shared" si="324"/>
        <v>46.225000000000001</v>
      </c>
      <c r="R2111" s="9">
        <f t="shared" si="325"/>
        <v>29.125</v>
      </c>
      <c r="S2111" s="9">
        <f t="shared" si="326"/>
        <v>26.175000000000001</v>
      </c>
      <c r="T2111" s="9">
        <f t="shared" si="327"/>
        <v>35.375</v>
      </c>
      <c r="U2111" s="8">
        <f t="shared" si="328"/>
        <v>33.841666666666661</v>
      </c>
      <c r="V2111" s="8">
        <f t="shared" si="329"/>
        <v>34.224999999999994</v>
      </c>
    </row>
    <row r="2112" spans="1:22" ht="13.5" x14ac:dyDescent="0.25">
      <c r="A2112" s="3">
        <f>RSI!A2112</f>
        <v>45078</v>
      </c>
      <c r="B2112" s="2">
        <f>RSI!B2112</f>
        <v>4.1936</v>
      </c>
      <c r="C2112" s="2">
        <f>RSI!I2112</f>
        <v>50.439418638043556</v>
      </c>
      <c r="D2112" s="2">
        <f>MACD!E2112</f>
        <v>-2.3422349234636819E-2</v>
      </c>
      <c r="E2112" s="2">
        <f>MACD!F2112</f>
        <v>7.5160424617676585E-3</v>
      </c>
      <c r="F2112" s="2">
        <f>'Moving Avg'!D2112</f>
        <v>4.1670800000000003</v>
      </c>
      <c r="G2112" s="2">
        <f>'Moving Avg'!F2112</f>
        <v>4.1551400000000012</v>
      </c>
      <c r="H2112" s="2">
        <f>'Moving Avg'!G2112</f>
        <v>4.2550099999999986</v>
      </c>
      <c r="I2112" s="2">
        <f>'Moving Avg'!H2112</f>
        <v>4.3014030000000014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46.225000000000001</v>
      </c>
      <c r="R2112" s="9">
        <f t="shared" si="325"/>
        <v>29.125</v>
      </c>
      <c r="S2112" s="9">
        <f t="shared" si="326"/>
        <v>26.175000000000001</v>
      </c>
      <c r="T2112" s="9">
        <f t="shared" si="327"/>
        <v>35.375</v>
      </c>
      <c r="U2112" s="8">
        <f t="shared" si="328"/>
        <v>33.841666666666661</v>
      </c>
      <c r="V2112" s="8">
        <f t="shared" si="329"/>
        <v>34.224999999999994</v>
      </c>
    </row>
    <row r="2113" spans="1:22" ht="13.5" x14ac:dyDescent="0.25">
      <c r="A2113" s="3">
        <f>RSI!A2113</f>
        <v>45079</v>
      </c>
      <c r="B2113" s="2">
        <f>RSI!B2113</f>
        <v>4.1936</v>
      </c>
      <c r="C2113" s="2">
        <f>RSI!I2113</f>
        <v>50.439418638043556</v>
      </c>
      <c r="D2113" s="2">
        <f>MACD!E2113</f>
        <v>-2.6202067982111998E-2</v>
      </c>
      <c r="E2113" s="2">
        <f>MACD!F2113</f>
        <v>7.7242037299172714E-4</v>
      </c>
      <c r="F2113" s="2">
        <f>'Moving Avg'!D2113</f>
        <v>4.1971600000000002</v>
      </c>
      <c r="G2113" s="2">
        <f>'Moving Avg'!F2113</f>
        <v>4.1555800000000005</v>
      </c>
      <c r="H2113" s="2">
        <f>'Moving Avg'!G2113</f>
        <v>4.2560719999999996</v>
      </c>
      <c r="I2113" s="2">
        <f>'Moving Avg'!H2113</f>
        <v>4.3000320000000016</v>
      </c>
      <c r="J2113" s="6" t="str">
        <f>OBV!F2113</f>
        <v>BEARISH</v>
      </c>
      <c r="K2113" s="6" t="str">
        <f>OBV!G2113</f>
        <v>NEUTRAL</v>
      </c>
      <c r="L2113" s="6" t="str">
        <f>OBV!H2113</f>
        <v>BEARISH DIVERGENCE</v>
      </c>
      <c r="M2113" s="8">
        <f t="shared" si="320"/>
        <v>25</v>
      </c>
      <c r="N2113" s="8">
        <f t="shared" si="321"/>
        <v>100</v>
      </c>
      <c r="O2113" s="8">
        <f t="shared" si="322"/>
        <v>0</v>
      </c>
      <c r="P2113" s="8">
        <f t="shared" si="323"/>
        <v>16.5</v>
      </c>
      <c r="Q2113" s="9">
        <f t="shared" si="324"/>
        <v>46.225000000000001</v>
      </c>
      <c r="R2113" s="9">
        <f t="shared" si="325"/>
        <v>29.125</v>
      </c>
      <c r="S2113" s="9">
        <f t="shared" si="326"/>
        <v>26.175000000000001</v>
      </c>
      <c r="T2113" s="9">
        <f t="shared" si="327"/>
        <v>35.375</v>
      </c>
      <c r="U2113" s="8">
        <f t="shared" si="328"/>
        <v>33.841666666666661</v>
      </c>
      <c r="V2113" s="8">
        <f t="shared" si="329"/>
        <v>34.224999999999994</v>
      </c>
    </row>
    <row r="2114" spans="1:22" ht="13.5" x14ac:dyDescent="0.25">
      <c r="A2114" s="3">
        <f>RSI!A2114</f>
        <v>45082</v>
      </c>
      <c r="B2114" s="2">
        <f>RSI!B2114</f>
        <v>4.1936</v>
      </c>
      <c r="C2114" s="2">
        <f>RSI!I2114</f>
        <v>50.439418638043556</v>
      </c>
      <c r="D2114" s="2">
        <f>MACD!E2114</f>
        <v>-2.8585014944013665E-2</v>
      </c>
      <c r="E2114" s="2">
        <f>MACD!F2114</f>
        <v>-5.0990666904093514E-3</v>
      </c>
      <c r="F2114" s="2">
        <f>'Moving Avg'!D2114</f>
        <v>4.1953800000000001</v>
      </c>
      <c r="G2114" s="2">
        <f>'Moving Avg'!F2114</f>
        <v>4.1564650000000007</v>
      </c>
      <c r="H2114" s="2">
        <f>'Moving Avg'!G2114</f>
        <v>4.2571339999999989</v>
      </c>
      <c r="I2114" s="2">
        <f>'Moving Avg'!H2114</f>
        <v>4.2988620000000015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46.225000000000001</v>
      </c>
      <c r="R2114" s="9">
        <f t="shared" si="325"/>
        <v>29.125</v>
      </c>
      <c r="S2114" s="9">
        <f t="shared" si="326"/>
        <v>26.175000000000001</v>
      </c>
      <c r="T2114" s="9">
        <f t="shared" si="327"/>
        <v>35.375</v>
      </c>
      <c r="U2114" s="8">
        <f t="shared" si="328"/>
        <v>33.841666666666661</v>
      </c>
      <c r="V2114" s="8">
        <f t="shared" si="329"/>
        <v>34.224999999999994</v>
      </c>
    </row>
    <row r="2115" spans="1:22" ht="13.5" x14ac:dyDescent="0.25">
      <c r="A2115" s="3">
        <f>RSI!A2115</f>
        <v>45083</v>
      </c>
      <c r="B2115" s="2">
        <f>RSI!B2115</f>
        <v>4.1936</v>
      </c>
      <c r="C2115" s="2">
        <f>RSI!I2115</f>
        <v>50.439418638043556</v>
      </c>
      <c r="D2115" s="2">
        <f>MACD!E2115</f>
        <v>-3.1999175498847343E-2</v>
      </c>
      <c r="E2115" s="2">
        <f>MACD!F2115</f>
        <v>-1.0479088452096951E-2</v>
      </c>
      <c r="F2115" s="2">
        <f>'Moving Avg'!D2115</f>
        <v>4.1936</v>
      </c>
      <c r="G2115" s="2">
        <f>'Moving Avg'!F2115</f>
        <v>4.1577900000000012</v>
      </c>
      <c r="H2115" s="2">
        <f>'Moving Avg'!G2115</f>
        <v>4.258195999999999</v>
      </c>
      <c r="I2115" s="2">
        <f>'Moving Avg'!H2115</f>
        <v>4.2977325000000013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100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46.225000000000001</v>
      </c>
      <c r="R2115" s="9">
        <f t="shared" ref="R2115:R2178" si="335">M2115*0.2+N2115*0.2+O2115*0.35+P2115*0.25</f>
        <v>29.125</v>
      </c>
      <c r="S2115" s="9">
        <f t="shared" ref="S2115:S2178" si="336">M2115*0.15+N2115*0.15+O2115*0.25+P2115*0.45</f>
        <v>26.175000000000001</v>
      </c>
      <c r="T2115" s="9">
        <f t="shared" ref="T2115:T2178" si="337">0.25*SUM(M2115:P2115)</f>
        <v>35.375</v>
      </c>
      <c r="U2115" s="8">
        <f t="shared" ref="U2115:U2178" si="338">SUM(Q2115:S2115)/3</f>
        <v>33.841666666666661</v>
      </c>
      <c r="V2115" s="8">
        <f t="shared" ref="V2115:V2178" si="339">SUM(Q2115:T2115)/4</f>
        <v>34.224999999999994</v>
      </c>
    </row>
    <row r="2116" spans="1:22" ht="13.5" x14ac:dyDescent="0.25">
      <c r="A2116" s="3">
        <f>RSI!A2116</f>
        <v>45084</v>
      </c>
      <c r="B2116" s="2">
        <f>RSI!B2116</f>
        <v>4.1936</v>
      </c>
      <c r="C2116" s="2">
        <f>RSI!I2116</f>
        <v>50.439418638043556</v>
      </c>
      <c r="D2116" s="2">
        <f>MACD!E2116</f>
        <v>-3.3545322081708129E-2</v>
      </c>
      <c r="E2116" s="2">
        <f>MACD!F2116</f>
        <v>-1.5092335178019188E-2</v>
      </c>
      <c r="F2116" s="2">
        <f>'Moving Avg'!D2116</f>
        <v>4.1936</v>
      </c>
      <c r="G2116" s="2">
        <f>'Moving Avg'!F2116</f>
        <v>4.1600000000000019</v>
      </c>
      <c r="H2116" s="2">
        <f>'Moving Avg'!G2116</f>
        <v>4.259258</v>
      </c>
      <c r="I2116" s="2">
        <f>'Moving Avg'!H2116</f>
        <v>4.2966430000000004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25</v>
      </c>
      <c r="N2116" s="8">
        <f t="shared" si="331"/>
        <v>45</v>
      </c>
      <c r="O2116" s="8">
        <f t="shared" si="332"/>
        <v>0</v>
      </c>
      <c r="P2116" s="8">
        <f t="shared" si="333"/>
        <v>33</v>
      </c>
      <c r="Q2116" s="9">
        <f t="shared" si="334"/>
        <v>29.45</v>
      </c>
      <c r="R2116" s="9">
        <f t="shared" si="335"/>
        <v>22.25</v>
      </c>
      <c r="S2116" s="9">
        <f t="shared" si="336"/>
        <v>25.35</v>
      </c>
      <c r="T2116" s="9">
        <f t="shared" si="337"/>
        <v>25.75</v>
      </c>
      <c r="U2116" s="8">
        <f t="shared" si="338"/>
        <v>25.683333333333337</v>
      </c>
      <c r="V2116" s="8">
        <f t="shared" si="339"/>
        <v>25.700000000000003</v>
      </c>
    </row>
    <row r="2117" spans="1:22" ht="13.5" x14ac:dyDescent="0.25">
      <c r="A2117" s="3">
        <f>RSI!A2117</f>
        <v>45085</v>
      </c>
      <c r="B2117" s="2">
        <f>RSI!B2117</f>
        <v>4.2024999999999997</v>
      </c>
      <c r="C2117" s="2">
        <f>RSI!I2117</f>
        <v>51.791136469061371</v>
      </c>
      <c r="D2117" s="2">
        <f>MACD!E2117</f>
        <v>-2.7368139808089609E-2</v>
      </c>
      <c r="E2117" s="2">
        <f>MACD!F2117</f>
        <v>-1.7547496104033274E-2</v>
      </c>
      <c r="F2117" s="2">
        <f>'Moving Avg'!D2117</f>
        <v>4.1953800000000001</v>
      </c>
      <c r="G2117" s="2">
        <f>'Moving Avg'!F2117</f>
        <v>4.1622150000000016</v>
      </c>
      <c r="H2117" s="2">
        <f>'Moving Avg'!G2117</f>
        <v>4.2604980000000001</v>
      </c>
      <c r="I2117" s="2">
        <f>'Moving Avg'!H2117</f>
        <v>4.2953970000000004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45</v>
      </c>
      <c r="O2117" s="8">
        <f t="shared" si="332"/>
        <v>0</v>
      </c>
      <c r="P2117" s="8">
        <f t="shared" si="333"/>
        <v>83.5</v>
      </c>
      <c r="Q2117" s="9">
        <f t="shared" si="334"/>
        <v>37.024999999999999</v>
      </c>
      <c r="R2117" s="9">
        <f t="shared" si="335"/>
        <v>34.875</v>
      </c>
      <c r="S2117" s="9">
        <f t="shared" si="336"/>
        <v>48.075000000000003</v>
      </c>
      <c r="T2117" s="9">
        <f t="shared" si="337"/>
        <v>38.375</v>
      </c>
      <c r="U2117" s="8">
        <f t="shared" si="338"/>
        <v>39.991666666666667</v>
      </c>
      <c r="V2117" s="8">
        <f t="shared" si="339"/>
        <v>39.587500000000006</v>
      </c>
    </row>
    <row r="2118" spans="1:22" ht="13.5" x14ac:dyDescent="0.25">
      <c r="A2118" s="3">
        <f>RSI!A2118</f>
        <v>45086</v>
      </c>
      <c r="B2118" s="2">
        <f>RSI!B2118</f>
        <v>4.2024999999999997</v>
      </c>
      <c r="C2118" s="2">
        <f>RSI!I2118</f>
        <v>51.791136469061371</v>
      </c>
      <c r="D2118" s="2">
        <f>MACD!E2118</f>
        <v>-4.6724271761145353E-2</v>
      </c>
      <c r="E2118" s="2">
        <f>MACD!F2118</f>
        <v>-2.3382851235455693E-2</v>
      </c>
      <c r="F2118" s="2">
        <f>'Moving Avg'!D2118</f>
        <v>4.1971600000000002</v>
      </c>
      <c r="G2118" s="2">
        <f>'Moving Avg'!F2118</f>
        <v>4.1648700000000014</v>
      </c>
      <c r="H2118" s="2">
        <f>'Moving Avg'!G2118</f>
        <v>4.2615599999999993</v>
      </c>
      <c r="I2118" s="2">
        <f>'Moving Avg'!H2118</f>
        <v>4.2946340000000003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  <c r="M2118" s="8">
        <f t="shared" si="330"/>
        <v>25</v>
      </c>
      <c r="N2118" s="8">
        <f t="shared" si="331"/>
        <v>100</v>
      </c>
      <c r="O2118" s="8">
        <f t="shared" si="332"/>
        <v>0</v>
      </c>
      <c r="P2118" s="8">
        <f t="shared" si="333"/>
        <v>83.5</v>
      </c>
      <c r="Q2118" s="9">
        <f t="shared" si="334"/>
        <v>56.274999999999999</v>
      </c>
      <c r="R2118" s="9">
        <f t="shared" si="335"/>
        <v>45.875</v>
      </c>
      <c r="S2118" s="9">
        <f t="shared" si="336"/>
        <v>56.325000000000003</v>
      </c>
      <c r="T2118" s="9">
        <f t="shared" si="337"/>
        <v>52.125</v>
      </c>
      <c r="U2118" s="8">
        <f t="shared" si="338"/>
        <v>52.82500000000001</v>
      </c>
      <c r="V2118" s="8">
        <f t="shared" si="339"/>
        <v>52.650000000000006</v>
      </c>
    </row>
    <row r="2119" spans="1:22" ht="13.5" x14ac:dyDescent="0.25">
      <c r="A2119" s="3">
        <f>RSI!A2119</f>
        <v>45089</v>
      </c>
      <c r="B2119" s="2">
        <f>RSI!B2119</f>
        <v>4.2024999999999997</v>
      </c>
      <c r="C2119" s="2">
        <f>RSI!I2119</f>
        <v>51.791136469061371</v>
      </c>
      <c r="D2119" s="2">
        <f>MACD!E2119</f>
        <v>-3.8664554382357608E-2</v>
      </c>
      <c r="E2119" s="2">
        <f>MACD!F2119</f>
        <v>-2.6439191864836079E-2</v>
      </c>
      <c r="F2119" s="2">
        <f>'Moving Avg'!D2119</f>
        <v>4.1989400000000003</v>
      </c>
      <c r="G2119" s="2">
        <f>'Moving Avg'!F2119</f>
        <v>4.1692950000000009</v>
      </c>
      <c r="H2119" s="2">
        <f>'Moving Avg'!G2119</f>
        <v>4.2594379999999994</v>
      </c>
      <c r="I2119" s="2">
        <f>'Moving Avg'!H2119</f>
        <v>4.2935085000000006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  <c r="M2119" s="8">
        <f t="shared" si="330"/>
        <v>25</v>
      </c>
      <c r="N2119" s="8">
        <f t="shared" si="331"/>
        <v>45</v>
      </c>
      <c r="O2119" s="8">
        <f t="shared" si="332"/>
        <v>0</v>
      </c>
      <c r="P2119" s="8">
        <f t="shared" si="333"/>
        <v>83.5</v>
      </c>
      <c r="Q2119" s="9">
        <f t="shared" si="334"/>
        <v>37.024999999999999</v>
      </c>
      <c r="R2119" s="9">
        <f t="shared" si="335"/>
        <v>34.875</v>
      </c>
      <c r="S2119" s="9">
        <f t="shared" si="336"/>
        <v>48.075000000000003</v>
      </c>
      <c r="T2119" s="9">
        <f t="shared" si="337"/>
        <v>38.375</v>
      </c>
      <c r="U2119" s="8">
        <f t="shared" si="338"/>
        <v>39.991666666666667</v>
      </c>
      <c r="V2119" s="8">
        <f t="shared" si="339"/>
        <v>39.587500000000006</v>
      </c>
    </row>
    <row r="2120" spans="1:22" ht="13.5" x14ac:dyDescent="0.25">
      <c r="A2120" s="3">
        <f>RSI!A2120</f>
        <v>45090</v>
      </c>
      <c r="B2120" s="2">
        <f>RSI!B2120</f>
        <v>4.2378</v>
      </c>
      <c r="C2120" s="2">
        <f>RSI!I2120</f>
        <v>57.529357007818582</v>
      </c>
      <c r="D2120" s="2">
        <f>MACD!E2120</f>
        <v>-3.4524154106871485E-2</v>
      </c>
      <c r="E2120" s="2">
        <f>MACD!F2120</f>
        <v>-2.8056184313243158E-2</v>
      </c>
      <c r="F2120" s="2">
        <f>'Moving Avg'!D2120</f>
        <v>4.2077800000000005</v>
      </c>
      <c r="G2120" s="2">
        <f>'Moving Avg'!F2120</f>
        <v>4.1754850000000001</v>
      </c>
      <c r="H2120" s="2">
        <f>'Moving Avg'!G2120</f>
        <v>4.2580219999999995</v>
      </c>
      <c r="I2120" s="2">
        <f>'Moving Avg'!H2120</f>
        <v>4.2926000000000002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0"/>
        <v>25</v>
      </c>
      <c r="N2120" s="8">
        <f t="shared" si="331"/>
        <v>45</v>
      </c>
      <c r="O2120" s="8">
        <f t="shared" si="332"/>
        <v>0</v>
      </c>
      <c r="P2120" s="8">
        <f t="shared" si="333"/>
        <v>83.5</v>
      </c>
      <c r="Q2120" s="9">
        <f t="shared" si="334"/>
        <v>37.024999999999999</v>
      </c>
      <c r="R2120" s="9">
        <f t="shared" si="335"/>
        <v>34.875</v>
      </c>
      <c r="S2120" s="9">
        <f t="shared" si="336"/>
        <v>48.075000000000003</v>
      </c>
      <c r="T2120" s="9">
        <f t="shared" si="337"/>
        <v>38.375</v>
      </c>
      <c r="U2120" s="8">
        <f t="shared" si="338"/>
        <v>39.991666666666667</v>
      </c>
      <c r="V2120" s="8">
        <f t="shared" si="339"/>
        <v>39.587500000000006</v>
      </c>
    </row>
    <row r="2121" spans="1:22" ht="13.5" x14ac:dyDescent="0.25">
      <c r="A2121" s="3">
        <f>RSI!A2121</f>
        <v>45091</v>
      </c>
      <c r="B2121" s="2">
        <f>RSI!B2121</f>
        <v>4.4236000000000004</v>
      </c>
      <c r="C2121" s="2">
        <f>RSI!I2121</f>
        <v>74.639740015061975</v>
      </c>
      <c r="D2121" s="2">
        <f>MACD!E2121</f>
        <v>-4.6421286037965359E-2</v>
      </c>
      <c r="E2121" s="2">
        <f>MACD!F2121</f>
        <v>-3.1729204658187599E-2</v>
      </c>
      <c r="F2121" s="2">
        <f>'Moving Avg'!D2121</f>
        <v>4.2537799999999999</v>
      </c>
      <c r="G2121" s="2">
        <f>'Moving Avg'!F2121</f>
        <v>4.1909650000000003</v>
      </c>
      <c r="H2121" s="2">
        <f>'Moving Avg'!G2121</f>
        <v>4.2603219999999995</v>
      </c>
      <c r="I2121" s="2">
        <f>'Moving Avg'!H2121</f>
        <v>4.2926605000000002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0"/>
        <v>0</v>
      </c>
      <c r="N2121" s="8">
        <f t="shared" si="331"/>
        <v>45</v>
      </c>
      <c r="O2121" s="8">
        <f t="shared" si="332"/>
        <v>0</v>
      </c>
      <c r="P2121" s="8">
        <f t="shared" si="333"/>
        <v>83.5</v>
      </c>
      <c r="Q2121" s="9">
        <f t="shared" si="334"/>
        <v>28.274999999999999</v>
      </c>
      <c r="R2121" s="9">
        <f t="shared" si="335"/>
        <v>29.875</v>
      </c>
      <c r="S2121" s="9">
        <f t="shared" si="336"/>
        <v>44.325000000000003</v>
      </c>
      <c r="T2121" s="9">
        <f t="shared" si="337"/>
        <v>32.125</v>
      </c>
      <c r="U2121" s="8">
        <f t="shared" si="338"/>
        <v>34.158333333333331</v>
      </c>
      <c r="V2121" s="8">
        <f t="shared" si="339"/>
        <v>33.65</v>
      </c>
    </row>
    <row r="2122" spans="1:22" ht="13.5" x14ac:dyDescent="0.25">
      <c r="A2122" s="3">
        <f>RSI!A2122</f>
        <v>45092</v>
      </c>
      <c r="B2122" s="2">
        <f>RSI!B2122</f>
        <v>4.4236000000000004</v>
      </c>
      <c r="C2122" s="2">
        <f>RSI!I2122</f>
        <v>74.639740015061975</v>
      </c>
      <c r="D2122" s="2">
        <f>MACD!E2122</f>
        <v>-5.7834465915169275E-2</v>
      </c>
      <c r="E2122" s="2">
        <f>MACD!F2122</f>
        <v>-3.6950256909583937E-2</v>
      </c>
      <c r="F2122" s="2">
        <f>'Moving Avg'!D2122</f>
        <v>4.298</v>
      </c>
      <c r="G2122" s="2">
        <f>'Moving Avg'!F2122</f>
        <v>4.2046749999999999</v>
      </c>
      <c r="H2122" s="2">
        <f>'Moving Avg'!G2122</f>
        <v>4.2578439999999986</v>
      </c>
      <c r="I2122" s="2">
        <f>'Moving Avg'!H2122</f>
        <v>4.2932845000000004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0</v>
      </c>
      <c r="N2122" s="8">
        <f t="shared" si="331"/>
        <v>100</v>
      </c>
      <c r="O2122" s="8">
        <f t="shared" si="332"/>
        <v>50</v>
      </c>
      <c r="P2122" s="8">
        <f t="shared" si="333"/>
        <v>83.5</v>
      </c>
      <c r="Q2122" s="9">
        <f t="shared" si="334"/>
        <v>55.024999999999999</v>
      </c>
      <c r="R2122" s="9">
        <f t="shared" si="335"/>
        <v>58.375</v>
      </c>
      <c r="S2122" s="9">
        <f t="shared" si="336"/>
        <v>65.075000000000003</v>
      </c>
      <c r="T2122" s="9">
        <f t="shared" si="337"/>
        <v>58.375</v>
      </c>
      <c r="U2122" s="8">
        <f t="shared" si="338"/>
        <v>59.491666666666674</v>
      </c>
      <c r="V2122" s="8">
        <f t="shared" si="339"/>
        <v>59.212500000000006</v>
      </c>
    </row>
    <row r="2123" spans="1:22" ht="13.5" x14ac:dyDescent="0.25">
      <c r="A2123" s="3">
        <f>RSI!A2123</f>
        <v>45093</v>
      </c>
      <c r="B2123" s="2">
        <f>RSI!B2123</f>
        <v>4.3794000000000004</v>
      </c>
      <c r="C2123" s="2">
        <f>RSI!I2123</f>
        <v>67.173301155263488</v>
      </c>
      <c r="D2123" s="2">
        <f>MACD!E2123</f>
        <v>-6.5464342275768139E-2</v>
      </c>
      <c r="E2123" s="2">
        <f>MACD!F2123</f>
        <v>-4.2653073982820783E-2</v>
      </c>
      <c r="F2123" s="2">
        <f>'Moving Avg'!D2123</f>
        <v>4.33338</v>
      </c>
      <c r="G2123" s="2">
        <f>'Moving Avg'!F2123</f>
        <v>4.2161749999999998</v>
      </c>
      <c r="H2123" s="2">
        <f>'Moving Avg'!G2123</f>
        <v>4.2544819999999985</v>
      </c>
      <c r="I2123" s="2">
        <f>'Moving Avg'!H2123</f>
        <v>4.2940095000000005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100</v>
      </c>
      <c r="O2123" s="8">
        <f t="shared" si="332"/>
        <v>50</v>
      </c>
      <c r="P2123" s="8">
        <f t="shared" si="333"/>
        <v>83.5</v>
      </c>
      <c r="Q2123" s="9">
        <f t="shared" si="334"/>
        <v>63.774999999999999</v>
      </c>
      <c r="R2123" s="9">
        <f t="shared" si="335"/>
        <v>63.375</v>
      </c>
      <c r="S2123" s="9">
        <f t="shared" si="336"/>
        <v>68.825000000000003</v>
      </c>
      <c r="T2123" s="9">
        <f t="shared" si="337"/>
        <v>64.625</v>
      </c>
      <c r="U2123" s="8">
        <f t="shared" si="338"/>
        <v>65.325000000000003</v>
      </c>
      <c r="V2123" s="8">
        <f t="shared" si="339"/>
        <v>65.150000000000006</v>
      </c>
    </row>
    <row r="2124" spans="1:22" ht="13.5" x14ac:dyDescent="0.25">
      <c r="A2124" s="3">
        <f>RSI!A2124</f>
        <v>45096</v>
      </c>
      <c r="B2124" s="2">
        <f>RSI!B2124</f>
        <v>4.1670999999999996</v>
      </c>
      <c r="C2124" s="2">
        <f>RSI!I2124</f>
        <v>44.267662908645462</v>
      </c>
      <c r="D2124" s="2">
        <f>MACD!E2124</f>
        <v>-5.708758623605803E-2</v>
      </c>
      <c r="E2124" s="2">
        <f>MACD!F2124</f>
        <v>-4.5539976433468236E-2</v>
      </c>
      <c r="F2124" s="2">
        <f>'Moving Avg'!D2124</f>
        <v>4.3263000000000007</v>
      </c>
      <c r="G2124" s="2">
        <f>'Moving Avg'!F2124</f>
        <v>4.2170600000000009</v>
      </c>
      <c r="H2124" s="2">
        <f>'Moving Avg'!G2124</f>
        <v>4.245989999999999</v>
      </c>
      <c r="I2124" s="2">
        <f>'Moving Avg'!H2124</f>
        <v>4.2940755000000008</v>
      </c>
      <c r="J2124" s="6" t="str">
        <f>OBV!F2124</f>
        <v>BULLISH</v>
      </c>
      <c r="K2124" s="6" t="str">
        <f>OBV!G2124</f>
        <v>NEUTRAL</v>
      </c>
      <c r="L2124" s="6" t="str">
        <f>OBV!H2124</f>
        <v>BULLISH DIVERGENCE</v>
      </c>
      <c r="M2124" s="8">
        <f t="shared" si="330"/>
        <v>25</v>
      </c>
      <c r="N2124" s="8">
        <f t="shared" si="331"/>
        <v>45</v>
      </c>
      <c r="O2124" s="8">
        <f t="shared" si="332"/>
        <v>50</v>
      </c>
      <c r="P2124" s="8">
        <f t="shared" si="333"/>
        <v>66.5</v>
      </c>
      <c r="Q2124" s="9">
        <f t="shared" si="334"/>
        <v>41.975000000000001</v>
      </c>
      <c r="R2124" s="9">
        <f t="shared" si="335"/>
        <v>48.125</v>
      </c>
      <c r="S2124" s="9">
        <f t="shared" si="336"/>
        <v>52.924999999999997</v>
      </c>
      <c r="T2124" s="9">
        <f t="shared" si="337"/>
        <v>46.625</v>
      </c>
      <c r="U2124" s="8">
        <f t="shared" si="338"/>
        <v>47.67499999999999</v>
      </c>
      <c r="V2124" s="8">
        <f t="shared" si="339"/>
        <v>47.412499999999994</v>
      </c>
    </row>
    <row r="2125" spans="1:22" ht="13.5" x14ac:dyDescent="0.25">
      <c r="A2125" s="3">
        <f>RSI!A2125</f>
        <v>45097</v>
      </c>
      <c r="B2125" s="2">
        <f>RSI!B2125</f>
        <v>4.3794000000000004</v>
      </c>
      <c r="C2125" s="2">
        <f>RSI!I2125</f>
        <v>59.236847725762367</v>
      </c>
      <c r="D2125" s="2">
        <f>MACD!E2125</f>
        <v>-6.5297961575476293E-2</v>
      </c>
      <c r="E2125" s="2">
        <f>MACD!F2125</f>
        <v>-4.9491573461869845E-2</v>
      </c>
      <c r="F2125" s="2">
        <f>'Moving Avg'!D2125</f>
        <v>4.3546200000000006</v>
      </c>
      <c r="G2125" s="2">
        <f>'Moving Avg'!F2125</f>
        <v>4.2290050000000008</v>
      </c>
      <c r="H2125" s="2">
        <f>'Moving Avg'!G2125</f>
        <v>4.2433359999999984</v>
      </c>
      <c r="I2125" s="2">
        <f>'Moving Avg'!H2125</f>
        <v>4.2953240000000008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25</v>
      </c>
      <c r="N2125" s="8">
        <f t="shared" si="331"/>
        <v>45</v>
      </c>
      <c r="O2125" s="8">
        <f t="shared" si="332"/>
        <v>50</v>
      </c>
      <c r="P2125" s="8">
        <f t="shared" si="333"/>
        <v>83.5</v>
      </c>
      <c r="Q2125" s="9">
        <f t="shared" si="334"/>
        <v>44.524999999999999</v>
      </c>
      <c r="R2125" s="9">
        <f t="shared" si="335"/>
        <v>52.375</v>
      </c>
      <c r="S2125" s="9">
        <f t="shared" si="336"/>
        <v>60.575000000000003</v>
      </c>
      <c r="T2125" s="9">
        <f t="shared" si="337"/>
        <v>50.875</v>
      </c>
      <c r="U2125" s="8">
        <f t="shared" si="338"/>
        <v>52.491666666666674</v>
      </c>
      <c r="V2125" s="8">
        <f t="shared" si="339"/>
        <v>52.087500000000006</v>
      </c>
    </row>
    <row r="2126" spans="1:22" ht="13.5" x14ac:dyDescent="0.25">
      <c r="A2126" s="3">
        <f>RSI!A2126</f>
        <v>45098</v>
      </c>
      <c r="B2126" s="2">
        <f>RSI!B2126</f>
        <v>4.2201000000000004</v>
      </c>
      <c r="C2126" s="2">
        <f>RSI!I2126</f>
        <v>48.67285323924213</v>
      </c>
      <c r="D2126" s="2">
        <f>MACD!E2126</f>
        <v>-6.130383443028542E-2</v>
      </c>
      <c r="E2126" s="2">
        <f>MACD!F2126</f>
        <v>-5.1854025655552957E-2</v>
      </c>
      <c r="F2126" s="2">
        <f>'Moving Avg'!D2126</f>
        <v>4.3139200000000004</v>
      </c>
      <c r="G2126" s="2">
        <f>'Moving Avg'!F2126</f>
        <v>4.232540000000002</v>
      </c>
      <c r="H2126" s="2">
        <f>'Moving Avg'!G2126</f>
        <v>4.237849999999999</v>
      </c>
      <c r="I2126" s="2">
        <f>'Moving Avg'!H2126</f>
        <v>4.2954940000000015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45</v>
      </c>
      <c r="O2126" s="8">
        <f t="shared" si="332"/>
        <v>50</v>
      </c>
      <c r="P2126" s="8">
        <f t="shared" si="333"/>
        <v>16.5</v>
      </c>
      <c r="Q2126" s="9">
        <f t="shared" si="334"/>
        <v>34.475000000000001</v>
      </c>
      <c r="R2126" s="9">
        <f t="shared" si="335"/>
        <v>35.625</v>
      </c>
      <c r="S2126" s="9">
        <f t="shared" si="336"/>
        <v>30.425000000000001</v>
      </c>
      <c r="T2126" s="9">
        <f t="shared" si="337"/>
        <v>34.125</v>
      </c>
      <c r="U2126" s="8">
        <f t="shared" si="338"/>
        <v>33.508333333333333</v>
      </c>
      <c r="V2126" s="8">
        <f t="shared" si="339"/>
        <v>33.662499999999994</v>
      </c>
    </row>
    <row r="2127" spans="1:22" ht="13.5" x14ac:dyDescent="0.25">
      <c r="A2127" s="3">
        <f>RSI!A2127</f>
        <v>45099</v>
      </c>
      <c r="B2127" s="2">
        <f>RSI!B2127</f>
        <v>4.4058999999999999</v>
      </c>
      <c r="C2127" s="2">
        <f>RSI!I2127</f>
        <v>58.066106490262669</v>
      </c>
      <c r="D2127" s="2">
        <f>MACD!E2127</f>
        <v>-7.0171639835844069E-2</v>
      </c>
      <c r="E2127" s="2">
        <f>MACD!F2127</f>
        <v>-5.5517548491611182E-2</v>
      </c>
      <c r="F2127" s="2">
        <f>'Moving Avg'!D2127</f>
        <v>4.3103800000000003</v>
      </c>
      <c r="G2127" s="2">
        <f>'Moving Avg'!F2127</f>
        <v>4.2427100000000006</v>
      </c>
      <c r="H2127" s="2">
        <f>'Moving Avg'!G2127</f>
        <v>4.2360799999999985</v>
      </c>
      <c r="I2127" s="2">
        <f>'Moving Avg'!H2127</f>
        <v>4.2966335000000013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45</v>
      </c>
      <c r="O2127" s="8">
        <f t="shared" si="332"/>
        <v>50</v>
      </c>
      <c r="P2127" s="8">
        <f t="shared" si="333"/>
        <v>16.5</v>
      </c>
      <c r="Q2127" s="9">
        <f t="shared" si="334"/>
        <v>34.475000000000001</v>
      </c>
      <c r="R2127" s="9">
        <f t="shared" si="335"/>
        <v>35.625</v>
      </c>
      <c r="S2127" s="9">
        <f t="shared" si="336"/>
        <v>30.425000000000001</v>
      </c>
      <c r="T2127" s="9">
        <f t="shared" si="337"/>
        <v>34.125</v>
      </c>
      <c r="U2127" s="8">
        <f t="shared" si="338"/>
        <v>33.508333333333333</v>
      </c>
      <c r="V2127" s="8">
        <f t="shared" si="339"/>
        <v>33.662499999999994</v>
      </c>
    </row>
    <row r="2128" spans="1:22" ht="13.5" x14ac:dyDescent="0.25">
      <c r="A2128" s="3">
        <f>RSI!A2128</f>
        <v>45100</v>
      </c>
      <c r="B2128" s="2">
        <f>RSI!B2128</f>
        <v>4.4147999999999996</v>
      </c>
      <c r="C2128" s="2">
        <f>RSI!I2128</f>
        <v>58.458283675168524</v>
      </c>
      <c r="D2128" s="2">
        <f>MACD!E2128</f>
        <v>-7.9296881793636587E-2</v>
      </c>
      <c r="E2128" s="2">
        <f>MACD!F2128</f>
        <v>-6.0273415152016271E-2</v>
      </c>
      <c r="F2128" s="2">
        <f>'Moving Avg'!D2128</f>
        <v>4.3174599999999996</v>
      </c>
      <c r="G2128" s="2">
        <f>'Moving Avg'!F2128</f>
        <v>4.2612900000000007</v>
      </c>
      <c r="H2128" s="2">
        <f>'Moving Avg'!G2128</f>
        <v>4.2344879999999989</v>
      </c>
      <c r="I2128" s="2">
        <f>'Moving Avg'!H2128</f>
        <v>4.2977770000000008</v>
      </c>
      <c r="J2128" s="6" t="str">
        <f>OBV!F2128</f>
        <v>BEARISH</v>
      </c>
      <c r="K2128" s="6" t="str">
        <f>OBV!G2128</f>
        <v>NEUTRAL</v>
      </c>
      <c r="L2128" s="6" t="str">
        <f>OBV!H2128</f>
        <v>BEARISH DIVERGENCE</v>
      </c>
      <c r="M2128" s="8">
        <f t="shared" si="330"/>
        <v>25</v>
      </c>
      <c r="N2128" s="8">
        <f t="shared" si="331"/>
        <v>45</v>
      </c>
      <c r="O2128" s="8">
        <f t="shared" si="332"/>
        <v>50</v>
      </c>
      <c r="P2128" s="8">
        <f t="shared" si="333"/>
        <v>16.5</v>
      </c>
      <c r="Q2128" s="9">
        <f t="shared" si="334"/>
        <v>34.475000000000001</v>
      </c>
      <c r="R2128" s="9">
        <f t="shared" si="335"/>
        <v>35.625</v>
      </c>
      <c r="S2128" s="9">
        <f t="shared" si="336"/>
        <v>30.425000000000001</v>
      </c>
      <c r="T2128" s="9">
        <f t="shared" si="337"/>
        <v>34.125</v>
      </c>
      <c r="U2128" s="8">
        <f t="shared" si="338"/>
        <v>33.508333333333333</v>
      </c>
      <c r="V2128" s="8">
        <f t="shared" si="339"/>
        <v>33.662499999999994</v>
      </c>
    </row>
    <row r="2129" spans="1:22" ht="13.5" x14ac:dyDescent="0.25">
      <c r="A2129" s="3">
        <f>RSI!A2129</f>
        <v>45103</v>
      </c>
      <c r="B2129" s="2">
        <f>RSI!B2129</f>
        <v>4.5033000000000003</v>
      </c>
      <c r="C2129" s="2">
        <f>RSI!I2129</f>
        <v>62.239985131981172</v>
      </c>
      <c r="D2129" s="2">
        <f>MACD!E2129</f>
        <v>-9.4517548492265568E-2</v>
      </c>
      <c r="E2129" s="2">
        <f>MACD!F2129</f>
        <v>-6.7122241820066125E-2</v>
      </c>
      <c r="F2129" s="2">
        <f>'Moving Avg'!D2129</f>
        <v>4.3847000000000005</v>
      </c>
      <c r="G2129" s="2">
        <f>'Moving Avg'!F2129</f>
        <v>4.2763299999999997</v>
      </c>
      <c r="H2129" s="2">
        <f>'Moving Avg'!G2129</f>
        <v>4.2346659999999989</v>
      </c>
      <c r="I2129" s="2">
        <f>'Moving Avg'!H2129</f>
        <v>4.2991620000000008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25</v>
      </c>
      <c r="N2129" s="8">
        <f t="shared" si="331"/>
        <v>100</v>
      </c>
      <c r="O2129" s="8">
        <f t="shared" si="332"/>
        <v>50</v>
      </c>
      <c r="P2129" s="8">
        <f t="shared" si="333"/>
        <v>83.5</v>
      </c>
      <c r="Q2129" s="9">
        <f t="shared" si="334"/>
        <v>63.774999999999999</v>
      </c>
      <c r="R2129" s="9">
        <f t="shared" si="335"/>
        <v>63.375</v>
      </c>
      <c r="S2129" s="9">
        <f t="shared" si="336"/>
        <v>68.825000000000003</v>
      </c>
      <c r="T2129" s="9">
        <f t="shared" si="337"/>
        <v>64.625</v>
      </c>
      <c r="U2129" s="8">
        <f t="shared" si="338"/>
        <v>65.325000000000003</v>
      </c>
      <c r="V2129" s="8">
        <f t="shared" si="339"/>
        <v>65.150000000000006</v>
      </c>
    </row>
    <row r="2130" spans="1:22" ht="13.5" x14ac:dyDescent="0.25">
      <c r="A2130" s="3">
        <f>RSI!A2130</f>
        <v>45104</v>
      </c>
      <c r="B2130" s="2">
        <f>RSI!B2130</f>
        <v>4.4236000000000004</v>
      </c>
      <c r="C2130" s="2">
        <f>RSI!I2130</f>
        <v>57.190720773284987</v>
      </c>
      <c r="D2130" s="2">
        <f>MACD!E2130</f>
        <v>-9.7458896492703673E-2</v>
      </c>
      <c r="E2130" s="2">
        <f>MACD!F2130</f>
        <v>-7.3189572754593646E-2</v>
      </c>
      <c r="F2130" s="2">
        <f>'Moving Avg'!D2130</f>
        <v>4.3935399999999998</v>
      </c>
      <c r="G2130" s="2">
        <f>'Moving Avg'!F2130</f>
        <v>4.2873850000000004</v>
      </c>
      <c r="H2130" s="2">
        <f>'Moving Avg'!G2130</f>
        <v>4.2385579999999994</v>
      </c>
      <c r="I2130" s="2">
        <f>'Moving Avg'!H2130</f>
        <v>4.3003900000000002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100</v>
      </c>
      <c r="O2130" s="8">
        <f t="shared" si="332"/>
        <v>50</v>
      </c>
      <c r="P2130" s="8">
        <f t="shared" si="333"/>
        <v>83.5</v>
      </c>
      <c r="Q2130" s="9">
        <f t="shared" si="334"/>
        <v>63.774999999999999</v>
      </c>
      <c r="R2130" s="9">
        <f t="shared" si="335"/>
        <v>63.375</v>
      </c>
      <c r="S2130" s="9">
        <f t="shared" si="336"/>
        <v>68.825000000000003</v>
      </c>
      <c r="T2130" s="9">
        <f t="shared" si="337"/>
        <v>64.625</v>
      </c>
      <c r="U2130" s="8">
        <f t="shared" si="338"/>
        <v>65.325000000000003</v>
      </c>
      <c r="V2130" s="8">
        <f t="shared" si="339"/>
        <v>65.150000000000006</v>
      </c>
    </row>
    <row r="2131" spans="1:22" ht="13.5" x14ac:dyDescent="0.25">
      <c r="A2131" s="3">
        <f>RSI!A2131</f>
        <v>45107</v>
      </c>
      <c r="B2131" s="2">
        <f>RSI!B2131</f>
        <v>4.5121000000000002</v>
      </c>
      <c r="C2131" s="2">
        <f>RSI!I2131</f>
        <v>60.976493613125534</v>
      </c>
      <c r="D2131" s="2">
        <f>MACD!E2131</f>
        <v>-7.8741047815066523E-2</v>
      </c>
      <c r="E2131" s="2">
        <f>MACD!F2131</f>
        <v>-7.4299867766688218E-2</v>
      </c>
      <c r="F2131" s="2">
        <f>'Moving Avg'!D2131</f>
        <v>4.4519399999999996</v>
      </c>
      <c r="G2131" s="2">
        <f>'Moving Avg'!F2131</f>
        <v>4.3033100000000006</v>
      </c>
      <c r="H2131" s="2">
        <f>'Moving Avg'!G2131</f>
        <v>4.2408579999999994</v>
      </c>
      <c r="I2131" s="2">
        <f>'Moving Avg'!H2131</f>
        <v>4.3020605000000005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0"/>
        <v>25</v>
      </c>
      <c r="N2131" s="8">
        <f t="shared" si="331"/>
        <v>45</v>
      </c>
      <c r="O2131" s="8">
        <f t="shared" si="332"/>
        <v>50</v>
      </c>
      <c r="P2131" s="8">
        <f t="shared" si="333"/>
        <v>83.5</v>
      </c>
      <c r="Q2131" s="9">
        <f t="shared" si="334"/>
        <v>44.524999999999999</v>
      </c>
      <c r="R2131" s="9">
        <f t="shared" si="335"/>
        <v>52.375</v>
      </c>
      <c r="S2131" s="9">
        <f t="shared" si="336"/>
        <v>60.575000000000003</v>
      </c>
      <c r="T2131" s="9">
        <f t="shared" si="337"/>
        <v>50.875</v>
      </c>
      <c r="U2131" s="8">
        <f t="shared" si="338"/>
        <v>52.491666666666674</v>
      </c>
      <c r="V2131" s="8">
        <f t="shared" si="339"/>
        <v>52.087500000000006</v>
      </c>
    </row>
    <row r="2132" spans="1:22" ht="13.5" x14ac:dyDescent="0.25">
      <c r="A2132" s="3">
        <f>RSI!A2132</f>
        <v>45110</v>
      </c>
      <c r="B2132" s="2">
        <f>RSI!B2132</f>
        <v>4.5121000000000002</v>
      </c>
      <c r="C2132" s="2">
        <f>RSI!I2132</f>
        <v>60.976493613125534</v>
      </c>
      <c r="D2132" s="2">
        <f>MACD!E2132</f>
        <v>-6.4187279787686791E-2</v>
      </c>
      <c r="E2132" s="2">
        <f>MACD!F2132</f>
        <v>-7.2277350170887933E-2</v>
      </c>
      <c r="F2132" s="2">
        <f>'Moving Avg'!D2132</f>
        <v>4.4731800000000002</v>
      </c>
      <c r="G2132" s="2">
        <f>'Moving Avg'!F2132</f>
        <v>4.3192350000000008</v>
      </c>
      <c r="H2132" s="2">
        <f>'Moving Avg'!G2132</f>
        <v>4.2436879999999997</v>
      </c>
      <c r="I2132" s="2">
        <f>'Moving Avg'!H2132</f>
        <v>4.303731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83.5</v>
      </c>
      <c r="Q2132" s="9">
        <f t="shared" si="334"/>
        <v>28.774999999999999</v>
      </c>
      <c r="R2132" s="9">
        <f t="shared" si="335"/>
        <v>43.375</v>
      </c>
      <c r="S2132" s="9">
        <f t="shared" si="336"/>
        <v>53.825000000000003</v>
      </c>
      <c r="T2132" s="9">
        <f t="shared" si="337"/>
        <v>39.625</v>
      </c>
      <c r="U2132" s="8">
        <f t="shared" si="338"/>
        <v>41.991666666666667</v>
      </c>
      <c r="V2132" s="8">
        <f t="shared" si="339"/>
        <v>41.400000000000006</v>
      </c>
    </row>
    <row r="2133" spans="1:22" ht="13.5" x14ac:dyDescent="0.25">
      <c r="A2133" s="3">
        <f>RSI!A2133</f>
        <v>45111</v>
      </c>
      <c r="B2133" s="2">
        <f>RSI!B2133</f>
        <v>4.4679000000000002</v>
      </c>
      <c r="C2133" s="2">
        <f>RSI!I2133</f>
        <v>58.005288771947107</v>
      </c>
      <c r="D2133" s="2">
        <f>MACD!E2133</f>
        <v>-5.6587748942444449E-2</v>
      </c>
      <c r="E2133" s="2">
        <f>MACD!F2133</f>
        <v>-6.9139429925199239E-2</v>
      </c>
      <c r="F2133" s="2">
        <f>'Moving Avg'!D2133</f>
        <v>4.4838000000000005</v>
      </c>
      <c r="G2133" s="2">
        <f>'Moving Avg'!F2133</f>
        <v>4.3329500000000003</v>
      </c>
      <c r="H2133" s="2">
        <f>'Moving Avg'!G2133</f>
        <v>4.245633999999999</v>
      </c>
      <c r="I2133" s="2">
        <f>'Moving Avg'!H2133</f>
        <v>4.3051805000000005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83.5</v>
      </c>
      <c r="Q2133" s="9">
        <f t="shared" si="334"/>
        <v>28.774999999999999</v>
      </c>
      <c r="R2133" s="9">
        <f t="shared" si="335"/>
        <v>43.375</v>
      </c>
      <c r="S2133" s="9">
        <f t="shared" si="336"/>
        <v>53.825000000000003</v>
      </c>
      <c r="T2133" s="9">
        <f t="shared" si="337"/>
        <v>39.625</v>
      </c>
      <c r="U2133" s="8">
        <f t="shared" si="338"/>
        <v>41.991666666666667</v>
      </c>
      <c r="V2133" s="8">
        <f t="shared" si="339"/>
        <v>41.400000000000006</v>
      </c>
    </row>
    <row r="2134" spans="1:22" ht="13.5" x14ac:dyDescent="0.25">
      <c r="A2134" s="3">
        <f>RSI!A2134</f>
        <v>45112</v>
      </c>
      <c r="B2134" s="2">
        <f>RSI!B2134</f>
        <v>4.5121000000000002</v>
      </c>
      <c r="C2134" s="2">
        <f>RSI!I2134</f>
        <v>60.099099988967069</v>
      </c>
      <c r="D2134" s="2">
        <f>MACD!E2134</f>
        <v>-8.693298547175754E-2</v>
      </c>
      <c r="E2134" s="2">
        <f>MACD!F2134</f>
        <v>-7.2698141034510902E-2</v>
      </c>
      <c r="F2134" s="2">
        <f>'Moving Avg'!D2134</f>
        <v>4.4855600000000004</v>
      </c>
      <c r="G2134" s="2">
        <f>'Moving Avg'!F2134</f>
        <v>4.3488750000000005</v>
      </c>
      <c r="H2134" s="2">
        <f>'Moving Avg'!G2134</f>
        <v>4.2486419999999994</v>
      </c>
      <c r="I2134" s="2">
        <f>'Moving Avg'!H2134</f>
        <v>4.3058445000000001</v>
      </c>
      <c r="J2134" s="6" t="str">
        <f>OBV!F2134</f>
        <v>BULLISH</v>
      </c>
      <c r="K2134" s="6" t="str">
        <f>OBV!G2134</f>
        <v>NEUTRAL</v>
      </c>
      <c r="L2134" s="6" t="str">
        <f>OBV!H2134</f>
        <v>CONFIRMED BULLISH</v>
      </c>
      <c r="M2134" s="8">
        <f t="shared" si="330"/>
        <v>25</v>
      </c>
      <c r="N2134" s="8">
        <f t="shared" si="331"/>
        <v>45</v>
      </c>
      <c r="O2134" s="8">
        <f t="shared" si="332"/>
        <v>50</v>
      </c>
      <c r="P2134" s="8">
        <f t="shared" si="333"/>
        <v>83.5</v>
      </c>
      <c r="Q2134" s="9">
        <f t="shared" si="334"/>
        <v>44.524999999999999</v>
      </c>
      <c r="R2134" s="9">
        <f t="shared" si="335"/>
        <v>52.375</v>
      </c>
      <c r="S2134" s="9">
        <f t="shared" si="336"/>
        <v>60.575000000000003</v>
      </c>
      <c r="T2134" s="9">
        <f t="shared" si="337"/>
        <v>50.875</v>
      </c>
      <c r="U2134" s="8">
        <f t="shared" si="338"/>
        <v>52.491666666666674</v>
      </c>
      <c r="V2134" s="8">
        <f t="shared" si="339"/>
        <v>52.087500000000006</v>
      </c>
    </row>
    <row r="2135" spans="1:22" ht="13.5" x14ac:dyDescent="0.25">
      <c r="A2135" s="3">
        <f>RSI!A2135</f>
        <v>45113</v>
      </c>
      <c r="B2135" s="2">
        <f>RSI!B2135</f>
        <v>4.5121000000000002</v>
      </c>
      <c r="C2135" s="2">
        <f>RSI!I2135</f>
        <v>60.099099988967069</v>
      </c>
      <c r="D2135" s="2">
        <f>MACD!E2135</f>
        <v>-8.0987139613277748E-2</v>
      </c>
      <c r="E2135" s="2">
        <f>MACD!F2135</f>
        <v>-7.4355940750264277E-2</v>
      </c>
      <c r="F2135" s="2">
        <f>'Moving Avg'!D2135</f>
        <v>4.50326</v>
      </c>
      <c r="G2135" s="2">
        <f>'Moving Avg'!F2135</f>
        <v>4.3648000000000007</v>
      </c>
      <c r="H2135" s="2">
        <f>'Moving Avg'!G2135</f>
        <v>4.2516499999999997</v>
      </c>
      <c r="I2135" s="2">
        <f>'Moving Avg'!H2135</f>
        <v>4.3060660000000004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  <c r="M2135" s="8">
        <f t="shared" si="330"/>
        <v>25</v>
      </c>
      <c r="N2135" s="8">
        <f t="shared" si="331"/>
        <v>45</v>
      </c>
      <c r="O2135" s="8">
        <f t="shared" si="332"/>
        <v>50</v>
      </c>
      <c r="P2135" s="8">
        <f t="shared" si="333"/>
        <v>83.5</v>
      </c>
      <c r="Q2135" s="9">
        <f t="shared" si="334"/>
        <v>44.524999999999999</v>
      </c>
      <c r="R2135" s="9">
        <f t="shared" si="335"/>
        <v>52.375</v>
      </c>
      <c r="S2135" s="9">
        <f t="shared" si="336"/>
        <v>60.575000000000003</v>
      </c>
      <c r="T2135" s="9">
        <f t="shared" si="337"/>
        <v>50.875</v>
      </c>
      <c r="U2135" s="8">
        <f t="shared" si="338"/>
        <v>52.491666666666674</v>
      </c>
      <c r="V2135" s="8">
        <f t="shared" si="339"/>
        <v>52.087500000000006</v>
      </c>
    </row>
    <row r="2136" spans="1:22" ht="13.5" x14ac:dyDescent="0.25">
      <c r="A2136" s="3">
        <f>RSI!A2136</f>
        <v>45114</v>
      </c>
      <c r="B2136" s="2">
        <f>RSI!B2136</f>
        <v>4.4501999999999997</v>
      </c>
      <c r="C2136" s="2">
        <f>RSI!I2136</f>
        <v>55.596838015481346</v>
      </c>
      <c r="D2136" s="2">
        <f>MACD!E2136</f>
        <v>-9.6840540839674638E-2</v>
      </c>
      <c r="E2136" s="2">
        <f>MACD!F2136</f>
        <v>-7.8852860768146349E-2</v>
      </c>
      <c r="F2136" s="2">
        <f>'Moving Avg'!D2136</f>
        <v>4.4908799999999998</v>
      </c>
      <c r="G2136" s="2">
        <f>'Moving Avg'!F2136</f>
        <v>4.3776300000000008</v>
      </c>
      <c r="H2136" s="2">
        <f>'Moving Avg'!G2136</f>
        <v>4.2558979999999993</v>
      </c>
      <c r="I2136" s="2">
        <f>'Moving Avg'!H2136</f>
        <v>4.3060584999999998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25</v>
      </c>
      <c r="N2136" s="8">
        <f t="shared" si="331"/>
        <v>45</v>
      </c>
      <c r="O2136" s="8">
        <f t="shared" si="332"/>
        <v>50</v>
      </c>
      <c r="P2136" s="8">
        <f t="shared" si="333"/>
        <v>16.5</v>
      </c>
      <c r="Q2136" s="9">
        <f t="shared" si="334"/>
        <v>34.475000000000001</v>
      </c>
      <c r="R2136" s="9">
        <f t="shared" si="335"/>
        <v>35.625</v>
      </c>
      <c r="S2136" s="9">
        <f t="shared" si="336"/>
        <v>30.425000000000001</v>
      </c>
      <c r="T2136" s="9">
        <f t="shared" si="337"/>
        <v>34.125</v>
      </c>
      <c r="U2136" s="8">
        <f t="shared" si="338"/>
        <v>33.508333333333333</v>
      </c>
      <c r="V2136" s="8">
        <f t="shared" si="339"/>
        <v>33.662499999999994</v>
      </c>
    </row>
    <row r="2137" spans="1:22" ht="13.5" x14ac:dyDescent="0.25">
      <c r="A2137" s="3">
        <f>RSI!A2137</f>
        <v>45117</v>
      </c>
      <c r="B2137" s="2">
        <f>RSI!B2137</f>
        <v>4.5121000000000002</v>
      </c>
      <c r="C2137" s="2">
        <f>RSI!I2137</f>
        <v>58.911701403364496</v>
      </c>
      <c r="D2137" s="2">
        <f>MACD!E2137</f>
        <v>-8.6780492902069462E-2</v>
      </c>
      <c r="E2137" s="2">
        <f>MACD!F2137</f>
        <v>-8.0438387194930974E-2</v>
      </c>
      <c r="F2137" s="2">
        <f>'Moving Avg'!D2137</f>
        <v>4.4908799999999998</v>
      </c>
      <c r="G2137" s="2">
        <f>'Moving Avg'!F2137</f>
        <v>4.3931100000000018</v>
      </c>
      <c r="H2137" s="2">
        <f>'Moving Avg'!G2137</f>
        <v>4.2613839999999996</v>
      </c>
      <c r="I2137" s="2">
        <f>'Moving Avg'!H2137</f>
        <v>4.3060139999999993</v>
      </c>
      <c r="J2137" s="6" t="str">
        <f>OBV!F2137</f>
        <v>BULLISH</v>
      </c>
      <c r="K2137" s="6" t="str">
        <f>OBV!G2137</f>
        <v>NEUTRAL</v>
      </c>
      <c r="L2137" s="6" t="str">
        <f>OBV!H2137</f>
        <v>NEUTRAL</v>
      </c>
      <c r="M2137" s="8">
        <f t="shared" si="330"/>
        <v>25</v>
      </c>
      <c r="N2137" s="8">
        <f t="shared" si="331"/>
        <v>45</v>
      </c>
      <c r="O2137" s="8">
        <f t="shared" si="332"/>
        <v>50</v>
      </c>
      <c r="P2137" s="8">
        <f t="shared" si="333"/>
        <v>49.5</v>
      </c>
      <c r="Q2137" s="9">
        <f t="shared" si="334"/>
        <v>39.424999999999997</v>
      </c>
      <c r="R2137" s="9">
        <f t="shared" si="335"/>
        <v>43.875</v>
      </c>
      <c r="S2137" s="9">
        <f t="shared" si="336"/>
        <v>45.275000000000006</v>
      </c>
      <c r="T2137" s="9">
        <f t="shared" si="337"/>
        <v>42.375</v>
      </c>
      <c r="U2137" s="8">
        <f t="shared" si="338"/>
        <v>42.858333333333327</v>
      </c>
      <c r="V2137" s="8">
        <f t="shared" si="339"/>
        <v>42.737499999999997</v>
      </c>
    </row>
    <row r="2138" spans="1:22" ht="13.5" x14ac:dyDescent="0.25">
      <c r="A2138" s="3">
        <f>RSI!A2138</f>
        <v>45118</v>
      </c>
      <c r="B2138" s="2">
        <f>RSI!B2138</f>
        <v>4.5121000000000002</v>
      </c>
      <c r="C2138" s="2">
        <f>RSI!I2138</f>
        <v>58.911701403364496</v>
      </c>
      <c r="D2138" s="2">
        <f>MACD!E2138</f>
        <v>-7.7750763117312438E-2</v>
      </c>
      <c r="E2138" s="2">
        <f>MACD!F2138</f>
        <v>-7.9900862379407273E-2</v>
      </c>
      <c r="F2138" s="2">
        <f>'Moving Avg'!D2138</f>
        <v>4.4997199999999999</v>
      </c>
      <c r="G2138" s="2">
        <f>'Moving Avg'!F2138</f>
        <v>4.4085900000000011</v>
      </c>
      <c r="H2138" s="2">
        <f>'Moving Avg'!G2138</f>
        <v>4.2670460000000006</v>
      </c>
      <c r="I2138" s="2">
        <f>'Moving Avg'!H2138</f>
        <v>4.3061024999999997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0</v>
      </c>
      <c r="O2138" s="8">
        <f t="shared" si="332"/>
        <v>50</v>
      </c>
      <c r="P2138" s="8">
        <f t="shared" si="333"/>
        <v>83.5</v>
      </c>
      <c r="Q2138" s="9">
        <f t="shared" si="334"/>
        <v>28.774999999999999</v>
      </c>
      <c r="R2138" s="9">
        <f t="shared" si="335"/>
        <v>43.375</v>
      </c>
      <c r="S2138" s="9">
        <f t="shared" si="336"/>
        <v>53.825000000000003</v>
      </c>
      <c r="T2138" s="9">
        <f t="shared" si="337"/>
        <v>39.625</v>
      </c>
      <c r="U2138" s="8">
        <f t="shared" si="338"/>
        <v>41.991666666666667</v>
      </c>
      <c r="V2138" s="8">
        <f t="shared" si="339"/>
        <v>41.400000000000006</v>
      </c>
    </row>
    <row r="2139" spans="1:22" ht="13.5" x14ac:dyDescent="0.25">
      <c r="A2139" s="3">
        <f>RSI!A2139</f>
        <v>45119</v>
      </c>
      <c r="B2139" s="2">
        <f>RSI!B2139</f>
        <v>4.5121000000000002</v>
      </c>
      <c r="C2139" s="2">
        <f>RSI!I2139</f>
        <v>58.911701403364496</v>
      </c>
      <c r="D2139" s="2">
        <f>MACD!E2139</f>
        <v>-5.7283587210538833E-2</v>
      </c>
      <c r="E2139" s="2">
        <f>MACD!F2139</f>
        <v>-7.5377407345633599E-2</v>
      </c>
      <c r="F2139" s="2">
        <f>'Moving Avg'!D2139</f>
        <v>4.4997199999999999</v>
      </c>
      <c r="G2139" s="2">
        <f>'Moving Avg'!F2139</f>
        <v>4.4240700000000013</v>
      </c>
      <c r="H2139" s="2">
        <f>'Moving Avg'!G2139</f>
        <v>4.2727080000000006</v>
      </c>
      <c r="I2139" s="2">
        <f>'Moving Avg'!H2139</f>
        <v>4.3065889999999998</v>
      </c>
      <c r="J2139" s="6" t="str">
        <f>OBV!F2139</f>
        <v>BEARISH</v>
      </c>
      <c r="K2139" s="6" t="str">
        <f>OBV!G2139</f>
        <v>NEUTRAL</v>
      </c>
      <c r="L2139" s="6" t="str">
        <f>OBV!H2139</f>
        <v>NEUTRAL</v>
      </c>
      <c r="M2139" s="8">
        <f t="shared" si="330"/>
        <v>25</v>
      </c>
      <c r="N2139" s="8">
        <f t="shared" si="331"/>
        <v>0</v>
      </c>
      <c r="O2139" s="8">
        <f t="shared" si="332"/>
        <v>50</v>
      </c>
      <c r="P2139" s="8">
        <f t="shared" si="333"/>
        <v>16.5</v>
      </c>
      <c r="Q2139" s="9">
        <f t="shared" si="334"/>
        <v>18.725000000000001</v>
      </c>
      <c r="R2139" s="9">
        <f t="shared" si="335"/>
        <v>26.625</v>
      </c>
      <c r="S2139" s="9">
        <f t="shared" si="336"/>
        <v>23.675000000000001</v>
      </c>
      <c r="T2139" s="9">
        <f t="shared" si="337"/>
        <v>22.875</v>
      </c>
      <c r="U2139" s="8">
        <f t="shared" si="338"/>
        <v>23.008333333333336</v>
      </c>
      <c r="V2139" s="8">
        <f t="shared" si="339"/>
        <v>22.975000000000001</v>
      </c>
    </row>
    <row r="2140" spans="1:22" ht="13.5" x14ac:dyDescent="0.25">
      <c r="A2140" s="3">
        <f>RSI!A2140</f>
        <v>45120</v>
      </c>
      <c r="B2140" s="2">
        <f>RSI!B2140</f>
        <v>4.5121000000000002</v>
      </c>
      <c r="C2140" s="2">
        <f>RSI!I2140</f>
        <v>58.911701403364496</v>
      </c>
      <c r="D2140" s="2">
        <f>MACD!E2140</f>
        <v>-5.2957069480609853E-2</v>
      </c>
      <c r="E2140" s="2">
        <f>MACD!F2140</f>
        <v>-7.0893339772628849E-2</v>
      </c>
      <c r="F2140" s="2">
        <f>'Moving Avg'!D2140</f>
        <v>4.4997199999999999</v>
      </c>
      <c r="G2140" s="2">
        <f>'Moving Avg'!F2140</f>
        <v>4.4377850000000016</v>
      </c>
      <c r="H2140" s="2">
        <f>'Moving Avg'!G2140</f>
        <v>4.2783700000000007</v>
      </c>
      <c r="I2140" s="2">
        <f>'Moving Avg'!H2140</f>
        <v>4.3075619999999999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NEUTRAL</v>
      </c>
      <c r="M2140" s="8">
        <f t="shared" si="330"/>
        <v>25</v>
      </c>
      <c r="N2140" s="8">
        <f t="shared" si="331"/>
        <v>0</v>
      </c>
      <c r="O2140" s="8">
        <f t="shared" si="332"/>
        <v>50</v>
      </c>
      <c r="P2140" s="8">
        <f t="shared" si="333"/>
        <v>16.5</v>
      </c>
      <c r="Q2140" s="9">
        <f t="shared" si="334"/>
        <v>18.725000000000001</v>
      </c>
      <c r="R2140" s="9">
        <f t="shared" si="335"/>
        <v>26.625</v>
      </c>
      <c r="S2140" s="9">
        <f t="shared" si="336"/>
        <v>23.675000000000001</v>
      </c>
      <c r="T2140" s="9">
        <f t="shared" si="337"/>
        <v>22.875</v>
      </c>
      <c r="U2140" s="8">
        <f t="shared" si="338"/>
        <v>23.008333333333336</v>
      </c>
      <c r="V2140" s="8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4.5121000000000002</v>
      </c>
      <c r="C2141" s="2">
        <f>RSI!I2141</f>
        <v>58.911701403364503</v>
      </c>
      <c r="D2141" s="2">
        <f>MACD!E2141</f>
        <v>-3.6357010638293552E-2</v>
      </c>
      <c r="E2141" s="2">
        <f>MACD!F2141</f>
        <v>-6.3986073945761793E-2</v>
      </c>
      <c r="F2141" s="2">
        <f>'Moving Avg'!D2141</f>
        <v>4.5121000000000002</v>
      </c>
      <c r="G2141" s="2">
        <f>'Moving Avg'!F2141</f>
        <v>4.4422100000000011</v>
      </c>
      <c r="H2141" s="2">
        <f>'Moving Avg'!G2141</f>
        <v>4.2838560000000001</v>
      </c>
      <c r="I2141" s="2">
        <f>'Moving Avg'!H2141</f>
        <v>4.3088890000000006</v>
      </c>
      <c r="J2141" s="6" t="str">
        <f>OBV!F2141</f>
        <v>BULLISH</v>
      </c>
      <c r="K2141" s="6" t="str">
        <f>OBV!G2141</f>
        <v>NEUTRAL</v>
      </c>
      <c r="L2141" s="6" t="str">
        <f>OBV!H2141</f>
        <v>CONFIRMED BULLISH</v>
      </c>
      <c r="M2141" s="8">
        <f t="shared" si="330"/>
        <v>25</v>
      </c>
      <c r="N2141" s="8">
        <f t="shared" si="331"/>
        <v>0</v>
      </c>
      <c r="O2141" s="8">
        <f t="shared" si="332"/>
        <v>50</v>
      </c>
      <c r="P2141" s="8">
        <f t="shared" si="333"/>
        <v>83.5</v>
      </c>
      <c r="Q2141" s="9">
        <f t="shared" si="334"/>
        <v>28.774999999999999</v>
      </c>
      <c r="R2141" s="9">
        <f t="shared" si="335"/>
        <v>43.375</v>
      </c>
      <c r="S2141" s="9">
        <f t="shared" si="336"/>
        <v>53.825000000000003</v>
      </c>
      <c r="T2141" s="9">
        <f t="shared" si="337"/>
        <v>39.625</v>
      </c>
      <c r="U2141" s="8">
        <f t="shared" si="338"/>
        <v>41.991666666666667</v>
      </c>
      <c r="V2141" s="8">
        <f t="shared" si="339"/>
        <v>41.400000000000006</v>
      </c>
    </row>
    <row r="2142" spans="1:22" ht="13.5" x14ac:dyDescent="0.25">
      <c r="A2142" s="3">
        <f>RSI!A2142</f>
        <v>45124</v>
      </c>
      <c r="B2142" s="2">
        <f>RSI!B2142</f>
        <v>4.4943999999999997</v>
      </c>
      <c r="C2142" s="2">
        <f>RSI!I2142</f>
        <v>57.14471249439157</v>
      </c>
      <c r="D2142" s="2">
        <f>MACD!E2142</f>
        <v>-2.1625830512395972E-2</v>
      </c>
      <c r="E2142" s="2">
        <f>MACD!F2142</f>
        <v>-5.5514025259088634E-2</v>
      </c>
      <c r="F2142" s="2">
        <f>'Moving Avg'!D2142</f>
        <v>4.5085600000000001</v>
      </c>
      <c r="G2142" s="2">
        <f>'Moving Avg'!F2142</f>
        <v>4.4457500000000012</v>
      </c>
      <c r="H2142" s="2">
        <f>'Moving Avg'!G2142</f>
        <v>4.2896940000000008</v>
      </c>
      <c r="I2142" s="2">
        <f>'Moving Avg'!H2142</f>
        <v>4.3096410000000001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0</v>
      </c>
      <c r="O2142" s="8">
        <f t="shared" si="332"/>
        <v>50</v>
      </c>
      <c r="P2142" s="8">
        <f t="shared" si="333"/>
        <v>16.5</v>
      </c>
      <c r="Q2142" s="9">
        <f t="shared" si="334"/>
        <v>18.725000000000001</v>
      </c>
      <c r="R2142" s="9">
        <f t="shared" si="335"/>
        <v>26.625</v>
      </c>
      <c r="S2142" s="9">
        <f t="shared" si="336"/>
        <v>23.675000000000001</v>
      </c>
      <c r="T2142" s="9">
        <f t="shared" si="337"/>
        <v>22.875</v>
      </c>
      <c r="U2142" s="8">
        <f t="shared" si="338"/>
        <v>23.008333333333336</v>
      </c>
      <c r="V2142" s="8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4.4147999999999996</v>
      </c>
      <c r="C2143" s="2">
        <f>RSI!I2143</f>
        <v>49.896559620642812</v>
      </c>
      <c r="D2143" s="2">
        <f>MACD!E2143</f>
        <v>-1.0539853712762337E-2</v>
      </c>
      <c r="E2143" s="2">
        <f>MACD!F2143</f>
        <v>-4.6519190949823375E-2</v>
      </c>
      <c r="F2143" s="2">
        <f>'Moving Avg'!D2143</f>
        <v>4.4890999999999996</v>
      </c>
      <c r="G2143" s="2">
        <f>'Moving Avg'!F2143</f>
        <v>4.4475200000000008</v>
      </c>
      <c r="H2143" s="2">
        <f>'Moving Avg'!G2143</f>
        <v>4.2942940000000007</v>
      </c>
      <c r="I2143" s="2">
        <f>'Moving Avg'!H2143</f>
        <v>4.3099949999999998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0</v>
      </c>
      <c r="O2143" s="8">
        <f t="shared" si="332"/>
        <v>50</v>
      </c>
      <c r="P2143" s="8">
        <f t="shared" si="333"/>
        <v>16.5</v>
      </c>
      <c r="Q2143" s="9">
        <f t="shared" si="334"/>
        <v>18.725000000000001</v>
      </c>
      <c r="R2143" s="9">
        <f t="shared" si="335"/>
        <v>26.625</v>
      </c>
      <c r="S2143" s="9">
        <f t="shared" si="336"/>
        <v>23.675000000000001</v>
      </c>
      <c r="T2143" s="9">
        <f t="shared" si="337"/>
        <v>22.875</v>
      </c>
      <c r="U2143" s="8">
        <f t="shared" si="338"/>
        <v>23.008333333333336</v>
      </c>
      <c r="V2143" s="8">
        <f t="shared" si="339"/>
        <v>22.975000000000001</v>
      </c>
    </row>
    <row r="2144" spans="1:22" ht="13.5" x14ac:dyDescent="0.25">
      <c r="A2144" s="3">
        <f>RSI!A2144</f>
        <v>45127</v>
      </c>
      <c r="B2144" s="2">
        <f>RSI!B2144</f>
        <v>4.3794000000000004</v>
      </c>
      <c r="C2144" s="2">
        <f>RSI!I2144</f>
        <v>47.039068539223372</v>
      </c>
      <c r="D2144" s="2">
        <f>MACD!E2144</f>
        <v>8.2932033662990179E-3</v>
      </c>
      <c r="E2144" s="2">
        <f>MACD!F2144</f>
        <v>-3.5556712086598899E-2</v>
      </c>
      <c r="F2144" s="2">
        <f>'Moving Avg'!D2144</f>
        <v>4.4625599999999999</v>
      </c>
      <c r="G2144" s="2">
        <f>'Moving Avg'!F2144</f>
        <v>4.4581350000000013</v>
      </c>
      <c r="H2144" s="2">
        <f>'Moving Avg'!G2144</f>
        <v>4.2983640000000012</v>
      </c>
      <c r="I2144" s="2">
        <f>'Moving Avg'!H2144</f>
        <v>4.3108355000000005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0</v>
      </c>
      <c r="O2144" s="8">
        <f t="shared" si="332"/>
        <v>50</v>
      </c>
      <c r="P2144" s="8">
        <f t="shared" si="333"/>
        <v>16.5</v>
      </c>
      <c r="Q2144" s="9">
        <f t="shared" si="334"/>
        <v>18.725000000000001</v>
      </c>
      <c r="R2144" s="9">
        <f t="shared" si="335"/>
        <v>26.625</v>
      </c>
      <c r="S2144" s="9">
        <f t="shared" si="336"/>
        <v>23.675000000000001</v>
      </c>
      <c r="T2144" s="9">
        <f t="shared" si="337"/>
        <v>22.875</v>
      </c>
      <c r="U2144" s="8">
        <f t="shared" si="338"/>
        <v>23.008333333333336</v>
      </c>
      <c r="V2144" s="8">
        <f t="shared" si="339"/>
        <v>22.975000000000001</v>
      </c>
    </row>
    <row r="2145" spans="1:22" ht="13.5" x14ac:dyDescent="0.25">
      <c r="A2145" s="3">
        <f>RSI!A2145</f>
        <v>45128</v>
      </c>
      <c r="B2145" s="2">
        <f>RSI!B2145</f>
        <v>4.4236000000000004</v>
      </c>
      <c r="C2145" s="2">
        <f>RSI!I2145</f>
        <v>50.825725257585738</v>
      </c>
      <c r="D2145" s="2">
        <f>MACD!E2145</f>
        <v>2.1192114714664534E-2</v>
      </c>
      <c r="E2145" s="2">
        <f>MACD!F2145</f>
        <v>-2.4206946726346212E-2</v>
      </c>
      <c r="F2145" s="2">
        <f>'Moving Avg'!D2145</f>
        <v>4.4448600000000003</v>
      </c>
      <c r="G2145" s="2">
        <f>'Moving Avg'!F2145</f>
        <v>4.4603450000000011</v>
      </c>
      <c r="H2145" s="2">
        <f>'Moving Avg'!G2145</f>
        <v>4.3034940000000015</v>
      </c>
      <c r="I2145" s="2">
        <f>'Moving Avg'!H2145</f>
        <v>4.3113660000000005</v>
      </c>
      <c r="J2145" s="6" t="str">
        <f>OBV!F2145</f>
        <v>BULLISH</v>
      </c>
      <c r="K2145" s="6" t="str">
        <f>OBV!G2145</f>
        <v>NEUTRAL</v>
      </c>
      <c r="L2145" s="6" t="str">
        <f>OBV!H2145</f>
        <v>BULLISH DIVERGENCE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66.5</v>
      </c>
      <c r="Q2145" s="9">
        <f t="shared" si="334"/>
        <v>26.225000000000001</v>
      </c>
      <c r="R2145" s="9">
        <f t="shared" si="335"/>
        <v>39.125</v>
      </c>
      <c r="S2145" s="9">
        <f t="shared" si="336"/>
        <v>46.174999999999997</v>
      </c>
      <c r="T2145" s="9">
        <f t="shared" si="337"/>
        <v>35.375</v>
      </c>
      <c r="U2145" s="8">
        <f t="shared" si="338"/>
        <v>37.174999999999997</v>
      </c>
      <c r="V2145" s="8">
        <f t="shared" si="339"/>
        <v>36.724999999999994</v>
      </c>
    </row>
    <row r="2146" spans="1:22" ht="13.5" x14ac:dyDescent="0.25">
      <c r="A2146" s="3">
        <f>RSI!A2146</f>
        <v>45131</v>
      </c>
      <c r="B2146" s="2">
        <f>RSI!B2146</f>
        <v>4.4589999999999996</v>
      </c>
      <c r="C2146" s="2">
        <f>RSI!I2146</f>
        <v>53.682097977875266</v>
      </c>
      <c r="D2146" s="2">
        <f>MACD!E2146</f>
        <v>1.9919841671763194E-2</v>
      </c>
      <c r="E2146" s="2">
        <f>MACD!F2146</f>
        <v>-1.538158904672433E-2</v>
      </c>
      <c r="F2146" s="2">
        <f>'Moving Avg'!D2146</f>
        <v>4.43424</v>
      </c>
      <c r="G2146" s="2">
        <f>'Moving Avg'!F2146</f>
        <v>4.472290000000001</v>
      </c>
      <c r="H2146" s="2">
        <f>'Moving Avg'!G2146</f>
        <v>4.3096860000000019</v>
      </c>
      <c r="I2146" s="2">
        <f>'Moving Avg'!H2146</f>
        <v>4.3121179999999999</v>
      </c>
      <c r="J2146" s="6" t="str">
        <f>OBV!F2146</f>
        <v>BULLISH</v>
      </c>
      <c r="K2146" s="6" t="str">
        <f>OBV!G2146</f>
        <v>NEUTRAL</v>
      </c>
      <c r="L2146" s="6" t="str">
        <f>OBV!H2146</f>
        <v>BULLISH DIVERGENCE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66.5</v>
      </c>
      <c r="Q2146" s="9">
        <f t="shared" si="334"/>
        <v>26.225000000000001</v>
      </c>
      <c r="R2146" s="9">
        <f t="shared" si="335"/>
        <v>39.125</v>
      </c>
      <c r="S2146" s="9">
        <f t="shared" si="336"/>
        <v>46.174999999999997</v>
      </c>
      <c r="T2146" s="9">
        <f t="shared" si="337"/>
        <v>35.375</v>
      </c>
      <c r="U2146" s="8">
        <f t="shared" si="338"/>
        <v>37.174999999999997</v>
      </c>
      <c r="V2146" s="8">
        <f t="shared" si="339"/>
        <v>36.724999999999994</v>
      </c>
    </row>
    <row r="2147" spans="1:22" ht="13.5" x14ac:dyDescent="0.25">
      <c r="A2147" s="3">
        <f>RSI!A2147</f>
        <v>45133</v>
      </c>
      <c r="B2147" s="2">
        <f>RSI!B2147</f>
        <v>4.4767000000000001</v>
      </c>
      <c r="C2147" s="2">
        <f>RSI!I2147</f>
        <v>55.086867095896693</v>
      </c>
      <c r="D2147" s="2">
        <f>MACD!E2147</f>
        <v>2.6807720721664374E-2</v>
      </c>
      <c r="E2147" s="2">
        <f>MACD!F2147</f>
        <v>-6.9437270930465898E-3</v>
      </c>
      <c r="F2147" s="2">
        <f>'Moving Avg'!D2147</f>
        <v>4.4306999999999999</v>
      </c>
      <c r="G2147" s="2">
        <f>'Moving Avg'!F2147</f>
        <v>4.4758300000000002</v>
      </c>
      <c r="H2147" s="2">
        <f>'Moving Avg'!G2147</f>
        <v>4.3160560000000006</v>
      </c>
      <c r="I2147" s="2">
        <f>'Moving Avg'!H2147</f>
        <v>4.3127815000000007</v>
      </c>
      <c r="J2147" s="6" t="str">
        <f>OBV!F2147</f>
        <v>BULLISH</v>
      </c>
      <c r="K2147" s="6" t="str">
        <f>OBV!G2147</f>
        <v>NEUTRAL</v>
      </c>
      <c r="L2147" s="6" t="str">
        <f>OBV!H2147</f>
        <v>BULLISH DIVERGENCE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66.5</v>
      </c>
      <c r="Q2147" s="9">
        <f t="shared" si="334"/>
        <v>26.225000000000001</v>
      </c>
      <c r="R2147" s="9">
        <f t="shared" si="335"/>
        <v>39.125</v>
      </c>
      <c r="S2147" s="9">
        <f t="shared" si="336"/>
        <v>46.174999999999997</v>
      </c>
      <c r="T2147" s="9">
        <f t="shared" si="337"/>
        <v>35.375</v>
      </c>
      <c r="U2147" s="8">
        <f t="shared" si="338"/>
        <v>37.174999999999997</v>
      </c>
      <c r="V2147" s="8">
        <f t="shared" si="339"/>
        <v>36.724999999999994</v>
      </c>
    </row>
    <row r="2148" spans="1:22" ht="13.5" x14ac:dyDescent="0.25">
      <c r="A2148" s="3">
        <f>RSI!A2148</f>
        <v>45134</v>
      </c>
      <c r="B2148" s="2">
        <f>RSI!B2148</f>
        <v>4.4767000000000001</v>
      </c>
      <c r="C2148" s="2">
        <f>RSI!I2148</f>
        <v>55.086867095896693</v>
      </c>
      <c r="D2148" s="2">
        <f>MACD!E2148</f>
        <v>3.2302124869346471E-2</v>
      </c>
      <c r="E2148" s="2">
        <f>MACD!F2148</f>
        <v>9.0544329943202228E-4</v>
      </c>
      <c r="F2148" s="2">
        <f>'Moving Avg'!D2148</f>
        <v>4.4430800000000001</v>
      </c>
      <c r="G2148" s="2">
        <f>'Moving Avg'!F2148</f>
        <v>4.4789250000000012</v>
      </c>
      <c r="H2148" s="2">
        <f>'Moving Avg'!G2148</f>
        <v>4.3226020000000016</v>
      </c>
      <c r="I2148" s="2">
        <f>'Moving Avg'!H2148</f>
        <v>4.3134890000000006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83.5</v>
      </c>
      <c r="Q2148" s="9">
        <f t="shared" si="334"/>
        <v>28.774999999999999</v>
      </c>
      <c r="R2148" s="9">
        <f t="shared" si="335"/>
        <v>43.375</v>
      </c>
      <c r="S2148" s="9">
        <f t="shared" si="336"/>
        <v>53.825000000000003</v>
      </c>
      <c r="T2148" s="9">
        <f t="shared" si="337"/>
        <v>39.625</v>
      </c>
      <c r="U2148" s="8">
        <f t="shared" si="338"/>
        <v>41.991666666666667</v>
      </c>
      <c r="V2148" s="8">
        <f t="shared" si="339"/>
        <v>41.400000000000006</v>
      </c>
    </row>
    <row r="2149" spans="1:22" ht="13.5" x14ac:dyDescent="0.25">
      <c r="A2149" s="3">
        <f>RSI!A2149</f>
        <v>45135</v>
      </c>
      <c r="B2149" s="2">
        <f>RSI!B2149</f>
        <v>4.4679000000000002</v>
      </c>
      <c r="C2149" s="2">
        <f>RSI!I2149</f>
        <v>54.140076985106937</v>
      </c>
      <c r="D2149" s="2">
        <f>MACD!E2149</f>
        <v>3.7294012735828552E-2</v>
      </c>
      <c r="E2149" s="2">
        <f>MACD!F2149</f>
        <v>8.1831571867113286E-3</v>
      </c>
      <c r="F2149" s="2">
        <f>'Moving Avg'!D2149</f>
        <v>4.4607800000000006</v>
      </c>
      <c r="G2149" s="2">
        <f>'Moving Avg'!F2149</f>
        <v>4.4771549999999998</v>
      </c>
      <c r="H2149" s="2">
        <f>'Moving Avg'!G2149</f>
        <v>4.3296800000000006</v>
      </c>
      <c r="I2149" s="2">
        <f>'Moving Avg'!H2149</f>
        <v>4.3141970000000001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83.5</v>
      </c>
      <c r="Q2149" s="9">
        <f t="shared" si="334"/>
        <v>28.774999999999999</v>
      </c>
      <c r="R2149" s="9">
        <f t="shared" si="335"/>
        <v>43.375</v>
      </c>
      <c r="S2149" s="9">
        <f t="shared" si="336"/>
        <v>53.825000000000003</v>
      </c>
      <c r="T2149" s="9">
        <f t="shared" si="337"/>
        <v>39.625</v>
      </c>
      <c r="U2149" s="8">
        <f t="shared" si="338"/>
        <v>41.991666666666667</v>
      </c>
      <c r="V2149" s="8">
        <f t="shared" si="339"/>
        <v>41.400000000000006</v>
      </c>
    </row>
    <row r="2150" spans="1:22" ht="13.5" x14ac:dyDescent="0.25">
      <c r="A2150" s="3">
        <f>RSI!A2150</f>
        <v>45138</v>
      </c>
      <c r="B2150" s="2">
        <f>RSI!B2150</f>
        <v>4.4943999999999997</v>
      </c>
      <c r="C2150" s="2">
        <f>RSI!I2150</f>
        <v>56.561276503467091</v>
      </c>
      <c r="D2150" s="2">
        <f>MACD!E2150</f>
        <v>3.9320773739644821E-2</v>
      </c>
      <c r="E2150" s="2">
        <f>MACD!F2150</f>
        <v>1.4410680497298028E-2</v>
      </c>
      <c r="F2150" s="2">
        <f>'Moving Avg'!D2150</f>
        <v>4.4749400000000001</v>
      </c>
      <c r="G2150" s="2">
        <f>'Moving Avg'!F2150</f>
        <v>4.4806949999999999</v>
      </c>
      <c r="H2150" s="2">
        <f>'Moving Avg'!G2150</f>
        <v>4.3372880000000018</v>
      </c>
      <c r="I2150" s="2">
        <f>'Moving Avg'!H2150</f>
        <v>4.3150375000000007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  <c r="M2150" s="8">
        <f t="shared" si="330"/>
        <v>25</v>
      </c>
      <c r="N2150" s="8">
        <f t="shared" si="331"/>
        <v>0</v>
      </c>
      <c r="O2150" s="8">
        <f t="shared" si="332"/>
        <v>50</v>
      </c>
      <c r="P2150" s="8">
        <f t="shared" si="333"/>
        <v>83.5</v>
      </c>
      <c r="Q2150" s="9">
        <f t="shared" si="334"/>
        <v>28.774999999999999</v>
      </c>
      <c r="R2150" s="9">
        <f t="shared" si="335"/>
        <v>43.375</v>
      </c>
      <c r="S2150" s="9">
        <f t="shared" si="336"/>
        <v>53.825000000000003</v>
      </c>
      <c r="T2150" s="9">
        <f t="shared" si="337"/>
        <v>39.625</v>
      </c>
      <c r="U2150" s="8">
        <f t="shared" si="338"/>
        <v>41.991666666666667</v>
      </c>
      <c r="V2150" s="8">
        <f t="shared" si="339"/>
        <v>41.400000000000006</v>
      </c>
    </row>
    <row r="2151" spans="1:22" ht="13.5" x14ac:dyDescent="0.25">
      <c r="A2151" s="3">
        <f>RSI!A2151</f>
        <v>45139</v>
      </c>
      <c r="B2151" s="2">
        <f>RSI!B2151</f>
        <v>4.4855999999999998</v>
      </c>
      <c r="C2151" s="2">
        <f>RSI!I2151</f>
        <v>55.513147850397665</v>
      </c>
      <c r="D2151" s="2">
        <f>MACD!E2151</f>
        <v>4.1314153172952395E-2</v>
      </c>
      <c r="E2151" s="2">
        <f>MACD!F2151</f>
        <v>1.9791375032428903E-2</v>
      </c>
      <c r="F2151" s="2">
        <f>'Moving Avg'!D2151</f>
        <v>4.4802599999999995</v>
      </c>
      <c r="G2151" s="2">
        <f>'Moving Avg'!F2151</f>
        <v>4.4793700000000003</v>
      </c>
      <c r="H2151" s="2">
        <f>'Moving Avg'!G2151</f>
        <v>4.3447200000000006</v>
      </c>
      <c r="I2151" s="2">
        <f>'Moving Avg'!H2151</f>
        <v>4.3153915000000005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  <c r="M2151" s="8">
        <f t="shared" si="330"/>
        <v>25</v>
      </c>
      <c r="N2151" s="8">
        <f t="shared" si="331"/>
        <v>0</v>
      </c>
      <c r="O2151" s="8">
        <f t="shared" si="332"/>
        <v>50</v>
      </c>
      <c r="P2151" s="8">
        <f t="shared" si="333"/>
        <v>83.5</v>
      </c>
      <c r="Q2151" s="9">
        <f t="shared" si="334"/>
        <v>28.774999999999999</v>
      </c>
      <c r="R2151" s="9">
        <f t="shared" si="335"/>
        <v>43.375</v>
      </c>
      <c r="S2151" s="9">
        <f t="shared" si="336"/>
        <v>53.825000000000003</v>
      </c>
      <c r="T2151" s="9">
        <f t="shared" si="337"/>
        <v>39.625</v>
      </c>
      <c r="U2151" s="8">
        <f t="shared" si="338"/>
        <v>41.991666666666667</v>
      </c>
      <c r="V2151" s="8">
        <f t="shared" si="339"/>
        <v>41.400000000000006</v>
      </c>
    </row>
    <row r="2152" spans="1:22" ht="13.5" x14ac:dyDescent="0.25">
      <c r="A2152" s="3">
        <f>RSI!A2152</f>
        <v>45140</v>
      </c>
      <c r="B2152" s="2">
        <f>RSI!B2152</f>
        <v>4.4679000000000002</v>
      </c>
      <c r="C2152" s="2">
        <f>RSI!I2152</f>
        <v>53.370874013519547</v>
      </c>
      <c r="D2152" s="2">
        <f>MACD!E2152</f>
        <v>4.1295129615878778E-2</v>
      </c>
      <c r="E2152" s="2">
        <f>MACD!F2152</f>
        <v>2.409212594911888E-2</v>
      </c>
      <c r="F2152" s="2">
        <f>'Moving Avg'!D2152</f>
        <v>4.4784999999999995</v>
      </c>
      <c r="G2152" s="2">
        <f>'Moving Avg'!F2152</f>
        <v>4.4771599999999996</v>
      </c>
      <c r="H2152" s="2">
        <f>'Moving Avg'!G2152</f>
        <v>4.3510900000000019</v>
      </c>
      <c r="I2152" s="2">
        <f>'Moving Avg'!H2152</f>
        <v>4.3160550000000013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16.5</v>
      </c>
      <c r="Q2152" s="9">
        <f t="shared" si="334"/>
        <v>18.725000000000001</v>
      </c>
      <c r="R2152" s="9">
        <f t="shared" si="335"/>
        <v>26.625</v>
      </c>
      <c r="S2152" s="9">
        <f t="shared" si="336"/>
        <v>23.675000000000001</v>
      </c>
      <c r="T2152" s="9">
        <f t="shared" si="337"/>
        <v>22.875</v>
      </c>
      <c r="U2152" s="8">
        <f t="shared" si="338"/>
        <v>23.008333333333336</v>
      </c>
      <c r="V2152" s="8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4.5563000000000002</v>
      </c>
      <c r="C2153" s="2">
        <f>RSI!I2153</f>
        <v>61.38565231973535</v>
      </c>
      <c r="D2153" s="2">
        <f>MACD!E2153</f>
        <v>2.2317317659586777E-2</v>
      </c>
      <c r="E2153" s="2">
        <f>MACD!F2153</f>
        <v>2.3737164291212458E-2</v>
      </c>
      <c r="F2153" s="2">
        <f>'Moving Avg'!D2153</f>
        <v>4.4944199999999999</v>
      </c>
      <c r="G2153" s="2">
        <f>'Moving Avg'!F2153</f>
        <v>4.4815799999999992</v>
      </c>
      <c r="H2153" s="2">
        <f>'Moving Avg'!G2153</f>
        <v>4.3592280000000008</v>
      </c>
      <c r="I2153" s="2">
        <f>'Moving Avg'!H2153</f>
        <v>4.3170720000000014</v>
      </c>
      <c r="J2153" s="6" t="str">
        <f>OBV!F2153</f>
        <v>BEARISH</v>
      </c>
      <c r="K2153" s="6" t="str">
        <f>OBV!G2153</f>
        <v>NEUTRAL</v>
      </c>
      <c r="L2153" s="6" t="str">
        <f>OBV!H2153</f>
        <v>BEARISH DIVERGENCE</v>
      </c>
      <c r="M2153" s="8">
        <f t="shared" si="330"/>
        <v>25</v>
      </c>
      <c r="N2153" s="8">
        <f t="shared" si="331"/>
        <v>45</v>
      </c>
      <c r="O2153" s="8">
        <f t="shared" si="332"/>
        <v>50</v>
      </c>
      <c r="P2153" s="8">
        <f t="shared" si="333"/>
        <v>16.5</v>
      </c>
      <c r="Q2153" s="9">
        <f t="shared" si="334"/>
        <v>34.475000000000001</v>
      </c>
      <c r="R2153" s="9">
        <f t="shared" si="335"/>
        <v>35.625</v>
      </c>
      <c r="S2153" s="9">
        <f t="shared" si="336"/>
        <v>30.425000000000001</v>
      </c>
      <c r="T2153" s="9">
        <f t="shared" si="337"/>
        <v>34.125</v>
      </c>
      <c r="U2153" s="8">
        <f t="shared" si="338"/>
        <v>33.508333333333333</v>
      </c>
      <c r="V2153" s="8">
        <f t="shared" si="339"/>
        <v>33.662499999999994</v>
      </c>
    </row>
    <row r="2154" spans="1:22" ht="13.5" x14ac:dyDescent="0.25">
      <c r="A2154" s="3">
        <f>RSI!A2154</f>
        <v>45142</v>
      </c>
      <c r="B2154" s="2">
        <f>RSI!B2154</f>
        <v>4.5563000000000002</v>
      </c>
      <c r="C2154" s="2">
        <f>RSI!I2154</f>
        <v>61.385652319735343</v>
      </c>
      <c r="D2154" s="2">
        <f>MACD!E2154</f>
        <v>1.3564370340812815E-4</v>
      </c>
      <c r="E2154" s="2">
        <f>MACD!F2154</f>
        <v>1.9016860173651593E-2</v>
      </c>
      <c r="F2154" s="2">
        <f>'Moving Avg'!D2154</f>
        <v>4.5121000000000002</v>
      </c>
      <c r="G2154" s="2">
        <f>'Moving Avg'!F2154</f>
        <v>4.4837900000000008</v>
      </c>
      <c r="H2154" s="2">
        <f>'Moving Avg'!G2154</f>
        <v>4.3673660000000005</v>
      </c>
      <c r="I2154" s="2">
        <f>'Moving Avg'!H2154</f>
        <v>4.3181775000000009</v>
      </c>
      <c r="J2154" s="6" t="str">
        <f>OBV!F2154</f>
        <v>BEARISH</v>
      </c>
      <c r="K2154" s="6" t="str">
        <f>OBV!G2154</f>
        <v>NEUTRAL</v>
      </c>
      <c r="L2154" s="6" t="str">
        <f>OBV!H2154</f>
        <v>BEARISH DIVERGENCE</v>
      </c>
      <c r="M2154" s="8">
        <f t="shared" si="330"/>
        <v>25</v>
      </c>
      <c r="N2154" s="8">
        <f t="shared" si="331"/>
        <v>45</v>
      </c>
      <c r="O2154" s="8">
        <f t="shared" si="332"/>
        <v>50</v>
      </c>
      <c r="P2154" s="8">
        <f t="shared" si="333"/>
        <v>16.5</v>
      </c>
      <c r="Q2154" s="9">
        <f t="shared" si="334"/>
        <v>34.475000000000001</v>
      </c>
      <c r="R2154" s="9">
        <f t="shared" si="335"/>
        <v>35.625</v>
      </c>
      <c r="S2154" s="9">
        <f t="shared" si="336"/>
        <v>30.425000000000001</v>
      </c>
      <c r="T2154" s="9">
        <f t="shared" si="337"/>
        <v>34.125</v>
      </c>
      <c r="U2154" s="8">
        <f t="shared" si="338"/>
        <v>33.508333333333333</v>
      </c>
      <c r="V2154" s="8">
        <f t="shared" si="339"/>
        <v>33.662499999999994</v>
      </c>
    </row>
    <row r="2155" spans="1:22" ht="13.5" x14ac:dyDescent="0.25">
      <c r="A2155" s="3">
        <f>RSI!A2155</f>
        <v>45145</v>
      </c>
      <c r="B2155" s="2">
        <f>RSI!B2155</f>
        <v>4.5917000000000003</v>
      </c>
      <c r="C2155" s="2">
        <f>RSI!I2155</f>
        <v>64.240275370998305</v>
      </c>
      <c r="D2155" s="2">
        <f>MACD!E2155</f>
        <v>-1.5082883113579193E-2</v>
      </c>
      <c r="E2155" s="2">
        <f>MACD!F2155</f>
        <v>1.2196911516205436E-2</v>
      </c>
      <c r="F2155" s="2">
        <f>'Moving Avg'!D2155</f>
        <v>4.5315599999999998</v>
      </c>
      <c r="G2155" s="2">
        <f>'Moving Avg'!F2155</f>
        <v>4.4877700000000003</v>
      </c>
      <c r="H2155" s="2">
        <f>'Moving Avg'!G2155</f>
        <v>4.3763899999999998</v>
      </c>
      <c r="I2155" s="2">
        <f>'Moving Avg'!H2155</f>
        <v>4.319947</v>
      </c>
      <c r="J2155" s="6" t="str">
        <f>OBV!F2155</f>
        <v>BEARISH</v>
      </c>
      <c r="K2155" s="6" t="str">
        <f>OBV!G2155</f>
        <v>NEUTRAL</v>
      </c>
      <c r="L2155" s="6" t="str">
        <f>OBV!H2155</f>
        <v>BEARISH DIVERGENCE</v>
      </c>
      <c r="M2155" s="8">
        <f t="shared" si="330"/>
        <v>25</v>
      </c>
      <c r="N2155" s="8">
        <f t="shared" si="331"/>
        <v>100</v>
      </c>
      <c r="O2155" s="8">
        <f t="shared" si="332"/>
        <v>50</v>
      </c>
      <c r="P2155" s="8">
        <f t="shared" si="333"/>
        <v>16.5</v>
      </c>
      <c r="Q2155" s="9">
        <f t="shared" si="334"/>
        <v>53.725000000000001</v>
      </c>
      <c r="R2155" s="9">
        <f t="shared" si="335"/>
        <v>46.625</v>
      </c>
      <c r="S2155" s="9">
        <f t="shared" si="336"/>
        <v>38.674999999999997</v>
      </c>
      <c r="T2155" s="9">
        <f t="shared" si="337"/>
        <v>47.875</v>
      </c>
      <c r="U2155" s="8">
        <f t="shared" si="338"/>
        <v>46.341666666666661</v>
      </c>
      <c r="V2155" s="8">
        <f t="shared" si="339"/>
        <v>46.724999999999994</v>
      </c>
    </row>
    <row r="2156" spans="1:22" ht="13.5" x14ac:dyDescent="0.25">
      <c r="A2156" s="3">
        <f>RSI!A2156</f>
        <v>45146</v>
      </c>
      <c r="B2156" s="2">
        <f>RSI!B2156</f>
        <v>4.6006</v>
      </c>
      <c r="C2156" s="2">
        <f>RSI!I2156</f>
        <v>64.941987186403082</v>
      </c>
      <c r="D2156" s="2">
        <f>MACD!E2156</f>
        <v>-2.3963120555793971E-2</v>
      </c>
      <c r="E2156" s="2">
        <f>MACD!F2156</f>
        <v>4.9649051018055539E-3</v>
      </c>
      <c r="F2156" s="2">
        <f>'Moving Avg'!D2156</f>
        <v>4.5545600000000004</v>
      </c>
      <c r="G2156" s="2">
        <f>'Moving Avg'!F2156</f>
        <v>4.4952900000000007</v>
      </c>
      <c r="H2156" s="2">
        <f>'Moving Avg'!G2156</f>
        <v>4.3854140000000008</v>
      </c>
      <c r="I2156" s="2">
        <f>'Moving Avg'!H2156</f>
        <v>4.3219375000000007</v>
      </c>
      <c r="J2156" s="6" t="str">
        <f>OBV!F2156</f>
        <v>BEARISH</v>
      </c>
      <c r="K2156" s="6" t="str">
        <f>OBV!G2156</f>
        <v>NEUTRAL</v>
      </c>
      <c r="L2156" s="6" t="str">
        <f>OBV!H2156</f>
        <v>BEARISH DIVERGENCE</v>
      </c>
      <c r="M2156" s="8">
        <f t="shared" si="330"/>
        <v>25</v>
      </c>
      <c r="N2156" s="8">
        <f t="shared" si="331"/>
        <v>100</v>
      </c>
      <c r="O2156" s="8">
        <f t="shared" si="332"/>
        <v>50</v>
      </c>
      <c r="P2156" s="8">
        <f t="shared" si="333"/>
        <v>16.5</v>
      </c>
      <c r="Q2156" s="9">
        <f t="shared" si="334"/>
        <v>53.725000000000001</v>
      </c>
      <c r="R2156" s="9">
        <f t="shared" si="335"/>
        <v>46.625</v>
      </c>
      <c r="S2156" s="9">
        <f t="shared" si="336"/>
        <v>38.674999999999997</v>
      </c>
      <c r="T2156" s="9">
        <f t="shared" si="337"/>
        <v>47.875</v>
      </c>
      <c r="U2156" s="8">
        <f t="shared" si="338"/>
        <v>46.341666666666661</v>
      </c>
      <c r="V2156" s="8">
        <f t="shared" si="339"/>
        <v>46.724999999999994</v>
      </c>
    </row>
    <row r="2157" spans="1:22" ht="13.5" x14ac:dyDescent="0.25">
      <c r="A2157" s="3">
        <f>RSI!A2157</f>
        <v>45147</v>
      </c>
      <c r="B2157" s="2">
        <f>RSI!B2157</f>
        <v>4.5917000000000003</v>
      </c>
      <c r="C2157" s="2">
        <f>RSI!I2157</f>
        <v>63.598007161302945</v>
      </c>
      <c r="D2157" s="2">
        <f>MACD!E2157</f>
        <v>-2.8878826579685324E-2</v>
      </c>
      <c r="E2157" s="2">
        <f>MACD!F2157</f>
        <v>-1.803841234492622E-3</v>
      </c>
      <c r="F2157" s="2">
        <f>'Moving Avg'!D2157</f>
        <v>4.5793200000000001</v>
      </c>
      <c r="G2157" s="2">
        <f>'Moving Avg'!F2157</f>
        <v>4.4992699999999992</v>
      </c>
      <c r="H2157" s="2">
        <f>'Moving Avg'!G2157</f>
        <v>4.3931979999999999</v>
      </c>
      <c r="I2157" s="2">
        <f>'Moving Avg'!H2157</f>
        <v>4.3238835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  <c r="M2157" s="8">
        <f t="shared" si="330"/>
        <v>25</v>
      </c>
      <c r="N2157" s="8">
        <f t="shared" si="331"/>
        <v>100</v>
      </c>
      <c r="O2157" s="8">
        <f t="shared" si="332"/>
        <v>50</v>
      </c>
      <c r="P2157" s="8">
        <f t="shared" si="333"/>
        <v>83.5</v>
      </c>
      <c r="Q2157" s="9">
        <f t="shared" si="334"/>
        <v>63.774999999999999</v>
      </c>
      <c r="R2157" s="9">
        <f t="shared" si="335"/>
        <v>63.375</v>
      </c>
      <c r="S2157" s="9">
        <f t="shared" si="336"/>
        <v>68.825000000000003</v>
      </c>
      <c r="T2157" s="9">
        <f t="shared" si="337"/>
        <v>64.625</v>
      </c>
      <c r="U2157" s="8">
        <f t="shared" si="338"/>
        <v>65.325000000000003</v>
      </c>
      <c r="V2157" s="8">
        <f t="shared" si="339"/>
        <v>65.150000000000006</v>
      </c>
    </row>
    <row r="2158" spans="1:22" ht="13.5" x14ac:dyDescent="0.25">
      <c r="A2158" s="3">
        <f>RSI!A2158</f>
        <v>45148</v>
      </c>
      <c r="B2158" s="2">
        <f>RSI!B2158</f>
        <v>4.5917000000000003</v>
      </c>
      <c r="C2158" s="2">
        <f>RSI!I2158</f>
        <v>63.598007161302945</v>
      </c>
      <c r="D2158" s="2">
        <f>MACD!E2158</f>
        <v>-3.3711601081825471E-2</v>
      </c>
      <c r="E2158" s="2">
        <f>MACD!F2158</f>
        <v>-8.1853932039591924E-3</v>
      </c>
      <c r="F2158" s="2">
        <f>'Moving Avg'!D2158</f>
        <v>4.5863999999999994</v>
      </c>
      <c r="G2158" s="2">
        <f>'Moving Avg'!F2158</f>
        <v>4.5032500000000004</v>
      </c>
      <c r="H2158" s="2">
        <f>'Moving Avg'!G2158</f>
        <v>4.4041679999999994</v>
      </c>
      <c r="I2158" s="2">
        <f>'Moving Avg'!H2158</f>
        <v>4.3256084999999995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  <c r="M2158" s="8">
        <f t="shared" si="330"/>
        <v>25</v>
      </c>
      <c r="N2158" s="8">
        <f t="shared" si="331"/>
        <v>100</v>
      </c>
      <c r="O2158" s="8">
        <f t="shared" si="332"/>
        <v>50</v>
      </c>
      <c r="P2158" s="8">
        <f t="shared" si="333"/>
        <v>83.5</v>
      </c>
      <c r="Q2158" s="9">
        <f t="shared" si="334"/>
        <v>63.774999999999999</v>
      </c>
      <c r="R2158" s="9">
        <f t="shared" si="335"/>
        <v>63.375</v>
      </c>
      <c r="S2158" s="9">
        <f t="shared" si="336"/>
        <v>68.825000000000003</v>
      </c>
      <c r="T2158" s="9">
        <f t="shared" si="337"/>
        <v>64.625</v>
      </c>
      <c r="U2158" s="8">
        <f t="shared" si="338"/>
        <v>65.325000000000003</v>
      </c>
      <c r="V2158" s="8">
        <f t="shared" si="339"/>
        <v>65.150000000000006</v>
      </c>
    </row>
    <row r="2159" spans="1:22" ht="13.5" x14ac:dyDescent="0.25">
      <c r="A2159" s="3">
        <f>RSI!A2159</f>
        <v>45149</v>
      </c>
      <c r="B2159" s="2">
        <f>RSI!B2159</f>
        <v>4.5917000000000003</v>
      </c>
      <c r="C2159" s="2">
        <f>RSI!I2159</f>
        <v>63.598007161302952</v>
      </c>
      <c r="D2159" s="2">
        <f>MACD!E2159</f>
        <v>-3.977817254553262E-2</v>
      </c>
      <c r="E2159" s="2">
        <f>MACD!F2159</f>
        <v>-1.4503949072273878E-2</v>
      </c>
      <c r="F2159" s="2">
        <f>'Moving Avg'!D2159</f>
        <v>4.5934799999999996</v>
      </c>
      <c r="G2159" s="2">
        <f>'Moving Avg'!F2159</f>
        <v>4.5072300000000007</v>
      </c>
      <c r="H2159" s="2">
        <f>'Moving Avg'!G2159</f>
        <v>4.4119520000000003</v>
      </c>
      <c r="I2159" s="2">
        <f>'Moving Avg'!H2159</f>
        <v>4.326227499999999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  <c r="M2159" s="8">
        <f t="shared" si="330"/>
        <v>25</v>
      </c>
      <c r="N2159" s="8">
        <f t="shared" si="331"/>
        <v>100</v>
      </c>
      <c r="O2159" s="8">
        <f t="shared" si="332"/>
        <v>50</v>
      </c>
      <c r="P2159" s="8">
        <f t="shared" si="333"/>
        <v>83.5</v>
      </c>
      <c r="Q2159" s="9">
        <f t="shared" si="334"/>
        <v>63.774999999999999</v>
      </c>
      <c r="R2159" s="9">
        <f t="shared" si="335"/>
        <v>63.375</v>
      </c>
      <c r="S2159" s="9">
        <f t="shared" si="336"/>
        <v>68.825000000000003</v>
      </c>
      <c r="T2159" s="9">
        <f t="shared" si="337"/>
        <v>64.625</v>
      </c>
      <c r="U2159" s="8">
        <f t="shared" si="338"/>
        <v>65.325000000000003</v>
      </c>
      <c r="V2159" s="8">
        <f t="shared" si="339"/>
        <v>65.150000000000006</v>
      </c>
    </row>
    <row r="2160" spans="1:22" ht="13.5" x14ac:dyDescent="0.25">
      <c r="A2160" s="3">
        <f>RSI!A2160</f>
        <v>45152</v>
      </c>
      <c r="B2160" s="2">
        <f>RSI!B2160</f>
        <v>4.5917000000000003</v>
      </c>
      <c r="C2160" s="2">
        <f>RSI!I2160</f>
        <v>63.598007161302952</v>
      </c>
      <c r="D2160" s="2">
        <f>MACD!E2160</f>
        <v>-4.1411775002334394E-2</v>
      </c>
      <c r="E2160" s="2">
        <f>MACD!F2160</f>
        <v>-1.9885514258285983E-2</v>
      </c>
      <c r="F2160" s="2">
        <f>'Moving Avg'!D2160</f>
        <v>4.5934799999999996</v>
      </c>
      <c r="G2160" s="2">
        <f>'Moving Avg'!F2160</f>
        <v>4.5112100000000002</v>
      </c>
      <c r="H2160" s="2">
        <f>'Moving Avg'!G2160</f>
        <v>4.4197360000000003</v>
      </c>
      <c r="I2160" s="2">
        <f>'Moving Avg'!H2160</f>
        <v>4.3267139999999982</v>
      </c>
      <c r="J2160" s="6" t="str">
        <f>OBV!F2160</f>
        <v>BEARISH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100</v>
      </c>
      <c r="O2160" s="8">
        <f t="shared" si="332"/>
        <v>50</v>
      </c>
      <c r="P2160" s="8">
        <f t="shared" si="333"/>
        <v>16.5</v>
      </c>
      <c r="Q2160" s="9">
        <f t="shared" si="334"/>
        <v>53.725000000000001</v>
      </c>
      <c r="R2160" s="9">
        <f t="shared" si="335"/>
        <v>46.625</v>
      </c>
      <c r="S2160" s="9">
        <f t="shared" si="336"/>
        <v>38.674999999999997</v>
      </c>
      <c r="T2160" s="9">
        <f t="shared" si="337"/>
        <v>47.875</v>
      </c>
      <c r="U2160" s="8">
        <f t="shared" si="338"/>
        <v>46.341666666666661</v>
      </c>
      <c r="V2160" s="8">
        <f t="shared" si="339"/>
        <v>46.724999999999994</v>
      </c>
    </row>
    <row r="2161" spans="1:22" ht="13.5" x14ac:dyDescent="0.25">
      <c r="A2161" s="3">
        <f>RSI!A2161</f>
        <v>45153</v>
      </c>
      <c r="B2161" s="2">
        <f>RSI!B2161</f>
        <v>4.5917000000000003</v>
      </c>
      <c r="C2161" s="2">
        <f>RSI!I2161</f>
        <v>63.598007161302952</v>
      </c>
      <c r="D2161" s="2">
        <f>MACD!E2161</f>
        <v>-4.4682411969887426E-2</v>
      </c>
      <c r="E2161" s="2">
        <f>MACD!F2161</f>
        <v>-2.4844893800606272E-2</v>
      </c>
      <c r="F2161" s="2">
        <f>'Moving Avg'!D2161</f>
        <v>4.5917000000000003</v>
      </c>
      <c r="G2161" s="2">
        <f>'Moving Avg'!F2161</f>
        <v>4.5151900000000014</v>
      </c>
      <c r="H2161" s="2">
        <f>'Moving Avg'!G2161</f>
        <v>4.4276980000000004</v>
      </c>
      <c r="I2161" s="2">
        <f>'Moving Avg'!H2161</f>
        <v>4.3272444999999982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45</v>
      </c>
      <c r="O2161" s="8">
        <f t="shared" si="332"/>
        <v>50</v>
      </c>
      <c r="P2161" s="8">
        <f t="shared" si="333"/>
        <v>16.5</v>
      </c>
      <c r="Q2161" s="9">
        <f t="shared" si="334"/>
        <v>34.475000000000001</v>
      </c>
      <c r="R2161" s="9">
        <f t="shared" si="335"/>
        <v>35.625</v>
      </c>
      <c r="S2161" s="9">
        <f t="shared" si="336"/>
        <v>30.425000000000001</v>
      </c>
      <c r="T2161" s="9">
        <f t="shared" si="337"/>
        <v>34.125</v>
      </c>
      <c r="U2161" s="8">
        <f t="shared" si="338"/>
        <v>33.508333333333333</v>
      </c>
      <c r="V2161" s="8">
        <f t="shared" si="339"/>
        <v>33.662499999999994</v>
      </c>
    </row>
    <row r="2162" spans="1:22" ht="13.5" x14ac:dyDescent="0.25">
      <c r="A2162" s="3">
        <f>RSI!A2162</f>
        <v>45154</v>
      </c>
      <c r="B2162" s="2">
        <f>RSI!B2162</f>
        <v>4.6182999999999996</v>
      </c>
      <c r="C2162" s="2">
        <f>RSI!I2162</f>
        <v>66.59125355359842</v>
      </c>
      <c r="D2162" s="2">
        <f>MACD!E2162</f>
        <v>-5.2638239657060382E-2</v>
      </c>
      <c r="E2162" s="2">
        <f>MACD!F2162</f>
        <v>-3.0403562971897096E-2</v>
      </c>
      <c r="F2162" s="2">
        <f>'Moving Avg'!D2162</f>
        <v>4.5970200000000006</v>
      </c>
      <c r="G2162" s="2">
        <f>'Moving Avg'!F2162</f>
        <v>4.5213850000000004</v>
      </c>
      <c r="H2162" s="2">
        <f>'Moving Avg'!G2162</f>
        <v>4.4361920000000001</v>
      </c>
      <c r="I2162" s="2">
        <f>'Moving Avg'!H2162</f>
        <v>4.328040999999998</v>
      </c>
      <c r="J2162" s="6" t="str">
        <f>OBV!F2162</f>
        <v>BULLISH</v>
      </c>
      <c r="K2162" s="6" t="str">
        <f>OBV!G2162</f>
        <v>NEUTRAL</v>
      </c>
      <c r="L2162" s="6" t="str">
        <f>OBV!H2162</f>
        <v>CONFIRMED BULLISH</v>
      </c>
      <c r="M2162" s="8">
        <f t="shared" si="330"/>
        <v>25</v>
      </c>
      <c r="N2162" s="8">
        <f t="shared" si="331"/>
        <v>100</v>
      </c>
      <c r="O2162" s="8">
        <f t="shared" si="332"/>
        <v>50</v>
      </c>
      <c r="P2162" s="8">
        <f t="shared" si="333"/>
        <v>83.5</v>
      </c>
      <c r="Q2162" s="9">
        <f t="shared" si="334"/>
        <v>63.774999999999999</v>
      </c>
      <c r="R2162" s="9">
        <f t="shared" si="335"/>
        <v>63.375</v>
      </c>
      <c r="S2162" s="9">
        <f t="shared" si="336"/>
        <v>68.825000000000003</v>
      </c>
      <c r="T2162" s="9">
        <f t="shared" si="337"/>
        <v>64.625</v>
      </c>
      <c r="U2162" s="8">
        <f t="shared" si="338"/>
        <v>65.325000000000003</v>
      </c>
      <c r="V2162" s="8">
        <f t="shared" si="339"/>
        <v>65.150000000000006</v>
      </c>
    </row>
    <row r="2163" spans="1:22" ht="13.5" x14ac:dyDescent="0.25">
      <c r="A2163" s="3">
        <f>RSI!A2163</f>
        <v>45155</v>
      </c>
      <c r="B2163" s="2">
        <f>RSI!B2163</f>
        <v>4.6182999999999996</v>
      </c>
      <c r="C2163" s="2">
        <f>RSI!I2163</f>
        <v>66.59125355359842</v>
      </c>
      <c r="D2163" s="2">
        <f>MACD!E2163</f>
        <v>-4.6385532122428685E-2</v>
      </c>
      <c r="E2163" s="2">
        <f>MACD!F2163</f>
        <v>-3.3599956802003415E-2</v>
      </c>
      <c r="F2163" s="2">
        <f>'Moving Avg'!D2163</f>
        <v>4.6023399999999999</v>
      </c>
      <c r="G2163" s="2">
        <f>'Moving Avg'!F2163</f>
        <v>4.5315600000000007</v>
      </c>
      <c r="H2163" s="2">
        <f>'Moving Avg'!G2163</f>
        <v>4.4446860000000008</v>
      </c>
      <c r="I2163" s="2">
        <f>'Moving Avg'!H2163</f>
        <v>4.3290144999999978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25</v>
      </c>
      <c r="N2163" s="8">
        <f t="shared" si="331"/>
        <v>45</v>
      </c>
      <c r="O2163" s="8">
        <f t="shared" si="332"/>
        <v>50</v>
      </c>
      <c r="P2163" s="8">
        <f t="shared" si="333"/>
        <v>83.5</v>
      </c>
      <c r="Q2163" s="9">
        <f t="shared" si="334"/>
        <v>44.524999999999999</v>
      </c>
      <c r="R2163" s="9">
        <f t="shared" si="335"/>
        <v>52.375</v>
      </c>
      <c r="S2163" s="9">
        <f t="shared" si="336"/>
        <v>60.575000000000003</v>
      </c>
      <c r="T2163" s="9">
        <f t="shared" si="337"/>
        <v>50.875</v>
      </c>
      <c r="U2163" s="8">
        <f t="shared" si="338"/>
        <v>52.491666666666674</v>
      </c>
      <c r="V2163" s="8">
        <f t="shared" si="339"/>
        <v>52.087500000000006</v>
      </c>
    </row>
    <row r="2164" spans="1:22" ht="13.5" x14ac:dyDescent="0.25">
      <c r="A2164" s="3">
        <f>RSI!A2164</f>
        <v>45156</v>
      </c>
      <c r="B2164" s="2">
        <f>RSI!B2164</f>
        <v>4.5739999999999998</v>
      </c>
      <c r="C2164" s="2">
        <f>RSI!I2164</f>
        <v>57.464643757252411</v>
      </c>
      <c r="D2164" s="2">
        <f>MACD!E2164</f>
        <v>-3.8383148360282782E-2</v>
      </c>
      <c r="E2164" s="2">
        <f>MACD!F2164</f>
        <v>-3.4556595113659286E-2</v>
      </c>
      <c r="F2164" s="2">
        <f>'Moving Avg'!D2164</f>
        <v>4.5987999999999998</v>
      </c>
      <c r="G2164" s="2">
        <f>'Moving Avg'!F2164</f>
        <v>4.5412900000000018</v>
      </c>
      <c r="H2164" s="2">
        <f>'Moving Avg'!G2164</f>
        <v>4.4522940000000002</v>
      </c>
      <c r="I2164" s="2">
        <f>'Moving Avg'!H2164</f>
        <v>4.3296334999999972</v>
      </c>
      <c r="J2164" s="6" t="str">
        <f>OBV!F2164</f>
        <v>BULLISH</v>
      </c>
      <c r="K2164" s="6" t="str">
        <f>OBV!G2164</f>
        <v>NEUTRAL</v>
      </c>
      <c r="L2164" s="6" t="str">
        <f>OBV!H2164</f>
        <v>BULLISH DIVERGENCE</v>
      </c>
      <c r="M2164" s="8">
        <f t="shared" si="330"/>
        <v>25</v>
      </c>
      <c r="N2164" s="8">
        <f t="shared" si="331"/>
        <v>45</v>
      </c>
      <c r="O2164" s="8">
        <f t="shared" si="332"/>
        <v>50</v>
      </c>
      <c r="P2164" s="8">
        <f t="shared" si="333"/>
        <v>66.5</v>
      </c>
      <c r="Q2164" s="9">
        <f t="shared" si="334"/>
        <v>41.975000000000001</v>
      </c>
      <c r="R2164" s="9">
        <f t="shared" si="335"/>
        <v>48.125</v>
      </c>
      <c r="S2164" s="9">
        <f t="shared" si="336"/>
        <v>52.924999999999997</v>
      </c>
      <c r="T2164" s="9">
        <f t="shared" si="337"/>
        <v>46.625</v>
      </c>
      <c r="U2164" s="8">
        <f t="shared" si="338"/>
        <v>47.67499999999999</v>
      </c>
      <c r="V2164" s="8">
        <f t="shared" si="339"/>
        <v>47.412499999999994</v>
      </c>
    </row>
    <row r="2165" spans="1:22" ht="13.5" x14ac:dyDescent="0.25">
      <c r="A2165" s="3">
        <f>RSI!A2165</f>
        <v>45159</v>
      </c>
      <c r="B2165" s="2">
        <f>RSI!B2165</f>
        <v>4.6093999999999999</v>
      </c>
      <c r="C2165" s="2">
        <f>RSI!I2165</f>
        <v>61.952164480576819</v>
      </c>
      <c r="D2165" s="2">
        <f>MACD!E2165</f>
        <v>-2.9053837454210196E-2</v>
      </c>
      <c r="E2165" s="2">
        <f>MACD!F2165</f>
        <v>-3.3456043581769471E-2</v>
      </c>
      <c r="F2165" s="2">
        <f>'Moving Avg'!D2165</f>
        <v>4.6023399999999999</v>
      </c>
      <c r="G2165" s="2">
        <f>'Moving Avg'!F2165</f>
        <v>4.550580000000001</v>
      </c>
      <c r="H2165" s="2">
        <f>'Moving Avg'!G2165</f>
        <v>4.46061</v>
      </c>
      <c r="I2165" s="2">
        <f>'Moving Avg'!H2165</f>
        <v>4.3310044999999979</v>
      </c>
      <c r="J2165" s="6" t="str">
        <f>OBV!F2165</f>
        <v>BULLISH</v>
      </c>
      <c r="K2165" s="6" t="str">
        <f>OBV!G2165</f>
        <v>NEUTRAL</v>
      </c>
      <c r="L2165" s="6" t="str">
        <f>OBV!H2165</f>
        <v>CONFIRMED BULLISH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83.5</v>
      </c>
      <c r="Q2165" s="9">
        <f t="shared" si="334"/>
        <v>28.774999999999999</v>
      </c>
      <c r="R2165" s="9">
        <f t="shared" si="335"/>
        <v>43.375</v>
      </c>
      <c r="S2165" s="9">
        <f t="shared" si="336"/>
        <v>53.825000000000003</v>
      </c>
      <c r="T2165" s="9">
        <f t="shared" si="337"/>
        <v>39.625</v>
      </c>
      <c r="U2165" s="8">
        <f t="shared" si="338"/>
        <v>41.991666666666667</v>
      </c>
      <c r="V2165" s="8">
        <f t="shared" si="339"/>
        <v>41.400000000000006</v>
      </c>
    </row>
    <row r="2166" spans="1:22" ht="13.5" x14ac:dyDescent="0.25">
      <c r="A2166" s="3">
        <f>RSI!A2166</f>
        <v>45160</v>
      </c>
      <c r="B2166" s="2">
        <f>RSI!B2166</f>
        <v>4.5917000000000003</v>
      </c>
      <c r="C2166" s="2">
        <f>RSI!I2166</f>
        <v>58.62195626754994</v>
      </c>
      <c r="D2166" s="2">
        <f>MACD!E2166</f>
        <v>-1.8934817941427262E-2</v>
      </c>
      <c r="E2166" s="2">
        <f>MACD!F2166</f>
        <v>-3.055179845370103E-2</v>
      </c>
      <c r="F2166" s="2">
        <f>'Moving Avg'!D2166</f>
        <v>4.6023399999999999</v>
      </c>
      <c r="G2166" s="2">
        <f>'Moving Avg'!F2166</f>
        <v>4.5572150000000011</v>
      </c>
      <c r="H2166" s="2">
        <f>'Moving Avg'!G2166</f>
        <v>4.468572</v>
      </c>
      <c r="I2166" s="2">
        <f>'Moving Avg'!H2166</f>
        <v>4.3322869999999973</v>
      </c>
      <c r="J2166" s="6" t="str">
        <f>OBV!F2166</f>
        <v>BULLISH</v>
      </c>
      <c r="K2166" s="6" t="str">
        <f>OBV!G2166</f>
        <v>NEUTRAL</v>
      </c>
      <c r="L2166" s="6" t="str">
        <f>OBV!H2166</f>
        <v>NEUTRAL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49.5</v>
      </c>
      <c r="Q2166" s="9">
        <f t="shared" si="334"/>
        <v>23.675000000000001</v>
      </c>
      <c r="R2166" s="9">
        <f t="shared" si="335"/>
        <v>34.875</v>
      </c>
      <c r="S2166" s="9">
        <f t="shared" si="336"/>
        <v>38.525000000000006</v>
      </c>
      <c r="T2166" s="9">
        <f t="shared" si="337"/>
        <v>31.125</v>
      </c>
      <c r="U2166" s="8">
        <f t="shared" si="338"/>
        <v>32.358333333333334</v>
      </c>
      <c r="V2166" s="8">
        <f t="shared" si="339"/>
        <v>32.049999999999997</v>
      </c>
    </row>
    <row r="2167" spans="1:22" ht="13.5" x14ac:dyDescent="0.25">
      <c r="A2167" s="3">
        <f>RSI!A2167</f>
        <v>45161</v>
      </c>
      <c r="B2167" s="2">
        <f>RSI!B2167</f>
        <v>4.5917000000000003</v>
      </c>
      <c r="C2167" s="2">
        <f>RSI!I2167</f>
        <v>58.62195626754994</v>
      </c>
      <c r="D2167" s="2">
        <f>MACD!E2167</f>
        <v>-1.2058836067406986E-2</v>
      </c>
      <c r="E2167" s="2">
        <f>MACD!F2167</f>
        <v>-2.6853205976442224E-2</v>
      </c>
      <c r="F2167" s="2">
        <f>'Moving Avg'!D2167</f>
        <v>4.5970199999999997</v>
      </c>
      <c r="G2167" s="2">
        <f>'Moving Avg'!F2167</f>
        <v>4.562965000000001</v>
      </c>
      <c r="H2167" s="2">
        <f>'Moving Avg'!G2167</f>
        <v>4.4763560000000009</v>
      </c>
      <c r="I2167" s="2">
        <f>'Moving Avg'!H2167</f>
        <v>4.3333484999999969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16.5</v>
      </c>
      <c r="Q2167" s="9">
        <f t="shared" si="334"/>
        <v>18.725000000000001</v>
      </c>
      <c r="R2167" s="9">
        <f t="shared" si="335"/>
        <v>26.625</v>
      </c>
      <c r="S2167" s="9">
        <f t="shared" si="336"/>
        <v>23.675000000000001</v>
      </c>
      <c r="T2167" s="9">
        <f t="shared" si="337"/>
        <v>22.875</v>
      </c>
      <c r="U2167" s="8">
        <f t="shared" si="338"/>
        <v>23.008333333333336</v>
      </c>
      <c r="V2167" s="8">
        <f t="shared" si="339"/>
        <v>22.975000000000001</v>
      </c>
    </row>
    <row r="2168" spans="1:22" ht="13.5" x14ac:dyDescent="0.25">
      <c r="A2168" s="3">
        <f>RSI!A2168</f>
        <v>45162</v>
      </c>
      <c r="B2168" s="2">
        <f>RSI!B2168</f>
        <v>4.6006</v>
      </c>
      <c r="C2168" s="2">
        <f>RSI!I2168</f>
        <v>59.879624242072126</v>
      </c>
      <c r="D2168" s="2">
        <f>MACD!E2168</f>
        <v>-7.1935074075062388E-3</v>
      </c>
      <c r="E2168" s="2">
        <f>MACD!F2168</f>
        <v>-2.2921266262655029E-2</v>
      </c>
      <c r="F2168" s="2">
        <f>'Moving Avg'!D2168</f>
        <v>4.5934799999999996</v>
      </c>
      <c r="G2168" s="2">
        <f>'Moving Avg'!F2168</f>
        <v>4.5691600000000001</v>
      </c>
      <c r="H2168" s="2">
        <f>'Moving Avg'!G2168</f>
        <v>4.4843180000000009</v>
      </c>
      <c r="I2168" s="2">
        <f>'Moving Avg'!H2168</f>
        <v>4.3344544999999961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45163</v>
      </c>
      <c r="B2169" s="2">
        <f>RSI!B2169</f>
        <v>4.6006</v>
      </c>
      <c r="C2169" s="2">
        <f>RSI!I2169</f>
        <v>59.879624242072119</v>
      </c>
      <c r="D2169" s="2">
        <f>MACD!E2169</f>
        <v>-3.4010874328540552E-3</v>
      </c>
      <c r="E2169" s="2">
        <f>MACD!F2169</f>
        <v>-1.9017230496694834E-2</v>
      </c>
      <c r="F2169" s="2">
        <f>'Moving Avg'!D2169</f>
        <v>4.5987999999999998</v>
      </c>
      <c r="G2169" s="2">
        <f>'Moving Avg'!F2169</f>
        <v>4.5757950000000012</v>
      </c>
      <c r="H2169" s="2">
        <f>'Moving Avg'!G2169</f>
        <v>4.4922800000000009</v>
      </c>
      <c r="I2169" s="2">
        <f>'Moving Avg'!H2169</f>
        <v>4.3353394999999963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45166</v>
      </c>
      <c r="B2170" s="2">
        <f>RSI!B2170</f>
        <v>4.6006</v>
      </c>
      <c r="C2170" s="2">
        <f>RSI!I2170</f>
        <v>59.879624242072119</v>
      </c>
      <c r="D2170" s="2">
        <f>MACD!E2170</f>
        <v>-4.9248389222533717E-4</v>
      </c>
      <c r="E2170" s="2">
        <f>MACD!F2170</f>
        <v>-1.5312281175800935E-2</v>
      </c>
      <c r="F2170" s="2">
        <f>'Moving Avg'!D2170</f>
        <v>4.5970399999999998</v>
      </c>
      <c r="G2170" s="2">
        <f>'Moving Avg'!F2170</f>
        <v>4.581105</v>
      </c>
      <c r="H2170" s="2">
        <f>'Moving Avg'!G2170</f>
        <v>4.4995360000000009</v>
      </c>
      <c r="I2170" s="2">
        <f>'Moving Avg'!H2170</f>
        <v>4.3361359999999953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16.5</v>
      </c>
      <c r="Q2170" s="9">
        <f t="shared" si="334"/>
        <v>18.725000000000001</v>
      </c>
      <c r="R2170" s="9">
        <f t="shared" si="335"/>
        <v>26.625</v>
      </c>
      <c r="S2170" s="9">
        <f t="shared" si="336"/>
        <v>23.675000000000001</v>
      </c>
      <c r="T2170" s="9">
        <f t="shared" si="337"/>
        <v>22.875</v>
      </c>
      <c r="U2170" s="8">
        <f t="shared" si="338"/>
        <v>23.008333333333336</v>
      </c>
      <c r="V2170" s="8">
        <f t="shared" si="339"/>
        <v>22.975000000000001</v>
      </c>
    </row>
    <row r="2171" spans="1:22" ht="13.5" x14ac:dyDescent="0.25">
      <c r="A2171" s="3">
        <f>RSI!A2171</f>
        <v>45167</v>
      </c>
      <c r="B2171" s="2">
        <f>RSI!B2171</f>
        <v>4.6006</v>
      </c>
      <c r="C2171" s="2">
        <f>RSI!I2171</f>
        <v>59.879624242072111</v>
      </c>
      <c r="D2171" s="2">
        <f>MACD!E2171</f>
        <v>1.6905243962126448E-3</v>
      </c>
      <c r="E2171" s="2">
        <f>MACD!F2171</f>
        <v>-1.191172006139822E-2</v>
      </c>
      <c r="F2171" s="2">
        <f>'Moving Avg'!D2171</f>
        <v>4.5988199999999999</v>
      </c>
      <c r="G2171" s="2">
        <f>'Moving Avg'!F2171</f>
        <v>4.5868549999999999</v>
      </c>
      <c r="H2171" s="2">
        <f>'Moving Avg'!G2171</f>
        <v>4.5030760000000001</v>
      </c>
      <c r="I2171" s="2">
        <f>'Moving Avg'!H2171</f>
        <v>4.3370209999999956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83.5</v>
      </c>
      <c r="Q2171" s="9">
        <f t="shared" si="334"/>
        <v>28.774999999999999</v>
      </c>
      <c r="R2171" s="9">
        <f t="shared" si="335"/>
        <v>43.375</v>
      </c>
      <c r="S2171" s="9">
        <f t="shared" si="336"/>
        <v>53.825000000000003</v>
      </c>
      <c r="T2171" s="9">
        <f t="shared" si="337"/>
        <v>39.625</v>
      </c>
      <c r="U2171" s="8">
        <f t="shared" si="338"/>
        <v>41.991666666666667</v>
      </c>
      <c r="V2171" s="8">
        <f t="shared" si="339"/>
        <v>41.400000000000006</v>
      </c>
    </row>
    <row r="2172" spans="1:22" ht="13.5" x14ac:dyDescent="0.25">
      <c r="A2172" s="3">
        <f>RSI!A2172</f>
        <v>45168</v>
      </c>
      <c r="B2172" s="2">
        <f>RSI!B2172</f>
        <v>4.6182999999999996</v>
      </c>
      <c r="C2172" s="2">
        <f>RSI!I2172</f>
        <v>62.896342574884095</v>
      </c>
      <c r="D2172" s="2">
        <f>MACD!E2172</f>
        <v>6.0613653698178283E-3</v>
      </c>
      <c r="E2172" s="2">
        <f>MACD!F2172</f>
        <v>-8.3171029751550104E-3</v>
      </c>
      <c r="F2172" s="2">
        <f>'Moving Avg'!D2172</f>
        <v>4.6041399999999992</v>
      </c>
      <c r="G2172" s="2">
        <f>'Moving Avg'!F2172</f>
        <v>4.5943750000000003</v>
      </c>
      <c r="H2172" s="2">
        <f>'Moving Avg'!G2172</f>
        <v>4.506969999999999</v>
      </c>
      <c r="I2172" s="2">
        <f>'Moving Avg'!H2172</f>
        <v>4.3379944999999953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83.5</v>
      </c>
      <c r="Q2172" s="9">
        <f t="shared" si="334"/>
        <v>28.774999999999999</v>
      </c>
      <c r="R2172" s="9">
        <f t="shared" si="335"/>
        <v>43.375</v>
      </c>
      <c r="S2172" s="9">
        <f t="shared" si="336"/>
        <v>53.825000000000003</v>
      </c>
      <c r="T2172" s="9">
        <f t="shared" si="337"/>
        <v>39.625</v>
      </c>
      <c r="U2172" s="8">
        <f t="shared" si="338"/>
        <v>41.991666666666667</v>
      </c>
      <c r="V2172" s="8">
        <f t="shared" si="339"/>
        <v>41.400000000000006</v>
      </c>
    </row>
    <row r="2173" spans="1:22" ht="13.5" x14ac:dyDescent="0.25">
      <c r="A2173" s="3">
        <f>RSI!A2173</f>
        <v>45169</v>
      </c>
      <c r="B2173" s="2">
        <f>RSI!B2173</f>
        <v>4.6182999999999996</v>
      </c>
      <c r="C2173" s="2">
        <f>RSI!I2173</f>
        <v>62.896342574884095</v>
      </c>
      <c r="D2173" s="2">
        <f>MACD!E2173</f>
        <v>9.4167380372320864E-3</v>
      </c>
      <c r="E2173" s="2">
        <f>MACD!F2173</f>
        <v>-4.7703347726775914E-3</v>
      </c>
      <c r="F2173" s="2">
        <f>'Moving Avg'!D2173</f>
        <v>4.6076799999999993</v>
      </c>
      <c r="G2173" s="2">
        <f>'Moving Avg'!F2173</f>
        <v>4.5974750000000011</v>
      </c>
      <c r="H2173" s="2">
        <f>'Moving Avg'!G2173</f>
        <v>4.5117479999999999</v>
      </c>
      <c r="I2173" s="2">
        <f>'Moving Avg'!H2173</f>
        <v>4.3389679999999951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83.5</v>
      </c>
      <c r="Q2173" s="9">
        <f t="shared" si="334"/>
        <v>28.774999999999999</v>
      </c>
      <c r="R2173" s="9">
        <f t="shared" si="335"/>
        <v>43.375</v>
      </c>
      <c r="S2173" s="9">
        <f t="shared" si="336"/>
        <v>53.825000000000003</v>
      </c>
      <c r="T2173" s="9">
        <f t="shared" si="337"/>
        <v>39.625</v>
      </c>
      <c r="U2173" s="8">
        <f t="shared" si="338"/>
        <v>41.991666666666667</v>
      </c>
      <c r="V2173" s="8">
        <f t="shared" si="339"/>
        <v>41.400000000000006</v>
      </c>
    </row>
    <row r="2174" spans="1:22" ht="13.5" x14ac:dyDescent="0.25">
      <c r="A2174" s="3">
        <f>RSI!A2174</f>
        <v>45170</v>
      </c>
      <c r="B2174" s="2">
        <f>RSI!B2174</f>
        <v>4.6006</v>
      </c>
      <c r="C2174" s="2">
        <f>RSI!I2174</f>
        <v>57.85143436627687</v>
      </c>
      <c r="D2174" s="2">
        <f>MACD!E2174</f>
        <v>6.4340045084287922E-3</v>
      </c>
      <c r="E2174" s="2">
        <f>MACD!F2174</f>
        <v>-2.5294669164563147E-3</v>
      </c>
      <c r="F2174" s="2">
        <f>'Moving Avg'!D2174</f>
        <v>4.6076800000000002</v>
      </c>
      <c r="G2174" s="2">
        <f>'Moving Avg'!F2174</f>
        <v>4.5996900000000007</v>
      </c>
      <c r="H2174" s="2">
        <f>'Moving Avg'!G2174</f>
        <v>4.5204179999999994</v>
      </c>
      <c r="I2174" s="2">
        <f>'Moving Avg'!H2174</f>
        <v>4.3398529999999944</v>
      </c>
      <c r="J2174" s="6" t="str">
        <f>OBV!F2174</f>
        <v>BULLISH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49.5</v>
      </c>
      <c r="Q2174" s="9">
        <f t="shared" si="334"/>
        <v>23.675000000000001</v>
      </c>
      <c r="R2174" s="9">
        <f t="shared" si="335"/>
        <v>34.875</v>
      </c>
      <c r="S2174" s="9">
        <f t="shared" si="336"/>
        <v>38.525000000000006</v>
      </c>
      <c r="T2174" s="9">
        <f t="shared" si="337"/>
        <v>31.125</v>
      </c>
      <c r="U2174" s="8">
        <f t="shared" si="338"/>
        <v>32.358333333333334</v>
      </c>
      <c r="V2174" s="8">
        <f t="shared" si="339"/>
        <v>32.049999999999997</v>
      </c>
    </row>
    <row r="2175" spans="1:22" ht="13.5" x14ac:dyDescent="0.25">
      <c r="A2175" s="3">
        <f>RSI!A2175</f>
        <v>45173</v>
      </c>
      <c r="B2175" s="2">
        <f>RSI!B2175</f>
        <v>4.5651999999999999</v>
      </c>
      <c r="C2175" s="2">
        <f>RSI!I2175</f>
        <v>49.329314536883359</v>
      </c>
      <c r="D2175" s="2">
        <f>MACD!E2175</f>
        <v>1.1789025196591751E-2</v>
      </c>
      <c r="E2175" s="2">
        <f>MACD!F2175</f>
        <v>3.3423150615329847E-4</v>
      </c>
      <c r="F2175" s="2">
        <f>'Moving Avg'!D2175</f>
        <v>4.6006</v>
      </c>
      <c r="G2175" s="2">
        <f>'Moving Avg'!F2175</f>
        <v>4.5983650000000003</v>
      </c>
      <c r="H2175" s="2">
        <f>'Moving Avg'!G2175</f>
        <v>4.5241340000000001</v>
      </c>
      <c r="I2175" s="2">
        <f>'Moving Avg'!H2175</f>
        <v>4.3407819999999955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16.5</v>
      </c>
      <c r="Q2175" s="9">
        <f t="shared" si="334"/>
        <v>18.725000000000001</v>
      </c>
      <c r="R2175" s="9">
        <f t="shared" si="335"/>
        <v>26.625</v>
      </c>
      <c r="S2175" s="9">
        <f t="shared" si="336"/>
        <v>23.675000000000001</v>
      </c>
      <c r="T2175" s="9">
        <f t="shared" si="337"/>
        <v>22.875</v>
      </c>
      <c r="U2175" s="8">
        <f t="shared" si="338"/>
        <v>23.008333333333336</v>
      </c>
      <c r="V2175" s="8">
        <f t="shared" si="339"/>
        <v>22.975000000000001</v>
      </c>
    </row>
    <row r="2176" spans="1:22" ht="13.5" x14ac:dyDescent="0.25">
      <c r="A2176" s="3">
        <f>RSI!A2176</f>
        <v>45174</v>
      </c>
      <c r="B2176" s="2">
        <f>RSI!B2176</f>
        <v>4.5651999999999999</v>
      </c>
      <c r="C2176" s="2">
        <f>RSI!I2176</f>
        <v>49.329314536883366</v>
      </c>
      <c r="D2176" s="2">
        <f>MACD!E2176</f>
        <v>1.3630833140917176E-2</v>
      </c>
      <c r="E2176" s="2">
        <f>MACD!F2176</f>
        <v>2.9935518331060743E-3</v>
      </c>
      <c r="F2176" s="2">
        <f>'Moving Avg'!D2176</f>
        <v>4.5935199999999998</v>
      </c>
      <c r="G2176" s="2">
        <f>'Moving Avg'!F2176</f>
        <v>4.5965950000000007</v>
      </c>
      <c r="H2176" s="2">
        <f>'Moving Avg'!G2176</f>
        <v>4.5310360000000003</v>
      </c>
      <c r="I2176" s="2">
        <f>'Moving Avg'!H2176</f>
        <v>4.3414899999999959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16.5</v>
      </c>
      <c r="Q2176" s="9">
        <f t="shared" si="334"/>
        <v>18.725000000000001</v>
      </c>
      <c r="R2176" s="9">
        <f t="shared" si="335"/>
        <v>26.625</v>
      </c>
      <c r="S2176" s="9">
        <f t="shared" si="336"/>
        <v>23.675000000000001</v>
      </c>
      <c r="T2176" s="9">
        <f t="shared" si="337"/>
        <v>22.875</v>
      </c>
      <c r="U2176" s="8">
        <f t="shared" si="338"/>
        <v>23.008333333333336</v>
      </c>
      <c r="V2176" s="8">
        <f t="shared" si="339"/>
        <v>22.975000000000001</v>
      </c>
    </row>
    <row r="2177" spans="1:22" ht="13.5" x14ac:dyDescent="0.25">
      <c r="A2177" s="3">
        <f>RSI!A2177</f>
        <v>45175</v>
      </c>
      <c r="B2177" s="2">
        <f>RSI!B2177</f>
        <v>4.5297999999999998</v>
      </c>
      <c r="C2177" s="2">
        <f>RSI!I2177</f>
        <v>42.131370601604949</v>
      </c>
      <c r="D2177" s="2">
        <f>MACD!E2177</f>
        <v>1.7842724457515224E-2</v>
      </c>
      <c r="E2177" s="2">
        <f>MACD!F2177</f>
        <v>5.9633863579879043E-3</v>
      </c>
      <c r="F2177" s="2">
        <f>'Moving Avg'!D2177</f>
        <v>4.5758200000000002</v>
      </c>
      <c r="G2177" s="2">
        <f>'Moving Avg'!F2177</f>
        <v>4.5935000000000006</v>
      </c>
      <c r="H2177" s="2">
        <f>'Moving Avg'!G2177</f>
        <v>4.5335139999999994</v>
      </c>
      <c r="I2177" s="2">
        <f>'Moving Avg'!H2177</f>
        <v>4.341932499999996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16.5</v>
      </c>
      <c r="Q2177" s="9">
        <f t="shared" si="334"/>
        <v>18.725000000000001</v>
      </c>
      <c r="R2177" s="9">
        <f t="shared" si="335"/>
        <v>26.625</v>
      </c>
      <c r="S2177" s="9">
        <f t="shared" si="336"/>
        <v>23.675000000000001</v>
      </c>
      <c r="T2177" s="9">
        <f t="shared" si="337"/>
        <v>22.875</v>
      </c>
      <c r="U2177" s="8">
        <f t="shared" si="338"/>
        <v>23.008333333333336</v>
      </c>
      <c r="V2177" s="8">
        <f t="shared" si="339"/>
        <v>22.975000000000001</v>
      </c>
    </row>
    <row r="2178" spans="1:22" ht="13.5" x14ac:dyDescent="0.25">
      <c r="A2178" s="3">
        <f>RSI!A2178</f>
        <v>45176</v>
      </c>
      <c r="B2178" s="2">
        <f>RSI!B2178</f>
        <v>4.5917000000000003</v>
      </c>
      <c r="C2178" s="2">
        <f>RSI!I2178</f>
        <v>54.604788957989697</v>
      </c>
      <c r="D2178" s="2">
        <f>MACD!E2178</f>
        <v>1.8428762104907292E-2</v>
      </c>
      <c r="E2178" s="2">
        <f>MACD!F2178</f>
        <v>8.4564615073717819E-3</v>
      </c>
      <c r="F2178" s="2">
        <f>'Moving Avg'!D2178</f>
        <v>4.5705000000000009</v>
      </c>
      <c r="G2178" s="2">
        <f>'Moving Avg'!F2178</f>
        <v>4.5935000000000006</v>
      </c>
      <c r="H2178" s="2">
        <f>'Moving Avg'!G2178</f>
        <v>4.5370520000000001</v>
      </c>
      <c r="I2178" s="2">
        <f>'Moving Avg'!H2178</f>
        <v>4.3427284999999953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18.725000000000001</v>
      </c>
      <c r="R2178" s="9">
        <f t="shared" si="335"/>
        <v>26.625</v>
      </c>
      <c r="S2178" s="9">
        <f t="shared" si="336"/>
        <v>23.675000000000001</v>
      </c>
      <c r="T2178" s="9">
        <f t="shared" si="337"/>
        <v>22.875</v>
      </c>
      <c r="U2178" s="8">
        <f t="shared" si="338"/>
        <v>23.008333333333336</v>
      </c>
      <c r="V2178" s="8">
        <f t="shared" si="339"/>
        <v>22.975000000000001</v>
      </c>
    </row>
    <row r="2179" spans="1:22" ht="13.5" x14ac:dyDescent="0.25">
      <c r="A2179" s="3">
        <f>RSI!A2179</f>
        <v>45177</v>
      </c>
      <c r="B2179" s="2">
        <f>RSI!B2179</f>
        <v>4.5917000000000003</v>
      </c>
      <c r="C2179" s="2">
        <f>RSI!I2179</f>
        <v>54.604788957989697</v>
      </c>
      <c r="D2179" s="2">
        <f>MACD!E2179</f>
        <v>1.8779318528307165E-2</v>
      </c>
      <c r="E2179" s="2">
        <f>MACD!F2179</f>
        <v>1.0521032911558859E-2</v>
      </c>
      <c r="F2179" s="2">
        <f>'Moving Avg'!D2179</f>
        <v>4.5687199999999999</v>
      </c>
      <c r="G2179" s="2">
        <f>'Moving Avg'!F2179</f>
        <v>4.5935000000000006</v>
      </c>
      <c r="H2179" s="2">
        <f>'Moving Avg'!G2179</f>
        <v>4.5388200000000003</v>
      </c>
      <c r="I2179" s="2">
        <f>'Moving Avg'!H2179</f>
        <v>4.3435244999999956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4.5917000000000003</v>
      </c>
      <c r="C2180" s="2">
        <f>RSI!I2180</f>
        <v>54.604788957989697</v>
      </c>
      <c r="D2180" s="2">
        <f>MACD!E2180</f>
        <v>1.8941386170248542E-2</v>
      </c>
      <c r="E2180" s="2">
        <f>MACD!F2180</f>
        <v>1.2205103563296796E-2</v>
      </c>
      <c r="F2180" s="2">
        <f>'Moving Avg'!D2180</f>
        <v>4.5740199999999991</v>
      </c>
      <c r="G2180" s="2">
        <f>'Moving Avg'!F2180</f>
        <v>4.5935000000000006</v>
      </c>
      <c r="H2180" s="2">
        <f>'Moving Avg'!G2180</f>
        <v>4.5421819999999995</v>
      </c>
      <c r="I2180" s="2">
        <f>'Moving Avg'!H2180</f>
        <v>4.344320499999994</v>
      </c>
      <c r="J2180" s="6" t="str">
        <f>OBV!F2180</f>
        <v>BEARISH</v>
      </c>
      <c r="K2180" s="6" t="str">
        <f>OBV!G2180</f>
        <v>NEUTRAL</v>
      </c>
      <c r="L2180" s="6" t="str">
        <f>OBV!H2180</f>
        <v>BEARISH DIVERGENCE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18.725000000000001</v>
      </c>
      <c r="R2180" s="9">
        <f t="shared" si="345"/>
        <v>26.625</v>
      </c>
      <c r="S2180" s="9">
        <f t="shared" si="346"/>
        <v>23.675000000000001</v>
      </c>
      <c r="T2180" s="9">
        <f t="shared" si="347"/>
        <v>22.875</v>
      </c>
      <c r="U2180" s="8">
        <f t="shared" si="348"/>
        <v>23.008333333333336</v>
      </c>
      <c r="V2180" s="8">
        <f t="shared" si="349"/>
        <v>22.975000000000001</v>
      </c>
    </row>
    <row r="2181" spans="1:22" ht="13.5" x14ac:dyDescent="0.25">
      <c r="A2181" s="3">
        <f>RSI!A2181</f>
        <v>45181</v>
      </c>
      <c r="B2181" s="2">
        <f>RSI!B2181</f>
        <v>4.5739999999999998</v>
      </c>
      <c r="C2181" s="2">
        <f>RSI!I2181</f>
        <v>50.701758151219607</v>
      </c>
      <c r="D2181" s="2">
        <f>MACD!E2181</f>
        <v>2.0265041602878675E-2</v>
      </c>
      <c r="E2181" s="2">
        <f>MACD!F2181</f>
        <v>1.3817091171213172E-2</v>
      </c>
      <c r="F2181" s="2">
        <f>'Moving Avg'!D2181</f>
        <v>4.57578</v>
      </c>
      <c r="G2181" s="2">
        <f>'Moving Avg'!F2181</f>
        <v>4.5926150000000003</v>
      </c>
      <c r="H2181" s="2">
        <f>'Moving Avg'!G2181</f>
        <v>4.5434200000000002</v>
      </c>
      <c r="I2181" s="2">
        <f>'Moving Avg'!H2181</f>
        <v>4.3450279999999939</v>
      </c>
      <c r="J2181" s="6" t="str">
        <f>OBV!F2181</f>
        <v>BEARISH</v>
      </c>
      <c r="K2181" s="6" t="str">
        <f>OBV!G2181</f>
        <v>NEUTRAL</v>
      </c>
      <c r="L2181" s="6" t="str">
        <f>OBV!H2181</f>
        <v>BEARISH DIVERGENCE</v>
      </c>
      <c r="M2181" s="8">
        <f t="shared" si="340"/>
        <v>25</v>
      </c>
      <c r="N2181" s="8">
        <f t="shared" si="341"/>
        <v>0</v>
      </c>
      <c r="O2181" s="8">
        <f t="shared" si="342"/>
        <v>50</v>
      </c>
      <c r="P2181" s="8">
        <f t="shared" si="343"/>
        <v>16.5</v>
      </c>
      <c r="Q2181" s="9">
        <f t="shared" si="344"/>
        <v>18.725000000000001</v>
      </c>
      <c r="R2181" s="9">
        <f t="shared" si="345"/>
        <v>26.625</v>
      </c>
      <c r="S2181" s="9">
        <f t="shared" si="346"/>
        <v>23.675000000000001</v>
      </c>
      <c r="T2181" s="9">
        <f t="shared" si="347"/>
        <v>22.875</v>
      </c>
      <c r="U2181" s="8">
        <f t="shared" si="348"/>
        <v>23.008333333333336</v>
      </c>
      <c r="V2181" s="8">
        <f t="shared" si="349"/>
        <v>22.975000000000001</v>
      </c>
    </row>
    <row r="2182" spans="1:22" ht="13.5" x14ac:dyDescent="0.25">
      <c r="A2182" s="3">
        <f>RSI!A2182</f>
        <v>45182</v>
      </c>
      <c r="B2182" s="2">
        <f>RSI!B2182</f>
        <v>4.5739999999999998</v>
      </c>
      <c r="C2182" s="2">
        <f>RSI!I2182</f>
        <v>50.701758151219607</v>
      </c>
      <c r="D2182" s="2">
        <f>MACD!E2182</f>
        <v>2.409736376117344E-2</v>
      </c>
      <c r="E2182" s="2">
        <f>MACD!F2182</f>
        <v>1.5873145689205226E-2</v>
      </c>
      <c r="F2182" s="2">
        <f>'Moving Avg'!D2182</f>
        <v>4.5846199999999993</v>
      </c>
      <c r="G2182" s="2">
        <f>'Moving Avg'!F2182</f>
        <v>4.5903999999999998</v>
      </c>
      <c r="H2182" s="2">
        <f>'Moving Avg'!G2182</f>
        <v>4.5446580000000001</v>
      </c>
      <c r="I2182" s="2">
        <f>'Moving Avg'!H2182</f>
        <v>4.3456469999999925</v>
      </c>
      <c r="J2182" s="6" t="str">
        <f>OBV!F2182</f>
        <v>BEARISH</v>
      </c>
      <c r="K2182" s="6" t="str">
        <f>OBV!G2182</f>
        <v>NEUTRAL</v>
      </c>
      <c r="L2182" s="6" t="str">
        <f>OBV!H2182</f>
        <v>BEARISH DIVERGENCE</v>
      </c>
      <c r="M2182" s="8">
        <f t="shared" si="340"/>
        <v>25</v>
      </c>
      <c r="N2182" s="8">
        <f t="shared" si="341"/>
        <v>0</v>
      </c>
      <c r="O2182" s="8">
        <f t="shared" si="342"/>
        <v>50</v>
      </c>
      <c r="P2182" s="8">
        <f t="shared" si="343"/>
        <v>16.5</v>
      </c>
      <c r="Q2182" s="9">
        <f t="shared" si="344"/>
        <v>18.725000000000001</v>
      </c>
      <c r="R2182" s="9">
        <f t="shared" si="345"/>
        <v>26.625</v>
      </c>
      <c r="S2182" s="9">
        <f t="shared" si="346"/>
        <v>23.675000000000001</v>
      </c>
      <c r="T2182" s="9">
        <f t="shared" si="347"/>
        <v>22.875</v>
      </c>
      <c r="U2182" s="8">
        <f t="shared" si="348"/>
        <v>23.008333333333336</v>
      </c>
      <c r="V2182" s="8">
        <f t="shared" si="349"/>
        <v>22.975000000000001</v>
      </c>
    </row>
    <row r="2183" spans="1:22" ht="13.5" x14ac:dyDescent="0.25">
      <c r="A2183" s="3">
        <f>RSI!A2183</f>
        <v>45183</v>
      </c>
      <c r="B2183" s="2">
        <f>RSI!B2183</f>
        <v>4.5475000000000003</v>
      </c>
      <c r="C2183" s="2">
        <f>RSI!I2183</f>
        <v>45.103837772375336</v>
      </c>
      <c r="D2183" s="2">
        <f>MACD!E2183</f>
        <v>2.9293087802445328E-2</v>
      </c>
      <c r="E2183" s="2">
        <f>MACD!F2183</f>
        <v>1.8557134111853248E-2</v>
      </c>
      <c r="F2183" s="2">
        <f>'Moving Avg'!D2183</f>
        <v>4.57578</v>
      </c>
      <c r="G2183" s="2">
        <f>'Moving Avg'!F2183</f>
        <v>4.5868599999999997</v>
      </c>
      <c r="H2183" s="2">
        <f>'Moving Avg'!G2183</f>
        <v>4.5462500000000006</v>
      </c>
      <c r="I2183" s="2">
        <f>'Moving Avg'!H2183</f>
        <v>4.3461334999999925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25</v>
      </c>
      <c r="N2183" s="8">
        <f t="shared" si="341"/>
        <v>0</v>
      </c>
      <c r="O2183" s="8">
        <f t="shared" si="342"/>
        <v>50</v>
      </c>
      <c r="P2183" s="8">
        <f t="shared" si="343"/>
        <v>16.5</v>
      </c>
      <c r="Q2183" s="9">
        <f t="shared" si="344"/>
        <v>18.725000000000001</v>
      </c>
      <c r="R2183" s="9">
        <f t="shared" si="345"/>
        <v>26.625</v>
      </c>
      <c r="S2183" s="9">
        <f t="shared" si="346"/>
        <v>23.675000000000001</v>
      </c>
      <c r="T2183" s="9">
        <f t="shared" si="347"/>
        <v>22.875</v>
      </c>
      <c r="U2183" s="8">
        <f t="shared" si="348"/>
        <v>23.008333333333336</v>
      </c>
      <c r="V2183" s="8">
        <f t="shared" si="349"/>
        <v>22.975000000000001</v>
      </c>
    </row>
    <row r="2184" spans="1:22" ht="13.5" x14ac:dyDescent="0.25">
      <c r="A2184" s="3">
        <f>RSI!A2184</f>
        <v>45184</v>
      </c>
      <c r="B2184" s="2">
        <f>RSI!B2184</f>
        <v>4.5475000000000003</v>
      </c>
      <c r="C2184" s="2">
        <f>RSI!I2184</f>
        <v>45.103837772375336</v>
      </c>
      <c r="D2184" s="2">
        <f>MACD!E2184</f>
        <v>3.111374808774503E-2</v>
      </c>
      <c r="E2184" s="2">
        <f>MACD!F2184</f>
        <v>2.1068456907031605E-2</v>
      </c>
      <c r="F2184" s="2">
        <f>'Moving Avg'!D2184</f>
        <v>4.5669400000000007</v>
      </c>
      <c r="G2184" s="2">
        <f>'Moving Avg'!F2184</f>
        <v>4.5855349999999993</v>
      </c>
      <c r="H2184" s="2">
        <f>'Moving Avg'!G2184</f>
        <v>4.5469580000000009</v>
      </c>
      <c r="I2184" s="2">
        <f>'Moving Avg'!H2184</f>
        <v>4.346664499999993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50</v>
      </c>
      <c r="P2184" s="8">
        <f t="shared" si="343"/>
        <v>16.5</v>
      </c>
      <c r="Q2184" s="9">
        <f t="shared" si="344"/>
        <v>18.725000000000001</v>
      </c>
      <c r="R2184" s="9">
        <f t="shared" si="345"/>
        <v>26.625</v>
      </c>
      <c r="S2184" s="9">
        <f t="shared" si="346"/>
        <v>23.675000000000001</v>
      </c>
      <c r="T2184" s="9">
        <f t="shared" si="347"/>
        <v>22.875</v>
      </c>
      <c r="U2184" s="8">
        <f t="shared" si="348"/>
        <v>23.008333333333336</v>
      </c>
      <c r="V2184" s="8">
        <f t="shared" si="349"/>
        <v>22.975000000000001</v>
      </c>
    </row>
    <row r="2185" spans="1:22" ht="13.5" x14ac:dyDescent="0.25">
      <c r="A2185" s="3">
        <f>RSI!A2185</f>
        <v>45187</v>
      </c>
      <c r="B2185" s="2">
        <f>RSI!B2185</f>
        <v>4.5475000000000003</v>
      </c>
      <c r="C2185" s="2">
        <f>RSI!I2185</f>
        <v>45.103837772375336</v>
      </c>
      <c r="D2185" s="2">
        <f>MACD!E2185</f>
        <v>2.7344593062407441E-2</v>
      </c>
      <c r="E2185" s="2">
        <f>MACD!F2185</f>
        <v>2.2323684138106772E-2</v>
      </c>
      <c r="F2185" s="2">
        <f>'Moving Avg'!D2185</f>
        <v>4.5580999999999996</v>
      </c>
      <c r="G2185" s="2">
        <f>'Moving Avg'!F2185</f>
        <v>4.5824400000000001</v>
      </c>
      <c r="H2185" s="2">
        <f>'Moving Avg'!G2185</f>
        <v>4.5476660000000013</v>
      </c>
      <c r="I2185" s="2">
        <f>'Moving Avg'!H2185</f>
        <v>4.3469299999999933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16.5</v>
      </c>
      <c r="Q2185" s="9">
        <f t="shared" si="344"/>
        <v>18.725000000000001</v>
      </c>
      <c r="R2185" s="9">
        <f t="shared" si="345"/>
        <v>26.625</v>
      </c>
      <c r="S2185" s="9">
        <f t="shared" si="346"/>
        <v>23.675000000000001</v>
      </c>
      <c r="T2185" s="9">
        <f t="shared" si="347"/>
        <v>22.875</v>
      </c>
      <c r="U2185" s="8">
        <f t="shared" si="348"/>
        <v>23.008333333333336</v>
      </c>
      <c r="V2185" s="8">
        <f t="shared" si="349"/>
        <v>22.975000000000001</v>
      </c>
    </row>
    <row r="2186" spans="1:22" ht="13.5" x14ac:dyDescent="0.25">
      <c r="A2186" s="3">
        <f>RSI!A2186</f>
        <v>45188</v>
      </c>
      <c r="B2186" s="2">
        <f>RSI!B2186</f>
        <v>4.5651999999999999</v>
      </c>
      <c r="C2186" s="2">
        <f>RSI!I2186</f>
        <v>49.73364134677098</v>
      </c>
      <c r="D2186" s="2">
        <f>MACD!E2186</f>
        <v>2.2970530372328213E-2</v>
      </c>
      <c r="E2186" s="2">
        <f>MACD!F2186</f>
        <v>2.2453053384951061E-2</v>
      </c>
      <c r="F2186" s="2">
        <f>'Moving Avg'!D2186</f>
        <v>4.5563400000000005</v>
      </c>
      <c r="G2186" s="2">
        <f>'Moving Avg'!F2186</f>
        <v>4.5811149999999996</v>
      </c>
      <c r="H2186" s="2">
        <f>'Moving Avg'!G2186</f>
        <v>4.5499660000000013</v>
      </c>
      <c r="I2186" s="2">
        <f>'Moving Avg'!H2186</f>
        <v>4.3476379999999928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16.5</v>
      </c>
      <c r="Q2186" s="9">
        <f t="shared" si="344"/>
        <v>18.725000000000001</v>
      </c>
      <c r="R2186" s="9">
        <f t="shared" si="345"/>
        <v>26.625</v>
      </c>
      <c r="S2186" s="9">
        <f t="shared" si="346"/>
        <v>23.675000000000001</v>
      </c>
      <c r="T2186" s="9">
        <f t="shared" si="347"/>
        <v>22.875</v>
      </c>
      <c r="U2186" s="8">
        <f t="shared" si="348"/>
        <v>23.008333333333336</v>
      </c>
      <c r="V2186" s="8">
        <f t="shared" si="349"/>
        <v>22.975000000000001</v>
      </c>
    </row>
    <row r="2187" spans="1:22" ht="13.5" x14ac:dyDescent="0.25">
      <c r="A2187" s="3">
        <f>RSI!A2187</f>
        <v>45189</v>
      </c>
      <c r="B2187" s="2">
        <f>RSI!B2187</f>
        <v>4.6980000000000004</v>
      </c>
      <c r="C2187" s="2">
        <f>RSI!I2187</f>
        <v>70.105240936056475</v>
      </c>
      <c r="D2187" s="2">
        <f>MACD!E2187</f>
        <v>3.9985948701604102E-3</v>
      </c>
      <c r="E2187" s="2">
        <f>MACD!F2187</f>
        <v>1.876216168199293E-2</v>
      </c>
      <c r="F2187" s="2">
        <f>'Moving Avg'!D2187</f>
        <v>4.5811400000000004</v>
      </c>
      <c r="G2187" s="2">
        <f>'Moving Avg'!F2187</f>
        <v>4.58643</v>
      </c>
      <c r="H2187" s="2">
        <f>'Moving Avg'!G2187</f>
        <v>4.5536840000000005</v>
      </c>
      <c r="I2187" s="2">
        <f>'Moving Avg'!H2187</f>
        <v>4.3490099999999936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0</v>
      </c>
      <c r="N2187" s="8">
        <f t="shared" si="341"/>
        <v>45</v>
      </c>
      <c r="O2187" s="8">
        <f t="shared" si="342"/>
        <v>50</v>
      </c>
      <c r="P2187" s="8">
        <f t="shared" si="343"/>
        <v>16.5</v>
      </c>
      <c r="Q2187" s="9">
        <f t="shared" si="344"/>
        <v>25.725000000000001</v>
      </c>
      <c r="R2187" s="9">
        <f t="shared" si="345"/>
        <v>30.625</v>
      </c>
      <c r="S2187" s="9">
        <f t="shared" si="346"/>
        <v>26.675000000000001</v>
      </c>
      <c r="T2187" s="9">
        <f t="shared" si="347"/>
        <v>27.875</v>
      </c>
      <c r="U2187" s="8">
        <f t="shared" si="348"/>
        <v>27.675000000000001</v>
      </c>
      <c r="V2187" s="8">
        <f t="shared" si="349"/>
        <v>27.725000000000001</v>
      </c>
    </row>
    <row r="2188" spans="1:22" ht="13.5" x14ac:dyDescent="0.25">
      <c r="A2188" s="3">
        <f>RSI!A2188</f>
        <v>45190</v>
      </c>
      <c r="B2188" s="2">
        <f>RSI!B2188</f>
        <v>4.6791999999999998</v>
      </c>
      <c r="C2188" s="2">
        <f>RSI!I2188</f>
        <v>66.025754122882887</v>
      </c>
      <c r="D2188" s="2">
        <f>MACD!E2188</f>
        <v>-1.9121647953008747E-3</v>
      </c>
      <c r="E2188" s="2">
        <f>MACD!F2188</f>
        <v>1.4627296386534169E-2</v>
      </c>
      <c r="F2188" s="2">
        <f>'Moving Avg'!D2188</f>
        <v>4.6074799999999998</v>
      </c>
      <c r="G2188" s="2">
        <f>'Moving Avg'!F2188</f>
        <v>4.5903600000000004</v>
      </c>
      <c r="H2188" s="2">
        <f>'Moving Avg'!G2188</f>
        <v>4.5570260000000014</v>
      </c>
      <c r="I2188" s="2">
        <f>'Moving Avg'!H2188</f>
        <v>4.3502879999999937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45</v>
      </c>
      <c r="O2188" s="8">
        <f t="shared" si="342"/>
        <v>50</v>
      </c>
      <c r="P2188" s="8">
        <f t="shared" si="343"/>
        <v>16.5</v>
      </c>
      <c r="Q2188" s="9">
        <f t="shared" si="344"/>
        <v>34.475000000000001</v>
      </c>
      <c r="R2188" s="9">
        <f t="shared" si="345"/>
        <v>35.625</v>
      </c>
      <c r="S2188" s="9">
        <f t="shared" si="346"/>
        <v>30.425000000000001</v>
      </c>
      <c r="T2188" s="9">
        <f t="shared" si="347"/>
        <v>34.125</v>
      </c>
      <c r="U2188" s="8">
        <f t="shared" si="348"/>
        <v>33.508333333333333</v>
      </c>
      <c r="V2188" s="8">
        <f t="shared" si="349"/>
        <v>33.662499999999994</v>
      </c>
    </row>
    <row r="2189" spans="1:22" ht="13.5" x14ac:dyDescent="0.25">
      <c r="A2189" s="3">
        <f>RSI!A2189</f>
        <v>45191</v>
      </c>
      <c r="B2189" s="2">
        <f>RSI!B2189</f>
        <v>4.6791999999999998</v>
      </c>
      <c r="C2189" s="2">
        <f>RSI!I2189</f>
        <v>66.025754122882887</v>
      </c>
      <c r="D2189" s="2">
        <f>MACD!E2189</f>
        <v>-7.5184618004877635E-3</v>
      </c>
      <c r="E2189" s="2">
        <f>MACD!F2189</f>
        <v>1.0198144749129782E-2</v>
      </c>
      <c r="F2189" s="2">
        <f>'Moving Avg'!D2189</f>
        <v>4.6338200000000001</v>
      </c>
      <c r="G2189" s="2">
        <f>'Moving Avg'!F2189</f>
        <v>4.5942899999999991</v>
      </c>
      <c r="H2189" s="2">
        <f>'Moving Avg'!G2189</f>
        <v>4.5603680000000022</v>
      </c>
      <c r="I2189" s="2">
        <f>'Moving Avg'!H2189</f>
        <v>4.3515659999999938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25</v>
      </c>
      <c r="N2189" s="8">
        <f t="shared" si="341"/>
        <v>45</v>
      </c>
      <c r="O2189" s="8">
        <f t="shared" si="342"/>
        <v>50</v>
      </c>
      <c r="P2189" s="8">
        <f t="shared" si="343"/>
        <v>16.5</v>
      </c>
      <c r="Q2189" s="9">
        <f t="shared" si="344"/>
        <v>34.475000000000001</v>
      </c>
      <c r="R2189" s="9">
        <f t="shared" si="345"/>
        <v>35.625</v>
      </c>
      <c r="S2189" s="9">
        <f t="shared" si="346"/>
        <v>30.425000000000001</v>
      </c>
      <c r="T2189" s="9">
        <f t="shared" si="347"/>
        <v>34.125</v>
      </c>
      <c r="U2189" s="8">
        <f t="shared" si="348"/>
        <v>33.508333333333333</v>
      </c>
      <c r="V2189" s="8">
        <f t="shared" si="349"/>
        <v>33.662499999999994</v>
      </c>
    </row>
    <row r="2190" spans="1:22" ht="13.5" x14ac:dyDescent="0.25">
      <c r="A2190" s="3">
        <f>RSI!A2190</f>
        <v>45194</v>
      </c>
      <c r="B2190" s="2">
        <f>RSI!B2190</f>
        <v>4.6322000000000001</v>
      </c>
      <c r="C2190" s="2">
        <f>RSI!I2190</f>
        <v>56.494114224402608</v>
      </c>
      <c r="D2190" s="2">
        <f>MACD!E2190</f>
        <v>-9.3408487783346317E-3</v>
      </c>
      <c r="E2190" s="2">
        <f>MACD!F2190</f>
        <v>6.2903460436369001E-3</v>
      </c>
      <c r="F2190" s="2">
        <f>'Moving Avg'!D2190</f>
        <v>4.65076</v>
      </c>
      <c r="G2190" s="2">
        <f>'Moving Avg'!F2190</f>
        <v>4.5958699999999997</v>
      </c>
      <c r="H2190" s="2">
        <f>'Moving Avg'!G2190</f>
        <v>4.5627700000000031</v>
      </c>
      <c r="I2190" s="2">
        <f>'Moving Avg'!H2190</f>
        <v>4.352608999999994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45</v>
      </c>
      <c r="O2190" s="8">
        <f t="shared" si="342"/>
        <v>50</v>
      </c>
      <c r="P2190" s="8">
        <f t="shared" si="343"/>
        <v>16.5</v>
      </c>
      <c r="Q2190" s="9">
        <f t="shared" si="344"/>
        <v>34.475000000000001</v>
      </c>
      <c r="R2190" s="9">
        <f t="shared" si="345"/>
        <v>35.625</v>
      </c>
      <c r="S2190" s="9">
        <f t="shared" si="346"/>
        <v>30.425000000000001</v>
      </c>
      <c r="T2190" s="9">
        <f t="shared" si="347"/>
        <v>34.125</v>
      </c>
      <c r="U2190" s="8">
        <f t="shared" si="348"/>
        <v>33.508333333333333</v>
      </c>
      <c r="V2190" s="8">
        <f t="shared" si="349"/>
        <v>33.662499999999994</v>
      </c>
    </row>
    <row r="2191" spans="1:22" ht="13.5" x14ac:dyDescent="0.25">
      <c r="A2191" s="3">
        <f>RSI!A2191</f>
        <v>45195</v>
      </c>
      <c r="B2191" s="2">
        <f>RSI!B2191</f>
        <v>4.6134000000000004</v>
      </c>
      <c r="C2191" s="2">
        <f>RSI!I2191</f>
        <v>53.186604023092045</v>
      </c>
      <c r="D2191" s="2">
        <f>MACD!E2191</f>
        <v>-1.2454219216495588E-2</v>
      </c>
      <c r="E2191" s="2">
        <f>MACD!F2191</f>
        <v>2.5414329916104029E-3</v>
      </c>
      <c r="F2191" s="2">
        <f>'Moving Avg'!D2191</f>
        <v>4.6604000000000001</v>
      </c>
      <c r="G2191" s="2">
        <f>'Moving Avg'!F2191</f>
        <v>4.5965099999999994</v>
      </c>
      <c r="H2191" s="2">
        <f>'Moving Avg'!G2191</f>
        <v>4.5647960000000039</v>
      </c>
      <c r="I2191" s="2">
        <f>'Moving Avg'!H2191</f>
        <v>4.3535579999999943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45</v>
      </c>
      <c r="O2191" s="8">
        <f t="shared" si="342"/>
        <v>50</v>
      </c>
      <c r="P2191" s="8">
        <f t="shared" si="343"/>
        <v>16.5</v>
      </c>
      <c r="Q2191" s="9">
        <f t="shared" si="344"/>
        <v>34.475000000000001</v>
      </c>
      <c r="R2191" s="9">
        <f t="shared" si="345"/>
        <v>35.625</v>
      </c>
      <c r="S2191" s="9">
        <f t="shared" si="346"/>
        <v>30.425000000000001</v>
      </c>
      <c r="T2191" s="9">
        <f t="shared" si="347"/>
        <v>34.125</v>
      </c>
      <c r="U2191" s="8">
        <f t="shared" si="348"/>
        <v>33.508333333333333</v>
      </c>
      <c r="V2191" s="8">
        <f t="shared" si="349"/>
        <v>33.662499999999994</v>
      </c>
    </row>
    <row r="2192" spans="1:22" ht="13.5" x14ac:dyDescent="0.25">
      <c r="A2192" s="3">
        <f>RSI!A2192</f>
        <v>45197</v>
      </c>
      <c r="B2192" s="2">
        <f>RSI!B2192</f>
        <v>4.6040000000000001</v>
      </c>
      <c r="C2192" s="2">
        <f>RSI!I2192</f>
        <v>51.561147889185939</v>
      </c>
      <c r="D2192" s="2">
        <f>MACD!E2192</f>
        <v>-1.4504247688371663E-2</v>
      </c>
      <c r="E2192" s="2">
        <f>MACD!F2192</f>
        <v>-8.6770314438601014E-4</v>
      </c>
      <c r="F2192" s="2">
        <f>'Moving Avg'!D2192</f>
        <v>4.6415999999999995</v>
      </c>
      <c r="G2192" s="2">
        <f>'Moving Avg'!F2192</f>
        <v>4.595794999999999</v>
      </c>
      <c r="H2192" s="2">
        <f>'Moving Avg'!G2192</f>
        <v>4.5669880000000029</v>
      </c>
      <c r="I2192" s="2">
        <f>'Moving Avg'!H2192</f>
        <v>4.3545039999999942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45</v>
      </c>
      <c r="O2192" s="8">
        <f t="shared" si="342"/>
        <v>50</v>
      </c>
      <c r="P2192" s="8">
        <f t="shared" si="343"/>
        <v>16.5</v>
      </c>
      <c r="Q2192" s="9">
        <f t="shared" si="344"/>
        <v>34.475000000000001</v>
      </c>
      <c r="R2192" s="9">
        <f t="shared" si="345"/>
        <v>35.625</v>
      </c>
      <c r="S2192" s="9">
        <f t="shared" si="346"/>
        <v>30.425000000000001</v>
      </c>
      <c r="T2192" s="9">
        <f t="shared" si="347"/>
        <v>34.125</v>
      </c>
      <c r="U2192" s="8">
        <f t="shared" si="348"/>
        <v>33.508333333333333</v>
      </c>
      <c r="V2192" s="8">
        <f t="shared" si="349"/>
        <v>33.662499999999994</v>
      </c>
    </row>
    <row r="2193" spans="1:22" ht="13.5" x14ac:dyDescent="0.25">
      <c r="A2193" s="3">
        <f>RSI!A2193</f>
        <v>45198</v>
      </c>
      <c r="B2193" s="2">
        <f>RSI!B2193</f>
        <v>4.6040000000000001</v>
      </c>
      <c r="C2193" s="2">
        <f>RSI!I2193</f>
        <v>51.561147889185939</v>
      </c>
      <c r="D2193" s="2">
        <f>MACD!E2193</f>
        <v>-2.0363908198378411E-2</v>
      </c>
      <c r="E2193" s="2">
        <f>MACD!F2193</f>
        <v>-4.7669441551844906E-3</v>
      </c>
      <c r="F2193" s="2">
        <f>'Moving Avg'!D2193</f>
        <v>4.6265599999999996</v>
      </c>
      <c r="G2193" s="2">
        <f>'Moving Avg'!F2193</f>
        <v>4.5950799999999985</v>
      </c>
      <c r="H2193" s="2">
        <f>'Moving Avg'!G2193</f>
        <v>4.5707720000000043</v>
      </c>
      <c r="I2193" s="2">
        <f>'Moving Avg'!H2193</f>
        <v>4.3554499999999949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45</v>
      </c>
      <c r="O2193" s="8">
        <f t="shared" si="342"/>
        <v>50</v>
      </c>
      <c r="P2193" s="8">
        <f t="shared" si="343"/>
        <v>16.5</v>
      </c>
      <c r="Q2193" s="9">
        <f t="shared" si="344"/>
        <v>34.475000000000001</v>
      </c>
      <c r="R2193" s="9">
        <f t="shared" si="345"/>
        <v>35.625</v>
      </c>
      <c r="S2193" s="9">
        <f t="shared" si="346"/>
        <v>30.425000000000001</v>
      </c>
      <c r="T2193" s="9">
        <f t="shared" si="347"/>
        <v>34.125</v>
      </c>
      <c r="U2193" s="8">
        <f t="shared" si="348"/>
        <v>33.508333333333333</v>
      </c>
      <c r="V2193" s="8">
        <f t="shared" si="349"/>
        <v>33.662499999999994</v>
      </c>
    </row>
    <row r="2194" spans="1:22" ht="13.5" x14ac:dyDescent="0.25">
      <c r="A2194" s="3">
        <f>RSI!A2194</f>
        <v>45201</v>
      </c>
      <c r="B2194" s="2">
        <f>RSI!B2194</f>
        <v>4.6040000000000001</v>
      </c>
      <c r="C2194" s="2">
        <f>RSI!I2194</f>
        <v>51.561147889185946</v>
      </c>
      <c r="D2194" s="2">
        <f>MACD!E2194</f>
        <v>-2.5366617621337184E-2</v>
      </c>
      <c r="E2194" s="2">
        <f>MACD!F2194</f>
        <v>-8.88687884841503E-3</v>
      </c>
      <c r="F2194" s="2">
        <f>'Moving Avg'!D2194</f>
        <v>4.6115199999999996</v>
      </c>
      <c r="G2194" s="2">
        <f>'Moving Avg'!F2194</f>
        <v>4.5952499999999983</v>
      </c>
      <c r="H2194" s="2">
        <f>'Moving Avg'!G2194</f>
        <v>4.5752640000000033</v>
      </c>
      <c r="I2194" s="2">
        <f>'Moving Avg'!H2194</f>
        <v>4.3563959999999957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25</v>
      </c>
      <c r="N2194" s="8">
        <f t="shared" si="341"/>
        <v>45</v>
      </c>
      <c r="O2194" s="8">
        <f t="shared" si="342"/>
        <v>50</v>
      </c>
      <c r="P2194" s="8">
        <f t="shared" si="343"/>
        <v>16.5</v>
      </c>
      <c r="Q2194" s="9">
        <f t="shared" si="344"/>
        <v>34.475000000000001</v>
      </c>
      <c r="R2194" s="9">
        <f t="shared" si="345"/>
        <v>35.625</v>
      </c>
      <c r="S2194" s="9">
        <f t="shared" si="346"/>
        <v>30.425000000000001</v>
      </c>
      <c r="T2194" s="9">
        <f t="shared" si="347"/>
        <v>34.125</v>
      </c>
      <c r="U2194" s="8">
        <f t="shared" si="348"/>
        <v>33.508333333333333</v>
      </c>
      <c r="V2194" s="8">
        <f t="shared" si="349"/>
        <v>33.662499999999994</v>
      </c>
    </row>
    <row r="2195" spans="1:22" ht="13.5" x14ac:dyDescent="0.25">
      <c r="A2195" s="3">
        <f>RSI!A2195</f>
        <v>45202</v>
      </c>
      <c r="B2195" s="2">
        <f>RSI!B2195</f>
        <v>4.7732000000000001</v>
      </c>
      <c r="C2195" s="2">
        <f>RSI!I2195</f>
        <v>71.288140116423421</v>
      </c>
      <c r="D2195" s="2">
        <f>MACD!E2195</f>
        <v>-4.2174249019708121E-2</v>
      </c>
      <c r="E2195" s="2">
        <f>MACD!F2195</f>
        <v>-1.5544352882673649E-2</v>
      </c>
      <c r="F2195" s="2">
        <f>'Moving Avg'!D2195</f>
        <v>4.6397199999999996</v>
      </c>
      <c r="G2195" s="2">
        <f>'Moving Avg'!F2195</f>
        <v>4.6056499999999989</v>
      </c>
      <c r="H2195" s="2">
        <f>'Moving Avg'!G2195</f>
        <v>4.5822560000000045</v>
      </c>
      <c r="I2195" s="2">
        <f>'Moving Avg'!H2195</f>
        <v>4.3581879999999957</v>
      </c>
      <c r="J2195" s="6" t="str">
        <f>OBV!F2195</f>
        <v>BEARISH</v>
      </c>
      <c r="K2195" s="6" t="str">
        <f>OBV!G2195</f>
        <v>NEUTRAL</v>
      </c>
      <c r="L2195" s="6" t="str">
        <f>OBV!H2195</f>
        <v>BEARISH DIVERGENCE</v>
      </c>
      <c r="M2195" s="8">
        <f t="shared" si="340"/>
        <v>0</v>
      </c>
      <c r="N2195" s="8">
        <f t="shared" si="341"/>
        <v>100</v>
      </c>
      <c r="O2195" s="8">
        <f t="shared" si="342"/>
        <v>50</v>
      </c>
      <c r="P2195" s="8">
        <f t="shared" si="343"/>
        <v>16.5</v>
      </c>
      <c r="Q2195" s="9">
        <f t="shared" si="344"/>
        <v>44.975000000000001</v>
      </c>
      <c r="R2195" s="9">
        <f t="shared" si="345"/>
        <v>41.625</v>
      </c>
      <c r="S2195" s="9">
        <f t="shared" si="346"/>
        <v>34.924999999999997</v>
      </c>
      <c r="T2195" s="9">
        <f t="shared" si="347"/>
        <v>41.625</v>
      </c>
      <c r="U2195" s="8">
        <f t="shared" si="348"/>
        <v>40.508333333333333</v>
      </c>
      <c r="V2195" s="8">
        <f t="shared" si="349"/>
        <v>40.787499999999994</v>
      </c>
    </row>
    <row r="2196" spans="1:22" ht="13.5" x14ac:dyDescent="0.25">
      <c r="A2196" s="3">
        <f>RSI!A2196</f>
        <v>45203</v>
      </c>
      <c r="B2196" s="2">
        <f>RSI!B2196</f>
        <v>4.7732000000000001</v>
      </c>
      <c r="C2196" s="2">
        <f>RSI!I2196</f>
        <v>71.288140116423421</v>
      </c>
      <c r="D2196" s="2">
        <f>MACD!E2196</f>
        <v>-5.4711005824475301E-2</v>
      </c>
      <c r="E2196" s="2">
        <f>MACD!F2196</f>
        <v>-2.3377683471033979E-2</v>
      </c>
      <c r="F2196" s="2">
        <f>'Moving Avg'!D2196</f>
        <v>4.6716800000000003</v>
      </c>
      <c r="G2196" s="2">
        <f>'Moving Avg'!F2196</f>
        <v>4.6160499999999995</v>
      </c>
      <c r="H2196" s="2">
        <f>'Moving Avg'!G2196</f>
        <v>4.5885400000000036</v>
      </c>
      <c r="I2196" s="2">
        <f>'Moving Avg'!H2196</f>
        <v>4.3601569999999974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0</v>
      </c>
      <c r="N2196" s="8">
        <f t="shared" si="341"/>
        <v>100</v>
      </c>
      <c r="O2196" s="8">
        <f t="shared" si="342"/>
        <v>50</v>
      </c>
      <c r="P2196" s="8">
        <f t="shared" si="343"/>
        <v>83.5</v>
      </c>
      <c r="Q2196" s="9">
        <f t="shared" si="344"/>
        <v>55.024999999999999</v>
      </c>
      <c r="R2196" s="9">
        <f t="shared" si="345"/>
        <v>58.375</v>
      </c>
      <c r="S2196" s="9">
        <f t="shared" si="346"/>
        <v>65.075000000000003</v>
      </c>
      <c r="T2196" s="9">
        <f t="shared" si="347"/>
        <v>58.375</v>
      </c>
      <c r="U2196" s="8">
        <f t="shared" si="348"/>
        <v>59.491666666666674</v>
      </c>
      <c r="V2196" s="8">
        <f t="shared" si="349"/>
        <v>59.212500000000006</v>
      </c>
    </row>
    <row r="2197" spans="1:22" ht="13.5" x14ac:dyDescent="0.25">
      <c r="A2197" s="3">
        <f>RSI!A2197</f>
        <v>45204</v>
      </c>
      <c r="B2197" s="2">
        <f>RSI!B2197</f>
        <v>4.7450000000000001</v>
      </c>
      <c r="C2197" s="2">
        <f>RSI!I2197</f>
        <v>66.085860444579666</v>
      </c>
      <c r="D2197" s="2">
        <f>MACD!E2197</f>
        <v>-4.3760476189184772E-2</v>
      </c>
      <c r="E2197" s="2">
        <f>MACD!F2197</f>
        <v>-2.7454242014664142E-2</v>
      </c>
      <c r="F2197" s="2">
        <f>'Moving Avg'!D2197</f>
        <v>4.6998800000000003</v>
      </c>
      <c r="G2197" s="2">
        <f>'Moving Avg'!F2197</f>
        <v>4.6268100000000008</v>
      </c>
      <c r="H2197" s="2">
        <f>'Moving Avg'!G2197</f>
        <v>4.593906000000004</v>
      </c>
      <c r="I2197" s="2">
        <f>'Moving Avg'!H2197</f>
        <v>4.3619849999999971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0"/>
        <v>25</v>
      </c>
      <c r="N2197" s="8">
        <f t="shared" si="341"/>
        <v>45</v>
      </c>
      <c r="O2197" s="8">
        <f t="shared" si="342"/>
        <v>50</v>
      </c>
      <c r="P2197" s="8">
        <f t="shared" si="343"/>
        <v>16.5</v>
      </c>
      <c r="Q2197" s="9">
        <f t="shared" si="344"/>
        <v>34.475000000000001</v>
      </c>
      <c r="R2197" s="9">
        <f t="shared" si="345"/>
        <v>35.625</v>
      </c>
      <c r="S2197" s="9">
        <f t="shared" si="346"/>
        <v>30.425000000000001</v>
      </c>
      <c r="T2197" s="9">
        <f t="shared" si="347"/>
        <v>34.125</v>
      </c>
      <c r="U2197" s="8">
        <f t="shared" si="348"/>
        <v>33.508333333333333</v>
      </c>
      <c r="V2197" s="8">
        <f t="shared" si="349"/>
        <v>33.662499999999994</v>
      </c>
    </row>
    <row r="2198" spans="1:22" ht="13.5" x14ac:dyDescent="0.25">
      <c r="A2198" s="3">
        <f>RSI!A2198</f>
        <v>45205</v>
      </c>
      <c r="B2198" s="2">
        <f>RSI!B2198</f>
        <v>4.7450000000000001</v>
      </c>
      <c r="C2198" s="2">
        <f>RSI!I2198</f>
        <v>66.085860444579666</v>
      </c>
      <c r="D2198" s="2">
        <f>MACD!E2198</f>
        <v>-3.8110226746273845E-2</v>
      </c>
      <c r="E2198" s="2">
        <f>MACD!F2198</f>
        <v>-2.9585438960986084E-2</v>
      </c>
      <c r="F2198" s="2">
        <f>'Moving Avg'!D2198</f>
        <v>4.7280800000000003</v>
      </c>
      <c r="G2198" s="2">
        <f>'Moving Avg'!F2198</f>
        <v>4.6344750000000001</v>
      </c>
      <c r="H2198" s="2">
        <f>'Moving Avg'!G2198</f>
        <v>4.5992720000000036</v>
      </c>
      <c r="I2198" s="2">
        <f>'Moving Avg'!H2198</f>
        <v>4.3638569999999968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  <c r="M2198" s="8">
        <f t="shared" si="340"/>
        <v>25</v>
      </c>
      <c r="N2198" s="8">
        <f t="shared" si="341"/>
        <v>45</v>
      </c>
      <c r="O2198" s="8">
        <f t="shared" si="342"/>
        <v>50</v>
      </c>
      <c r="P2198" s="8">
        <f t="shared" si="343"/>
        <v>16.5</v>
      </c>
      <c r="Q2198" s="9">
        <f t="shared" si="344"/>
        <v>34.475000000000001</v>
      </c>
      <c r="R2198" s="9">
        <f t="shared" si="345"/>
        <v>35.625</v>
      </c>
      <c r="S2198" s="9">
        <f t="shared" si="346"/>
        <v>30.425000000000001</v>
      </c>
      <c r="T2198" s="9">
        <f t="shared" si="347"/>
        <v>34.125</v>
      </c>
      <c r="U2198" s="8">
        <f t="shared" si="348"/>
        <v>33.508333333333333</v>
      </c>
      <c r="V2198" s="8">
        <f t="shared" si="349"/>
        <v>33.662499999999994</v>
      </c>
    </row>
    <row r="2199" spans="1:22" ht="13.5" x14ac:dyDescent="0.25">
      <c r="A2199" s="3">
        <f>RSI!A2199</f>
        <v>45208</v>
      </c>
      <c r="B2199" s="2">
        <f>RSI!B2199</f>
        <v>4.7450000000000001</v>
      </c>
      <c r="C2199" s="2">
        <f>RSI!I2199</f>
        <v>66.085860444579666</v>
      </c>
      <c r="D2199" s="2">
        <f>MACD!E2199</f>
        <v>-3.3998946108708239E-2</v>
      </c>
      <c r="E2199" s="2">
        <f>MACD!F2199</f>
        <v>-3.0468140390530515E-2</v>
      </c>
      <c r="F2199" s="2">
        <f>'Moving Avg'!D2199</f>
        <v>4.7562800000000003</v>
      </c>
      <c r="G2199" s="2">
        <f>'Moving Avg'!F2199</f>
        <v>4.6421400000000013</v>
      </c>
      <c r="H2199" s="2">
        <f>'Moving Avg'!G2199</f>
        <v>4.6048140000000046</v>
      </c>
      <c r="I2199" s="2">
        <f>'Moving Avg'!H2199</f>
        <v>4.3657289999999964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  <c r="M2199" s="8">
        <f t="shared" si="340"/>
        <v>25</v>
      </c>
      <c r="N2199" s="8">
        <f t="shared" si="341"/>
        <v>45</v>
      </c>
      <c r="O2199" s="8">
        <f t="shared" si="342"/>
        <v>50</v>
      </c>
      <c r="P2199" s="8">
        <f t="shared" si="343"/>
        <v>16.5</v>
      </c>
      <c r="Q2199" s="9">
        <f t="shared" si="344"/>
        <v>34.475000000000001</v>
      </c>
      <c r="R2199" s="9">
        <f t="shared" si="345"/>
        <v>35.625</v>
      </c>
      <c r="S2199" s="9">
        <f t="shared" si="346"/>
        <v>30.425000000000001</v>
      </c>
      <c r="T2199" s="9">
        <f t="shared" si="347"/>
        <v>34.125</v>
      </c>
      <c r="U2199" s="8">
        <f t="shared" si="348"/>
        <v>33.508333333333333</v>
      </c>
      <c r="V2199" s="8">
        <f t="shared" si="349"/>
        <v>33.662499999999994</v>
      </c>
    </row>
    <row r="2200" spans="1:22" ht="13.5" x14ac:dyDescent="0.25">
      <c r="A2200" s="3">
        <f>RSI!A2200</f>
        <v>45209</v>
      </c>
      <c r="B2200" s="2">
        <f>RSI!B2200</f>
        <v>4.6791999999999998</v>
      </c>
      <c r="C2200" s="2">
        <f>RSI!I2200</f>
        <v>54.496139371108598</v>
      </c>
      <c r="D2200" s="2">
        <f>MACD!E2200</f>
        <v>-3.3496957619347789E-2</v>
      </c>
      <c r="E2200" s="2">
        <f>MACD!F2200</f>
        <v>-3.1073903836293972E-2</v>
      </c>
      <c r="F2200" s="2">
        <f>'Moving Avg'!D2200</f>
        <v>4.7374800000000006</v>
      </c>
      <c r="G2200" s="2">
        <f>'Moving Avg'!F2200</f>
        <v>4.6465150000000008</v>
      </c>
      <c r="H2200" s="2">
        <f>'Moving Avg'!G2200</f>
        <v>4.6085100000000043</v>
      </c>
      <c r="I2200" s="2">
        <f>'Moving Avg'!H2200</f>
        <v>4.367448999999997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25</v>
      </c>
      <c r="N2200" s="8">
        <f t="shared" si="341"/>
        <v>45</v>
      </c>
      <c r="O2200" s="8">
        <f t="shared" si="342"/>
        <v>50</v>
      </c>
      <c r="P2200" s="8">
        <f t="shared" si="343"/>
        <v>16.5</v>
      </c>
      <c r="Q2200" s="9">
        <f t="shared" si="344"/>
        <v>34.475000000000001</v>
      </c>
      <c r="R2200" s="9">
        <f t="shared" si="345"/>
        <v>35.625</v>
      </c>
      <c r="S2200" s="9">
        <f t="shared" si="346"/>
        <v>30.425000000000001</v>
      </c>
      <c r="T2200" s="9">
        <f t="shared" si="347"/>
        <v>34.125</v>
      </c>
      <c r="U2200" s="8">
        <f t="shared" si="348"/>
        <v>33.508333333333333</v>
      </c>
      <c r="V2200" s="8">
        <f t="shared" si="349"/>
        <v>33.662499999999994</v>
      </c>
    </row>
    <row r="2201" spans="1:22" ht="13.5" x14ac:dyDescent="0.25">
      <c r="A2201" s="3">
        <f>RSI!A2201</f>
        <v>45210</v>
      </c>
      <c r="B2201" s="2">
        <f>RSI!B2201</f>
        <v>4.6791999999999998</v>
      </c>
      <c r="C2201" s="2">
        <f>RSI!I2201</f>
        <v>54.496139371108598</v>
      </c>
      <c r="D2201" s="2">
        <f>MACD!E2201</f>
        <v>-3.6149850311508303E-2</v>
      </c>
      <c r="E2201" s="2">
        <f>MACD!F2201</f>
        <v>-3.2089093131336836E-2</v>
      </c>
      <c r="F2201" s="2">
        <f>'Moving Avg'!D2201</f>
        <v>4.7186800000000009</v>
      </c>
      <c r="G2201" s="2">
        <f>'Moving Avg'!F2201</f>
        <v>4.6517749999999998</v>
      </c>
      <c r="H2201" s="2">
        <f>'Moving Avg'!G2201</f>
        <v>4.6123820000000038</v>
      </c>
      <c r="I2201" s="2">
        <f>'Moving Avg'!H2201</f>
        <v>4.3689919999999978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25</v>
      </c>
      <c r="N2201" s="8">
        <f t="shared" si="341"/>
        <v>45</v>
      </c>
      <c r="O2201" s="8">
        <f t="shared" si="342"/>
        <v>50</v>
      </c>
      <c r="P2201" s="8">
        <f t="shared" si="343"/>
        <v>16.5</v>
      </c>
      <c r="Q2201" s="9">
        <f t="shared" si="344"/>
        <v>34.475000000000001</v>
      </c>
      <c r="R2201" s="9">
        <f t="shared" si="345"/>
        <v>35.625</v>
      </c>
      <c r="S2201" s="9">
        <f t="shared" si="346"/>
        <v>30.425000000000001</v>
      </c>
      <c r="T2201" s="9">
        <f t="shared" si="347"/>
        <v>34.125</v>
      </c>
      <c r="U2201" s="8">
        <f t="shared" si="348"/>
        <v>33.508333333333333</v>
      </c>
      <c r="V2201" s="8">
        <f t="shared" si="349"/>
        <v>33.662499999999994</v>
      </c>
    </row>
    <row r="2202" spans="1:22" ht="13.5" x14ac:dyDescent="0.25">
      <c r="A2202" s="3">
        <f>RSI!A2202</f>
        <v>45211</v>
      </c>
      <c r="B2202" s="2">
        <f>RSI!B2202</f>
        <v>4.7355999999999998</v>
      </c>
      <c r="C2202" s="2">
        <f>RSI!I2202</f>
        <v>61.251412168363011</v>
      </c>
      <c r="D2202" s="2">
        <f>MACD!E2202</f>
        <v>-4.4190152559652418E-2</v>
      </c>
      <c r="E2202" s="2">
        <f>MACD!F2202</f>
        <v>-3.4509305016999954E-2</v>
      </c>
      <c r="F2202" s="2">
        <f>'Moving Avg'!D2202</f>
        <v>4.7167999999999992</v>
      </c>
      <c r="G2202" s="2">
        <f>'Moving Avg'!F2202</f>
        <v>4.6598550000000003</v>
      </c>
      <c r="H2202" s="2">
        <f>'Moving Avg'!G2202</f>
        <v>4.6177360000000043</v>
      </c>
      <c r="I2202" s="2">
        <f>'Moving Avg'!H2202</f>
        <v>4.370816999999998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45</v>
      </c>
      <c r="O2202" s="8">
        <f t="shared" si="342"/>
        <v>50</v>
      </c>
      <c r="P2202" s="8">
        <f t="shared" si="343"/>
        <v>16.5</v>
      </c>
      <c r="Q2202" s="9">
        <f t="shared" si="344"/>
        <v>34.475000000000001</v>
      </c>
      <c r="R2202" s="9">
        <f t="shared" si="345"/>
        <v>35.625</v>
      </c>
      <c r="S2202" s="9">
        <f t="shared" si="346"/>
        <v>30.425000000000001</v>
      </c>
      <c r="T2202" s="9">
        <f t="shared" si="347"/>
        <v>34.125</v>
      </c>
      <c r="U2202" s="8">
        <f t="shared" si="348"/>
        <v>33.508333333333333</v>
      </c>
      <c r="V2202" s="8">
        <f t="shared" si="349"/>
        <v>33.662499999999994</v>
      </c>
    </row>
    <row r="2203" spans="1:22" ht="13.5" x14ac:dyDescent="0.25">
      <c r="A2203" s="3">
        <f>RSI!A2203</f>
        <v>45212</v>
      </c>
      <c r="B2203" s="2">
        <f>RSI!B2203</f>
        <v>4.7355999999999998</v>
      </c>
      <c r="C2203" s="2">
        <f>RSI!I2203</f>
        <v>61.251412168363011</v>
      </c>
      <c r="D2203" s="2">
        <f>MACD!E2203</f>
        <v>-5.1485658280452817E-2</v>
      </c>
      <c r="E2203" s="2">
        <f>MACD!F2203</f>
        <v>-3.7904575669690528E-2</v>
      </c>
      <c r="F2203" s="2">
        <f>'Moving Avg'!D2203</f>
        <v>4.7149199999999993</v>
      </c>
      <c r="G2203" s="2">
        <f>'Moving Avg'!F2203</f>
        <v>4.6692600000000004</v>
      </c>
      <c r="H2203" s="2">
        <f>'Moving Avg'!G2203</f>
        <v>4.6213220000000046</v>
      </c>
      <c r="I2203" s="2">
        <f>'Moving Avg'!H2203</f>
        <v>4.372465499999997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45</v>
      </c>
      <c r="O2203" s="8">
        <f t="shared" si="342"/>
        <v>50</v>
      </c>
      <c r="P2203" s="8">
        <f t="shared" si="343"/>
        <v>16.5</v>
      </c>
      <c r="Q2203" s="9">
        <f t="shared" si="344"/>
        <v>34.475000000000001</v>
      </c>
      <c r="R2203" s="9">
        <f t="shared" si="345"/>
        <v>35.625</v>
      </c>
      <c r="S2203" s="9">
        <f t="shared" si="346"/>
        <v>30.425000000000001</v>
      </c>
      <c r="T2203" s="9">
        <f t="shared" si="347"/>
        <v>34.125</v>
      </c>
      <c r="U2203" s="8">
        <f t="shared" si="348"/>
        <v>33.508333333333333</v>
      </c>
      <c r="V2203" s="8">
        <f t="shared" si="349"/>
        <v>33.662499999999994</v>
      </c>
    </row>
    <row r="2204" spans="1:22" ht="13.5" x14ac:dyDescent="0.25">
      <c r="A2204" s="3">
        <f>RSI!A2204</f>
        <v>45215</v>
      </c>
      <c r="B2204" s="2">
        <f>RSI!B2204</f>
        <v>4.7355999999999998</v>
      </c>
      <c r="C2204" s="2">
        <f>RSI!I2204</f>
        <v>61.251412168363011</v>
      </c>
      <c r="D2204" s="2">
        <f>MACD!E2204</f>
        <v>-5.8114494292128782E-2</v>
      </c>
      <c r="E2204" s="2">
        <f>MACD!F2204</f>
        <v>-4.1946559394178184E-2</v>
      </c>
      <c r="F2204" s="2">
        <f>'Moving Avg'!D2204</f>
        <v>4.7130399999999995</v>
      </c>
      <c r="G2204" s="2">
        <f>'Moving Avg'!F2204</f>
        <v>4.6786650000000005</v>
      </c>
      <c r="H2204" s="2">
        <f>'Moving Avg'!G2204</f>
        <v>4.624908000000004</v>
      </c>
      <c r="I2204" s="2">
        <f>'Moving Avg'!H2204</f>
        <v>4.3741579999999978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16.5</v>
      </c>
      <c r="Q2204" s="9">
        <f t="shared" si="344"/>
        <v>34.475000000000001</v>
      </c>
      <c r="R2204" s="9">
        <f t="shared" si="345"/>
        <v>35.625</v>
      </c>
      <c r="S2204" s="9">
        <f t="shared" si="346"/>
        <v>30.425000000000001</v>
      </c>
      <c r="T2204" s="9">
        <f t="shared" si="347"/>
        <v>34.125</v>
      </c>
      <c r="U2204" s="8">
        <f t="shared" si="348"/>
        <v>33.508333333333333</v>
      </c>
      <c r="V2204" s="8">
        <f t="shared" si="349"/>
        <v>33.662499999999994</v>
      </c>
    </row>
    <row r="2205" spans="1:22" ht="13.5" x14ac:dyDescent="0.25">
      <c r="A2205" s="3">
        <f>RSI!A2205</f>
        <v>45216</v>
      </c>
      <c r="B2205" s="2">
        <f>RSI!B2205</f>
        <v>4.7355999999999998</v>
      </c>
      <c r="C2205" s="2">
        <f>RSI!I2205</f>
        <v>61.251412168363004</v>
      </c>
      <c r="D2205" s="2">
        <f>MACD!E2205</f>
        <v>-3.8114699209628178E-2</v>
      </c>
      <c r="E2205" s="2">
        <f>MACD!F2205</f>
        <v>-4.1180187357268187E-2</v>
      </c>
      <c r="F2205" s="2">
        <f>'Moving Avg'!D2205</f>
        <v>4.7243200000000005</v>
      </c>
      <c r="G2205" s="2">
        <f>'Moving Avg'!F2205</f>
        <v>4.6880700000000006</v>
      </c>
      <c r="H2205" s="2">
        <f>'Moving Avg'!G2205</f>
        <v>4.627786000000004</v>
      </c>
      <c r="I2205" s="2">
        <f>'Moving Avg'!H2205</f>
        <v>4.3758064999999968</v>
      </c>
      <c r="J2205" s="6" t="str">
        <f>OBV!F2205</f>
        <v>BULLISH</v>
      </c>
      <c r="K2205" s="6" t="str">
        <f>OBV!G2205</f>
        <v>NEUTRAL</v>
      </c>
      <c r="L2205" s="6" t="str">
        <f>OBV!H2205</f>
        <v>CONFIRMED BULLISH</v>
      </c>
      <c r="M2205" s="8">
        <f t="shared" si="340"/>
        <v>25</v>
      </c>
      <c r="N2205" s="8">
        <f t="shared" si="341"/>
        <v>0</v>
      </c>
      <c r="O2205" s="8">
        <f t="shared" si="342"/>
        <v>50</v>
      </c>
      <c r="P2205" s="8">
        <f t="shared" si="343"/>
        <v>83.5</v>
      </c>
      <c r="Q2205" s="9">
        <f t="shared" si="344"/>
        <v>28.774999999999999</v>
      </c>
      <c r="R2205" s="9">
        <f t="shared" si="345"/>
        <v>43.375</v>
      </c>
      <c r="S2205" s="9">
        <f t="shared" si="346"/>
        <v>53.825000000000003</v>
      </c>
      <c r="T2205" s="9">
        <f t="shared" si="347"/>
        <v>39.625</v>
      </c>
      <c r="U2205" s="8">
        <f t="shared" si="348"/>
        <v>41.991666666666667</v>
      </c>
      <c r="V2205" s="8">
        <f t="shared" si="349"/>
        <v>41.400000000000006</v>
      </c>
    </row>
    <row r="2206" spans="1:22" ht="13.5" x14ac:dyDescent="0.25">
      <c r="A2206" s="3">
        <f>RSI!A2206</f>
        <v>45217</v>
      </c>
      <c r="B2206" s="2">
        <f>RSI!B2206</f>
        <v>4.7355999999999998</v>
      </c>
      <c r="C2206" s="2">
        <f>RSI!I2206</f>
        <v>61.251412168362997</v>
      </c>
      <c r="D2206" s="2">
        <f>MACD!E2206</f>
        <v>-2.158249851297267E-2</v>
      </c>
      <c r="E2206" s="2">
        <f>MACD!F2206</f>
        <v>-3.7260649588409085E-2</v>
      </c>
      <c r="F2206" s="2">
        <f>'Moving Avg'!D2206</f>
        <v>4.7355999999999998</v>
      </c>
      <c r="G2206" s="2">
        <f>'Moving Avg'!F2206</f>
        <v>4.6965900000000005</v>
      </c>
      <c r="H2206" s="2">
        <f>'Moving Avg'!G2206</f>
        <v>4.6304860000000039</v>
      </c>
      <c r="I2206" s="2">
        <f>'Moving Avg'!H2206</f>
        <v>4.3774549999999977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83.5</v>
      </c>
      <c r="Q2206" s="9">
        <f t="shared" si="344"/>
        <v>28.774999999999999</v>
      </c>
      <c r="R2206" s="9">
        <f t="shared" si="345"/>
        <v>43.375</v>
      </c>
      <c r="S2206" s="9">
        <f t="shared" si="346"/>
        <v>53.825000000000003</v>
      </c>
      <c r="T2206" s="9">
        <f t="shared" si="347"/>
        <v>39.625</v>
      </c>
      <c r="U2206" s="8">
        <f t="shared" si="348"/>
        <v>41.991666666666667</v>
      </c>
      <c r="V2206" s="8">
        <f t="shared" si="349"/>
        <v>41.400000000000006</v>
      </c>
    </row>
    <row r="2207" spans="1:22" ht="13.5" x14ac:dyDescent="0.25">
      <c r="A2207" s="3">
        <f>RSI!A2207</f>
        <v>45218</v>
      </c>
      <c r="B2207" s="2">
        <f>RSI!B2207</f>
        <v>4.7355999999999998</v>
      </c>
      <c r="C2207" s="2">
        <f>RSI!I2207</f>
        <v>61.251412168362997</v>
      </c>
      <c r="D2207" s="2">
        <f>MACD!E2207</f>
        <v>-1.2293936730545241E-2</v>
      </c>
      <c r="E2207" s="2">
        <f>MACD!F2207</f>
        <v>-3.2267307016836319E-2</v>
      </c>
      <c r="F2207" s="2">
        <f>'Moving Avg'!D2207</f>
        <v>4.7355999999999998</v>
      </c>
      <c r="G2207" s="2">
        <f>'Moving Avg'!F2207</f>
        <v>4.6984700000000013</v>
      </c>
      <c r="H2207" s="2">
        <f>'Moving Avg'!G2207</f>
        <v>4.6333640000000038</v>
      </c>
      <c r="I2207" s="2">
        <f>'Moving Avg'!H2207</f>
        <v>4.3791034999999967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0</v>
      </c>
      <c r="O2207" s="8">
        <f t="shared" si="342"/>
        <v>50</v>
      </c>
      <c r="P2207" s="8">
        <f t="shared" si="343"/>
        <v>33</v>
      </c>
      <c r="Q2207" s="9">
        <f t="shared" si="344"/>
        <v>21.2</v>
      </c>
      <c r="R2207" s="9">
        <f t="shared" si="345"/>
        <v>30.75</v>
      </c>
      <c r="S2207" s="9">
        <f t="shared" si="346"/>
        <v>31.1</v>
      </c>
      <c r="T2207" s="9">
        <f t="shared" si="347"/>
        <v>27</v>
      </c>
      <c r="U2207" s="8">
        <f t="shared" si="348"/>
        <v>27.683333333333337</v>
      </c>
      <c r="V2207" s="8">
        <f t="shared" si="349"/>
        <v>27.512500000000003</v>
      </c>
    </row>
    <row r="2208" spans="1:22" ht="13.5" x14ac:dyDescent="0.25">
      <c r="A2208" s="3">
        <f>RSI!A2208</f>
        <v>45219</v>
      </c>
      <c r="B2208" s="2">
        <f>RSI!B2208</f>
        <v>4.7355999999999998</v>
      </c>
      <c r="C2208" s="2">
        <f>RSI!I2208</f>
        <v>61.251412168362997</v>
      </c>
      <c r="D2208" s="2">
        <f>MACD!E2208</f>
        <v>-4.7693491604885452E-3</v>
      </c>
      <c r="E2208" s="2">
        <f>MACD!F2208</f>
        <v>-2.6767715445566765E-2</v>
      </c>
      <c r="F2208" s="2">
        <f>'Moving Avg'!D2208</f>
        <v>4.7355999999999998</v>
      </c>
      <c r="G2208" s="2">
        <f>'Moving Avg'!F2208</f>
        <v>4.701290000000002</v>
      </c>
      <c r="H2208" s="2">
        <f>'Moving Avg'!G2208</f>
        <v>4.6362420000000037</v>
      </c>
      <c r="I2208" s="2">
        <f>'Moving Avg'!H2208</f>
        <v>4.3807074999999971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33</v>
      </c>
      <c r="Q2208" s="9">
        <f t="shared" si="344"/>
        <v>21.2</v>
      </c>
      <c r="R2208" s="9">
        <f t="shared" si="345"/>
        <v>30.75</v>
      </c>
      <c r="S2208" s="9">
        <f t="shared" si="346"/>
        <v>31.1</v>
      </c>
      <c r="T2208" s="9">
        <f t="shared" si="347"/>
        <v>27</v>
      </c>
      <c r="U2208" s="8">
        <f t="shared" si="348"/>
        <v>27.683333333333337</v>
      </c>
      <c r="V2208" s="8">
        <f t="shared" si="349"/>
        <v>27.512500000000003</v>
      </c>
    </row>
    <row r="2209" spans="1:22" ht="13.5" x14ac:dyDescent="0.25">
      <c r="A2209" s="3">
        <f>RSI!A2209</f>
        <v>45222</v>
      </c>
      <c r="B2209" s="2">
        <f>RSI!B2209</f>
        <v>4.7168000000000001</v>
      </c>
      <c r="C2209" s="2">
        <f>RSI!I2209</f>
        <v>56.550295245409799</v>
      </c>
      <c r="D2209" s="2">
        <f>MACD!E2209</f>
        <v>2.6800496383927452E-3</v>
      </c>
      <c r="E2209" s="2">
        <f>MACD!F2209</f>
        <v>-2.0878162428774865E-2</v>
      </c>
      <c r="F2209" s="2">
        <f>'Moving Avg'!D2209</f>
        <v>4.73184</v>
      </c>
      <c r="G2209" s="2">
        <f>'Moving Avg'!F2209</f>
        <v>4.7031700000000018</v>
      </c>
      <c r="H2209" s="2">
        <f>'Moving Avg'!G2209</f>
        <v>4.6387440000000035</v>
      </c>
      <c r="I2209" s="2">
        <f>'Moving Avg'!H2209</f>
        <v>4.3822174999999985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25</v>
      </c>
      <c r="N2209" s="8">
        <f t="shared" si="341"/>
        <v>0</v>
      </c>
      <c r="O2209" s="8">
        <f t="shared" si="342"/>
        <v>50</v>
      </c>
      <c r="P2209" s="8">
        <f t="shared" si="343"/>
        <v>16.5</v>
      </c>
      <c r="Q2209" s="9">
        <f t="shared" si="344"/>
        <v>18.725000000000001</v>
      </c>
      <c r="R2209" s="9">
        <f t="shared" si="345"/>
        <v>26.625</v>
      </c>
      <c r="S2209" s="9">
        <f t="shared" si="346"/>
        <v>23.675000000000001</v>
      </c>
      <c r="T2209" s="9">
        <f t="shared" si="347"/>
        <v>22.875</v>
      </c>
      <c r="U2209" s="8">
        <f t="shared" si="348"/>
        <v>23.008333333333336</v>
      </c>
      <c r="V2209" s="8">
        <f t="shared" si="349"/>
        <v>22.975000000000001</v>
      </c>
    </row>
    <row r="2210" spans="1:22" ht="13.5" x14ac:dyDescent="0.25">
      <c r="A2210" s="3">
        <f>RSI!A2210</f>
        <v>45223</v>
      </c>
      <c r="B2210" s="2">
        <f>RSI!B2210</f>
        <v>4.7168000000000001</v>
      </c>
      <c r="C2210" s="2">
        <f>RSI!I2210</f>
        <v>56.550295245409799</v>
      </c>
      <c r="D2210" s="2">
        <f>MACD!E2210</f>
        <v>-1.3157780791601681E-3</v>
      </c>
      <c r="E2210" s="2">
        <f>MACD!F2210</f>
        <v>-1.6965685558851924E-2</v>
      </c>
      <c r="F2210" s="2">
        <f>'Moving Avg'!D2210</f>
        <v>4.7280800000000003</v>
      </c>
      <c r="G2210" s="2">
        <f>'Moving Avg'!F2210</f>
        <v>4.7074000000000016</v>
      </c>
      <c r="H2210" s="2">
        <f>'Moving Avg'!G2210</f>
        <v>4.6412460000000033</v>
      </c>
      <c r="I2210" s="2">
        <f>'Moving Avg'!H2210</f>
        <v>4.3837274999999982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16.5</v>
      </c>
      <c r="Q2210" s="9">
        <f t="shared" si="344"/>
        <v>18.725000000000001</v>
      </c>
      <c r="R2210" s="9">
        <f t="shared" si="345"/>
        <v>26.625</v>
      </c>
      <c r="S2210" s="9">
        <f t="shared" si="346"/>
        <v>23.675000000000001</v>
      </c>
      <c r="T2210" s="9">
        <f t="shared" si="347"/>
        <v>22.875</v>
      </c>
      <c r="U2210" s="8">
        <f t="shared" si="348"/>
        <v>23.008333333333336</v>
      </c>
      <c r="V2210" s="8">
        <f t="shared" si="349"/>
        <v>22.975000000000001</v>
      </c>
    </row>
    <row r="2211" spans="1:22" ht="13.5" x14ac:dyDescent="0.25">
      <c r="A2211" s="3">
        <f>RSI!A2211</f>
        <v>45224</v>
      </c>
      <c r="B2211" s="2">
        <f>RSI!B2211</f>
        <v>4.7073999999999998</v>
      </c>
      <c r="C2211" s="2">
        <f>RSI!I2211</f>
        <v>54.14067829048566</v>
      </c>
      <c r="D2211" s="2">
        <f>MACD!E2211</f>
        <v>-4.1636114410126268E-3</v>
      </c>
      <c r="E2211" s="2">
        <f>MACD!F2211</f>
        <v>-1.4405270735284066E-2</v>
      </c>
      <c r="F2211" s="2">
        <f>'Moving Avg'!D2211</f>
        <v>4.7224399999999997</v>
      </c>
      <c r="G2211" s="2">
        <f>'Moving Avg'!F2211</f>
        <v>4.7121000000000013</v>
      </c>
      <c r="H2211" s="2">
        <f>'Moving Avg'!G2211</f>
        <v>4.6435600000000026</v>
      </c>
      <c r="I2211" s="2">
        <f>'Moving Avg'!H2211</f>
        <v>4.3851904999999984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0</v>
      </c>
      <c r="O2211" s="8">
        <f t="shared" si="342"/>
        <v>50</v>
      </c>
      <c r="P2211" s="8">
        <f t="shared" si="343"/>
        <v>16.5</v>
      </c>
      <c r="Q2211" s="9">
        <f t="shared" si="344"/>
        <v>18.725000000000001</v>
      </c>
      <c r="R2211" s="9">
        <f t="shared" si="345"/>
        <v>26.625</v>
      </c>
      <c r="S2211" s="9">
        <f t="shared" si="346"/>
        <v>23.675000000000001</v>
      </c>
      <c r="T2211" s="9">
        <f t="shared" si="347"/>
        <v>22.875</v>
      </c>
      <c r="U2211" s="8">
        <f t="shared" si="348"/>
        <v>23.008333333333336</v>
      </c>
      <c r="V2211" s="8">
        <f t="shared" si="349"/>
        <v>22.975000000000001</v>
      </c>
    </row>
    <row r="2212" spans="1:22" ht="13.5" x14ac:dyDescent="0.25">
      <c r="A2212" s="3">
        <f>RSI!A2212</f>
        <v>45225</v>
      </c>
      <c r="B2212" s="2">
        <f>RSI!B2212</f>
        <v>4.7355999999999998</v>
      </c>
      <c r="C2212" s="2">
        <f>RSI!I2212</f>
        <v>59.689909778947069</v>
      </c>
      <c r="D2212" s="2">
        <f>MACD!E2212</f>
        <v>-8.0704685302634971E-5</v>
      </c>
      <c r="E2212" s="2">
        <f>MACD!F2212</f>
        <v>-1.1540357525287781E-2</v>
      </c>
      <c r="F2212" s="2">
        <f>'Moving Avg'!D2212</f>
        <v>4.7224400000000006</v>
      </c>
      <c r="G2212" s="2">
        <f>'Moving Avg'!F2212</f>
        <v>4.7186800000000018</v>
      </c>
      <c r="H2212" s="2">
        <f>'Moving Avg'!G2212</f>
        <v>4.6459060000000028</v>
      </c>
      <c r="I2212" s="2">
        <f>'Moving Avg'!H2212</f>
        <v>4.386794499999997</v>
      </c>
      <c r="J2212" s="6" t="str">
        <f>OBV!F2212</f>
        <v>BEARISH</v>
      </c>
      <c r="K2212" s="6" t="str">
        <f>OBV!G2212</f>
        <v>NEUTRAL</v>
      </c>
      <c r="L2212" s="6" t="str">
        <f>OBV!H2212</f>
        <v>NEUTRAL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16.5</v>
      </c>
      <c r="Q2212" s="9">
        <f t="shared" si="344"/>
        <v>18.725000000000001</v>
      </c>
      <c r="R2212" s="9">
        <f t="shared" si="345"/>
        <v>26.625</v>
      </c>
      <c r="S2212" s="9">
        <f t="shared" si="346"/>
        <v>23.675000000000001</v>
      </c>
      <c r="T2212" s="9">
        <f t="shared" si="347"/>
        <v>22.875</v>
      </c>
      <c r="U2212" s="8">
        <f t="shared" si="348"/>
        <v>23.008333333333336</v>
      </c>
      <c r="V2212" s="8">
        <f t="shared" si="349"/>
        <v>22.975000000000001</v>
      </c>
    </row>
    <row r="2213" spans="1:22" ht="13.5" x14ac:dyDescent="0.25">
      <c r="A2213" s="3">
        <f>RSI!A2213</f>
        <v>45226</v>
      </c>
      <c r="B2213" s="2">
        <f>RSI!B2213</f>
        <v>4.7355999999999998</v>
      </c>
      <c r="C2213" s="2">
        <f>RSI!I2213</f>
        <v>59.689909778947069</v>
      </c>
      <c r="D2213" s="2">
        <f>MACD!E2213</f>
        <v>3.1190735954993443E-3</v>
      </c>
      <c r="E2213" s="2">
        <f>MACD!F2213</f>
        <v>-8.6084713011303562E-3</v>
      </c>
      <c r="F2213" s="2">
        <f>'Moving Avg'!D2213</f>
        <v>4.7224400000000006</v>
      </c>
      <c r="G2213" s="2">
        <f>'Moving Avg'!F2213</f>
        <v>4.7252600000000013</v>
      </c>
      <c r="H2213" s="2">
        <f>'Moving Avg'!G2213</f>
        <v>4.648252000000002</v>
      </c>
      <c r="I2213" s="2">
        <f>'Moving Avg'!H2213</f>
        <v>4.3884869999999969</v>
      </c>
      <c r="J2213" s="6" t="str">
        <f>OBV!F2213</f>
        <v>BEARISH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0</v>
      </c>
      <c r="O2213" s="8">
        <f t="shared" si="342"/>
        <v>50</v>
      </c>
      <c r="P2213" s="8">
        <f t="shared" si="343"/>
        <v>16.5</v>
      </c>
      <c r="Q2213" s="9">
        <f t="shared" si="344"/>
        <v>18.725000000000001</v>
      </c>
      <c r="R2213" s="9">
        <f t="shared" si="345"/>
        <v>26.625</v>
      </c>
      <c r="S2213" s="9">
        <f t="shared" si="346"/>
        <v>23.675000000000001</v>
      </c>
      <c r="T2213" s="9">
        <f t="shared" si="347"/>
        <v>22.875</v>
      </c>
      <c r="U2213" s="8">
        <f t="shared" si="348"/>
        <v>23.008333333333336</v>
      </c>
      <c r="V2213" s="8">
        <f t="shared" si="349"/>
        <v>22.975000000000001</v>
      </c>
    </row>
    <row r="2214" spans="1:22" ht="13.5" x14ac:dyDescent="0.25">
      <c r="A2214" s="3">
        <f>RSI!A2214</f>
        <v>45229</v>
      </c>
      <c r="B2214" s="2">
        <f>RSI!B2214</f>
        <v>4.6040000000000001</v>
      </c>
      <c r="C2214" s="2">
        <f>RSI!I2214</f>
        <v>36.068380680468415</v>
      </c>
      <c r="D2214" s="2">
        <f>MACD!E2214</f>
        <v>1.533862554090959E-2</v>
      </c>
      <c r="E2214" s="2">
        <f>MACD!F2214</f>
        <v>-3.8190519327223672E-3</v>
      </c>
      <c r="F2214" s="2">
        <f>'Moving Avg'!D2214</f>
        <v>4.6998799999999994</v>
      </c>
      <c r="G2214" s="2">
        <f>'Moving Avg'!F2214</f>
        <v>4.7252600000000005</v>
      </c>
      <c r="H2214" s="2">
        <f>'Moving Avg'!G2214</f>
        <v>4.6488520000000024</v>
      </c>
      <c r="I2214" s="2">
        <f>'Moving Avg'!H2214</f>
        <v>4.3896539999999966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0</v>
      </c>
      <c r="O2214" s="8">
        <f t="shared" si="342"/>
        <v>50</v>
      </c>
      <c r="P2214" s="8">
        <f t="shared" si="343"/>
        <v>16.5</v>
      </c>
      <c r="Q2214" s="9">
        <f t="shared" si="344"/>
        <v>18.725000000000001</v>
      </c>
      <c r="R2214" s="9">
        <f t="shared" si="345"/>
        <v>26.625</v>
      </c>
      <c r="S2214" s="9">
        <f t="shared" si="346"/>
        <v>23.675000000000001</v>
      </c>
      <c r="T2214" s="9">
        <f t="shared" si="347"/>
        <v>22.875</v>
      </c>
      <c r="U2214" s="8">
        <f t="shared" si="348"/>
        <v>23.008333333333336</v>
      </c>
      <c r="V2214" s="8">
        <f t="shared" si="349"/>
        <v>22.975000000000001</v>
      </c>
    </row>
    <row r="2215" spans="1:22" ht="13.5" x14ac:dyDescent="0.25">
      <c r="A2215" s="3">
        <f>RSI!A2215</f>
        <v>45230</v>
      </c>
      <c r="B2215" s="2">
        <f>RSI!B2215</f>
        <v>4.7168000000000001</v>
      </c>
      <c r="C2215" s="2">
        <f>RSI!I2215</f>
        <v>53.173804892807766</v>
      </c>
      <c r="D2215" s="2">
        <f>MACD!E2215</f>
        <v>1.7881708967758314E-2</v>
      </c>
      <c r="E2215" s="2">
        <f>MACD!F2215</f>
        <v>5.2110024737376907E-4</v>
      </c>
      <c r="F2215" s="2">
        <f>'Moving Avg'!D2215</f>
        <v>4.6998799999999994</v>
      </c>
      <c r="G2215" s="2">
        <f>'Moving Avg'!F2215</f>
        <v>4.7224400000000006</v>
      </c>
      <c r="H2215" s="2">
        <f>'Moving Avg'!G2215</f>
        <v>4.6510000000000025</v>
      </c>
      <c r="I2215" s="2">
        <f>'Moving Avg'!H2215</f>
        <v>4.3913849999999979</v>
      </c>
      <c r="J2215" s="6" t="str">
        <f>OBV!F2215</f>
        <v>BEARISH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50</v>
      </c>
      <c r="P2215" s="8">
        <f t="shared" si="343"/>
        <v>16.5</v>
      </c>
      <c r="Q2215" s="9">
        <f t="shared" si="344"/>
        <v>18.725000000000001</v>
      </c>
      <c r="R2215" s="9">
        <f t="shared" si="345"/>
        <v>26.625</v>
      </c>
      <c r="S2215" s="9">
        <f t="shared" si="346"/>
        <v>23.675000000000001</v>
      </c>
      <c r="T2215" s="9">
        <f t="shared" si="347"/>
        <v>22.875</v>
      </c>
      <c r="U2215" s="8">
        <f t="shared" si="348"/>
        <v>23.008333333333336</v>
      </c>
      <c r="V2215" s="8">
        <f t="shared" si="349"/>
        <v>22.975000000000001</v>
      </c>
    </row>
    <row r="2216" spans="1:22" ht="13.5" x14ac:dyDescent="0.25">
      <c r="A2216" s="3">
        <f>RSI!A2216</f>
        <v>45231</v>
      </c>
      <c r="B2216" s="2">
        <f>RSI!B2216</f>
        <v>4.7168000000000001</v>
      </c>
      <c r="C2216" s="2">
        <f>RSI!I2216</f>
        <v>53.173804892807766</v>
      </c>
      <c r="D2216" s="2">
        <f>MACD!E2216</f>
        <v>1.9884618103120921E-2</v>
      </c>
      <c r="E2216" s="2">
        <f>MACD!F2216</f>
        <v>4.3938038185231997E-3</v>
      </c>
      <c r="F2216" s="2">
        <f>'Moving Avg'!D2216</f>
        <v>4.7017599999999993</v>
      </c>
      <c r="G2216" s="2">
        <f>'Moving Avg'!F2216</f>
        <v>4.7196200000000008</v>
      </c>
      <c r="H2216" s="2">
        <f>'Moving Avg'!G2216</f>
        <v>4.6535020000000022</v>
      </c>
      <c r="I2216" s="2">
        <f>'Moving Avg'!H2216</f>
        <v>4.3932929999999972</v>
      </c>
      <c r="J2216" s="6" t="str">
        <f>OBV!F2216</f>
        <v>BEARISH</v>
      </c>
      <c r="K2216" s="6" t="str">
        <f>OBV!G2216</f>
        <v>NEUTRAL</v>
      </c>
      <c r="L2216" s="6" t="str">
        <f>OBV!H2216</f>
        <v>BEARISH DIVERGENCE</v>
      </c>
      <c r="M2216" s="8">
        <f t="shared" si="340"/>
        <v>25</v>
      </c>
      <c r="N2216" s="8">
        <f t="shared" si="341"/>
        <v>0</v>
      </c>
      <c r="O2216" s="8">
        <f t="shared" si="342"/>
        <v>50</v>
      </c>
      <c r="P2216" s="8">
        <f t="shared" si="343"/>
        <v>16.5</v>
      </c>
      <c r="Q2216" s="9">
        <f t="shared" si="344"/>
        <v>18.725000000000001</v>
      </c>
      <c r="R2216" s="9">
        <f t="shared" si="345"/>
        <v>26.625</v>
      </c>
      <c r="S2216" s="9">
        <f t="shared" si="346"/>
        <v>23.675000000000001</v>
      </c>
      <c r="T2216" s="9">
        <f t="shared" si="347"/>
        <v>22.875</v>
      </c>
      <c r="U2216" s="8">
        <f t="shared" si="348"/>
        <v>23.008333333333336</v>
      </c>
      <c r="V2216" s="8">
        <f t="shared" si="349"/>
        <v>22.975000000000001</v>
      </c>
    </row>
    <row r="2217" spans="1:22" ht="13.5" x14ac:dyDescent="0.25">
      <c r="A2217" s="3">
        <f>RSI!A2217</f>
        <v>45232</v>
      </c>
      <c r="B2217" s="2">
        <f>RSI!B2217</f>
        <v>4.7168000000000001</v>
      </c>
      <c r="C2217" s="2">
        <f>RSI!I2217</f>
        <v>53.173804892807773</v>
      </c>
      <c r="D2217" s="2">
        <f>MACD!E2217</f>
        <v>2.1441488586916968E-2</v>
      </c>
      <c r="E2217" s="2">
        <f>MACD!F2217</f>
        <v>7.803340772201954E-3</v>
      </c>
      <c r="F2217" s="2">
        <f>'Moving Avg'!D2217</f>
        <v>4.6979999999999995</v>
      </c>
      <c r="G2217" s="2">
        <f>'Moving Avg'!F2217</f>
        <v>4.7182100000000009</v>
      </c>
      <c r="H2217" s="2">
        <f>'Moving Avg'!G2217</f>
        <v>4.656004000000002</v>
      </c>
      <c r="I2217" s="2">
        <f>'Moving Avg'!H2217</f>
        <v>4.3949799999999977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0</v>
      </c>
      <c r="O2217" s="8">
        <f t="shared" si="342"/>
        <v>50</v>
      </c>
      <c r="P2217" s="8">
        <f t="shared" si="343"/>
        <v>16.5</v>
      </c>
      <c r="Q2217" s="9">
        <f t="shared" si="344"/>
        <v>18.725000000000001</v>
      </c>
      <c r="R2217" s="9">
        <f t="shared" si="345"/>
        <v>26.625</v>
      </c>
      <c r="S2217" s="9">
        <f t="shared" si="346"/>
        <v>23.675000000000001</v>
      </c>
      <c r="T2217" s="9">
        <f t="shared" si="347"/>
        <v>22.875</v>
      </c>
      <c r="U2217" s="8">
        <f t="shared" si="348"/>
        <v>23.008333333333336</v>
      </c>
      <c r="V2217" s="8">
        <f t="shared" si="349"/>
        <v>22.975000000000001</v>
      </c>
    </row>
    <row r="2218" spans="1:22" ht="13.5" x14ac:dyDescent="0.25">
      <c r="A2218" s="3">
        <f>RSI!A2218</f>
        <v>45233</v>
      </c>
      <c r="B2218" s="2">
        <f>RSI!B2218</f>
        <v>4.7168000000000001</v>
      </c>
      <c r="C2218" s="2">
        <f>RSI!I2218</f>
        <v>53.173804892807773</v>
      </c>
      <c r="D2218" s="2">
        <f>MACD!E2218</f>
        <v>2.2631156474939296E-2</v>
      </c>
      <c r="E2218" s="2">
        <f>MACD!F2218</f>
        <v>1.0768903912749423E-2</v>
      </c>
      <c r="F2218" s="2">
        <f>'Moving Avg'!D2218</f>
        <v>4.6942399999999997</v>
      </c>
      <c r="G2218" s="2">
        <f>'Moving Avg'!F2218</f>
        <v>4.716800000000001</v>
      </c>
      <c r="H2218" s="2">
        <f>'Moving Avg'!G2218</f>
        <v>4.6583280000000027</v>
      </c>
      <c r="I2218" s="2">
        <f>'Moving Avg'!H2218</f>
        <v>4.3968879999999979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0</v>
      </c>
      <c r="O2218" s="8">
        <f t="shared" si="342"/>
        <v>50</v>
      </c>
      <c r="P2218" s="8">
        <f t="shared" si="343"/>
        <v>16.5</v>
      </c>
      <c r="Q2218" s="9">
        <f t="shared" si="344"/>
        <v>18.725000000000001</v>
      </c>
      <c r="R2218" s="9">
        <f t="shared" si="345"/>
        <v>26.625</v>
      </c>
      <c r="S2218" s="9">
        <f t="shared" si="346"/>
        <v>23.675000000000001</v>
      </c>
      <c r="T2218" s="9">
        <f t="shared" si="347"/>
        <v>22.875</v>
      </c>
      <c r="U2218" s="8">
        <f t="shared" si="348"/>
        <v>23.008333333333336</v>
      </c>
      <c r="V2218" s="8">
        <f t="shared" si="349"/>
        <v>22.975000000000001</v>
      </c>
    </row>
    <row r="2219" spans="1:22" ht="13.5" x14ac:dyDescent="0.25">
      <c r="A2219" s="3">
        <f>RSI!A2219</f>
        <v>45236</v>
      </c>
      <c r="B2219" s="2">
        <f>RSI!B2219</f>
        <v>4.6980000000000004</v>
      </c>
      <c r="C2219" s="2">
        <f>RSI!I2219</f>
        <v>50.164918839029113</v>
      </c>
      <c r="D2219" s="2">
        <f>MACD!E2219</f>
        <v>2.2019857453020819E-2</v>
      </c>
      <c r="E2219" s="2">
        <f>MACD!F2219</f>
        <v>1.3019094620803702E-2</v>
      </c>
      <c r="F2219" s="2">
        <f>'Moving Avg'!D2219</f>
        <v>4.7130400000000003</v>
      </c>
      <c r="G2219" s="2">
        <f>'Moving Avg'!F2219</f>
        <v>4.7144500000000011</v>
      </c>
      <c r="H2219" s="2">
        <f>'Moving Avg'!G2219</f>
        <v>4.6602760000000023</v>
      </c>
      <c r="I2219" s="2">
        <f>'Moving Avg'!H2219</f>
        <v>4.3987019999999974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25</v>
      </c>
      <c r="N2219" s="8">
        <f t="shared" si="341"/>
        <v>0</v>
      </c>
      <c r="O2219" s="8">
        <f t="shared" si="342"/>
        <v>50</v>
      </c>
      <c r="P2219" s="8">
        <f t="shared" si="343"/>
        <v>83.5</v>
      </c>
      <c r="Q2219" s="9">
        <f t="shared" si="344"/>
        <v>28.774999999999999</v>
      </c>
      <c r="R2219" s="9">
        <f t="shared" si="345"/>
        <v>43.375</v>
      </c>
      <c r="S2219" s="9">
        <f t="shared" si="346"/>
        <v>53.825000000000003</v>
      </c>
      <c r="T2219" s="9">
        <f t="shared" si="347"/>
        <v>39.625</v>
      </c>
      <c r="U2219" s="8">
        <f t="shared" si="348"/>
        <v>41.991666666666667</v>
      </c>
      <c r="V2219" s="8">
        <f t="shared" si="349"/>
        <v>41.400000000000006</v>
      </c>
    </row>
    <row r="2220" spans="1:22" ht="13.5" x14ac:dyDescent="0.25">
      <c r="A2220" s="3">
        <f>RSI!A2220</f>
        <v>45237</v>
      </c>
      <c r="B2220" s="2">
        <f>RSI!B2220</f>
        <v>4.6980000000000004</v>
      </c>
      <c r="C2220" s="2">
        <f>RSI!I2220</f>
        <v>50.164918839029113</v>
      </c>
      <c r="D2220" s="2">
        <f>MACD!E2220</f>
        <v>2.1504225940657484E-2</v>
      </c>
      <c r="E2220" s="2">
        <f>MACD!F2220</f>
        <v>1.4716120884774458E-2</v>
      </c>
      <c r="F2220" s="2">
        <f>'Moving Avg'!D2220</f>
        <v>4.7092800000000006</v>
      </c>
      <c r="G2220" s="2">
        <f>'Moving Avg'!F2220</f>
        <v>4.7153900000000011</v>
      </c>
      <c r="H2220" s="2">
        <f>'Moving Avg'!G2220</f>
        <v>4.6622240000000028</v>
      </c>
      <c r="I2220" s="2">
        <f>'Moving Avg'!H2220</f>
        <v>4.400515999999997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0</v>
      </c>
      <c r="O2220" s="8">
        <f t="shared" si="342"/>
        <v>50</v>
      </c>
      <c r="P2220" s="8">
        <f t="shared" si="343"/>
        <v>16.5</v>
      </c>
      <c r="Q2220" s="9">
        <f t="shared" si="344"/>
        <v>18.725000000000001</v>
      </c>
      <c r="R2220" s="9">
        <f t="shared" si="345"/>
        <v>26.625</v>
      </c>
      <c r="S2220" s="9">
        <f t="shared" si="346"/>
        <v>23.675000000000001</v>
      </c>
      <c r="T2220" s="9">
        <f t="shared" si="347"/>
        <v>22.875</v>
      </c>
      <c r="U2220" s="8">
        <f t="shared" si="348"/>
        <v>23.008333333333336</v>
      </c>
      <c r="V2220" s="8">
        <f t="shared" si="349"/>
        <v>22.975000000000001</v>
      </c>
    </row>
    <row r="2221" spans="1:22" ht="13.5" x14ac:dyDescent="0.25">
      <c r="A2221" s="3">
        <f>RSI!A2221</f>
        <v>45238</v>
      </c>
      <c r="B2221" s="2">
        <f>RSI!B2221</f>
        <v>4.6980000000000004</v>
      </c>
      <c r="C2221" s="2">
        <f>RSI!I2221</f>
        <v>50.164918839029113</v>
      </c>
      <c r="D2221" s="2">
        <f>MACD!E2221</f>
        <v>1.9623269901733131E-2</v>
      </c>
      <c r="E2221" s="2">
        <f>MACD!F2221</f>
        <v>1.5697550688166192E-2</v>
      </c>
      <c r="F2221" s="2">
        <f>'Moving Avg'!D2221</f>
        <v>4.7055199999999999</v>
      </c>
      <c r="G2221" s="2">
        <f>'Moving Avg'!F2221</f>
        <v>4.716330000000001</v>
      </c>
      <c r="H2221" s="2">
        <f>'Moving Avg'!G2221</f>
        <v>4.6641720000000024</v>
      </c>
      <c r="I2221" s="2">
        <f>'Moving Avg'!H2221</f>
        <v>4.4023299999999965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25</v>
      </c>
      <c r="N2221" s="8">
        <f t="shared" si="341"/>
        <v>0</v>
      </c>
      <c r="O2221" s="8">
        <f t="shared" si="342"/>
        <v>50</v>
      </c>
      <c r="P2221" s="8">
        <f t="shared" si="343"/>
        <v>16.5</v>
      </c>
      <c r="Q2221" s="9">
        <f t="shared" si="344"/>
        <v>18.725000000000001</v>
      </c>
      <c r="R2221" s="9">
        <f t="shared" si="345"/>
        <v>26.625</v>
      </c>
      <c r="S2221" s="9">
        <f t="shared" si="346"/>
        <v>23.675000000000001</v>
      </c>
      <c r="T2221" s="9">
        <f t="shared" si="347"/>
        <v>22.875</v>
      </c>
      <c r="U2221" s="8">
        <f t="shared" si="348"/>
        <v>23.008333333333336</v>
      </c>
      <c r="V2221" s="8">
        <f t="shared" si="349"/>
        <v>22.975000000000001</v>
      </c>
    </row>
    <row r="2222" spans="1:22" ht="13.5" x14ac:dyDescent="0.25">
      <c r="A2222" s="3">
        <f>RSI!A2222</f>
        <v>45239</v>
      </c>
      <c r="B2222" s="2">
        <f>RSI!B2222</f>
        <v>4.6980000000000004</v>
      </c>
      <c r="C2222" s="2">
        <f>RSI!I2222</f>
        <v>50.164918839029113</v>
      </c>
      <c r="D2222" s="2">
        <f>MACD!E2222</f>
        <v>2.2371543433609808E-2</v>
      </c>
      <c r="E2222" s="2">
        <f>MACD!F2222</f>
        <v>1.7032349237254916E-2</v>
      </c>
      <c r="F2222" s="2">
        <f>'Moving Avg'!D2222</f>
        <v>4.7017600000000002</v>
      </c>
      <c r="G2222" s="2">
        <f>'Moving Avg'!F2222</f>
        <v>4.7144500000000011</v>
      </c>
      <c r="H2222" s="2">
        <f>'Moving Avg'!G2222</f>
        <v>4.6657660000000023</v>
      </c>
      <c r="I2222" s="2">
        <f>'Moving Avg'!H2222</f>
        <v>4.4043209999999959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25</v>
      </c>
      <c r="N2222" s="8">
        <f t="shared" si="341"/>
        <v>0</v>
      </c>
      <c r="O2222" s="8">
        <f t="shared" si="342"/>
        <v>50</v>
      </c>
      <c r="P2222" s="8">
        <f t="shared" si="343"/>
        <v>16.5</v>
      </c>
      <c r="Q2222" s="9">
        <f t="shared" si="344"/>
        <v>18.725000000000001</v>
      </c>
      <c r="R2222" s="9">
        <f t="shared" si="345"/>
        <v>26.625</v>
      </c>
      <c r="S2222" s="9">
        <f t="shared" si="346"/>
        <v>23.675000000000001</v>
      </c>
      <c r="T2222" s="9">
        <f t="shared" si="347"/>
        <v>22.875</v>
      </c>
      <c r="U2222" s="8">
        <f t="shared" si="348"/>
        <v>23.008333333333336</v>
      </c>
      <c r="V2222" s="8">
        <f t="shared" si="349"/>
        <v>22.975000000000001</v>
      </c>
    </row>
    <row r="2223" spans="1:22" ht="13.5" x14ac:dyDescent="0.25">
      <c r="A2223" s="3">
        <f>RSI!A2223</f>
        <v>45240</v>
      </c>
      <c r="B2223" s="2">
        <f>RSI!B2223</f>
        <v>4.6980000000000004</v>
      </c>
      <c r="C2223" s="2">
        <f>RSI!I2223</f>
        <v>50.164918839029113</v>
      </c>
      <c r="D2223" s="2">
        <f>MACD!E2223</f>
        <v>2.4698292856776938E-2</v>
      </c>
      <c r="E2223" s="2">
        <f>MACD!F2223</f>
        <v>1.8565537961159319E-2</v>
      </c>
      <c r="F2223" s="2">
        <f>'Moving Avg'!D2223</f>
        <v>4.6980000000000004</v>
      </c>
      <c r="G2223" s="2">
        <f>'Moving Avg'!F2223</f>
        <v>4.7125700000000013</v>
      </c>
      <c r="H2223" s="2">
        <f>'Moving Avg'!G2223</f>
        <v>4.6673600000000031</v>
      </c>
      <c r="I2223" s="2">
        <f>'Moving Avg'!H2223</f>
        <v>4.4070199999999957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  <c r="M2223" s="8">
        <f t="shared" si="340"/>
        <v>25</v>
      </c>
      <c r="N2223" s="8">
        <f t="shared" si="341"/>
        <v>0</v>
      </c>
      <c r="O2223" s="8">
        <f t="shared" si="342"/>
        <v>50</v>
      </c>
      <c r="P2223" s="8">
        <f t="shared" si="343"/>
        <v>16.5</v>
      </c>
      <c r="Q2223" s="9">
        <f t="shared" si="344"/>
        <v>18.725000000000001</v>
      </c>
      <c r="R2223" s="9">
        <f t="shared" si="345"/>
        <v>26.625</v>
      </c>
      <c r="S2223" s="9">
        <f t="shared" si="346"/>
        <v>23.675000000000001</v>
      </c>
      <c r="T2223" s="9">
        <f t="shared" si="347"/>
        <v>22.875</v>
      </c>
      <c r="U2223" s="8">
        <f t="shared" si="348"/>
        <v>23.008333333333336</v>
      </c>
      <c r="V2223" s="8">
        <f t="shared" si="349"/>
        <v>22.975000000000001</v>
      </c>
    </row>
    <row r="2224" spans="1:22" ht="13.5" x14ac:dyDescent="0.25">
      <c r="A2224" s="3">
        <f>RSI!A2224</f>
        <v>45243</v>
      </c>
      <c r="B2224" s="2">
        <f>RSI!B2224</f>
        <v>4.6980000000000004</v>
      </c>
      <c r="C2224" s="2">
        <f>RSI!I2224</f>
        <v>50.164918839029113</v>
      </c>
      <c r="D2224" s="2">
        <f>MACD!E2224</f>
        <v>6.4221188395228168E-3</v>
      </c>
      <c r="E2224" s="2">
        <f>MACD!F2224</f>
        <v>1.613685413683202E-2</v>
      </c>
      <c r="F2224" s="2">
        <f>'Moving Avg'!D2224</f>
        <v>4.6980000000000004</v>
      </c>
      <c r="G2224" s="2">
        <f>'Moving Avg'!F2224</f>
        <v>4.7106900000000014</v>
      </c>
      <c r="H2224" s="2">
        <f>'Moving Avg'!G2224</f>
        <v>4.6693080000000027</v>
      </c>
      <c r="I2224" s="2">
        <f>'Moving Avg'!H2224</f>
        <v>4.4094974999999952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25</v>
      </c>
      <c r="N2224" s="8">
        <f t="shared" si="341"/>
        <v>45</v>
      </c>
      <c r="O2224" s="8">
        <f t="shared" si="342"/>
        <v>50</v>
      </c>
      <c r="P2224" s="8">
        <f t="shared" si="343"/>
        <v>33</v>
      </c>
      <c r="Q2224" s="9">
        <f t="shared" si="344"/>
        <v>36.950000000000003</v>
      </c>
      <c r="R2224" s="9">
        <f t="shared" si="345"/>
        <v>39.75</v>
      </c>
      <c r="S2224" s="9">
        <f t="shared" si="346"/>
        <v>37.85</v>
      </c>
      <c r="T2224" s="9">
        <f t="shared" si="347"/>
        <v>38.25</v>
      </c>
      <c r="U2224" s="8">
        <f t="shared" si="348"/>
        <v>38.183333333333337</v>
      </c>
      <c r="V2224" s="8">
        <f t="shared" si="349"/>
        <v>38.200000000000003</v>
      </c>
    </row>
    <row r="2225" spans="1:22" ht="13.5" x14ac:dyDescent="0.25">
      <c r="A2225" s="3">
        <f>RSI!A2225</f>
        <v>45244</v>
      </c>
      <c r="B2225" s="2">
        <f>RSI!B2225</f>
        <v>4.6980000000000004</v>
      </c>
      <c r="C2225" s="2">
        <f>RSI!I2225</f>
        <v>50.164918839029113</v>
      </c>
      <c r="D2225" s="2">
        <f>MACD!E2225</f>
        <v>8.3126136255540217E-3</v>
      </c>
      <c r="E2225" s="2">
        <f>MACD!F2225</f>
        <v>1.4572006034576422E-2</v>
      </c>
      <c r="F2225" s="2">
        <f>'Moving Avg'!D2225</f>
        <v>4.6980000000000004</v>
      </c>
      <c r="G2225" s="2">
        <f>'Moving Avg'!F2225</f>
        <v>4.7088100000000015</v>
      </c>
      <c r="H2225" s="2">
        <f>'Moving Avg'!G2225</f>
        <v>4.6719640000000027</v>
      </c>
      <c r="I2225" s="2">
        <f>'Moving Avg'!H2225</f>
        <v>4.4120634999999959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25</v>
      </c>
      <c r="N2225" s="8">
        <f t="shared" si="341"/>
        <v>45</v>
      </c>
      <c r="O2225" s="8">
        <f t="shared" si="342"/>
        <v>50</v>
      </c>
      <c r="P2225" s="8">
        <f t="shared" si="343"/>
        <v>33</v>
      </c>
      <c r="Q2225" s="9">
        <f t="shared" si="344"/>
        <v>36.950000000000003</v>
      </c>
      <c r="R2225" s="9">
        <f t="shared" si="345"/>
        <v>39.75</v>
      </c>
      <c r="S2225" s="9">
        <f t="shared" si="346"/>
        <v>37.85</v>
      </c>
      <c r="T2225" s="9">
        <f t="shared" si="347"/>
        <v>38.25</v>
      </c>
      <c r="U2225" s="8">
        <f t="shared" si="348"/>
        <v>38.183333333333337</v>
      </c>
      <c r="V2225" s="8">
        <f t="shared" si="349"/>
        <v>38.200000000000003</v>
      </c>
    </row>
    <row r="2226" spans="1:22" ht="13.5" x14ac:dyDescent="0.25">
      <c r="A2226" s="3">
        <f>RSI!A2226</f>
        <v>45245</v>
      </c>
      <c r="B2226" s="2">
        <f>RSI!B2226</f>
        <v>4.7919999999999998</v>
      </c>
      <c r="C2226" s="2">
        <f>RSI!I2226</f>
        <v>66.220449337136358</v>
      </c>
      <c r="D2226" s="2">
        <f>MACD!E2226</f>
        <v>2.9503219208715237E-3</v>
      </c>
      <c r="E2226" s="2">
        <f>MACD!F2226</f>
        <v>1.2247669211835443E-2</v>
      </c>
      <c r="F2226" s="2">
        <f>'Moving Avg'!D2226</f>
        <v>4.716800000000001</v>
      </c>
      <c r="G2226" s="2">
        <f>'Moving Avg'!F2226</f>
        <v>4.7116300000000013</v>
      </c>
      <c r="H2226" s="2">
        <f>'Moving Avg'!G2226</f>
        <v>4.6765000000000034</v>
      </c>
      <c r="I2226" s="2">
        <f>'Moving Avg'!H2226</f>
        <v>4.4145689999999966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45</v>
      </c>
      <c r="O2226" s="8">
        <f t="shared" si="342"/>
        <v>50</v>
      </c>
      <c r="P2226" s="8">
        <f t="shared" si="343"/>
        <v>83.5</v>
      </c>
      <c r="Q2226" s="9">
        <f t="shared" si="344"/>
        <v>44.524999999999999</v>
      </c>
      <c r="R2226" s="9">
        <f t="shared" si="345"/>
        <v>52.375</v>
      </c>
      <c r="S2226" s="9">
        <f t="shared" si="346"/>
        <v>60.575000000000003</v>
      </c>
      <c r="T2226" s="9">
        <f t="shared" si="347"/>
        <v>50.875</v>
      </c>
      <c r="U2226" s="8">
        <f t="shared" si="348"/>
        <v>52.491666666666674</v>
      </c>
      <c r="V2226" s="8">
        <f t="shared" si="349"/>
        <v>52.087500000000006</v>
      </c>
    </row>
    <row r="2227" spans="1:22" ht="13.5" x14ac:dyDescent="0.25">
      <c r="A2227" s="3">
        <f>RSI!A2227</f>
        <v>45246</v>
      </c>
      <c r="B2227" s="2">
        <f>RSI!B2227</f>
        <v>4.7355999999999998</v>
      </c>
      <c r="C2227" s="2">
        <f>RSI!I2227</f>
        <v>54.810381017456969</v>
      </c>
      <c r="D2227" s="2">
        <f>MACD!E2227</f>
        <v>2.0362720448847682E-3</v>
      </c>
      <c r="E2227" s="2">
        <f>MACD!F2227</f>
        <v>1.0205389778445309E-2</v>
      </c>
      <c r="F2227" s="2">
        <f>'Moving Avg'!D2227</f>
        <v>4.7243200000000005</v>
      </c>
      <c r="G2227" s="2">
        <f>'Moving Avg'!F2227</f>
        <v>4.7116300000000013</v>
      </c>
      <c r="H2227" s="2">
        <f>'Moving Avg'!G2227</f>
        <v>4.6806160000000032</v>
      </c>
      <c r="I2227" s="2">
        <f>'Moving Avg'!H2227</f>
        <v>4.4167924999999961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25</v>
      </c>
      <c r="N2227" s="8">
        <f t="shared" si="341"/>
        <v>45</v>
      </c>
      <c r="O2227" s="8">
        <f t="shared" si="342"/>
        <v>50</v>
      </c>
      <c r="P2227" s="8">
        <f t="shared" si="343"/>
        <v>33</v>
      </c>
      <c r="Q2227" s="9">
        <f t="shared" si="344"/>
        <v>36.950000000000003</v>
      </c>
      <c r="R2227" s="9">
        <f t="shared" si="345"/>
        <v>39.75</v>
      </c>
      <c r="S2227" s="9">
        <f t="shared" si="346"/>
        <v>37.85</v>
      </c>
      <c r="T2227" s="9">
        <f t="shared" si="347"/>
        <v>38.25</v>
      </c>
      <c r="U2227" s="8">
        <f t="shared" si="348"/>
        <v>38.183333333333337</v>
      </c>
      <c r="V2227" s="8">
        <f t="shared" si="349"/>
        <v>38.200000000000003</v>
      </c>
    </row>
    <row r="2228" spans="1:22" ht="13.5" x14ac:dyDescent="0.25">
      <c r="A2228" s="3">
        <f>RSI!A2228</f>
        <v>45247</v>
      </c>
      <c r="B2228" s="2">
        <f>RSI!B2228</f>
        <v>4.7450000000000001</v>
      </c>
      <c r="C2228" s="2">
        <f>RSI!I2228</f>
        <v>56.166009132530341</v>
      </c>
      <c r="D2228" s="2">
        <f>MACD!E2228</f>
        <v>3.8638941219115708E-4</v>
      </c>
      <c r="E2228" s="2">
        <f>MACD!F2228</f>
        <v>8.241589705194478E-3</v>
      </c>
      <c r="F2228" s="2">
        <f>'Moving Avg'!D2228</f>
        <v>4.7337199999999999</v>
      </c>
      <c r="G2228" s="2">
        <f>'Moving Avg'!F2228</f>
        <v>4.7121000000000013</v>
      </c>
      <c r="H2228" s="2">
        <f>'Moving Avg'!G2228</f>
        <v>4.6836820000000037</v>
      </c>
      <c r="I2228" s="2">
        <f>'Moving Avg'!H2228</f>
        <v>4.419062999999996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25</v>
      </c>
      <c r="N2228" s="8">
        <f t="shared" si="341"/>
        <v>45</v>
      </c>
      <c r="O2228" s="8">
        <f t="shared" si="342"/>
        <v>50</v>
      </c>
      <c r="P2228" s="8">
        <f t="shared" si="343"/>
        <v>83.5</v>
      </c>
      <c r="Q2228" s="9">
        <f t="shared" si="344"/>
        <v>44.524999999999999</v>
      </c>
      <c r="R2228" s="9">
        <f t="shared" si="345"/>
        <v>52.375</v>
      </c>
      <c r="S2228" s="9">
        <f t="shared" si="346"/>
        <v>60.575000000000003</v>
      </c>
      <c r="T2228" s="9">
        <f t="shared" si="347"/>
        <v>50.875</v>
      </c>
      <c r="U2228" s="8">
        <f t="shared" si="348"/>
        <v>52.491666666666674</v>
      </c>
      <c r="V2228" s="8">
        <f t="shared" si="349"/>
        <v>52.087500000000006</v>
      </c>
    </row>
    <row r="2229" spans="1:22" ht="13.5" x14ac:dyDescent="0.25">
      <c r="A2229" s="3">
        <f>RSI!A2229</f>
        <v>45250</v>
      </c>
      <c r="B2229" s="2">
        <f>RSI!B2229</f>
        <v>4.7450000000000001</v>
      </c>
      <c r="C2229" s="2">
        <f>RSI!I2229</f>
        <v>56.166009132530341</v>
      </c>
      <c r="D2229" s="2">
        <f>MACD!E2229</f>
        <v>-4.124332187921631E-3</v>
      </c>
      <c r="E2229" s="2">
        <f>MACD!F2229</f>
        <v>5.7684053265712569E-3</v>
      </c>
      <c r="F2229" s="2">
        <f>'Moving Avg'!D2229</f>
        <v>4.7431200000000002</v>
      </c>
      <c r="G2229" s="2">
        <f>'Moving Avg'!F2229</f>
        <v>4.7135100000000012</v>
      </c>
      <c r="H2229" s="2">
        <f>'Moving Avg'!G2229</f>
        <v>4.6867480000000032</v>
      </c>
      <c r="I2229" s="2">
        <f>'Moving Avg'!H2229</f>
        <v>4.4213334999999958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45</v>
      </c>
      <c r="O2229" s="8">
        <f t="shared" si="342"/>
        <v>50</v>
      </c>
      <c r="P2229" s="8">
        <f t="shared" si="343"/>
        <v>83.5</v>
      </c>
      <c r="Q2229" s="9">
        <f t="shared" si="344"/>
        <v>44.524999999999999</v>
      </c>
      <c r="R2229" s="9">
        <f t="shared" si="345"/>
        <v>52.375</v>
      </c>
      <c r="S2229" s="9">
        <f t="shared" si="346"/>
        <v>60.575000000000003</v>
      </c>
      <c r="T2229" s="9">
        <f t="shared" si="347"/>
        <v>50.875</v>
      </c>
      <c r="U2229" s="8">
        <f t="shared" si="348"/>
        <v>52.491666666666674</v>
      </c>
      <c r="V2229" s="8">
        <f t="shared" si="349"/>
        <v>52.087500000000006</v>
      </c>
    </row>
    <row r="2230" spans="1:22" ht="13.5" x14ac:dyDescent="0.25">
      <c r="A2230" s="3">
        <f>RSI!A2230</f>
        <v>45251</v>
      </c>
      <c r="B2230" s="2">
        <f>RSI!B2230</f>
        <v>4.7919999999999998</v>
      </c>
      <c r="C2230" s="2">
        <f>RSI!I2230</f>
        <v>62.661323543185247</v>
      </c>
      <c r="D2230" s="2">
        <f>MACD!E2230</f>
        <v>-1.1628466408090787E-2</v>
      </c>
      <c r="E2230" s="2">
        <f>MACD!F2230</f>
        <v>2.289030979638848E-3</v>
      </c>
      <c r="F2230" s="2">
        <f>'Moving Avg'!D2230</f>
        <v>4.7619200000000008</v>
      </c>
      <c r="G2230" s="2">
        <f>'Moving Avg'!F2230</f>
        <v>4.717270000000001</v>
      </c>
      <c r="H2230" s="2">
        <f>'Moving Avg'!G2230</f>
        <v>4.6907540000000036</v>
      </c>
      <c r="I2230" s="2">
        <f>'Moving Avg'!H2230</f>
        <v>4.4238389999999956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45</v>
      </c>
      <c r="O2230" s="8">
        <f t="shared" si="342"/>
        <v>50</v>
      </c>
      <c r="P2230" s="8">
        <f t="shared" si="343"/>
        <v>83.5</v>
      </c>
      <c r="Q2230" s="9">
        <f t="shared" si="344"/>
        <v>44.524999999999999</v>
      </c>
      <c r="R2230" s="9">
        <f t="shared" si="345"/>
        <v>52.375</v>
      </c>
      <c r="S2230" s="9">
        <f t="shared" si="346"/>
        <v>60.575000000000003</v>
      </c>
      <c r="T2230" s="9">
        <f t="shared" si="347"/>
        <v>50.875</v>
      </c>
      <c r="U2230" s="8">
        <f t="shared" si="348"/>
        <v>52.491666666666674</v>
      </c>
      <c r="V2230" s="8">
        <f t="shared" si="349"/>
        <v>52.087500000000006</v>
      </c>
    </row>
    <row r="2231" spans="1:22" ht="13.5" x14ac:dyDescent="0.25">
      <c r="A2231" s="3">
        <f>RSI!A2231</f>
        <v>45252</v>
      </c>
      <c r="B2231" s="2">
        <f>RSI!B2231</f>
        <v>4.7919999999999998</v>
      </c>
      <c r="C2231" s="2">
        <f>RSI!I2231</f>
        <v>62.661323543185247</v>
      </c>
      <c r="D2231" s="2">
        <f>MACD!E2231</f>
        <v>-1.8446480781065588E-2</v>
      </c>
      <c r="E2231" s="2">
        <f>MACD!F2231</f>
        <v>-1.8580713725020394E-3</v>
      </c>
      <c r="F2231" s="2">
        <f>'Moving Avg'!D2231</f>
        <v>4.7619200000000008</v>
      </c>
      <c r="G2231" s="2">
        <f>'Moving Avg'!F2231</f>
        <v>4.7215000000000007</v>
      </c>
      <c r="H2231" s="2">
        <f>'Moving Avg'!G2231</f>
        <v>4.6951140000000029</v>
      </c>
      <c r="I2231" s="2">
        <f>'Moving Avg'!H2231</f>
        <v>4.4263444999999964</v>
      </c>
      <c r="J2231" s="6" t="str">
        <f>OBV!F2231</f>
        <v>BEARISH</v>
      </c>
      <c r="K2231" s="6" t="str">
        <f>OBV!G2231</f>
        <v>NEUTRAL</v>
      </c>
      <c r="L2231" s="6" t="str">
        <f>OBV!H2231</f>
        <v>NEUTRAL</v>
      </c>
      <c r="M2231" s="8">
        <f t="shared" si="340"/>
        <v>25</v>
      </c>
      <c r="N2231" s="8">
        <f t="shared" si="341"/>
        <v>45</v>
      </c>
      <c r="O2231" s="8">
        <f t="shared" si="342"/>
        <v>50</v>
      </c>
      <c r="P2231" s="8">
        <f t="shared" si="343"/>
        <v>16.5</v>
      </c>
      <c r="Q2231" s="9">
        <f t="shared" si="344"/>
        <v>34.475000000000001</v>
      </c>
      <c r="R2231" s="9">
        <f t="shared" si="345"/>
        <v>35.625</v>
      </c>
      <c r="S2231" s="9">
        <f t="shared" si="346"/>
        <v>30.425000000000001</v>
      </c>
      <c r="T2231" s="9">
        <f t="shared" si="347"/>
        <v>34.125</v>
      </c>
      <c r="U2231" s="8">
        <f t="shared" si="348"/>
        <v>33.508333333333333</v>
      </c>
      <c r="V2231" s="8">
        <f t="shared" si="349"/>
        <v>33.662499999999994</v>
      </c>
    </row>
    <row r="2232" spans="1:22" ht="13.5" x14ac:dyDescent="0.25">
      <c r="A2232" s="3">
        <f>RSI!A2232</f>
        <v>45253</v>
      </c>
      <c r="B2232" s="2">
        <f>RSI!B2232</f>
        <v>4.7919999999999998</v>
      </c>
      <c r="C2232" s="2">
        <f>RSI!I2232</f>
        <v>62.661323543185247</v>
      </c>
      <c r="D2232" s="2">
        <f>MACD!E2232</f>
        <v>-2.4649238699709919E-2</v>
      </c>
      <c r="E2232" s="2">
        <f>MACD!F2232</f>
        <v>-6.4163048379436149E-3</v>
      </c>
      <c r="F2232" s="2">
        <f>'Moving Avg'!D2232</f>
        <v>4.7732000000000001</v>
      </c>
      <c r="G2232" s="2">
        <f>'Moving Avg'!F2232</f>
        <v>4.7243200000000005</v>
      </c>
      <c r="H2232" s="2">
        <f>'Moving Avg'!G2232</f>
        <v>4.6994740000000039</v>
      </c>
      <c r="I2232" s="2">
        <f>'Moving Avg'!H2232</f>
        <v>4.4289384999999957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45</v>
      </c>
      <c r="O2232" s="8">
        <f t="shared" si="342"/>
        <v>50</v>
      </c>
      <c r="P2232" s="8">
        <f t="shared" si="343"/>
        <v>83.5</v>
      </c>
      <c r="Q2232" s="9">
        <f t="shared" si="344"/>
        <v>44.524999999999999</v>
      </c>
      <c r="R2232" s="9">
        <f t="shared" si="345"/>
        <v>52.375</v>
      </c>
      <c r="S2232" s="9">
        <f t="shared" si="346"/>
        <v>60.575000000000003</v>
      </c>
      <c r="T2232" s="9">
        <f t="shared" si="347"/>
        <v>50.875</v>
      </c>
      <c r="U2232" s="8">
        <f t="shared" si="348"/>
        <v>52.491666666666674</v>
      </c>
      <c r="V2232" s="8">
        <f t="shared" si="349"/>
        <v>52.087500000000006</v>
      </c>
    </row>
    <row r="2233" spans="1:22" ht="13.5" x14ac:dyDescent="0.25">
      <c r="A2233" s="3">
        <f>RSI!A2233</f>
        <v>45254</v>
      </c>
      <c r="B2233" s="2">
        <f>RSI!B2233</f>
        <v>4.7732000000000001</v>
      </c>
      <c r="C2233" s="2">
        <f>RSI!I2233</f>
        <v>58.342289059077018</v>
      </c>
      <c r="D2233" s="2">
        <f>MACD!E2233</f>
        <v>-2.8906678793237717E-2</v>
      </c>
      <c r="E2233" s="2">
        <f>MACD!F2233</f>
        <v>-1.0914379629002435E-2</v>
      </c>
      <c r="F2233" s="2">
        <f>'Moving Avg'!D2233</f>
        <v>4.7788399999999998</v>
      </c>
      <c r="G2233" s="2">
        <f>'Moving Avg'!F2233</f>
        <v>4.7262000000000004</v>
      </c>
      <c r="H2233" s="2">
        <f>'Moving Avg'!G2233</f>
        <v>4.7039880000000034</v>
      </c>
      <c r="I2233" s="2">
        <f>'Moving Avg'!H2233</f>
        <v>4.4314384999999961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0"/>
        <v>25</v>
      </c>
      <c r="N2233" s="8">
        <f t="shared" si="341"/>
        <v>45</v>
      </c>
      <c r="O2233" s="8">
        <f t="shared" si="342"/>
        <v>50</v>
      </c>
      <c r="P2233" s="8">
        <f t="shared" si="343"/>
        <v>83.5</v>
      </c>
      <c r="Q2233" s="9">
        <f t="shared" si="344"/>
        <v>44.524999999999999</v>
      </c>
      <c r="R2233" s="9">
        <f t="shared" si="345"/>
        <v>52.375</v>
      </c>
      <c r="S2233" s="9">
        <f t="shared" si="346"/>
        <v>60.575000000000003</v>
      </c>
      <c r="T2233" s="9">
        <f t="shared" si="347"/>
        <v>50.875</v>
      </c>
      <c r="U2233" s="8">
        <f t="shared" si="348"/>
        <v>52.491666666666674</v>
      </c>
      <c r="V2233" s="8">
        <f t="shared" si="349"/>
        <v>52.087500000000006</v>
      </c>
    </row>
    <row r="2234" spans="1:22" ht="13.5" x14ac:dyDescent="0.25">
      <c r="A2234" s="3">
        <f>RSI!A2234</f>
        <v>45257</v>
      </c>
      <c r="B2234" s="2">
        <f>RSI!B2234</f>
        <v>4.7732000000000001</v>
      </c>
      <c r="C2234" s="2">
        <f>RSI!I2234</f>
        <v>58.342289059077018</v>
      </c>
      <c r="D2234" s="2">
        <f>MACD!E2234</f>
        <v>-3.2769839222146935E-2</v>
      </c>
      <c r="E2234" s="2">
        <f>MACD!F2234</f>
        <v>-1.5285471547631335E-2</v>
      </c>
      <c r="F2234" s="2">
        <f>'Moving Avg'!D2234</f>
        <v>4.7844800000000003</v>
      </c>
      <c r="G2234" s="2">
        <f>'Moving Avg'!F2234</f>
        <v>4.7346600000000008</v>
      </c>
      <c r="H2234" s="2">
        <f>'Moving Avg'!G2234</f>
        <v>4.7085020000000037</v>
      </c>
      <c r="I2234" s="2">
        <f>'Moving Avg'!H2234</f>
        <v>4.4340709999999959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25</v>
      </c>
      <c r="N2234" s="8">
        <f t="shared" si="341"/>
        <v>45</v>
      </c>
      <c r="O2234" s="8">
        <f t="shared" si="342"/>
        <v>50</v>
      </c>
      <c r="P2234" s="8">
        <f t="shared" si="343"/>
        <v>83.5</v>
      </c>
      <c r="Q2234" s="9">
        <f t="shared" si="344"/>
        <v>44.524999999999999</v>
      </c>
      <c r="R2234" s="9">
        <f t="shared" si="345"/>
        <v>52.375</v>
      </c>
      <c r="S2234" s="9">
        <f t="shared" si="346"/>
        <v>60.575000000000003</v>
      </c>
      <c r="T2234" s="9">
        <f t="shared" si="347"/>
        <v>50.875</v>
      </c>
      <c r="U2234" s="8">
        <f t="shared" si="348"/>
        <v>52.491666666666674</v>
      </c>
      <c r="V2234" s="8">
        <f t="shared" si="349"/>
        <v>52.087500000000006</v>
      </c>
    </row>
    <row r="2235" spans="1:22" ht="13.5" x14ac:dyDescent="0.25">
      <c r="A2235" s="3">
        <f>RSI!A2235</f>
        <v>45258</v>
      </c>
      <c r="B2235" s="2">
        <f>RSI!B2235</f>
        <v>4.7450000000000001</v>
      </c>
      <c r="C2235" s="2">
        <f>RSI!I2235</f>
        <v>52.095614267535339</v>
      </c>
      <c r="D2235" s="2">
        <f>MACD!E2235</f>
        <v>-3.4191177572749254E-2</v>
      </c>
      <c r="E2235" s="2">
        <f>MACD!F2235</f>
        <v>-1.9066612752654921E-2</v>
      </c>
      <c r="F2235" s="2">
        <f>'Moving Avg'!D2235</f>
        <v>4.77508</v>
      </c>
      <c r="G2235" s="2">
        <f>'Moving Avg'!F2235</f>
        <v>4.7360700000000007</v>
      </c>
      <c r="H2235" s="2">
        <f>'Moving Avg'!G2235</f>
        <v>4.7124520000000034</v>
      </c>
      <c r="I2235" s="2">
        <f>'Moving Avg'!H2235</f>
        <v>4.4368279999999967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45</v>
      </c>
      <c r="O2235" s="8">
        <f t="shared" si="342"/>
        <v>50</v>
      </c>
      <c r="P2235" s="8">
        <f t="shared" si="343"/>
        <v>16.5</v>
      </c>
      <c r="Q2235" s="9">
        <f t="shared" si="344"/>
        <v>34.475000000000001</v>
      </c>
      <c r="R2235" s="9">
        <f t="shared" si="345"/>
        <v>35.625</v>
      </c>
      <c r="S2235" s="9">
        <f t="shared" si="346"/>
        <v>30.425000000000001</v>
      </c>
      <c r="T2235" s="9">
        <f t="shared" si="347"/>
        <v>34.125</v>
      </c>
      <c r="U2235" s="8">
        <f t="shared" si="348"/>
        <v>33.508333333333333</v>
      </c>
      <c r="V2235" s="8">
        <f t="shared" si="349"/>
        <v>33.662499999999994</v>
      </c>
    </row>
    <row r="2236" spans="1:22" ht="13.5" x14ac:dyDescent="0.25">
      <c r="A2236" s="3">
        <f>RSI!A2236</f>
        <v>45259</v>
      </c>
      <c r="B2236" s="2">
        <f>RSI!B2236</f>
        <v>4.7732000000000001</v>
      </c>
      <c r="C2236" s="2">
        <f>RSI!I2236</f>
        <v>57.048194702994039</v>
      </c>
      <c r="D2236" s="2">
        <f>MACD!E2236</f>
        <v>-2.3078081664271721E-2</v>
      </c>
      <c r="E2236" s="2">
        <f>MACD!F2236</f>
        <v>-1.9868906534978283E-2</v>
      </c>
      <c r="F2236" s="2">
        <f>'Moving Avg'!D2236</f>
        <v>4.7713200000000002</v>
      </c>
      <c r="G2236" s="2">
        <f>'Moving Avg'!F2236</f>
        <v>4.7388900000000005</v>
      </c>
      <c r="H2236" s="2">
        <f>'Moving Avg'!G2236</f>
        <v>4.7166120000000031</v>
      </c>
      <c r="I2236" s="2">
        <f>'Moving Avg'!H2236</f>
        <v>4.4401684999999969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45</v>
      </c>
      <c r="O2236" s="8">
        <f t="shared" si="342"/>
        <v>50</v>
      </c>
      <c r="P2236" s="8">
        <f t="shared" si="343"/>
        <v>16.5</v>
      </c>
      <c r="Q2236" s="9">
        <f t="shared" si="344"/>
        <v>34.475000000000001</v>
      </c>
      <c r="R2236" s="9">
        <f t="shared" si="345"/>
        <v>35.625</v>
      </c>
      <c r="S2236" s="9">
        <f t="shared" si="346"/>
        <v>30.425000000000001</v>
      </c>
      <c r="T2236" s="9">
        <f t="shared" si="347"/>
        <v>34.125</v>
      </c>
      <c r="U2236" s="8">
        <f t="shared" si="348"/>
        <v>33.508333333333333</v>
      </c>
      <c r="V2236" s="8">
        <f t="shared" si="349"/>
        <v>33.662499999999994</v>
      </c>
    </row>
    <row r="2237" spans="1:22" ht="13.5" x14ac:dyDescent="0.25">
      <c r="A2237" s="3">
        <f>RSI!A2237</f>
        <v>45260</v>
      </c>
      <c r="B2237" s="2">
        <f>RSI!B2237</f>
        <v>4.7732000000000001</v>
      </c>
      <c r="C2237" s="2">
        <f>RSI!I2237</f>
        <v>57.048194702994039</v>
      </c>
      <c r="D2237" s="2">
        <f>MACD!E2237</f>
        <v>-2.2570920121570026E-2</v>
      </c>
      <c r="E2237" s="2">
        <f>MACD!F2237</f>
        <v>-2.0409309252296632E-2</v>
      </c>
      <c r="F2237" s="2">
        <f>'Moving Avg'!D2237</f>
        <v>4.7675599999999996</v>
      </c>
      <c r="G2237" s="2">
        <f>'Moving Avg'!F2237</f>
        <v>4.7417100000000003</v>
      </c>
      <c r="H2237" s="2">
        <f>'Moving Avg'!G2237</f>
        <v>4.7181160000000029</v>
      </c>
      <c r="I2237" s="2">
        <f>'Moving Avg'!H2237</f>
        <v>4.443110499999996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45</v>
      </c>
      <c r="O2237" s="8">
        <f t="shared" si="342"/>
        <v>50</v>
      </c>
      <c r="P2237" s="8">
        <f t="shared" si="343"/>
        <v>16.5</v>
      </c>
      <c r="Q2237" s="9">
        <f t="shared" si="344"/>
        <v>34.475000000000001</v>
      </c>
      <c r="R2237" s="9">
        <f t="shared" si="345"/>
        <v>35.625</v>
      </c>
      <c r="S2237" s="9">
        <f t="shared" si="346"/>
        <v>30.425000000000001</v>
      </c>
      <c r="T2237" s="9">
        <f t="shared" si="347"/>
        <v>34.125</v>
      </c>
      <c r="U2237" s="8">
        <f t="shared" si="348"/>
        <v>33.508333333333333</v>
      </c>
      <c r="V2237" s="8">
        <f t="shared" si="349"/>
        <v>33.662499999999994</v>
      </c>
    </row>
    <row r="2238" spans="1:22" ht="13.5" x14ac:dyDescent="0.25">
      <c r="A2238" s="3">
        <f>RSI!A2238</f>
        <v>45261</v>
      </c>
      <c r="B2238" s="2">
        <f>RSI!B2238</f>
        <v>4.7732000000000001</v>
      </c>
      <c r="C2238" s="2">
        <f>RSI!I2238</f>
        <v>57.048194702994039</v>
      </c>
      <c r="D2238" s="2">
        <f>MACD!E2238</f>
        <v>-2.0898689053964858E-2</v>
      </c>
      <c r="E2238" s="2">
        <f>MACD!F2238</f>
        <v>-2.0507185212630279E-2</v>
      </c>
      <c r="F2238" s="2">
        <f>'Moving Avg'!D2238</f>
        <v>4.7675599999999996</v>
      </c>
      <c r="G2238" s="2">
        <f>'Moving Avg'!F2238</f>
        <v>4.744530000000001</v>
      </c>
      <c r="H2238" s="2">
        <f>'Moving Avg'!G2238</f>
        <v>4.7199960000000036</v>
      </c>
      <c r="I2238" s="2">
        <f>'Moving Avg'!H2238</f>
        <v>4.446052499999996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45</v>
      </c>
      <c r="O2238" s="8">
        <f t="shared" si="342"/>
        <v>50</v>
      </c>
      <c r="P2238" s="8">
        <f t="shared" si="343"/>
        <v>16.5</v>
      </c>
      <c r="Q2238" s="9">
        <f t="shared" si="344"/>
        <v>34.475000000000001</v>
      </c>
      <c r="R2238" s="9">
        <f t="shared" si="345"/>
        <v>35.625</v>
      </c>
      <c r="S2238" s="9">
        <f t="shared" si="346"/>
        <v>30.425000000000001</v>
      </c>
      <c r="T2238" s="9">
        <f t="shared" si="347"/>
        <v>34.125</v>
      </c>
      <c r="U2238" s="8">
        <f t="shared" si="348"/>
        <v>33.508333333333333</v>
      </c>
      <c r="V2238" s="8">
        <f t="shared" si="349"/>
        <v>33.662499999999994</v>
      </c>
    </row>
    <row r="2239" spans="1:22" ht="13.5" x14ac:dyDescent="0.25">
      <c r="A2239" s="3">
        <f>RSI!A2239</f>
        <v>45264</v>
      </c>
      <c r="B2239" s="2">
        <f>RSI!B2239</f>
        <v>4.7732000000000001</v>
      </c>
      <c r="C2239" s="2">
        <f>RSI!I2239</f>
        <v>57.048194702994039</v>
      </c>
      <c r="D2239" s="2">
        <f>MACD!E2239</f>
        <v>-1.9671742330867659E-2</v>
      </c>
      <c r="E2239" s="2">
        <f>MACD!F2239</f>
        <v>-2.0340096636277755E-2</v>
      </c>
      <c r="F2239" s="2">
        <f>'Moving Avg'!D2239</f>
        <v>4.7675599999999996</v>
      </c>
      <c r="G2239" s="2">
        <f>'Moving Avg'!F2239</f>
        <v>4.7482900000000008</v>
      </c>
      <c r="H2239" s="2">
        <f>'Moving Avg'!G2239</f>
        <v>4.7218760000000035</v>
      </c>
      <c r="I2239" s="2">
        <f>'Moving Avg'!H2239</f>
        <v>4.4490389999999964</v>
      </c>
      <c r="J2239" s="6" t="str">
        <f>OBV!F2239</f>
        <v>BEARISH</v>
      </c>
      <c r="K2239" s="6" t="str">
        <f>OBV!G2239</f>
        <v>NEUTRAL</v>
      </c>
      <c r="L2239" s="6" t="str">
        <f>OBV!H2239</f>
        <v>NEUTRAL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45265</v>
      </c>
      <c r="B2240" s="2">
        <f>RSI!B2240</f>
        <v>4.7732000000000001</v>
      </c>
      <c r="C2240" s="2">
        <f>RSI!I2240</f>
        <v>57.048194702994039</v>
      </c>
      <c r="D2240" s="2">
        <f>MACD!E2240</f>
        <v>-1.157687817652242E-2</v>
      </c>
      <c r="E2240" s="2">
        <f>MACD!F2240</f>
        <v>-1.8587452944326687E-2</v>
      </c>
      <c r="F2240" s="2">
        <f>'Moving Avg'!D2240</f>
        <v>4.7732000000000001</v>
      </c>
      <c r="G2240" s="2">
        <f>'Moving Avg'!F2240</f>
        <v>4.7520500000000014</v>
      </c>
      <c r="H2240" s="2">
        <f>'Moving Avg'!G2240</f>
        <v>4.7246960000000033</v>
      </c>
      <c r="I2240" s="2">
        <f>'Moving Avg'!H2240</f>
        <v>4.4521139999999972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83.5</v>
      </c>
      <c r="Q2240" s="9">
        <f t="shared" si="344"/>
        <v>28.774999999999999</v>
      </c>
      <c r="R2240" s="9">
        <f t="shared" si="345"/>
        <v>43.375</v>
      </c>
      <c r="S2240" s="9">
        <f t="shared" si="346"/>
        <v>53.825000000000003</v>
      </c>
      <c r="T2240" s="9">
        <f t="shared" si="347"/>
        <v>39.625</v>
      </c>
      <c r="U2240" s="8">
        <f t="shared" si="348"/>
        <v>41.991666666666667</v>
      </c>
      <c r="V2240" s="8">
        <f t="shared" si="349"/>
        <v>41.400000000000006</v>
      </c>
    </row>
    <row r="2241" spans="1:22" ht="13.5" x14ac:dyDescent="0.25">
      <c r="A2241" s="3">
        <f>RSI!A2241</f>
        <v>45266</v>
      </c>
      <c r="B2241" s="2">
        <f>RSI!B2241</f>
        <v>4.7732000000000001</v>
      </c>
      <c r="C2241" s="2">
        <f>RSI!I2241</f>
        <v>57.048194702994039</v>
      </c>
      <c r="D2241" s="2">
        <f>MACD!E2241</f>
        <v>-4.8885728911916004E-3</v>
      </c>
      <c r="E2241" s="2">
        <f>MACD!F2241</f>
        <v>-1.5847676933699671E-2</v>
      </c>
      <c r="F2241" s="2">
        <f>'Moving Avg'!D2241</f>
        <v>4.7732000000000001</v>
      </c>
      <c r="G2241" s="2">
        <f>'Moving Avg'!F2241</f>
        <v>4.7558100000000012</v>
      </c>
      <c r="H2241" s="2">
        <f>'Moving Avg'!G2241</f>
        <v>4.7278920000000024</v>
      </c>
      <c r="I2241" s="2">
        <f>'Moving Avg'!H2241</f>
        <v>4.4551889999999963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33</v>
      </c>
      <c r="Q2241" s="9">
        <f t="shared" si="344"/>
        <v>21.2</v>
      </c>
      <c r="R2241" s="9">
        <f t="shared" si="345"/>
        <v>30.75</v>
      </c>
      <c r="S2241" s="9">
        <f t="shared" si="346"/>
        <v>31.1</v>
      </c>
      <c r="T2241" s="9">
        <f t="shared" si="347"/>
        <v>27</v>
      </c>
      <c r="U2241" s="8">
        <f t="shared" si="348"/>
        <v>27.683333333333337</v>
      </c>
      <c r="V2241" s="8">
        <f t="shared" si="349"/>
        <v>27.512500000000003</v>
      </c>
    </row>
    <row r="2242" spans="1:22" ht="13.5" x14ac:dyDescent="0.25">
      <c r="A2242" s="3">
        <f>RSI!A2242</f>
        <v>45267</v>
      </c>
      <c r="B2242" s="2">
        <f>RSI!B2242</f>
        <v>4.7732000000000001</v>
      </c>
      <c r="C2242" s="2">
        <f>RSI!I2242</f>
        <v>57.048194702994039</v>
      </c>
      <c r="D2242" s="2">
        <f>MACD!E2242</f>
        <v>6.2150757898127296E-4</v>
      </c>
      <c r="E2242" s="2">
        <f>MACD!F2242</f>
        <v>-1.2553840031163483E-2</v>
      </c>
      <c r="F2242" s="2">
        <f>'Moving Avg'!D2242</f>
        <v>4.7732000000000001</v>
      </c>
      <c r="G2242" s="2">
        <f>'Moving Avg'!F2242</f>
        <v>4.7595700000000019</v>
      </c>
      <c r="H2242" s="2">
        <f>'Moving Avg'!G2242</f>
        <v>4.7312760000000029</v>
      </c>
      <c r="I2242" s="2">
        <f>'Moving Avg'!H2242</f>
        <v>4.4583079999999971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21.2</v>
      </c>
      <c r="R2242" s="9">
        <f t="shared" si="345"/>
        <v>30.75</v>
      </c>
      <c r="S2242" s="9">
        <f t="shared" si="346"/>
        <v>31.1</v>
      </c>
      <c r="T2242" s="9">
        <f t="shared" si="347"/>
        <v>27</v>
      </c>
      <c r="U2242" s="8">
        <f t="shared" si="348"/>
        <v>27.683333333333337</v>
      </c>
      <c r="V2242" s="8">
        <f t="shared" si="349"/>
        <v>27.512500000000003</v>
      </c>
    </row>
    <row r="2243" spans="1:22" ht="13.5" x14ac:dyDescent="0.25">
      <c r="A2243" s="3">
        <f>RSI!A2243</f>
        <v>45268</v>
      </c>
      <c r="B2243" s="2">
        <f>RSI!B2243</f>
        <v>4.7450000000000001</v>
      </c>
      <c r="C2243" s="2">
        <f>RSI!I2243</f>
        <v>48.60627221204043</v>
      </c>
      <c r="D2243" s="2">
        <f>MACD!E2243</f>
        <v>4.3422656957377015E-3</v>
      </c>
      <c r="E2243" s="2">
        <f>MACD!F2243</f>
        <v>-9.1746188857832461E-3</v>
      </c>
      <c r="F2243" s="2">
        <f>'Moving Avg'!D2243</f>
        <v>4.7675600000000005</v>
      </c>
      <c r="G2243" s="2">
        <f>'Moving Avg'!F2243</f>
        <v>4.7619200000000017</v>
      </c>
      <c r="H2243" s="2">
        <f>'Moving Avg'!G2243</f>
        <v>4.7340960000000027</v>
      </c>
      <c r="I2243" s="2">
        <f>'Moving Avg'!H2243</f>
        <v>4.4612859999999968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18.725000000000001</v>
      </c>
      <c r="R2243" s="9">
        <f t="shared" ref="R2243:R2306" si="355">M2243*0.2+N2243*0.2+O2243*0.35+P2243*0.25</f>
        <v>26.625</v>
      </c>
      <c r="S2243" s="9">
        <f t="shared" ref="S2243:S2306" si="356">M2243*0.15+N2243*0.15+O2243*0.25+P2243*0.45</f>
        <v>23.675000000000001</v>
      </c>
      <c r="T2243" s="9">
        <f t="shared" ref="T2243:T2306" si="357">0.25*SUM(M2243:P2243)</f>
        <v>22.875</v>
      </c>
      <c r="U2243" s="8">
        <f t="shared" ref="U2243:U2306" si="358">SUM(Q2243:S2243)/3</f>
        <v>23.008333333333336</v>
      </c>
      <c r="V2243" s="8">
        <f t="shared" ref="V2243:V2306" si="359">SUM(Q2243:T2243)/4</f>
        <v>22.975000000000001</v>
      </c>
    </row>
    <row r="2244" spans="1:22" ht="13.5" x14ac:dyDescent="0.25">
      <c r="A2244" s="3">
        <f>RSI!A2244</f>
        <v>45271</v>
      </c>
      <c r="B2244" s="2">
        <f>RSI!B2244</f>
        <v>4.7450000000000001</v>
      </c>
      <c r="C2244" s="2">
        <f>RSI!I2244</f>
        <v>48.60627221204043</v>
      </c>
      <c r="D2244" s="2">
        <f>MACD!E2244</f>
        <v>7.5292725884024136E-3</v>
      </c>
      <c r="E2244" s="2">
        <f>MACD!F2244</f>
        <v>-5.8338405909461148E-3</v>
      </c>
      <c r="F2244" s="2">
        <f>'Moving Avg'!D2244</f>
        <v>4.7619200000000008</v>
      </c>
      <c r="G2244" s="2">
        <f>'Moving Avg'!F2244</f>
        <v>4.7642700000000016</v>
      </c>
      <c r="H2244" s="2">
        <f>'Moving Avg'!G2244</f>
        <v>4.7369160000000026</v>
      </c>
      <c r="I2244" s="2">
        <f>'Moving Avg'!H2244</f>
        <v>4.4643084999999969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16.5</v>
      </c>
      <c r="Q2244" s="9">
        <f t="shared" si="354"/>
        <v>18.725000000000001</v>
      </c>
      <c r="R2244" s="9">
        <f t="shared" si="355"/>
        <v>26.625</v>
      </c>
      <c r="S2244" s="9">
        <f t="shared" si="356"/>
        <v>23.675000000000001</v>
      </c>
      <c r="T2244" s="9">
        <f t="shared" si="357"/>
        <v>22.875</v>
      </c>
      <c r="U2244" s="8">
        <f t="shared" si="358"/>
        <v>23.008333333333336</v>
      </c>
      <c r="V2244" s="8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4.7450000000000001</v>
      </c>
      <c r="C2245" s="2">
        <f>RSI!I2245</f>
        <v>48.60627221204043</v>
      </c>
      <c r="D2245" s="2">
        <f>MACD!E2245</f>
        <v>5.9233176172615032E-3</v>
      </c>
      <c r="E2245" s="2">
        <f>MACD!F2245</f>
        <v>-3.4824089493045917E-3</v>
      </c>
      <c r="F2245" s="2">
        <f>'Moving Avg'!D2245</f>
        <v>4.7562800000000003</v>
      </c>
      <c r="G2245" s="2">
        <f>'Moving Avg'!F2245</f>
        <v>4.7666200000000014</v>
      </c>
      <c r="H2245" s="2">
        <f>'Moving Avg'!G2245</f>
        <v>4.7363520000000028</v>
      </c>
      <c r="I2245" s="2">
        <f>'Moving Avg'!H2245</f>
        <v>4.4672864999999966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16.5</v>
      </c>
      <c r="Q2245" s="9">
        <f t="shared" si="354"/>
        <v>18.725000000000001</v>
      </c>
      <c r="R2245" s="9">
        <f t="shared" si="355"/>
        <v>26.625</v>
      </c>
      <c r="S2245" s="9">
        <f t="shared" si="356"/>
        <v>23.675000000000001</v>
      </c>
      <c r="T2245" s="9">
        <f t="shared" si="357"/>
        <v>22.875</v>
      </c>
      <c r="U2245" s="8">
        <f t="shared" si="358"/>
        <v>23.008333333333336</v>
      </c>
      <c r="V2245" s="8">
        <f t="shared" si="359"/>
        <v>22.975000000000001</v>
      </c>
    </row>
    <row r="2246" spans="1:22" ht="13.5" x14ac:dyDescent="0.25">
      <c r="A2246" s="3">
        <f>RSI!A2246</f>
        <v>45273</v>
      </c>
      <c r="B2246" s="2">
        <f>RSI!B2246</f>
        <v>4.7450000000000001</v>
      </c>
      <c r="C2246" s="2">
        <f>RSI!I2246</f>
        <v>48.60627221204043</v>
      </c>
      <c r="D2246" s="2">
        <f>MACD!E2246</f>
        <v>8.9360501314130758E-3</v>
      </c>
      <c r="E2246" s="2">
        <f>MACD!F2246</f>
        <v>-9.9871713316105845E-4</v>
      </c>
      <c r="F2246" s="2">
        <f>'Moving Avg'!D2246</f>
        <v>4.7506400000000006</v>
      </c>
      <c r="G2246" s="2">
        <f>'Moving Avg'!F2246</f>
        <v>4.7642700000000016</v>
      </c>
      <c r="H2246" s="2">
        <f>'Moving Avg'!G2246</f>
        <v>4.735788000000003</v>
      </c>
      <c r="I2246" s="2">
        <f>'Moving Avg'!H2246</f>
        <v>4.4702644999999963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4.7450000000000001</v>
      </c>
      <c r="C2247" s="2">
        <f>RSI!I2247</f>
        <v>48.60627221204043</v>
      </c>
      <c r="D2247" s="2">
        <f>MACD!E2247</f>
        <v>1.1515985290575514E-2</v>
      </c>
      <c r="E2247" s="2">
        <f>MACD!F2247</f>
        <v>1.504223351586256E-3</v>
      </c>
      <c r="F2247" s="2">
        <f>'Moving Avg'!D2247</f>
        <v>4.7450000000000001</v>
      </c>
      <c r="G2247" s="2">
        <f>'Moving Avg'!F2247</f>
        <v>4.7647400000000015</v>
      </c>
      <c r="H2247" s="2">
        <f>'Moving Avg'!G2247</f>
        <v>4.735788000000003</v>
      </c>
      <c r="I2247" s="2">
        <f>'Moving Avg'!H2247</f>
        <v>4.4732424999999969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16.5</v>
      </c>
      <c r="Q2247" s="9">
        <f t="shared" si="354"/>
        <v>18.725000000000001</v>
      </c>
      <c r="R2247" s="9">
        <f t="shared" si="355"/>
        <v>26.625</v>
      </c>
      <c r="S2247" s="9">
        <f t="shared" si="356"/>
        <v>23.675000000000001</v>
      </c>
      <c r="T2247" s="9">
        <f t="shared" si="357"/>
        <v>22.875</v>
      </c>
      <c r="U2247" s="8">
        <f t="shared" si="358"/>
        <v>23.008333333333336</v>
      </c>
      <c r="V2247" s="8">
        <f t="shared" si="359"/>
        <v>22.975000000000001</v>
      </c>
    </row>
    <row r="2248" spans="1:22" ht="13.5" x14ac:dyDescent="0.25">
      <c r="A2248" s="3">
        <f>RSI!A2248</f>
        <v>45275</v>
      </c>
      <c r="B2248" s="2">
        <f>RSI!B2248</f>
        <v>4.7732000000000001</v>
      </c>
      <c r="C2248" s="2">
        <f>RSI!I2248</f>
        <v>57.677983562446506</v>
      </c>
      <c r="D2248" s="2">
        <f>MACD!E2248</f>
        <v>1.1638544343586688E-2</v>
      </c>
      <c r="E2248" s="2">
        <f>MACD!F2248</f>
        <v>3.5310875499863425E-3</v>
      </c>
      <c r="F2248" s="2">
        <f>'Moving Avg'!D2248</f>
        <v>4.7506399999999998</v>
      </c>
      <c r="G2248" s="2">
        <f>'Moving Avg'!F2248</f>
        <v>4.7661500000000014</v>
      </c>
      <c r="H2248" s="2">
        <f>'Moving Avg'!G2248</f>
        <v>4.7363520000000028</v>
      </c>
      <c r="I2248" s="2">
        <f>'Moving Avg'!H2248</f>
        <v>4.4763614999999968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83.5</v>
      </c>
      <c r="Q2248" s="9">
        <f t="shared" si="354"/>
        <v>28.774999999999999</v>
      </c>
      <c r="R2248" s="9">
        <f t="shared" si="355"/>
        <v>43.375</v>
      </c>
      <c r="S2248" s="9">
        <f t="shared" si="356"/>
        <v>53.825000000000003</v>
      </c>
      <c r="T2248" s="9">
        <f t="shared" si="357"/>
        <v>39.625</v>
      </c>
      <c r="U2248" s="8">
        <f t="shared" si="358"/>
        <v>41.991666666666667</v>
      </c>
      <c r="V2248" s="8">
        <f t="shared" si="359"/>
        <v>41.400000000000006</v>
      </c>
    </row>
    <row r="2249" spans="1:22" ht="13.5" x14ac:dyDescent="0.25">
      <c r="A2249" s="3">
        <f>RSI!A2249</f>
        <v>45278</v>
      </c>
      <c r="B2249" s="2">
        <f>RSI!B2249</f>
        <v>4.7732000000000001</v>
      </c>
      <c r="C2249" s="2">
        <f>RSI!I2249</f>
        <v>57.677983562446506</v>
      </c>
      <c r="D2249" s="2">
        <f>MACD!E2249</f>
        <v>1.1601933409695064E-2</v>
      </c>
      <c r="E2249" s="2">
        <f>MACD!F2249</f>
        <v>5.1452567219280876E-3</v>
      </c>
      <c r="F2249" s="2">
        <f>'Moving Avg'!D2249</f>
        <v>4.7562799999999994</v>
      </c>
      <c r="G2249" s="2">
        <f>'Moving Avg'!F2249</f>
        <v>4.7675600000000022</v>
      </c>
      <c r="H2249" s="2">
        <f>'Moving Avg'!G2249</f>
        <v>4.7369160000000026</v>
      </c>
      <c r="I2249" s="2">
        <f>'Moving Avg'!H2249</f>
        <v>4.479568999999997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83.5</v>
      </c>
      <c r="Q2249" s="9">
        <f t="shared" si="354"/>
        <v>28.774999999999999</v>
      </c>
      <c r="R2249" s="9">
        <f t="shared" si="355"/>
        <v>43.375</v>
      </c>
      <c r="S2249" s="9">
        <f t="shared" si="356"/>
        <v>53.825000000000003</v>
      </c>
      <c r="T2249" s="9">
        <f t="shared" si="357"/>
        <v>39.625</v>
      </c>
      <c r="U2249" s="8">
        <f t="shared" si="358"/>
        <v>41.991666666666667</v>
      </c>
      <c r="V2249" s="8">
        <f t="shared" si="359"/>
        <v>41.400000000000006</v>
      </c>
    </row>
    <row r="2250" spans="1:22" ht="13.5" x14ac:dyDescent="0.25">
      <c r="A2250" s="3">
        <f>RSI!A2250</f>
        <v>45279</v>
      </c>
      <c r="B2250" s="2">
        <f>RSI!B2250</f>
        <v>4.7919999999999998</v>
      </c>
      <c r="C2250" s="2">
        <f>RSI!I2250</f>
        <v>62.760317327759005</v>
      </c>
      <c r="D2250" s="2">
        <f>MACD!E2250</f>
        <v>1.0048441271634623E-2</v>
      </c>
      <c r="E2250" s="2">
        <f>MACD!F2250</f>
        <v>6.1258936318693939E-3</v>
      </c>
      <c r="F2250" s="2">
        <f>'Moving Avg'!D2250</f>
        <v>4.7656800000000006</v>
      </c>
      <c r="G2250" s="2">
        <f>'Moving Avg'!F2250</f>
        <v>4.7675600000000014</v>
      </c>
      <c r="H2250" s="2">
        <f>'Moving Avg'!G2250</f>
        <v>4.7391720000000026</v>
      </c>
      <c r="I2250" s="2">
        <f>'Moving Avg'!H2250</f>
        <v>4.4828704999999971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83.5</v>
      </c>
      <c r="Q2250" s="9">
        <f t="shared" si="354"/>
        <v>28.774999999999999</v>
      </c>
      <c r="R2250" s="9">
        <f t="shared" si="355"/>
        <v>43.375</v>
      </c>
      <c r="S2250" s="9">
        <f t="shared" si="356"/>
        <v>53.825000000000003</v>
      </c>
      <c r="T2250" s="9">
        <f t="shared" si="357"/>
        <v>39.625</v>
      </c>
      <c r="U2250" s="8">
        <f t="shared" si="358"/>
        <v>41.991666666666667</v>
      </c>
      <c r="V2250" s="8">
        <f t="shared" si="359"/>
        <v>41.400000000000006</v>
      </c>
    </row>
    <row r="2251" spans="1:22" ht="13.5" x14ac:dyDescent="0.25">
      <c r="A2251" s="3">
        <f>RSI!A2251</f>
        <v>45280</v>
      </c>
      <c r="B2251" s="2">
        <f>RSI!B2251</f>
        <v>4.7919999999999998</v>
      </c>
      <c r="C2251" s="2">
        <f>RSI!I2251</f>
        <v>62.760317327759005</v>
      </c>
      <c r="D2251" s="2">
        <f>MACD!E2251</f>
        <v>8.5025606361561756E-3</v>
      </c>
      <c r="E2251" s="2">
        <f>MACD!F2251</f>
        <v>6.6012270327267513E-3</v>
      </c>
      <c r="F2251" s="2">
        <f>'Moving Avg'!D2251</f>
        <v>4.77508</v>
      </c>
      <c r="G2251" s="2">
        <f>'Moving Avg'!F2251</f>
        <v>4.7675600000000014</v>
      </c>
      <c r="H2251" s="2">
        <f>'Moving Avg'!G2251</f>
        <v>4.7414280000000026</v>
      </c>
      <c r="I2251" s="2">
        <f>'Moving Avg'!H2251</f>
        <v>4.486304999999998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83.5</v>
      </c>
      <c r="Q2251" s="9">
        <f t="shared" si="354"/>
        <v>28.774999999999999</v>
      </c>
      <c r="R2251" s="9">
        <f t="shared" si="355"/>
        <v>43.375</v>
      </c>
      <c r="S2251" s="9">
        <f t="shared" si="356"/>
        <v>53.825000000000003</v>
      </c>
      <c r="T2251" s="9">
        <f t="shared" si="357"/>
        <v>39.625</v>
      </c>
      <c r="U2251" s="8">
        <f t="shared" si="358"/>
        <v>41.991666666666667</v>
      </c>
      <c r="V2251" s="8">
        <f t="shared" si="359"/>
        <v>41.400000000000006</v>
      </c>
    </row>
    <row r="2252" spans="1:22" ht="13.5" x14ac:dyDescent="0.25">
      <c r="A2252" s="3">
        <f>RSI!A2252</f>
        <v>45281</v>
      </c>
      <c r="B2252" s="2">
        <f>RSI!B2252</f>
        <v>4.8388999999999998</v>
      </c>
      <c r="C2252" s="2">
        <f>RSI!I2252</f>
        <v>72.362663810502156</v>
      </c>
      <c r="D2252" s="2">
        <f>MACD!E2252</f>
        <v>3.5061862278897848E-3</v>
      </c>
      <c r="E2252" s="2">
        <f>MACD!F2252</f>
        <v>5.9822188717593584E-3</v>
      </c>
      <c r="F2252" s="2">
        <f>'Moving Avg'!D2252</f>
        <v>4.7938600000000005</v>
      </c>
      <c r="G2252" s="2">
        <f>'Moving Avg'!F2252</f>
        <v>4.7699050000000005</v>
      </c>
      <c r="H2252" s="2">
        <f>'Moving Avg'!G2252</f>
        <v>4.7434940000000019</v>
      </c>
      <c r="I2252" s="2">
        <f>'Moving Avg'!H2252</f>
        <v>4.4900179999999974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0</v>
      </c>
      <c r="N2252" s="8">
        <f t="shared" si="351"/>
        <v>45</v>
      </c>
      <c r="O2252" s="8">
        <f t="shared" si="352"/>
        <v>50</v>
      </c>
      <c r="P2252" s="8">
        <f t="shared" si="353"/>
        <v>83.5</v>
      </c>
      <c r="Q2252" s="9">
        <f t="shared" si="354"/>
        <v>35.774999999999999</v>
      </c>
      <c r="R2252" s="9">
        <f t="shared" si="355"/>
        <v>47.375</v>
      </c>
      <c r="S2252" s="9">
        <f t="shared" si="356"/>
        <v>56.825000000000003</v>
      </c>
      <c r="T2252" s="9">
        <f t="shared" si="357"/>
        <v>44.625</v>
      </c>
      <c r="U2252" s="8">
        <f t="shared" si="358"/>
        <v>46.658333333333339</v>
      </c>
      <c r="V2252" s="8">
        <f t="shared" si="359"/>
        <v>46.150000000000006</v>
      </c>
    </row>
    <row r="2253" spans="1:22" ht="13.5" x14ac:dyDescent="0.25">
      <c r="A2253" s="3">
        <f>RSI!A2253</f>
        <v>45282</v>
      </c>
      <c r="B2253" s="2">
        <f>RSI!B2253</f>
        <v>4.8388999999999998</v>
      </c>
      <c r="C2253" s="2">
        <f>RSI!I2253</f>
        <v>72.362663810502156</v>
      </c>
      <c r="D2253" s="2">
        <f>MACD!E2253</f>
        <v>-5.5354881515539134E-3</v>
      </c>
      <c r="E2253" s="2">
        <f>MACD!F2253</f>
        <v>3.6786774670967046E-3</v>
      </c>
      <c r="F2253" s="2">
        <f>'Moving Avg'!D2253</f>
        <v>4.8070000000000004</v>
      </c>
      <c r="G2253" s="2">
        <f>'Moving Avg'!F2253</f>
        <v>4.7731899999999996</v>
      </c>
      <c r="H2253" s="2">
        <f>'Moving Avg'!G2253</f>
        <v>4.745560000000002</v>
      </c>
      <c r="I2253" s="2">
        <f>'Moving Avg'!H2253</f>
        <v>4.4937309999999968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0</v>
      </c>
      <c r="N2253" s="8">
        <f t="shared" si="351"/>
        <v>45</v>
      </c>
      <c r="O2253" s="8">
        <f t="shared" si="352"/>
        <v>50</v>
      </c>
      <c r="P2253" s="8">
        <f t="shared" si="353"/>
        <v>83.5</v>
      </c>
      <c r="Q2253" s="9">
        <f t="shared" si="354"/>
        <v>35.774999999999999</v>
      </c>
      <c r="R2253" s="9">
        <f t="shared" si="355"/>
        <v>47.375</v>
      </c>
      <c r="S2253" s="9">
        <f t="shared" si="356"/>
        <v>56.825000000000003</v>
      </c>
      <c r="T2253" s="9">
        <f t="shared" si="357"/>
        <v>44.625</v>
      </c>
      <c r="U2253" s="8">
        <f t="shared" si="358"/>
        <v>46.658333333333339</v>
      </c>
      <c r="V2253" s="8">
        <f t="shared" si="359"/>
        <v>46.150000000000006</v>
      </c>
    </row>
    <row r="2254" spans="1:22" ht="13.5" x14ac:dyDescent="0.25">
      <c r="A2254" s="3">
        <f>RSI!A2254</f>
        <v>45285</v>
      </c>
      <c r="B2254" s="2">
        <f>RSI!B2254</f>
        <v>4.8388999999999998</v>
      </c>
      <c r="C2254" s="2">
        <f>RSI!I2254</f>
        <v>72.362663810502156</v>
      </c>
      <c r="D2254" s="2">
        <f>MACD!E2254</f>
        <v>-1.3626424053949648E-2</v>
      </c>
      <c r="E2254" s="2">
        <f>MACD!F2254</f>
        <v>2.1765716288743402E-4</v>
      </c>
      <c r="F2254" s="2">
        <f>'Moving Avg'!D2254</f>
        <v>4.8201399999999994</v>
      </c>
      <c r="G2254" s="2">
        <f>'Moving Avg'!F2254</f>
        <v>4.7764749999999996</v>
      </c>
      <c r="H2254" s="2">
        <f>'Moving Avg'!G2254</f>
        <v>4.7476260000000021</v>
      </c>
      <c r="I2254" s="2">
        <f>'Moving Avg'!H2254</f>
        <v>4.4974439999999962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0</v>
      </c>
      <c r="N2254" s="8">
        <f t="shared" si="351"/>
        <v>45</v>
      </c>
      <c r="O2254" s="8">
        <f t="shared" si="352"/>
        <v>50</v>
      </c>
      <c r="P2254" s="8">
        <f t="shared" si="353"/>
        <v>83.5</v>
      </c>
      <c r="Q2254" s="9">
        <f t="shared" si="354"/>
        <v>35.774999999999999</v>
      </c>
      <c r="R2254" s="9">
        <f t="shared" si="355"/>
        <v>47.375</v>
      </c>
      <c r="S2254" s="9">
        <f t="shared" si="356"/>
        <v>56.825000000000003</v>
      </c>
      <c r="T2254" s="9">
        <f t="shared" si="357"/>
        <v>44.625</v>
      </c>
      <c r="U2254" s="8">
        <f t="shared" si="358"/>
        <v>46.658333333333339</v>
      </c>
      <c r="V2254" s="8">
        <f t="shared" si="359"/>
        <v>46.150000000000006</v>
      </c>
    </row>
    <row r="2255" spans="1:22" ht="13.5" x14ac:dyDescent="0.25">
      <c r="A2255" s="3">
        <f>RSI!A2255</f>
        <v>45286</v>
      </c>
      <c r="B2255" s="2">
        <f>RSI!B2255</f>
        <v>4.8388999999999998</v>
      </c>
      <c r="C2255" s="2">
        <f>RSI!I2255</f>
        <v>72.362663810502141</v>
      </c>
      <c r="D2255" s="2">
        <f>MACD!E2255</f>
        <v>-2.0880274985410452E-2</v>
      </c>
      <c r="E2255" s="2">
        <f>MACD!F2255</f>
        <v>-4.0019292667721439E-3</v>
      </c>
      <c r="F2255" s="2">
        <f>'Moving Avg'!D2255</f>
        <v>4.8295199999999996</v>
      </c>
      <c r="G2255" s="2">
        <f>'Moving Avg'!F2255</f>
        <v>4.7811699999999986</v>
      </c>
      <c r="H2255" s="2">
        <f>'Moving Avg'!G2255</f>
        <v>4.7496920000000014</v>
      </c>
      <c r="I2255" s="2">
        <f>'Moving Avg'!H2255</f>
        <v>4.501068499999997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0</v>
      </c>
      <c r="N2255" s="8">
        <f t="shared" si="351"/>
        <v>45</v>
      </c>
      <c r="O2255" s="8">
        <f t="shared" si="352"/>
        <v>50</v>
      </c>
      <c r="P2255" s="8">
        <f t="shared" si="353"/>
        <v>83.5</v>
      </c>
      <c r="Q2255" s="9">
        <f t="shared" si="354"/>
        <v>35.774999999999999</v>
      </c>
      <c r="R2255" s="9">
        <f t="shared" si="355"/>
        <v>47.375</v>
      </c>
      <c r="S2255" s="9">
        <f t="shared" si="356"/>
        <v>56.825000000000003</v>
      </c>
      <c r="T2255" s="9">
        <f t="shared" si="357"/>
        <v>44.625</v>
      </c>
      <c r="U2255" s="8">
        <f t="shared" si="358"/>
        <v>46.658333333333339</v>
      </c>
      <c r="V2255" s="8">
        <f t="shared" si="359"/>
        <v>46.150000000000006</v>
      </c>
    </row>
    <row r="2256" spans="1:22" ht="13.5" x14ac:dyDescent="0.25">
      <c r="A2256" s="3">
        <f>RSI!A2256</f>
        <v>45287</v>
      </c>
      <c r="B2256" s="2">
        <f>RSI!B2256</f>
        <v>4.8388999999999998</v>
      </c>
      <c r="C2256" s="2">
        <f>RSI!I2256</f>
        <v>72.362663810502141</v>
      </c>
      <c r="D2256" s="2">
        <f>MACD!E2256</f>
        <v>-2.7395625145553382E-2</v>
      </c>
      <c r="E2256" s="2">
        <f>MACD!F2256</f>
        <v>-8.6806684425283914E-3</v>
      </c>
      <c r="F2256" s="2">
        <f>'Moving Avg'!D2256</f>
        <v>4.8388999999999998</v>
      </c>
      <c r="G2256" s="2">
        <f>'Moving Avg'!F2256</f>
        <v>4.7844549999999986</v>
      </c>
      <c r="H2256" s="2">
        <f>'Moving Avg'!G2256</f>
        <v>4.7517580000000015</v>
      </c>
      <c r="I2256" s="2">
        <f>'Moving Avg'!H2256</f>
        <v>4.5046929999999961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0</v>
      </c>
      <c r="N2256" s="8">
        <f t="shared" si="351"/>
        <v>45</v>
      </c>
      <c r="O2256" s="8">
        <f t="shared" si="352"/>
        <v>50</v>
      </c>
      <c r="P2256" s="8">
        <f t="shared" si="353"/>
        <v>83.5</v>
      </c>
      <c r="Q2256" s="9">
        <f t="shared" si="354"/>
        <v>35.774999999999999</v>
      </c>
      <c r="R2256" s="9">
        <f t="shared" si="355"/>
        <v>47.375</v>
      </c>
      <c r="S2256" s="9">
        <f t="shared" si="356"/>
        <v>56.825000000000003</v>
      </c>
      <c r="T2256" s="9">
        <f t="shared" si="357"/>
        <v>44.625</v>
      </c>
      <c r="U2256" s="8">
        <f t="shared" si="358"/>
        <v>46.658333333333339</v>
      </c>
      <c r="V2256" s="8">
        <f t="shared" si="359"/>
        <v>46.150000000000006</v>
      </c>
    </row>
    <row r="2257" spans="1:22" ht="13.5" x14ac:dyDescent="0.25">
      <c r="A2257" s="3">
        <f>RSI!A2257</f>
        <v>45288</v>
      </c>
      <c r="B2257" s="2">
        <f>RSI!B2257</f>
        <v>4.9987000000000004</v>
      </c>
      <c r="C2257" s="2">
        <f>RSI!I2257</f>
        <v>87.838998171114525</v>
      </c>
      <c r="D2257" s="2">
        <f>MACD!E2257</f>
        <v>-4.5095165867653719E-2</v>
      </c>
      <c r="E2257" s="2">
        <f>MACD!F2257</f>
        <v>-1.5963567927553459E-2</v>
      </c>
      <c r="F2257" s="2">
        <f>'Moving Avg'!D2257</f>
        <v>4.8708599999999995</v>
      </c>
      <c r="G2257" s="2">
        <f>'Moving Avg'!F2257</f>
        <v>4.7957299999999989</v>
      </c>
      <c r="H2257" s="2">
        <f>'Moving Avg'!G2257</f>
        <v>4.7570200000000016</v>
      </c>
      <c r="I2257" s="2">
        <f>'Moving Avg'!H2257</f>
        <v>4.5090724999999958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100</v>
      </c>
      <c r="O2257" s="8">
        <f t="shared" si="352"/>
        <v>50</v>
      </c>
      <c r="P2257" s="8">
        <f t="shared" si="353"/>
        <v>83.5</v>
      </c>
      <c r="Q2257" s="9">
        <f t="shared" si="354"/>
        <v>55.024999999999999</v>
      </c>
      <c r="R2257" s="9">
        <f t="shared" si="355"/>
        <v>58.375</v>
      </c>
      <c r="S2257" s="9">
        <f t="shared" si="356"/>
        <v>65.075000000000003</v>
      </c>
      <c r="T2257" s="9">
        <f t="shared" si="357"/>
        <v>58.375</v>
      </c>
      <c r="U2257" s="8">
        <f t="shared" si="358"/>
        <v>59.491666666666674</v>
      </c>
      <c r="V2257" s="8">
        <f t="shared" si="359"/>
        <v>59.212500000000006</v>
      </c>
    </row>
    <row r="2258" spans="1:22" ht="13.5" x14ac:dyDescent="0.25">
      <c r="A2258" s="3">
        <f>RSI!A2258</f>
        <v>45289</v>
      </c>
      <c r="B2258" s="2">
        <f>RSI!B2258</f>
        <v>4.9798999999999998</v>
      </c>
      <c r="C2258" s="2">
        <f>RSI!I2258</f>
        <v>82.019884591707921</v>
      </c>
      <c r="D2258" s="2">
        <f>MACD!E2258</f>
        <v>-5.5608536338043635E-2</v>
      </c>
      <c r="E2258" s="2">
        <f>MACD!F2258</f>
        <v>-2.3892561609651496E-2</v>
      </c>
      <c r="F2258" s="2">
        <f>'Moving Avg'!D2258</f>
        <v>4.8990600000000004</v>
      </c>
      <c r="G2258" s="2">
        <f>'Moving Avg'!F2258</f>
        <v>4.8060649999999994</v>
      </c>
      <c r="H2258" s="2">
        <f>'Moving Avg'!G2258</f>
        <v>4.7619060000000015</v>
      </c>
      <c r="I2258" s="2">
        <f>'Moving Avg'!H2258</f>
        <v>4.5132249999999958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  <c r="M2258" s="8">
        <f t="shared" si="350"/>
        <v>0</v>
      </c>
      <c r="N2258" s="8">
        <f t="shared" si="351"/>
        <v>100</v>
      </c>
      <c r="O2258" s="8">
        <f t="shared" si="352"/>
        <v>50</v>
      </c>
      <c r="P2258" s="8">
        <f t="shared" si="353"/>
        <v>16.5</v>
      </c>
      <c r="Q2258" s="9">
        <f t="shared" si="354"/>
        <v>44.975000000000001</v>
      </c>
      <c r="R2258" s="9">
        <f t="shared" si="355"/>
        <v>41.625</v>
      </c>
      <c r="S2258" s="9">
        <f t="shared" si="356"/>
        <v>34.924999999999997</v>
      </c>
      <c r="T2258" s="9">
        <f t="shared" si="357"/>
        <v>41.625</v>
      </c>
      <c r="U2258" s="8">
        <f t="shared" si="358"/>
        <v>40.508333333333333</v>
      </c>
      <c r="V2258" s="8">
        <f t="shared" si="359"/>
        <v>40.787499999999994</v>
      </c>
    </row>
    <row r="2259" spans="1:22" ht="13.5" x14ac:dyDescent="0.25">
      <c r="A2259" s="3">
        <f>RSI!A2259</f>
        <v>45293</v>
      </c>
      <c r="B2259" s="2">
        <f>RSI!B2259</f>
        <v>4.8859000000000004</v>
      </c>
      <c r="C2259" s="2">
        <f>RSI!I2259</f>
        <v>60.454662000336683</v>
      </c>
      <c r="D2259" s="2">
        <f>MACD!E2259</f>
        <v>-5.8604384583071933E-2</v>
      </c>
      <c r="E2259" s="2">
        <f>MACD!F2259</f>
        <v>-3.0834926204335585E-2</v>
      </c>
      <c r="F2259" s="2">
        <f>'Moving Avg'!D2259</f>
        <v>4.9084599999999998</v>
      </c>
      <c r="G2259" s="2">
        <f>'Moving Avg'!F2259</f>
        <v>4.8117000000000001</v>
      </c>
      <c r="H2259" s="2">
        <f>'Moving Avg'!G2259</f>
        <v>4.7652880000000009</v>
      </c>
      <c r="I2259" s="2">
        <f>'Moving Avg'!H2259</f>
        <v>4.5169074999999959</v>
      </c>
      <c r="J2259" s="6" t="str">
        <f>OBV!F2259</f>
        <v>BEARISH</v>
      </c>
      <c r="K2259" s="6" t="str">
        <f>OBV!G2259</f>
        <v>NEUTRAL</v>
      </c>
      <c r="L2259" s="6" t="str">
        <f>OBV!H2259</f>
        <v>BEARISH DIVERGENCE</v>
      </c>
      <c r="M2259" s="8">
        <f t="shared" si="350"/>
        <v>25</v>
      </c>
      <c r="N2259" s="8">
        <f t="shared" si="351"/>
        <v>100</v>
      </c>
      <c r="O2259" s="8">
        <f t="shared" si="352"/>
        <v>50</v>
      </c>
      <c r="P2259" s="8">
        <f t="shared" si="353"/>
        <v>16.5</v>
      </c>
      <c r="Q2259" s="9">
        <f t="shared" si="354"/>
        <v>53.725000000000001</v>
      </c>
      <c r="R2259" s="9">
        <f t="shared" si="355"/>
        <v>46.625</v>
      </c>
      <c r="S2259" s="9">
        <f t="shared" si="356"/>
        <v>38.674999999999997</v>
      </c>
      <c r="T2259" s="9">
        <f t="shared" si="357"/>
        <v>47.875</v>
      </c>
      <c r="U2259" s="8">
        <f t="shared" si="358"/>
        <v>46.341666666666661</v>
      </c>
      <c r="V2259" s="8">
        <f t="shared" si="359"/>
        <v>46.724999999999994</v>
      </c>
    </row>
    <row r="2260" spans="1:22" ht="13.5" x14ac:dyDescent="0.25">
      <c r="A2260" s="3">
        <f>RSI!A2260</f>
        <v>45294</v>
      </c>
      <c r="B2260" s="2">
        <f>RSI!B2260</f>
        <v>4.8859000000000004</v>
      </c>
      <c r="C2260" s="2">
        <f>RSI!I2260</f>
        <v>60.454662000336683</v>
      </c>
      <c r="D2260" s="2">
        <f>MACD!E2260</f>
        <v>-5.8675725691478497E-2</v>
      </c>
      <c r="E2260" s="2">
        <f>MACD!F2260</f>
        <v>-3.6403086101764168E-2</v>
      </c>
      <c r="F2260" s="2">
        <f>'Moving Avg'!D2260</f>
        <v>4.9178599999999992</v>
      </c>
      <c r="G2260" s="2">
        <f>'Moving Avg'!F2260</f>
        <v>4.8173350000000008</v>
      </c>
      <c r="H2260" s="2">
        <f>'Moving Avg'!G2260</f>
        <v>4.7686700000000011</v>
      </c>
      <c r="I2260" s="2">
        <f>'Moving Avg'!H2260</f>
        <v>4.5206344999999963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  <c r="M2260" s="8">
        <f t="shared" si="350"/>
        <v>25</v>
      </c>
      <c r="N2260" s="8">
        <f t="shared" si="351"/>
        <v>100</v>
      </c>
      <c r="O2260" s="8">
        <f t="shared" si="352"/>
        <v>50</v>
      </c>
      <c r="P2260" s="8">
        <f t="shared" si="353"/>
        <v>16.5</v>
      </c>
      <c r="Q2260" s="9">
        <f t="shared" si="354"/>
        <v>53.725000000000001</v>
      </c>
      <c r="R2260" s="9">
        <f t="shared" si="355"/>
        <v>46.625</v>
      </c>
      <c r="S2260" s="9">
        <f t="shared" si="356"/>
        <v>38.674999999999997</v>
      </c>
      <c r="T2260" s="9">
        <f t="shared" si="357"/>
        <v>47.875</v>
      </c>
      <c r="U2260" s="8">
        <f t="shared" si="358"/>
        <v>46.341666666666661</v>
      </c>
      <c r="V2260" s="8">
        <f t="shared" si="359"/>
        <v>46.724999999999994</v>
      </c>
    </row>
    <row r="2261" spans="1:22" ht="13.5" x14ac:dyDescent="0.25">
      <c r="A2261" s="3">
        <f>RSI!A2261</f>
        <v>45295</v>
      </c>
      <c r="B2261" s="2">
        <f>RSI!B2261</f>
        <v>4.8765000000000001</v>
      </c>
      <c r="C2261" s="2">
        <f>RSI!I2261</f>
        <v>58.66575076801702</v>
      </c>
      <c r="D2261" s="2">
        <f>MACD!E2261</f>
        <v>-5.843673965742191E-2</v>
      </c>
      <c r="E2261" s="2">
        <f>MACD!F2261</f>
        <v>-4.0809816812895722E-2</v>
      </c>
      <c r="F2261" s="2">
        <f>'Moving Avg'!D2261</f>
        <v>4.9253799999999996</v>
      </c>
      <c r="G2261" s="2">
        <f>'Moving Avg'!F2261</f>
        <v>4.8225000000000007</v>
      </c>
      <c r="H2261" s="2">
        <f>'Moving Avg'!G2261</f>
        <v>4.7720520000000004</v>
      </c>
      <c r="I2261" s="2">
        <f>'Moving Avg'!H2261</f>
        <v>4.5243144999999956</v>
      </c>
      <c r="J2261" s="6" t="str">
        <f>OBV!F2261</f>
        <v>BEARISH</v>
      </c>
      <c r="K2261" s="6" t="str">
        <f>OBV!G2261</f>
        <v>NEUTRAL</v>
      </c>
      <c r="L2261" s="6" t="str">
        <f>OBV!H2261</f>
        <v>BEARISH DIVERGENCE</v>
      </c>
      <c r="M2261" s="8">
        <f t="shared" si="350"/>
        <v>25</v>
      </c>
      <c r="N2261" s="8">
        <f t="shared" si="351"/>
        <v>45</v>
      </c>
      <c r="O2261" s="8">
        <f t="shared" si="352"/>
        <v>50</v>
      </c>
      <c r="P2261" s="8">
        <f t="shared" si="353"/>
        <v>16.5</v>
      </c>
      <c r="Q2261" s="9">
        <f t="shared" si="354"/>
        <v>34.475000000000001</v>
      </c>
      <c r="R2261" s="9">
        <f t="shared" si="355"/>
        <v>35.625</v>
      </c>
      <c r="S2261" s="9">
        <f t="shared" si="356"/>
        <v>30.425000000000001</v>
      </c>
      <c r="T2261" s="9">
        <f t="shared" si="357"/>
        <v>34.125</v>
      </c>
      <c r="U2261" s="8">
        <f t="shared" si="358"/>
        <v>33.508333333333333</v>
      </c>
      <c r="V2261" s="8">
        <f t="shared" si="359"/>
        <v>33.662499999999994</v>
      </c>
    </row>
    <row r="2262" spans="1:22" ht="13.5" x14ac:dyDescent="0.25">
      <c r="A2262" s="3">
        <f>RSI!A2262</f>
        <v>45296</v>
      </c>
      <c r="B2262" s="2">
        <f>RSI!B2262</f>
        <v>4.8765000000000001</v>
      </c>
      <c r="C2262" s="2">
        <f>RSI!I2262</f>
        <v>58.66575076801702</v>
      </c>
      <c r="D2262" s="2">
        <f>MACD!E2262</f>
        <v>-5.1331132483645625E-2</v>
      </c>
      <c r="E2262" s="2">
        <f>MACD!F2262</f>
        <v>-4.2914079947045707E-2</v>
      </c>
      <c r="F2262" s="2">
        <f>'Moving Avg'!D2262</f>
        <v>4.9009400000000003</v>
      </c>
      <c r="G2262" s="2">
        <f>'Moving Avg'!F2262</f>
        <v>4.8276650000000005</v>
      </c>
      <c r="H2262" s="2">
        <f>'Moving Avg'!G2262</f>
        <v>4.7748699999999999</v>
      </c>
      <c r="I2262" s="2">
        <f>'Moving Avg'!H2262</f>
        <v>4.5279944999999957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45</v>
      </c>
      <c r="O2262" s="8">
        <f t="shared" si="352"/>
        <v>50</v>
      </c>
      <c r="P2262" s="8">
        <f t="shared" si="353"/>
        <v>16.5</v>
      </c>
      <c r="Q2262" s="9">
        <f t="shared" si="354"/>
        <v>34.475000000000001</v>
      </c>
      <c r="R2262" s="9">
        <f t="shared" si="355"/>
        <v>35.625</v>
      </c>
      <c r="S2262" s="9">
        <f t="shared" si="356"/>
        <v>30.425000000000001</v>
      </c>
      <c r="T2262" s="9">
        <f t="shared" si="357"/>
        <v>34.125</v>
      </c>
      <c r="U2262" s="8">
        <f t="shared" si="358"/>
        <v>33.508333333333333</v>
      </c>
      <c r="V2262" s="8">
        <f t="shared" si="359"/>
        <v>33.662499999999994</v>
      </c>
    </row>
    <row r="2263" spans="1:22" ht="13.5" x14ac:dyDescent="0.25">
      <c r="A2263" s="3">
        <f>RSI!A2263</f>
        <v>45299</v>
      </c>
      <c r="B2263" s="2">
        <f>RSI!B2263</f>
        <v>4.8765000000000001</v>
      </c>
      <c r="C2263" s="2">
        <f>RSI!I2263</f>
        <v>58.66575076801702</v>
      </c>
      <c r="D2263" s="2">
        <f>MACD!E2263</f>
        <v>-4.5607581193836566E-2</v>
      </c>
      <c r="E2263" s="2">
        <f>MACD!F2263</f>
        <v>-4.3452780196403883E-2</v>
      </c>
      <c r="F2263" s="2">
        <f>'Moving Avg'!D2263</f>
        <v>4.8802599999999998</v>
      </c>
      <c r="G2263" s="2">
        <f>'Moving Avg'!F2263</f>
        <v>4.8342400000000012</v>
      </c>
      <c r="H2263" s="2">
        <f>'Moving Avg'!G2263</f>
        <v>4.7776880000000004</v>
      </c>
      <c r="I2263" s="2">
        <f>'Moving Avg'!H2263</f>
        <v>4.5316744999999958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16.5</v>
      </c>
      <c r="Q2263" s="9">
        <f t="shared" si="354"/>
        <v>34.475000000000001</v>
      </c>
      <c r="R2263" s="9">
        <f t="shared" si="355"/>
        <v>35.625</v>
      </c>
      <c r="S2263" s="9">
        <f t="shared" si="356"/>
        <v>30.425000000000001</v>
      </c>
      <c r="T2263" s="9">
        <f t="shared" si="357"/>
        <v>34.125</v>
      </c>
      <c r="U2263" s="8">
        <f t="shared" si="358"/>
        <v>33.508333333333333</v>
      </c>
      <c r="V2263" s="8">
        <f t="shared" si="359"/>
        <v>33.662499999999994</v>
      </c>
    </row>
    <row r="2264" spans="1:22" ht="13.5" x14ac:dyDescent="0.25">
      <c r="A2264" s="3">
        <f>RSI!A2264</f>
        <v>45300</v>
      </c>
      <c r="B2264" s="2">
        <f>RSI!B2264</f>
        <v>4.8670999999999998</v>
      </c>
      <c r="C2264" s="2">
        <f>RSI!I2264</f>
        <v>56.574835919513617</v>
      </c>
      <c r="D2264" s="2">
        <f>MACD!E2264</f>
        <v>-4.0335766579953969E-2</v>
      </c>
      <c r="E2264" s="2">
        <f>MACD!F2264</f>
        <v>-4.2829377473113904E-2</v>
      </c>
      <c r="F2264" s="2">
        <f>'Moving Avg'!D2264</f>
        <v>4.8765000000000001</v>
      </c>
      <c r="G2264" s="2">
        <f>'Moving Avg'!F2264</f>
        <v>4.840345000000001</v>
      </c>
      <c r="H2264" s="2">
        <f>'Moving Avg'!G2264</f>
        <v>4.7829500000000005</v>
      </c>
      <c r="I2264" s="2">
        <f>'Moving Avg'!H2264</f>
        <v>4.5353074999999965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16.5</v>
      </c>
      <c r="Q2264" s="9">
        <f t="shared" si="354"/>
        <v>18.725000000000001</v>
      </c>
      <c r="R2264" s="9">
        <f t="shared" si="355"/>
        <v>26.625</v>
      </c>
      <c r="S2264" s="9">
        <f t="shared" si="356"/>
        <v>23.675000000000001</v>
      </c>
      <c r="T2264" s="9">
        <f t="shared" si="357"/>
        <v>22.875</v>
      </c>
      <c r="U2264" s="8">
        <f t="shared" si="358"/>
        <v>23.008333333333336</v>
      </c>
      <c r="V2264" s="8">
        <f t="shared" si="359"/>
        <v>22.975000000000001</v>
      </c>
    </row>
    <row r="2265" spans="1:22" ht="13.5" x14ac:dyDescent="0.25">
      <c r="A2265" s="3">
        <f>RSI!A2265</f>
        <v>45301</v>
      </c>
      <c r="B2265" s="2">
        <f>RSI!B2265</f>
        <v>4.9611000000000001</v>
      </c>
      <c r="C2265" s="2">
        <f>RSI!I2265</f>
        <v>68.619531347004298</v>
      </c>
      <c r="D2265" s="2">
        <f>MACD!E2265</f>
        <v>-4.3030091123720915E-2</v>
      </c>
      <c r="E2265" s="2">
        <f>MACD!F2265</f>
        <v>-4.2869520203235305E-2</v>
      </c>
      <c r="F2265" s="2">
        <f>'Moving Avg'!D2265</f>
        <v>4.8915400000000009</v>
      </c>
      <c r="G2265" s="2">
        <f>'Moving Avg'!F2265</f>
        <v>4.8511500000000005</v>
      </c>
      <c r="H2265" s="2">
        <f>'Moving Avg'!G2265</f>
        <v>4.7878359999999995</v>
      </c>
      <c r="I2265" s="2">
        <f>'Moving Avg'!H2265</f>
        <v>4.5394104999999971</v>
      </c>
      <c r="J2265" s="6" t="str">
        <f>OBV!F2265</f>
        <v>BEARISH</v>
      </c>
      <c r="K2265" s="6" t="str">
        <f>OBV!G2265</f>
        <v>NEUTRAL</v>
      </c>
      <c r="L2265" s="6" t="str">
        <f>OBV!H2265</f>
        <v>BEARISH DIVERGENCE</v>
      </c>
      <c r="M2265" s="8">
        <f t="shared" si="350"/>
        <v>25</v>
      </c>
      <c r="N2265" s="8">
        <f t="shared" si="351"/>
        <v>45</v>
      </c>
      <c r="O2265" s="8">
        <f t="shared" si="352"/>
        <v>50</v>
      </c>
      <c r="P2265" s="8">
        <f t="shared" si="353"/>
        <v>16.5</v>
      </c>
      <c r="Q2265" s="9">
        <f t="shared" si="354"/>
        <v>34.475000000000001</v>
      </c>
      <c r="R2265" s="9">
        <f t="shared" si="355"/>
        <v>35.625</v>
      </c>
      <c r="S2265" s="9">
        <f t="shared" si="356"/>
        <v>30.425000000000001</v>
      </c>
      <c r="T2265" s="9">
        <f t="shared" si="357"/>
        <v>34.125</v>
      </c>
      <c r="U2265" s="8">
        <f t="shared" si="358"/>
        <v>33.508333333333333</v>
      </c>
      <c r="V2265" s="8">
        <f t="shared" si="359"/>
        <v>33.662499999999994</v>
      </c>
    </row>
    <row r="2266" spans="1:22" ht="13.5" x14ac:dyDescent="0.25">
      <c r="A2266" s="3">
        <f>RSI!A2266</f>
        <v>45302</v>
      </c>
      <c r="B2266" s="2">
        <f>RSI!B2266</f>
        <v>4.8765000000000001</v>
      </c>
      <c r="C2266" s="2">
        <f>RSI!I2266</f>
        <v>54.080848992803361</v>
      </c>
      <c r="D2266" s="2">
        <f>MACD!E2266</f>
        <v>-3.9776583673695853E-2</v>
      </c>
      <c r="E2266" s="2">
        <f>MACD!F2266</f>
        <v>-4.2250932897327412E-2</v>
      </c>
      <c r="F2266" s="2">
        <f>'Moving Avg'!D2266</f>
        <v>4.8915400000000009</v>
      </c>
      <c r="G2266" s="2">
        <f>'Moving Avg'!F2266</f>
        <v>4.8577249999999994</v>
      </c>
      <c r="H2266" s="2">
        <f>'Moving Avg'!G2266</f>
        <v>4.7910299999999992</v>
      </c>
      <c r="I2266" s="2">
        <f>'Moving Avg'!H2266</f>
        <v>4.5430904999999964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16.5</v>
      </c>
      <c r="Q2266" s="9">
        <f t="shared" si="354"/>
        <v>18.725000000000001</v>
      </c>
      <c r="R2266" s="9">
        <f t="shared" si="355"/>
        <v>26.625</v>
      </c>
      <c r="S2266" s="9">
        <f t="shared" si="356"/>
        <v>23.675000000000001</v>
      </c>
      <c r="T2266" s="9">
        <f t="shared" si="357"/>
        <v>22.875</v>
      </c>
      <c r="U2266" s="8">
        <f t="shared" si="358"/>
        <v>23.008333333333336</v>
      </c>
      <c r="V2266" s="8">
        <f t="shared" si="359"/>
        <v>22.975000000000001</v>
      </c>
    </row>
    <row r="2267" spans="1:22" ht="13.5" x14ac:dyDescent="0.25">
      <c r="A2267" s="3">
        <f>RSI!A2267</f>
        <v>45303</v>
      </c>
      <c r="B2267" s="2">
        <f>RSI!B2267</f>
        <v>4.8765000000000001</v>
      </c>
      <c r="C2267" s="2">
        <f>RSI!I2267</f>
        <v>54.080848992803354</v>
      </c>
      <c r="D2267" s="2">
        <f>MACD!E2267</f>
        <v>-1.2618119618277746E-2</v>
      </c>
      <c r="E2267" s="2">
        <f>MACD!F2267</f>
        <v>-3.6324370241517481E-2</v>
      </c>
      <c r="F2267" s="2">
        <f>'Moving Avg'!D2267</f>
        <v>4.8915400000000009</v>
      </c>
      <c r="G2267" s="2">
        <f>'Moving Avg'!F2267</f>
        <v>4.8643000000000001</v>
      </c>
      <c r="H2267" s="2">
        <f>'Moving Avg'!G2267</f>
        <v>4.7942239999999989</v>
      </c>
      <c r="I2267" s="2">
        <f>'Moving Avg'!H2267</f>
        <v>4.5467704999999965</v>
      </c>
      <c r="J2267" s="6" t="str">
        <f>OBV!F2267</f>
        <v>BEARISH</v>
      </c>
      <c r="K2267" s="6" t="str">
        <f>OBV!G2267</f>
        <v>NEUTRAL</v>
      </c>
      <c r="L2267" s="6" t="str">
        <f>OBV!H2267</f>
        <v>NEUTRAL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16.5</v>
      </c>
      <c r="Q2267" s="9">
        <f t="shared" si="354"/>
        <v>18.725000000000001</v>
      </c>
      <c r="R2267" s="9">
        <f t="shared" si="355"/>
        <v>26.625</v>
      </c>
      <c r="S2267" s="9">
        <f t="shared" si="356"/>
        <v>23.675000000000001</v>
      </c>
      <c r="T2267" s="9">
        <f t="shared" si="357"/>
        <v>22.875</v>
      </c>
      <c r="U2267" s="8">
        <f t="shared" si="358"/>
        <v>23.008333333333336</v>
      </c>
      <c r="V2267" s="8">
        <f t="shared" si="359"/>
        <v>22.975000000000001</v>
      </c>
    </row>
    <row r="2268" spans="1:22" ht="13.5" x14ac:dyDescent="0.25">
      <c r="A2268" s="3">
        <f>RSI!A2268</f>
        <v>45306</v>
      </c>
      <c r="B2268" s="2">
        <f>RSI!B2268</f>
        <v>4.8483000000000001</v>
      </c>
      <c r="C2268" s="2">
        <f>RSI!I2268</f>
        <v>49.986558527971582</v>
      </c>
      <c r="D2268" s="2">
        <f>MACD!E2268</f>
        <v>9.3928493096795407E-3</v>
      </c>
      <c r="E2268" s="2">
        <f>MACD!F2268</f>
        <v>-2.7180926331278079E-2</v>
      </c>
      <c r="F2268" s="2">
        <f>'Moving Avg'!D2268</f>
        <v>4.8858999999999995</v>
      </c>
      <c r="G2268" s="2">
        <f>'Moving Avg'!F2268</f>
        <v>4.868055</v>
      </c>
      <c r="H2268" s="2">
        <f>'Moving Avg'!G2268</f>
        <v>4.7968539999999988</v>
      </c>
      <c r="I2268" s="2">
        <f>'Moving Avg'!H2268</f>
        <v>4.5502649999999969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16.5</v>
      </c>
      <c r="Q2268" s="9">
        <f t="shared" si="354"/>
        <v>18.725000000000001</v>
      </c>
      <c r="R2268" s="9">
        <f t="shared" si="355"/>
        <v>26.625</v>
      </c>
      <c r="S2268" s="9">
        <f t="shared" si="356"/>
        <v>23.675000000000001</v>
      </c>
      <c r="T2268" s="9">
        <f t="shared" si="357"/>
        <v>22.875</v>
      </c>
      <c r="U2268" s="8">
        <f t="shared" si="358"/>
        <v>23.008333333333336</v>
      </c>
      <c r="V2268" s="8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4.8483000000000001</v>
      </c>
      <c r="C2269" s="2">
        <f>RSI!I2269</f>
        <v>49.986558527971582</v>
      </c>
      <c r="D2269" s="2">
        <f>MACD!E2269</f>
        <v>1.3569046055974532E-2</v>
      </c>
      <c r="E2269" s="2">
        <f>MACD!F2269</f>
        <v>-1.9030931853827558E-2</v>
      </c>
      <c r="F2269" s="2">
        <f>'Moving Avg'!D2269</f>
        <v>4.8821399999999997</v>
      </c>
      <c r="G2269" s="2">
        <f>'Moving Avg'!F2269</f>
        <v>4.8718099999999991</v>
      </c>
      <c r="H2269" s="2">
        <f>'Moving Avg'!G2269</f>
        <v>4.7998599999999989</v>
      </c>
      <c r="I2269" s="2">
        <f>'Moving Avg'!H2269</f>
        <v>4.5529634999999971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16.5</v>
      </c>
      <c r="Q2269" s="9">
        <f t="shared" si="354"/>
        <v>18.725000000000001</v>
      </c>
      <c r="R2269" s="9">
        <f t="shared" si="355"/>
        <v>26.625</v>
      </c>
      <c r="S2269" s="9">
        <f t="shared" si="356"/>
        <v>23.675000000000001</v>
      </c>
      <c r="T2269" s="9">
        <f t="shared" si="357"/>
        <v>22.875</v>
      </c>
      <c r="U2269" s="8">
        <f t="shared" si="358"/>
        <v>23.008333333333336</v>
      </c>
      <c r="V2269" s="8">
        <f t="shared" si="359"/>
        <v>22.975000000000001</v>
      </c>
    </row>
    <row r="2270" spans="1:22" ht="13.5" x14ac:dyDescent="0.25">
      <c r="A2270" s="3">
        <f>RSI!A2270</f>
        <v>45308</v>
      </c>
      <c r="B2270" s="2">
        <f>RSI!B2270</f>
        <v>4.9705000000000004</v>
      </c>
      <c r="C2270" s="2">
        <f>RSI!I2270</f>
        <v>63.770857139607955</v>
      </c>
      <c r="D2270" s="2">
        <f>MACD!E2270</f>
        <v>8.0630002468788931E-3</v>
      </c>
      <c r="E2270" s="2">
        <f>MACD!F2270</f>
        <v>-1.3612145433686268E-2</v>
      </c>
      <c r="F2270" s="2">
        <f>'Moving Avg'!D2270</f>
        <v>4.8840200000000005</v>
      </c>
      <c r="G2270" s="2">
        <f>'Moving Avg'!F2270</f>
        <v>4.8807349999999996</v>
      </c>
      <c r="H2270" s="2">
        <f>'Moving Avg'!G2270</f>
        <v>4.8053099999999986</v>
      </c>
      <c r="I2270" s="2">
        <f>'Moving Avg'!H2270</f>
        <v>4.5562729999999974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16.5</v>
      </c>
      <c r="Q2270" s="9">
        <f t="shared" si="354"/>
        <v>18.725000000000001</v>
      </c>
      <c r="R2270" s="9">
        <f t="shared" si="355"/>
        <v>26.625</v>
      </c>
      <c r="S2270" s="9">
        <f t="shared" si="356"/>
        <v>23.675000000000001</v>
      </c>
      <c r="T2270" s="9">
        <f t="shared" si="357"/>
        <v>22.875</v>
      </c>
      <c r="U2270" s="8">
        <f t="shared" si="358"/>
        <v>23.008333333333336</v>
      </c>
      <c r="V2270" s="8">
        <f t="shared" si="359"/>
        <v>22.975000000000001</v>
      </c>
    </row>
    <row r="2271" spans="1:22" ht="13.5" x14ac:dyDescent="0.25">
      <c r="A2271" s="3">
        <f>RSI!A2271</f>
        <v>45309</v>
      </c>
      <c r="B2271" s="2">
        <f>RSI!B2271</f>
        <v>4.9234999999999998</v>
      </c>
      <c r="C2271" s="2">
        <f>RSI!I2271</f>
        <v>57.236777239133254</v>
      </c>
      <c r="D2271" s="2">
        <f>MACD!E2271</f>
        <v>4.7284857212686049E-3</v>
      </c>
      <c r="E2271" s="2">
        <f>MACD!F2271</f>
        <v>-9.9440192026952947E-3</v>
      </c>
      <c r="F2271" s="2">
        <f>'Moving Avg'!D2271</f>
        <v>4.8934200000000008</v>
      </c>
      <c r="G2271" s="2">
        <f>'Moving Avg'!F2271</f>
        <v>4.8873099999999994</v>
      </c>
      <c r="H2271" s="2">
        <f>'Moving Avg'!G2271</f>
        <v>4.8098199999999984</v>
      </c>
      <c r="I2271" s="2">
        <f>'Moving Avg'!H2271</f>
        <v>4.5593474999999968</v>
      </c>
      <c r="J2271" s="6" t="str">
        <f>OBV!F2271</f>
        <v>BEARISH</v>
      </c>
      <c r="K2271" s="6" t="str">
        <f>OBV!G2271</f>
        <v>NEUTRAL</v>
      </c>
      <c r="L2271" s="6" t="str">
        <f>OBV!H2271</f>
        <v>BEARISH DIVERGENCE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16.5</v>
      </c>
      <c r="Q2271" s="9">
        <f t="shared" si="354"/>
        <v>18.725000000000001</v>
      </c>
      <c r="R2271" s="9">
        <f t="shared" si="355"/>
        <v>26.625</v>
      </c>
      <c r="S2271" s="9">
        <f t="shared" si="356"/>
        <v>23.675000000000001</v>
      </c>
      <c r="T2271" s="9">
        <f t="shared" si="357"/>
        <v>22.875</v>
      </c>
      <c r="U2271" s="8">
        <f t="shared" si="358"/>
        <v>23.008333333333336</v>
      </c>
      <c r="V2271" s="8">
        <f t="shared" si="359"/>
        <v>22.975000000000001</v>
      </c>
    </row>
    <row r="2272" spans="1:22" ht="13.5" x14ac:dyDescent="0.25">
      <c r="A2272" s="3">
        <f>RSI!A2272</f>
        <v>45310</v>
      </c>
      <c r="B2272" s="2">
        <f>RSI!B2272</f>
        <v>4.9329000000000001</v>
      </c>
      <c r="C2272" s="2">
        <f>RSI!I2272</f>
        <v>58.160129042931857</v>
      </c>
      <c r="D2272" s="2">
        <f>MACD!E2272</f>
        <v>8.301796317304877E-4</v>
      </c>
      <c r="E2272" s="2">
        <f>MACD!F2272</f>
        <v>-7.7891794358101382E-3</v>
      </c>
      <c r="F2272" s="2">
        <f>'Moving Avg'!D2272</f>
        <v>4.9047000000000001</v>
      </c>
      <c r="G2272" s="2">
        <f>'Moving Avg'!F2272</f>
        <v>4.89201</v>
      </c>
      <c r="H2272" s="2">
        <f>'Moving Avg'!G2272</f>
        <v>4.8145179999999979</v>
      </c>
      <c r="I2272" s="2">
        <f>'Moving Avg'!H2272</f>
        <v>4.561274499999997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16.5</v>
      </c>
      <c r="Q2272" s="9">
        <f t="shared" si="354"/>
        <v>18.725000000000001</v>
      </c>
      <c r="R2272" s="9">
        <f t="shared" si="355"/>
        <v>26.625</v>
      </c>
      <c r="S2272" s="9">
        <f t="shared" si="356"/>
        <v>23.675000000000001</v>
      </c>
      <c r="T2272" s="9">
        <f t="shared" si="357"/>
        <v>22.875</v>
      </c>
      <c r="U2272" s="8">
        <f t="shared" si="358"/>
        <v>23.008333333333336</v>
      </c>
      <c r="V2272" s="8">
        <f t="shared" si="359"/>
        <v>22.975000000000001</v>
      </c>
    </row>
    <row r="2273" spans="1:22" ht="13.5" x14ac:dyDescent="0.25">
      <c r="A2273" s="3">
        <f>RSI!A2273</f>
        <v>45313</v>
      </c>
      <c r="B2273" s="2">
        <f>RSI!B2273</f>
        <v>4.9329000000000001</v>
      </c>
      <c r="C2273" s="2">
        <f>RSI!I2273</f>
        <v>58.160129042931857</v>
      </c>
      <c r="D2273" s="2">
        <f>MACD!E2273</f>
        <v>-2.8762445652779078E-3</v>
      </c>
      <c r="E2273" s="2">
        <f>MACD!F2273</f>
        <v>-6.806592461703692E-3</v>
      </c>
      <c r="F2273" s="2">
        <f>'Moving Avg'!D2273</f>
        <v>4.9216199999999999</v>
      </c>
      <c r="G2273" s="2">
        <f>'Moving Avg'!F2273</f>
        <v>4.8967100000000006</v>
      </c>
      <c r="H2273" s="2">
        <f>'Moving Avg'!G2273</f>
        <v>4.8192159999999982</v>
      </c>
      <c r="I2273" s="2">
        <f>'Moving Avg'!H2273</f>
        <v>4.5632014999999964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83.5</v>
      </c>
      <c r="Q2273" s="9">
        <f t="shared" si="354"/>
        <v>28.774999999999999</v>
      </c>
      <c r="R2273" s="9">
        <f t="shared" si="355"/>
        <v>43.375</v>
      </c>
      <c r="S2273" s="9">
        <f t="shared" si="356"/>
        <v>53.825000000000003</v>
      </c>
      <c r="T2273" s="9">
        <f t="shared" si="357"/>
        <v>39.625</v>
      </c>
      <c r="U2273" s="8">
        <f t="shared" si="358"/>
        <v>41.991666666666667</v>
      </c>
      <c r="V2273" s="8">
        <f t="shared" si="359"/>
        <v>41.400000000000006</v>
      </c>
    </row>
    <row r="2274" spans="1:22" ht="13.5" x14ac:dyDescent="0.25">
      <c r="A2274" s="3">
        <f>RSI!A2274</f>
        <v>45314</v>
      </c>
      <c r="B2274" s="2">
        <f>RSI!B2274</f>
        <v>4.9329000000000001</v>
      </c>
      <c r="C2274" s="2">
        <f>RSI!I2274</f>
        <v>58.160129042931857</v>
      </c>
      <c r="D2274" s="2">
        <f>MACD!E2274</f>
        <v>-7.8362493399684041E-3</v>
      </c>
      <c r="E2274" s="2">
        <f>MACD!F2274</f>
        <v>-7.0125238373566351E-3</v>
      </c>
      <c r="F2274" s="2">
        <f>'Moving Avg'!D2274</f>
        <v>4.9385399999999997</v>
      </c>
      <c r="G2274" s="2">
        <f>'Moving Avg'!F2274</f>
        <v>4.9014100000000003</v>
      </c>
      <c r="H2274" s="2">
        <f>'Moving Avg'!G2274</f>
        <v>4.8239139999999985</v>
      </c>
      <c r="I2274" s="2">
        <f>'Moving Avg'!H2274</f>
        <v>4.5649074999999968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  <c r="M2274" s="8">
        <f t="shared" si="350"/>
        <v>25</v>
      </c>
      <c r="N2274" s="8">
        <f t="shared" si="351"/>
        <v>45</v>
      </c>
      <c r="O2274" s="8">
        <f t="shared" si="352"/>
        <v>50</v>
      </c>
      <c r="P2274" s="8">
        <f t="shared" si="353"/>
        <v>83.5</v>
      </c>
      <c r="Q2274" s="9">
        <f t="shared" si="354"/>
        <v>44.524999999999999</v>
      </c>
      <c r="R2274" s="9">
        <f t="shared" si="355"/>
        <v>52.375</v>
      </c>
      <c r="S2274" s="9">
        <f t="shared" si="356"/>
        <v>60.575000000000003</v>
      </c>
      <c r="T2274" s="9">
        <f t="shared" si="357"/>
        <v>50.875</v>
      </c>
      <c r="U2274" s="8">
        <f t="shared" si="358"/>
        <v>52.491666666666674</v>
      </c>
      <c r="V2274" s="8">
        <f t="shared" si="359"/>
        <v>52.087500000000006</v>
      </c>
    </row>
    <row r="2275" spans="1:22" ht="13.5" x14ac:dyDescent="0.25">
      <c r="A2275" s="3">
        <f>RSI!A2275</f>
        <v>45315</v>
      </c>
      <c r="B2275" s="2">
        <f>RSI!B2275</f>
        <v>4.9234999999999998</v>
      </c>
      <c r="C2275" s="2">
        <f>RSI!I2275</f>
        <v>56.632847090066313</v>
      </c>
      <c r="D2275" s="2">
        <f>MACD!E2275</f>
        <v>2.7749862278954041E-3</v>
      </c>
      <c r="E2275" s="2">
        <f>MACD!F2275</f>
        <v>-5.0550218243062273E-3</v>
      </c>
      <c r="F2275" s="2">
        <f>'Moving Avg'!D2275</f>
        <v>4.9291400000000003</v>
      </c>
      <c r="G2275" s="2">
        <f>'Moving Avg'!F2275</f>
        <v>4.9056400000000009</v>
      </c>
      <c r="H2275" s="2">
        <f>'Moving Avg'!G2275</f>
        <v>4.8284239999999974</v>
      </c>
      <c r="I2275" s="2">
        <f>'Moving Avg'!H2275</f>
        <v>4.5669644999999965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16.5</v>
      </c>
      <c r="Q2275" s="9">
        <f t="shared" si="354"/>
        <v>18.725000000000001</v>
      </c>
      <c r="R2275" s="9">
        <f t="shared" si="355"/>
        <v>26.625</v>
      </c>
      <c r="S2275" s="9">
        <f t="shared" si="356"/>
        <v>23.675000000000001</v>
      </c>
      <c r="T2275" s="9">
        <f t="shared" si="357"/>
        <v>22.875</v>
      </c>
      <c r="U2275" s="8">
        <f t="shared" si="358"/>
        <v>23.008333333333336</v>
      </c>
      <c r="V2275" s="8">
        <f t="shared" si="359"/>
        <v>22.975000000000001</v>
      </c>
    </row>
    <row r="2276" spans="1:22" ht="13.5" x14ac:dyDescent="0.25">
      <c r="A2276" s="3">
        <f>RSI!A2276</f>
        <v>45316</v>
      </c>
      <c r="B2276" s="2">
        <f>RSI!B2276</f>
        <v>4.8483000000000001</v>
      </c>
      <c r="C2276" s="2">
        <f>RSI!I2276</f>
        <v>46.184162854805898</v>
      </c>
      <c r="D2276" s="2">
        <f>MACD!E2276</f>
        <v>4.0404843368726517E-3</v>
      </c>
      <c r="E2276" s="2">
        <f>MACD!F2276</f>
        <v>-3.2359205920704515E-3</v>
      </c>
      <c r="F2276" s="2">
        <f>'Moving Avg'!D2276</f>
        <v>4.9141000000000004</v>
      </c>
      <c r="G2276" s="2">
        <f>'Moving Avg'!F2276</f>
        <v>4.9061100000000009</v>
      </c>
      <c r="H2276" s="2">
        <f>'Moving Avg'!G2276</f>
        <v>4.8295499999999976</v>
      </c>
      <c r="I2276" s="2">
        <f>'Moving Avg'!H2276</f>
        <v>4.5687339999999974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16.5</v>
      </c>
      <c r="Q2276" s="9">
        <f t="shared" si="354"/>
        <v>18.725000000000001</v>
      </c>
      <c r="R2276" s="9">
        <f t="shared" si="355"/>
        <v>26.625</v>
      </c>
      <c r="S2276" s="9">
        <f t="shared" si="356"/>
        <v>23.675000000000001</v>
      </c>
      <c r="T2276" s="9">
        <f t="shared" si="357"/>
        <v>22.875</v>
      </c>
      <c r="U2276" s="8">
        <f t="shared" si="358"/>
        <v>23.008333333333336</v>
      </c>
      <c r="V2276" s="8">
        <f t="shared" si="359"/>
        <v>22.975000000000001</v>
      </c>
    </row>
    <row r="2277" spans="1:22" ht="13.5" x14ac:dyDescent="0.25">
      <c r="A2277" s="3">
        <f>RSI!A2277</f>
        <v>45317</v>
      </c>
      <c r="B2277" s="2">
        <f>RSI!B2277</f>
        <v>4.8483000000000001</v>
      </c>
      <c r="C2277" s="2">
        <f>RSI!I2277</f>
        <v>46.184162854805898</v>
      </c>
      <c r="D2277" s="2">
        <f>MACD!E2277</f>
        <v>5.3072935751101724E-3</v>
      </c>
      <c r="E2277" s="2">
        <f>MACD!F2277</f>
        <v>-1.5272777586343269E-3</v>
      </c>
      <c r="F2277" s="2">
        <f>'Moving Avg'!D2277</f>
        <v>4.8971800000000005</v>
      </c>
      <c r="G2277" s="2">
        <f>'Moving Avg'!F2277</f>
        <v>4.8985900000000004</v>
      </c>
      <c r="H2277" s="2">
        <f>'Moving Avg'!G2277</f>
        <v>4.8318039999999973</v>
      </c>
      <c r="I2277" s="2">
        <f>'Moving Avg'!H2277</f>
        <v>4.5705034999999965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16.5</v>
      </c>
      <c r="Q2277" s="9">
        <f t="shared" si="354"/>
        <v>18.725000000000001</v>
      </c>
      <c r="R2277" s="9">
        <f t="shared" si="355"/>
        <v>26.625</v>
      </c>
      <c r="S2277" s="9">
        <f t="shared" si="356"/>
        <v>23.675000000000001</v>
      </c>
      <c r="T2277" s="9">
        <f t="shared" si="357"/>
        <v>22.875</v>
      </c>
      <c r="U2277" s="8">
        <f t="shared" si="358"/>
        <v>23.008333333333336</v>
      </c>
      <c r="V2277" s="8">
        <f t="shared" si="359"/>
        <v>22.975000000000001</v>
      </c>
    </row>
    <row r="2278" spans="1:22" ht="13.5" x14ac:dyDescent="0.25">
      <c r="A2278" s="3">
        <f>RSI!A2278</f>
        <v>45320</v>
      </c>
      <c r="B2278" s="2">
        <f>RSI!B2278</f>
        <v>4.8295000000000003</v>
      </c>
      <c r="C2278" s="2">
        <f>RSI!I2278</f>
        <v>43.839050144134433</v>
      </c>
      <c r="D2278" s="2">
        <f>MACD!E2278</f>
        <v>3.6148245329865603E-3</v>
      </c>
      <c r="E2278" s="2">
        <f>MACD!F2278</f>
        <v>-4.9885730031014959E-4</v>
      </c>
      <c r="F2278" s="2">
        <f>'Moving Avg'!D2278</f>
        <v>4.8765000000000001</v>
      </c>
      <c r="G2278" s="2">
        <f>'Moving Avg'!F2278</f>
        <v>4.89107</v>
      </c>
      <c r="H2278" s="2">
        <f>'Moving Avg'!G2278</f>
        <v>4.8334939999999973</v>
      </c>
      <c r="I2278" s="2">
        <f>'Moving Avg'!H2278</f>
        <v>4.5721789999999967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16.5</v>
      </c>
      <c r="Q2278" s="9">
        <f t="shared" si="354"/>
        <v>18.725000000000001</v>
      </c>
      <c r="R2278" s="9">
        <f t="shared" si="355"/>
        <v>26.625</v>
      </c>
      <c r="S2278" s="9">
        <f t="shared" si="356"/>
        <v>23.675000000000001</v>
      </c>
      <c r="T2278" s="9">
        <f t="shared" si="357"/>
        <v>22.875</v>
      </c>
      <c r="U2278" s="8">
        <f t="shared" si="358"/>
        <v>23.008333333333336</v>
      </c>
      <c r="V2278" s="8">
        <f t="shared" si="359"/>
        <v>22.975000000000001</v>
      </c>
    </row>
    <row r="2279" spans="1:22" ht="13.5" x14ac:dyDescent="0.25">
      <c r="A2279" s="3">
        <f>RSI!A2279</f>
        <v>45321</v>
      </c>
      <c r="B2279" s="2">
        <f>RSI!B2279</f>
        <v>4.8295000000000003</v>
      </c>
      <c r="C2279" s="2">
        <f>RSI!I2279</f>
        <v>43.839050144134433</v>
      </c>
      <c r="D2279" s="2">
        <f>MACD!E2279</f>
        <v>2.4618664568727411E-3</v>
      </c>
      <c r="E2279" s="2">
        <f>MACD!F2279</f>
        <v>9.3287451126428534E-5</v>
      </c>
      <c r="F2279" s="2">
        <f>'Moving Avg'!D2279</f>
        <v>4.8558199999999996</v>
      </c>
      <c r="G2279" s="2">
        <f>'Moving Avg'!F2279</f>
        <v>4.8882500000000002</v>
      </c>
      <c r="H2279" s="2">
        <f>'Moving Avg'!G2279</f>
        <v>4.8351839999999973</v>
      </c>
      <c r="I2279" s="2">
        <f>'Moving Avg'!H2279</f>
        <v>4.5738544999999968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16.5</v>
      </c>
      <c r="Q2279" s="9">
        <f t="shared" si="354"/>
        <v>18.725000000000001</v>
      </c>
      <c r="R2279" s="9">
        <f t="shared" si="355"/>
        <v>26.625</v>
      </c>
      <c r="S2279" s="9">
        <f t="shared" si="356"/>
        <v>23.675000000000001</v>
      </c>
      <c r="T2279" s="9">
        <f t="shared" si="357"/>
        <v>22.875</v>
      </c>
      <c r="U2279" s="8">
        <f t="shared" si="358"/>
        <v>23.008333333333336</v>
      </c>
      <c r="V2279" s="8">
        <f t="shared" si="359"/>
        <v>22.975000000000001</v>
      </c>
    </row>
    <row r="2280" spans="1:22" ht="13.5" x14ac:dyDescent="0.25">
      <c r="A2280" s="3">
        <f>RSI!A2280</f>
        <v>45322</v>
      </c>
      <c r="B2280" s="2">
        <f>RSI!B2280</f>
        <v>4.8295000000000003</v>
      </c>
      <c r="C2280" s="2">
        <f>RSI!I2280</f>
        <v>43.839050144134426</v>
      </c>
      <c r="D2280" s="2">
        <f>MACD!E2280</f>
        <v>2.0544741280922985E-2</v>
      </c>
      <c r="E2280" s="2">
        <f>MACD!F2280</f>
        <v>4.1835782170857403E-3</v>
      </c>
      <c r="F2280" s="2">
        <f>'Moving Avg'!D2280</f>
        <v>4.8370199999999999</v>
      </c>
      <c r="G2280" s="2">
        <f>'Moving Avg'!F2280</f>
        <v>4.8854299999999995</v>
      </c>
      <c r="H2280" s="2">
        <f>'Moving Avg'!G2280</f>
        <v>4.8359339999999973</v>
      </c>
      <c r="I2280" s="2">
        <f>'Moving Avg'!H2280</f>
        <v>4.5768569999999977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16.5</v>
      </c>
      <c r="Q2280" s="9">
        <f t="shared" si="354"/>
        <v>18.725000000000001</v>
      </c>
      <c r="R2280" s="9">
        <f t="shared" si="355"/>
        <v>26.625</v>
      </c>
      <c r="S2280" s="9">
        <f t="shared" si="356"/>
        <v>23.675000000000001</v>
      </c>
      <c r="T2280" s="9">
        <f t="shared" si="357"/>
        <v>22.875</v>
      </c>
      <c r="U2280" s="8">
        <f t="shared" si="358"/>
        <v>23.008333333333336</v>
      </c>
      <c r="V2280" s="8">
        <f t="shared" si="359"/>
        <v>22.975000000000001</v>
      </c>
    </row>
    <row r="2281" spans="1:22" ht="13.5" x14ac:dyDescent="0.25">
      <c r="A2281" s="3">
        <f>RSI!A2281</f>
        <v>45323</v>
      </c>
      <c r="B2281" s="2">
        <f>RSI!B2281</f>
        <v>4.9047000000000001</v>
      </c>
      <c r="C2281" s="2">
        <f>RSI!I2281</f>
        <v>55.203089920641958</v>
      </c>
      <c r="D2281" s="2">
        <f>MACD!E2281</f>
        <v>2.3283805701121985E-2</v>
      </c>
      <c r="E2281" s="2">
        <f>MACD!F2281</f>
        <v>8.0036237138929895E-3</v>
      </c>
      <c r="F2281" s="2">
        <f>'Moving Avg'!D2281</f>
        <v>4.8483000000000001</v>
      </c>
      <c r="G2281" s="2">
        <f>'Moving Avg'!F2281</f>
        <v>4.8868400000000003</v>
      </c>
      <c r="H2281" s="2">
        <f>'Moving Avg'!G2281</f>
        <v>4.8381879999999962</v>
      </c>
      <c r="I2281" s="2">
        <f>'Moving Avg'!H2281</f>
        <v>4.5793949999999981</v>
      </c>
      <c r="J2281" s="6" t="str">
        <f>OBV!F2281</f>
        <v>BEARISH</v>
      </c>
      <c r="K2281" s="6" t="str">
        <f>OBV!G2281</f>
        <v>NEUTRAL</v>
      </c>
      <c r="L2281" s="6" t="str">
        <f>OBV!H2281</f>
        <v>BEARISH DIVERGENCE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16.5</v>
      </c>
      <c r="Q2281" s="9">
        <f t="shared" si="354"/>
        <v>18.725000000000001</v>
      </c>
      <c r="R2281" s="9">
        <f t="shared" si="355"/>
        <v>26.625</v>
      </c>
      <c r="S2281" s="9">
        <f t="shared" si="356"/>
        <v>23.675000000000001</v>
      </c>
      <c r="T2281" s="9">
        <f t="shared" si="357"/>
        <v>22.875</v>
      </c>
      <c r="U2281" s="8">
        <f t="shared" si="358"/>
        <v>23.008333333333336</v>
      </c>
      <c r="V2281" s="8">
        <f t="shared" si="359"/>
        <v>22.975000000000001</v>
      </c>
    </row>
    <row r="2282" spans="1:22" ht="13.5" x14ac:dyDescent="0.25">
      <c r="A2282" s="3">
        <f>RSI!A2282</f>
        <v>45324</v>
      </c>
      <c r="B2282" s="2">
        <f>RSI!B2282</f>
        <v>4.9047000000000001</v>
      </c>
      <c r="C2282" s="2">
        <f>RSI!I2282</f>
        <v>55.203089920641958</v>
      </c>
      <c r="D2282" s="2">
        <f>MACD!E2282</f>
        <v>2.6824852689014911E-2</v>
      </c>
      <c r="E2282" s="2">
        <f>MACD!F2282</f>
        <v>1.1767869508917374E-2</v>
      </c>
      <c r="F2282" s="2">
        <f>'Moving Avg'!D2282</f>
        <v>4.8595799999999993</v>
      </c>
      <c r="G2282" s="2">
        <f>'Moving Avg'!F2282</f>
        <v>4.8882500000000002</v>
      </c>
      <c r="H2282" s="2">
        <f>'Moving Avg'!G2282</f>
        <v>4.8404419999999968</v>
      </c>
      <c r="I2282" s="2">
        <f>'Moving Avg'!H2282</f>
        <v>4.5820654999999979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  <c r="M2282" s="8">
        <f t="shared" si="350"/>
        <v>25</v>
      </c>
      <c r="N2282" s="8">
        <f t="shared" si="351"/>
        <v>0</v>
      </c>
      <c r="O2282" s="8">
        <f t="shared" si="352"/>
        <v>50</v>
      </c>
      <c r="P2282" s="8">
        <f t="shared" si="353"/>
        <v>16.5</v>
      </c>
      <c r="Q2282" s="9">
        <f t="shared" si="354"/>
        <v>18.725000000000001</v>
      </c>
      <c r="R2282" s="9">
        <f t="shared" si="355"/>
        <v>26.625</v>
      </c>
      <c r="S2282" s="9">
        <f t="shared" si="356"/>
        <v>23.675000000000001</v>
      </c>
      <c r="T2282" s="9">
        <f t="shared" si="357"/>
        <v>22.875</v>
      </c>
      <c r="U2282" s="8">
        <f t="shared" si="358"/>
        <v>23.008333333333336</v>
      </c>
      <c r="V2282" s="8">
        <f t="shared" si="359"/>
        <v>22.975000000000001</v>
      </c>
    </row>
    <row r="2283" spans="1:22" ht="13.5" x14ac:dyDescent="0.25">
      <c r="A2283" s="3">
        <f>RSI!A2283</f>
        <v>45327</v>
      </c>
      <c r="B2283" s="2">
        <f>RSI!B2283</f>
        <v>4.8765000000000001</v>
      </c>
      <c r="C2283" s="2">
        <f>RSI!I2283</f>
        <v>50.737980439910707</v>
      </c>
      <c r="D2283" s="2">
        <f>MACD!E2283</f>
        <v>3.1703737335495141E-2</v>
      </c>
      <c r="E2283" s="2">
        <f>MACD!F2283</f>
        <v>1.5755043074232929E-2</v>
      </c>
      <c r="F2283" s="2">
        <f>'Moving Avg'!D2283</f>
        <v>4.8689800000000005</v>
      </c>
      <c r="G2283" s="2">
        <f>'Moving Avg'!F2283</f>
        <v>4.8882499999999993</v>
      </c>
      <c r="H2283" s="2">
        <f>'Moving Avg'!G2283</f>
        <v>4.842507999999996</v>
      </c>
      <c r="I2283" s="2">
        <f>'Moving Avg'!H2283</f>
        <v>4.5845949999999984</v>
      </c>
      <c r="J2283" s="6" t="str">
        <f>OBV!F2283</f>
        <v>BEARISH</v>
      </c>
      <c r="K2283" s="6" t="str">
        <f>OBV!G2283</f>
        <v>NEUTRAL</v>
      </c>
      <c r="L2283" s="6" t="str">
        <f>OBV!H2283</f>
        <v>BEARISH DIVERGENCE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16.5</v>
      </c>
      <c r="Q2283" s="9">
        <f t="shared" si="354"/>
        <v>18.725000000000001</v>
      </c>
      <c r="R2283" s="9">
        <f t="shared" si="355"/>
        <v>26.625</v>
      </c>
      <c r="S2283" s="9">
        <f t="shared" si="356"/>
        <v>23.675000000000001</v>
      </c>
      <c r="T2283" s="9">
        <f t="shared" si="357"/>
        <v>22.875</v>
      </c>
      <c r="U2283" s="8">
        <f t="shared" si="358"/>
        <v>23.008333333333336</v>
      </c>
      <c r="V2283" s="8">
        <f t="shared" si="359"/>
        <v>22.975000000000001</v>
      </c>
    </row>
    <row r="2284" spans="1:22" ht="13.5" x14ac:dyDescent="0.25">
      <c r="A2284" s="3">
        <f>RSI!A2284</f>
        <v>45328</v>
      </c>
      <c r="B2284" s="2">
        <f>RSI!B2284</f>
        <v>4.8670999999999998</v>
      </c>
      <c r="C2284" s="2">
        <f>RSI!I2284</f>
        <v>49.306336919282593</v>
      </c>
      <c r="D2284" s="2">
        <f>MACD!E2284</f>
        <v>3.6503960493443621E-2</v>
      </c>
      <c r="E2284" s="2">
        <f>MACD!F2284</f>
        <v>1.9904826558075066E-2</v>
      </c>
      <c r="F2284" s="2">
        <f>'Moving Avg'!D2284</f>
        <v>4.8765000000000001</v>
      </c>
      <c r="G2284" s="2">
        <f>'Moving Avg'!F2284</f>
        <v>4.8882500000000011</v>
      </c>
      <c r="H2284" s="2">
        <f>'Moving Avg'!G2284</f>
        <v>4.8443859999999965</v>
      </c>
      <c r="I2284" s="2">
        <f>'Moving Avg'!H2284</f>
        <v>4.5871219999999981</v>
      </c>
      <c r="J2284" s="6" t="str">
        <f>OBV!F2284</f>
        <v>BEARISH</v>
      </c>
      <c r="K2284" s="6" t="str">
        <f>OBV!G2284</f>
        <v>NEUTRAL</v>
      </c>
      <c r="L2284" s="6" t="str">
        <f>OBV!H2284</f>
        <v>BEARISH DIVERGENCE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16.5</v>
      </c>
      <c r="Q2284" s="9">
        <f t="shared" si="354"/>
        <v>18.725000000000001</v>
      </c>
      <c r="R2284" s="9">
        <f t="shared" si="355"/>
        <v>26.625</v>
      </c>
      <c r="S2284" s="9">
        <f t="shared" si="356"/>
        <v>23.675000000000001</v>
      </c>
      <c r="T2284" s="9">
        <f t="shared" si="357"/>
        <v>22.875</v>
      </c>
      <c r="U2284" s="8">
        <f t="shared" si="358"/>
        <v>23.008333333333336</v>
      </c>
      <c r="V2284" s="8">
        <f t="shared" si="359"/>
        <v>22.975000000000001</v>
      </c>
    </row>
    <row r="2285" spans="1:22" ht="13.5" x14ac:dyDescent="0.25">
      <c r="A2285" s="3">
        <f>RSI!A2285</f>
        <v>45329</v>
      </c>
      <c r="B2285" s="2">
        <f>RSI!B2285</f>
        <v>4.8765000000000001</v>
      </c>
      <c r="C2285" s="2">
        <f>RSI!I2285</f>
        <v>50.801331933197602</v>
      </c>
      <c r="D2285" s="2">
        <f>MACD!E2285</f>
        <v>3.8456226950599692E-2</v>
      </c>
      <c r="E2285" s="2">
        <f>MACD!F2285</f>
        <v>2.3615106636579994E-2</v>
      </c>
      <c r="F2285" s="2">
        <f>'Moving Avg'!D2285</f>
        <v>4.8859000000000004</v>
      </c>
      <c r="G2285" s="2">
        <f>'Moving Avg'!F2285</f>
        <v>4.8840199999999996</v>
      </c>
      <c r="H2285" s="2">
        <f>'Moving Avg'!G2285</f>
        <v>4.8470159999999956</v>
      </c>
      <c r="I2285" s="2">
        <f>'Moving Avg'!H2285</f>
        <v>4.5896959999999982</v>
      </c>
      <c r="J2285" s="6" t="str">
        <f>OBV!F2285</f>
        <v>BEARISH</v>
      </c>
      <c r="K2285" s="6" t="str">
        <f>OBV!G2285</f>
        <v>NEUTRAL</v>
      </c>
      <c r="L2285" s="6" t="str">
        <f>OBV!H2285</f>
        <v>BEARISH DIVERGENCE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16.5</v>
      </c>
      <c r="Q2285" s="9">
        <f t="shared" si="354"/>
        <v>18.725000000000001</v>
      </c>
      <c r="R2285" s="9">
        <f t="shared" si="355"/>
        <v>26.625</v>
      </c>
      <c r="S2285" s="9">
        <f t="shared" si="356"/>
        <v>23.675000000000001</v>
      </c>
      <c r="T2285" s="9">
        <f t="shared" si="357"/>
        <v>22.875</v>
      </c>
      <c r="U2285" s="8">
        <f t="shared" si="358"/>
        <v>23.008333333333336</v>
      </c>
      <c r="V2285" s="8">
        <f t="shared" si="359"/>
        <v>22.975000000000001</v>
      </c>
    </row>
    <row r="2286" spans="1:22" ht="13.5" x14ac:dyDescent="0.25">
      <c r="A2286" s="3">
        <f>RSI!A2286</f>
        <v>45330</v>
      </c>
      <c r="B2286" s="2">
        <f>RSI!B2286</f>
        <v>4.8765000000000001</v>
      </c>
      <c r="C2286" s="2">
        <f>RSI!I2286</f>
        <v>50.801331933197602</v>
      </c>
      <c r="D2286" s="2">
        <f>MACD!E2286</f>
        <v>2.8513914608478963E-2</v>
      </c>
      <c r="E2286" s="2">
        <f>MACD!F2286</f>
        <v>2.4594868230959788E-2</v>
      </c>
      <c r="F2286" s="2">
        <f>'Moving Avg'!D2286</f>
        <v>4.8802599999999998</v>
      </c>
      <c r="G2286" s="2">
        <f>'Moving Avg'!F2286</f>
        <v>4.8840199999999996</v>
      </c>
      <c r="H2286" s="2">
        <f>'Moving Avg'!G2286</f>
        <v>4.8490819999999957</v>
      </c>
      <c r="I2286" s="2">
        <f>'Moving Avg'!H2286</f>
        <v>4.5928894999999974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16.5</v>
      </c>
      <c r="Q2286" s="9">
        <f t="shared" si="354"/>
        <v>18.725000000000001</v>
      </c>
      <c r="R2286" s="9">
        <f t="shared" si="355"/>
        <v>26.625</v>
      </c>
      <c r="S2286" s="9">
        <f t="shared" si="356"/>
        <v>23.675000000000001</v>
      </c>
      <c r="T2286" s="9">
        <f t="shared" si="357"/>
        <v>22.875</v>
      </c>
      <c r="U2286" s="8">
        <f t="shared" si="358"/>
        <v>23.008333333333336</v>
      </c>
      <c r="V2286" s="8">
        <f t="shared" si="359"/>
        <v>22.975000000000001</v>
      </c>
    </row>
    <row r="2287" spans="1:22" ht="13.5" x14ac:dyDescent="0.25">
      <c r="A2287" s="3">
        <f>RSI!A2287</f>
        <v>45331</v>
      </c>
      <c r="B2287" s="2">
        <f>RSI!B2287</f>
        <v>4.8765000000000001</v>
      </c>
      <c r="C2287" s="2">
        <f>RSI!I2287</f>
        <v>50.801331933197602</v>
      </c>
      <c r="D2287" s="2">
        <f>MACD!E2287</f>
        <v>2.0078041239484534E-2</v>
      </c>
      <c r="E2287" s="2">
        <f>MACD!F2287</f>
        <v>2.3691502832664739E-2</v>
      </c>
      <c r="F2287" s="2">
        <f>'Moving Avg'!D2287</f>
        <v>4.8746200000000002</v>
      </c>
      <c r="G2287" s="2">
        <f>'Moving Avg'!F2287</f>
        <v>4.8840199999999996</v>
      </c>
      <c r="H2287" s="2">
        <f>'Moving Avg'!G2287</f>
        <v>4.8511479999999958</v>
      </c>
      <c r="I2287" s="2">
        <f>'Moving Avg'!H2287</f>
        <v>4.5960829999999975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45</v>
      </c>
      <c r="O2287" s="8">
        <f t="shared" si="352"/>
        <v>50</v>
      </c>
      <c r="P2287" s="8">
        <f t="shared" si="353"/>
        <v>16.5</v>
      </c>
      <c r="Q2287" s="9">
        <f t="shared" si="354"/>
        <v>34.475000000000001</v>
      </c>
      <c r="R2287" s="9">
        <f t="shared" si="355"/>
        <v>35.625</v>
      </c>
      <c r="S2287" s="9">
        <f t="shared" si="356"/>
        <v>30.425000000000001</v>
      </c>
      <c r="T2287" s="9">
        <f t="shared" si="357"/>
        <v>34.125</v>
      </c>
      <c r="U2287" s="8">
        <f t="shared" si="358"/>
        <v>33.508333333333333</v>
      </c>
      <c r="V2287" s="8">
        <f t="shared" si="359"/>
        <v>33.662499999999994</v>
      </c>
    </row>
    <row r="2288" spans="1:22" ht="13.5" x14ac:dyDescent="0.25">
      <c r="A2288" s="3">
        <f>RSI!A2288</f>
        <v>45334</v>
      </c>
      <c r="B2288" s="2">
        <f>RSI!B2288</f>
        <v>4.8483000000000001</v>
      </c>
      <c r="C2288" s="2">
        <f>RSI!I2288</f>
        <v>45.746368702938881</v>
      </c>
      <c r="D2288" s="2">
        <f>MACD!E2288</f>
        <v>1.2115142830848136E-2</v>
      </c>
      <c r="E2288" s="2">
        <f>MACD!F2288</f>
        <v>2.1376230832301418E-2</v>
      </c>
      <c r="F2288" s="2">
        <f>'Moving Avg'!D2288</f>
        <v>4.8689800000000005</v>
      </c>
      <c r="G2288" s="2">
        <f>'Moving Avg'!F2288</f>
        <v>4.8840199999999996</v>
      </c>
      <c r="H2288" s="2">
        <f>'Moving Avg'!G2288</f>
        <v>4.8526499999999961</v>
      </c>
      <c r="I2288" s="2">
        <f>'Moving Avg'!H2288</f>
        <v>4.5991794999999982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25</v>
      </c>
      <c r="N2288" s="8">
        <f t="shared" si="351"/>
        <v>45</v>
      </c>
      <c r="O2288" s="8">
        <f t="shared" si="352"/>
        <v>50</v>
      </c>
      <c r="P2288" s="8">
        <f t="shared" si="353"/>
        <v>16.5</v>
      </c>
      <c r="Q2288" s="9">
        <f t="shared" si="354"/>
        <v>34.475000000000001</v>
      </c>
      <c r="R2288" s="9">
        <f t="shared" si="355"/>
        <v>35.625</v>
      </c>
      <c r="S2288" s="9">
        <f t="shared" si="356"/>
        <v>30.425000000000001</v>
      </c>
      <c r="T2288" s="9">
        <f t="shared" si="357"/>
        <v>34.125</v>
      </c>
      <c r="U2288" s="8">
        <f t="shared" si="358"/>
        <v>33.508333333333333</v>
      </c>
      <c r="V2288" s="8">
        <f t="shared" si="359"/>
        <v>33.662499999999994</v>
      </c>
    </row>
    <row r="2289" spans="1:22" ht="13.5" x14ac:dyDescent="0.25">
      <c r="A2289" s="3">
        <f>RSI!A2289</f>
        <v>45335</v>
      </c>
      <c r="B2289" s="2">
        <f>RSI!B2289</f>
        <v>4.8295000000000003</v>
      </c>
      <c r="C2289" s="2">
        <f>RSI!I2289</f>
        <v>42.6961889232945</v>
      </c>
      <c r="D2289" s="2">
        <f>MACD!E2289</f>
        <v>6.9166880339874837E-3</v>
      </c>
      <c r="E2289" s="2">
        <f>MACD!F2289</f>
        <v>1.8484322272638631E-2</v>
      </c>
      <c r="F2289" s="2">
        <f>'Moving Avg'!D2289</f>
        <v>4.8614600000000001</v>
      </c>
      <c r="G2289" s="2">
        <f>'Moving Avg'!F2289</f>
        <v>4.8830799999999979</v>
      </c>
      <c r="H2289" s="2">
        <f>'Moving Avg'!G2289</f>
        <v>4.8537759999999972</v>
      </c>
      <c r="I2289" s="2">
        <f>'Moving Avg'!H2289</f>
        <v>4.6021819999999982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45</v>
      </c>
      <c r="O2289" s="8">
        <f t="shared" si="352"/>
        <v>50</v>
      </c>
      <c r="P2289" s="8">
        <f t="shared" si="353"/>
        <v>16.5</v>
      </c>
      <c r="Q2289" s="9">
        <f t="shared" si="354"/>
        <v>34.475000000000001</v>
      </c>
      <c r="R2289" s="9">
        <f t="shared" si="355"/>
        <v>35.625</v>
      </c>
      <c r="S2289" s="9">
        <f t="shared" si="356"/>
        <v>30.425000000000001</v>
      </c>
      <c r="T2289" s="9">
        <f t="shared" si="357"/>
        <v>34.125</v>
      </c>
      <c r="U2289" s="8">
        <f t="shared" si="358"/>
        <v>33.508333333333333</v>
      </c>
      <c r="V2289" s="8">
        <f t="shared" si="359"/>
        <v>33.662499999999994</v>
      </c>
    </row>
    <row r="2290" spans="1:22" ht="13.5" x14ac:dyDescent="0.25">
      <c r="A2290" s="3">
        <f>RSI!A2290</f>
        <v>45336</v>
      </c>
      <c r="B2290" s="2">
        <f>RSI!B2290</f>
        <v>4.8483000000000001</v>
      </c>
      <c r="C2290" s="2">
        <f>RSI!I2290</f>
        <v>46.535217125920965</v>
      </c>
      <c r="D2290" s="2">
        <f>MACD!E2290</f>
        <v>1.3724093409024363E-3</v>
      </c>
      <c r="E2290" s="2">
        <f>MACD!F2290</f>
        <v>1.5061939686291393E-2</v>
      </c>
      <c r="F2290" s="2">
        <f>'Moving Avg'!D2290</f>
        <v>4.8558199999999996</v>
      </c>
      <c r="G2290" s="2">
        <f>'Moving Avg'!F2290</f>
        <v>4.8769699999999983</v>
      </c>
      <c r="H2290" s="2">
        <f>'Moving Avg'!G2290</f>
        <v>4.8552779999999967</v>
      </c>
      <c r="I2290" s="2">
        <f>'Moving Avg'!H2290</f>
        <v>4.6052784999999981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66.5</v>
      </c>
      <c r="Q2290" s="9">
        <f t="shared" si="354"/>
        <v>41.975000000000001</v>
      </c>
      <c r="R2290" s="9">
        <f t="shared" si="355"/>
        <v>48.125</v>
      </c>
      <c r="S2290" s="9">
        <f t="shared" si="356"/>
        <v>52.924999999999997</v>
      </c>
      <c r="T2290" s="9">
        <f t="shared" si="357"/>
        <v>46.625</v>
      </c>
      <c r="U2290" s="8">
        <f t="shared" si="358"/>
        <v>47.67499999999999</v>
      </c>
      <c r="V2290" s="8">
        <f t="shared" si="359"/>
        <v>47.412499999999994</v>
      </c>
    </row>
    <row r="2291" spans="1:22" ht="13.5" x14ac:dyDescent="0.25">
      <c r="A2291" s="3">
        <f>RSI!A2291</f>
        <v>45337</v>
      </c>
      <c r="B2291" s="2">
        <f>RSI!B2291</f>
        <v>4.8765000000000001</v>
      </c>
      <c r="C2291" s="2">
        <f>RSI!I2291</f>
        <v>51.756232309319671</v>
      </c>
      <c r="D2291" s="2">
        <f>MACD!E2291</f>
        <v>6.2790581216365382E-3</v>
      </c>
      <c r="E2291" s="2">
        <f>MACD!F2291</f>
        <v>1.3305363373360423E-2</v>
      </c>
      <c r="F2291" s="2">
        <f>'Moving Avg'!D2291</f>
        <v>4.8558199999999996</v>
      </c>
      <c r="G2291" s="2">
        <f>'Moving Avg'!F2291</f>
        <v>4.8746199999999984</v>
      </c>
      <c r="H2291" s="2">
        <f>'Moving Avg'!G2291</f>
        <v>4.8573439999999968</v>
      </c>
      <c r="I2291" s="2">
        <f>'Moving Avg'!H2291</f>
        <v>4.6084719999999981</v>
      </c>
      <c r="J2291" s="6" t="str">
        <f>OBV!F2291</f>
        <v>BULLISH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49.5</v>
      </c>
      <c r="Q2291" s="9">
        <f t="shared" si="354"/>
        <v>39.424999999999997</v>
      </c>
      <c r="R2291" s="9">
        <f t="shared" si="355"/>
        <v>43.875</v>
      </c>
      <c r="S2291" s="9">
        <f t="shared" si="356"/>
        <v>45.275000000000006</v>
      </c>
      <c r="T2291" s="9">
        <f t="shared" si="357"/>
        <v>42.375</v>
      </c>
      <c r="U2291" s="8">
        <f t="shared" si="358"/>
        <v>42.858333333333327</v>
      </c>
      <c r="V2291" s="8">
        <f t="shared" si="359"/>
        <v>42.737499999999997</v>
      </c>
    </row>
    <row r="2292" spans="1:22" ht="13.5" x14ac:dyDescent="0.25">
      <c r="A2292" s="3">
        <f>RSI!A2292</f>
        <v>45338</v>
      </c>
      <c r="B2292" s="2">
        <f>RSI!B2292</f>
        <v>4.8765000000000001</v>
      </c>
      <c r="C2292" s="2">
        <f>RSI!I2292</f>
        <v>51.756232309319671</v>
      </c>
      <c r="D2292" s="2">
        <f>MACD!E2292</f>
        <v>1.0373109922819701E-2</v>
      </c>
      <c r="E2292" s="2">
        <f>MACD!F2292</f>
        <v>1.271891268325228E-2</v>
      </c>
      <c r="F2292" s="2">
        <f>'Moving Avg'!D2292</f>
        <v>4.8558199999999996</v>
      </c>
      <c r="G2292" s="2">
        <f>'Moving Avg'!F2292</f>
        <v>4.8717999999999986</v>
      </c>
      <c r="H2292" s="2">
        <f>'Moving Avg'!G2292</f>
        <v>4.859409999999996</v>
      </c>
      <c r="I2292" s="2">
        <f>'Moving Avg'!H2292</f>
        <v>4.6118419999999984</v>
      </c>
      <c r="J2292" s="6" t="str">
        <f>OBV!F2292</f>
        <v>BULLISH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49.5</v>
      </c>
      <c r="Q2292" s="9">
        <f t="shared" si="354"/>
        <v>39.424999999999997</v>
      </c>
      <c r="R2292" s="9">
        <f t="shared" si="355"/>
        <v>43.875</v>
      </c>
      <c r="S2292" s="9">
        <f t="shared" si="356"/>
        <v>45.275000000000006</v>
      </c>
      <c r="T2292" s="9">
        <f t="shared" si="357"/>
        <v>42.375</v>
      </c>
      <c r="U2292" s="8">
        <f t="shared" si="358"/>
        <v>42.858333333333327</v>
      </c>
      <c r="V2292" s="8">
        <f t="shared" si="359"/>
        <v>42.737499999999997</v>
      </c>
    </row>
    <row r="2293" spans="1:22" ht="13.5" x14ac:dyDescent="0.25">
      <c r="A2293" s="3">
        <f>RSI!A2293</f>
        <v>45341</v>
      </c>
      <c r="B2293" s="2">
        <f>RSI!B2293</f>
        <v>4.8765000000000001</v>
      </c>
      <c r="C2293" s="2">
        <f>RSI!I2293</f>
        <v>51.756232309319671</v>
      </c>
      <c r="D2293" s="2">
        <f>MACD!E2293</f>
        <v>9.4453942693553117E-3</v>
      </c>
      <c r="E2293" s="2">
        <f>MACD!F2293</f>
        <v>1.2064209000472888E-2</v>
      </c>
      <c r="F2293" s="2">
        <f>'Moving Avg'!D2293</f>
        <v>4.8614600000000001</v>
      </c>
      <c r="G2293" s="2">
        <f>'Moving Avg'!F2293</f>
        <v>4.8689799999999979</v>
      </c>
      <c r="H2293" s="2">
        <f>'Moving Avg'!G2293</f>
        <v>4.8620399999999968</v>
      </c>
      <c r="I2293" s="2">
        <f>'Moving Avg'!H2293</f>
        <v>4.6153004999999983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0"/>
        <v>25</v>
      </c>
      <c r="N2293" s="8">
        <f t="shared" si="351"/>
        <v>45</v>
      </c>
      <c r="O2293" s="8">
        <f t="shared" si="352"/>
        <v>50</v>
      </c>
      <c r="P2293" s="8">
        <f t="shared" si="353"/>
        <v>83.5</v>
      </c>
      <c r="Q2293" s="9">
        <f t="shared" si="354"/>
        <v>44.524999999999999</v>
      </c>
      <c r="R2293" s="9">
        <f t="shared" si="355"/>
        <v>52.375</v>
      </c>
      <c r="S2293" s="9">
        <f t="shared" si="356"/>
        <v>60.575000000000003</v>
      </c>
      <c r="T2293" s="9">
        <f t="shared" si="357"/>
        <v>50.875</v>
      </c>
      <c r="U2293" s="8">
        <f t="shared" si="358"/>
        <v>52.491666666666674</v>
      </c>
      <c r="V2293" s="8">
        <f t="shared" si="359"/>
        <v>52.087500000000006</v>
      </c>
    </row>
    <row r="2294" spans="1:22" ht="13.5" x14ac:dyDescent="0.25">
      <c r="A2294" s="3">
        <f>RSI!A2294</f>
        <v>45342</v>
      </c>
      <c r="B2294" s="2">
        <f>RSI!B2294</f>
        <v>4.8765000000000001</v>
      </c>
      <c r="C2294" s="2">
        <f>RSI!I2294</f>
        <v>51.756232309319671</v>
      </c>
      <c r="D2294" s="2">
        <f>MACD!E2294</f>
        <v>7.1647578540279255E-3</v>
      </c>
      <c r="E2294" s="2">
        <f>MACD!F2294</f>
        <v>1.1084318771183897E-2</v>
      </c>
      <c r="F2294" s="2">
        <f>'Moving Avg'!D2294</f>
        <v>4.8708600000000004</v>
      </c>
      <c r="G2294" s="2">
        <f>'Moving Avg'!F2294</f>
        <v>4.866159999999998</v>
      </c>
      <c r="H2294" s="2">
        <f>'Moving Avg'!G2294</f>
        <v>4.8646699999999967</v>
      </c>
      <c r="I2294" s="2">
        <f>'Moving Avg'!H2294</f>
        <v>4.6188034999999967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45</v>
      </c>
      <c r="O2294" s="8">
        <f t="shared" si="352"/>
        <v>50</v>
      </c>
      <c r="P2294" s="8">
        <f t="shared" si="353"/>
        <v>83.5</v>
      </c>
      <c r="Q2294" s="9">
        <f t="shared" si="354"/>
        <v>44.524999999999999</v>
      </c>
      <c r="R2294" s="9">
        <f t="shared" si="355"/>
        <v>52.375</v>
      </c>
      <c r="S2294" s="9">
        <f t="shared" si="356"/>
        <v>60.575000000000003</v>
      </c>
      <c r="T2294" s="9">
        <f t="shared" si="357"/>
        <v>50.875</v>
      </c>
      <c r="U2294" s="8">
        <f t="shared" si="358"/>
        <v>52.491666666666674</v>
      </c>
      <c r="V2294" s="8">
        <f t="shared" si="359"/>
        <v>52.087500000000006</v>
      </c>
    </row>
    <row r="2295" spans="1:22" ht="13.5" x14ac:dyDescent="0.25">
      <c r="A2295" s="3">
        <f>RSI!A2295</f>
        <v>45343</v>
      </c>
      <c r="B2295" s="2">
        <f>RSI!B2295</f>
        <v>4.7826000000000004</v>
      </c>
      <c r="C2295" s="2">
        <f>RSI!I2295</f>
        <v>36.007758983418697</v>
      </c>
      <c r="D2295" s="2">
        <f>MACD!E2295</f>
        <v>1.3590871684138861E-2</v>
      </c>
      <c r="E2295" s="2">
        <f>MACD!F2295</f>
        <v>1.1585629353774891E-2</v>
      </c>
      <c r="F2295" s="2">
        <f>'Moving Avg'!D2295</f>
        <v>4.8577200000000005</v>
      </c>
      <c r="G2295" s="2">
        <f>'Moving Avg'!F2295</f>
        <v>4.8591149999999983</v>
      </c>
      <c r="H2295" s="2">
        <f>'Moving Avg'!G2295</f>
        <v>4.865421999999997</v>
      </c>
      <c r="I2295" s="2">
        <f>'Moving Avg'!H2295</f>
        <v>4.6218809999999966</v>
      </c>
      <c r="J2295" s="6" t="str">
        <f>OBV!F2295</f>
        <v>BULLISH</v>
      </c>
      <c r="K2295" s="6" t="str">
        <f>OBV!G2295</f>
        <v>NEUTRAL</v>
      </c>
      <c r="L2295" s="6" t="str">
        <f>OBV!H2295</f>
        <v>BULLISH DIVERGENCE</v>
      </c>
      <c r="M2295" s="8">
        <f t="shared" si="350"/>
        <v>25</v>
      </c>
      <c r="N2295" s="8">
        <f t="shared" si="351"/>
        <v>0</v>
      </c>
      <c r="O2295" s="8">
        <f t="shared" si="352"/>
        <v>50</v>
      </c>
      <c r="P2295" s="8">
        <f t="shared" si="353"/>
        <v>66.5</v>
      </c>
      <c r="Q2295" s="9">
        <f t="shared" si="354"/>
        <v>26.225000000000001</v>
      </c>
      <c r="R2295" s="9">
        <f t="shared" si="355"/>
        <v>39.125</v>
      </c>
      <c r="S2295" s="9">
        <f t="shared" si="356"/>
        <v>46.174999999999997</v>
      </c>
      <c r="T2295" s="9">
        <f t="shared" si="357"/>
        <v>35.375</v>
      </c>
      <c r="U2295" s="8">
        <f t="shared" si="358"/>
        <v>37.174999999999997</v>
      </c>
      <c r="V2295" s="8">
        <f t="shared" si="359"/>
        <v>36.724999999999994</v>
      </c>
    </row>
    <row r="2296" spans="1:22" ht="13.5" x14ac:dyDescent="0.25">
      <c r="A2296" s="3">
        <f>RSI!A2296</f>
        <v>45344</v>
      </c>
      <c r="B2296" s="2">
        <f>RSI!B2296</f>
        <v>4.8670999999999998</v>
      </c>
      <c r="C2296" s="2">
        <f>RSI!I2296</f>
        <v>50.580725606255562</v>
      </c>
      <c r="D2296" s="2">
        <f>MACD!E2296</f>
        <v>1.3281520734120811E-2</v>
      </c>
      <c r="E2296" s="2">
        <f>MACD!F2296</f>
        <v>1.1924807629844075E-2</v>
      </c>
      <c r="F2296" s="2">
        <f>'Moving Avg'!D2296</f>
        <v>4.8558400000000006</v>
      </c>
      <c r="G2296" s="2">
        <f>'Moving Avg'!F2296</f>
        <v>4.8600549999999982</v>
      </c>
      <c r="H2296" s="2">
        <f>'Moving Avg'!G2296</f>
        <v>4.8678639999999964</v>
      </c>
      <c r="I2296" s="2">
        <f>'Moving Avg'!H2296</f>
        <v>4.6254694999999968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  <c r="M2296" s="8">
        <f t="shared" si="350"/>
        <v>25</v>
      </c>
      <c r="N2296" s="8">
        <f t="shared" si="351"/>
        <v>0</v>
      </c>
      <c r="O2296" s="8">
        <f t="shared" si="352"/>
        <v>50</v>
      </c>
      <c r="P2296" s="8">
        <f t="shared" si="353"/>
        <v>16.5</v>
      </c>
      <c r="Q2296" s="9">
        <f t="shared" si="354"/>
        <v>18.725000000000001</v>
      </c>
      <c r="R2296" s="9">
        <f t="shared" si="355"/>
        <v>26.625</v>
      </c>
      <c r="S2296" s="9">
        <f t="shared" si="356"/>
        <v>23.675000000000001</v>
      </c>
      <c r="T2296" s="9">
        <f t="shared" si="357"/>
        <v>22.875</v>
      </c>
      <c r="U2296" s="8">
        <f t="shared" si="358"/>
        <v>23.008333333333336</v>
      </c>
      <c r="V2296" s="8">
        <f t="shared" si="359"/>
        <v>22.975000000000001</v>
      </c>
    </row>
    <row r="2297" spans="1:22" ht="13.5" x14ac:dyDescent="0.25">
      <c r="A2297" s="3">
        <f>RSI!A2297</f>
        <v>45345</v>
      </c>
      <c r="B2297" s="2">
        <f>RSI!B2297</f>
        <v>4.8577000000000004</v>
      </c>
      <c r="C2297" s="2">
        <f>RSI!I2297</f>
        <v>49.23742921441886</v>
      </c>
      <c r="D2297" s="2">
        <f>MACD!E2297</f>
        <v>1.3691214197963042E-2</v>
      </c>
      <c r="E2297" s="2">
        <f>MACD!F2297</f>
        <v>1.2278088943467869E-2</v>
      </c>
      <c r="F2297" s="2">
        <f>'Moving Avg'!D2297</f>
        <v>4.8520799999999999</v>
      </c>
      <c r="G2297" s="2">
        <f>'Moving Avg'!F2297</f>
        <v>4.8605249999999982</v>
      </c>
      <c r="H2297" s="2">
        <f>'Moving Avg'!G2297</f>
        <v>4.8701179999999971</v>
      </c>
      <c r="I2297" s="2">
        <f>'Moving Avg'!H2297</f>
        <v>4.6289669999999976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  <c r="M2297" s="8">
        <f t="shared" si="350"/>
        <v>25</v>
      </c>
      <c r="N2297" s="8">
        <f t="shared" si="351"/>
        <v>0</v>
      </c>
      <c r="O2297" s="8">
        <f t="shared" si="352"/>
        <v>50</v>
      </c>
      <c r="P2297" s="8">
        <f t="shared" si="353"/>
        <v>16.5</v>
      </c>
      <c r="Q2297" s="9">
        <f t="shared" si="354"/>
        <v>18.725000000000001</v>
      </c>
      <c r="R2297" s="9">
        <f t="shared" si="355"/>
        <v>26.625</v>
      </c>
      <c r="S2297" s="9">
        <f t="shared" si="356"/>
        <v>23.675000000000001</v>
      </c>
      <c r="T2297" s="9">
        <f t="shared" si="357"/>
        <v>22.875</v>
      </c>
      <c r="U2297" s="8">
        <f t="shared" si="358"/>
        <v>23.008333333333336</v>
      </c>
      <c r="V2297" s="8">
        <f t="shared" si="359"/>
        <v>22.975000000000001</v>
      </c>
    </row>
    <row r="2298" spans="1:22" ht="13.5" x14ac:dyDescent="0.25">
      <c r="A2298" s="3">
        <f>RSI!A2298</f>
        <v>45348</v>
      </c>
      <c r="B2298" s="2">
        <f>RSI!B2298</f>
        <v>4.8483000000000001</v>
      </c>
      <c r="C2298" s="2">
        <f>RSI!I2298</f>
        <v>47.868376487954926</v>
      </c>
      <c r="D2298" s="2">
        <f>MACD!E2298</f>
        <v>1.0428253644586327E-2</v>
      </c>
      <c r="E2298" s="2">
        <f>MACD!F2298</f>
        <v>1.1908121883691562E-2</v>
      </c>
      <c r="F2298" s="2">
        <f>'Moving Avg'!D2298</f>
        <v>4.8464399999999994</v>
      </c>
      <c r="G2298" s="2">
        <f>'Moving Avg'!F2298</f>
        <v>4.8614649999999999</v>
      </c>
      <c r="H2298" s="2">
        <f>'Moving Avg'!G2298</f>
        <v>4.8716199999999974</v>
      </c>
      <c r="I2298" s="2">
        <f>'Moving Avg'!H2298</f>
        <v>4.6324614999999971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  <c r="M2298" s="8">
        <f t="shared" si="350"/>
        <v>25</v>
      </c>
      <c r="N2298" s="8">
        <f t="shared" si="351"/>
        <v>45</v>
      </c>
      <c r="O2298" s="8">
        <f t="shared" si="352"/>
        <v>50</v>
      </c>
      <c r="P2298" s="8">
        <f t="shared" si="353"/>
        <v>16.5</v>
      </c>
      <c r="Q2298" s="9">
        <f t="shared" si="354"/>
        <v>34.475000000000001</v>
      </c>
      <c r="R2298" s="9">
        <f t="shared" si="355"/>
        <v>35.625</v>
      </c>
      <c r="S2298" s="9">
        <f t="shared" si="356"/>
        <v>30.425000000000001</v>
      </c>
      <c r="T2298" s="9">
        <f t="shared" si="357"/>
        <v>34.125</v>
      </c>
      <c r="U2298" s="8">
        <f t="shared" si="358"/>
        <v>33.508333333333333</v>
      </c>
      <c r="V2298" s="8">
        <f t="shared" si="359"/>
        <v>33.662499999999994</v>
      </c>
    </row>
    <row r="2299" spans="1:22" ht="13.5" x14ac:dyDescent="0.25">
      <c r="A2299" s="3">
        <f>RSI!A2299</f>
        <v>45349</v>
      </c>
      <c r="B2299" s="2">
        <f>RSI!B2299</f>
        <v>4.8577000000000004</v>
      </c>
      <c r="C2299" s="2">
        <f>RSI!I2299</f>
        <v>49.384020248919576</v>
      </c>
      <c r="D2299" s="2">
        <f>MACD!E2299</f>
        <v>4.1643585826012242E-3</v>
      </c>
      <c r="E2299" s="2">
        <f>MACD!F2299</f>
        <v>1.0359369223473495E-2</v>
      </c>
      <c r="F2299" s="2">
        <f>'Moving Avg'!D2299</f>
        <v>4.8426799999999997</v>
      </c>
      <c r="G2299" s="2">
        <f>'Moving Avg'!F2299</f>
        <v>4.8628749999999998</v>
      </c>
      <c r="H2299" s="2">
        <f>'Moving Avg'!G2299</f>
        <v>4.8733099999999974</v>
      </c>
      <c r="I2299" s="2">
        <f>'Moving Avg'!H2299</f>
        <v>4.6361799999999969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16.5</v>
      </c>
      <c r="Q2299" s="9">
        <f t="shared" si="354"/>
        <v>34.475000000000001</v>
      </c>
      <c r="R2299" s="9">
        <f t="shared" si="355"/>
        <v>35.625</v>
      </c>
      <c r="S2299" s="9">
        <f t="shared" si="356"/>
        <v>30.425000000000001</v>
      </c>
      <c r="T2299" s="9">
        <f t="shared" si="357"/>
        <v>34.125</v>
      </c>
      <c r="U2299" s="8">
        <f t="shared" si="358"/>
        <v>33.508333333333333</v>
      </c>
      <c r="V2299" s="8">
        <f t="shared" si="359"/>
        <v>33.662499999999994</v>
      </c>
    </row>
    <row r="2300" spans="1:22" ht="13.5" x14ac:dyDescent="0.25">
      <c r="A2300" s="3">
        <f>RSI!A2300</f>
        <v>45350</v>
      </c>
      <c r="B2300" s="2">
        <f>RSI!B2300</f>
        <v>4.8765000000000001</v>
      </c>
      <c r="C2300" s="2">
        <f>RSI!I2300</f>
        <v>52.366794423403654</v>
      </c>
      <c r="D2300" s="2">
        <f>MACD!E2300</f>
        <v>3.8763899178473338E-4</v>
      </c>
      <c r="E2300" s="2">
        <f>MACD!F2300</f>
        <v>8.3650231771357445E-3</v>
      </c>
      <c r="F2300" s="2">
        <f>'Moving Avg'!D2300</f>
        <v>4.8614600000000001</v>
      </c>
      <c r="G2300" s="2">
        <f>'Moving Avg'!F2300</f>
        <v>4.8652249999999997</v>
      </c>
      <c r="H2300" s="2">
        <f>'Moving Avg'!G2300</f>
        <v>4.8749999999999973</v>
      </c>
      <c r="I2300" s="2">
        <f>'Moving Avg'!H2300</f>
        <v>4.6399924999999964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  <c r="M2300" s="8">
        <f t="shared" si="350"/>
        <v>25</v>
      </c>
      <c r="N2300" s="8">
        <f t="shared" si="351"/>
        <v>45</v>
      </c>
      <c r="O2300" s="8">
        <f t="shared" si="352"/>
        <v>50</v>
      </c>
      <c r="P2300" s="8">
        <f t="shared" si="353"/>
        <v>16.5</v>
      </c>
      <c r="Q2300" s="9">
        <f t="shared" si="354"/>
        <v>34.475000000000001</v>
      </c>
      <c r="R2300" s="9">
        <f t="shared" si="355"/>
        <v>35.625</v>
      </c>
      <c r="S2300" s="9">
        <f t="shared" si="356"/>
        <v>30.425000000000001</v>
      </c>
      <c r="T2300" s="9">
        <f t="shared" si="357"/>
        <v>34.125</v>
      </c>
      <c r="U2300" s="8">
        <f t="shared" si="358"/>
        <v>33.508333333333333</v>
      </c>
      <c r="V2300" s="8">
        <f t="shared" si="359"/>
        <v>33.662499999999994</v>
      </c>
    </row>
    <row r="2301" spans="1:22" ht="13.5" x14ac:dyDescent="0.25">
      <c r="A2301" s="3">
        <f>RSI!A2301</f>
        <v>45351</v>
      </c>
      <c r="B2301" s="2">
        <f>RSI!B2301</f>
        <v>4.8765000000000001</v>
      </c>
      <c r="C2301" s="2">
        <f>RSI!I2301</f>
        <v>52.366794423403654</v>
      </c>
      <c r="D2301" s="2">
        <f>MACD!E2301</f>
        <v>1.441347130127113E-3</v>
      </c>
      <c r="E2301" s="2">
        <f>MACD!F2301</f>
        <v>6.9802879677340179E-3</v>
      </c>
      <c r="F2301" s="2">
        <f>'Moving Avg'!D2301</f>
        <v>4.86334</v>
      </c>
      <c r="G2301" s="2">
        <f>'Moving Avg'!F2301</f>
        <v>4.863814999999998</v>
      </c>
      <c r="H2301" s="2">
        <f>'Moving Avg'!G2301</f>
        <v>4.8766899999999973</v>
      </c>
      <c r="I2301" s="2">
        <f>'Moving Avg'!H2301</f>
        <v>4.6438049999999969</v>
      </c>
      <c r="J2301" s="6" t="str">
        <f>OBV!F2301</f>
        <v>BEARISH</v>
      </c>
      <c r="K2301" s="6" t="str">
        <f>OBV!G2301</f>
        <v>NEUTRAL</v>
      </c>
      <c r="L2301" s="6" t="str">
        <f>OBV!H2301</f>
        <v>BEARISH DIVERGENCE</v>
      </c>
      <c r="M2301" s="8">
        <f t="shared" si="350"/>
        <v>25</v>
      </c>
      <c r="N2301" s="8">
        <f t="shared" si="351"/>
        <v>45</v>
      </c>
      <c r="O2301" s="8">
        <f t="shared" si="352"/>
        <v>50</v>
      </c>
      <c r="P2301" s="8">
        <f t="shared" si="353"/>
        <v>16.5</v>
      </c>
      <c r="Q2301" s="9">
        <f t="shared" si="354"/>
        <v>34.475000000000001</v>
      </c>
      <c r="R2301" s="9">
        <f t="shared" si="355"/>
        <v>35.625</v>
      </c>
      <c r="S2301" s="9">
        <f t="shared" si="356"/>
        <v>30.425000000000001</v>
      </c>
      <c r="T2301" s="9">
        <f t="shared" si="357"/>
        <v>34.125</v>
      </c>
      <c r="U2301" s="8">
        <f t="shared" si="358"/>
        <v>33.508333333333333</v>
      </c>
      <c r="V2301" s="8">
        <f t="shared" si="359"/>
        <v>33.662499999999994</v>
      </c>
    </row>
    <row r="2302" spans="1:22" ht="13.5" x14ac:dyDescent="0.25">
      <c r="A2302" s="3">
        <f>RSI!A2302</f>
        <v>45352</v>
      </c>
      <c r="B2302" s="2">
        <f>RSI!B2302</f>
        <v>4.8670999999999998</v>
      </c>
      <c r="C2302" s="2">
        <f>RSI!I2302</f>
        <v>50.63643924854545</v>
      </c>
      <c r="D2302" s="2">
        <f>MACD!E2302</f>
        <v>2.9467726273457728E-3</v>
      </c>
      <c r="E2302" s="2">
        <f>MACD!F2302</f>
        <v>6.1735848996563696E-3</v>
      </c>
      <c r="F2302" s="2">
        <f>'Moving Avg'!D2302</f>
        <v>4.8652199999999999</v>
      </c>
      <c r="G2302" s="2">
        <f>'Moving Avg'!F2302</f>
        <v>4.8619349999999981</v>
      </c>
      <c r="H2302" s="2">
        <f>'Moving Avg'!G2302</f>
        <v>4.8772539999999971</v>
      </c>
      <c r="I2302" s="2">
        <f>'Moving Avg'!H2302</f>
        <v>4.6473934999999962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  <c r="M2302" s="8">
        <f t="shared" si="350"/>
        <v>25</v>
      </c>
      <c r="N2302" s="8">
        <f t="shared" si="351"/>
        <v>45</v>
      </c>
      <c r="O2302" s="8">
        <f t="shared" si="352"/>
        <v>50</v>
      </c>
      <c r="P2302" s="8">
        <f t="shared" si="353"/>
        <v>16.5</v>
      </c>
      <c r="Q2302" s="9">
        <f t="shared" si="354"/>
        <v>34.475000000000001</v>
      </c>
      <c r="R2302" s="9">
        <f t="shared" si="355"/>
        <v>35.625</v>
      </c>
      <c r="S2302" s="9">
        <f t="shared" si="356"/>
        <v>30.425000000000001</v>
      </c>
      <c r="T2302" s="9">
        <f t="shared" si="357"/>
        <v>34.125</v>
      </c>
      <c r="U2302" s="8">
        <f t="shared" si="358"/>
        <v>33.508333333333333</v>
      </c>
      <c r="V2302" s="8">
        <f t="shared" si="359"/>
        <v>33.662499999999994</v>
      </c>
    </row>
    <row r="2303" spans="1:22" ht="13.5" x14ac:dyDescent="0.25">
      <c r="A2303" s="3">
        <f>RSI!A2303</f>
        <v>45355</v>
      </c>
      <c r="B2303" s="2">
        <f>RSI!B2303</f>
        <v>4.8670999999999998</v>
      </c>
      <c r="C2303" s="2">
        <f>RSI!I2303</f>
        <v>50.63643924854545</v>
      </c>
      <c r="D2303" s="2">
        <f>MACD!E2303</f>
        <v>4.1997781009230906E-3</v>
      </c>
      <c r="E2303" s="2">
        <f>MACD!F2303</f>
        <v>5.7788235399097139E-3</v>
      </c>
      <c r="F2303" s="2">
        <f>'Moving Avg'!D2303</f>
        <v>4.8689800000000005</v>
      </c>
      <c r="G2303" s="2">
        <f>'Moving Avg'!F2303</f>
        <v>4.8614649999999981</v>
      </c>
      <c r="H2303" s="2">
        <f>'Moving Avg'!G2303</f>
        <v>4.8778179999999969</v>
      </c>
      <c r="I2303" s="2">
        <f>'Moving Avg'!H2303</f>
        <v>4.6509819999999964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  <c r="M2303" s="8">
        <f t="shared" si="350"/>
        <v>25</v>
      </c>
      <c r="N2303" s="8">
        <f t="shared" si="351"/>
        <v>45</v>
      </c>
      <c r="O2303" s="8">
        <f t="shared" si="352"/>
        <v>50</v>
      </c>
      <c r="P2303" s="8">
        <f t="shared" si="353"/>
        <v>16.5</v>
      </c>
      <c r="Q2303" s="9">
        <f t="shared" si="354"/>
        <v>34.475000000000001</v>
      </c>
      <c r="R2303" s="9">
        <f t="shared" si="355"/>
        <v>35.625</v>
      </c>
      <c r="S2303" s="9">
        <f t="shared" si="356"/>
        <v>30.425000000000001</v>
      </c>
      <c r="T2303" s="9">
        <f t="shared" si="357"/>
        <v>34.125</v>
      </c>
      <c r="U2303" s="8">
        <f t="shared" si="358"/>
        <v>33.508333333333333</v>
      </c>
      <c r="V2303" s="8">
        <f t="shared" si="359"/>
        <v>33.662499999999994</v>
      </c>
    </row>
    <row r="2304" spans="1:22" ht="13.5" x14ac:dyDescent="0.25">
      <c r="A2304" s="3">
        <f>RSI!A2304</f>
        <v>45356</v>
      </c>
      <c r="B2304" s="2">
        <f>RSI!B2304</f>
        <v>4.7919999999999998</v>
      </c>
      <c r="C2304" s="2">
        <f>RSI!I2304</f>
        <v>38.767152562116266</v>
      </c>
      <c r="D2304" s="2">
        <f>MACD!E2304</f>
        <v>1.0803702297020656E-2</v>
      </c>
      <c r="E2304" s="2">
        <f>MACD!F2304</f>
        <v>6.7837992913319031E-3</v>
      </c>
      <c r="F2304" s="2">
        <f>'Moving Avg'!D2304</f>
        <v>4.8558400000000006</v>
      </c>
      <c r="G2304" s="2">
        <f>'Moving Avg'!F2304</f>
        <v>4.8577099999999991</v>
      </c>
      <c r="H2304" s="2">
        <f>'Moving Avg'!G2304</f>
        <v>4.8768799999999972</v>
      </c>
      <c r="I2304" s="2">
        <f>'Moving Avg'!H2304</f>
        <v>4.6541949999999961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0</v>
      </c>
      <c r="O2304" s="8">
        <f t="shared" si="352"/>
        <v>50</v>
      </c>
      <c r="P2304" s="8">
        <f t="shared" si="353"/>
        <v>16.5</v>
      </c>
      <c r="Q2304" s="9">
        <f t="shared" si="354"/>
        <v>18.725000000000001</v>
      </c>
      <c r="R2304" s="9">
        <f t="shared" si="355"/>
        <v>26.625</v>
      </c>
      <c r="S2304" s="9">
        <f t="shared" si="356"/>
        <v>23.675000000000001</v>
      </c>
      <c r="T2304" s="9">
        <f t="shared" si="357"/>
        <v>22.875</v>
      </c>
      <c r="U2304" s="8">
        <f t="shared" si="358"/>
        <v>23.008333333333336</v>
      </c>
      <c r="V2304" s="8">
        <f t="shared" si="359"/>
        <v>22.975000000000001</v>
      </c>
    </row>
    <row r="2305" spans="1:22" ht="13.5" x14ac:dyDescent="0.25">
      <c r="A2305" s="3">
        <f>RSI!A2305</f>
        <v>45357</v>
      </c>
      <c r="B2305" s="2">
        <f>RSI!B2305</f>
        <v>4.7450000000000001</v>
      </c>
      <c r="C2305" s="2">
        <f>RSI!I2305</f>
        <v>33.478236878897832</v>
      </c>
      <c r="D2305" s="2">
        <f>MACD!E2305</f>
        <v>5.8528884643687107E-3</v>
      </c>
      <c r="E2305" s="2">
        <f>MACD!F2305</f>
        <v>6.5976171259392643E-3</v>
      </c>
      <c r="F2305" s="2">
        <f>'Moving Avg'!D2305</f>
        <v>4.8295400000000006</v>
      </c>
      <c r="G2305" s="2">
        <f>'Moving Avg'!F2305</f>
        <v>4.8511349999999993</v>
      </c>
      <c r="H2305" s="2">
        <f>'Moving Avg'!G2305</f>
        <v>4.8750019999999976</v>
      </c>
      <c r="I2305" s="2">
        <f>'Moving Avg'!H2305</f>
        <v>4.6572174999999962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45358</v>
      </c>
      <c r="B2306" s="2">
        <f>RSI!B2306</f>
        <v>4.7544000000000004</v>
      </c>
      <c r="C2306" s="2">
        <f>RSI!I2306</f>
        <v>35.377143336164337</v>
      </c>
      <c r="D2306" s="2">
        <f>MACD!E2306</f>
        <v>1.463953986654154E-2</v>
      </c>
      <c r="E2306" s="2">
        <f>MACD!F2306</f>
        <v>8.2060016740597205E-3</v>
      </c>
      <c r="F2306" s="2">
        <f>'Moving Avg'!D2306</f>
        <v>4.8051200000000005</v>
      </c>
      <c r="G2306" s="2">
        <f>'Moving Avg'!F2306</f>
        <v>4.8450299999999995</v>
      </c>
      <c r="H2306" s="2">
        <f>'Moving Avg'!G2306</f>
        <v>4.8733119999999976</v>
      </c>
      <c r="I2306" s="2">
        <f>'Moving Avg'!H2306</f>
        <v>4.6602424999999963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18.725000000000001</v>
      </c>
      <c r="R2306" s="9">
        <f t="shared" si="355"/>
        <v>26.625</v>
      </c>
      <c r="S2306" s="9">
        <f t="shared" si="356"/>
        <v>23.675000000000001</v>
      </c>
      <c r="T2306" s="9">
        <f t="shared" si="357"/>
        <v>22.875</v>
      </c>
      <c r="U2306" s="8">
        <f t="shared" si="358"/>
        <v>23.008333333333336</v>
      </c>
      <c r="V2306" s="8">
        <f t="shared" si="359"/>
        <v>22.975000000000001</v>
      </c>
    </row>
    <row r="2307" spans="1:22" ht="13.5" x14ac:dyDescent="0.25">
      <c r="A2307" s="3">
        <f>RSI!A2307</f>
        <v>45359</v>
      </c>
      <c r="B2307" s="2">
        <f>RSI!B2307</f>
        <v>4.7732000000000001</v>
      </c>
      <c r="C2307" s="2">
        <f>RSI!I2307</f>
        <v>39.12021067137308</v>
      </c>
      <c r="D2307" s="2">
        <f>MACD!E2307</f>
        <v>1.9802420140420551E-2</v>
      </c>
      <c r="E2307" s="2">
        <f>MACD!F2307</f>
        <v>1.0525285367331888E-2</v>
      </c>
      <c r="F2307" s="2">
        <f>'Moving Avg'!D2307</f>
        <v>4.78634</v>
      </c>
      <c r="G2307" s="2">
        <f>'Moving Avg'!F2307</f>
        <v>4.8398650000000005</v>
      </c>
      <c r="H2307" s="2">
        <f>'Moving Avg'!G2307</f>
        <v>4.8688019999999987</v>
      </c>
      <c r="I2307" s="2">
        <f>'Moving Avg'!H2307</f>
        <v>4.6630959999999968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18.725000000000001</v>
      </c>
      <c r="R2307" s="9">
        <f t="shared" ref="R2307:R2370" si="365">M2307*0.2+N2307*0.2+O2307*0.35+P2307*0.25</f>
        <v>26.625</v>
      </c>
      <c r="S2307" s="9">
        <f t="shared" ref="S2307:S2370" si="366">M2307*0.15+N2307*0.15+O2307*0.25+P2307*0.45</f>
        <v>23.675000000000001</v>
      </c>
      <c r="T2307" s="9">
        <f t="shared" ref="T2307:T2370" si="367">0.25*SUM(M2307:P2307)</f>
        <v>22.875</v>
      </c>
      <c r="U2307" s="8">
        <f t="shared" ref="U2307:U2370" si="368">SUM(Q2307:S2307)/3</f>
        <v>23.008333333333336</v>
      </c>
      <c r="V2307" s="8">
        <f t="shared" ref="V2307:V2370" si="369">SUM(Q2307:T2307)/4</f>
        <v>22.975000000000001</v>
      </c>
    </row>
    <row r="2308" spans="1:22" ht="13.5" x14ac:dyDescent="0.25">
      <c r="A2308" s="3">
        <f>RSI!A2308</f>
        <v>45362</v>
      </c>
      <c r="B2308" s="2">
        <f>RSI!B2308</f>
        <v>4.7732000000000001</v>
      </c>
      <c r="C2308" s="2">
        <f>RSI!I2308</f>
        <v>39.120210671373066</v>
      </c>
      <c r="D2308" s="2">
        <f>MACD!E2308</f>
        <v>2.3138552319210248E-2</v>
      </c>
      <c r="E2308" s="2">
        <f>MACD!F2308</f>
        <v>1.304793875770756E-2</v>
      </c>
      <c r="F2308" s="2">
        <f>'Moving Avg'!D2308</f>
        <v>4.7675599999999996</v>
      </c>
      <c r="G2308" s="2">
        <f>'Moving Avg'!F2308</f>
        <v>4.8361100000000006</v>
      </c>
      <c r="H2308" s="2">
        <f>'Moving Avg'!G2308</f>
        <v>4.8646679999999982</v>
      </c>
      <c r="I2308" s="2">
        <f>'Moving Avg'!H2308</f>
        <v>4.6667459999999963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16.5</v>
      </c>
      <c r="Q2308" s="9">
        <f t="shared" si="364"/>
        <v>18.725000000000001</v>
      </c>
      <c r="R2308" s="9">
        <f t="shared" si="365"/>
        <v>26.625</v>
      </c>
      <c r="S2308" s="9">
        <f t="shared" si="366"/>
        <v>23.675000000000001</v>
      </c>
      <c r="T2308" s="9">
        <f t="shared" si="367"/>
        <v>22.875</v>
      </c>
      <c r="U2308" s="8">
        <f t="shared" si="368"/>
        <v>23.008333333333336</v>
      </c>
      <c r="V2308" s="8">
        <f t="shared" si="369"/>
        <v>22.975000000000001</v>
      </c>
    </row>
    <row r="2309" spans="1:22" ht="13.5" x14ac:dyDescent="0.25">
      <c r="A2309" s="3">
        <f>RSI!A2309</f>
        <v>45363</v>
      </c>
      <c r="B2309" s="2">
        <f>RSI!B2309</f>
        <v>4.7732000000000001</v>
      </c>
      <c r="C2309" s="2">
        <f>RSI!I2309</f>
        <v>39.120210671373059</v>
      </c>
      <c r="D2309" s="2">
        <f>MACD!E2309</f>
        <v>2.7790638187843442E-2</v>
      </c>
      <c r="E2309" s="2">
        <f>MACD!F2309</f>
        <v>1.5996478643734737E-2</v>
      </c>
      <c r="F2309" s="2">
        <f>'Moving Avg'!D2309</f>
        <v>4.7637999999999998</v>
      </c>
      <c r="G2309" s="2">
        <f>'Moving Avg'!F2309</f>
        <v>4.8332950000000015</v>
      </c>
      <c r="H2309" s="2">
        <f>'Moving Avg'!G2309</f>
        <v>4.8624139999999985</v>
      </c>
      <c r="I2309" s="2">
        <f>'Moving Avg'!H2309</f>
        <v>4.6695994999999959</v>
      </c>
      <c r="J2309" s="6" t="str">
        <f>OBV!F2309</f>
        <v>BULLISH</v>
      </c>
      <c r="K2309" s="6" t="str">
        <f>OBV!G2309</f>
        <v>NEUTRAL</v>
      </c>
      <c r="L2309" s="6" t="str">
        <f>OBV!H2309</f>
        <v>BULLISH DIVERGENCE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66.5</v>
      </c>
      <c r="Q2309" s="9">
        <f t="shared" si="364"/>
        <v>26.225000000000001</v>
      </c>
      <c r="R2309" s="9">
        <f t="shared" si="365"/>
        <v>39.125</v>
      </c>
      <c r="S2309" s="9">
        <f t="shared" si="366"/>
        <v>46.174999999999997</v>
      </c>
      <c r="T2309" s="9">
        <f t="shared" si="367"/>
        <v>35.375</v>
      </c>
      <c r="U2309" s="8">
        <f t="shared" si="368"/>
        <v>37.174999999999997</v>
      </c>
      <c r="V2309" s="8">
        <f t="shared" si="369"/>
        <v>36.724999999999994</v>
      </c>
    </row>
    <row r="2310" spans="1:22" ht="13.5" x14ac:dyDescent="0.25">
      <c r="A2310" s="3">
        <f>RSI!A2310</f>
        <v>45364</v>
      </c>
      <c r="B2310" s="2">
        <f>RSI!B2310</f>
        <v>4.7544000000000004</v>
      </c>
      <c r="C2310" s="2">
        <f>RSI!I2310</f>
        <v>36.481066792359734</v>
      </c>
      <c r="D2310" s="2">
        <f>MACD!E2310</f>
        <v>3.6366595626939002E-2</v>
      </c>
      <c r="E2310" s="2">
        <f>MACD!F2310</f>
        <v>2.0070502040375592E-2</v>
      </c>
      <c r="F2310" s="2">
        <f>'Moving Avg'!D2310</f>
        <v>4.7656799999999997</v>
      </c>
      <c r="G2310" s="2">
        <f>'Moving Avg'!F2310</f>
        <v>4.8286000000000016</v>
      </c>
      <c r="H2310" s="2">
        <f>'Moving Avg'!G2310</f>
        <v>4.8597839999999977</v>
      </c>
      <c r="I2310" s="2">
        <f>'Moving Avg'!H2310</f>
        <v>4.6723589999999966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83.5</v>
      </c>
      <c r="Q2310" s="9">
        <f t="shared" si="364"/>
        <v>28.774999999999999</v>
      </c>
      <c r="R2310" s="9">
        <f t="shared" si="365"/>
        <v>43.375</v>
      </c>
      <c r="S2310" s="9">
        <f t="shared" si="366"/>
        <v>53.825000000000003</v>
      </c>
      <c r="T2310" s="9">
        <f t="shared" si="367"/>
        <v>39.625</v>
      </c>
      <c r="U2310" s="8">
        <f t="shared" si="368"/>
        <v>41.991666666666667</v>
      </c>
      <c r="V2310" s="8">
        <f t="shared" si="369"/>
        <v>41.400000000000006</v>
      </c>
    </row>
    <row r="2311" spans="1:22" ht="13.5" x14ac:dyDescent="0.25">
      <c r="A2311" s="3">
        <f>RSI!A2311</f>
        <v>45365</v>
      </c>
      <c r="B2311" s="2">
        <f>RSI!B2311</f>
        <v>4.7732000000000001</v>
      </c>
      <c r="C2311" s="2">
        <f>RSI!I2311</f>
        <v>40.783270625770086</v>
      </c>
      <c r="D2311" s="2">
        <f>MACD!E2311</f>
        <v>4.2670076861250905E-2</v>
      </c>
      <c r="E2311" s="2">
        <f>MACD!F2311</f>
        <v>2.4590417004550655E-2</v>
      </c>
      <c r="F2311" s="2">
        <f>'Moving Avg'!D2311</f>
        <v>4.7694400000000003</v>
      </c>
      <c r="G2311" s="2">
        <f>'Moving Avg'!F2311</f>
        <v>4.8234350000000017</v>
      </c>
      <c r="H2311" s="2">
        <f>'Moving Avg'!G2311</f>
        <v>4.8577179999999984</v>
      </c>
      <c r="I2311" s="2">
        <f>'Moving Avg'!H2311</f>
        <v>4.6752569999999967</v>
      </c>
      <c r="J2311" s="6" t="str">
        <f>OBV!F2311</f>
        <v>BULLISH</v>
      </c>
      <c r="K2311" s="6" t="str">
        <f>OBV!G2311</f>
        <v>NEUTRAL</v>
      </c>
      <c r="L2311" s="6" t="str">
        <f>OBV!H2311</f>
        <v>CONFIRMED BULLISH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83.5</v>
      </c>
      <c r="Q2311" s="9">
        <f t="shared" si="364"/>
        <v>28.774999999999999</v>
      </c>
      <c r="R2311" s="9">
        <f t="shared" si="365"/>
        <v>43.375</v>
      </c>
      <c r="S2311" s="9">
        <f t="shared" si="366"/>
        <v>53.825000000000003</v>
      </c>
      <c r="T2311" s="9">
        <f t="shared" si="367"/>
        <v>39.625</v>
      </c>
      <c r="U2311" s="8">
        <f t="shared" si="368"/>
        <v>41.991666666666667</v>
      </c>
      <c r="V2311" s="8">
        <f t="shared" si="369"/>
        <v>41.400000000000006</v>
      </c>
    </row>
    <row r="2312" spans="1:22" ht="13.5" x14ac:dyDescent="0.25">
      <c r="A2312" s="3">
        <f>RSI!A2312</f>
        <v>45366</v>
      </c>
      <c r="B2312" s="2">
        <f>RSI!B2312</f>
        <v>4.7732000000000001</v>
      </c>
      <c r="C2312" s="2">
        <f>RSI!I2312</f>
        <v>40.783270625770086</v>
      </c>
      <c r="D2312" s="2">
        <f>MACD!E2312</f>
        <v>4.6853487208803557E-2</v>
      </c>
      <c r="E2312" s="2">
        <f>MACD!F2312</f>
        <v>2.9043031045401239E-2</v>
      </c>
      <c r="F2312" s="2">
        <f>'Moving Avg'!D2312</f>
        <v>4.7694400000000003</v>
      </c>
      <c r="G2312" s="2">
        <f>'Moving Avg'!F2312</f>
        <v>4.8182700000000009</v>
      </c>
      <c r="H2312" s="2">
        <f>'Moving Avg'!G2312</f>
        <v>4.8556519999999983</v>
      </c>
      <c r="I2312" s="2">
        <f>'Moving Avg'!H2312</f>
        <v>4.6781549999999958</v>
      </c>
      <c r="J2312" s="6" t="str">
        <f>OBV!F2312</f>
        <v>BEARISH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16.5</v>
      </c>
      <c r="Q2312" s="9">
        <f t="shared" si="364"/>
        <v>18.725000000000001</v>
      </c>
      <c r="R2312" s="9">
        <f t="shared" si="365"/>
        <v>26.625</v>
      </c>
      <c r="S2312" s="9">
        <f t="shared" si="366"/>
        <v>23.675000000000001</v>
      </c>
      <c r="T2312" s="9">
        <f t="shared" si="367"/>
        <v>22.875</v>
      </c>
      <c r="U2312" s="8">
        <f t="shared" si="368"/>
        <v>23.008333333333336</v>
      </c>
      <c r="V2312" s="8">
        <f t="shared" si="369"/>
        <v>22.975000000000001</v>
      </c>
    </row>
    <row r="2313" spans="1:22" ht="13.5" x14ac:dyDescent="0.25">
      <c r="A2313" s="3">
        <f>RSI!A2313</f>
        <v>45369</v>
      </c>
      <c r="B2313" s="2">
        <f>RSI!B2313</f>
        <v>4.8295000000000003</v>
      </c>
      <c r="C2313" s="2">
        <f>RSI!I2313</f>
        <v>52.060474477453148</v>
      </c>
      <c r="D2313" s="2">
        <f>MACD!E2313</f>
        <v>4.6496860133993678E-2</v>
      </c>
      <c r="E2313" s="2">
        <f>MACD!F2313</f>
        <v>3.2533796863119725E-2</v>
      </c>
      <c r="F2313" s="2">
        <f>'Moving Avg'!D2313</f>
        <v>4.7806999999999995</v>
      </c>
      <c r="G2313" s="2">
        <f>'Moving Avg'!F2313</f>
        <v>4.8159200000000002</v>
      </c>
      <c r="H2313" s="2">
        <f>'Moving Avg'!G2313</f>
        <v>4.8547119999999975</v>
      </c>
      <c r="I2313" s="2">
        <f>'Moving Avg'!H2313</f>
        <v>4.6813344999999957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16.5</v>
      </c>
      <c r="Q2313" s="9">
        <f t="shared" si="364"/>
        <v>18.725000000000001</v>
      </c>
      <c r="R2313" s="9">
        <f t="shared" si="365"/>
        <v>26.625</v>
      </c>
      <c r="S2313" s="9">
        <f t="shared" si="366"/>
        <v>23.675000000000001</v>
      </c>
      <c r="T2313" s="9">
        <f t="shared" si="367"/>
        <v>22.875</v>
      </c>
      <c r="U2313" s="8">
        <f t="shared" si="368"/>
        <v>23.008333333333336</v>
      </c>
      <c r="V2313" s="8">
        <f t="shared" si="369"/>
        <v>22.975000000000001</v>
      </c>
    </row>
    <row r="2314" spans="1:22" ht="13.5" x14ac:dyDescent="0.25">
      <c r="A2314" s="3">
        <f>RSI!A2314</f>
        <v>45370</v>
      </c>
      <c r="B2314" s="2">
        <f>RSI!B2314</f>
        <v>4.8108000000000004</v>
      </c>
      <c r="C2314" s="2">
        <f>RSI!I2314</f>
        <v>48.740284251852309</v>
      </c>
      <c r="D2314" s="2">
        <f>MACD!E2314</f>
        <v>3.5947401769011122E-2</v>
      </c>
      <c r="E2314" s="2">
        <f>MACD!F2314</f>
        <v>3.3216517844298007E-2</v>
      </c>
      <c r="F2314" s="2">
        <f>'Moving Avg'!D2314</f>
        <v>4.7882199999999999</v>
      </c>
      <c r="G2314" s="2">
        <f>'Moving Avg'!F2314</f>
        <v>4.8126350000000011</v>
      </c>
      <c r="H2314" s="2">
        <f>'Moving Avg'!G2314</f>
        <v>4.8535859999999982</v>
      </c>
      <c r="I2314" s="2">
        <f>'Moving Avg'!H2314</f>
        <v>4.6844204999999963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16.5</v>
      </c>
      <c r="Q2314" s="9">
        <f t="shared" si="364"/>
        <v>18.725000000000001</v>
      </c>
      <c r="R2314" s="9">
        <f t="shared" si="365"/>
        <v>26.625</v>
      </c>
      <c r="S2314" s="9">
        <f t="shared" si="366"/>
        <v>23.675000000000001</v>
      </c>
      <c r="T2314" s="9">
        <f t="shared" si="367"/>
        <v>22.875</v>
      </c>
      <c r="U2314" s="8">
        <f t="shared" si="368"/>
        <v>23.008333333333336</v>
      </c>
      <c r="V2314" s="8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4.8108000000000004</v>
      </c>
      <c r="C2315" s="2">
        <f>RSI!I2315</f>
        <v>48.740284251852309</v>
      </c>
      <c r="D2315" s="2">
        <f>MACD!E2315</f>
        <v>1.9827485366031183E-2</v>
      </c>
      <c r="E2315" s="2">
        <f>MACD!F2315</f>
        <v>3.0538711348644644E-2</v>
      </c>
      <c r="F2315" s="2">
        <f>'Moving Avg'!D2315</f>
        <v>4.7995000000000001</v>
      </c>
      <c r="G2315" s="2">
        <f>'Moving Avg'!F2315</f>
        <v>4.814045000000001</v>
      </c>
      <c r="H2315" s="2">
        <f>'Moving Avg'!G2315</f>
        <v>4.8505799999999981</v>
      </c>
      <c r="I2315" s="2">
        <f>'Moving Avg'!H2315</f>
        <v>4.687506499999996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  <c r="M2315" s="8">
        <f t="shared" si="360"/>
        <v>25</v>
      </c>
      <c r="N2315" s="8">
        <f t="shared" si="361"/>
        <v>45</v>
      </c>
      <c r="O2315" s="8">
        <f t="shared" si="362"/>
        <v>50</v>
      </c>
      <c r="P2315" s="8">
        <f t="shared" si="363"/>
        <v>83.5</v>
      </c>
      <c r="Q2315" s="9">
        <f t="shared" si="364"/>
        <v>44.524999999999999</v>
      </c>
      <c r="R2315" s="9">
        <f t="shared" si="365"/>
        <v>52.375</v>
      </c>
      <c r="S2315" s="9">
        <f t="shared" si="366"/>
        <v>60.575000000000003</v>
      </c>
      <c r="T2315" s="9">
        <f t="shared" si="367"/>
        <v>50.875</v>
      </c>
      <c r="U2315" s="8">
        <f t="shared" si="368"/>
        <v>52.491666666666674</v>
      </c>
      <c r="V2315" s="8">
        <f t="shared" si="369"/>
        <v>52.087500000000006</v>
      </c>
    </row>
    <row r="2316" spans="1:22" ht="13.5" x14ac:dyDescent="0.25">
      <c r="A2316" s="3">
        <f>RSI!A2316</f>
        <v>45373</v>
      </c>
      <c r="B2316" s="2">
        <f>RSI!B2316</f>
        <v>4.8108000000000004</v>
      </c>
      <c r="C2316" s="2">
        <f>RSI!I2316</f>
        <v>48.740284251852309</v>
      </c>
      <c r="D2316" s="2">
        <f>MACD!E2316</f>
        <v>7.6682632797515637E-3</v>
      </c>
      <c r="E2316" s="2">
        <f>MACD!F2316</f>
        <v>2.5964621734866029E-2</v>
      </c>
      <c r="F2316" s="2">
        <f>'Moving Avg'!D2316</f>
        <v>4.8070199999999996</v>
      </c>
      <c r="G2316" s="2">
        <f>'Moving Avg'!F2316</f>
        <v>4.8112300000000001</v>
      </c>
      <c r="H2316" s="2">
        <f>'Moving Avg'!G2316</f>
        <v>4.8492659999999983</v>
      </c>
      <c r="I2316" s="2">
        <f>'Moving Avg'!H2316</f>
        <v>4.6905924999999957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16.5</v>
      </c>
      <c r="Q2316" s="9">
        <f t="shared" si="364"/>
        <v>34.475000000000001</v>
      </c>
      <c r="R2316" s="9">
        <f t="shared" si="365"/>
        <v>35.625</v>
      </c>
      <c r="S2316" s="9">
        <f t="shared" si="366"/>
        <v>30.425000000000001</v>
      </c>
      <c r="T2316" s="9">
        <f t="shared" si="367"/>
        <v>34.125</v>
      </c>
      <c r="U2316" s="8">
        <f t="shared" si="368"/>
        <v>33.508333333333333</v>
      </c>
      <c r="V2316" s="8">
        <f t="shared" si="369"/>
        <v>33.662499999999994</v>
      </c>
    </row>
    <row r="2317" spans="1:22" ht="13.5" x14ac:dyDescent="0.25">
      <c r="A2317" s="3">
        <f>RSI!A2317</f>
        <v>45376</v>
      </c>
      <c r="B2317" s="2">
        <f>RSI!B2317</f>
        <v>4.8108000000000004</v>
      </c>
      <c r="C2317" s="2">
        <f>RSI!I2317</f>
        <v>48.740284251852309</v>
      </c>
      <c r="D2317" s="2">
        <f>MACD!E2317</f>
        <v>3.0399226309807403E-4</v>
      </c>
      <c r="E2317" s="2">
        <f>MACD!F2317</f>
        <v>2.083249584051244E-2</v>
      </c>
      <c r="F2317" s="2">
        <f>'Moving Avg'!D2317</f>
        <v>4.81454</v>
      </c>
      <c r="G2317" s="2">
        <f>'Moving Avg'!F2317</f>
        <v>4.808885000000001</v>
      </c>
      <c r="H2317" s="2">
        <f>'Moving Avg'!G2317</f>
        <v>4.8479519999999985</v>
      </c>
      <c r="I2317" s="2">
        <f>'Moving Avg'!H2317</f>
        <v>4.6936339999999959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  <c r="M2317" s="8">
        <f t="shared" si="360"/>
        <v>25</v>
      </c>
      <c r="N2317" s="8">
        <f t="shared" si="361"/>
        <v>100</v>
      </c>
      <c r="O2317" s="8">
        <f t="shared" si="362"/>
        <v>50</v>
      </c>
      <c r="P2317" s="8">
        <f t="shared" si="363"/>
        <v>16.5</v>
      </c>
      <c r="Q2317" s="9">
        <f t="shared" si="364"/>
        <v>53.725000000000001</v>
      </c>
      <c r="R2317" s="9">
        <f t="shared" si="365"/>
        <v>46.625</v>
      </c>
      <c r="S2317" s="9">
        <f t="shared" si="366"/>
        <v>38.674999999999997</v>
      </c>
      <c r="T2317" s="9">
        <f t="shared" si="367"/>
        <v>47.875</v>
      </c>
      <c r="U2317" s="8">
        <f t="shared" si="368"/>
        <v>46.341666666666661</v>
      </c>
      <c r="V2317" s="8">
        <f t="shared" si="369"/>
        <v>46.724999999999994</v>
      </c>
    </row>
    <row r="2318" spans="1:22" ht="13.5" x14ac:dyDescent="0.25">
      <c r="A2318" s="3">
        <f>RSI!A2318</f>
        <v>45377</v>
      </c>
      <c r="B2318" s="2">
        <f>RSI!B2318</f>
        <v>4.8108000000000004</v>
      </c>
      <c r="C2318" s="2">
        <f>RSI!I2318</f>
        <v>48.740284251852309</v>
      </c>
      <c r="D2318" s="2">
        <f>MACD!E2318</f>
        <v>-5.8976900691876111E-3</v>
      </c>
      <c r="E2318" s="2">
        <f>MACD!F2318</f>
        <v>1.5486458658572431E-2</v>
      </c>
      <c r="F2318" s="2">
        <f>'Moving Avg'!D2318</f>
        <v>4.8108000000000004</v>
      </c>
      <c r="G2318" s="2">
        <f>'Moving Avg'!F2318</f>
        <v>4.8070100000000009</v>
      </c>
      <c r="H2318" s="2">
        <f>'Moving Avg'!G2318</f>
        <v>4.8472019999999985</v>
      </c>
      <c r="I2318" s="2">
        <f>'Moving Avg'!H2318</f>
        <v>4.6966754999999951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100</v>
      </c>
      <c r="O2318" s="8">
        <f t="shared" si="362"/>
        <v>50</v>
      </c>
      <c r="P2318" s="8">
        <f t="shared" si="363"/>
        <v>16.5</v>
      </c>
      <c r="Q2318" s="9">
        <f t="shared" si="364"/>
        <v>53.725000000000001</v>
      </c>
      <c r="R2318" s="9">
        <f t="shared" si="365"/>
        <v>46.625</v>
      </c>
      <c r="S2318" s="9">
        <f t="shared" si="366"/>
        <v>38.674999999999997</v>
      </c>
      <c r="T2318" s="9">
        <f t="shared" si="367"/>
        <v>47.875</v>
      </c>
      <c r="U2318" s="8">
        <f t="shared" si="368"/>
        <v>46.341666666666661</v>
      </c>
      <c r="V2318" s="8">
        <f t="shared" si="369"/>
        <v>46.724999999999994</v>
      </c>
    </row>
    <row r="2319" spans="1:22" ht="13.5" x14ac:dyDescent="0.25">
      <c r="A2319" s="3">
        <f>RSI!A2319</f>
        <v>45378</v>
      </c>
      <c r="B2319" s="2">
        <f>RSI!B2319</f>
        <v>4.7450000000000001</v>
      </c>
      <c r="C2319" s="2">
        <f>RSI!I2319</f>
        <v>36.78347493447685</v>
      </c>
      <c r="D2319" s="2">
        <f>MACD!E2319</f>
        <v>-6.243763804520519E-3</v>
      </c>
      <c r="E2319" s="2">
        <f>MACD!F2319</f>
        <v>1.114041416595384E-2</v>
      </c>
      <c r="F2319" s="2">
        <f>'Moving Avg'!D2319</f>
        <v>4.7976400000000003</v>
      </c>
      <c r="G2319" s="2">
        <f>'Moving Avg'!F2319</f>
        <v>4.8013750000000011</v>
      </c>
      <c r="H2319" s="2">
        <f>'Moving Avg'!G2319</f>
        <v>4.8451359999999983</v>
      </c>
      <c r="I2319" s="2">
        <f>'Moving Avg'!H2319</f>
        <v>4.6993879999999955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45</v>
      </c>
      <c r="O2319" s="8">
        <f t="shared" si="362"/>
        <v>50</v>
      </c>
      <c r="P2319" s="8">
        <f t="shared" si="363"/>
        <v>16.5</v>
      </c>
      <c r="Q2319" s="9">
        <f t="shared" si="364"/>
        <v>34.475000000000001</v>
      </c>
      <c r="R2319" s="9">
        <f t="shared" si="365"/>
        <v>35.625</v>
      </c>
      <c r="S2319" s="9">
        <f t="shared" si="366"/>
        <v>30.425000000000001</v>
      </c>
      <c r="T2319" s="9">
        <f t="shared" si="367"/>
        <v>34.125</v>
      </c>
      <c r="U2319" s="8">
        <f t="shared" si="368"/>
        <v>33.508333333333333</v>
      </c>
      <c r="V2319" s="8">
        <f t="shared" si="369"/>
        <v>33.662499999999994</v>
      </c>
    </row>
    <row r="2320" spans="1:22" ht="13.5" x14ac:dyDescent="0.25">
      <c r="A2320" s="3">
        <f>RSI!A2320</f>
        <v>45379</v>
      </c>
      <c r="B2320" s="2">
        <f>RSI!B2320</f>
        <v>4.7826000000000004</v>
      </c>
      <c r="C2320" s="2">
        <f>RSI!I2320</f>
        <v>45.075158050227103</v>
      </c>
      <c r="D2320" s="2">
        <f>MACD!E2320</f>
        <v>-1.1799875548105909E-2</v>
      </c>
      <c r="E2320" s="2">
        <f>MACD!F2320</f>
        <v>6.5523562231418909E-3</v>
      </c>
      <c r="F2320" s="2">
        <f>'Moving Avg'!D2320</f>
        <v>4.7919999999999998</v>
      </c>
      <c r="G2320" s="2">
        <f>'Moving Avg'!F2320</f>
        <v>4.7966800000000021</v>
      </c>
      <c r="H2320" s="2">
        <f>'Moving Avg'!G2320</f>
        <v>4.8413779999999988</v>
      </c>
      <c r="I2320" s="2">
        <f>'Moving Avg'!H2320</f>
        <v>4.7021119999999952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  <c r="M2320" s="8">
        <f t="shared" si="360"/>
        <v>25</v>
      </c>
      <c r="N2320" s="8">
        <f t="shared" si="361"/>
        <v>45</v>
      </c>
      <c r="O2320" s="8">
        <f t="shared" si="362"/>
        <v>50</v>
      </c>
      <c r="P2320" s="8">
        <f t="shared" si="363"/>
        <v>66.5</v>
      </c>
      <c r="Q2320" s="9">
        <f t="shared" si="364"/>
        <v>41.975000000000001</v>
      </c>
      <c r="R2320" s="9">
        <f t="shared" si="365"/>
        <v>48.125</v>
      </c>
      <c r="S2320" s="9">
        <f t="shared" si="366"/>
        <v>52.924999999999997</v>
      </c>
      <c r="T2320" s="9">
        <f t="shared" si="367"/>
        <v>46.625</v>
      </c>
      <c r="U2320" s="8">
        <f t="shared" si="368"/>
        <v>47.67499999999999</v>
      </c>
      <c r="V2320" s="8">
        <f t="shared" si="369"/>
        <v>47.412499999999994</v>
      </c>
    </row>
    <row r="2321" spans="1:22" ht="13.5" x14ac:dyDescent="0.25">
      <c r="A2321" s="3">
        <f>RSI!A2321</f>
        <v>45380</v>
      </c>
      <c r="B2321" s="2">
        <f>RSI!B2321</f>
        <v>4.7919999999999998</v>
      </c>
      <c r="C2321" s="2">
        <f>RSI!I2321</f>
        <v>46.948572406033826</v>
      </c>
      <c r="D2321" s="2">
        <f>MACD!E2321</f>
        <v>-1.4143839158628602E-2</v>
      </c>
      <c r="E2321" s="2">
        <f>MACD!F2321</f>
        <v>2.4131171467877922E-3</v>
      </c>
      <c r="F2321" s="2">
        <f>'Moving Avg'!D2321</f>
        <v>4.7882400000000001</v>
      </c>
      <c r="G2321" s="2">
        <f>'Moving Avg'!F2321</f>
        <v>4.7924550000000012</v>
      </c>
      <c r="H2321" s="2">
        <f>'Moving Avg'!G2321</f>
        <v>4.8387479999999989</v>
      </c>
      <c r="I2321" s="2">
        <f>'Moving Avg'!H2321</f>
        <v>4.7039539999999951</v>
      </c>
      <c r="J2321" s="6" t="str">
        <f>OBV!F2321</f>
        <v>BULLISH</v>
      </c>
      <c r="K2321" s="6" t="str">
        <f>OBV!G2321</f>
        <v>NEUTRAL</v>
      </c>
      <c r="L2321" s="6" t="str">
        <f>OBV!H2321</f>
        <v>BULLISH DIVERGENCE</v>
      </c>
      <c r="M2321" s="8">
        <f t="shared" si="360"/>
        <v>25</v>
      </c>
      <c r="N2321" s="8">
        <f t="shared" si="361"/>
        <v>45</v>
      </c>
      <c r="O2321" s="8">
        <f t="shared" si="362"/>
        <v>50</v>
      </c>
      <c r="P2321" s="8">
        <f t="shared" si="363"/>
        <v>66.5</v>
      </c>
      <c r="Q2321" s="9">
        <f t="shared" si="364"/>
        <v>41.975000000000001</v>
      </c>
      <c r="R2321" s="9">
        <f t="shared" si="365"/>
        <v>48.125</v>
      </c>
      <c r="S2321" s="9">
        <f t="shared" si="366"/>
        <v>52.924999999999997</v>
      </c>
      <c r="T2321" s="9">
        <f t="shared" si="367"/>
        <v>46.625</v>
      </c>
      <c r="U2321" s="8">
        <f t="shared" si="368"/>
        <v>47.67499999999999</v>
      </c>
      <c r="V2321" s="8">
        <f t="shared" si="369"/>
        <v>47.412499999999994</v>
      </c>
    </row>
    <row r="2322" spans="1:22" ht="13.5" x14ac:dyDescent="0.25">
      <c r="A2322" s="3">
        <f>RSI!A2322</f>
        <v>45383</v>
      </c>
      <c r="B2322" s="2">
        <f>RSI!B2322</f>
        <v>4.7732000000000001</v>
      </c>
      <c r="C2322" s="2">
        <f>RSI!I2322</f>
        <v>43.735546241783069</v>
      </c>
      <c r="D2322" s="2">
        <f>MACD!E2322</f>
        <v>-1.4640746954238892E-2</v>
      </c>
      <c r="E2322" s="2">
        <f>MACD!F2322</f>
        <v>-9.9765567341754489E-4</v>
      </c>
      <c r="F2322" s="2">
        <f>'Moving Avg'!D2322</f>
        <v>4.7807200000000005</v>
      </c>
      <c r="G2322" s="2">
        <f>'Moving Avg'!F2322</f>
        <v>4.7877600000000013</v>
      </c>
      <c r="H2322" s="2">
        <f>'Moving Avg'!G2322</f>
        <v>4.8355539999999992</v>
      </c>
      <c r="I2322" s="2">
        <f>'Moving Avg'!H2322</f>
        <v>4.7057019999999943</v>
      </c>
      <c r="J2322" s="6" t="str">
        <f>OBV!F2322</f>
        <v>BULLISH</v>
      </c>
      <c r="K2322" s="6" t="str">
        <f>OBV!G2322</f>
        <v>NEUTRAL</v>
      </c>
      <c r="L2322" s="6" t="str">
        <f>OBV!H2322</f>
        <v>BULLISH DIVERGENCE</v>
      </c>
      <c r="M2322" s="8">
        <f t="shared" si="360"/>
        <v>25</v>
      </c>
      <c r="N2322" s="8">
        <f t="shared" si="361"/>
        <v>45</v>
      </c>
      <c r="O2322" s="8">
        <f t="shared" si="362"/>
        <v>50</v>
      </c>
      <c r="P2322" s="8">
        <f t="shared" si="363"/>
        <v>66.5</v>
      </c>
      <c r="Q2322" s="9">
        <f t="shared" si="364"/>
        <v>41.975000000000001</v>
      </c>
      <c r="R2322" s="9">
        <f t="shared" si="365"/>
        <v>48.125</v>
      </c>
      <c r="S2322" s="9">
        <f t="shared" si="366"/>
        <v>52.924999999999997</v>
      </c>
      <c r="T2322" s="9">
        <f t="shared" si="367"/>
        <v>46.625</v>
      </c>
      <c r="U2322" s="8">
        <f t="shared" si="368"/>
        <v>47.67499999999999</v>
      </c>
      <c r="V2322" s="8">
        <f t="shared" si="369"/>
        <v>47.412499999999994</v>
      </c>
    </row>
    <row r="2323" spans="1:22" ht="13.5" x14ac:dyDescent="0.25">
      <c r="A2323" s="3">
        <f>RSI!A2323</f>
        <v>45384</v>
      </c>
      <c r="B2323" s="2">
        <f>RSI!B2323</f>
        <v>4.7732000000000001</v>
      </c>
      <c r="C2323" s="2">
        <f>RSI!I2323</f>
        <v>43.735546241783069</v>
      </c>
      <c r="D2323" s="2">
        <f>MACD!E2323</f>
        <v>-6.2016775980442418E-3</v>
      </c>
      <c r="E2323" s="2">
        <f>MACD!F2323</f>
        <v>-2.0384600583428845E-3</v>
      </c>
      <c r="F2323" s="2">
        <f>'Moving Avg'!D2323</f>
        <v>4.7732000000000001</v>
      </c>
      <c r="G2323" s="2">
        <f>'Moving Avg'!F2323</f>
        <v>4.7830650000000006</v>
      </c>
      <c r="H2323" s="2">
        <f>'Moving Avg'!G2323</f>
        <v>4.8323599999999987</v>
      </c>
      <c r="I2323" s="2">
        <f>'Moving Avg'!H2323</f>
        <v>4.7076709999999942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66.5</v>
      </c>
      <c r="Q2323" s="9">
        <f t="shared" si="364"/>
        <v>41.975000000000001</v>
      </c>
      <c r="R2323" s="9">
        <f t="shared" si="365"/>
        <v>48.125</v>
      </c>
      <c r="S2323" s="9">
        <f t="shared" si="366"/>
        <v>52.924999999999997</v>
      </c>
      <c r="T2323" s="9">
        <f t="shared" si="367"/>
        <v>46.625</v>
      </c>
      <c r="U2323" s="8">
        <f t="shared" si="368"/>
        <v>47.67499999999999</v>
      </c>
      <c r="V2323" s="8">
        <f t="shared" si="369"/>
        <v>47.412499999999994</v>
      </c>
    </row>
    <row r="2324" spans="1:22" ht="13.5" x14ac:dyDescent="0.25">
      <c r="A2324" s="3">
        <f>RSI!A2324</f>
        <v>45385</v>
      </c>
      <c r="B2324" s="2">
        <f>RSI!B2324</f>
        <v>4.7732000000000001</v>
      </c>
      <c r="C2324" s="2">
        <f>RSI!I2324</f>
        <v>43.735546241783076</v>
      </c>
      <c r="D2324" s="2">
        <f>MACD!E2324</f>
        <v>-1.7545243691392542E-3</v>
      </c>
      <c r="E2324" s="2">
        <f>MACD!F2324</f>
        <v>-1.9816729205021587E-3</v>
      </c>
      <c r="F2324" s="2">
        <f>'Moving Avg'!D2324</f>
        <v>4.7788399999999998</v>
      </c>
      <c r="G2324" s="2">
        <f>'Moving Avg'!F2324</f>
        <v>4.7821250000000015</v>
      </c>
      <c r="H2324" s="2">
        <f>'Moving Avg'!G2324</f>
        <v>4.829165999999999</v>
      </c>
      <c r="I2324" s="2">
        <f>'Moving Avg'!H2324</f>
        <v>4.7107014999999945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83.5</v>
      </c>
      <c r="Q2324" s="9">
        <f t="shared" si="364"/>
        <v>28.774999999999999</v>
      </c>
      <c r="R2324" s="9">
        <f t="shared" si="365"/>
        <v>43.375</v>
      </c>
      <c r="S2324" s="9">
        <f t="shared" si="366"/>
        <v>53.825000000000003</v>
      </c>
      <c r="T2324" s="9">
        <f t="shared" si="367"/>
        <v>39.625</v>
      </c>
      <c r="U2324" s="8">
        <f t="shared" si="368"/>
        <v>41.991666666666667</v>
      </c>
      <c r="V2324" s="8">
        <f t="shared" si="369"/>
        <v>41.400000000000006</v>
      </c>
    </row>
    <row r="2325" spans="1:22" ht="13.5" x14ac:dyDescent="0.25">
      <c r="A2325" s="3">
        <f>RSI!A2325</f>
        <v>45386</v>
      </c>
      <c r="B2325" s="2">
        <f>RSI!B2325</f>
        <v>4.7732000000000001</v>
      </c>
      <c r="C2325" s="2">
        <f>RSI!I2325</f>
        <v>43.735546241783076</v>
      </c>
      <c r="D2325" s="2">
        <f>MACD!E2325</f>
        <v>2.1781970993091093E-3</v>
      </c>
      <c r="E2325" s="2">
        <f>MACD!F2325</f>
        <v>-1.1496989165399054E-3</v>
      </c>
      <c r="F2325" s="2">
        <f>'Moving Avg'!D2325</f>
        <v>4.7769599999999999</v>
      </c>
      <c r="G2325" s="2">
        <f>'Moving Avg'!F2325</f>
        <v>4.7835350000000014</v>
      </c>
      <c r="H2325" s="2">
        <f>'Moving Avg'!G2325</f>
        <v>4.8261599999999989</v>
      </c>
      <c r="I2325" s="2">
        <f>'Moving Avg'!H2325</f>
        <v>4.7126704999999944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16.5</v>
      </c>
      <c r="Q2325" s="9">
        <f t="shared" si="364"/>
        <v>18.725000000000001</v>
      </c>
      <c r="R2325" s="9">
        <f t="shared" si="365"/>
        <v>26.625</v>
      </c>
      <c r="S2325" s="9">
        <f t="shared" si="366"/>
        <v>23.675000000000001</v>
      </c>
      <c r="T2325" s="9">
        <f t="shared" si="367"/>
        <v>22.875</v>
      </c>
      <c r="U2325" s="8">
        <f t="shared" si="368"/>
        <v>23.008333333333336</v>
      </c>
      <c r="V2325" s="8">
        <f t="shared" si="369"/>
        <v>22.975000000000001</v>
      </c>
    </row>
    <row r="2326" spans="1:22" ht="13.5" x14ac:dyDescent="0.25">
      <c r="A2326" s="3">
        <f>RSI!A2326</f>
        <v>45387</v>
      </c>
      <c r="B2326" s="2">
        <f>RSI!B2326</f>
        <v>4.7732000000000001</v>
      </c>
      <c r="C2326" s="2">
        <f>RSI!I2326</f>
        <v>43.735546241783076</v>
      </c>
      <c r="D2326" s="2">
        <f>MACD!E2326</f>
        <v>5.663056402517519E-3</v>
      </c>
      <c r="E2326" s="2">
        <f>MACD!F2326</f>
        <v>2.1285214727157951E-4</v>
      </c>
      <c r="F2326" s="2">
        <f>'Moving Avg'!D2326</f>
        <v>4.7732000000000001</v>
      </c>
      <c r="G2326" s="2">
        <f>'Moving Avg'!F2326</f>
        <v>4.7844750000000005</v>
      </c>
      <c r="H2326" s="2">
        <f>'Moving Avg'!G2326</f>
        <v>4.8246579999999994</v>
      </c>
      <c r="I2326" s="2">
        <f>'Moving Avg'!H2326</f>
        <v>4.7154359999999942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16.5</v>
      </c>
      <c r="Q2326" s="9">
        <f t="shared" si="364"/>
        <v>18.725000000000001</v>
      </c>
      <c r="R2326" s="9">
        <f t="shared" si="365"/>
        <v>26.625</v>
      </c>
      <c r="S2326" s="9">
        <f t="shared" si="366"/>
        <v>23.675000000000001</v>
      </c>
      <c r="T2326" s="9">
        <f t="shared" si="367"/>
        <v>22.875</v>
      </c>
      <c r="U2326" s="8">
        <f t="shared" si="368"/>
        <v>23.008333333333336</v>
      </c>
      <c r="V2326" s="8">
        <f t="shared" si="369"/>
        <v>22.975000000000001</v>
      </c>
    </row>
    <row r="2327" spans="1:22" ht="13.5" x14ac:dyDescent="0.25">
      <c r="A2327" s="3">
        <f>RSI!A2327</f>
        <v>45390</v>
      </c>
      <c r="B2327" s="2">
        <f>RSI!B2327</f>
        <v>4.7732000000000001</v>
      </c>
      <c r="C2327" s="2">
        <f>RSI!I2327</f>
        <v>43.735546241783076</v>
      </c>
      <c r="D2327" s="2">
        <f>MACD!E2327</f>
        <v>8.7573130485916195E-3</v>
      </c>
      <c r="E2327" s="2">
        <f>MACD!F2327</f>
        <v>1.9217443275355876E-3</v>
      </c>
      <c r="F2327" s="2">
        <f>'Moving Avg'!D2327</f>
        <v>4.7732000000000001</v>
      </c>
      <c r="G2327" s="2">
        <f>'Moving Avg'!F2327</f>
        <v>4.7844750000000005</v>
      </c>
      <c r="H2327" s="2">
        <f>'Moving Avg'!G2327</f>
        <v>4.823156</v>
      </c>
      <c r="I2327" s="2">
        <f>'Moving Avg'!H2327</f>
        <v>4.7172724999999938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0</v>
      </c>
      <c r="O2327" s="8">
        <f t="shared" si="362"/>
        <v>50</v>
      </c>
      <c r="P2327" s="8">
        <f t="shared" si="363"/>
        <v>33</v>
      </c>
      <c r="Q2327" s="9">
        <f t="shared" si="364"/>
        <v>21.2</v>
      </c>
      <c r="R2327" s="9">
        <f t="shared" si="365"/>
        <v>30.75</v>
      </c>
      <c r="S2327" s="9">
        <f t="shared" si="366"/>
        <v>31.1</v>
      </c>
      <c r="T2327" s="9">
        <f t="shared" si="367"/>
        <v>27</v>
      </c>
      <c r="U2327" s="8">
        <f t="shared" si="368"/>
        <v>27.683333333333337</v>
      </c>
      <c r="V2327" s="8">
        <f t="shared" si="369"/>
        <v>27.512500000000003</v>
      </c>
    </row>
    <row r="2328" spans="1:22" ht="13.5" x14ac:dyDescent="0.25">
      <c r="A2328" s="3">
        <f>RSI!A2328</f>
        <v>45394</v>
      </c>
      <c r="B2328" s="2">
        <f>RSI!B2328</f>
        <v>4.7637999999999998</v>
      </c>
      <c r="C2328" s="2">
        <f>RSI!I2328</f>
        <v>41.519290376712696</v>
      </c>
      <c r="D2328" s="2">
        <f>MACD!E2328</f>
        <v>1.2206576084136778E-2</v>
      </c>
      <c r="E2328" s="2">
        <f>MACD!F2328</f>
        <v>3.9787106788558256E-3</v>
      </c>
      <c r="F2328" s="2">
        <f>'Moving Avg'!D2328</f>
        <v>4.7713200000000002</v>
      </c>
      <c r="G2328" s="2">
        <f>'Moving Avg'!F2328</f>
        <v>4.7840050000000005</v>
      </c>
      <c r="H2328" s="2">
        <f>'Moving Avg'!G2328</f>
        <v>4.8218420000000002</v>
      </c>
      <c r="I2328" s="2">
        <f>'Moving Avg'!H2328</f>
        <v>4.7190174999999934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0</v>
      </c>
      <c r="O2328" s="8">
        <f t="shared" si="362"/>
        <v>50</v>
      </c>
      <c r="P2328" s="8">
        <f t="shared" si="363"/>
        <v>16.5</v>
      </c>
      <c r="Q2328" s="9">
        <f t="shared" si="364"/>
        <v>18.725000000000001</v>
      </c>
      <c r="R2328" s="9">
        <f t="shared" si="365"/>
        <v>26.625</v>
      </c>
      <c r="S2328" s="9">
        <f t="shared" si="366"/>
        <v>23.675000000000001</v>
      </c>
      <c r="T2328" s="9">
        <f t="shared" si="367"/>
        <v>22.875</v>
      </c>
      <c r="U2328" s="8">
        <f t="shared" si="368"/>
        <v>23.008333333333336</v>
      </c>
      <c r="V2328" s="8">
        <f t="shared" si="369"/>
        <v>22.975000000000001</v>
      </c>
    </row>
    <row r="2329" spans="1:22" ht="13.5" x14ac:dyDescent="0.25">
      <c r="A2329" s="3">
        <f>RSI!A2329</f>
        <v>45397</v>
      </c>
      <c r="B2329" s="2">
        <f>RSI!B2329</f>
        <v>4.6791999999999998</v>
      </c>
      <c r="C2329" s="2">
        <f>RSI!I2329</f>
        <v>27.843839425929502</v>
      </c>
      <c r="D2329" s="2">
        <f>MACD!E2329</f>
        <v>1.144908614236595E-2</v>
      </c>
      <c r="E2329" s="2">
        <f>MACD!F2329</f>
        <v>5.4727857715578506E-3</v>
      </c>
      <c r="F2329" s="2">
        <f>'Moving Avg'!D2329</f>
        <v>4.7525199999999996</v>
      </c>
      <c r="G2329" s="2">
        <f>'Moving Avg'!F2329</f>
        <v>4.7793050000000008</v>
      </c>
      <c r="H2329" s="2">
        <f>'Moving Avg'!G2329</f>
        <v>4.818836000000001</v>
      </c>
      <c r="I2329" s="2">
        <f>'Moving Avg'!H2329</f>
        <v>4.7198969999999942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50</v>
      </c>
      <c r="N2329" s="8">
        <f t="shared" si="361"/>
        <v>0</v>
      </c>
      <c r="O2329" s="8">
        <f t="shared" si="362"/>
        <v>50</v>
      </c>
      <c r="P2329" s="8">
        <f t="shared" si="363"/>
        <v>16.5</v>
      </c>
      <c r="Q2329" s="9">
        <f t="shared" si="364"/>
        <v>27.475000000000001</v>
      </c>
      <c r="R2329" s="9">
        <f t="shared" si="365"/>
        <v>31.625</v>
      </c>
      <c r="S2329" s="9">
        <f t="shared" si="366"/>
        <v>27.425000000000001</v>
      </c>
      <c r="T2329" s="9">
        <f t="shared" si="367"/>
        <v>29.125</v>
      </c>
      <c r="U2329" s="8">
        <f t="shared" si="368"/>
        <v>28.841666666666669</v>
      </c>
      <c r="V2329" s="8">
        <f t="shared" si="369"/>
        <v>28.912500000000001</v>
      </c>
    </row>
    <row r="2330" spans="1:22" ht="13.5" x14ac:dyDescent="0.25">
      <c r="A2330" s="3">
        <f>RSI!A2330</f>
        <v>45398</v>
      </c>
      <c r="B2330" s="2">
        <f>RSI!B2330</f>
        <v>4.4348999999999998</v>
      </c>
      <c r="C2330" s="2">
        <f>RSI!I2330</f>
        <v>13.75476126814111</v>
      </c>
      <c r="D2330" s="2">
        <f>MACD!E2330</f>
        <v>3.5355906431377981E-2</v>
      </c>
      <c r="E2330" s="2">
        <f>MACD!F2330</f>
        <v>1.1449409903521876E-2</v>
      </c>
      <c r="F2330" s="2">
        <f>'Moving Avg'!D2330</f>
        <v>4.6848599999999996</v>
      </c>
      <c r="G2330" s="2">
        <f>'Moving Avg'!F2330</f>
        <v>4.7633300000000007</v>
      </c>
      <c r="H2330" s="2">
        <f>'Moving Avg'!G2330</f>
        <v>4.810944000000001</v>
      </c>
      <c r="I2330" s="2">
        <f>'Moving Avg'!H2330</f>
        <v>4.7199534999999937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19.975000000000001</v>
      </c>
      <c r="R2330" s="9">
        <f t="shared" si="365"/>
        <v>14.125</v>
      </c>
      <c r="S2330" s="9">
        <f t="shared" si="366"/>
        <v>14.925000000000001</v>
      </c>
      <c r="T2330" s="9">
        <f t="shared" si="367"/>
        <v>16.625</v>
      </c>
      <c r="U2330" s="8">
        <f t="shared" si="368"/>
        <v>16.341666666666669</v>
      </c>
      <c r="V2330" s="8">
        <f t="shared" si="369"/>
        <v>16.412500000000001</v>
      </c>
    </row>
    <row r="2331" spans="1:22" ht="13.5" x14ac:dyDescent="0.25">
      <c r="A2331" s="3">
        <f>RSI!A2331</f>
        <v>45399</v>
      </c>
      <c r="B2331" s="2">
        <f>RSI!B2331</f>
        <v>4.5382999999999996</v>
      </c>
      <c r="C2331" s="2">
        <f>RSI!I2331</f>
        <v>29.918402609827893</v>
      </c>
      <c r="D2331" s="2">
        <f>MACD!E2331</f>
        <v>5.1432692624405973E-2</v>
      </c>
      <c r="E2331" s="2">
        <f>MACD!F2331</f>
        <v>1.9446066447698696E-2</v>
      </c>
      <c r="F2331" s="2">
        <f>'Moving Avg'!D2331</f>
        <v>4.63788</v>
      </c>
      <c r="G2331" s="2">
        <f>'Moving Avg'!F2331</f>
        <v>4.7515850000000004</v>
      </c>
      <c r="H2331" s="2">
        <f>'Moving Avg'!G2331</f>
        <v>4.8036159999999999</v>
      </c>
      <c r="I2331" s="2">
        <f>'Moving Avg'!H2331</f>
        <v>4.7200844999999942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19.975000000000001</v>
      </c>
      <c r="R2331" s="9">
        <f t="shared" si="365"/>
        <v>14.125</v>
      </c>
      <c r="S2331" s="9">
        <f t="shared" si="366"/>
        <v>14.925000000000001</v>
      </c>
      <c r="T2331" s="9">
        <f t="shared" si="367"/>
        <v>16.625</v>
      </c>
      <c r="U2331" s="8">
        <f t="shared" si="368"/>
        <v>16.341666666666669</v>
      </c>
      <c r="V2331" s="8">
        <f t="shared" si="369"/>
        <v>16.412500000000001</v>
      </c>
    </row>
    <row r="2332" spans="1:22" ht="13.5" x14ac:dyDescent="0.25">
      <c r="A2332" s="3">
        <f>RSI!A2332</f>
        <v>45400</v>
      </c>
      <c r="B2332" s="2">
        <f>RSI!B2332</f>
        <v>4.5571000000000002</v>
      </c>
      <c r="C2332" s="2">
        <f>RSI!I2332</f>
        <v>32.399126219253873</v>
      </c>
      <c r="D2332" s="2">
        <f>MACD!E2332</f>
        <v>6.2048605537754042E-2</v>
      </c>
      <c r="E2332" s="2">
        <f>MACD!F2332</f>
        <v>2.7966574265709768E-2</v>
      </c>
      <c r="F2332" s="2">
        <f>'Moving Avg'!D2332</f>
        <v>4.5946600000000002</v>
      </c>
      <c r="G2332" s="2">
        <f>'Moving Avg'!F2332</f>
        <v>4.7407800000000018</v>
      </c>
      <c r="H2332" s="2">
        <f>'Moving Avg'!G2332</f>
        <v>4.7966639999999998</v>
      </c>
      <c r="I2332" s="2">
        <f>'Moving Avg'!H2332</f>
        <v>4.7203094999999937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16.5</v>
      </c>
      <c r="Q2332" s="9">
        <f t="shared" si="364"/>
        <v>11.225</v>
      </c>
      <c r="R2332" s="9">
        <f t="shared" si="365"/>
        <v>9.125</v>
      </c>
      <c r="S2332" s="9">
        <f t="shared" si="366"/>
        <v>11.175000000000001</v>
      </c>
      <c r="T2332" s="9">
        <f t="shared" si="367"/>
        <v>10.375</v>
      </c>
      <c r="U2332" s="8">
        <f t="shared" si="368"/>
        <v>10.508333333333335</v>
      </c>
      <c r="V2332" s="8">
        <f t="shared" si="369"/>
        <v>10.475000000000001</v>
      </c>
    </row>
    <row r="2333" spans="1:22" ht="13.5" x14ac:dyDescent="0.25">
      <c r="A2333" s="3">
        <f>RSI!A2333</f>
        <v>45401</v>
      </c>
      <c r="B2333" s="2">
        <f>RSI!B2333</f>
        <v>4.5571000000000002</v>
      </c>
      <c r="C2333" s="2">
        <f>RSI!I2333</f>
        <v>32.399126219253873</v>
      </c>
      <c r="D2333" s="2">
        <f>MACD!E2333</f>
        <v>7.2121487671712892E-2</v>
      </c>
      <c r="E2333" s="2">
        <f>MACD!F2333</f>
        <v>3.6797556946910392E-2</v>
      </c>
      <c r="F2333" s="2">
        <f>'Moving Avg'!D2333</f>
        <v>4.5533199999999994</v>
      </c>
      <c r="G2333" s="2">
        <f>'Moving Avg'!F2333</f>
        <v>4.7271600000000005</v>
      </c>
      <c r="H2333" s="2">
        <f>'Moving Avg'!G2333</f>
        <v>4.7902760000000004</v>
      </c>
      <c r="I2333" s="2">
        <f>'Moving Avg'!H2333</f>
        <v>4.7207554999999939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16.5</v>
      </c>
      <c r="Q2333" s="9">
        <f t="shared" si="364"/>
        <v>11.225</v>
      </c>
      <c r="R2333" s="9">
        <f t="shared" si="365"/>
        <v>9.125</v>
      </c>
      <c r="S2333" s="9">
        <f t="shared" si="366"/>
        <v>11.175000000000001</v>
      </c>
      <c r="T2333" s="9">
        <f t="shared" si="367"/>
        <v>10.375</v>
      </c>
      <c r="U2333" s="8">
        <f t="shared" si="368"/>
        <v>10.508333333333335</v>
      </c>
      <c r="V2333" s="8">
        <f t="shared" si="369"/>
        <v>10.475000000000001</v>
      </c>
    </row>
    <row r="2334" spans="1:22" ht="13.5" x14ac:dyDescent="0.25">
      <c r="A2334" s="3">
        <f>RSI!A2334</f>
        <v>45404</v>
      </c>
      <c r="B2334" s="2">
        <f>RSI!B2334</f>
        <v>4.5945999999999998</v>
      </c>
      <c r="C2334" s="2">
        <f>RSI!I2334</f>
        <v>37.515796272894093</v>
      </c>
      <c r="D2334" s="2">
        <f>MACD!E2334</f>
        <v>7.8876349882971653E-2</v>
      </c>
      <c r="E2334" s="2">
        <f>MACD!F2334</f>
        <v>4.5213315534122646E-2</v>
      </c>
      <c r="F2334" s="2">
        <f>'Moving Avg'!D2334</f>
        <v>4.5363999999999995</v>
      </c>
      <c r="G2334" s="2">
        <f>'Moving Avg'!F2334</f>
        <v>4.7163500000000003</v>
      </c>
      <c r="H2334" s="2">
        <f>'Moving Avg'!G2334</f>
        <v>4.7848260000000007</v>
      </c>
      <c r="I2334" s="2">
        <f>'Moving Avg'!H2334</f>
        <v>4.7211679999999943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16.5</v>
      </c>
      <c r="Q2334" s="9">
        <f t="shared" si="364"/>
        <v>11.225</v>
      </c>
      <c r="R2334" s="9">
        <f t="shared" si="365"/>
        <v>9.125</v>
      </c>
      <c r="S2334" s="9">
        <f t="shared" si="366"/>
        <v>11.175000000000001</v>
      </c>
      <c r="T2334" s="9">
        <f t="shared" si="367"/>
        <v>10.375</v>
      </c>
      <c r="U2334" s="8">
        <f t="shared" si="368"/>
        <v>10.508333333333335</v>
      </c>
      <c r="V2334" s="8">
        <f t="shared" si="369"/>
        <v>10.475000000000001</v>
      </c>
    </row>
    <row r="2335" spans="1:22" ht="13.5" x14ac:dyDescent="0.25">
      <c r="A2335" s="3">
        <f>RSI!A2335</f>
        <v>45405</v>
      </c>
      <c r="B2335" s="2">
        <f>RSI!B2335</f>
        <v>4.5945999999999998</v>
      </c>
      <c r="C2335" s="2">
        <f>RSI!I2335</f>
        <v>37.515796272894093</v>
      </c>
      <c r="D2335" s="2">
        <f>MACD!E2335</f>
        <v>8.5305072699394024E-2</v>
      </c>
      <c r="E2335" s="2">
        <f>MACD!F2335</f>
        <v>5.3231666967176919E-2</v>
      </c>
      <c r="F2335" s="2">
        <f>'Moving Avg'!D2335</f>
        <v>4.5683400000000001</v>
      </c>
      <c r="G2335" s="2">
        <f>'Moving Avg'!F2335</f>
        <v>4.7055400000000009</v>
      </c>
      <c r="H2335" s="2">
        <f>'Moving Avg'!G2335</f>
        <v>4.7791880000000004</v>
      </c>
      <c r="I2335" s="2">
        <f>'Moving Avg'!H2335</f>
        <v>4.7215804999999946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83.5</v>
      </c>
      <c r="Q2335" s="9">
        <f t="shared" si="364"/>
        <v>21.274999999999999</v>
      </c>
      <c r="R2335" s="9">
        <f t="shared" si="365"/>
        <v>25.875</v>
      </c>
      <c r="S2335" s="9">
        <f t="shared" si="366"/>
        <v>41.325000000000003</v>
      </c>
      <c r="T2335" s="9">
        <f t="shared" si="367"/>
        <v>27.125</v>
      </c>
      <c r="U2335" s="8">
        <f t="shared" si="368"/>
        <v>29.491666666666664</v>
      </c>
      <c r="V2335" s="8">
        <f t="shared" si="369"/>
        <v>28.9</v>
      </c>
    </row>
    <row r="2336" spans="1:22" ht="13.5" x14ac:dyDescent="0.25">
      <c r="A2336" s="3">
        <f>RSI!A2336</f>
        <v>45406</v>
      </c>
      <c r="B2336" s="2">
        <f>RSI!B2336</f>
        <v>4.5007000000000001</v>
      </c>
      <c r="C2336" s="2">
        <f>RSI!I2336</f>
        <v>30.755552872885588</v>
      </c>
      <c r="D2336" s="2">
        <f>MACD!E2336</f>
        <v>9.8360566955002504E-2</v>
      </c>
      <c r="E2336" s="2">
        <f>MACD!F2336</f>
        <v>6.2257446964742037E-2</v>
      </c>
      <c r="F2336" s="2">
        <f>'Moving Avg'!D2336</f>
        <v>4.5608199999999997</v>
      </c>
      <c r="G2336" s="2">
        <f>'Moving Avg'!F2336</f>
        <v>4.6900350000000017</v>
      </c>
      <c r="H2336" s="2">
        <f>'Moving Avg'!G2336</f>
        <v>4.7716720000000006</v>
      </c>
      <c r="I2336" s="2">
        <f>'Moving Avg'!H2336</f>
        <v>4.7218329999999948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0</v>
      </c>
      <c r="P2336" s="8">
        <f t="shared" si="363"/>
        <v>16.5</v>
      </c>
      <c r="Q2336" s="9">
        <f t="shared" si="364"/>
        <v>11.225</v>
      </c>
      <c r="R2336" s="9">
        <f t="shared" si="365"/>
        <v>9.125</v>
      </c>
      <c r="S2336" s="9">
        <f t="shared" si="366"/>
        <v>11.175000000000001</v>
      </c>
      <c r="T2336" s="9">
        <f t="shared" si="367"/>
        <v>10.375</v>
      </c>
      <c r="U2336" s="8">
        <f t="shared" si="368"/>
        <v>10.508333333333335</v>
      </c>
      <c r="V2336" s="8">
        <f t="shared" si="369"/>
        <v>10.475000000000001</v>
      </c>
    </row>
    <row r="2337" spans="1:22" ht="13.5" x14ac:dyDescent="0.25">
      <c r="A2337" s="3">
        <f>RSI!A2337</f>
        <v>45407</v>
      </c>
      <c r="B2337" s="2">
        <f>RSI!B2337</f>
        <v>4.4066999999999998</v>
      </c>
      <c r="C2337" s="2">
        <f>RSI!I2337</f>
        <v>25.752698588306657</v>
      </c>
      <c r="D2337" s="2">
        <f>MACD!E2337</f>
        <v>0.11753668847201837</v>
      </c>
      <c r="E2337" s="2">
        <f>MACD!F2337</f>
        <v>7.3313295266197315E-2</v>
      </c>
      <c r="F2337" s="2">
        <f>'Moving Avg'!D2337</f>
        <v>4.5307399999999998</v>
      </c>
      <c r="G2337" s="2">
        <f>'Moving Avg'!F2337</f>
        <v>4.669830000000001</v>
      </c>
      <c r="H2337" s="2">
        <f>'Moving Avg'!G2337</f>
        <v>4.7622760000000008</v>
      </c>
      <c r="I2337" s="2">
        <f>'Moving Avg'!H2337</f>
        <v>4.7213059999999949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50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19.975000000000001</v>
      </c>
      <c r="R2337" s="9">
        <f t="shared" si="365"/>
        <v>14.125</v>
      </c>
      <c r="S2337" s="9">
        <f t="shared" si="366"/>
        <v>14.925000000000001</v>
      </c>
      <c r="T2337" s="9">
        <f t="shared" si="367"/>
        <v>16.625</v>
      </c>
      <c r="U2337" s="8">
        <f t="shared" si="368"/>
        <v>16.341666666666669</v>
      </c>
      <c r="V2337" s="8">
        <f t="shared" si="369"/>
        <v>16.412500000000001</v>
      </c>
    </row>
    <row r="2338" spans="1:22" ht="13.5" x14ac:dyDescent="0.25">
      <c r="A2338" s="3">
        <f>RSI!A2338</f>
        <v>45408</v>
      </c>
      <c r="B2338" s="2">
        <f>RSI!B2338</f>
        <v>4.3879000000000001</v>
      </c>
      <c r="C2338" s="2">
        <f>RSI!I2338</f>
        <v>24.880979671399515</v>
      </c>
      <c r="D2338" s="2">
        <f>MACD!E2338</f>
        <v>0.13534434278338825</v>
      </c>
      <c r="E2338" s="2">
        <f>MACD!F2338</f>
        <v>8.5719504769635496E-2</v>
      </c>
      <c r="F2338" s="2">
        <f>'Moving Avg'!D2338</f>
        <v>4.4968999999999992</v>
      </c>
      <c r="G2338" s="2">
        <f>'Moving Avg'!F2338</f>
        <v>4.6486850000000004</v>
      </c>
      <c r="H2338" s="2">
        <f>'Moving Avg'!G2338</f>
        <v>4.7530680000000007</v>
      </c>
      <c r="I2338" s="2">
        <f>'Moving Avg'!H2338</f>
        <v>4.7206849999999951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50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19.975000000000001</v>
      </c>
      <c r="R2338" s="9">
        <f t="shared" si="365"/>
        <v>14.125</v>
      </c>
      <c r="S2338" s="9">
        <f t="shared" si="366"/>
        <v>14.925000000000001</v>
      </c>
      <c r="T2338" s="9">
        <f t="shared" si="367"/>
        <v>16.625</v>
      </c>
      <c r="U2338" s="8">
        <f t="shared" si="368"/>
        <v>16.341666666666669</v>
      </c>
      <c r="V2338" s="8">
        <f t="shared" si="369"/>
        <v>16.412500000000001</v>
      </c>
    </row>
    <row r="2339" spans="1:22" ht="13.5" x14ac:dyDescent="0.25">
      <c r="A2339" s="3">
        <f>RSI!A2339</f>
        <v>45411</v>
      </c>
      <c r="B2339" s="2">
        <f>RSI!B2339</f>
        <v>4.4066999999999998</v>
      </c>
      <c r="C2339" s="2">
        <f>RSI!I2339</f>
        <v>27.523014455043963</v>
      </c>
      <c r="D2339" s="2">
        <f>MACD!E2339</f>
        <v>0.13762960649989431</v>
      </c>
      <c r="E2339" s="2">
        <f>MACD!F2339</f>
        <v>9.6101525115687259E-2</v>
      </c>
      <c r="F2339" s="2">
        <f>'Moving Avg'!D2339</f>
        <v>4.45932</v>
      </c>
      <c r="G2339" s="2">
        <f>'Moving Avg'!F2339</f>
        <v>4.6317699999999995</v>
      </c>
      <c r="H2339" s="2">
        <f>'Moving Avg'!G2339</f>
        <v>4.7446120000000009</v>
      </c>
      <c r="I2339" s="2">
        <f>'Moving Avg'!H2339</f>
        <v>4.7201579999999952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50</v>
      </c>
      <c r="N2339" s="8">
        <f t="shared" si="361"/>
        <v>0</v>
      </c>
      <c r="O2339" s="8">
        <f t="shared" si="362"/>
        <v>0</v>
      </c>
      <c r="P2339" s="8">
        <f t="shared" si="363"/>
        <v>16.5</v>
      </c>
      <c r="Q2339" s="9">
        <f t="shared" si="364"/>
        <v>19.975000000000001</v>
      </c>
      <c r="R2339" s="9">
        <f t="shared" si="365"/>
        <v>14.125</v>
      </c>
      <c r="S2339" s="9">
        <f t="shared" si="366"/>
        <v>14.925000000000001</v>
      </c>
      <c r="T2339" s="9">
        <f t="shared" si="367"/>
        <v>16.625</v>
      </c>
      <c r="U2339" s="8">
        <f t="shared" si="368"/>
        <v>16.341666666666669</v>
      </c>
      <c r="V2339" s="8">
        <f t="shared" si="369"/>
        <v>16.412500000000001</v>
      </c>
    </row>
    <row r="2340" spans="1:22" ht="13.5" x14ac:dyDescent="0.25">
      <c r="A2340" s="3">
        <f>RSI!A2340</f>
        <v>45412</v>
      </c>
      <c r="B2340" s="2">
        <f>RSI!B2340</f>
        <v>4.4066999999999998</v>
      </c>
      <c r="C2340" s="2">
        <f>RSI!I2340</f>
        <v>27.523014455043963</v>
      </c>
      <c r="D2340" s="2">
        <f>MACD!E2340</f>
        <v>0.10337242443732908</v>
      </c>
      <c r="E2340" s="2">
        <f>MACD!F2340</f>
        <v>9.7555704980015631E-2</v>
      </c>
      <c r="F2340" s="2">
        <f>'Moving Avg'!D2340</f>
        <v>4.4217399999999998</v>
      </c>
      <c r="G2340" s="2">
        <f>'Moving Avg'!F2340</f>
        <v>4.6129749999999996</v>
      </c>
      <c r="H2340" s="2">
        <f>'Moving Avg'!G2340</f>
        <v>4.735780000000001</v>
      </c>
      <c r="I2340" s="2">
        <f>'Moving Avg'!H2340</f>
        <v>4.7196309999999952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50</v>
      </c>
      <c r="N2340" s="8">
        <f t="shared" si="361"/>
        <v>0</v>
      </c>
      <c r="O2340" s="8">
        <f t="shared" si="362"/>
        <v>0</v>
      </c>
      <c r="P2340" s="8">
        <f t="shared" si="363"/>
        <v>16.5</v>
      </c>
      <c r="Q2340" s="9">
        <f t="shared" si="364"/>
        <v>19.975000000000001</v>
      </c>
      <c r="R2340" s="9">
        <f t="shared" si="365"/>
        <v>14.125</v>
      </c>
      <c r="S2340" s="9">
        <f t="shared" si="366"/>
        <v>14.925000000000001</v>
      </c>
      <c r="T2340" s="9">
        <f t="shared" si="367"/>
        <v>16.625</v>
      </c>
      <c r="U2340" s="8">
        <f t="shared" si="368"/>
        <v>16.341666666666669</v>
      </c>
      <c r="V2340" s="8">
        <f t="shared" si="369"/>
        <v>16.412500000000001</v>
      </c>
    </row>
    <row r="2341" spans="1:22" ht="13.5" x14ac:dyDescent="0.25">
      <c r="A2341" s="3">
        <f>RSI!A2341</f>
        <v>45414</v>
      </c>
      <c r="B2341" s="2">
        <f>RSI!B2341</f>
        <v>4.3973000000000004</v>
      </c>
      <c r="C2341" s="2">
        <f>RSI!I2341</f>
        <v>26.972896807008468</v>
      </c>
      <c r="D2341" s="2">
        <f>MACD!E2341</f>
        <v>9.2280074679622182E-2</v>
      </c>
      <c r="E2341" s="2">
        <f>MACD!F2341</f>
        <v>9.650057891993695E-2</v>
      </c>
      <c r="F2341" s="2">
        <f>'Moving Avg'!D2341</f>
        <v>4.4010600000000002</v>
      </c>
      <c r="G2341" s="2">
        <f>'Moving Avg'!F2341</f>
        <v>4.5932399999999998</v>
      </c>
      <c r="H2341" s="2">
        <f>'Moving Avg'!G2341</f>
        <v>4.7261960000000007</v>
      </c>
      <c r="I2341" s="2">
        <f>'Moving Avg'!H2341</f>
        <v>4.719056999999995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50</v>
      </c>
      <c r="N2341" s="8">
        <f t="shared" si="361"/>
        <v>45</v>
      </c>
      <c r="O2341" s="8">
        <f t="shared" si="362"/>
        <v>0</v>
      </c>
      <c r="P2341" s="8">
        <f t="shared" si="363"/>
        <v>16.5</v>
      </c>
      <c r="Q2341" s="9">
        <f t="shared" si="364"/>
        <v>35.725000000000001</v>
      </c>
      <c r="R2341" s="9">
        <f t="shared" si="365"/>
        <v>23.125</v>
      </c>
      <c r="S2341" s="9">
        <f t="shared" si="366"/>
        <v>21.675000000000001</v>
      </c>
      <c r="T2341" s="9">
        <f t="shared" si="367"/>
        <v>27.875</v>
      </c>
      <c r="U2341" s="8">
        <f t="shared" si="368"/>
        <v>26.841666666666669</v>
      </c>
      <c r="V2341" s="8">
        <f t="shared" si="369"/>
        <v>27.1</v>
      </c>
    </row>
    <row r="2342" spans="1:22" ht="13.5" x14ac:dyDescent="0.25">
      <c r="A2342" s="3">
        <f>RSI!A2342</f>
        <v>45415</v>
      </c>
      <c r="B2342" s="2">
        <f>RSI!B2342</f>
        <v>4.3973000000000004</v>
      </c>
      <c r="C2342" s="2">
        <f>RSI!I2342</f>
        <v>26.972896807008468</v>
      </c>
      <c r="D2342" s="2">
        <f>MACD!E2342</f>
        <v>8.7037007779088071E-2</v>
      </c>
      <c r="E2342" s="2">
        <f>MACD!F2342</f>
        <v>9.4607864691767185E-2</v>
      </c>
      <c r="F2342" s="2">
        <f>'Moving Avg'!D2342</f>
        <v>4.3991800000000003</v>
      </c>
      <c r="G2342" s="2">
        <f>'Moving Avg'!F2342</f>
        <v>4.5744449999999999</v>
      </c>
      <c r="H2342" s="2">
        <f>'Moving Avg'!G2342</f>
        <v>4.7166120000000014</v>
      </c>
      <c r="I2342" s="2">
        <f>'Moving Avg'!H2342</f>
        <v>4.7185714999999941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0"/>
        <v>50</v>
      </c>
      <c r="N2342" s="8">
        <f t="shared" si="361"/>
        <v>45</v>
      </c>
      <c r="O2342" s="8">
        <f t="shared" si="362"/>
        <v>0</v>
      </c>
      <c r="P2342" s="8">
        <f t="shared" si="363"/>
        <v>16.5</v>
      </c>
      <c r="Q2342" s="9">
        <f t="shared" si="364"/>
        <v>35.725000000000001</v>
      </c>
      <c r="R2342" s="9">
        <f t="shared" si="365"/>
        <v>23.125</v>
      </c>
      <c r="S2342" s="9">
        <f t="shared" si="366"/>
        <v>21.675000000000001</v>
      </c>
      <c r="T2342" s="9">
        <f t="shared" si="367"/>
        <v>27.875</v>
      </c>
      <c r="U2342" s="8">
        <f t="shared" si="368"/>
        <v>26.841666666666669</v>
      </c>
      <c r="V2342" s="8">
        <f t="shared" si="369"/>
        <v>27.1</v>
      </c>
    </row>
    <row r="2343" spans="1:22" ht="13.5" x14ac:dyDescent="0.25">
      <c r="A2343" s="3">
        <f>RSI!A2343</f>
        <v>45418</v>
      </c>
      <c r="B2343" s="2">
        <f>RSI!B2343</f>
        <v>4.4066999999999998</v>
      </c>
      <c r="C2343" s="2">
        <f>RSI!I2343</f>
        <v>28.62737339406921</v>
      </c>
      <c r="D2343" s="2">
        <f>MACD!E2343</f>
        <v>8.3062103423637623E-2</v>
      </c>
      <c r="E2343" s="2">
        <f>MACD!F2343</f>
        <v>9.2298712438141278E-2</v>
      </c>
      <c r="F2343" s="2">
        <f>'Moving Avg'!D2343</f>
        <v>4.4029400000000001</v>
      </c>
      <c r="G2343" s="2">
        <f>'Moving Avg'!F2343</f>
        <v>4.5561199999999999</v>
      </c>
      <c r="H2343" s="2">
        <f>'Moving Avg'!G2343</f>
        <v>4.7072160000000007</v>
      </c>
      <c r="I2343" s="2">
        <f>'Moving Avg'!H2343</f>
        <v>4.7185309999999951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50</v>
      </c>
      <c r="N2343" s="8">
        <f t="shared" si="361"/>
        <v>45</v>
      </c>
      <c r="O2343" s="8">
        <f t="shared" si="362"/>
        <v>0</v>
      </c>
      <c r="P2343" s="8">
        <f t="shared" si="363"/>
        <v>83.5</v>
      </c>
      <c r="Q2343" s="9">
        <f t="shared" si="364"/>
        <v>45.774999999999999</v>
      </c>
      <c r="R2343" s="9">
        <f t="shared" si="365"/>
        <v>39.875</v>
      </c>
      <c r="S2343" s="9">
        <f t="shared" si="366"/>
        <v>51.825000000000003</v>
      </c>
      <c r="T2343" s="9">
        <f t="shared" si="367"/>
        <v>44.625</v>
      </c>
      <c r="U2343" s="8">
        <f t="shared" si="368"/>
        <v>45.82500000000001</v>
      </c>
      <c r="V2343" s="8">
        <f t="shared" si="369"/>
        <v>45.525000000000006</v>
      </c>
    </row>
    <row r="2344" spans="1:22" ht="13.5" x14ac:dyDescent="0.25">
      <c r="A2344" s="3">
        <f>RSI!A2344</f>
        <v>45419</v>
      </c>
      <c r="B2344" s="2">
        <f>RSI!B2344</f>
        <v>4.3973000000000004</v>
      </c>
      <c r="C2344" s="2">
        <f>RSI!I2344</f>
        <v>27.945546936838696</v>
      </c>
      <c r="D2344" s="2">
        <f>MACD!E2344</f>
        <v>8.7180772621803904E-2</v>
      </c>
      <c r="E2344" s="2">
        <f>MACD!F2344</f>
        <v>9.1275124474873806E-2</v>
      </c>
      <c r="F2344" s="2">
        <f>'Moving Avg'!D2344</f>
        <v>4.4010600000000002</v>
      </c>
      <c r="G2344" s="2">
        <f>'Moving Avg'!F2344</f>
        <v>4.5373250000000001</v>
      </c>
      <c r="H2344" s="2">
        <f>'Moving Avg'!G2344</f>
        <v>4.6976320000000005</v>
      </c>
      <c r="I2344" s="2">
        <f>'Moving Avg'!H2344</f>
        <v>4.7186204999999948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0"/>
        <v>50</v>
      </c>
      <c r="N2344" s="8">
        <f t="shared" si="361"/>
        <v>45</v>
      </c>
      <c r="O2344" s="8">
        <f t="shared" si="362"/>
        <v>0</v>
      </c>
      <c r="P2344" s="8">
        <f t="shared" si="363"/>
        <v>16.5</v>
      </c>
      <c r="Q2344" s="9">
        <f t="shared" si="364"/>
        <v>35.725000000000001</v>
      </c>
      <c r="R2344" s="9">
        <f t="shared" si="365"/>
        <v>23.125</v>
      </c>
      <c r="S2344" s="9">
        <f t="shared" si="366"/>
        <v>21.675000000000001</v>
      </c>
      <c r="T2344" s="9">
        <f t="shared" si="367"/>
        <v>27.875</v>
      </c>
      <c r="U2344" s="8">
        <f t="shared" si="368"/>
        <v>26.841666666666669</v>
      </c>
      <c r="V2344" s="8">
        <f t="shared" si="369"/>
        <v>27.1</v>
      </c>
    </row>
    <row r="2345" spans="1:22" ht="13.5" x14ac:dyDescent="0.25">
      <c r="A2345" s="3">
        <f>RSI!A2345</f>
        <v>45420</v>
      </c>
      <c r="B2345" s="2">
        <f>RSI!B2345</f>
        <v>4.3221999999999996</v>
      </c>
      <c r="C2345" s="2">
        <f>RSI!I2345</f>
        <v>23.192821745205109</v>
      </c>
      <c r="D2345" s="2">
        <f>MACD!E2345</f>
        <v>9.7225533131799935E-2</v>
      </c>
      <c r="E2345" s="2">
        <f>MACD!F2345</f>
        <v>9.2465206206259032E-2</v>
      </c>
      <c r="F2345" s="2">
        <f>'Moving Avg'!D2345</f>
        <v>4.3841599999999996</v>
      </c>
      <c r="G2345" s="2">
        <f>'Moving Avg'!F2345</f>
        <v>4.5147750000000002</v>
      </c>
      <c r="H2345" s="2">
        <f>'Moving Avg'!G2345</f>
        <v>4.6884240000000004</v>
      </c>
      <c r="I2345" s="2">
        <f>'Moving Avg'!H2345</f>
        <v>4.7181134999999959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50</v>
      </c>
      <c r="N2345" s="8">
        <f t="shared" si="361"/>
        <v>0</v>
      </c>
      <c r="O2345" s="8">
        <f t="shared" si="362"/>
        <v>0</v>
      </c>
      <c r="P2345" s="8">
        <f t="shared" si="363"/>
        <v>16.5</v>
      </c>
      <c r="Q2345" s="9">
        <f t="shared" si="364"/>
        <v>19.975000000000001</v>
      </c>
      <c r="R2345" s="9">
        <f t="shared" si="365"/>
        <v>14.125</v>
      </c>
      <c r="S2345" s="9">
        <f t="shared" si="366"/>
        <v>14.925000000000001</v>
      </c>
      <c r="T2345" s="9">
        <f t="shared" si="367"/>
        <v>16.625</v>
      </c>
      <c r="U2345" s="8">
        <f t="shared" si="368"/>
        <v>16.341666666666669</v>
      </c>
      <c r="V2345" s="8">
        <f t="shared" si="369"/>
        <v>16.412500000000001</v>
      </c>
    </row>
    <row r="2346" spans="1:22" ht="13.5" x14ac:dyDescent="0.25">
      <c r="A2346" s="3">
        <f>RSI!A2346</f>
        <v>45421</v>
      </c>
      <c r="B2346" s="2">
        <f>RSI!B2346</f>
        <v>4.3973000000000004</v>
      </c>
      <c r="C2346" s="2">
        <f>RSI!I2346</f>
        <v>35.082649417719338</v>
      </c>
      <c r="D2346" s="2">
        <f>MACD!E2346</f>
        <v>8.7082533153799879E-2</v>
      </c>
      <c r="E2346" s="2">
        <f>MACD!F2346</f>
        <v>9.1388671595767218E-2</v>
      </c>
      <c r="F2346" s="2">
        <f>'Moving Avg'!D2346</f>
        <v>4.3841599999999996</v>
      </c>
      <c r="G2346" s="2">
        <f>'Moving Avg'!F2346</f>
        <v>4.4959800000000003</v>
      </c>
      <c r="H2346" s="2">
        <f>'Moving Avg'!G2346</f>
        <v>4.6790280000000006</v>
      </c>
      <c r="I2346" s="2">
        <f>'Moving Avg'!H2346</f>
        <v>4.7178049999999958</v>
      </c>
      <c r="J2346" s="6" t="str">
        <f>OBV!F2346</f>
        <v>BULLISH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45</v>
      </c>
      <c r="O2346" s="8">
        <f t="shared" si="362"/>
        <v>0</v>
      </c>
      <c r="P2346" s="8">
        <f t="shared" si="363"/>
        <v>49.5</v>
      </c>
      <c r="Q2346" s="9">
        <f t="shared" si="364"/>
        <v>31.925000000000001</v>
      </c>
      <c r="R2346" s="9">
        <f t="shared" si="365"/>
        <v>26.375</v>
      </c>
      <c r="S2346" s="9">
        <f t="shared" si="366"/>
        <v>32.775000000000006</v>
      </c>
      <c r="T2346" s="9">
        <f t="shared" si="367"/>
        <v>29.875</v>
      </c>
      <c r="U2346" s="8">
        <f t="shared" si="368"/>
        <v>30.358333333333334</v>
      </c>
      <c r="V2346" s="8">
        <f t="shared" si="369"/>
        <v>30.237500000000001</v>
      </c>
    </row>
    <row r="2347" spans="1:22" ht="13.5" x14ac:dyDescent="0.25">
      <c r="A2347" s="3">
        <f>RSI!A2347</f>
        <v>45422</v>
      </c>
      <c r="B2347" s="2">
        <f>RSI!B2347</f>
        <v>4.6416000000000004</v>
      </c>
      <c r="C2347" s="2">
        <f>RSI!I2347</f>
        <v>57.90882019848182</v>
      </c>
      <c r="D2347" s="2">
        <f>MACD!E2347</f>
        <v>4.676385757953927E-2</v>
      </c>
      <c r="E2347" s="2">
        <f>MACD!F2347</f>
        <v>8.2463708792521628E-2</v>
      </c>
      <c r="F2347" s="2">
        <f>'Moving Avg'!D2347</f>
        <v>4.4330200000000008</v>
      </c>
      <c r="G2347" s="2">
        <f>'Moving Avg'!F2347</f>
        <v>4.4893999999999998</v>
      </c>
      <c r="H2347" s="2">
        <f>'Moving Avg'!G2347</f>
        <v>4.6747060000000014</v>
      </c>
      <c r="I2347" s="2">
        <f>'Moving Avg'!H2347</f>
        <v>4.718629499999996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83.5</v>
      </c>
      <c r="Q2347" s="9">
        <f t="shared" si="364"/>
        <v>56.274999999999999</v>
      </c>
      <c r="R2347" s="9">
        <f t="shared" si="365"/>
        <v>45.875</v>
      </c>
      <c r="S2347" s="9">
        <f t="shared" si="366"/>
        <v>56.325000000000003</v>
      </c>
      <c r="T2347" s="9">
        <f t="shared" si="367"/>
        <v>52.125</v>
      </c>
      <c r="U2347" s="8">
        <f t="shared" si="368"/>
        <v>52.82500000000001</v>
      </c>
      <c r="V2347" s="8">
        <f t="shared" si="369"/>
        <v>52.650000000000006</v>
      </c>
    </row>
    <row r="2348" spans="1:22" ht="13.5" x14ac:dyDescent="0.25">
      <c r="A2348" s="3">
        <f>RSI!A2348</f>
        <v>45425</v>
      </c>
      <c r="B2348" s="2">
        <f>RSI!B2348</f>
        <v>4.6416000000000004</v>
      </c>
      <c r="C2348" s="2">
        <f>RSI!I2348</f>
        <v>57.90882019848182</v>
      </c>
      <c r="D2348" s="2">
        <f>MACD!E2348</f>
        <v>9.0729994221607768E-3</v>
      </c>
      <c r="E2348" s="2">
        <f>MACD!F2348</f>
        <v>6.7785566918449461E-2</v>
      </c>
      <c r="F2348" s="2">
        <f>'Moving Avg'!D2348</f>
        <v>4.4800000000000004</v>
      </c>
      <c r="G2348" s="2">
        <f>'Moving Avg'!F2348</f>
        <v>4.4832899999999993</v>
      </c>
      <c r="H2348" s="2">
        <f>'Moving Avg'!G2348</f>
        <v>4.6705720000000017</v>
      </c>
      <c r="I2348" s="2">
        <f>'Moving Avg'!H2348</f>
        <v>4.7194539999999963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83.5</v>
      </c>
      <c r="Q2348" s="9">
        <f t="shared" si="364"/>
        <v>56.274999999999999</v>
      </c>
      <c r="R2348" s="9">
        <f t="shared" si="365"/>
        <v>45.875</v>
      </c>
      <c r="S2348" s="9">
        <f t="shared" si="366"/>
        <v>56.325000000000003</v>
      </c>
      <c r="T2348" s="9">
        <f t="shared" si="367"/>
        <v>52.125</v>
      </c>
      <c r="U2348" s="8">
        <f t="shared" si="368"/>
        <v>52.82500000000001</v>
      </c>
      <c r="V2348" s="8">
        <f t="shared" si="369"/>
        <v>52.650000000000006</v>
      </c>
    </row>
    <row r="2349" spans="1:22" ht="13.5" x14ac:dyDescent="0.25">
      <c r="A2349" s="3">
        <f>RSI!A2349</f>
        <v>45426</v>
      </c>
      <c r="B2349" s="2">
        <f>RSI!B2349</f>
        <v>4.6416000000000004</v>
      </c>
      <c r="C2349" s="2">
        <f>RSI!I2349</f>
        <v>57.90882019848182</v>
      </c>
      <c r="D2349" s="2">
        <f>MACD!E2349</f>
        <v>-2.0559131606238346E-2</v>
      </c>
      <c r="E2349" s="2">
        <f>MACD!F2349</f>
        <v>5.0116627213511906E-2</v>
      </c>
      <c r="F2349" s="2">
        <f>'Moving Avg'!D2349</f>
        <v>4.5288599999999999</v>
      </c>
      <c r="G2349" s="2">
        <f>'Moving Avg'!F2349</f>
        <v>4.4814099999999994</v>
      </c>
      <c r="H2349" s="2">
        <f>'Moving Avg'!G2349</f>
        <v>4.6662500000000016</v>
      </c>
      <c r="I2349" s="2">
        <f>'Moving Avg'!H2349</f>
        <v>4.7203224999999973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83.5</v>
      </c>
      <c r="Q2349" s="9">
        <f t="shared" si="364"/>
        <v>56.274999999999999</v>
      </c>
      <c r="R2349" s="9">
        <f t="shared" si="365"/>
        <v>45.875</v>
      </c>
      <c r="S2349" s="9">
        <f t="shared" si="366"/>
        <v>56.325000000000003</v>
      </c>
      <c r="T2349" s="9">
        <f t="shared" si="367"/>
        <v>52.125</v>
      </c>
      <c r="U2349" s="8">
        <f t="shared" si="368"/>
        <v>52.82500000000001</v>
      </c>
      <c r="V2349" s="8">
        <f t="shared" si="369"/>
        <v>52.650000000000006</v>
      </c>
    </row>
    <row r="2350" spans="1:22" ht="13.5" x14ac:dyDescent="0.25">
      <c r="A2350" s="3">
        <f>RSI!A2350</f>
        <v>45427</v>
      </c>
      <c r="B2350" s="2">
        <f>RSI!B2350</f>
        <v>4.6416000000000004</v>
      </c>
      <c r="C2350" s="2">
        <f>RSI!I2350</f>
        <v>57.90882019848182</v>
      </c>
      <c r="D2350" s="2">
        <f>MACD!E2350</f>
        <v>-4.6217819658616044E-2</v>
      </c>
      <c r="E2350" s="2">
        <f>MACD!F2350</f>
        <v>3.0849737839086316E-2</v>
      </c>
      <c r="F2350" s="2">
        <f>'Moving Avg'!D2350</f>
        <v>4.5927400000000009</v>
      </c>
      <c r="G2350" s="2">
        <f>'Moving Avg'!F2350</f>
        <v>4.4917449999999999</v>
      </c>
      <c r="H2350" s="2">
        <f>'Moving Avg'!G2350</f>
        <v>4.661552000000003</v>
      </c>
      <c r="I2350" s="2">
        <f>'Moving Avg'!H2350</f>
        <v>4.7210584999999972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100</v>
      </c>
      <c r="O2350" s="8">
        <f t="shared" si="362"/>
        <v>0</v>
      </c>
      <c r="P2350" s="8">
        <f t="shared" si="363"/>
        <v>83.5</v>
      </c>
      <c r="Q2350" s="9">
        <f t="shared" si="364"/>
        <v>56.274999999999999</v>
      </c>
      <c r="R2350" s="9">
        <f t="shared" si="365"/>
        <v>45.875</v>
      </c>
      <c r="S2350" s="9">
        <f t="shared" si="366"/>
        <v>56.325000000000003</v>
      </c>
      <c r="T2350" s="9">
        <f t="shared" si="367"/>
        <v>52.125</v>
      </c>
      <c r="U2350" s="8">
        <f t="shared" si="368"/>
        <v>52.82500000000001</v>
      </c>
      <c r="V2350" s="8">
        <f t="shared" si="369"/>
        <v>52.650000000000006</v>
      </c>
    </row>
    <row r="2351" spans="1:22" ht="13.5" x14ac:dyDescent="0.25">
      <c r="A2351" s="3">
        <f>RSI!A2351</f>
        <v>45428</v>
      </c>
      <c r="B2351" s="2">
        <f>RSI!B2351</f>
        <v>4.5101000000000004</v>
      </c>
      <c r="C2351" s="2">
        <f>RSI!I2351</f>
        <v>46.158170456962026</v>
      </c>
      <c r="D2351" s="2">
        <f>MACD!E2351</f>
        <v>-6.0176417766221846E-2</v>
      </c>
      <c r="E2351" s="2">
        <f>MACD!F2351</f>
        <v>1.2644506718024686E-2</v>
      </c>
      <c r="F2351" s="2">
        <f>'Moving Avg'!D2351</f>
        <v>4.6153000000000004</v>
      </c>
      <c r="G2351" s="2">
        <f>'Moving Avg'!F2351</f>
        <v>4.490335</v>
      </c>
      <c r="H2351" s="2">
        <f>'Moving Avg'!G2351</f>
        <v>4.6542240000000019</v>
      </c>
      <c r="I2351" s="2">
        <f>'Moving Avg'!H2351</f>
        <v>4.721180999999997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25</v>
      </c>
      <c r="N2351" s="8">
        <f t="shared" si="361"/>
        <v>100</v>
      </c>
      <c r="O2351" s="8">
        <f t="shared" si="362"/>
        <v>0</v>
      </c>
      <c r="P2351" s="8">
        <f t="shared" si="363"/>
        <v>83.5</v>
      </c>
      <c r="Q2351" s="9">
        <f t="shared" si="364"/>
        <v>56.274999999999999</v>
      </c>
      <c r="R2351" s="9">
        <f t="shared" si="365"/>
        <v>45.875</v>
      </c>
      <c r="S2351" s="9">
        <f t="shared" si="366"/>
        <v>56.325000000000003</v>
      </c>
      <c r="T2351" s="9">
        <f t="shared" si="367"/>
        <v>52.125</v>
      </c>
      <c r="U2351" s="8">
        <f t="shared" si="368"/>
        <v>52.82500000000001</v>
      </c>
      <c r="V2351" s="8">
        <f t="shared" si="369"/>
        <v>52.650000000000006</v>
      </c>
    </row>
    <row r="2352" spans="1:22" ht="13.5" x14ac:dyDescent="0.25">
      <c r="A2352" s="3">
        <f>RSI!A2352</f>
        <v>45429</v>
      </c>
      <c r="B2352" s="2">
        <f>RSI!B2352</f>
        <v>4.5852000000000004</v>
      </c>
      <c r="C2352" s="2">
        <f>RSI!I2352</f>
        <v>52.132103799282355</v>
      </c>
      <c r="D2352" s="2">
        <f>MACD!E2352</f>
        <v>-7.7275303260599948E-2</v>
      </c>
      <c r="E2352" s="2">
        <f>MACD!F2352</f>
        <v>-5.3394552777002394E-3</v>
      </c>
      <c r="F2352" s="2">
        <f>'Moving Avg'!D2352</f>
        <v>4.6040200000000002</v>
      </c>
      <c r="G2352" s="2">
        <f>'Moving Avg'!F2352</f>
        <v>4.4917400000000001</v>
      </c>
      <c r="H2352" s="2">
        <f>'Moving Avg'!G2352</f>
        <v>4.6485860000000025</v>
      </c>
      <c r="I2352" s="2">
        <f>'Moving Avg'!H2352</f>
        <v>4.7217674999999968</v>
      </c>
      <c r="J2352" s="6" t="str">
        <f>OBV!F2352</f>
        <v>BULLISH</v>
      </c>
      <c r="K2352" s="6" t="str">
        <f>OBV!G2352</f>
        <v>NEUTRAL</v>
      </c>
      <c r="L2352" s="6" t="str">
        <f>OBV!H2352</f>
        <v>BULLISH DIVERGENCE</v>
      </c>
      <c r="M2352" s="8">
        <f t="shared" si="360"/>
        <v>25</v>
      </c>
      <c r="N2352" s="8">
        <f t="shared" si="361"/>
        <v>100</v>
      </c>
      <c r="O2352" s="8">
        <f t="shared" si="362"/>
        <v>0</v>
      </c>
      <c r="P2352" s="8">
        <f t="shared" si="363"/>
        <v>66.5</v>
      </c>
      <c r="Q2352" s="9">
        <f t="shared" si="364"/>
        <v>53.725000000000001</v>
      </c>
      <c r="R2352" s="9">
        <f t="shared" si="365"/>
        <v>41.625</v>
      </c>
      <c r="S2352" s="9">
        <f t="shared" si="366"/>
        <v>48.674999999999997</v>
      </c>
      <c r="T2352" s="9">
        <f t="shared" si="367"/>
        <v>47.875</v>
      </c>
      <c r="U2352" s="8">
        <f t="shared" si="368"/>
        <v>48.008333333333326</v>
      </c>
      <c r="V2352" s="8">
        <f t="shared" si="369"/>
        <v>47.974999999999994</v>
      </c>
    </row>
    <row r="2353" spans="1:22" ht="13.5" x14ac:dyDescent="0.25">
      <c r="A2353" s="3">
        <f>RSI!A2353</f>
        <v>45432</v>
      </c>
      <c r="B2353" s="2">
        <f>RSI!B2353</f>
        <v>4.5758999999999999</v>
      </c>
      <c r="C2353" s="2">
        <f>RSI!I2353</f>
        <v>51.371962350716629</v>
      </c>
      <c r="D2353" s="2">
        <f>MACD!E2353</f>
        <v>-8.9797503539550405E-2</v>
      </c>
      <c r="E2353" s="2">
        <f>MACD!F2353</f>
        <v>-2.2231064930070273E-2</v>
      </c>
      <c r="F2353" s="2">
        <f>'Moving Avg'!D2353</f>
        <v>4.5908800000000003</v>
      </c>
      <c r="G2353" s="2">
        <f>'Moving Avg'!F2353</f>
        <v>4.49268</v>
      </c>
      <c r="H2353" s="2">
        <f>'Moving Avg'!G2353</f>
        <v>4.6427620000000012</v>
      </c>
      <c r="I2353" s="2">
        <f>'Moving Avg'!H2353</f>
        <v>4.7218654999999981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  <c r="M2353" s="8">
        <f t="shared" si="360"/>
        <v>25</v>
      </c>
      <c r="N2353" s="8">
        <f t="shared" si="361"/>
        <v>100</v>
      </c>
      <c r="O2353" s="8">
        <f t="shared" si="362"/>
        <v>0</v>
      </c>
      <c r="P2353" s="8">
        <f t="shared" si="363"/>
        <v>66.5</v>
      </c>
      <c r="Q2353" s="9">
        <f t="shared" si="364"/>
        <v>53.725000000000001</v>
      </c>
      <c r="R2353" s="9">
        <f t="shared" si="365"/>
        <v>41.625</v>
      </c>
      <c r="S2353" s="9">
        <f t="shared" si="366"/>
        <v>48.674999999999997</v>
      </c>
      <c r="T2353" s="9">
        <f t="shared" si="367"/>
        <v>47.875</v>
      </c>
      <c r="U2353" s="8">
        <f t="shared" si="368"/>
        <v>48.008333333333326</v>
      </c>
      <c r="V2353" s="8">
        <f t="shared" si="369"/>
        <v>47.974999999999994</v>
      </c>
    </row>
    <row r="2354" spans="1:22" ht="13.5" x14ac:dyDescent="0.25">
      <c r="A2354" s="3">
        <f>RSI!A2354</f>
        <v>45433</v>
      </c>
      <c r="B2354" s="2">
        <f>RSI!B2354</f>
        <v>4.5758999999999999</v>
      </c>
      <c r="C2354" s="2">
        <f>RSI!I2354</f>
        <v>51.371962350716629</v>
      </c>
      <c r="D2354" s="2">
        <f>MACD!E2354</f>
        <v>-0.10195936981463039</v>
      </c>
      <c r="E2354" s="2">
        <f>MACD!F2354</f>
        <v>-3.8176725906982296E-2</v>
      </c>
      <c r="F2354" s="2">
        <f>'Moving Avg'!D2354</f>
        <v>4.5777400000000004</v>
      </c>
      <c r="G2354" s="2">
        <f>'Moving Avg'!F2354</f>
        <v>4.4917449999999999</v>
      </c>
      <c r="H2354" s="2">
        <f>'Moving Avg'!G2354</f>
        <v>4.6384400000000019</v>
      </c>
      <c r="I2354" s="2">
        <f>'Moving Avg'!H2354</f>
        <v>4.7219634999999984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  <c r="M2354" s="8">
        <f t="shared" si="360"/>
        <v>25</v>
      </c>
      <c r="N2354" s="8">
        <f t="shared" si="361"/>
        <v>100</v>
      </c>
      <c r="O2354" s="8">
        <f t="shared" si="362"/>
        <v>0</v>
      </c>
      <c r="P2354" s="8">
        <f t="shared" si="363"/>
        <v>66.5</v>
      </c>
      <c r="Q2354" s="9">
        <f t="shared" si="364"/>
        <v>53.725000000000001</v>
      </c>
      <c r="R2354" s="9">
        <f t="shared" si="365"/>
        <v>41.625</v>
      </c>
      <c r="S2354" s="9">
        <f t="shared" si="366"/>
        <v>48.674999999999997</v>
      </c>
      <c r="T2354" s="9">
        <f t="shared" si="367"/>
        <v>47.875</v>
      </c>
      <c r="U2354" s="8">
        <f t="shared" si="368"/>
        <v>48.008333333333326</v>
      </c>
      <c r="V2354" s="8">
        <f t="shared" si="369"/>
        <v>47.974999999999994</v>
      </c>
    </row>
    <row r="2355" spans="1:22" ht="13.5" x14ac:dyDescent="0.25">
      <c r="A2355" s="3">
        <f>RSI!A2355</f>
        <v>45434</v>
      </c>
      <c r="B2355" s="2">
        <f>RSI!B2355</f>
        <v>4.5945999999999998</v>
      </c>
      <c r="C2355" s="2">
        <f>RSI!I2355</f>
        <v>52.971086326045317</v>
      </c>
      <c r="D2355" s="2">
        <f>MACD!E2355</f>
        <v>-0.12530032635704824</v>
      </c>
      <c r="E2355" s="2">
        <f>MACD!F2355</f>
        <v>-5.5601445996995486E-2</v>
      </c>
      <c r="F2355" s="2">
        <f>'Moving Avg'!D2355</f>
        <v>4.568340000000001</v>
      </c>
      <c r="G2355" s="2">
        <f>'Moving Avg'!F2355</f>
        <v>4.4917449999999999</v>
      </c>
      <c r="H2355" s="2">
        <f>'Moving Avg'!G2355</f>
        <v>4.6354320000000016</v>
      </c>
      <c r="I2355" s="2">
        <f>'Moving Avg'!H2355</f>
        <v>4.7219779999999982</v>
      </c>
      <c r="J2355" s="6" t="str">
        <f>OBV!F2355</f>
        <v>BULLISH</v>
      </c>
      <c r="K2355" s="6" t="str">
        <f>OBV!G2355</f>
        <v>NEUTRAL</v>
      </c>
      <c r="L2355" s="6" t="str">
        <f>OBV!H2355</f>
        <v>BULLISH DIVERGENCE</v>
      </c>
      <c r="M2355" s="8">
        <f t="shared" si="360"/>
        <v>25</v>
      </c>
      <c r="N2355" s="8">
        <f t="shared" si="361"/>
        <v>100</v>
      </c>
      <c r="O2355" s="8">
        <f t="shared" si="362"/>
        <v>0</v>
      </c>
      <c r="P2355" s="8">
        <f t="shared" si="363"/>
        <v>66.5</v>
      </c>
      <c r="Q2355" s="9">
        <f t="shared" si="364"/>
        <v>53.725000000000001</v>
      </c>
      <c r="R2355" s="9">
        <f t="shared" si="365"/>
        <v>41.625</v>
      </c>
      <c r="S2355" s="9">
        <f t="shared" si="366"/>
        <v>48.674999999999997</v>
      </c>
      <c r="T2355" s="9">
        <f t="shared" si="367"/>
        <v>47.875</v>
      </c>
      <c r="U2355" s="8">
        <f t="shared" si="368"/>
        <v>48.008333333333326</v>
      </c>
      <c r="V2355" s="8">
        <f t="shared" si="369"/>
        <v>47.974999999999994</v>
      </c>
    </row>
    <row r="2356" spans="1:22" ht="13.5" x14ac:dyDescent="0.25">
      <c r="A2356" s="3">
        <f>RSI!A2356</f>
        <v>45435</v>
      </c>
      <c r="B2356" s="2">
        <f>RSI!B2356</f>
        <v>4.5101000000000004</v>
      </c>
      <c r="C2356" s="2">
        <f>RSI!I2356</f>
        <v>45.663638990319882</v>
      </c>
      <c r="D2356" s="2">
        <f>MACD!E2356</f>
        <v>-0.12745064471527279</v>
      </c>
      <c r="E2356" s="2">
        <f>MACD!F2356</f>
        <v>-6.9971285740650951E-2</v>
      </c>
      <c r="F2356" s="2">
        <f>'Moving Avg'!D2356</f>
        <v>4.568340000000001</v>
      </c>
      <c r="G2356" s="2">
        <f>'Moving Avg'!F2356</f>
        <v>4.4922149999999998</v>
      </c>
      <c r="H2356" s="2">
        <f>'Moving Avg'!G2356</f>
        <v>4.6305460000000025</v>
      </c>
      <c r="I2356" s="2">
        <f>'Moving Avg'!H2356</f>
        <v>4.7215254999999976</v>
      </c>
      <c r="J2356" s="6" t="str">
        <f>OBV!F2356</f>
        <v>BEARISH</v>
      </c>
      <c r="K2356" s="6" t="str">
        <f>OBV!G2356</f>
        <v>NEUTRAL</v>
      </c>
      <c r="L2356" s="6" t="str">
        <f>OBV!H2356</f>
        <v>NEUTRAL</v>
      </c>
      <c r="M2356" s="8">
        <f t="shared" si="360"/>
        <v>25</v>
      </c>
      <c r="N2356" s="8">
        <f t="shared" si="361"/>
        <v>100</v>
      </c>
      <c r="O2356" s="8">
        <f t="shared" si="362"/>
        <v>0</v>
      </c>
      <c r="P2356" s="8">
        <f t="shared" si="363"/>
        <v>16.5</v>
      </c>
      <c r="Q2356" s="9">
        <f t="shared" si="364"/>
        <v>46.225000000000001</v>
      </c>
      <c r="R2356" s="9">
        <f t="shared" si="365"/>
        <v>29.125</v>
      </c>
      <c r="S2356" s="9">
        <f t="shared" si="366"/>
        <v>26.175000000000001</v>
      </c>
      <c r="T2356" s="9">
        <f t="shared" si="367"/>
        <v>35.375</v>
      </c>
      <c r="U2356" s="8">
        <f t="shared" si="368"/>
        <v>33.841666666666661</v>
      </c>
      <c r="V2356" s="8">
        <f t="shared" si="369"/>
        <v>34.224999999999994</v>
      </c>
    </row>
    <row r="2357" spans="1:22" ht="13.5" x14ac:dyDescent="0.25">
      <c r="A2357" s="3">
        <f>RSI!A2357</f>
        <v>45436</v>
      </c>
      <c r="B2357" s="2">
        <f>RSI!B2357</f>
        <v>4.4161000000000001</v>
      </c>
      <c r="C2357" s="2">
        <f>RSI!I2357</f>
        <v>39.187320329814106</v>
      </c>
      <c r="D2357" s="2">
        <f>MACD!E2357</f>
        <v>-8.442082981399146E-2</v>
      </c>
      <c r="E2357" s="2">
        <f>MACD!F2357</f>
        <v>-7.2861194555319059E-2</v>
      </c>
      <c r="F2357" s="2">
        <f>'Moving Avg'!D2357</f>
        <v>4.5345199999999997</v>
      </c>
      <c r="G2357" s="2">
        <f>'Moving Avg'!F2357</f>
        <v>4.4926849999999998</v>
      </c>
      <c r="H2357" s="2">
        <f>'Moving Avg'!G2357</f>
        <v>4.6234040000000016</v>
      </c>
      <c r="I2357" s="2">
        <f>'Moving Avg'!H2357</f>
        <v>4.7206474999999983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  <c r="M2357" s="8">
        <f t="shared" si="360"/>
        <v>25</v>
      </c>
      <c r="N2357" s="8">
        <f t="shared" si="361"/>
        <v>45</v>
      </c>
      <c r="O2357" s="8">
        <f t="shared" si="362"/>
        <v>0</v>
      </c>
      <c r="P2357" s="8">
        <f t="shared" si="363"/>
        <v>0</v>
      </c>
      <c r="Q2357" s="9">
        <f t="shared" si="364"/>
        <v>24.5</v>
      </c>
      <c r="R2357" s="9">
        <f t="shared" si="365"/>
        <v>14</v>
      </c>
      <c r="S2357" s="9">
        <f t="shared" si="366"/>
        <v>10.5</v>
      </c>
      <c r="T2357" s="9">
        <f t="shared" si="367"/>
        <v>17.5</v>
      </c>
      <c r="U2357" s="8">
        <f t="shared" si="368"/>
        <v>16.333333333333332</v>
      </c>
      <c r="V2357" s="8">
        <f t="shared" si="369"/>
        <v>16.625</v>
      </c>
    </row>
    <row r="2358" spans="1:22" ht="13.5" x14ac:dyDescent="0.25">
      <c r="A2358" s="3">
        <f>RSI!A2358</f>
        <v>45439</v>
      </c>
      <c r="B2358" s="2">
        <f>RSI!B2358</f>
        <v>4.4819000000000004</v>
      </c>
      <c r="C2358" s="2">
        <f>RSI!I2358</f>
        <v>45.061133269364092</v>
      </c>
      <c r="D2358" s="2">
        <f>MACD!E2358</f>
        <v>-5.2050224637044451E-2</v>
      </c>
      <c r="E2358" s="2">
        <f>MACD!F2358</f>
        <v>-6.8699000571664143E-2</v>
      </c>
      <c r="F2358" s="2">
        <f>'Moving Avg'!D2358</f>
        <v>4.51572</v>
      </c>
      <c r="G2358" s="2">
        <f>'Moving Avg'!F2358</f>
        <v>4.4973849999999995</v>
      </c>
      <c r="H2358" s="2">
        <f>'Moving Avg'!G2358</f>
        <v>4.6175780000000008</v>
      </c>
      <c r="I2358" s="2">
        <f>'Moving Avg'!H2358</f>
        <v>4.7200984999999989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0</v>
      </c>
      <c r="Q2358" s="9">
        <f t="shared" si="364"/>
        <v>8.75</v>
      </c>
      <c r="R2358" s="9">
        <f t="shared" si="365"/>
        <v>5</v>
      </c>
      <c r="S2358" s="9">
        <f t="shared" si="366"/>
        <v>3.75</v>
      </c>
      <c r="T2358" s="9">
        <f t="shared" si="367"/>
        <v>6.25</v>
      </c>
      <c r="U2358" s="8">
        <f t="shared" si="368"/>
        <v>5.833333333333333</v>
      </c>
      <c r="V2358" s="8">
        <f t="shared" si="369"/>
        <v>5.9375</v>
      </c>
    </row>
    <row r="2359" spans="1:22" ht="13.5" x14ac:dyDescent="0.25">
      <c r="A2359" s="3">
        <f>RSI!A2359</f>
        <v>45440</v>
      </c>
      <c r="B2359" s="2">
        <f>RSI!B2359</f>
        <v>4.5571000000000002</v>
      </c>
      <c r="C2359" s="2">
        <f>RSI!I2359</f>
        <v>50.898264338299683</v>
      </c>
      <c r="D2359" s="2">
        <f>MACD!E2359</f>
        <v>-2.9845901781749617E-2</v>
      </c>
      <c r="E2359" s="2">
        <f>MACD!F2359</f>
        <v>-6.0928380813681245E-2</v>
      </c>
      <c r="F2359" s="2">
        <f>'Moving Avg'!D2359</f>
        <v>4.5119600000000002</v>
      </c>
      <c r="G2359" s="2">
        <f>'Moving Avg'!F2359</f>
        <v>4.504904999999999</v>
      </c>
      <c r="H2359" s="2">
        <f>'Moving Avg'!G2359</f>
        <v>4.6132560000000016</v>
      </c>
      <c r="I2359" s="2">
        <f>'Moving Avg'!H2359</f>
        <v>4.7199254999999987</v>
      </c>
      <c r="J2359" s="6" t="str">
        <f>OBV!F2359</f>
        <v>BEARISH</v>
      </c>
      <c r="K2359" s="6" t="str">
        <f>OBV!G2359</f>
        <v>WEAK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0</v>
      </c>
      <c r="Q2359" s="9">
        <f t="shared" si="364"/>
        <v>8.75</v>
      </c>
      <c r="R2359" s="9">
        <f t="shared" si="365"/>
        <v>5</v>
      </c>
      <c r="S2359" s="9">
        <f t="shared" si="366"/>
        <v>3.75</v>
      </c>
      <c r="T2359" s="9">
        <f t="shared" si="367"/>
        <v>6.25</v>
      </c>
      <c r="U2359" s="8">
        <f t="shared" si="368"/>
        <v>5.833333333333333</v>
      </c>
      <c r="V2359" s="8">
        <f t="shared" si="369"/>
        <v>5.9375</v>
      </c>
    </row>
    <row r="2360" spans="1:22" ht="13.5" x14ac:dyDescent="0.25">
      <c r="A2360" s="3">
        <f>RSI!A2360</f>
        <v>45441</v>
      </c>
      <c r="B2360" s="2">
        <f>RSI!B2360</f>
        <v>4.5571000000000002</v>
      </c>
      <c r="C2360" s="2">
        <f>RSI!I2360</f>
        <v>50.898264338299697</v>
      </c>
      <c r="D2360" s="2">
        <f>MACD!E2360</f>
        <v>-1.1146265336355654E-2</v>
      </c>
      <c r="E2360" s="2">
        <f>MACD!F2360</f>
        <v>-5.0971957718216131E-2</v>
      </c>
      <c r="F2360" s="2">
        <f>'Moving Avg'!D2360</f>
        <v>4.5044599999999999</v>
      </c>
      <c r="G2360" s="2">
        <f>'Moving Avg'!F2360</f>
        <v>4.5124250000000004</v>
      </c>
      <c r="H2360" s="2">
        <f>'Moving Avg'!G2360</f>
        <v>4.6093100000000007</v>
      </c>
      <c r="I2360" s="2">
        <f>'Moving Avg'!H2360</f>
        <v>4.7197524999999994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0</v>
      </c>
      <c r="Q2360" s="9">
        <f t="shared" si="364"/>
        <v>8.75</v>
      </c>
      <c r="R2360" s="9">
        <f t="shared" si="365"/>
        <v>5</v>
      </c>
      <c r="S2360" s="9">
        <f t="shared" si="366"/>
        <v>3.75</v>
      </c>
      <c r="T2360" s="9">
        <f t="shared" si="367"/>
        <v>6.25</v>
      </c>
      <c r="U2360" s="8">
        <f t="shared" si="368"/>
        <v>5.833333333333333</v>
      </c>
      <c r="V2360" s="8">
        <f t="shared" si="369"/>
        <v>5.9375</v>
      </c>
    </row>
    <row r="2361" spans="1:22" ht="13.5" x14ac:dyDescent="0.25">
      <c r="A2361" s="3">
        <f>RSI!A2361</f>
        <v>45442</v>
      </c>
      <c r="B2361" s="2">
        <f>RSI!B2361</f>
        <v>4.5571000000000002</v>
      </c>
      <c r="C2361" s="2">
        <f>RSI!I2361</f>
        <v>50.898264338299697</v>
      </c>
      <c r="D2361" s="2">
        <f>MACD!E2361</f>
        <v>-1.5636336322598865E-2</v>
      </c>
      <c r="E2361" s="2">
        <f>MACD!F2361</f>
        <v>-4.3904833439092676E-2</v>
      </c>
      <c r="F2361" s="2">
        <f>'Moving Avg'!D2361</f>
        <v>4.5138599999999993</v>
      </c>
      <c r="G2361" s="2">
        <f>'Moving Avg'!F2361</f>
        <v>4.5204150000000007</v>
      </c>
      <c r="H2361" s="2">
        <f>'Moving Avg'!G2361</f>
        <v>4.6049880000000005</v>
      </c>
      <c r="I2361" s="2">
        <f>'Moving Avg'!H2361</f>
        <v>4.7195794999999983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16.5</v>
      </c>
      <c r="Q2361" s="9">
        <f t="shared" si="364"/>
        <v>11.225</v>
      </c>
      <c r="R2361" s="9">
        <f t="shared" si="365"/>
        <v>9.125</v>
      </c>
      <c r="S2361" s="9">
        <f t="shared" si="366"/>
        <v>11.175000000000001</v>
      </c>
      <c r="T2361" s="9">
        <f t="shared" si="367"/>
        <v>10.375</v>
      </c>
      <c r="U2361" s="8">
        <f t="shared" si="368"/>
        <v>10.508333333333335</v>
      </c>
      <c r="V2361" s="8">
        <f t="shared" si="369"/>
        <v>10.475000000000001</v>
      </c>
    </row>
    <row r="2362" spans="1:22" ht="13.5" x14ac:dyDescent="0.25">
      <c r="A2362" s="3">
        <f>RSI!A2362</f>
        <v>45443</v>
      </c>
      <c r="B2362" s="2">
        <f>RSI!B2362</f>
        <v>4.5571000000000002</v>
      </c>
      <c r="C2362" s="2">
        <f>RSI!I2362</f>
        <v>50.898264338299697</v>
      </c>
      <c r="D2362" s="2">
        <f>MACD!E2362</f>
        <v>-7.9577727212507554E-3</v>
      </c>
      <c r="E2362" s="2">
        <f>MACD!F2362</f>
        <v>-3.6715421295524298E-2</v>
      </c>
      <c r="F2362" s="2">
        <f>'Moving Avg'!D2362</f>
        <v>4.5420600000000011</v>
      </c>
      <c r="G2362" s="2">
        <f>'Moving Avg'!F2362</f>
        <v>4.5284050000000011</v>
      </c>
      <c r="H2362" s="2">
        <f>'Moving Avg'!G2362</f>
        <v>4.6006660000000013</v>
      </c>
      <c r="I2362" s="2">
        <f>'Moving Avg'!H2362</f>
        <v>4.719273499999999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83.5</v>
      </c>
      <c r="Q2362" s="9">
        <f t="shared" si="364"/>
        <v>21.274999999999999</v>
      </c>
      <c r="R2362" s="9">
        <f t="shared" si="365"/>
        <v>25.875</v>
      </c>
      <c r="S2362" s="9">
        <f t="shared" si="366"/>
        <v>41.325000000000003</v>
      </c>
      <c r="T2362" s="9">
        <f t="shared" si="367"/>
        <v>27.125</v>
      </c>
      <c r="U2362" s="8">
        <f t="shared" si="368"/>
        <v>29.491666666666664</v>
      </c>
      <c r="V2362" s="8">
        <f t="shared" si="369"/>
        <v>28.9</v>
      </c>
    </row>
    <row r="2363" spans="1:22" ht="13.5" x14ac:dyDescent="0.25">
      <c r="A2363" s="3">
        <f>RSI!A2363</f>
        <v>45446</v>
      </c>
      <c r="B2363" s="2">
        <f>RSI!B2363</f>
        <v>4.5476999999999999</v>
      </c>
      <c r="C2363" s="2">
        <f>RSI!I2363</f>
        <v>50.004996098676699</v>
      </c>
      <c r="D2363" s="2">
        <f>MACD!E2363</f>
        <v>-2.2653622333415058E-3</v>
      </c>
      <c r="E2363" s="2">
        <f>MACD!F2363</f>
        <v>-2.9825409483087741E-2</v>
      </c>
      <c r="F2363" s="2">
        <f>'Moving Avg'!D2363</f>
        <v>4.5552200000000003</v>
      </c>
      <c r="G2363" s="2">
        <f>'Moving Avg'!F2363</f>
        <v>4.5354550000000007</v>
      </c>
      <c r="H2363" s="2">
        <f>'Moving Avg'!G2363</f>
        <v>4.5950299999999995</v>
      </c>
      <c r="I2363" s="2">
        <f>'Moving Avg'!H2363</f>
        <v>4.7189204999999985</v>
      </c>
      <c r="J2363" s="6" t="str">
        <f>OBV!F2363</f>
        <v>BEARISH</v>
      </c>
      <c r="K2363" s="6" t="str">
        <f>OBV!G2363</f>
        <v>NEUTRAL</v>
      </c>
      <c r="L2363" s="6" t="str">
        <f>OBV!H2363</f>
        <v>BEARISH DIVERGENCE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45447</v>
      </c>
      <c r="B2364" s="2">
        <f>RSI!B2364</f>
        <v>4.5101000000000004</v>
      </c>
      <c r="C2364" s="2">
        <f>RSI!I2364</f>
        <v>46.490313814266358</v>
      </c>
      <c r="D2364" s="2">
        <f>MACD!E2364</f>
        <v>5.3268723339181534E-3</v>
      </c>
      <c r="E2364" s="2">
        <f>MACD!F2364</f>
        <v>-2.2794953119686562E-2</v>
      </c>
      <c r="F2364" s="2">
        <f>'Moving Avg'!D2364</f>
        <v>4.5458200000000009</v>
      </c>
      <c r="G2364" s="2">
        <f>'Moving Avg'!F2364</f>
        <v>4.5410950000000012</v>
      </c>
      <c r="H2364" s="2">
        <f>'Moving Avg'!G2364</f>
        <v>4.589016</v>
      </c>
      <c r="I2364" s="2">
        <f>'Moving Avg'!H2364</f>
        <v>4.7186009999999978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16.5</v>
      </c>
      <c r="Q2364" s="9">
        <f t="shared" si="364"/>
        <v>11.225</v>
      </c>
      <c r="R2364" s="9">
        <f t="shared" si="365"/>
        <v>9.125</v>
      </c>
      <c r="S2364" s="9">
        <f t="shared" si="366"/>
        <v>11.175000000000001</v>
      </c>
      <c r="T2364" s="9">
        <f t="shared" si="367"/>
        <v>10.375</v>
      </c>
      <c r="U2364" s="8">
        <f t="shared" si="368"/>
        <v>10.508333333333335</v>
      </c>
      <c r="V2364" s="8">
        <f t="shared" si="369"/>
        <v>10.475000000000001</v>
      </c>
    </row>
    <row r="2365" spans="1:22" ht="13.5" x14ac:dyDescent="0.25">
      <c r="A2365" s="3">
        <f>RSI!A2365</f>
        <v>45448</v>
      </c>
      <c r="B2365" s="2">
        <f>RSI!B2365</f>
        <v>4.5101000000000004</v>
      </c>
      <c r="C2365" s="2">
        <f>RSI!I2365</f>
        <v>46.490313814266358</v>
      </c>
      <c r="D2365" s="2">
        <f>MACD!E2365</f>
        <v>1.4841279788791795E-2</v>
      </c>
      <c r="E2365" s="2">
        <f>MACD!F2365</f>
        <v>-1.5267706537990894E-2</v>
      </c>
      <c r="F2365" s="2">
        <f>'Moving Avg'!D2365</f>
        <v>4.5364200000000006</v>
      </c>
      <c r="G2365" s="2">
        <f>'Moving Avg'!F2365</f>
        <v>4.5504900000000008</v>
      </c>
      <c r="H2365" s="2">
        <f>'Moving Avg'!G2365</f>
        <v>4.5830019999999996</v>
      </c>
      <c r="I2365" s="2">
        <f>'Moving Avg'!H2365</f>
        <v>4.7181044999999981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16.5</v>
      </c>
      <c r="Q2365" s="9">
        <f t="shared" si="364"/>
        <v>11.225</v>
      </c>
      <c r="R2365" s="9">
        <f t="shared" si="365"/>
        <v>9.125</v>
      </c>
      <c r="S2365" s="9">
        <f t="shared" si="366"/>
        <v>11.175000000000001</v>
      </c>
      <c r="T2365" s="9">
        <f t="shared" si="367"/>
        <v>10.375</v>
      </c>
      <c r="U2365" s="8">
        <f t="shared" si="368"/>
        <v>10.508333333333335</v>
      </c>
      <c r="V2365" s="8">
        <f t="shared" si="369"/>
        <v>10.475000000000001</v>
      </c>
    </row>
    <row r="2366" spans="1:22" ht="13.5" x14ac:dyDescent="0.25">
      <c r="A2366" s="3">
        <f>RSI!A2366</f>
        <v>45449</v>
      </c>
      <c r="B2366" s="2">
        <f>RSI!B2366</f>
        <v>4.5101000000000004</v>
      </c>
      <c r="C2366" s="2">
        <f>RSI!I2366</f>
        <v>46.490313814266358</v>
      </c>
      <c r="D2366" s="2">
        <f>MACD!E2366</f>
        <v>1.0089419193165305E-2</v>
      </c>
      <c r="E2366" s="2">
        <f>MACD!F2366</f>
        <v>-1.0196281391759654E-2</v>
      </c>
      <c r="F2366" s="2">
        <f>'Moving Avg'!D2366</f>
        <v>4.5270200000000012</v>
      </c>
      <c r="G2366" s="2">
        <f>'Moving Avg'!F2366</f>
        <v>4.5561299999999996</v>
      </c>
      <c r="H2366" s="2">
        <f>'Moving Avg'!G2366</f>
        <v>4.5769880000000001</v>
      </c>
      <c r="I2366" s="2">
        <f>'Moving Avg'!H2366</f>
        <v>4.7176964999999988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0</v>
      </c>
      <c r="O2366" s="8">
        <f t="shared" si="362"/>
        <v>0</v>
      </c>
      <c r="P2366" s="8">
        <f t="shared" si="363"/>
        <v>16.5</v>
      </c>
      <c r="Q2366" s="9">
        <f t="shared" si="364"/>
        <v>11.225</v>
      </c>
      <c r="R2366" s="9">
        <f t="shared" si="365"/>
        <v>9.125</v>
      </c>
      <c r="S2366" s="9">
        <f t="shared" si="366"/>
        <v>11.175000000000001</v>
      </c>
      <c r="T2366" s="9">
        <f t="shared" si="367"/>
        <v>10.375</v>
      </c>
      <c r="U2366" s="8">
        <f t="shared" si="368"/>
        <v>10.508333333333335</v>
      </c>
      <c r="V2366" s="8">
        <f t="shared" si="369"/>
        <v>10.475000000000001</v>
      </c>
    </row>
    <row r="2367" spans="1:22" ht="13.5" x14ac:dyDescent="0.25">
      <c r="A2367" s="3">
        <f>RSI!A2367</f>
        <v>45450</v>
      </c>
      <c r="B2367" s="2">
        <f>RSI!B2367</f>
        <v>4.5571000000000002</v>
      </c>
      <c r="C2367" s="2">
        <f>RSI!I2367</f>
        <v>51.781471346625509</v>
      </c>
      <c r="D2367" s="2">
        <f>MACD!E2367</f>
        <v>-1.1691547589085083E-2</v>
      </c>
      <c r="E2367" s="2">
        <f>MACD!F2367</f>
        <v>-1.0495334631224741E-2</v>
      </c>
      <c r="F2367" s="2">
        <f>'Moving Avg'!D2367</f>
        <v>4.5270200000000003</v>
      </c>
      <c r="G2367" s="2">
        <f>'Moving Avg'!F2367</f>
        <v>4.5519049999999996</v>
      </c>
      <c r="H2367" s="2">
        <f>'Moving Avg'!G2367</f>
        <v>4.5719139999999996</v>
      </c>
      <c r="I2367" s="2">
        <f>'Moving Avg'!H2367</f>
        <v>4.7175234999999986</v>
      </c>
      <c r="J2367" s="6" t="str">
        <f>OBV!F2367</f>
        <v>BULLISH</v>
      </c>
      <c r="K2367" s="6" t="str">
        <f>OBV!G2367</f>
        <v>NEUTRAL</v>
      </c>
      <c r="L2367" s="6" t="str">
        <f>OBV!H2367</f>
        <v>NEUTRAL</v>
      </c>
      <c r="M2367" s="8">
        <f t="shared" si="360"/>
        <v>25</v>
      </c>
      <c r="N2367" s="8">
        <f t="shared" si="361"/>
        <v>45</v>
      </c>
      <c r="O2367" s="8">
        <f t="shared" si="362"/>
        <v>0</v>
      </c>
      <c r="P2367" s="8">
        <f t="shared" si="363"/>
        <v>49.5</v>
      </c>
      <c r="Q2367" s="9">
        <f t="shared" si="364"/>
        <v>31.925000000000001</v>
      </c>
      <c r="R2367" s="9">
        <f t="shared" si="365"/>
        <v>26.375</v>
      </c>
      <c r="S2367" s="9">
        <f t="shared" si="366"/>
        <v>32.775000000000006</v>
      </c>
      <c r="T2367" s="9">
        <f t="shared" si="367"/>
        <v>29.875</v>
      </c>
      <c r="U2367" s="8">
        <f t="shared" si="368"/>
        <v>30.358333333333334</v>
      </c>
      <c r="V2367" s="8">
        <f t="shared" si="369"/>
        <v>30.237500000000001</v>
      </c>
    </row>
    <row r="2368" spans="1:22" ht="13.5" x14ac:dyDescent="0.25">
      <c r="A2368" s="3">
        <f>RSI!A2368</f>
        <v>45453</v>
      </c>
      <c r="B2368" s="2">
        <f>RSI!B2368</f>
        <v>4.5571000000000002</v>
      </c>
      <c r="C2368" s="2">
        <f>RSI!I2368</f>
        <v>51.781471346625509</v>
      </c>
      <c r="D2368" s="2">
        <f>MACD!E2368</f>
        <v>-2.0106931277867446E-2</v>
      </c>
      <c r="E2368" s="2">
        <f>MACD!F2368</f>
        <v>-1.2417653960553283E-2</v>
      </c>
      <c r="F2368" s="2">
        <f>'Moving Avg'!D2368</f>
        <v>4.5289000000000001</v>
      </c>
      <c r="G2368" s="2">
        <f>'Moving Avg'!F2368</f>
        <v>4.5476799999999997</v>
      </c>
      <c r="H2368" s="2">
        <f>'Moving Avg'!G2368</f>
        <v>4.5668399999999982</v>
      </c>
      <c r="I2368" s="2">
        <f>'Moving Avg'!H2368</f>
        <v>4.7173059999999989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45</v>
      </c>
      <c r="O2368" s="8">
        <f t="shared" si="362"/>
        <v>0</v>
      </c>
      <c r="P2368" s="8">
        <f t="shared" si="363"/>
        <v>83.5</v>
      </c>
      <c r="Q2368" s="9">
        <f t="shared" si="364"/>
        <v>37.024999999999999</v>
      </c>
      <c r="R2368" s="9">
        <f t="shared" si="365"/>
        <v>34.875</v>
      </c>
      <c r="S2368" s="9">
        <f t="shared" si="366"/>
        <v>48.075000000000003</v>
      </c>
      <c r="T2368" s="9">
        <f t="shared" si="367"/>
        <v>38.375</v>
      </c>
      <c r="U2368" s="8">
        <f t="shared" si="368"/>
        <v>39.991666666666667</v>
      </c>
      <c r="V2368" s="8">
        <f t="shared" si="369"/>
        <v>39.587500000000006</v>
      </c>
    </row>
    <row r="2369" spans="1:22" ht="13.5" x14ac:dyDescent="0.25">
      <c r="A2369" s="3">
        <f>RSI!A2369</f>
        <v>45454</v>
      </c>
      <c r="B2369" s="2">
        <f>RSI!B2369</f>
        <v>4.5945999999999998</v>
      </c>
      <c r="C2369" s="2">
        <f>RSI!I2369</f>
        <v>55.823610692150361</v>
      </c>
      <c r="D2369" s="2">
        <f>MACD!E2369</f>
        <v>-1.8536568854231383E-2</v>
      </c>
      <c r="E2369" s="2">
        <f>MACD!F2369</f>
        <v>-1.3641436939288903E-2</v>
      </c>
      <c r="F2369" s="2">
        <f>'Moving Avg'!D2369</f>
        <v>4.5457999999999998</v>
      </c>
      <c r="G2369" s="2">
        <f>'Moving Avg'!F2369</f>
        <v>4.5453299999999999</v>
      </c>
      <c r="H2369" s="2">
        <f>'Moving Avg'!G2369</f>
        <v>4.5638319999999988</v>
      </c>
      <c r="I2369" s="2">
        <f>'Moving Avg'!H2369</f>
        <v>4.7172759999999991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45</v>
      </c>
      <c r="O2369" s="8">
        <f t="shared" si="362"/>
        <v>0</v>
      </c>
      <c r="P2369" s="8">
        <f t="shared" si="363"/>
        <v>83.5</v>
      </c>
      <c r="Q2369" s="9">
        <f t="shared" si="364"/>
        <v>37.024999999999999</v>
      </c>
      <c r="R2369" s="9">
        <f t="shared" si="365"/>
        <v>34.875</v>
      </c>
      <c r="S2369" s="9">
        <f t="shared" si="366"/>
        <v>48.075000000000003</v>
      </c>
      <c r="T2369" s="9">
        <f t="shared" si="367"/>
        <v>38.375</v>
      </c>
      <c r="U2369" s="8">
        <f t="shared" si="368"/>
        <v>39.991666666666667</v>
      </c>
      <c r="V2369" s="8">
        <f t="shared" si="369"/>
        <v>39.587500000000006</v>
      </c>
    </row>
    <row r="2370" spans="1:22" ht="13.5" x14ac:dyDescent="0.25">
      <c r="A2370" s="3">
        <f>RSI!A2370</f>
        <v>45455</v>
      </c>
      <c r="B2370" s="2">
        <f>RSI!B2370</f>
        <v>4.5945999999999998</v>
      </c>
      <c r="C2370" s="2">
        <f>RSI!I2370</f>
        <v>55.823610692150353</v>
      </c>
      <c r="D2370" s="2">
        <f>MACD!E2370</f>
        <v>-1.7522335401475964E-2</v>
      </c>
      <c r="E2370" s="2">
        <f>MACD!F2370</f>
        <v>-1.4417616631726317E-2</v>
      </c>
      <c r="F2370" s="2">
        <f>'Moving Avg'!D2370</f>
        <v>4.5626999999999995</v>
      </c>
      <c r="G2370" s="2">
        <f>'Moving Avg'!F2370</f>
        <v>4.54298</v>
      </c>
      <c r="H2370" s="2">
        <f>'Moving Avg'!G2370</f>
        <v>4.560071999999999</v>
      </c>
      <c r="I2370" s="2">
        <f>'Moving Avg'!H2370</f>
        <v>4.7172459999999994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37.024999999999999</v>
      </c>
      <c r="R2370" s="9">
        <f t="shared" si="365"/>
        <v>34.875</v>
      </c>
      <c r="S2370" s="9">
        <f t="shared" si="366"/>
        <v>48.075000000000003</v>
      </c>
      <c r="T2370" s="9">
        <f t="shared" si="367"/>
        <v>38.375</v>
      </c>
      <c r="U2370" s="8">
        <f t="shared" si="368"/>
        <v>39.991666666666667</v>
      </c>
      <c r="V2370" s="8">
        <f t="shared" si="369"/>
        <v>39.587500000000006</v>
      </c>
    </row>
    <row r="2371" spans="1:22" ht="13.5" x14ac:dyDescent="0.25">
      <c r="A2371" s="3">
        <f>RSI!A2371</f>
        <v>45456</v>
      </c>
      <c r="B2371" s="2">
        <f>RSI!B2371</f>
        <v>4.5101000000000004</v>
      </c>
      <c r="C2371" s="2">
        <f>RSI!I2371</f>
        <v>45.791790109736411</v>
      </c>
      <c r="D2371" s="2">
        <f>MACD!E2371</f>
        <v>-1.0696114486622221E-2</v>
      </c>
      <c r="E2371" s="2">
        <f>MACD!F2371</f>
        <v>-1.36733162027055E-2</v>
      </c>
      <c r="F2371" s="2">
        <f>'Moving Avg'!D2371</f>
        <v>4.5627000000000004</v>
      </c>
      <c r="G2371" s="2">
        <f>'Moving Avg'!F2371</f>
        <v>4.54298</v>
      </c>
      <c r="H2371" s="2">
        <f>'Moving Avg'!G2371</f>
        <v>4.5544339999999979</v>
      </c>
      <c r="I2371" s="2">
        <f>'Moving Avg'!H2371</f>
        <v>4.7167934999999979</v>
      </c>
      <c r="J2371" s="6" t="str">
        <f>OBV!F2371</f>
        <v>BULLISH</v>
      </c>
      <c r="K2371" s="6" t="str">
        <f>OBV!G2371</f>
        <v>NEUTRAL</v>
      </c>
      <c r="L2371" s="6" t="str">
        <f>OBV!H2371</f>
        <v>NEUTRAL</v>
      </c>
      <c r="M2371" s="8">
        <f t="shared" si="370"/>
        <v>25</v>
      </c>
      <c r="N2371" s="8">
        <f t="shared" si="371"/>
        <v>0</v>
      </c>
      <c r="O2371" s="8">
        <f t="shared" si="372"/>
        <v>0</v>
      </c>
      <c r="P2371" s="8">
        <f t="shared" si="373"/>
        <v>49.5</v>
      </c>
      <c r="Q2371" s="9">
        <f t="shared" ref="Q2371:Q2434" si="374">0.35*M2371+N2371*0.35+O2371*0.15+P2371*0.15</f>
        <v>16.175000000000001</v>
      </c>
      <c r="R2371" s="9">
        <f t="shared" ref="R2371:R2434" si="375">M2371*0.2+N2371*0.2+O2371*0.35+P2371*0.25</f>
        <v>17.375</v>
      </c>
      <c r="S2371" s="9">
        <f t="shared" ref="S2371:S2434" si="376">M2371*0.15+N2371*0.15+O2371*0.25+P2371*0.45</f>
        <v>26.025000000000002</v>
      </c>
      <c r="T2371" s="9">
        <f t="shared" ref="T2371:T2434" si="377">0.25*SUM(M2371:P2371)</f>
        <v>18.625</v>
      </c>
      <c r="U2371" s="8">
        <f t="shared" ref="U2371:U2434" si="378">SUM(Q2371:S2371)/3</f>
        <v>19.858333333333334</v>
      </c>
      <c r="V2371" s="8">
        <f t="shared" ref="V2371:V2434" si="379">SUM(Q2371:T2371)/4</f>
        <v>19.55</v>
      </c>
    </row>
    <row r="2372" spans="1:22" ht="13.5" x14ac:dyDescent="0.25">
      <c r="A2372" s="3">
        <f>RSI!A2372</f>
        <v>45457</v>
      </c>
      <c r="B2372" s="2">
        <f>RSI!B2372</f>
        <v>4.5101000000000004</v>
      </c>
      <c r="C2372" s="2">
        <f>RSI!I2372</f>
        <v>45.791790109736411</v>
      </c>
      <c r="D2372" s="2">
        <f>MACD!E2372</f>
        <v>-4.6904301289831807E-3</v>
      </c>
      <c r="E2372" s="2">
        <f>MACD!F2372</f>
        <v>-1.1876738987961037E-2</v>
      </c>
      <c r="F2372" s="2">
        <f>'Moving Avg'!D2372</f>
        <v>4.5533000000000001</v>
      </c>
      <c r="G2372" s="2">
        <f>'Moving Avg'!F2372</f>
        <v>4.5392250000000001</v>
      </c>
      <c r="H2372" s="2">
        <f>'Moving Avg'!G2372</f>
        <v>4.5491719999999987</v>
      </c>
      <c r="I2372" s="2">
        <f>'Moving Avg'!H2372</f>
        <v>4.7162524999999986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0</v>
      </c>
      <c r="O2372" s="8">
        <f t="shared" si="372"/>
        <v>0</v>
      </c>
      <c r="P2372" s="8">
        <f t="shared" si="373"/>
        <v>16.5</v>
      </c>
      <c r="Q2372" s="9">
        <f t="shared" si="374"/>
        <v>11.225</v>
      </c>
      <c r="R2372" s="9">
        <f t="shared" si="375"/>
        <v>9.125</v>
      </c>
      <c r="S2372" s="9">
        <f t="shared" si="376"/>
        <v>11.175000000000001</v>
      </c>
      <c r="T2372" s="9">
        <f t="shared" si="377"/>
        <v>10.375</v>
      </c>
      <c r="U2372" s="8">
        <f t="shared" si="378"/>
        <v>10.508333333333335</v>
      </c>
      <c r="V2372" s="8">
        <f t="shared" si="379"/>
        <v>10.475000000000001</v>
      </c>
    </row>
    <row r="2373" spans="1:22" ht="13.5" x14ac:dyDescent="0.25">
      <c r="A2373" s="3">
        <f>RSI!A2373</f>
        <v>45461</v>
      </c>
      <c r="B2373" s="2">
        <f>RSI!B2373</f>
        <v>4.5007000000000001</v>
      </c>
      <c r="C2373" s="2">
        <f>RSI!I2373</f>
        <v>44.754175904384084</v>
      </c>
      <c r="D2373" s="2">
        <f>MACD!E2373</f>
        <v>-1.4591469061731033E-4</v>
      </c>
      <c r="E2373" s="2">
        <f>MACD!F2373</f>
        <v>-9.5305741284922914E-3</v>
      </c>
      <c r="F2373" s="2">
        <f>'Moving Avg'!D2373</f>
        <v>4.5420200000000008</v>
      </c>
      <c r="G2373" s="2">
        <f>'Moving Avg'!F2373</f>
        <v>4.5354649999999994</v>
      </c>
      <c r="H2373" s="2">
        <f>'Moving Avg'!G2373</f>
        <v>4.543721999999998</v>
      </c>
      <c r="I2373" s="2">
        <f>'Moving Avg'!H2373</f>
        <v>4.7156644999999981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0</v>
      </c>
      <c r="P2373" s="8">
        <f t="shared" si="373"/>
        <v>16.5</v>
      </c>
      <c r="Q2373" s="9">
        <f t="shared" si="374"/>
        <v>11.225</v>
      </c>
      <c r="R2373" s="9">
        <f t="shared" si="375"/>
        <v>9.125</v>
      </c>
      <c r="S2373" s="9">
        <f t="shared" si="376"/>
        <v>11.175000000000001</v>
      </c>
      <c r="T2373" s="9">
        <f t="shared" si="377"/>
        <v>10.375</v>
      </c>
      <c r="U2373" s="8">
        <f t="shared" si="378"/>
        <v>10.508333333333335</v>
      </c>
      <c r="V2373" s="8">
        <f t="shared" si="379"/>
        <v>10.475000000000001</v>
      </c>
    </row>
    <row r="2374" spans="1:22" ht="13.5" x14ac:dyDescent="0.25">
      <c r="A2374" s="3">
        <f>RSI!A2374</f>
        <v>45462</v>
      </c>
      <c r="B2374" s="2">
        <f>RSI!B2374</f>
        <v>4.5007000000000001</v>
      </c>
      <c r="C2374" s="2">
        <f>RSI!I2374</f>
        <v>44.754175904384091</v>
      </c>
      <c r="D2374" s="2">
        <f>MACD!E2374</f>
        <v>-1.8327369005515237E-3</v>
      </c>
      <c r="E2374" s="2">
        <f>MACD!F2374</f>
        <v>-7.9910066829041379E-3</v>
      </c>
      <c r="F2374" s="2">
        <f>'Moving Avg'!D2374</f>
        <v>4.5232400000000013</v>
      </c>
      <c r="G2374" s="2">
        <f>'Moving Avg'!F2374</f>
        <v>4.5317049999999988</v>
      </c>
      <c r="H2374" s="2">
        <f>'Moving Avg'!G2374</f>
        <v>4.5382719999999974</v>
      </c>
      <c r="I2374" s="2">
        <f>'Moving Avg'!H2374</f>
        <v>4.7151649999999981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0</v>
      </c>
      <c r="O2374" s="8">
        <f t="shared" si="372"/>
        <v>0</v>
      </c>
      <c r="P2374" s="8">
        <f t="shared" si="373"/>
        <v>16.5</v>
      </c>
      <c r="Q2374" s="9">
        <f t="shared" si="374"/>
        <v>11.225</v>
      </c>
      <c r="R2374" s="9">
        <f t="shared" si="375"/>
        <v>9.125</v>
      </c>
      <c r="S2374" s="9">
        <f t="shared" si="376"/>
        <v>11.175000000000001</v>
      </c>
      <c r="T2374" s="9">
        <f t="shared" si="377"/>
        <v>10.375</v>
      </c>
      <c r="U2374" s="8">
        <f t="shared" si="378"/>
        <v>10.508333333333335</v>
      </c>
      <c r="V2374" s="8">
        <f t="shared" si="379"/>
        <v>10.475000000000001</v>
      </c>
    </row>
    <row r="2375" spans="1:22" ht="13.5" x14ac:dyDescent="0.25">
      <c r="A2375" s="3">
        <f>RSI!A2375</f>
        <v>45463</v>
      </c>
      <c r="B2375" s="2">
        <f>RSI!B2375</f>
        <v>4.4819000000000004</v>
      </c>
      <c r="C2375" s="2">
        <f>RSI!I2375</f>
        <v>42.519396103110239</v>
      </c>
      <c r="D2375" s="2">
        <f>MACD!E2375</f>
        <v>-1.6337202627445535E-3</v>
      </c>
      <c r="E2375" s="2">
        <f>MACD!F2375</f>
        <v>-6.7195493988722217E-3</v>
      </c>
      <c r="F2375" s="2">
        <f>'Moving Avg'!D2375</f>
        <v>4.5007000000000001</v>
      </c>
      <c r="G2375" s="2">
        <f>'Moving Avg'!F2375</f>
        <v>4.5260699999999989</v>
      </c>
      <c r="H2375" s="2">
        <f>'Moving Avg'!G2375</f>
        <v>4.5324459999999975</v>
      </c>
      <c r="I2375" s="2">
        <f>'Moving Avg'!H2375</f>
        <v>4.714748499999998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0</v>
      </c>
      <c r="O2375" s="8">
        <f t="shared" si="372"/>
        <v>0</v>
      </c>
      <c r="P2375" s="8">
        <f t="shared" si="373"/>
        <v>16.5</v>
      </c>
      <c r="Q2375" s="9">
        <f t="shared" si="374"/>
        <v>11.225</v>
      </c>
      <c r="R2375" s="9">
        <f t="shared" si="375"/>
        <v>9.125</v>
      </c>
      <c r="S2375" s="9">
        <f t="shared" si="376"/>
        <v>11.175000000000001</v>
      </c>
      <c r="T2375" s="9">
        <f t="shared" si="377"/>
        <v>10.375</v>
      </c>
      <c r="U2375" s="8">
        <f t="shared" si="378"/>
        <v>10.508333333333335</v>
      </c>
      <c r="V2375" s="8">
        <f t="shared" si="379"/>
        <v>10.475000000000001</v>
      </c>
    </row>
    <row r="2376" spans="1:22" ht="13.5" x14ac:dyDescent="0.25">
      <c r="A2376" s="3">
        <f>RSI!A2376</f>
        <v>45464</v>
      </c>
      <c r="B2376" s="2">
        <f>RSI!B2376</f>
        <v>4.5571000000000002</v>
      </c>
      <c r="C2376" s="2">
        <f>RSI!I2376</f>
        <v>52.694859266825347</v>
      </c>
      <c r="D2376" s="2">
        <f>MACD!E2376</f>
        <v>-6.7081805007838113E-3</v>
      </c>
      <c r="E2376" s="2">
        <f>MACD!F2376</f>
        <v>-6.71727561925454E-3</v>
      </c>
      <c r="F2376" s="2">
        <f>'Moving Avg'!D2376</f>
        <v>4.5100999999999996</v>
      </c>
      <c r="G2376" s="2">
        <f>'Moving Avg'!F2376</f>
        <v>4.5284199999999988</v>
      </c>
      <c r="H2376" s="2">
        <f>'Moving Avg'!G2376</f>
        <v>4.5281239999999983</v>
      </c>
      <c r="I2376" s="2">
        <f>'Moving Avg'!H2376</f>
        <v>4.7147079999999981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11.225</v>
      </c>
      <c r="R2376" s="9">
        <f t="shared" si="375"/>
        <v>9.125</v>
      </c>
      <c r="S2376" s="9">
        <f t="shared" si="376"/>
        <v>11.175000000000001</v>
      </c>
      <c r="T2376" s="9">
        <f t="shared" si="377"/>
        <v>10.375</v>
      </c>
      <c r="U2376" s="8">
        <f t="shared" si="378"/>
        <v>10.508333333333335</v>
      </c>
      <c r="V2376" s="8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4.5758999999999999</v>
      </c>
      <c r="C2377" s="2">
        <f>RSI!I2377</f>
        <v>54.846874654312096</v>
      </c>
      <c r="D2377" s="2">
        <f>MACD!E2377</f>
        <v>-5.3048866075009471E-3</v>
      </c>
      <c r="E2377" s="2">
        <f>MACD!F2377</f>
        <v>-6.4347978169038223E-3</v>
      </c>
      <c r="F2377" s="2">
        <f>'Moving Avg'!D2377</f>
        <v>4.5232599999999996</v>
      </c>
      <c r="G2377" s="2">
        <f>'Moving Avg'!F2377</f>
        <v>4.5364100000000001</v>
      </c>
      <c r="H2377" s="2">
        <f>'Moving Avg'!G2377</f>
        <v>4.5241779999999974</v>
      </c>
      <c r="I2377" s="2">
        <f>'Moving Avg'!H2377</f>
        <v>4.7149384999999988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25</v>
      </c>
      <c r="N2377" s="8">
        <f t="shared" si="371"/>
        <v>0</v>
      </c>
      <c r="O2377" s="8">
        <f t="shared" si="372"/>
        <v>0</v>
      </c>
      <c r="P2377" s="8">
        <f t="shared" si="373"/>
        <v>83.5</v>
      </c>
      <c r="Q2377" s="9">
        <f t="shared" si="374"/>
        <v>21.274999999999999</v>
      </c>
      <c r="R2377" s="9">
        <f t="shared" si="375"/>
        <v>25.875</v>
      </c>
      <c r="S2377" s="9">
        <f t="shared" si="376"/>
        <v>41.325000000000003</v>
      </c>
      <c r="T2377" s="9">
        <f t="shared" si="377"/>
        <v>27.125</v>
      </c>
      <c r="U2377" s="8">
        <f t="shared" si="378"/>
        <v>29.491666666666664</v>
      </c>
      <c r="V2377" s="8">
        <f t="shared" si="379"/>
        <v>28.9</v>
      </c>
    </row>
    <row r="2378" spans="1:22" ht="13.5" x14ac:dyDescent="0.25">
      <c r="A2378" s="3">
        <f>RSI!A2378</f>
        <v>45468</v>
      </c>
      <c r="B2378" s="2">
        <f>RSI!B2378</f>
        <v>4.5476999999999999</v>
      </c>
      <c r="C2378" s="2">
        <f>RSI!I2378</f>
        <v>51.092238105799233</v>
      </c>
      <c r="D2378" s="2">
        <f>MACD!E2378</f>
        <v>-2.2703414021369994E-3</v>
      </c>
      <c r="E2378" s="2">
        <f>MACD!F2378</f>
        <v>-5.6019065339504587E-3</v>
      </c>
      <c r="F2378" s="2">
        <f>'Moving Avg'!D2378</f>
        <v>4.5326599999999999</v>
      </c>
      <c r="G2378" s="2">
        <f>'Moving Avg'!F2378</f>
        <v>4.5397000000000007</v>
      </c>
      <c r="H2378" s="2">
        <f>'Moving Avg'!G2378</f>
        <v>4.5198559999999972</v>
      </c>
      <c r="I2378" s="2">
        <f>'Moving Avg'!H2378</f>
        <v>4.7147184999999991</v>
      </c>
      <c r="J2378" s="6" t="str">
        <f>OBV!F2378</f>
        <v>BEARISH</v>
      </c>
      <c r="K2378" s="6" t="str">
        <f>OBV!G2378</f>
        <v>NEUTRAL</v>
      </c>
      <c r="L2378" s="6" t="str">
        <f>OBV!H2378</f>
        <v>BEARISH DIVERGENCE</v>
      </c>
      <c r="M2378" s="8">
        <f t="shared" si="370"/>
        <v>25</v>
      </c>
      <c r="N2378" s="8">
        <f t="shared" si="371"/>
        <v>0</v>
      </c>
      <c r="O2378" s="8">
        <f t="shared" si="372"/>
        <v>0</v>
      </c>
      <c r="P2378" s="8">
        <f t="shared" si="373"/>
        <v>16.5</v>
      </c>
      <c r="Q2378" s="9">
        <f t="shared" si="374"/>
        <v>11.225</v>
      </c>
      <c r="R2378" s="9">
        <f t="shared" si="375"/>
        <v>9.125</v>
      </c>
      <c r="S2378" s="9">
        <f t="shared" si="376"/>
        <v>11.175000000000001</v>
      </c>
      <c r="T2378" s="9">
        <f t="shared" si="377"/>
        <v>10.375</v>
      </c>
      <c r="U2378" s="8">
        <f t="shared" si="378"/>
        <v>10.508333333333335</v>
      </c>
      <c r="V2378" s="8">
        <f t="shared" si="379"/>
        <v>10.475000000000001</v>
      </c>
    </row>
    <row r="2379" spans="1:22" ht="13.5" x14ac:dyDescent="0.25">
      <c r="A2379" s="3">
        <f>RSI!A2379</f>
        <v>45469</v>
      </c>
      <c r="B2379" s="2">
        <f>RSI!B2379</f>
        <v>4.4161000000000001</v>
      </c>
      <c r="C2379" s="2">
        <f>RSI!I2379</f>
        <v>38.013959380471583</v>
      </c>
      <c r="D2379" s="2">
        <f>MACD!E2379</f>
        <v>1.5757525541121531E-2</v>
      </c>
      <c r="E2379" s="2">
        <f>MACD!F2379</f>
        <v>-1.3300201189360606E-3</v>
      </c>
      <c r="F2379" s="2">
        <f>'Moving Avg'!D2379</f>
        <v>4.5157400000000001</v>
      </c>
      <c r="G2379" s="2">
        <f>'Moving Avg'!F2379</f>
        <v>4.5326500000000012</v>
      </c>
      <c r="H2379" s="2">
        <f>'Moving Avg'!G2379</f>
        <v>4.5145939999999971</v>
      </c>
      <c r="I2379" s="2">
        <f>'Moving Avg'!H2379</f>
        <v>4.7138404999999999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0</v>
      </c>
      <c r="O2379" s="8">
        <f t="shared" si="372"/>
        <v>0</v>
      </c>
      <c r="P2379" s="8">
        <f t="shared" si="373"/>
        <v>16.5</v>
      </c>
      <c r="Q2379" s="9">
        <f t="shared" si="374"/>
        <v>11.225</v>
      </c>
      <c r="R2379" s="9">
        <f t="shared" si="375"/>
        <v>9.125</v>
      </c>
      <c r="S2379" s="9">
        <f t="shared" si="376"/>
        <v>11.175000000000001</v>
      </c>
      <c r="T2379" s="9">
        <f t="shared" si="377"/>
        <v>10.375</v>
      </c>
      <c r="U2379" s="8">
        <f t="shared" si="378"/>
        <v>10.508333333333335</v>
      </c>
      <c r="V2379" s="8">
        <f t="shared" si="379"/>
        <v>10.475000000000001</v>
      </c>
    </row>
    <row r="2380" spans="1:22" ht="13.5" x14ac:dyDescent="0.25">
      <c r="A2380" s="3">
        <f>RSI!A2380</f>
        <v>45470</v>
      </c>
      <c r="B2380" s="2">
        <f>RSI!B2380</f>
        <v>4.4161000000000001</v>
      </c>
      <c r="C2380" s="2">
        <f>RSI!I2380</f>
        <v>38.013959380471583</v>
      </c>
      <c r="D2380" s="2">
        <f>MACD!E2380</f>
        <v>3.1736537812436794E-2</v>
      </c>
      <c r="E2380" s="2">
        <f>MACD!F2380</f>
        <v>5.2832914673385106E-3</v>
      </c>
      <c r="F2380" s="2">
        <f>'Moving Avg'!D2380</f>
        <v>4.50258</v>
      </c>
      <c r="G2380" s="2">
        <f>'Moving Avg'!F2380</f>
        <v>4.5256000000000016</v>
      </c>
      <c r="H2380" s="2">
        <f>'Moving Avg'!G2380</f>
        <v>4.5142179999999978</v>
      </c>
      <c r="I2380" s="2">
        <f>'Moving Avg'!H2380</f>
        <v>4.7129624999999997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16.5</v>
      </c>
      <c r="Q2380" s="9">
        <f t="shared" si="374"/>
        <v>11.225</v>
      </c>
      <c r="R2380" s="9">
        <f t="shared" si="375"/>
        <v>9.125</v>
      </c>
      <c r="S2380" s="9">
        <f t="shared" si="376"/>
        <v>11.175000000000001</v>
      </c>
      <c r="T2380" s="9">
        <f t="shared" si="377"/>
        <v>10.375</v>
      </c>
      <c r="U2380" s="8">
        <f t="shared" si="378"/>
        <v>10.508333333333335</v>
      </c>
      <c r="V2380" s="8">
        <f t="shared" si="379"/>
        <v>10.475000000000001</v>
      </c>
    </row>
    <row r="2381" spans="1:22" ht="13.5" x14ac:dyDescent="0.25">
      <c r="A2381" s="3">
        <f>RSI!A2381</f>
        <v>45471</v>
      </c>
      <c r="B2381" s="2">
        <f>RSI!B2381</f>
        <v>4.4348999999999998</v>
      </c>
      <c r="C2381" s="2">
        <f>RSI!I2381</f>
        <v>40.535827479126041</v>
      </c>
      <c r="D2381" s="2">
        <f>MACD!E2381</f>
        <v>3.1535632465889307E-2</v>
      </c>
      <c r="E2381" s="2">
        <f>MACD!F2381</f>
        <v>1.053375966704867E-2</v>
      </c>
      <c r="F2381" s="2">
        <f>'Moving Avg'!D2381</f>
        <v>4.4781399999999998</v>
      </c>
      <c r="G2381" s="2">
        <f>'Moving Avg'!F2381</f>
        <v>4.5194900000000011</v>
      </c>
      <c r="H2381" s="2">
        <f>'Moving Avg'!G2381</f>
        <v>4.5121499999999983</v>
      </c>
      <c r="I2381" s="2">
        <f>'Moving Avg'!H2381</f>
        <v>4.7122669999999998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16.5</v>
      </c>
      <c r="Q2381" s="9">
        <f t="shared" si="374"/>
        <v>11.225</v>
      </c>
      <c r="R2381" s="9">
        <f t="shared" si="375"/>
        <v>9.125</v>
      </c>
      <c r="S2381" s="9">
        <f t="shared" si="376"/>
        <v>11.175000000000001</v>
      </c>
      <c r="T2381" s="9">
        <f t="shared" si="377"/>
        <v>10.375</v>
      </c>
      <c r="U2381" s="8">
        <f t="shared" si="378"/>
        <v>10.508333333333335</v>
      </c>
      <c r="V2381" s="8">
        <f t="shared" si="379"/>
        <v>10.475000000000001</v>
      </c>
    </row>
    <row r="2382" spans="1:22" ht="13.5" x14ac:dyDescent="0.25">
      <c r="A2382" s="3">
        <f>RSI!A2382</f>
        <v>45474</v>
      </c>
      <c r="B2382" s="2">
        <f>RSI!B2382</f>
        <v>4.4630999999999998</v>
      </c>
      <c r="C2382" s="2">
        <f>RSI!I2382</f>
        <v>44.202872606648128</v>
      </c>
      <c r="D2382" s="2">
        <f>MACD!E2382</f>
        <v>2.9786938733228574E-2</v>
      </c>
      <c r="E2382" s="2">
        <f>MACD!F2382</f>
        <v>1.4384395480284652E-2</v>
      </c>
      <c r="F2382" s="2">
        <f>'Moving Avg'!D2382</f>
        <v>4.4555799999999994</v>
      </c>
      <c r="G2382" s="2">
        <f>'Moving Avg'!F2382</f>
        <v>4.5147900000000005</v>
      </c>
      <c r="H2382" s="2">
        <f>'Moving Avg'!G2382</f>
        <v>4.5102699999999984</v>
      </c>
      <c r="I2382" s="2">
        <f>'Moving Avg'!H2382</f>
        <v>4.7117125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0"/>
        <v>25</v>
      </c>
      <c r="N2382" s="8">
        <f t="shared" si="371"/>
        <v>0</v>
      </c>
      <c r="O2382" s="8">
        <f t="shared" si="372"/>
        <v>0</v>
      </c>
      <c r="P2382" s="8">
        <f t="shared" si="373"/>
        <v>16.5</v>
      </c>
      <c r="Q2382" s="9">
        <f t="shared" si="374"/>
        <v>11.225</v>
      </c>
      <c r="R2382" s="9">
        <f t="shared" si="375"/>
        <v>9.125</v>
      </c>
      <c r="S2382" s="9">
        <f t="shared" si="376"/>
        <v>11.175000000000001</v>
      </c>
      <c r="T2382" s="9">
        <f t="shared" si="377"/>
        <v>10.375</v>
      </c>
      <c r="U2382" s="8">
        <f t="shared" si="378"/>
        <v>10.508333333333335</v>
      </c>
      <c r="V2382" s="8">
        <f t="shared" si="379"/>
        <v>10.475000000000001</v>
      </c>
    </row>
    <row r="2383" spans="1:22" ht="13.5" x14ac:dyDescent="0.25">
      <c r="A2383" s="3">
        <f>RSI!A2383</f>
        <v>45475</v>
      </c>
      <c r="B2383" s="2">
        <f>RSI!B2383</f>
        <v>4.5101000000000004</v>
      </c>
      <c r="C2383" s="2">
        <f>RSI!I2383</f>
        <v>49.763383422188753</v>
      </c>
      <c r="D2383" s="2">
        <f>MACD!E2383</f>
        <v>2.3685404455693337E-2</v>
      </c>
      <c r="E2383" s="2">
        <f>MACD!F2383</f>
        <v>1.6244597275366389E-2</v>
      </c>
      <c r="F2383" s="2">
        <f>'Moving Avg'!D2383</f>
        <v>4.4480599999999999</v>
      </c>
      <c r="G2383" s="2">
        <f>'Moving Avg'!F2383</f>
        <v>4.5129099999999998</v>
      </c>
      <c r="H2383" s="2">
        <f>'Moving Avg'!G2383</f>
        <v>4.5093299999999985</v>
      </c>
      <c r="I2383" s="2">
        <f>'Moving Avg'!H2383</f>
        <v>4.7115254999999996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25</v>
      </c>
      <c r="N2383" s="8">
        <f t="shared" si="371"/>
        <v>0</v>
      </c>
      <c r="O2383" s="8">
        <f t="shared" si="372"/>
        <v>0</v>
      </c>
      <c r="P2383" s="8">
        <f t="shared" si="373"/>
        <v>16.5</v>
      </c>
      <c r="Q2383" s="9">
        <f t="shared" si="374"/>
        <v>11.225</v>
      </c>
      <c r="R2383" s="9">
        <f t="shared" si="375"/>
        <v>9.125</v>
      </c>
      <c r="S2383" s="9">
        <f t="shared" si="376"/>
        <v>11.175000000000001</v>
      </c>
      <c r="T2383" s="9">
        <f t="shared" si="377"/>
        <v>10.375</v>
      </c>
      <c r="U2383" s="8">
        <f t="shared" si="378"/>
        <v>10.508333333333335</v>
      </c>
      <c r="V2383" s="8">
        <f t="shared" si="379"/>
        <v>10.475000000000001</v>
      </c>
    </row>
    <row r="2384" spans="1:22" ht="13.5" x14ac:dyDescent="0.25">
      <c r="A2384" s="3">
        <f>RSI!A2384</f>
        <v>45476</v>
      </c>
      <c r="B2384" s="2">
        <f>RSI!B2384</f>
        <v>4.5101000000000004</v>
      </c>
      <c r="C2384" s="2">
        <f>RSI!I2384</f>
        <v>49.763383422188753</v>
      </c>
      <c r="D2384" s="2">
        <f>MACD!E2384</f>
        <v>1.8527958460978766E-2</v>
      </c>
      <c r="E2384" s="2">
        <f>MACD!F2384</f>
        <v>1.6701269512488865E-2</v>
      </c>
      <c r="F2384" s="2">
        <f>'Moving Avg'!D2384</f>
        <v>4.4668600000000005</v>
      </c>
      <c r="G2384" s="2">
        <f>'Moving Avg'!F2384</f>
        <v>4.5129099999999998</v>
      </c>
      <c r="H2384" s="2">
        <f>'Moving Avg'!G2384</f>
        <v>4.5076399999999985</v>
      </c>
      <c r="I2384" s="2">
        <f>'Moving Avg'!H2384</f>
        <v>4.7113385000000001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25</v>
      </c>
      <c r="N2384" s="8">
        <f t="shared" si="371"/>
        <v>0</v>
      </c>
      <c r="O2384" s="8">
        <f t="shared" si="372"/>
        <v>0</v>
      </c>
      <c r="P2384" s="8">
        <f t="shared" si="373"/>
        <v>83.5</v>
      </c>
      <c r="Q2384" s="9">
        <f t="shared" si="374"/>
        <v>21.274999999999999</v>
      </c>
      <c r="R2384" s="9">
        <f t="shared" si="375"/>
        <v>25.875</v>
      </c>
      <c r="S2384" s="9">
        <f t="shared" si="376"/>
        <v>41.325000000000003</v>
      </c>
      <c r="T2384" s="9">
        <f t="shared" si="377"/>
        <v>27.125</v>
      </c>
      <c r="U2384" s="8">
        <f t="shared" si="378"/>
        <v>29.491666666666664</v>
      </c>
      <c r="V2384" s="8">
        <f t="shared" si="379"/>
        <v>28.9</v>
      </c>
    </row>
    <row r="2385" spans="1:22" ht="13.5" x14ac:dyDescent="0.25">
      <c r="A2385" s="3">
        <f>RSI!A2385</f>
        <v>45477</v>
      </c>
      <c r="B2385" s="2">
        <f>RSI!B2385</f>
        <v>4.5007000000000001</v>
      </c>
      <c r="C2385" s="2">
        <f>RSI!I2385</f>
        <v>48.639069801094216</v>
      </c>
      <c r="D2385" s="2">
        <f>MACD!E2385</f>
        <v>1.1972945690635228E-2</v>
      </c>
      <c r="E2385" s="2">
        <f>MACD!F2385</f>
        <v>1.575560474811814E-2</v>
      </c>
      <c r="F2385" s="2">
        <f>'Moving Avg'!D2385</f>
        <v>4.4837800000000003</v>
      </c>
      <c r="G2385" s="2">
        <f>'Moving Avg'!F2385</f>
        <v>4.5124399999999998</v>
      </c>
      <c r="H2385" s="2">
        <f>'Moving Avg'!G2385</f>
        <v>4.5057619999999989</v>
      </c>
      <c r="I2385" s="2">
        <f>'Moving Avg'!H2385</f>
        <v>4.7111045000000011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25</v>
      </c>
      <c r="N2385" s="8">
        <f t="shared" si="371"/>
        <v>45</v>
      </c>
      <c r="O2385" s="8">
        <f t="shared" si="372"/>
        <v>0</v>
      </c>
      <c r="P2385" s="8">
        <f t="shared" si="373"/>
        <v>83.5</v>
      </c>
      <c r="Q2385" s="9">
        <f t="shared" si="374"/>
        <v>37.024999999999999</v>
      </c>
      <c r="R2385" s="9">
        <f t="shared" si="375"/>
        <v>34.875</v>
      </c>
      <c r="S2385" s="9">
        <f t="shared" si="376"/>
        <v>48.075000000000003</v>
      </c>
      <c r="T2385" s="9">
        <f t="shared" si="377"/>
        <v>38.375</v>
      </c>
      <c r="U2385" s="8">
        <f t="shared" si="378"/>
        <v>39.991666666666667</v>
      </c>
      <c r="V2385" s="8">
        <f t="shared" si="379"/>
        <v>39.587500000000006</v>
      </c>
    </row>
    <row r="2386" spans="1:22" ht="13.5" x14ac:dyDescent="0.25">
      <c r="A2386" s="3">
        <f>RSI!A2386</f>
        <v>45478</v>
      </c>
      <c r="B2386" s="2">
        <f>RSI!B2386</f>
        <v>4.5007000000000001</v>
      </c>
      <c r="C2386" s="2">
        <f>RSI!I2386</f>
        <v>48.639069801094216</v>
      </c>
      <c r="D2386" s="2">
        <f>MACD!E2386</f>
        <v>1.8055793854148128E-2</v>
      </c>
      <c r="E2386" s="2">
        <f>MACD!F2386</f>
        <v>1.6215642569324139E-2</v>
      </c>
      <c r="F2386" s="2">
        <f>'Moving Avg'!D2386</f>
        <v>4.4969400000000004</v>
      </c>
      <c r="G2386" s="2">
        <f>'Moving Avg'!F2386</f>
        <v>4.5119699999999989</v>
      </c>
      <c r="H2386" s="2">
        <f>'Moving Avg'!G2386</f>
        <v>4.5057619999999989</v>
      </c>
      <c r="I2386" s="2">
        <f>'Moving Avg'!H2386</f>
        <v>4.7107820000000009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  <c r="M2386" s="8">
        <f t="shared" si="370"/>
        <v>25</v>
      </c>
      <c r="N2386" s="8">
        <f t="shared" si="371"/>
        <v>0</v>
      </c>
      <c r="O2386" s="8">
        <f t="shared" si="372"/>
        <v>0</v>
      </c>
      <c r="P2386" s="8">
        <f t="shared" si="373"/>
        <v>83.5</v>
      </c>
      <c r="Q2386" s="9">
        <f t="shared" si="374"/>
        <v>21.274999999999999</v>
      </c>
      <c r="R2386" s="9">
        <f t="shared" si="375"/>
        <v>25.875</v>
      </c>
      <c r="S2386" s="9">
        <f t="shared" si="376"/>
        <v>41.325000000000003</v>
      </c>
      <c r="T2386" s="9">
        <f t="shared" si="377"/>
        <v>27.125</v>
      </c>
      <c r="U2386" s="8">
        <f t="shared" si="378"/>
        <v>29.491666666666664</v>
      </c>
      <c r="V2386" s="8">
        <f t="shared" si="379"/>
        <v>28.9</v>
      </c>
    </row>
    <row r="2387" spans="1:22" ht="13.5" x14ac:dyDescent="0.25">
      <c r="A2387" s="3">
        <f>RSI!A2387</f>
        <v>45481</v>
      </c>
      <c r="B2387" s="2">
        <f>RSI!B2387</f>
        <v>4.5007000000000001</v>
      </c>
      <c r="C2387" s="2">
        <f>RSI!I2387</f>
        <v>48.639069801094216</v>
      </c>
      <c r="D2387" s="2">
        <f>MACD!E2387</f>
        <v>2.6150836787337539E-2</v>
      </c>
      <c r="E2387" s="2">
        <f>MACD!F2387</f>
        <v>1.820268141292682E-2</v>
      </c>
      <c r="F2387" s="2">
        <f>'Moving Avg'!D2387</f>
        <v>4.5044599999999999</v>
      </c>
      <c r="G2387" s="2">
        <f>'Moving Avg'!F2387</f>
        <v>4.5091499999999991</v>
      </c>
      <c r="H2387" s="2">
        <f>'Moving Avg'!G2387</f>
        <v>4.5076419999999988</v>
      </c>
      <c r="I2387" s="2">
        <f>'Moving Avg'!H2387</f>
        <v>4.709795500000002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  <c r="M2387" s="8">
        <f t="shared" si="370"/>
        <v>25</v>
      </c>
      <c r="N2387" s="8">
        <f t="shared" si="371"/>
        <v>0</v>
      </c>
      <c r="O2387" s="8">
        <f t="shared" si="372"/>
        <v>0</v>
      </c>
      <c r="P2387" s="8">
        <f t="shared" si="373"/>
        <v>83.5</v>
      </c>
      <c r="Q2387" s="9">
        <f t="shared" si="374"/>
        <v>21.274999999999999</v>
      </c>
      <c r="R2387" s="9">
        <f t="shared" si="375"/>
        <v>25.875</v>
      </c>
      <c r="S2387" s="9">
        <f t="shared" si="376"/>
        <v>41.325000000000003</v>
      </c>
      <c r="T2387" s="9">
        <f t="shared" si="377"/>
        <v>27.125</v>
      </c>
      <c r="U2387" s="8">
        <f t="shared" si="378"/>
        <v>29.491666666666664</v>
      </c>
      <c r="V2387" s="8">
        <f t="shared" si="379"/>
        <v>28.9</v>
      </c>
    </row>
    <row r="2388" spans="1:22" ht="13.5" x14ac:dyDescent="0.25">
      <c r="A2388" s="3">
        <f>RSI!A2388</f>
        <v>45482</v>
      </c>
      <c r="B2388" s="2">
        <f>RSI!B2388</f>
        <v>4.4161000000000001</v>
      </c>
      <c r="C2388" s="2">
        <f>RSI!I2388</f>
        <v>38.788214859696808</v>
      </c>
      <c r="D2388" s="2">
        <f>MACD!E2388</f>
        <v>3.4980276842829561E-2</v>
      </c>
      <c r="E2388" s="2">
        <f>MACD!F2388</f>
        <v>2.155820049890737E-2</v>
      </c>
      <c r="F2388" s="2">
        <f>'Moving Avg'!D2388</f>
        <v>4.4856600000000002</v>
      </c>
      <c r="G2388" s="2">
        <f>'Moving Avg'!F2388</f>
        <v>4.5020999999999987</v>
      </c>
      <c r="H2388" s="2">
        <f>'Moving Avg'!G2388</f>
        <v>4.5082059999999986</v>
      </c>
      <c r="I2388" s="2">
        <f>'Moving Avg'!H2388</f>
        <v>4.7084800000000016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0"/>
        <v>25</v>
      </c>
      <c r="N2388" s="8">
        <f t="shared" si="371"/>
        <v>0</v>
      </c>
      <c r="O2388" s="8">
        <f t="shared" si="372"/>
        <v>0</v>
      </c>
      <c r="P2388" s="8">
        <f t="shared" si="373"/>
        <v>16.5</v>
      </c>
      <c r="Q2388" s="9">
        <f t="shared" si="374"/>
        <v>11.225</v>
      </c>
      <c r="R2388" s="9">
        <f t="shared" si="375"/>
        <v>9.125</v>
      </c>
      <c r="S2388" s="9">
        <f t="shared" si="376"/>
        <v>11.175000000000001</v>
      </c>
      <c r="T2388" s="9">
        <f t="shared" si="377"/>
        <v>10.375</v>
      </c>
      <c r="U2388" s="8">
        <f t="shared" si="378"/>
        <v>10.508333333333335</v>
      </c>
      <c r="V2388" s="8">
        <f t="shared" si="379"/>
        <v>10.475000000000001</v>
      </c>
    </row>
    <row r="2389" spans="1:22" ht="13.5" x14ac:dyDescent="0.25">
      <c r="A2389" s="3">
        <f>RSI!A2389</f>
        <v>45483</v>
      </c>
      <c r="B2389" s="2">
        <f>RSI!B2389</f>
        <v>4.5007000000000001</v>
      </c>
      <c r="C2389" s="2">
        <f>RSI!I2389</f>
        <v>49.748510850795675</v>
      </c>
      <c r="D2389" s="2">
        <f>MACD!E2389</f>
        <v>1.6486188261316315E-2</v>
      </c>
      <c r="E2389" s="2">
        <f>MACD!F2389</f>
        <v>2.0543798051389159E-2</v>
      </c>
      <c r="F2389" s="2">
        <f>'Moving Avg'!D2389</f>
        <v>4.4837800000000003</v>
      </c>
      <c r="G2389" s="2">
        <f>'Moving Avg'!F2389</f>
        <v>4.4974049999999988</v>
      </c>
      <c r="H2389" s="2">
        <f>'Moving Avg'!G2389</f>
        <v>4.5100859999999985</v>
      </c>
      <c r="I2389" s="2">
        <f>'Moving Avg'!H2389</f>
        <v>4.7075875000000016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  <c r="M2389" s="8">
        <f t="shared" si="370"/>
        <v>25</v>
      </c>
      <c r="N2389" s="8">
        <f t="shared" si="371"/>
        <v>45</v>
      </c>
      <c r="O2389" s="8">
        <f t="shared" si="372"/>
        <v>0</v>
      </c>
      <c r="P2389" s="8">
        <f t="shared" si="373"/>
        <v>16.5</v>
      </c>
      <c r="Q2389" s="9">
        <f t="shared" si="374"/>
        <v>26.975000000000001</v>
      </c>
      <c r="R2389" s="9">
        <f t="shared" si="375"/>
        <v>18.125</v>
      </c>
      <c r="S2389" s="9">
        <f t="shared" si="376"/>
        <v>17.925000000000001</v>
      </c>
      <c r="T2389" s="9">
        <f t="shared" si="377"/>
        <v>21.625</v>
      </c>
      <c r="U2389" s="8">
        <f t="shared" si="378"/>
        <v>21.008333333333336</v>
      </c>
      <c r="V2389" s="8">
        <f t="shared" si="379"/>
        <v>21.162500000000001</v>
      </c>
    </row>
    <row r="2390" spans="1:22" ht="13.5" x14ac:dyDescent="0.25">
      <c r="A2390" s="3">
        <f>RSI!A2390</f>
        <v>45484</v>
      </c>
      <c r="B2390" s="2">
        <f>RSI!B2390</f>
        <v>4.5007000000000001</v>
      </c>
      <c r="C2390" s="2">
        <f>RSI!I2390</f>
        <v>49.748510850795675</v>
      </c>
      <c r="D2390" s="2">
        <f>MACD!E2390</f>
        <v>8.4453836683984207E-4</v>
      </c>
      <c r="E2390" s="2">
        <f>MACD!F2390</f>
        <v>1.6603946114479295E-2</v>
      </c>
      <c r="F2390" s="2">
        <f>'Moving Avg'!D2390</f>
        <v>4.4837800000000003</v>
      </c>
      <c r="G2390" s="2">
        <f>'Moving Avg'!F2390</f>
        <v>4.4927099999999989</v>
      </c>
      <c r="H2390" s="2">
        <f>'Moving Avg'!G2390</f>
        <v>4.5119659999999984</v>
      </c>
      <c r="I2390" s="2">
        <f>'Moving Avg'!H2390</f>
        <v>4.7069300000000025</v>
      </c>
      <c r="J2390" s="6" t="str">
        <f>OBV!F2390</f>
        <v>BEARISH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45</v>
      </c>
      <c r="O2390" s="8">
        <f t="shared" si="372"/>
        <v>0</v>
      </c>
      <c r="P2390" s="8">
        <f t="shared" si="373"/>
        <v>16.5</v>
      </c>
      <c r="Q2390" s="9">
        <f t="shared" si="374"/>
        <v>26.975000000000001</v>
      </c>
      <c r="R2390" s="9">
        <f t="shared" si="375"/>
        <v>18.125</v>
      </c>
      <c r="S2390" s="9">
        <f t="shared" si="376"/>
        <v>17.925000000000001</v>
      </c>
      <c r="T2390" s="9">
        <f t="shared" si="377"/>
        <v>21.625</v>
      </c>
      <c r="U2390" s="8">
        <f t="shared" si="378"/>
        <v>21.008333333333336</v>
      </c>
      <c r="V2390" s="8">
        <f t="shared" si="379"/>
        <v>21.162500000000001</v>
      </c>
    </row>
    <row r="2391" spans="1:22" ht="13.5" x14ac:dyDescent="0.25">
      <c r="A2391" s="3">
        <f>RSI!A2391</f>
        <v>45485</v>
      </c>
      <c r="B2391" s="2">
        <f>RSI!B2391</f>
        <v>4.5101000000000004</v>
      </c>
      <c r="C2391" s="2">
        <f>RSI!I2391</f>
        <v>50.881840319887488</v>
      </c>
      <c r="D2391" s="2">
        <f>MACD!E2391</f>
        <v>-1.018803107603361E-2</v>
      </c>
      <c r="E2391" s="2">
        <f>MACD!F2391</f>
        <v>1.1245550676376715E-2</v>
      </c>
      <c r="F2391" s="2">
        <f>'Moving Avg'!D2391</f>
        <v>4.4856600000000002</v>
      </c>
      <c r="G2391" s="2">
        <f>'Moving Avg'!F2391</f>
        <v>4.4927099999999989</v>
      </c>
      <c r="H2391" s="2">
        <f>'Moving Avg'!G2391</f>
        <v>4.5142219999999984</v>
      </c>
      <c r="I2391" s="2">
        <f>'Moving Avg'!H2391</f>
        <v>4.7064135000000018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  <c r="M2391" s="8">
        <f t="shared" si="370"/>
        <v>25</v>
      </c>
      <c r="N2391" s="8">
        <f t="shared" si="371"/>
        <v>100</v>
      </c>
      <c r="O2391" s="8">
        <f t="shared" si="372"/>
        <v>0</v>
      </c>
      <c r="P2391" s="8">
        <f t="shared" si="373"/>
        <v>16.5</v>
      </c>
      <c r="Q2391" s="9">
        <f t="shared" si="374"/>
        <v>46.225000000000001</v>
      </c>
      <c r="R2391" s="9">
        <f t="shared" si="375"/>
        <v>29.125</v>
      </c>
      <c r="S2391" s="9">
        <f t="shared" si="376"/>
        <v>26.175000000000001</v>
      </c>
      <c r="T2391" s="9">
        <f t="shared" si="377"/>
        <v>35.375</v>
      </c>
      <c r="U2391" s="8">
        <f t="shared" si="378"/>
        <v>33.841666666666661</v>
      </c>
      <c r="V2391" s="8">
        <f t="shared" si="379"/>
        <v>34.224999999999994</v>
      </c>
    </row>
    <row r="2392" spans="1:22" ht="13.5" x14ac:dyDescent="0.25">
      <c r="A2392" s="3">
        <f>RSI!A2392</f>
        <v>45488</v>
      </c>
      <c r="B2392" s="2">
        <f>RSI!B2392</f>
        <v>4.5476999999999999</v>
      </c>
      <c r="C2392" s="2">
        <f>RSI!I2392</f>
        <v>55.231218708126157</v>
      </c>
      <c r="D2392" s="2">
        <f>MACD!E2392</f>
        <v>-1.8019382849498555E-2</v>
      </c>
      <c r="E2392" s="2">
        <f>MACD!F2392</f>
        <v>5.3925639712016603E-3</v>
      </c>
      <c r="F2392" s="2">
        <f>'Moving Avg'!D2392</f>
        <v>4.4950600000000005</v>
      </c>
      <c r="G2392" s="2">
        <f>'Moving Avg'!F2392</f>
        <v>4.4945899999999996</v>
      </c>
      <c r="H2392" s="2">
        <f>'Moving Avg'!G2392</f>
        <v>4.5172299999999987</v>
      </c>
      <c r="I2392" s="2">
        <f>'Moving Avg'!H2392</f>
        <v>4.706132000000002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  <c r="M2392" s="8">
        <f t="shared" si="370"/>
        <v>25</v>
      </c>
      <c r="N2392" s="8">
        <f t="shared" si="371"/>
        <v>100</v>
      </c>
      <c r="O2392" s="8">
        <f t="shared" si="372"/>
        <v>0</v>
      </c>
      <c r="P2392" s="8">
        <f t="shared" si="373"/>
        <v>16.5</v>
      </c>
      <c r="Q2392" s="9">
        <f t="shared" si="374"/>
        <v>46.225000000000001</v>
      </c>
      <c r="R2392" s="9">
        <f t="shared" si="375"/>
        <v>29.125</v>
      </c>
      <c r="S2392" s="9">
        <f t="shared" si="376"/>
        <v>26.175000000000001</v>
      </c>
      <c r="T2392" s="9">
        <f t="shared" si="377"/>
        <v>35.375</v>
      </c>
      <c r="U2392" s="8">
        <f t="shared" si="378"/>
        <v>33.841666666666661</v>
      </c>
      <c r="V2392" s="8">
        <f t="shared" si="379"/>
        <v>34.224999999999994</v>
      </c>
    </row>
    <row r="2393" spans="1:22" ht="13.5" x14ac:dyDescent="0.25">
      <c r="A2393" s="3">
        <f>RSI!A2393</f>
        <v>45489</v>
      </c>
      <c r="B2393" s="2">
        <f>RSI!B2393</f>
        <v>4.6416000000000004</v>
      </c>
      <c r="C2393" s="2">
        <f>RSI!I2393</f>
        <v>63.842150177243759</v>
      </c>
      <c r="D2393" s="2">
        <f>MACD!E2393</f>
        <v>-2.4638597112475402E-2</v>
      </c>
      <c r="E2393" s="2">
        <f>MACD!F2393</f>
        <v>-6.1366824553375256E-4</v>
      </c>
      <c r="F2393" s="2">
        <f>'Moving Avg'!D2393</f>
        <v>4.5401600000000002</v>
      </c>
      <c r="G2393" s="2">
        <f>'Moving Avg'!F2393</f>
        <v>4.5016349999999994</v>
      </c>
      <c r="H2393" s="2">
        <f>'Moving Avg'!G2393</f>
        <v>4.5219279999999991</v>
      </c>
      <c r="I2393" s="2">
        <f>'Moving Avg'!H2393</f>
        <v>4.7063200000000025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100</v>
      </c>
      <c r="O2393" s="8">
        <f t="shared" si="372"/>
        <v>0</v>
      </c>
      <c r="P2393" s="8">
        <f t="shared" si="373"/>
        <v>83.5</v>
      </c>
      <c r="Q2393" s="9">
        <f t="shared" si="374"/>
        <v>56.274999999999999</v>
      </c>
      <c r="R2393" s="9">
        <f t="shared" si="375"/>
        <v>45.875</v>
      </c>
      <c r="S2393" s="9">
        <f t="shared" si="376"/>
        <v>56.325000000000003</v>
      </c>
      <c r="T2393" s="9">
        <f t="shared" si="377"/>
        <v>52.125</v>
      </c>
      <c r="U2393" s="8">
        <f t="shared" si="378"/>
        <v>52.82500000000001</v>
      </c>
      <c r="V2393" s="8">
        <f t="shared" si="379"/>
        <v>52.650000000000006</v>
      </c>
    </row>
    <row r="2394" spans="1:22" ht="13.5" x14ac:dyDescent="0.25">
      <c r="A2394" s="3">
        <f>RSI!A2394</f>
        <v>45490</v>
      </c>
      <c r="B2394" s="2">
        <f>RSI!B2394</f>
        <v>4.6604000000000001</v>
      </c>
      <c r="C2394" s="2">
        <f>RSI!I2394</f>
        <v>65.281965947194067</v>
      </c>
      <c r="D2394" s="2">
        <f>MACD!E2394</f>
        <v>-3.2434977550847677E-2</v>
      </c>
      <c r="E2394" s="2">
        <f>MACD!F2394</f>
        <v>-6.9779301065965374E-3</v>
      </c>
      <c r="F2394" s="2">
        <f>'Moving Avg'!D2394</f>
        <v>4.5720999999999998</v>
      </c>
      <c r="G2394" s="2">
        <f>'Moving Avg'!F2394</f>
        <v>4.50962</v>
      </c>
      <c r="H2394" s="2">
        <f>'Moving Avg'!G2394</f>
        <v>4.5271899999999992</v>
      </c>
      <c r="I2394" s="2">
        <f>'Moving Avg'!H2394</f>
        <v>4.7066020000000028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25</v>
      </c>
      <c r="N2394" s="8">
        <f t="shared" si="371"/>
        <v>100</v>
      </c>
      <c r="O2394" s="8">
        <f t="shared" si="372"/>
        <v>0</v>
      </c>
      <c r="P2394" s="8">
        <f t="shared" si="373"/>
        <v>83.5</v>
      </c>
      <c r="Q2394" s="9">
        <f t="shared" si="374"/>
        <v>56.274999999999999</v>
      </c>
      <c r="R2394" s="9">
        <f t="shared" si="375"/>
        <v>45.875</v>
      </c>
      <c r="S2394" s="9">
        <f t="shared" si="376"/>
        <v>56.325000000000003</v>
      </c>
      <c r="T2394" s="9">
        <f t="shared" si="377"/>
        <v>52.125</v>
      </c>
      <c r="U2394" s="8">
        <f t="shared" si="378"/>
        <v>52.82500000000001</v>
      </c>
      <c r="V2394" s="8">
        <f t="shared" si="379"/>
        <v>52.650000000000006</v>
      </c>
    </row>
    <row r="2395" spans="1:22" ht="13.5" x14ac:dyDescent="0.25">
      <c r="A2395" s="3">
        <f>RSI!A2395</f>
        <v>45491</v>
      </c>
      <c r="B2395" s="2">
        <f>RSI!B2395</f>
        <v>4.6604000000000001</v>
      </c>
      <c r="C2395" s="2">
        <f>RSI!I2395</f>
        <v>65.281965947194067</v>
      </c>
      <c r="D2395" s="2">
        <f>MACD!E2395</f>
        <v>-4.1332597808251492E-2</v>
      </c>
      <c r="E2395" s="2">
        <f>MACD!F2395</f>
        <v>-1.3848863646927528E-2</v>
      </c>
      <c r="F2395" s="2">
        <f>'Moving Avg'!D2395</f>
        <v>4.6040399999999995</v>
      </c>
      <c r="G2395" s="2">
        <f>'Moving Avg'!F2395</f>
        <v>4.5185449999999996</v>
      </c>
      <c r="H2395" s="2">
        <f>'Moving Avg'!G2395</f>
        <v>4.5339539999999987</v>
      </c>
      <c r="I2395" s="2">
        <f>'Moving Avg'!H2395</f>
        <v>4.7060380000000031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25</v>
      </c>
      <c r="N2395" s="8">
        <f t="shared" si="371"/>
        <v>100</v>
      </c>
      <c r="O2395" s="8">
        <f t="shared" si="372"/>
        <v>0</v>
      </c>
      <c r="P2395" s="8">
        <f t="shared" si="373"/>
        <v>83.5</v>
      </c>
      <c r="Q2395" s="9">
        <f t="shared" si="374"/>
        <v>56.274999999999999</v>
      </c>
      <c r="R2395" s="9">
        <f t="shared" si="375"/>
        <v>45.875</v>
      </c>
      <c r="S2395" s="9">
        <f t="shared" si="376"/>
        <v>56.325000000000003</v>
      </c>
      <c r="T2395" s="9">
        <f t="shared" si="377"/>
        <v>52.125</v>
      </c>
      <c r="U2395" s="8">
        <f t="shared" si="378"/>
        <v>52.82500000000001</v>
      </c>
      <c r="V2395" s="8">
        <f t="shared" si="379"/>
        <v>52.650000000000006</v>
      </c>
    </row>
    <row r="2396" spans="1:22" ht="13.5" x14ac:dyDescent="0.25">
      <c r="A2396" s="3">
        <f>RSI!A2396</f>
        <v>45492</v>
      </c>
      <c r="B2396" s="2">
        <f>RSI!B2396</f>
        <v>4.6416000000000004</v>
      </c>
      <c r="C2396" s="2">
        <f>RSI!I2396</f>
        <v>62.400193831322937</v>
      </c>
      <c r="D2396" s="2">
        <f>MACD!E2396</f>
        <v>-4.8259991482192177E-2</v>
      </c>
      <c r="E2396" s="2">
        <f>MACD!F2396</f>
        <v>-2.073108921398046E-2</v>
      </c>
      <c r="F2396" s="2">
        <f>'Moving Avg'!D2396</f>
        <v>4.6303399999999995</v>
      </c>
      <c r="G2396" s="2">
        <f>'Moving Avg'!F2396</f>
        <v>4.5227699999999995</v>
      </c>
      <c r="H2396" s="2">
        <f>'Moving Avg'!G2396</f>
        <v>4.5388399999999987</v>
      </c>
      <c r="I2396" s="2">
        <f>'Moving Avg'!H2396</f>
        <v>4.7053800000000026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100</v>
      </c>
      <c r="O2396" s="8">
        <f t="shared" si="372"/>
        <v>0</v>
      </c>
      <c r="P2396" s="8">
        <f t="shared" si="373"/>
        <v>83.5</v>
      </c>
      <c r="Q2396" s="9">
        <f t="shared" si="374"/>
        <v>56.274999999999999</v>
      </c>
      <c r="R2396" s="9">
        <f t="shared" si="375"/>
        <v>45.875</v>
      </c>
      <c r="S2396" s="9">
        <f t="shared" si="376"/>
        <v>56.325000000000003</v>
      </c>
      <c r="T2396" s="9">
        <f t="shared" si="377"/>
        <v>52.125</v>
      </c>
      <c r="U2396" s="8">
        <f t="shared" si="378"/>
        <v>52.82500000000001</v>
      </c>
      <c r="V2396" s="8">
        <f t="shared" si="379"/>
        <v>52.650000000000006</v>
      </c>
    </row>
    <row r="2397" spans="1:22" ht="13.5" x14ac:dyDescent="0.25">
      <c r="A2397" s="3">
        <f>RSI!A2397</f>
        <v>45495</v>
      </c>
      <c r="B2397" s="2">
        <f>RSI!B2397</f>
        <v>4.6040000000000001</v>
      </c>
      <c r="C2397" s="2">
        <f>RSI!I2397</f>
        <v>56.98240738322427</v>
      </c>
      <c r="D2397" s="2">
        <f>MACD!E2397</f>
        <v>-5.1957978075938271E-2</v>
      </c>
      <c r="E2397" s="2">
        <f>MACD!F2397</f>
        <v>-2.6976466986372023E-2</v>
      </c>
      <c r="F2397" s="2">
        <f>'Moving Avg'!D2397</f>
        <v>4.6415999999999995</v>
      </c>
      <c r="G2397" s="2">
        <f>'Moving Avg'!F2397</f>
        <v>4.5241749999999996</v>
      </c>
      <c r="H2397" s="2">
        <f>'Moving Avg'!G2397</f>
        <v>4.5380879999999992</v>
      </c>
      <c r="I2397" s="2">
        <f>'Moving Avg'!H2397</f>
        <v>4.7046750000000026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25</v>
      </c>
      <c r="N2397" s="8">
        <f t="shared" si="371"/>
        <v>100</v>
      </c>
      <c r="O2397" s="8">
        <f t="shared" si="372"/>
        <v>0</v>
      </c>
      <c r="P2397" s="8">
        <f t="shared" si="373"/>
        <v>83.5</v>
      </c>
      <c r="Q2397" s="9">
        <f t="shared" si="374"/>
        <v>56.274999999999999</v>
      </c>
      <c r="R2397" s="9">
        <f t="shared" si="375"/>
        <v>45.875</v>
      </c>
      <c r="S2397" s="9">
        <f t="shared" si="376"/>
        <v>56.325000000000003</v>
      </c>
      <c r="T2397" s="9">
        <f t="shared" si="377"/>
        <v>52.125</v>
      </c>
      <c r="U2397" s="8">
        <f t="shared" si="378"/>
        <v>52.82500000000001</v>
      </c>
      <c r="V2397" s="8">
        <f t="shared" si="379"/>
        <v>52.650000000000006</v>
      </c>
    </row>
    <row r="2398" spans="1:22" ht="13.5" x14ac:dyDescent="0.25">
      <c r="A2398" s="3">
        <f>RSI!A2398</f>
        <v>45496</v>
      </c>
      <c r="B2398" s="2">
        <f>RSI!B2398</f>
        <v>4.5945999999999998</v>
      </c>
      <c r="C2398" s="2">
        <f>RSI!I2398</f>
        <v>55.680840710308075</v>
      </c>
      <c r="D2398" s="2">
        <f>MACD!E2398</f>
        <v>-6.7759443605785563E-2</v>
      </c>
      <c r="E2398" s="2">
        <f>MACD!F2398</f>
        <v>-3.5133062310254731E-2</v>
      </c>
      <c r="F2398" s="2">
        <f>'Moving Avg'!D2398</f>
        <v>4.6322000000000001</v>
      </c>
      <c r="G2398" s="2">
        <f>'Moving Avg'!F2398</f>
        <v>4.5265199999999997</v>
      </c>
      <c r="H2398" s="2">
        <f>'Moving Avg'!G2398</f>
        <v>4.5371479999999993</v>
      </c>
      <c r="I2398" s="2">
        <f>'Moving Avg'!H2398</f>
        <v>4.7039230000000023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100</v>
      </c>
      <c r="O2398" s="8">
        <f t="shared" si="372"/>
        <v>0</v>
      </c>
      <c r="P2398" s="8">
        <f t="shared" si="373"/>
        <v>16.5</v>
      </c>
      <c r="Q2398" s="9">
        <f t="shared" si="374"/>
        <v>46.225000000000001</v>
      </c>
      <c r="R2398" s="9">
        <f t="shared" si="375"/>
        <v>29.125</v>
      </c>
      <c r="S2398" s="9">
        <f t="shared" si="376"/>
        <v>26.175000000000001</v>
      </c>
      <c r="T2398" s="9">
        <f t="shared" si="377"/>
        <v>35.375</v>
      </c>
      <c r="U2398" s="8">
        <f t="shared" si="378"/>
        <v>33.841666666666661</v>
      </c>
      <c r="V2398" s="8">
        <f t="shared" si="379"/>
        <v>34.224999999999994</v>
      </c>
    </row>
    <row r="2399" spans="1:22" ht="13.5" x14ac:dyDescent="0.25">
      <c r="A2399" s="3">
        <f>RSI!A2399</f>
        <v>45497</v>
      </c>
      <c r="B2399" s="2">
        <f>RSI!B2399</f>
        <v>4.6040000000000001</v>
      </c>
      <c r="C2399" s="2">
        <f>RSI!I2399</f>
        <v>56.744856486152706</v>
      </c>
      <c r="D2399" s="2">
        <f>MACD!E2399</f>
        <v>-6.9082421515429537E-2</v>
      </c>
      <c r="E2399" s="2">
        <f>MACD!F2399</f>
        <v>-4.1922934151289698E-2</v>
      </c>
      <c r="F2399" s="2">
        <f>'Moving Avg'!D2399</f>
        <v>4.6209199999999999</v>
      </c>
      <c r="G2399" s="2">
        <f>'Moving Avg'!F2399</f>
        <v>4.5359150000000001</v>
      </c>
      <c r="H2399" s="2">
        <f>'Moving Avg'!G2399</f>
        <v>4.5363959999999999</v>
      </c>
      <c r="I2399" s="2">
        <f>'Moving Avg'!H2399</f>
        <v>4.7032180000000023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0"/>
        <v>25</v>
      </c>
      <c r="N2399" s="8">
        <f t="shared" si="371"/>
        <v>100</v>
      </c>
      <c r="O2399" s="8">
        <f t="shared" si="372"/>
        <v>0</v>
      </c>
      <c r="P2399" s="8">
        <f t="shared" si="373"/>
        <v>16.5</v>
      </c>
      <c r="Q2399" s="9">
        <f t="shared" si="374"/>
        <v>46.225000000000001</v>
      </c>
      <c r="R2399" s="9">
        <f t="shared" si="375"/>
        <v>29.125</v>
      </c>
      <c r="S2399" s="9">
        <f t="shared" si="376"/>
        <v>26.175000000000001</v>
      </c>
      <c r="T2399" s="9">
        <f t="shared" si="377"/>
        <v>35.375</v>
      </c>
      <c r="U2399" s="8">
        <f t="shared" si="378"/>
        <v>33.841666666666661</v>
      </c>
      <c r="V2399" s="8">
        <f t="shared" si="379"/>
        <v>34.224999999999994</v>
      </c>
    </row>
    <row r="2400" spans="1:22" ht="13.5" x14ac:dyDescent="0.25">
      <c r="A2400" s="3">
        <f>RSI!A2400</f>
        <v>45499</v>
      </c>
      <c r="B2400" s="2">
        <f>RSI!B2400</f>
        <v>4.6604000000000001</v>
      </c>
      <c r="C2400" s="2">
        <f>RSI!I2400</f>
        <v>62.553835740402128</v>
      </c>
      <c r="D2400" s="2">
        <f>MACD!E2400</f>
        <v>-7.4686664361840904E-2</v>
      </c>
      <c r="E2400" s="2">
        <f>MACD!F2400</f>
        <v>-4.8475680193399942E-2</v>
      </c>
      <c r="F2400" s="2">
        <f>'Moving Avg'!D2400</f>
        <v>4.6209199999999999</v>
      </c>
      <c r="G2400" s="2">
        <f>'Moving Avg'!F2400</f>
        <v>4.5481300000000005</v>
      </c>
      <c r="H2400" s="2">
        <f>'Moving Avg'!G2400</f>
        <v>4.5367720000000009</v>
      </c>
      <c r="I2400" s="2">
        <f>'Moving Avg'!H2400</f>
        <v>4.7031240000000016</v>
      </c>
      <c r="J2400" s="6" t="str">
        <f>OBV!F2400</f>
        <v>BULLISH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100</v>
      </c>
      <c r="O2400" s="8">
        <f t="shared" si="372"/>
        <v>0</v>
      </c>
      <c r="P2400" s="8">
        <f t="shared" si="373"/>
        <v>49.5</v>
      </c>
      <c r="Q2400" s="9">
        <f t="shared" si="374"/>
        <v>51.174999999999997</v>
      </c>
      <c r="R2400" s="9">
        <f t="shared" si="375"/>
        <v>37.375</v>
      </c>
      <c r="S2400" s="9">
        <f t="shared" si="376"/>
        <v>41.025000000000006</v>
      </c>
      <c r="T2400" s="9">
        <f t="shared" si="377"/>
        <v>43.625</v>
      </c>
      <c r="U2400" s="8">
        <f t="shared" si="378"/>
        <v>43.191666666666663</v>
      </c>
      <c r="V2400" s="8">
        <f t="shared" si="379"/>
        <v>43.3</v>
      </c>
    </row>
    <row r="2401" spans="1:22" ht="13.5" x14ac:dyDescent="0.25">
      <c r="A2401" s="3">
        <f>RSI!A2401</f>
        <v>45502</v>
      </c>
      <c r="B2401" s="2">
        <f>RSI!B2401</f>
        <v>4.6040000000000001</v>
      </c>
      <c r="C2401" s="2">
        <f>RSI!I2401</f>
        <v>54.650015712084254</v>
      </c>
      <c r="D2401" s="2">
        <f>MACD!E2401</f>
        <v>-7.442233423453537E-2</v>
      </c>
      <c r="E2401" s="2">
        <f>MACD!F2401</f>
        <v>-5.366501100162703E-2</v>
      </c>
      <c r="F2401" s="2">
        <f>'Moving Avg'!D2401</f>
        <v>4.6133999999999995</v>
      </c>
      <c r="G2401" s="2">
        <f>'Moving Avg'!F2401</f>
        <v>4.5565850000000001</v>
      </c>
      <c r="H2401" s="2">
        <f>'Moving Avg'!G2401</f>
        <v>4.5386500000000005</v>
      </c>
      <c r="I2401" s="2">
        <f>'Moving Avg'!H2401</f>
        <v>4.7027480000000024</v>
      </c>
      <c r="J2401" s="6" t="str">
        <f>OBV!F2401</f>
        <v>BULLISH</v>
      </c>
      <c r="K2401" s="6" t="str">
        <f>OBV!G2401</f>
        <v>NEUTRAL</v>
      </c>
      <c r="L2401" s="6" t="str">
        <f>OBV!H2401</f>
        <v>BULLISH DIVERGENCE</v>
      </c>
      <c r="M2401" s="8">
        <f t="shared" si="370"/>
        <v>25</v>
      </c>
      <c r="N2401" s="8">
        <f t="shared" si="371"/>
        <v>100</v>
      </c>
      <c r="O2401" s="8">
        <f t="shared" si="372"/>
        <v>0</v>
      </c>
      <c r="P2401" s="8">
        <f t="shared" si="373"/>
        <v>66.5</v>
      </c>
      <c r="Q2401" s="9">
        <f t="shared" si="374"/>
        <v>53.725000000000001</v>
      </c>
      <c r="R2401" s="9">
        <f t="shared" si="375"/>
        <v>41.625</v>
      </c>
      <c r="S2401" s="9">
        <f t="shared" si="376"/>
        <v>48.674999999999997</v>
      </c>
      <c r="T2401" s="9">
        <f t="shared" si="377"/>
        <v>47.875</v>
      </c>
      <c r="U2401" s="8">
        <f t="shared" si="378"/>
        <v>48.008333333333326</v>
      </c>
      <c r="V2401" s="8">
        <f t="shared" si="379"/>
        <v>47.974999999999994</v>
      </c>
    </row>
    <row r="2402" spans="1:22" ht="13.5" x14ac:dyDescent="0.25">
      <c r="A2402" s="3">
        <f>RSI!A2402</f>
        <v>45503</v>
      </c>
      <c r="B2402" s="2">
        <f>RSI!B2402</f>
        <v>4.6040000000000001</v>
      </c>
      <c r="C2402" s="2">
        <f>RSI!I2402</f>
        <v>54.650015712084254</v>
      </c>
      <c r="D2402" s="2">
        <f>MACD!E2402</f>
        <v>-6.8652590297364036E-2</v>
      </c>
      <c r="E2402" s="2">
        <f>MACD!F2402</f>
        <v>-5.6662526860774436E-2</v>
      </c>
      <c r="F2402" s="2">
        <f>'Moving Avg'!D2402</f>
        <v>4.6133999999999995</v>
      </c>
      <c r="G2402" s="2">
        <f>'Moving Avg'!F2402</f>
        <v>4.5636299999999999</v>
      </c>
      <c r="H2402" s="2">
        <f>'Moving Avg'!G2402</f>
        <v>4.5390260000000016</v>
      </c>
      <c r="I2402" s="2">
        <f>'Moving Avg'!H2402</f>
        <v>4.7020900000000019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  <c r="M2402" s="8">
        <f t="shared" si="370"/>
        <v>25</v>
      </c>
      <c r="N2402" s="8">
        <f t="shared" si="371"/>
        <v>45</v>
      </c>
      <c r="O2402" s="8">
        <f t="shared" si="372"/>
        <v>0</v>
      </c>
      <c r="P2402" s="8">
        <f t="shared" si="373"/>
        <v>49.5</v>
      </c>
      <c r="Q2402" s="9">
        <f t="shared" si="374"/>
        <v>31.925000000000001</v>
      </c>
      <c r="R2402" s="9">
        <f t="shared" si="375"/>
        <v>26.375</v>
      </c>
      <c r="S2402" s="9">
        <f t="shared" si="376"/>
        <v>32.775000000000006</v>
      </c>
      <c r="T2402" s="9">
        <f t="shared" si="377"/>
        <v>29.875</v>
      </c>
      <c r="U2402" s="8">
        <f t="shared" si="378"/>
        <v>30.358333333333334</v>
      </c>
      <c r="V2402" s="8">
        <f t="shared" si="379"/>
        <v>30.237500000000001</v>
      </c>
    </row>
    <row r="2403" spans="1:22" ht="13.5" x14ac:dyDescent="0.25">
      <c r="A2403" s="3">
        <f>RSI!A2403</f>
        <v>45504</v>
      </c>
      <c r="B2403" s="2">
        <f>RSI!B2403</f>
        <v>4.6604000000000001</v>
      </c>
      <c r="C2403" s="2">
        <f>RSI!I2403</f>
        <v>60.446182446880833</v>
      </c>
      <c r="D2403" s="2">
        <f>MACD!E2403</f>
        <v>-5.3722989317559033E-2</v>
      </c>
      <c r="E2403" s="2">
        <f>MACD!F2403</f>
        <v>-5.6074619352131358E-2</v>
      </c>
      <c r="F2403" s="2">
        <f>'Moving Avg'!D2403</f>
        <v>4.6265599999999996</v>
      </c>
      <c r="G2403" s="2">
        <f>'Moving Avg'!F2403</f>
        <v>4.5711449999999996</v>
      </c>
      <c r="H2403" s="2">
        <f>'Moving Avg'!G2403</f>
        <v>4.5407160000000015</v>
      </c>
      <c r="I2403" s="2">
        <f>'Moving Avg'!H2403</f>
        <v>4.7017140000000017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83.5</v>
      </c>
      <c r="Q2403" s="9">
        <f t="shared" si="374"/>
        <v>21.274999999999999</v>
      </c>
      <c r="R2403" s="9">
        <f t="shared" si="375"/>
        <v>25.875</v>
      </c>
      <c r="S2403" s="9">
        <f t="shared" si="376"/>
        <v>41.325000000000003</v>
      </c>
      <c r="T2403" s="9">
        <f t="shared" si="377"/>
        <v>27.125</v>
      </c>
      <c r="U2403" s="8">
        <f t="shared" si="378"/>
        <v>29.491666666666664</v>
      </c>
      <c r="V2403" s="8">
        <f t="shared" si="379"/>
        <v>28.9</v>
      </c>
    </row>
    <row r="2404" spans="1:22" ht="13.5" x14ac:dyDescent="0.25">
      <c r="A2404" s="3">
        <f>RSI!A2404</f>
        <v>45505</v>
      </c>
      <c r="B2404" s="2">
        <f>RSI!B2404</f>
        <v>4.6604000000000001</v>
      </c>
      <c r="C2404" s="2">
        <f>RSI!I2404</f>
        <v>60.446182446880833</v>
      </c>
      <c r="D2404" s="2">
        <f>MACD!E2404</f>
        <v>-3.8735718016372545E-2</v>
      </c>
      <c r="E2404" s="2">
        <f>MACD!F2404</f>
        <v>-5.2606839084979602E-2</v>
      </c>
      <c r="F2404" s="2">
        <f>'Moving Avg'!D2404</f>
        <v>4.6378399999999997</v>
      </c>
      <c r="G2404" s="2">
        <f>'Moving Avg'!F2404</f>
        <v>4.5786599999999993</v>
      </c>
      <c r="H2404" s="2">
        <f>'Moving Avg'!G2404</f>
        <v>4.5424060000000006</v>
      </c>
      <c r="I2404" s="2">
        <f>'Moving Avg'!H2404</f>
        <v>4.7013380000000016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83.5</v>
      </c>
      <c r="Q2404" s="9">
        <f t="shared" si="374"/>
        <v>21.274999999999999</v>
      </c>
      <c r="R2404" s="9">
        <f t="shared" si="375"/>
        <v>25.875</v>
      </c>
      <c r="S2404" s="9">
        <f t="shared" si="376"/>
        <v>41.325000000000003</v>
      </c>
      <c r="T2404" s="9">
        <f t="shared" si="377"/>
        <v>27.125</v>
      </c>
      <c r="U2404" s="8">
        <f t="shared" si="378"/>
        <v>29.491666666666664</v>
      </c>
      <c r="V2404" s="8">
        <f t="shared" si="379"/>
        <v>28.9</v>
      </c>
    </row>
    <row r="2405" spans="1:22" ht="13.5" x14ac:dyDescent="0.25">
      <c r="A2405" s="3">
        <f>RSI!A2405</f>
        <v>45506</v>
      </c>
      <c r="B2405" s="2">
        <f>RSI!B2405</f>
        <v>4.6604000000000001</v>
      </c>
      <c r="C2405" s="2">
        <f>RSI!I2405</f>
        <v>60.446182446880833</v>
      </c>
      <c r="D2405" s="2">
        <f>MACD!E2405</f>
        <v>-2.6552121207563673E-2</v>
      </c>
      <c r="E2405" s="2">
        <f>MACD!F2405</f>
        <v>-4.7395895509496418E-2</v>
      </c>
      <c r="F2405" s="2">
        <f>'Moving Avg'!D2405</f>
        <v>4.6378399999999997</v>
      </c>
      <c r="G2405" s="2">
        <f>'Moving Avg'!F2405</f>
        <v>4.586644999999999</v>
      </c>
      <c r="H2405" s="2">
        <f>'Moving Avg'!G2405</f>
        <v>4.5437220000000016</v>
      </c>
      <c r="I2405" s="2">
        <f>'Moving Avg'!H2405</f>
        <v>4.7009620000000014</v>
      </c>
      <c r="J2405" s="6" t="str">
        <f>OBV!F2405</f>
        <v>BEARISH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16.5</v>
      </c>
      <c r="Q2405" s="9">
        <f t="shared" si="374"/>
        <v>11.225</v>
      </c>
      <c r="R2405" s="9">
        <f t="shared" si="375"/>
        <v>9.125</v>
      </c>
      <c r="S2405" s="9">
        <f t="shared" si="376"/>
        <v>11.175000000000001</v>
      </c>
      <c r="T2405" s="9">
        <f t="shared" si="377"/>
        <v>10.375</v>
      </c>
      <c r="U2405" s="8">
        <f t="shared" si="378"/>
        <v>10.508333333333335</v>
      </c>
      <c r="V2405" s="8">
        <f t="shared" si="379"/>
        <v>10.475000000000001</v>
      </c>
    </row>
    <row r="2406" spans="1:22" ht="13.5" x14ac:dyDescent="0.25">
      <c r="A2406" s="3">
        <f>RSI!A2406</f>
        <v>45509</v>
      </c>
      <c r="B2406" s="2">
        <f>RSI!B2406</f>
        <v>4.6604000000000001</v>
      </c>
      <c r="C2406" s="2">
        <f>RSI!I2406</f>
        <v>60.446182446880833</v>
      </c>
      <c r="D2406" s="2">
        <f>MACD!E2406</f>
        <v>-1.9596287568667492E-2</v>
      </c>
      <c r="E2406" s="2">
        <f>MACD!F2406</f>
        <v>-4.1835973921330635E-2</v>
      </c>
      <c r="F2406" s="2">
        <f>'Moving Avg'!D2406</f>
        <v>4.6491199999999999</v>
      </c>
      <c r="G2406" s="2">
        <f>'Moving Avg'!F2406</f>
        <v>4.5946299999999987</v>
      </c>
      <c r="H2406" s="2">
        <f>'Moving Avg'!G2406</f>
        <v>4.5467280000000017</v>
      </c>
      <c r="I2406" s="2">
        <f>'Moving Avg'!H2406</f>
        <v>4.7005860000000013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0</v>
      </c>
      <c r="O2406" s="8">
        <f t="shared" si="372"/>
        <v>0</v>
      </c>
      <c r="P2406" s="8">
        <f t="shared" si="373"/>
        <v>83.5</v>
      </c>
      <c r="Q2406" s="9">
        <f t="shared" si="374"/>
        <v>21.274999999999999</v>
      </c>
      <c r="R2406" s="9">
        <f t="shared" si="375"/>
        <v>25.875</v>
      </c>
      <c r="S2406" s="9">
        <f t="shared" si="376"/>
        <v>41.325000000000003</v>
      </c>
      <c r="T2406" s="9">
        <f t="shared" si="377"/>
        <v>27.125</v>
      </c>
      <c r="U2406" s="8">
        <f t="shared" si="378"/>
        <v>29.491666666666664</v>
      </c>
      <c r="V2406" s="8">
        <f t="shared" si="379"/>
        <v>28.9</v>
      </c>
    </row>
    <row r="2407" spans="1:22" ht="13.5" x14ac:dyDescent="0.25">
      <c r="A2407" s="3">
        <f>RSI!A2407</f>
        <v>45510</v>
      </c>
      <c r="B2407" s="2">
        <f>RSI!B2407</f>
        <v>4.6604000000000001</v>
      </c>
      <c r="C2407" s="2">
        <f>RSI!I2407</f>
        <v>60.446182446880833</v>
      </c>
      <c r="D2407" s="2">
        <f>MACD!E2407</f>
        <v>-1.9922101241114376E-2</v>
      </c>
      <c r="E2407" s="2">
        <f>MACD!F2407</f>
        <v>-3.7453199385287385E-2</v>
      </c>
      <c r="F2407" s="2">
        <f>'Moving Avg'!D2407</f>
        <v>4.6604000000000001</v>
      </c>
      <c r="G2407" s="2">
        <f>'Moving Avg'!F2407</f>
        <v>4.6026149999999992</v>
      </c>
      <c r="H2407" s="2">
        <f>'Moving Avg'!G2407</f>
        <v>4.5516140000000025</v>
      </c>
      <c r="I2407" s="2">
        <f>'Moving Avg'!H2407</f>
        <v>4.7002100000000011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25</v>
      </c>
      <c r="N2407" s="8">
        <f t="shared" si="371"/>
        <v>0</v>
      </c>
      <c r="O2407" s="8">
        <f t="shared" si="372"/>
        <v>0</v>
      </c>
      <c r="P2407" s="8">
        <f t="shared" si="373"/>
        <v>83.5</v>
      </c>
      <c r="Q2407" s="9">
        <f t="shared" si="374"/>
        <v>21.274999999999999</v>
      </c>
      <c r="R2407" s="9">
        <f t="shared" si="375"/>
        <v>25.875</v>
      </c>
      <c r="S2407" s="9">
        <f t="shared" si="376"/>
        <v>41.325000000000003</v>
      </c>
      <c r="T2407" s="9">
        <f t="shared" si="377"/>
        <v>27.125</v>
      </c>
      <c r="U2407" s="8">
        <f t="shared" si="378"/>
        <v>29.491666666666664</v>
      </c>
      <c r="V2407" s="8">
        <f t="shared" si="379"/>
        <v>28.9</v>
      </c>
    </row>
    <row r="2408" spans="1:22" ht="13.5" x14ac:dyDescent="0.25">
      <c r="A2408" s="3">
        <f>RSI!A2408</f>
        <v>45511</v>
      </c>
      <c r="B2408" s="2">
        <f>RSI!B2408</f>
        <v>4.6509999999999998</v>
      </c>
      <c r="C2408" s="2">
        <f>RSI!I2408</f>
        <v>58.636897866713255</v>
      </c>
      <c r="D2408" s="2">
        <f>MACD!E2408</f>
        <v>-2.1342928463218058E-2</v>
      </c>
      <c r="E2408" s="2">
        <f>MACD!F2408</f>
        <v>-3.4231145200873524E-2</v>
      </c>
      <c r="F2408" s="2">
        <f>'Moving Avg'!D2408</f>
        <v>4.6585200000000002</v>
      </c>
      <c r="G2408" s="2">
        <f>'Moving Avg'!F2408</f>
        <v>4.6143599999999996</v>
      </c>
      <c r="H2408" s="2">
        <f>'Moving Avg'!G2408</f>
        <v>4.5549960000000027</v>
      </c>
      <c r="I2408" s="2">
        <f>'Moving Avg'!H2408</f>
        <v>4.6997870000000006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0"/>
        <v>25</v>
      </c>
      <c r="N2408" s="8">
        <f t="shared" si="371"/>
        <v>0</v>
      </c>
      <c r="O2408" s="8">
        <f t="shared" si="372"/>
        <v>0</v>
      </c>
      <c r="P2408" s="8">
        <f t="shared" si="373"/>
        <v>16.5</v>
      </c>
      <c r="Q2408" s="9">
        <f t="shared" si="374"/>
        <v>11.225</v>
      </c>
      <c r="R2408" s="9">
        <f t="shared" si="375"/>
        <v>9.125</v>
      </c>
      <c r="S2408" s="9">
        <f t="shared" si="376"/>
        <v>11.175000000000001</v>
      </c>
      <c r="T2408" s="9">
        <f t="shared" si="377"/>
        <v>10.375</v>
      </c>
      <c r="U2408" s="8">
        <f t="shared" si="378"/>
        <v>10.508333333333335</v>
      </c>
      <c r="V2408" s="8">
        <f t="shared" si="379"/>
        <v>10.475000000000001</v>
      </c>
    </row>
    <row r="2409" spans="1:22" ht="13.5" x14ac:dyDescent="0.25">
      <c r="A2409" s="3">
        <f>RSI!A2409</f>
        <v>45512</v>
      </c>
      <c r="B2409" s="2">
        <f>RSI!B2409</f>
        <v>4.6509999999999998</v>
      </c>
      <c r="C2409" s="2">
        <f>RSI!I2409</f>
        <v>58.636897866713262</v>
      </c>
      <c r="D2409" s="2">
        <f>MACD!E2409</f>
        <v>-2.1409469124828995E-2</v>
      </c>
      <c r="E2409" s="2">
        <f>MACD!F2409</f>
        <v>-3.1666809985664623E-2</v>
      </c>
      <c r="F2409" s="2">
        <f>'Moving Avg'!D2409</f>
        <v>4.6566400000000003</v>
      </c>
      <c r="G2409" s="2">
        <f>'Moving Avg'!F2409</f>
        <v>4.6218749999999984</v>
      </c>
      <c r="H2409" s="2">
        <f>'Moving Avg'!G2409</f>
        <v>4.5568740000000032</v>
      </c>
      <c r="I2409" s="2">
        <f>'Moving Avg'!H2409</f>
        <v>4.6994579999999999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  <c r="M2409" s="8">
        <f t="shared" si="370"/>
        <v>25</v>
      </c>
      <c r="N2409" s="8">
        <f t="shared" si="371"/>
        <v>0</v>
      </c>
      <c r="O2409" s="8">
        <f t="shared" si="372"/>
        <v>0</v>
      </c>
      <c r="P2409" s="8">
        <f t="shared" si="373"/>
        <v>16.5</v>
      </c>
      <c r="Q2409" s="9">
        <f t="shared" si="374"/>
        <v>11.225</v>
      </c>
      <c r="R2409" s="9">
        <f t="shared" si="375"/>
        <v>9.125</v>
      </c>
      <c r="S2409" s="9">
        <f t="shared" si="376"/>
        <v>11.175000000000001</v>
      </c>
      <c r="T2409" s="9">
        <f t="shared" si="377"/>
        <v>10.375</v>
      </c>
      <c r="U2409" s="8">
        <f t="shared" si="378"/>
        <v>10.508333333333335</v>
      </c>
      <c r="V2409" s="8">
        <f t="shared" si="379"/>
        <v>10.475000000000001</v>
      </c>
    </row>
    <row r="2410" spans="1:22" ht="13.5" x14ac:dyDescent="0.25">
      <c r="A2410" s="3">
        <f>RSI!A2410</f>
        <v>45513</v>
      </c>
      <c r="B2410" s="2">
        <f>RSI!B2410</f>
        <v>4.6322000000000001</v>
      </c>
      <c r="C2410" s="2">
        <f>RSI!I2410</f>
        <v>54.830127971612811</v>
      </c>
      <c r="D2410" s="2">
        <f>MACD!E2410</f>
        <v>-1.168371643378574E-2</v>
      </c>
      <c r="E2410" s="2">
        <f>MACD!F2410</f>
        <v>-2.7670191275288848E-2</v>
      </c>
      <c r="F2410" s="2">
        <f>'Moving Avg'!D2410</f>
        <v>4.6509999999999998</v>
      </c>
      <c r="G2410" s="2">
        <f>'Moving Avg'!F2410</f>
        <v>4.6284499999999991</v>
      </c>
      <c r="H2410" s="2">
        <f>'Moving Avg'!G2410</f>
        <v>4.5583760000000035</v>
      </c>
      <c r="I2410" s="2">
        <f>'Moving Avg'!H2410</f>
        <v>4.6990350000000003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0</v>
      </c>
      <c r="P2410" s="8">
        <f t="shared" si="373"/>
        <v>16.5</v>
      </c>
      <c r="Q2410" s="9">
        <f t="shared" si="374"/>
        <v>11.225</v>
      </c>
      <c r="R2410" s="9">
        <f t="shared" si="375"/>
        <v>9.125</v>
      </c>
      <c r="S2410" s="9">
        <f t="shared" si="376"/>
        <v>11.175000000000001</v>
      </c>
      <c r="T2410" s="9">
        <f t="shared" si="377"/>
        <v>10.375</v>
      </c>
      <c r="U2410" s="8">
        <f t="shared" si="378"/>
        <v>10.508333333333335</v>
      </c>
      <c r="V2410" s="8">
        <f t="shared" si="379"/>
        <v>10.475000000000001</v>
      </c>
    </row>
    <row r="2411" spans="1:22" ht="13.5" x14ac:dyDescent="0.25">
      <c r="A2411" s="3">
        <f>RSI!A2411</f>
        <v>45516</v>
      </c>
      <c r="B2411" s="2">
        <f>RSI!B2411</f>
        <v>4.6509999999999998</v>
      </c>
      <c r="C2411" s="2">
        <f>RSI!I2411</f>
        <v>57.781812301213151</v>
      </c>
      <c r="D2411" s="2">
        <f>MACD!E2411</f>
        <v>-1.3678825106800296E-2</v>
      </c>
      <c r="E2411" s="2">
        <f>MACD!F2411</f>
        <v>-2.487191804159114E-2</v>
      </c>
      <c r="F2411" s="2">
        <f>'Moving Avg'!D2411</f>
        <v>4.6491199999999999</v>
      </c>
      <c r="G2411" s="2">
        <f>'Moving Avg'!F2411</f>
        <v>4.6354949999999988</v>
      </c>
      <c r="H2411" s="2">
        <f>'Moving Avg'!G2411</f>
        <v>4.560254000000004</v>
      </c>
      <c r="I2411" s="2">
        <f>'Moving Avg'!H2411</f>
        <v>4.698753</v>
      </c>
      <c r="J2411" s="6" t="str">
        <f>OBV!F2411</f>
        <v>BULLISH</v>
      </c>
      <c r="K2411" s="6" t="str">
        <f>OBV!G2411</f>
        <v>NEUTRAL</v>
      </c>
      <c r="L2411" s="6" t="str">
        <f>OBV!H2411</f>
        <v>BULLISH DIVERGENCE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66.5</v>
      </c>
      <c r="Q2411" s="9">
        <f t="shared" si="374"/>
        <v>18.725000000000001</v>
      </c>
      <c r="R2411" s="9">
        <f t="shared" si="375"/>
        <v>21.625</v>
      </c>
      <c r="S2411" s="9">
        <f t="shared" si="376"/>
        <v>33.674999999999997</v>
      </c>
      <c r="T2411" s="9">
        <f t="shared" si="377"/>
        <v>22.875</v>
      </c>
      <c r="U2411" s="8">
        <f t="shared" si="378"/>
        <v>24.675000000000001</v>
      </c>
      <c r="V2411" s="8">
        <f t="shared" si="379"/>
        <v>24.225000000000001</v>
      </c>
    </row>
    <row r="2412" spans="1:22" ht="13.5" x14ac:dyDescent="0.25">
      <c r="A2412" s="3">
        <f>RSI!A2412</f>
        <v>45518</v>
      </c>
      <c r="B2412" s="2">
        <f>RSI!B2412</f>
        <v>4.6509999999999998</v>
      </c>
      <c r="C2412" s="2">
        <f>RSI!I2412</f>
        <v>57.781812301213151</v>
      </c>
      <c r="D2412" s="2">
        <f>MACD!E2412</f>
        <v>-1.5621672926321217E-2</v>
      </c>
      <c r="E2412" s="2">
        <f>MACD!F2412</f>
        <v>-2.3021869018537155E-2</v>
      </c>
      <c r="F2412" s="2">
        <f>'Moving Avg'!D2412</f>
        <v>4.64724</v>
      </c>
      <c r="G2412" s="2">
        <f>'Moving Avg'!F2412</f>
        <v>4.6406599999999987</v>
      </c>
      <c r="H2412" s="2">
        <f>'Moving Avg'!G2412</f>
        <v>4.5621320000000027</v>
      </c>
      <c r="I2412" s="2">
        <f>'Moving Avg'!H2412</f>
        <v>4.6983299999999995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66.5</v>
      </c>
      <c r="Q2412" s="9">
        <f t="shared" si="374"/>
        <v>18.725000000000001</v>
      </c>
      <c r="R2412" s="9">
        <f t="shared" si="375"/>
        <v>21.625</v>
      </c>
      <c r="S2412" s="9">
        <f t="shared" si="376"/>
        <v>33.674999999999997</v>
      </c>
      <c r="T2412" s="9">
        <f t="shared" si="377"/>
        <v>22.875</v>
      </c>
      <c r="U2412" s="8">
        <f t="shared" si="378"/>
        <v>24.675000000000001</v>
      </c>
      <c r="V2412" s="8">
        <f t="shared" si="379"/>
        <v>24.225000000000001</v>
      </c>
    </row>
    <row r="2413" spans="1:22" ht="13.5" x14ac:dyDescent="0.25">
      <c r="A2413" s="3">
        <f>RSI!A2413</f>
        <v>45519</v>
      </c>
      <c r="B2413" s="2">
        <f>RSI!B2413</f>
        <v>4.6509999999999998</v>
      </c>
      <c r="C2413" s="2">
        <f>RSI!I2413</f>
        <v>57.781812301213151</v>
      </c>
      <c r="D2413" s="2">
        <f>MACD!E2413</f>
        <v>-8.8245118398910805E-3</v>
      </c>
      <c r="E2413" s="2">
        <f>MACD!F2413</f>
        <v>-2.0182397582807942E-2</v>
      </c>
      <c r="F2413" s="2">
        <f>'Moving Avg'!D2413</f>
        <v>4.64724</v>
      </c>
      <c r="G2413" s="2">
        <f>'Moving Avg'!F2413</f>
        <v>4.6411299999999995</v>
      </c>
      <c r="H2413" s="2">
        <f>'Moving Avg'!G2413</f>
        <v>4.5641980000000038</v>
      </c>
      <c r="I2413" s="2">
        <f>'Moving Avg'!H2413</f>
        <v>4.6979069999999989</v>
      </c>
      <c r="J2413" s="6" t="str">
        <f>OBV!F2413</f>
        <v>BULLISH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49.5</v>
      </c>
      <c r="Q2413" s="9">
        <f t="shared" si="374"/>
        <v>16.175000000000001</v>
      </c>
      <c r="R2413" s="9">
        <f t="shared" si="375"/>
        <v>17.375</v>
      </c>
      <c r="S2413" s="9">
        <f t="shared" si="376"/>
        <v>26.025000000000002</v>
      </c>
      <c r="T2413" s="9">
        <f t="shared" si="377"/>
        <v>18.625</v>
      </c>
      <c r="U2413" s="8">
        <f t="shared" si="378"/>
        <v>19.858333333333334</v>
      </c>
      <c r="V2413" s="8">
        <f t="shared" si="379"/>
        <v>19.55</v>
      </c>
    </row>
    <row r="2414" spans="1:22" ht="13.5" x14ac:dyDescent="0.25">
      <c r="A2414" s="3">
        <f>RSI!A2414</f>
        <v>45520</v>
      </c>
      <c r="B2414" s="2">
        <f>RSI!B2414</f>
        <v>4.6509999999999998</v>
      </c>
      <c r="C2414" s="2">
        <f>RSI!I2414</f>
        <v>57.781812301213151</v>
      </c>
      <c r="D2414" s="2">
        <f>MACD!E2414</f>
        <v>-3.2914139876751847E-3</v>
      </c>
      <c r="E2414" s="2">
        <f>MACD!F2414</f>
        <v>-1.6804200863781392E-2</v>
      </c>
      <c r="F2414" s="2">
        <f>'Moving Avg'!D2414</f>
        <v>4.64724</v>
      </c>
      <c r="G2414" s="2">
        <f>'Moving Avg'!F2414</f>
        <v>4.6406599999999996</v>
      </c>
      <c r="H2414" s="2">
        <f>'Moving Avg'!G2414</f>
        <v>4.5670160000000042</v>
      </c>
      <c r="I2414" s="2">
        <f>'Moving Avg'!H2414</f>
        <v>4.6981419999999989</v>
      </c>
      <c r="J2414" s="6" t="str">
        <f>OBV!F2414</f>
        <v>BULLISH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49.5</v>
      </c>
      <c r="Q2414" s="9">
        <f t="shared" si="374"/>
        <v>16.175000000000001</v>
      </c>
      <c r="R2414" s="9">
        <f t="shared" si="375"/>
        <v>17.375</v>
      </c>
      <c r="S2414" s="9">
        <f t="shared" si="376"/>
        <v>26.025000000000002</v>
      </c>
      <c r="T2414" s="9">
        <f t="shared" si="377"/>
        <v>18.625</v>
      </c>
      <c r="U2414" s="8">
        <f t="shared" si="378"/>
        <v>19.858333333333334</v>
      </c>
      <c r="V2414" s="8">
        <f t="shared" si="379"/>
        <v>19.55</v>
      </c>
    </row>
    <row r="2415" spans="1:22" ht="13.5" x14ac:dyDescent="0.25">
      <c r="A2415" s="3">
        <f>RSI!A2415</f>
        <v>45523</v>
      </c>
      <c r="B2415" s="2">
        <f>RSI!B2415</f>
        <v>4.6416000000000004</v>
      </c>
      <c r="C2415" s="2">
        <f>RSI!I2415</f>
        <v>55.349370418850746</v>
      </c>
      <c r="D2415" s="2">
        <f>MACD!E2415</f>
        <v>1.8845619818703696E-3</v>
      </c>
      <c r="E2415" s="2">
        <f>MACD!F2415</f>
        <v>-1.3066448294651039E-2</v>
      </c>
      <c r="F2415" s="2">
        <f>'Moving Avg'!D2415</f>
        <v>4.6491199999999999</v>
      </c>
      <c r="G2415" s="2">
        <f>'Moving Avg'!F2415</f>
        <v>4.6397199999999987</v>
      </c>
      <c r="H2415" s="2">
        <f>'Moving Avg'!G2415</f>
        <v>4.5696460000000032</v>
      </c>
      <c r="I2415" s="2">
        <f>'Moving Avg'!H2415</f>
        <v>4.6977659999999988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83.5</v>
      </c>
      <c r="Q2415" s="9">
        <f t="shared" si="374"/>
        <v>21.274999999999999</v>
      </c>
      <c r="R2415" s="9">
        <f t="shared" si="375"/>
        <v>25.875</v>
      </c>
      <c r="S2415" s="9">
        <f t="shared" si="376"/>
        <v>41.325000000000003</v>
      </c>
      <c r="T2415" s="9">
        <f t="shared" si="377"/>
        <v>27.125</v>
      </c>
      <c r="U2415" s="8">
        <f t="shared" si="378"/>
        <v>29.491666666666664</v>
      </c>
      <c r="V2415" s="8">
        <f t="shared" si="379"/>
        <v>28.9</v>
      </c>
    </row>
    <row r="2416" spans="1:22" ht="13.5" x14ac:dyDescent="0.25">
      <c r="A2416" s="3">
        <f>RSI!A2416</f>
        <v>45524</v>
      </c>
      <c r="B2416" s="2">
        <f>RSI!B2416</f>
        <v>4.6040000000000001</v>
      </c>
      <c r="C2416" s="2">
        <f>RSI!I2416</f>
        <v>46.853000763352874</v>
      </c>
      <c r="D2416" s="2">
        <f>MACD!E2416</f>
        <v>8.9177675194695993E-3</v>
      </c>
      <c r="E2416" s="2">
        <f>MACD!F2416</f>
        <v>-8.6696051318269126E-3</v>
      </c>
      <c r="F2416" s="2">
        <f>'Moving Avg'!D2416</f>
        <v>4.6397199999999996</v>
      </c>
      <c r="G2416" s="2">
        <f>'Moving Avg'!F2416</f>
        <v>4.6378399999999989</v>
      </c>
      <c r="H2416" s="2">
        <f>'Moving Avg'!G2416</f>
        <v>4.5715240000000037</v>
      </c>
      <c r="I2416" s="2">
        <f>'Moving Avg'!H2416</f>
        <v>4.697201999999999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11.225</v>
      </c>
      <c r="R2416" s="9">
        <f t="shared" si="375"/>
        <v>9.125</v>
      </c>
      <c r="S2416" s="9">
        <f t="shared" si="376"/>
        <v>11.175000000000001</v>
      </c>
      <c r="T2416" s="9">
        <f t="shared" si="377"/>
        <v>10.375</v>
      </c>
      <c r="U2416" s="8">
        <f t="shared" si="378"/>
        <v>10.508333333333335</v>
      </c>
      <c r="V2416" s="8">
        <f t="shared" si="379"/>
        <v>10.475000000000001</v>
      </c>
    </row>
    <row r="2417" spans="1:22" ht="13.5" x14ac:dyDescent="0.25">
      <c r="A2417" s="3">
        <f>RSI!A2417</f>
        <v>45525</v>
      </c>
      <c r="B2417" s="2">
        <f>RSI!B2417</f>
        <v>4.6416000000000004</v>
      </c>
      <c r="C2417" s="2">
        <f>RSI!I2417</f>
        <v>54.392487523539124</v>
      </c>
      <c r="D2417" s="2">
        <f>MACD!E2417</f>
        <v>1.218403661565759E-2</v>
      </c>
      <c r="E2417" s="2">
        <f>MACD!F2417</f>
        <v>-4.4988767823300121E-3</v>
      </c>
      <c r="F2417" s="2">
        <f>'Moving Avg'!D2417</f>
        <v>4.6378399999999997</v>
      </c>
      <c r="G2417" s="2">
        <f>'Moving Avg'!F2417</f>
        <v>4.6397199999999987</v>
      </c>
      <c r="H2417" s="2">
        <f>'Moving Avg'!G2417</f>
        <v>4.5732140000000037</v>
      </c>
      <c r="I2417" s="2">
        <f>'Moving Avg'!H2417</f>
        <v>4.6968259999999988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16.5</v>
      </c>
      <c r="Q2417" s="9">
        <f t="shared" si="374"/>
        <v>11.225</v>
      </c>
      <c r="R2417" s="9">
        <f t="shared" si="375"/>
        <v>9.125</v>
      </c>
      <c r="S2417" s="9">
        <f t="shared" si="376"/>
        <v>11.175000000000001</v>
      </c>
      <c r="T2417" s="9">
        <f t="shared" si="377"/>
        <v>10.375</v>
      </c>
      <c r="U2417" s="8">
        <f t="shared" si="378"/>
        <v>10.508333333333335</v>
      </c>
      <c r="V2417" s="8">
        <f t="shared" si="379"/>
        <v>10.475000000000001</v>
      </c>
    </row>
    <row r="2418" spans="1:22" ht="13.5" x14ac:dyDescent="0.25">
      <c r="A2418" s="3">
        <f>RSI!A2418</f>
        <v>45526</v>
      </c>
      <c r="B2418" s="2">
        <f>RSI!B2418</f>
        <v>4.6416000000000004</v>
      </c>
      <c r="C2418" s="2">
        <f>RSI!I2418</f>
        <v>54.392487523539124</v>
      </c>
      <c r="D2418" s="2">
        <f>MACD!E2418</f>
        <v>1.3372321102806062E-2</v>
      </c>
      <c r="E2418" s="2">
        <f>MACD!F2418</f>
        <v>-9.2463720530279719E-4</v>
      </c>
      <c r="F2418" s="2">
        <f>'Moving Avg'!D2418</f>
        <v>4.6359599999999999</v>
      </c>
      <c r="G2418" s="2">
        <f>'Moving Avg'!F2418</f>
        <v>4.6420699999999986</v>
      </c>
      <c r="H2418" s="2">
        <f>'Moving Avg'!G2418</f>
        <v>4.5749040000000027</v>
      </c>
      <c r="I2418" s="2">
        <f>'Moving Avg'!H2418</f>
        <v>4.6964499999999996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16.5</v>
      </c>
      <c r="Q2418" s="9">
        <f t="shared" si="374"/>
        <v>11.225</v>
      </c>
      <c r="R2418" s="9">
        <f t="shared" si="375"/>
        <v>9.125</v>
      </c>
      <c r="S2418" s="9">
        <f t="shared" si="376"/>
        <v>11.175000000000001</v>
      </c>
      <c r="T2418" s="9">
        <f t="shared" si="377"/>
        <v>10.375</v>
      </c>
      <c r="U2418" s="8">
        <f t="shared" si="378"/>
        <v>10.508333333333335</v>
      </c>
      <c r="V2418" s="8">
        <f t="shared" si="379"/>
        <v>10.475000000000001</v>
      </c>
    </row>
    <row r="2419" spans="1:22" ht="13.5" x14ac:dyDescent="0.25">
      <c r="A2419" s="3">
        <f>RSI!A2419</f>
        <v>45527</v>
      </c>
      <c r="B2419" s="2">
        <f>RSI!B2419</f>
        <v>4.6509999999999998</v>
      </c>
      <c r="C2419" s="2">
        <f>RSI!I2419</f>
        <v>56.194273877023903</v>
      </c>
      <c r="D2419" s="2">
        <f>MACD!E2419</f>
        <v>1.3561748309513177E-2</v>
      </c>
      <c r="E2419" s="2">
        <f>MACD!F2419</f>
        <v>1.9726398976603978E-3</v>
      </c>
      <c r="F2419" s="2">
        <f>'Moving Avg'!D2419</f>
        <v>4.6359599999999999</v>
      </c>
      <c r="G2419" s="2">
        <f>'Moving Avg'!F2419</f>
        <v>4.6444199999999984</v>
      </c>
      <c r="H2419" s="2">
        <f>'Moving Avg'!G2419</f>
        <v>4.5760320000000041</v>
      </c>
      <c r="I2419" s="2">
        <f>'Moving Avg'!H2419</f>
        <v>4.6962149999999987</v>
      </c>
      <c r="J2419" s="6" t="str">
        <f>OBV!F2419</f>
        <v>BEARISH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16.5</v>
      </c>
      <c r="Q2419" s="9">
        <f t="shared" si="374"/>
        <v>11.225</v>
      </c>
      <c r="R2419" s="9">
        <f t="shared" si="375"/>
        <v>9.125</v>
      </c>
      <c r="S2419" s="9">
        <f t="shared" si="376"/>
        <v>11.175000000000001</v>
      </c>
      <c r="T2419" s="9">
        <f t="shared" si="377"/>
        <v>10.375</v>
      </c>
      <c r="U2419" s="8">
        <f t="shared" si="378"/>
        <v>10.508333333333335</v>
      </c>
      <c r="V2419" s="8">
        <f t="shared" si="379"/>
        <v>10.475000000000001</v>
      </c>
    </row>
    <row r="2420" spans="1:22" ht="13.5" x14ac:dyDescent="0.25">
      <c r="A2420" s="3">
        <f>RSI!A2420</f>
        <v>45530</v>
      </c>
      <c r="B2420" s="2">
        <f>RSI!B2420</f>
        <v>4.6509999999999998</v>
      </c>
      <c r="C2420" s="2">
        <f>RSI!I2420</f>
        <v>56.194273877023903</v>
      </c>
      <c r="D2420" s="2">
        <f>MACD!E2420</f>
        <v>1.0663302408107533E-2</v>
      </c>
      <c r="E2420" s="2">
        <f>MACD!F2420</f>
        <v>3.710772399749825E-3</v>
      </c>
      <c r="F2420" s="2">
        <f>'Moving Avg'!D2420</f>
        <v>4.6378399999999997</v>
      </c>
      <c r="G2420" s="2">
        <f>'Moving Avg'!F2420</f>
        <v>4.6439499999999985</v>
      </c>
      <c r="H2420" s="2">
        <f>'Moving Avg'!G2420</f>
        <v>4.5771600000000037</v>
      </c>
      <c r="I2420" s="2">
        <f>'Moving Avg'!H2420</f>
        <v>4.6959799999999987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83.5</v>
      </c>
      <c r="Q2420" s="9">
        <f t="shared" si="374"/>
        <v>21.274999999999999</v>
      </c>
      <c r="R2420" s="9">
        <f t="shared" si="375"/>
        <v>25.875</v>
      </c>
      <c r="S2420" s="9">
        <f t="shared" si="376"/>
        <v>41.325000000000003</v>
      </c>
      <c r="T2420" s="9">
        <f t="shared" si="377"/>
        <v>27.125</v>
      </c>
      <c r="U2420" s="8">
        <f t="shared" si="378"/>
        <v>29.491666666666664</v>
      </c>
      <c r="V2420" s="8">
        <f t="shared" si="379"/>
        <v>28.9</v>
      </c>
    </row>
    <row r="2421" spans="1:22" ht="13.5" x14ac:dyDescent="0.25">
      <c r="A2421" s="3">
        <f>RSI!A2421</f>
        <v>45531</v>
      </c>
      <c r="B2421" s="2">
        <f>RSI!B2421</f>
        <v>4.6509999999999998</v>
      </c>
      <c r="C2421" s="2">
        <f>RSI!I2421</f>
        <v>56.194273877023903</v>
      </c>
      <c r="D2421" s="2">
        <f>MACD!E2421</f>
        <v>1.0948983796941647E-2</v>
      </c>
      <c r="E2421" s="2">
        <f>MACD!F2421</f>
        <v>5.1584146791881901E-3</v>
      </c>
      <c r="F2421" s="2">
        <f>'Moving Avg'!D2421</f>
        <v>4.64724</v>
      </c>
      <c r="G2421" s="2">
        <f>'Moving Avg'!F2421</f>
        <v>4.6462999999999983</v>
      </c>
      <c r="H2421" s="2">
        <f>'Moving Avg'!G2421</f>
        <v>4.5799780000000041</v>
      </c>
      <c r="I2421" s="2">
        <f>'Moving Avg'!H2421</f>
        <v>4.6957449999999987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83.5</v>
      </c>
      <c r="Q2421" s="9">
        <f t="shared" si="374"/>
        <v>21.274999999999999</v>
      </c>
      <c r="R2421" s="9">
        <f t="shared" si="375"/>
        <v>25.875</v>
      </c>
      <c r="S2421" s="9">
        <f t="shared" si="376"/>
        <v>41.325000000000003</v>
      </c>
      <c r="T2421" s="9">
        <f t="shared" si="377"/>
        <v>27.125</v>
      </c>
      <c r="U2421" s="8">
        <f t="shared" si="378"/>
        <v>29.491666666666664</v>
      </c>
      <c r="V2421" s="8">
        <f t="shared" si="379"/>
        <v>28.9</v>
      </c>
    </row>
    <row r="2422" spans="1:22" ht="13.5" x14ac:dyDescent="0.25">
      <c r="A2422" s="3">
        <f>RSI!A2422</f>
        <v>45532</v>
      </c>
      <c r="B2422" s="2">
        <f>RSI!B2422</f>
        <v>4.6416000000000004</v>
      </c>
      <c r="C2422" s="2">
        <f>RSI!I2422</f>
        <v>53.551890869873546</v>
      </c>
      <c r="D2422" s="2">
        <f>MACD!E2422</f>
        <v>1.1744329799054931E-2</v>
      </c>
      <c r="E2422" s="2">
        <f>MACD!F2422</f>
        <v>6.4755977031615381E-3</v>
      </c>
      <c r="F2422" s="2">
        <f>'Moving Avg'!D2422</f>
        <v>4.64724</v>
      </c>
      <c r="G2422" s="2">
        <f>'Moving Avg'!F2422</f>
        <v>4.6481799999999982</v>
      </c>
      <c r="H2422" s="2">
        <f>'Moving Avg'!G2422</f>
        <v>4.582608000000004</v>
      </c>
      <c r="I2422" s="2">
        <f>'Moving Avg'!H2422</f>
        <v>4.6954629999999984</v>
      </c>
      <c r="J2422" s="6" t="str">
        <f>OBV!F2422</f>
        <v>BEARISH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16.5</v>
      </c>
      <c r="Q2422" s="9">
        <f t="shared" si="374"/>
        <v>11.225</v>
      </c>
      <c r="R2422" s="9">
        <f t="shared" si="375"/>
        <v>9.125</v>
      </c>
      <c r="S2422" s="9">
        <f t="shared" si="376"/>
        <v>11.175000000000001</v>
      </c>
      <c r="T2422" s="9">
        <f t="shared" si="377"/>
        <v>10.375</v>
      </c>
      <c r="U2422" s="8">
        <f t="shared" si="378"/>
        <v>10.508333333333335</v>
      </c>
      <c r="V2422" s="8">
        <f t="shared" si="379"/>
        <v>10.475000000000001</v>
      </c>
    </row>
    <row r="2423" spans="1:22" ht="13.5" x14ac:dyDescent="0.25">
      <c r="A2423" s="3">
        <f>RSI!A2423</f>
        <v>45533</v>
      </c>
      <c r="B2423" s="2">
        <f>RSI!B2423</f>
        <v>4.6509999999999998</v>
      </c>
      <c r="C2423" s="2">
        <f>RSI!I2423</f>
        <v>55.790626189018454</v>
      </c>
      <c r="D2423" s="2">
        <f>MACD!E2423</f>
        <v>1.1644451825792324E-2</v>
      </c>
      <c r="E2423" s="2">
        <f>MACD!F2423</f>
        <v>7.5093685276876963E-3</v>
      </c>
      <c r="F2423" s="2">
        <f>'Moving Avg'!D2423</f>
        <v>4.6491199999999999</v>
      </c>
      <c r="G2423" s="2">
        <f>'Moving Avg'!F2423</f>
        <v>4.6477099999999982</v>
      </c>
      <c r="H2423" s="2">
        <f>'Moving Avg'!G2423</f>
        <v>4.5856140000000041</v>
      </c>
      <c r="I2423" s="2">
        <f>'Moving Avg'!H2423</f>
        <v>4.6952279999999984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25</v>
      </c>
      <c r="N2423" s="8">
        <f t="shared" si="371"/>
        <v>0</v>
      </c>
      <c r="O2423" s="8">
        <f t="shared" si="372"/>
        <v>0</v>
      </c>
      <c r="P2423" s="8">
        <f t="shared" si="373"/>
        <v>83.5</v>
      </c>
      <c r="Q2423" s="9">
        <f t="shared" si="374"/>
        <v>21.274999999999999</v>
      </c>
      <c r="R2423" s="9">
        <f t="shared" si="375"/>
        <v>25.875</v>
      </c>
      <c r="S2423" s="9">
        <f t="shared" si="376"/>
        <v>41.325000000000003</v>
      </c>
      <c r="T2423" s="9">
        <f t="shared" si="377"/>
        <v>27.125</v>
      </c>
      <c r="U2423" s="8">
        <f t="shared" si="378"/>
        <v>29.491666666666664</v>
      </c>
      <c r="V2423" s="8">
        <f t="shared" si="379"/>
        <v>28.9</v>
      </c>
    </row>
    <row r="2424" spans="1:22" ht="13.5" x14ac:dyDescent="0.25">
      <c r="A2424" s="3">
        <f>RSI!A2424</f>
        <v>45534</v>
      </c>
      <c r="B2424" s="2">
        <f>RSI!B2424</f>
        <v>4.6604000000000001</v>
      </c>
      <c r="C2424" s="2">
        <f>RSI!I2424</f>
        <v>57.972133818457316</v>
      </c>
      <c r="D2424" s="2">
        <f>MACD!E2424</f>
        <v>1.0737203250434924E-2</v>
      </c>
      <c r="E2424" s="2">
        <f>MACD!F2424</f>
        <v>8.1549354722371421E-3</v>
      </c>
      <c r="F2424" s="2">
        <f>'Moving Avg'!D2424</f>
        <v>4.6509999999999998</v>
      </c>
      <c r="G2424" s="2">
        <f>'Moving Avg'!F2424</f>
        <v>4.6477099999999982</v>
      </c>
      <c r="H2424" s="2">
        <f>'Moving Avg'!G2424</f>
        <v>4.5888080000000038</v>
      </c>
      <c r="I2424" s="2">
        <f>'Moving Avg'!H2424</f>
        <v>4.6950399999999988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25</v>
      </c>
      <c r="N2424" s="8">
        <f t="shared" si="371"/>
        <v>0</v>
      </c>
      <c r="O2424" s="8">
        <f t="shared" si="372"/>
        <v>0</v>
      </c>
      <c r="P2424" s="8">
        <f t="shared" si="373"/>
        <v>83.5</v>
      </c>
      <c r="Q2424" s="9">
        <f t="shared" si="374"/>
        <v>21.274999999999999</v>
      </c>
      <c r="R2424" s="9">
        <f t="shared" si="375"/>
        <v>25.875</v>
      </c>
      <c r="S2424" s="9">
        <f t="shared" si="376"/>
        <v>41.325000000000003</v>
      </c>
      <c r="T2424" s="9">
        <f t="shared" si="377"/>
        <v>27.125</v>
      </c>
      <c r="U2424" s="8">
        <f t="shared" si="378"/>
        <v>29.491666666666664</v>
      </c>
      <c r="V2424" s="8">
        <f t="shared" si="379"/>
        <v>28.9</v>
      </c>
    </row>
    <row r="2425" spans="1:22" ht="13.5" x14ac:dyDescent="0.25">
      <c r="A2425" s="3">
        <f>RSI!A2425</f>
        <v>45537</v>
      </c>
      <c r="B2425" s="2">
        <f>RSI!B2425</f>
        <v>4.6509999999999998</v>
      </c>
      <c r="C2425" s="2">
        <f>RSI!I2425</f>
        <v>55.046904241402302</v>
      </c>
      <c r="D2425" s="2">
        <f>MACD!E2425</f>
        <v>9.047054614466532E-3</v>
      </c>
      <c r="E2425" s="2">
        <f>MACD!F2425</f>
        <v>8.3333593006830204E-3</v>
      </c>
      <c r="F2425" s="2">
        <f>'Moving Avg'!D2425</f>
        <v>4.6509999999999998</v>
      </c>
      <c r="G2425" s="2">
        <f>'Moving Avg'!F2425</f>
        <v>4.6472399999999983</v>
      </c>
      <c r="H2425" s="2">
        <f>'Moving Avg'!G2425</f>
        <v>4.592190000000004</v>
      </c>
      <c r="I2425" s="2">
        <f>'Moving Avg'!H2425</f>
        <v>4.6948049999999979</v>
      </c>
      <c r="J2425" s="6" t="str">
        <f>OBV!F2425</f>
        <v>BEARISH</v>
      </c>
      <c r="K2425" s="6" t="str">
        <f>OBV!G2425</f>
        <v>NEUTRAL</v>
      </c>
      <c r="L2425" s="6" t="str">
        <f>OBV!H2425</f>
        <v>NEUTRAL</v>
      </c>
      <c r="M2425" s="8">
        <f t="shared" si="370"/>
        <v>25</v>
      </c>
      <c r="N2425" s="8">
        <f t="shared" si="371"/>
        <v>0</v>
      </c>
      <c r="O2425" s="8">
        <f t="shared" si="372"/>
        <v>0</v>
      </c>
      <c r="P2425" s="8">
        <f t="shared" si="373"/>
        <v>16.5</v>
      </c>
      <c r="Q2425" s="9">
        <f t="shared" si="374"/>
        <v>11.225</v>
      </c>
      <c r="R2425" s="9">
        <f t="shared" si="375"/>
        <v>9.125</v>
      </c>
      <c r="S2425" s="9">
        <f t="shared" si="376"/>
        <v>11.175000000000001</v>
      </c>
      <c r="T2425" s="9">
        <f t="shared" si="377"/>
        <v>10.375</v>
      </c>
      <c r="U2425" s="8">
        <f t="shared" si="378"/>
        <v>10.508333333333335</v>
      </c>
      <c r="V2425" s="8">
        <f t="shared" si="379"/>
        <v>10.475000000000001</v>
      </c>
    </row>
    <row r="2426" spans="1:22" ht="13.5" x14ac:dyDescent="0.25">
      <c r="A2426" s="3">
        <f>RSI!A2426</f>
        <v>45538</v>
      </c>
      <c r="B2426" s="2">
        <f>RSI!B2426</f>
        <v>4.6509999999999998</v>
      </c>
      <c r="C2426" s="2">
        <f>RSI!I2426</f>
        <v>55.046904241402302</v>
      </c>
      <c r="D2426" s="2">
        <f>MACD!E2426</f>
        <v>1.7280258584859709E-3</v>
      </c>
      <c r="E2426" s="2">
        <f>MACD!F2426</f>
        <v>7.0122926122436107E-3</v>
      </c>
      <c r="F2426" s="2">
        <f>'Moving Avg'!D2426</f>
        <v>4.6509999999999998</v>
      </c>
      <c r="G2426" s="2">
        <f>'Moving Avg'!F2426</f>
        <v>4.6467699999999983</v>
      </c>
      <c r="H2426" s="2">
        <f>'Moving Avg'!G2426</f>
        <v>4.5940680000000045</v>
      </c>
      <c r="I2426" s="2">
        <f>'Moving Avg'!H2426</f>
        <v>4.6940999999999979</v>
      </c>
      <c r="J2426" s="6" t="str">
        <f>OBV!F2426</f>
        <v>BEARISH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45</v>
      </c>
      <c r="O2426" s="8">
        <f t="shared" si="372"/>
        <v>0</v>
      </c>
      <c r="P2426" s="8">
        <f t="shared" si="373"/>
        <v>16.5</v>
      </c>
      <c r="Q2426" s="9">
        <f t="shared" si="374"/>
        <v>26.975000000000001</v>
      </c>
      <c r="R2426" s="9">
        <f t="shared" si="375"/>
        <v>18.125</v>
      </c>
      <c r="S2426" s="9">
        <f t="shared" si="376"/>
        <v>17.925000000000001</v>
      </c>
      <c r="T2426" s="9">
        <f t="shared" si="377"/>
        <v>21.625</v>
      </c>
      <c r="U2426" s="8">
        <f t="shared" si="378"/>
        <v>21.008333333333336</v>
      </c>
      <c r="V2426" s="8">
        <f t="shared" si="379"/>
        <v>21.162500000000001</v>
      </c>
    </row>
    <row r="2427" spans="1:22" ht="13.5" x14ac:dyDescent="0.25">
      <c r="A2427" s="3">
        <f>RSI!A2427</f>
        <v>45539</v>
      </c>
      <c r="B2427" s="2">
        <f>RSI!B2427</f>
        <v>4.6509999999999998</v>
      </c>
      <c r="C2427" s="2">
        <f>RSI!I2427</f>
        <v>55.046904241402302</v>
      </c>
      <c r="D2427" s="2">
        <f>MACD!E2427</f>
        <v>1.2230543162399243E-3</v>
      </c>
      <c r="E2427" s="2">
        <f>MACD!F2427</f>
        <v>5.8544449530428732E-3</v>
      </c>
      <c r="F2427" s="2">
        <f>'Moving Avg'!D2427</f>
        <v>4.6528799999999997</v>
      </c>
      <c r="G2427" s="2">
        <f>'Moving Avg'!F2427</f>
        <v>4.6462999999999983</v>
      </c>
      <c r="H2427" s="2">
        <f>'Moving Avg'!G2427</f>
        <v>4.5955700000000039</v>
      </c>
      <c r="I2427" s="2">
        <f>'Moving Avg'!H2427</f>
        <v>4.6936769999999965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45</v>
      </c>
      <c r="O2427" s="8">
        <f t="shared" si="372"/>
        <v>0</v>
      </c>
      <c r="P2427" s="8">
        <f t="shared" si="373"/>
        <v>83.5</v>
      </c>
      <c r="Q2427" s="9">
        <f t="shared" si="374"/>
        <v>37.024999999999999</v>
      </c>
      <c r="R2427" s="9">
        <f t="shared" si="375"/>
        <v>34.875</v>
      </c>
      <c r="S2427" s="9">
        <f t="shared" si="376"/>
        <v>48.075000000000003</v>
      </c>
      <c r="T2427" s="9">
        <f t="shared" si="377"/>
        <v>38.375</v>
      </c>
      <c r="U2427" s="8">
        <f t="shared" si="378"/>
        <v>39.991666666666667</v>
      </c>
      <c r="V2427" s="8">
        <f t="shared" si="379"/>
        <v>39.587500000000006</v>
      </c>
    </row>
    <row r="2428" spans="1:22" ht="13.5" x14ac:dyDescent="0.25">
      <c r="A2428" s="3">
        <f>RSI!A2428</f>
        <v>45540</v>
      </c>
      <c r="B2428" s="2">
        <f>RSI!B2428</f>
        <v>4.6416000000000004</v>
      </c>
      <c r="C2428" s="2">
        <f>RSI!I2428</f>
        <v>51.78339222022624</v>
      </c>
      <c r="D2428" s="2">
        <f>MACD!E2428</f>
        <v>1.4026571897938211E-3</v>
      </c>
      <c r="E2428" s="2">
        <f>MACD!F2428</f>
        <v>4.9640874003930632E-3</v>
      </c>
      <c r="F2428" s="2">
        <f>'Moving Avg'!D2428</f>
        <v>4.6509999999999998</v>
      </c>
      <c r="G2428" s="2">
        <f>'Moving Avg'!F2428</f>
        <v>4.6458299999999983</v>
      </c>
      <c r="H2428" s="2">
        <f>'Moving Avg'!G2428</f>
        <v>4.5974480000000035</v>
      </c>
      <c r="I2428" s="2">
        <f>'Moving Avg'!H2428</f>
        <v>4.6931599999999971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  <c r="M2428" s="8">
        <f t="shared" si="370"/>
        <v>25</v>
      </c>
      <c r="N2428" s="8">
        <f t="shared" si="371"/>
        <v>45</v>
      </c>
      <c r="O2428" s="8">
        <f t="shared" si="372"/>
        <v>0</v>
      </c>
      <c r="P2428" s="8">
        <f t="shared" si="373"/>
        <v>16.5</v>
      </c>
      <c r="Q2428" s="9">
        <f t="shared" si="374"/>
        <v>26.975000000000001</v>
      </c>
      <c r="R2428" s="9">
        <f t="shared" si="375"/>
        <v>18.125</v>
      </c>
      <c r="S2428" s="9">
        <f t="shared" si="376"/>
        <v>17.925000000000001</v>
      </c>
      <c r="T2428" s="9">
        <f t="shared" si="377"/>
        <v>21.625</v>
      </c>
      <c r="U2428" s="8">
        <f t="shared" si="378"/>
        <v>21.008333333333336</v>
      </c>
      <c r="V2428" s="8">
        <f t="shared" si="379"/>
        <v>21.162500000000001</v>
      </c>
    </row>
    <row r="2429" spans="1:22" ht="13.5" x14ac:dyDescent="0.25">
      <c r="A2429" s="3">
        <f>RSI!A2429</f>
        <v>45541</v>
      </c>
      <c r="B2429" s="2">
        <f>RSI!B2429</f>
        <v>4.6604000000000001</v>
      </c>
      <c r="C2429" s="2">
        <f>RSI!I2429</f>
        <v>57.243142444814978</v>
      </c>
      <c r="D2429" s="2">
        <f>MACD!E2429</f>
        <v>1.5809482481063952E-3</v>
      </c>
      <c r="E2429" s="2">
        <f>MACD!F2429</f>
        <v>4.2874595699357301E-3</v>
      </c>
      <c r="F2429" s="2">
        <f>'Moving Avg'!D2429</f>
        <v>4.6509999999999998</v>
      </c>
      <c r="G2429" s="2">
        <f>'Moving Avg'!F2429</f>
        <v>4.6462999999999983</v>
      </c>
      <c r="H2429" s="2">
        <f>'Moving Avg'!G2429</f>
        <v>4.6023340000000044</v>
      </c>
      <c r="I2429" s="2">
        <f>'Moving Avg'!H2429</f>
        <v>4.6927369999999975</v>
      </c>
      <c r="J2429" s="6" t="str">
        <f>OBV!F2429</f>
        <v>BULLISH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45</v>
      </c>
      <c r="O2429" s="8">
        <f t="shared" si="372"/>
        <v>0</v>
      </c>
      <c r="P2429" s="8">
        <f t="shared" si="373"/>
        <v>49.5</v>
      </c>
      <c r="Q2429" s="9">
        <f t="shared" si="374"/>
        <v>31.925000000000001</v>
      </c>
      <c r="R2429" s="9">
        <f t="shared" si="375"/>
        <v>26.375</v>
      </c>
      <c r="S2429" s="9">
        <f t="shared" si="376"/>
        <v>32.775000000000006</v>
      </c>
      <c r="T2429" s="9">
        <f t="shared" si="377"/>
        <v>29.875</v>
      </c>
      <c r="U2429" s="8">
        <f t="shared" si="378"/>
        <v>30.358333333333334</v>
      </c>
      <c r="V2429" s="8">
        <f t="shared" si="379"/>
        <v>30.237500000000001</v>
      </c>
    </row>
    <row r="2430" spans="1:22" ht="13.5" x14ac:dyDescent="0.25">
      <c r="A2430" s="3">
        <f>RSI!A2430</f>
        <v>45544</v>
      </c>
      <c r="B2430" s="2">
        <f>RSI!B2430</f>
        <v>4.6604000000000001</v>
      </c>
      <c r="C2430" s="2">
        <f>RSI!I2430</f>
        <v>57.243142444814978</v>
      </c>
      <c r="D2430" s="2">
        <f>MACD!E2430</f>
        <v>1.5954959633299737E-3</v>
      </c>
      <c r="E2430" s="2">
        <f>MACD!F2430</f>
        <v>3.7490668486145793E-3</v>
      </c>
      <c r="F2430" s="2">
        <f>'Moving Avg'!D2430</f>
        <v>4.6528799999999997</v>
      </c>
      <c r="G2430" s="2">
        <f>'Moving Avg'!F2430</f>
        <v>4.6477099999999982</v>
      </c>
      <c r="H2430" s="2">
        <f>'Moving Avg'!G2430</f>
        <v>4.6072200000000043</v>
      </c>
      <c r="I2430" s="2">
        <f>'Moving Avg'!H2430</f>
        <v>4.6920789999999961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  <c r="M2430" s="8">
        <f t="shared" si="370"/>
        <v>25</v>
      </c>
      <c r="N2430" s="8">
        <f t="shared" si="371"/>
        <v>45</v>
      </c>
      <c r="O2430" s="8">
        <f t="shared" si="372"/>
        <v>0</v>
      </c>
      <c r="P2430" s="8">
        <f t="shared" si="373"/>
        <v>83.5</v>
      </c>
      <c r="Q2430" s="9">
        <f t="shared" si="374"/>
        <v>37.024999999999999</v>
      </c>
      <c r="R2430" s="9">
        <f t="shared" si="375"/>
        <v>34.875</v>
      </c>
      <c r="S2430" s="9">
        <f t="shared" si="376"/>
        <v>48.075000000000003</v>
      </c>
      <c r="T2430" s="9">
        <f t="shared" si="377"/>
        <v>38.375</v>
      </c>
      <c r="U2430" s="8">
        <f t="shared" si="378"/>
        <v>39.991666666666667</v>
      </c>
      <c r="V2430" s="8">
        <f t="shared" si="379"/>
        <v>39.587500000000006</v>
      </c>
    </row>
    <row r="2431" spans="1:22" ht="13.5" x14ac:dyDescent="0.25">
      <c r="A2431" s="3">
        <f>RSI!A2431</f>
        <v>45545</v>
      </c>
      <c r="B2431" s="2">
        <f>RSI!B2431</f>
        <v>4.6791999999999998</v>
      </c>
      <c r="C2431" s="2">
        <f>RSI!I2431</f>
        <v>62.206369075078761</v>
      </c>
      <c r="D2431" s="2">
        <f>MACD!E2431</f>
        <v>8.8996356018000711E-5</v>
      </c>
      <c r="E2431" s="2">
        <f>MACD!F2431</f>
        <v>3.0170527500952638E-3</v>
      </c>
      <c r="F2431" s="2">
        <f>'Moving Avg'!D2431</f>
        <v>4.6585200000000002</v>
      </c>
      <c r="G2431" s="2">
        <f>'Moving Avg'!F2431</f>
        <v>4.6491199999999981</v>
      </c>
      <c r="H2431" s="2">
        <f>'Moving Avg'!G2431</f>
        <v>4.6121060000000043</v>
      </c>
      <c r="I2431" s="2">
        <f>'Moving Avg'!H2431</f>
        <v>4.6915149999999963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0"/>
        <v>25</v>
      </c>
      <c r="N2431" s="8">
        <f t="shared" si="371"/>
        <v>45</v>
      </c>
      <c r="O2431" s="8">
        <f t="shared" si="372"/>
        <v>0</v>
      </c>
      <c r="P2431" s="8">
        <f t="shared" si="373"/>
        <v>83.5</v>
      </c>
      <c r="Q2431" s="9">
        <f t="shared" si="374"/>
        <v>37.024999999999999</v>
      </c>
      <c r="R2431" s="9">
        <f t="shared" si="375"/>
        <v>34.875</v>
      </c>
      <c r="S2431" s="9">
        <f t="shared" si="376"/>
        <v>48.075000000000003</v>
      </c>
      <c r="T2431" s="9">
        <f t="shared" si="377"/>
        <v>38.375</v>
      </c>
      <c r="U2431" s="8">
        <f t="shared" si="378"/>
        <v>39.991666666666667</v>
      </c>
      <c r="V2431" s="8">
        <f t="shared" si="379"/>
        <v>39.587500000000006</v>
      </c>
    </row>
    <row r="2432" spans="1:22" ht="13.5" x14ac:dyDescent="0.25">
      <c r="A2432" s="3">
        <f>RSI!A2432</f>
        <v>45546</v>
      </c>
      <c r="B2432" s="2">
        <f>RSI!B2432</f>
        <v>4.6791999999999998</v>
      </c>
      <c r="C2432" s="2">
        <f>RSI!I2432</f>
        <v>62.206369075078769</v>
      </c>
      <c r="D2432" s="2">
        <f>MACD!E2432</f>
        <v>-2.8598451751351561E-3</v>
      </c>
      <c r="E2432" s="2">
        <f>MACD!F2432</f>
        <v>1.8416731650491801E-3</v>
      </c>
      <c r="F2432" s="2">
        <f>'Moving Avg'!D2432</f>
        <v>4.6641599999999999</v>
      </c>
      <c r="G2432" s="2">
        <f>'Moving Avg'!F2432</f>
        <v>4.6505299999999981</v>
      </c>
      <c r="H2432" s="2">
        <f>'Moving Avg'!G2432</f>
        <v>4.6164280000000044</v>
      </c>
      <c r="I2432" s="2">
        <f>'Moving Avg'!H2432</f>
        <v>4.6909509999999974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25</v>
      </c>
      <c r="N2432" s="8">
        <f t="shared" si="371"/>
        <v>45</v>
      </c>
      <c r="O2432" s="8">
        <f t="shared" si="372"/>
        <v>0</v>
      </c>
      <c r="P2432" s="8">
        <f t="shared" si="373"/>
        <v>83.5</v>
      </c>
      <c r="Q2432" s="9">
        <f t="shared" si="374"/>
        <v>37.024999999999999</v>
      </c>
      <c r="R2432" s="9">
        <f t="shared" si="375"/>
        <v>34.875</v>
      </c>
      <c r="S2432" s="9">
        <f t="shared" si="376"/>
        <v>48.075000000000003</v>
      </c>
      <c r="T2432" s="9">
        <f t="shared" si="377"/>
        <v>38.375</v>
      </c>
      <c r="U2432" s="8">
        <f t="shared" si="378"/>
        <v>39.991666666666667</v>
      </c>
      <c r="V2432" s="8">
        <f t="shared" si="379"/>
        <v>39.587500000000006</v>
      </c>
    </row>
    <row r="2433" spans="1:22" ht="13.5" x14ac:dyDescent="0.25">
      <c r="A2433" s="3">
        <f>RSI!A2433</f>
        <v>45547</v>
      </c>
      <c r="B2433" s="2">
        <f>RSI!B2433</f>
        <v>4.6791999999999998</v>
      </c>
      <c r="C2433" s="2">
        <f>RSI!I2433</f>
        <v>62.206369075078761</v>
      </c>
      <c r="D2433" s="2">
        <f>MACD!E2433</f>
        <v>-4.1199364582311659E-3</v>
      </c>
      <c r="E2433" s="2">
        <f>MACD!F2433</f>
        <v>6.4935124039311107E-4</v>
      </c>
      <c r="F2433" s="2">
        <f>'Moving Avg'!D2433</f>
        <v>4.6716800000000003</v>
      </c>
      <c r="G2433" s="2">
        <f>'Moving Avg'!F2433</f>
        <v>4.651939999999998</v>
      </c>
      <c r="H2433" s="2">
        <f>'Moving Avg'!G2433</f>
        <v>4.6198100000000037</v>
      </c>
      <c r="I2433" s="2">
        <f>'Moving Avg'!H2433</f>
        <v>4.6904809999999966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25</v>
      </c>
      <c r="N2433" s="8">
        <f t="shared" si="371"/>
        <v>45</v>
      </c>
      <c r="O2433" s="8">
        <f t="shared" si="372"/>
        <v>0</v>
      </c>
      <c r="P2433" s="8">
        <f t="shared" si="373"/>
        <v>83.5</v>
      </c>
      <c r="Q2433" s="9">
        <f t="shared" si="374"/>
        <v>37.024999999999999</v>
      </c>
      <c r="R2433" s="9">
        <f t="shared" si="375"/>
        <v>34.875</v>
      </c>
      <c r="S2433" s="9">
        <f t="shared" si="376"/>
        <v>48.075000000000003</v>
      </c>
      <c r="T2433" s="9">
        <f t="shared" si="377"/>
        <v>38.375</v>
      </c>
      <c r="U2433" s="8">
        <f t="shared" si="378"/>
        <v>39.991666666666667</v>
      </c>
      <c r="V2433" s="8">
        <f t="shared" si="379"/>
        <v>39.587500000000006</v>
      </c>
    </row>
    <row r="2434" spans="1:22" ht="13.5" x14ac:dyDescent="0.25">
      <c r="A2434" s="3">
        <f>RSI!A2434</f>
        <v>45548</v>
      </c>
      <c r="B2434" s="2">
        <f>RSI!B2434</f>
        <v>4.6791999999999998</v>
      </c>
      <c r="C2434" s="2">
        <f>RSI!I2434</f>
        <v>62.206369075078761</v>
      </c>
      <c r="D2434" s="2">
        <f>MACD!E2434</f>
        <v>-3.9354502958905968E-3</v>
      </c>
      <c r="E2434" s="2">
        <f>MACD!F2434</f>
        <v>-2.6760906686363055E-4</v>
      </c>
      <c r="F2434" s="2">
        <f>'Moving Avg'!D2434</f>
        <v>4.67544</v>
      </c>
      <c r="G2434" s="2">
        <f>'Moving Avg'!F2434</f>
        <v>4.6533499999999979</v>
      </c>
      <c r="H2434" s="2">
        <f>'Moving Avg'!G2434</f>
        <v>4.623192000000004</v>
      </c>
      <c r="I2434" s="2">
        <f>'Moving Avg'!H2434</f>
        <v>4.6900109999999975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37.024999999999999</v>
      </c>
      <c r="R2434" s="9">
        <f t="shared" si="375"/>
        <v>34.875</v>
      </c>
      <c r="S2434" s="9">
        <f t="shared" si="376"/>
        <v>48.075000000000003</v>
      </c>
      <c r="T2434" s="9">
        <f t="shared" si="377"/>
        <v>38.375</v>
      </c>
      <c r="U2434" s="8">
        <f t="shared" si="378"/>
        <v>39.991666666666667</v>
      </c>
      <c r="V2434" s="8">
        <f t="shared" si="379"/>
        <v>39.587500000000006</v>
      </c>
    </row>
    <row r="2435" spans="1:22" ht="13.5" x14ac:dyDescent="0.25">
      <c r="A2435" s="3">
        <f>RSI!A2435</f>
        <v>45551</v>
      </c>
      <c r="B2435" s="2">
        <f>RSI!B2435</f>
        <v>4.6791999999999998</v>
      </c>
      <c r="C2435" s="2">
        <f>RSI!I2435</f>
        <v>62.206369075078769</v>
      </c>
      <c r="D2435" s="2">
        <f>MACD!E2435</f>
        <v>-5.4064602792891492E-3</v>
      </c>
      <c r="E2435" s="2">
        <f>MACD!F2435</f>
        <v>-1.2953793093487343E-3</v>
      </c>
      <c r="F2435" s="2">
        <f>'Moving Avg'!D2435</f>
        <v>4.6791999999999998</v>
      </c>
      <c r="G2435" s="2">
        <f>'Moving Avg'!F2435</f>
        <v>4.6552299999999978</v>
      </c>
      <c r="H2435" s="2">
        <f>'Moving Avg'!G2435</f>
        <v>4.6267620000000038</v>
      </c>
      <c r="I2435" s="2">
        <f>'Moving Avg'!H2435</f>
        <v>4.6896819999999977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45</v>
      </c>
      <c r="O2435" s="8">
        <f t="shared" si="382"/>
        <v>0</v>
      </c>
      <c r="P2435" s="8">
        <f t="shared" si="383"/>
        <v>83.5</v>
      </c>
      <c r="Q2435" s="9">
        <f t="shared" ref="Q2435:Q2498" si="384">0.35*M2435+N2435*0.35+O2435*0.15+P2435*0.15</f>
        <v>37.024999999999999</v>
      </c>
      <c r="R2435" s="9">
        <f t="shared" ref="R2435:R2498" si="385">M2435*0.2+N2435*0.2+O2435*0.35+P2435*0.25</f>
        <v>34.875</v>
      </c>
      <c r="S2435" s="9">
        <f t="shared" ref="S2435:S2498" si="386">M2435*0.15+N2435*0.15+O2435*0.25+P2435*0.45</f>
        <v>48.075000000000003</v>
      </c>
      <c r="T2435" s="9">
        <f t="shared" ref="T2435:T2498" si="387">0.25*SUM(M2435:P2435)</f>
        <v>38.375</v>
      </c>
      <c r="U2435" s="8">
        <f t="shared" ref="U2435:U2498" si="388">SUM(Q2435:S2435)/3</f>
        <v>39.991666666666667</v>
      </c>
      <c r="V2435" s="8">
        <f t="shared" ref="V2435:V2498" si="389">SUM(Q2435:T2435)/4</f>
        <v>39.587500000000006</v>
      </c>
    </row>
    <row r="2436" spans="1:22" ht="13.5" x14ac:dyDescent="0.25">
      <c r="A2436" s="3">
        <f>RSI!A2436</f>
        <v>45552</v>
      </c>
      <c r="B2436" s="2">
        <f>RSI!B2436</f>
        <v>4.6698000000000004</v>
      </c>
      <c r="C2436" s="2">
        <f>RSI!I2436</f>
        <v>57.382134184540533</v>
      </c>
      <c r="D2436" s="2">
        <f>MACD!E2436</f>
        <v>-6.1224201206497852E-3</v>
      </c>
      <c r="E2436" s="2">
        <f>MACD!F2436</f>
        <v>-2.2607874716089448E-3</v>
      </c>
      <c r="F2436" s="2">
        <f>'Moving Avg'!D2436</f>
        <v>4.6773199999999999</v>
      </c>
      <c r="G2436" s="2">
        <f>'Moving Avg'!F2436</f>
        <v>4.6585199999999984</v>
      </c>
      <c r="H2436" s="2">
        <f>'Moving Avg'!G2436</f>
        <v>4.630144000000004</v>
      </c>
      <c r="I2436" s="2">
        <f>'Moving Avg'!H2436</f>
        <v>4.6891649999999974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25</v>
      </c>
      <c r="N2436" s="8">
        <f t="shared" si="381"/>
        <v>45</v>
      </c>
      <c r="O2436" s="8">
        <f t="shared" si="382"/>
        <v>0</v>
      </c>
      <c r="P2436" s="8">
        <f t="shared" si="383"/>
        <v>16.5</v>
      </c>
      <c r="Q2436" s="9">
        <f t="shared" si="384"/>
        <v>26.975000000000001</v>
      </c>
      <c r="R2436" s="9">
        <f t="shared" si="385"/>
        <v>18.125</v>
      </c>
      <c r="S2436" s="9">
        <f t="shared" si="386"/>
        <v>17.925000000000001</v>
      </c>
      <c r="T2436" s="9">
        <f t="shared" si="387"/>
        <v>21.625</v>
      </c>
      <c r="U2436" s="8">
        <f t="shared" si="388"/>
        <v>21.008333333333336</v>
      </c>
      <c r="V2436" s="8">
        <f t="shared" si="389"/>
        <v>21.162500000000001</v>
      </c>
    </row>
    <row r="2437" spans="1:22" ht="13.5" x14ac:dyDescent="0.25">
      <c r="A2437" s="3">
        <f>RSI!A2437</f>
        <v>45553</v>
      </c>
      <c r="B2437" s="2">
        <f>RSI!B2437</f>
        <v>4.6791999999999998</v>
      </c>
      <c r="C2437" s="2">
        <f>RSI!I2437</f>
        <v>60.667123661196953</v>
      </c>
      <c r="D2437" s="2">
        <f>MACD!E2437</f>
        <v>-7.524127459372032E-3</v>
      </c>
      <c r="E2437" s="2">
        <f>MACD!F2437</f>
        <v>-3.3134554691615623E-3</v>
      </c>
      <c r="F2437" s="2">
        <f>'Moving Avg'!D2437</f>
        <v>4.6773199999999999</v>
      </c>
      <c r="G2437" s="2">
        <f>'Moving Avg'!F2437</f>
        <v>4.6603999999999974</v>
      </c>
      <c r="H2437" s="2">
        <f>'Moving Avg'!G2437</f>
        <v>4.6337140000000039</v>
      </c>
      <c r="I2437" s="2">
        <f>'Moving Avg'!H2437</f>
        <v>4.6886949999999983</v>
      </c>
      <c r="J2437" s="6" t="str">
        <f>OBV!F2437</f>
        <v>BEARISH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45</v>
      </c>
      <c r="O2437" s="8">
        <f t="shared" si="382"/>
        <v>0</v>
      </c>
      <c r="P2437" s="8">
        <f t="shared" si="383"/>
        <v>16.5</v>
      </c>
      <c r="Q2437" s="9">
        <f t="shared" si="384"/>
        <v>26.975000000000001</v>
      </c>
      <c r="R2437" s="9">
        <f t="shared" si="385"/>
        <v>18.125</v>
      </c>
      <c r="S2437" s="9">
        <f t="shared" si="386"/>
        <v>17.925000000000001</v>
      </c>
      <c r="T2437" s="9">
        <f t="shared" si="387"/>
        <v>21.625</v>
      </c>
      <c r="U2437" s="8">
        <f t="shared" si="388"/>
        <v>21.008333333333336</v>
      </c>
      <c r="V2437" s="8">
        <f t="shared" si="389"/>
        <v>21.162500000000001</v>
      </c>
    </row>
    <row r="2438" spans="1:22" ht="13.5" x14ac:dyDescent="0.25">
      <c r="A2438" s="3">
        <f>RSI!A2438</f>
        <v>45554</v>
      </c>
      <c r="B2438" s="2">
        <f>RSI!B2438</f>
        <v>4.6698000000000004</v>
      </c>
      <c r="C2438" s="2">
        <f>RSI!I2438</f>
        <v>56.017174866293885</v>
      </c>
      <c r="D2438" s="2">
        <f>MACD!E2438</f>
        <v>-9.6078112437343322E-3</v>
      </c>
      <c r="E2438" s="2">
        <f>MACD!F2438</f>
        <v>-4.572326624076117E-3</v>
      </c>
      <c r="F2438" s="2">
        <f>'Moving Avg'!D2438</f>
        <v>4.67544</v>
      </c>
      <c r="G2438" s="2">
        <f>'Moving Avg'!F2438</f>
        <v>4.6618099999999982</v>
      </c>
      <c r="H2438" s="2">
        <f>'Moving Avg'!G2438</f>
        <v>4.6387880000000035</v>
      </c>
      <c r="I2438" s="2">
        <f>'Moving Avg'!H2438</f>
        <v>4.688177999999998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45</v>
      </c>
      <c r="O2438" s="8">
        <f t="shared" si="382"/>
        <v>0</v>
      </c>
      <c r="P2438" s="8">
        <f t="shared" si="383"/>
        <v>16.5</v>
      </c>
      <c r="Q2438" s="9">
        <f t="shared" si="384"/>
        <v>26.975000000000001</v>
      </c>
      <c r="R2438" s="9">
        <f t="shared" si="385"/>
        <v>18.125</v>
      </c>
      <c r="S2438" s="9">
        <f t="shared" si="386"/>
        <v>17.925000000000001</v>
      </c>
      <c r="T2438" s="9">
        <f t="shared" si="387"/>
        <v>21.625</v>
      </c>
      <c r="U2438" s="8">
        <f t="shared" si="388"/>
        <v>21.008333333333336</v>
      </c>
      <c r="V2438" s="8">
        <f t="shared" si="389"/>
        <v>21.162500000000001</v>
      </c>
    </row>
    <row r="2439" spans="1:22" ht="13.5" x14ac:dyDescent="0.25">
      <c r="A2439" s="3">
        <f>RSI!A2439</f>
        <v>45555</v>
      </c>
      <c r="B2439" s="2">
        <f>RSI!B2439</f>
        <v>4.6698000000000004</v>
      </c>
      <c r="C2439" s="2">
        <f>RSI!I2439</f>
        <v>56.017174866293885</v>
      </c>
      <c r="D2439" s="2">
        <f>MACD!E2439</f>
        <v>-8.5598961318389399E-3</v>
      </c>
      <c r="E2439" s="2">
        <f>MACD!F2439</f>
        <v>-5.3698405256286819E-3</v>
      </c>
      <c r="F2439" s="2">
        <f>'Moving Avg'!D2439</f>
        <v>4.6735600000000002</v>
      </c>
      <c r="G2439" s="2">
        <f>'Moving Avg'!F2439</f>
        <v>4.6627499999999982</v>
      </c>
      <c r="H2439" s="2">
        <f>'Moving Avg'!G2439</f>
        <v>4.6421700000000037</v>
      </c>
      <c r="I2439" s="2">
        <f>'Moving Avg'!H2439</f>
        <v>4.6876609999999985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45</v>
      </c>
      <c r="O2439" s="8">
        <f t="shared" si="382"/>
        <v>0</v>
      </c>
      <c r="P2439" s="8">
        <f t="shared" si="383"/>
        <v>16.5</v>
      </c>
      <c r="Q2439" s="9">
        <f t="shared" si="384"/>
        <v>26.975000000000001</v>
      </c>
      <c r="R2439" s="9">
        <f t="shared" si="385"/>
        <v>18.125</v>
      </c>
      <c r="S2439" s="9">
        <f t="shared" si="386"/>
        <v>17.925000000000001</v>
      </c>
      <c r="T2439" s="9">
        <f t="shared" si="387"/>
        <v>21.625</v>
      </c>
      <c r="U2439" s="8">
        <f t="shared" si="388"/>
        <v>21.008333333333336</v>
      </c>
      <c r="V2439" s="8">
        <f t="shared" si="389"/>
        <v>21.162500000000001</v>
      </c>
    </row>
    <row r="2440" spans="1:22" ht="13.5" x14ac:dyDescent="0.25">
      <c r="A2440" s="3">
        <f>RSI!A2440</f>
        <v>45558</v>
      </c>
      <c r="B2440" s="2">
        <f>RSI!B2440</f>
        <v>4.6698000000000004</v>
      </c>
      <c r="C2440" s="2">
        <f>RSI!I2440</f>
        <v>56.017174866293892</v>
      </c>
      <c r="D2440" s="2">
        <f>MACD!E2440</f>
        <v>-7.748453851785797E-3</v>
      </c>
      <c r="E2440" s="2">
        <f>MACD!F2440</f>
        <v>-5.8455631908601053E-3</v>
      </c>
      <c r="F2440" s="2">
        <f>'Moving Avg'!D2440</f>
        <v>4.6716800000000003</v>
      </c>
      <c r="G2440" s="2">
        <f>'Moving Avg'!F2440</f>
        <v>4.663689999999999</v>
      </c>
      <c r="H2440" s="2">
        <f>'Moving Avg'!G2440</f>
        <v>4.6455520000000039</v>
      </c>
      <c r="I2440" s="2">
        <f>'Moving Avg'!H2440</f>
        <v>4.6871439999999973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25</v>
      </c>
      <c r="N2440" s="8">
        <f t="shared" si="381"/>
        <v>45</v>
      </c>
      <c r="O2440" s="8">
        <f t="shared" si="382"/>
        <v>0</v>
      </c>
      <c r="P2440" s="8">
        <f t="shared" si="383"/>
        <v>16.5</v>
      </c>
      <c r="Q2440" s="9">
        <f t="shared" si="384"/>
        <v>26.975000000000001</v>
      </c>
      <c r="R2440" s="9">
        <f t="shared" si="385"/>
        <v>18.125</v>
      </c>
      <c r="S2440" s="9">
        <f t="shared" si="386"/>
        <v>17.925000000000001</v>
      </c>
      <c r="T2440" s="9">
        <f t="shared" si="387"/>
        <v>21.625</v>
      </c>
      <c r="U2440" s="8">
        <f t="shared" si="388"/>
        <v>21.008333333333336</v>
      </c>
      <c r="V2440" s="8">
        <f t="shared" si="389"/>
        <v>21.162500000000001</v>
      </c>
    </row>
    <row r="2441" spans="1:22" ht="13.5" x14ac:dyDescent="0.25">
      <c r="A2441" s="3">
        <f>RSI!A2441</f>
        <v>45559</v>
      </c>
      <c r="B2441" s="2">
        <f>RSI!B2441</f>
        <v>4.6698000000000004</v>
      </c>
      <c r="C2441" s="2">
        <f>RSI!I2441</f>
        <v>56.017174866293892</v>
      </c>
      <c r="D2441" s="2">
        <f>MACD!E2441</f>
        <v>-4.2392218220941302E-3</v>
      </c>
      <c r="E2441" s="2">
        <f>MACD!F2441</f>
        <v>-5.5242949171069103E-3</v>
      </c>
      <c r="F2441" s="2">
        <f>'Moving Avg'!D2441</f>
        <v>4.6716800000000003</v>
      </c>
      <c r="G2441" s="2">
        <f>'Moving Avg'!F2441</f>
        <v>4.6646299999999989</v>
      </c>
      <c r="H2441" s="2">
        <f>'Moving Avg'!G2441</f>
        <v>4.6487460000000036</v>
      </c>
      <c r="I2441" s="2">
        <f>'Moving Avg'!H2441</f>
        <v>4.6866269999999979</v>
      </c>
      <c r="J2441" s="6" t="str">
        <f>OBV!F2441</f>
        <v>BEARISH</v>
      </c>
      <c r="K2441" s="6" t="str">
        <f>OBV!G2441</f>
        <v>NEUTRAL</v>
      </c>
      <c r="L2441" s="6" t="str">
        <f>OBV!H2441</f>
        <v>NEUTRAL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16.5</v>
      </c>
      <c r="Q2441" s="9">
        <f t="shared" si="384"/>
        <v>11.225</v>
      </c>
      <c r="R2441" s="9">
        <f t="shared" si="385"/>
        <v>9.125</v>
      </c>
      <c r="S2441" s="9">
        <f t="shared" si="386"/>
        <v>11.175000000000001</v>
      </c>
      <c r="T2441" s="9">
        <f t="shared" si="387"/>
        <v>10.375</v>
      </c>
      <c r="U2441" s="8">
        <f t="shared" si="388"/>
        <v>10.508333333333335</v>
      </c>
      <c r="V2441" s="8">
        <f t="shared" si="389"/>
        <v>10.475000000000001</v>
      </c>
    </row>
    <row r="2442" spans="1:22" ht="13.5" x14ac:dyDescent="0.25">
      <c r="A2442" s="3">
        <f>RSI!A2442</f>
        <v>45560</v>
      </c>
      <c r="B2442" s="2">
        <f>RSI!B2442</f>
        <v>4.6698000000000004</v>
      </c>
      <c r="C2442" s="2">
        <f>RSI!I2442</f>
        <v>56.017174866293892</v>
      </c>
      <c r="D2442" s="2">
        <f>MACD!E2442</f>
        <v>-1.3343907809160171E-3</v>
      </c>
      <c r="E2442" s="2">
        <f>MACD!F2442</f>
        <v>-4.6863140898687318E-3</v>
      </c>
      <c r="F2442" s="2">
        <f>'Moving Avg'!D2442</f>
        <v>4.6698000000000004</v>
      </c>
      <c r="G2442" s="2">
        <f>'Moving Avg'!F2442</f>
        <v>4.6660399999999989</v>
      </c>
      <c r="H2442" s="2">
        <f>'Moving Avg'!G2442</f>
        <v>4.6511880000000039</v>
      </c>
      <c r="I2442" s="2">
        <f>'Moving Avg'!H2442</f>
        <v>4.6861099999999967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16.5</v>
      </c>
      <c r="Q2442" s="9">
        <f t="shared" si="384"/>
        <v>11.225</v>
      </c>
      <c r="R2442" s="9">
        <f t="shared" si="385"/>
        <v>9.125</v>
      </c>
      <c r="S2442" s="9">
        <f t="shared" si="386"/>
        <v>11.175000000000001</v>
      </c>
      <c r="T2442" s="9">
        <f t="shared" si="387"/>
        <v>10.375</v>
      </c>
      <c r="U2442" s="8">
        <f t="shared" si="388"/>
        <v>10.508333333333335</v>
      </c>
      <c r="V2442" s="8">
        <f t="shared" si="389"/>
        <v>10.475000000000001</v>
      </c>
    </row>
    <row r="2443" spans="1:22" ht="13.5" x14ac:dyDescent="0.25">
      <c r="A2443" s="3">
        <f>RSI!A2443</f>
        <v>45561</v>
      </c>
      <c r="B2443" s="2">
        <f>RSI!B2443</f>
        <v>4.8899999999999997</v>
      </c>
      <c r="C2443" s="2">
        <f>RSI!I2443</f>
        <v>87.785276919003493</v>
      </c>
      <c r="D2443" s="2">
        <f>MACD!E2443</f>
        <v>-1.5247307876506966E-2</v>
      </c>
      <c r="E2443" s="2">
        <f>MACD!F2443</f>
        <v>-6.7985128471963786E-3</v>
      </c>
      <c r="F2443" s="2">
        <f>'Moving Avg'!D2443</f>
        <v>4.7138400000000003</v>
      </c>
      <c r="G2443" s="2">
        <f>'Moving Avg'!F2443</f>
        <v>4.6779899999999994</v>
      </c>
      <c r="H2443" s="2">
        <f>'Moving Avg'!G2443</f>
        <v>4.6561560000000028</v>
      </c>
      <c r="I2443" s="2">
        <f>'Moving Avg'!H2443</f>
        <v>4.6868349999999968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0</v>
      </c>
      <c r="N2443" s="8">
        <f t="shared" si="381"/>
        <v>45</v>
      </c>
      <c r="O2443" s="8">
        <f t="shared" si="382"/>
        <v>50</v>
      </c>
      <c r="P2443" s="8">
        <f t="shared" si="383"/>
        <v>16.5</v>
      </c>
      <c r="Q2443" s="9">
        <f t="shared" si="384"/>
        <v>25.725000000000001</v>
      </c>
      <c r="R2443" s="9">
        <f t="shared" si="385"/>
        <v>30.625</v>
      </c>
      <c r="S2443" s="9">
        <f t="shared" si="386"/>
        <v>26.675000000000001</v>
      </c>
      <c r="T2443" s="9">
        <f t="shared" si="387"/>
        <v>27.875</v>
      </c>
      <c r="U2443" s="8">
        <f t="shared" si="388"/>
        <v>27.675000000000001</v>
      </c>
      <c r="V2443" s="8">
        <f t="shared" si="389"/>
        <v>27.725000000000001</v>
      </c>
    </row>
    <row r="2444" spans="1:22" ht="13.5" x14ac:dyDescent="0.25">
      <c r="A2444" s="3">
        <f>RSI!A2444</f>
        <v>45562</v>
      </c>
      <c r="B2444" s="2">
        <f>RSI!B2444</f>
        <v>4.88</v>
      </c>
      <c r="C2444" s="2">
        <f>RSI!I2444</f>
        <v>84.790112102201917</v>
      </c>
      <c r="D2444" s="2">
        <f>MACD!E2444</f>
        <v>-2.76355214656272E-2</v>
      </c>
      <c r="E2444" s="2">
        <f>MACD!F2444</f>
        <v>-1.0965914570882543E-2</v>
      </c>
      <c r="F2444" s="2">
        <f>'Moving Avg'!D2444</f>
        <v>4.7558799999999994</v>
      </c>
      <c r="G2444" s="2">
        <f>'Moving Avg'!F2444</f>
        <v>4.6889699999999994</v>
      </c>
      <c r="H2444" s="2">
        <f>'Moving Avg'!G2444</f>
        <v>4.660548000000003</v>
      </c>
      <c r="I2444" s="2">
        <f>'Moving Avg'!H2444</f>
        <v>4.6875099999999978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0</v>
      </c>
      <c r="N2444" s="8">
        <f t="shared" si="381"/>
        <v>45</v>
      </c>
      <c r="O2444" s="8">
        <f t="shared" si="382"/>
        <v>50</v>
      </c>
      <c r="P2444" s="8">
        <f t="shared" si="383"/>
        <v>16.5</v>
      </c>
      <c r="Q2444" s="9">
        <f t="shared" si="384"/>
        <v>25.725000000000001</v>
      </c>
      <c r="R2444" s="9">
        <f t="shared" si="385"/>
        <v>30.625</v>
      </c>
      <c r="S2444" s="9">
        <f t="shared" si="386"/>
        <v>26.675000000000001</v>
      </c>
      <c r="T2444" s="9">
        <f t="shared" si="387"/>
        <v>27.875</v>
      </c>
      <c r="U2444" s="8">
        <f t="shared" si="388"/>
        <v>27.675000000000001</v>
      </c>
      <c r="V2444" s="8">
        <f t="shared" si="389"/>
        <v>27.725000000000001</v>
      </c>
    </row>
    <row r="2445" spans="1:22" ht="13.5" x14ac:dyDescent="0.25">
      <c r="A2445" s="3">
        <f>RSI!A2445</f>
        <v>45565</v>
      </c>
      <c r="B2445" s="2">
        <f>RSI!B2445</f>
        <v>4.8</v>
      </c>
      <c r="C2445" s="2">
        <f>RSI!I2445</f>
        <v>65.528112450029596</v>
      </c>
      <c r="D2445" s="2">
        <f>MACD!E2445</f>
        <v>-3.3388845258064848E-2</v>
      </c>
      <c r="E2445" s="2">
        <f>MACD!F2445</f>
        <v>-1.5450500708319003E-2</v>
      </c>
      <c r="F2445" s="2">
        <f>'Moving Avg'!D2445</f>
        <v>4.7819200000000004</v>
      </c>
      <c r="G2445" s="2">
        <f>'Moving Avg'!F2445</f>
        <v>4.6964199999999989</v>
      </c>
      <c r="H2445" s="2">
        <f>'Moving Avg'!G2445</f>
        <v>4.6633400000000025</v>
      </c>
      <c r="I2445" s="2">
        <f>'Moving Avg'!H2445</f>
        <v>4.6877849999999963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45</v>
      </c>
      <c r="O2445" s="8">
        <f t="shared" si="382"/>
        <v>50</v>
      </c>
      <c r="P2445" s="8">
        <f t="shared" si="383"/>
        <v>16.5</v>
      </c>
      <c r="Q2445" s="9">
        <f t="shared" si="384"/>
        <v>34.475000000000001</v>
      </c>
      <c r="R2445" s="9">
        <f t="shared" si="385"/>
        <v>35.625</v>
      </c>
      <c r="S2445" s="9">
        <f t="shared" si="386"/>
        <v>30.425000000000001</v>
      </c>
      <c r="T2445" s="9">
        <f t="shared" si="387"/>
        <v>34.125</v>
      </c>
      <c r="U2445" s="8">
        <f t="shared" si="388"/>
        <v>33.508333333333333</v>
      </c>
      <c r="V2445" s="8">
        <f t="shared" si="389"/>
        <v>33.662499999999994</v>
      </c>
    </row>
    <row r="2446" spans="1:22" ht="13.5" x14ac:dyDescent="0.25">
      <c r="A2446" s="3">
        <f>RSI!A2446</f>
        <v>45566</v>
      </c>
      <c r="B2446" s="2">
        <f>RSI!B2446</f>
        <v>4.8</v>
      </c>
      <c r="C2446" s="2">
        <f>RSI!I2446</f>
        <v>65.528112450029596</v>
      </c>
      <c r="D2446" s="2">
        <f>MACD!E2446</f>
        <v>-4.0338727485666581E-2</v>
      </c>
      <c r="E2446" s="2">
        <f>MACD!F2446</f>
        <v>-2.0428146063788517E-2</v>
      </c>
      <c r="F2446" s="2">
        <f>'Moving Avg'!D2446</f>
        <v>4.8079599999999996</v>
      </c>
      <c r="G2446" s="2">
        <f>'Moving Avg'!F2446</f>
        <v>4.7038700000000002</v>
      </c>
      <c r="H2446" s="2">
        <f>'Moving Avg'!G2446</f>
        <v>4.666508000000003</v>
      </c>
      <c r="I2446" s="2">
        <f>'Moving Avg'!H2446</f>
        <v>4.6880599999999966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45</v>
      </c>
      <c r="O2446" s="8">
        <f t="shared" si="382"/>
        <v>50</v>
      </c>
      <c r="P2446" s="8">
        <f t="shared" si="383"/>
        <v>16.5</v>
      </c>
      <c r="Q2446" s="9">
        <f t="shared" si="384"/>
        <v>34.475000000000001</v>
      </c>
      <c r="R2446" s="9">
        <f t="shared" si="385"/>
        <v>35.625</v>
      </c>
      <c r="S2446" s="9">
        <f t="shared" si="386"/>
        <v>30.425000000000001</v>
      </c>
      <c r="T2446" s="9">
        <f t="shared" si="387"/>
        <v>34.125</v>
      </c>
      <c r="U2446" s="8">
        <f t="shared" si="388"/>
        <v>33.508333333333333</v>
      </c>
      <c r="V2446" s="8">
        <f t="shared" si="389"/>
        <v>33.662499999999994</v>
      </c>
    </row>
    <row r="2447" spans="1:22" ht="13.5" x14ac:dyDescent="0.25">
      <c r="A2447" s="3">
        <f>RSI!A2447</f>
        <v>45567</v>
      </c>
      <c r="B2447" s="2">
        <f>RSI!B2447</f>
        <v>4.8</v>
      </c>
      <c r="C2447" s="2">
        <f>RSI!I2447</f>
        <v>65.528112450029596</v>
      </c>
      <c r="D2447" s="2">
        <f>MACD!E2447</f>
        <v>-4.5361698148480123E-2</v>
      </c>
      <c r="E2447" s="2">
        <f>MACD!F2447</f>
        <v>-2.541485648072684E-2</v>
      </c>
      <c r="F2447" s="2">
        <f>'Moving Avg'!D2447</f>
        <v>4.8340000000000005</v>
      </c>
      <c r="G2447" s="2">
        <f>'Moving Avg'!F2447</f>
        <v>4.7113199999999997</v>
      </c>
      <c r="H2447" s="2">
        <f>'Moving Avg'!G2447</f>
        <v>4.6704280000000029</v>
      </c>
      <c r="I2447" s="2">
        <f>'Moving Avg'!H2447</f>
        <v>4.6883349999999959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0"/>
        <v>25</v>
      </c>
      <c r="N2447" s="8">
        <f t="shared" si="381"/>
        <v>45</v>
      </c>
      <c r="O2447" s="8">
        <f t="shared" si="382"/>
        <v>50</v>
      </c>
      <c r="P2447" s="8">
        <f t="shared" si="383"/>
        <v>16.5</v>
      </c>
      <c r="Q2447" s="9">
        <f t="shared" si="384"/>
        <v>34.475000000000001</v>
      </c>
      <c r="R2447" s="9">
        <f t="shared" si="385"/>
        <v>35.625</v>
      </c>
      <c r="S2447" s="9">
        <f t="shared" si="386"/>
        <v>30.425000000000001</v>
      </c>
      <c r="T2447" s="9">
        <f t="shared" si="387"/>
        <v>34.125</v>
      </c>
      <c r="U2447" s="8">
        <f t="shared" si="388"/>
        <v>33.508333333333333</v>
      </c>
      <c r="V2447" s="8">
        <f t="shared" si="389"/>
        <v>33.662499999999994</v>
      </c>
    </row>
    <row r="2448" spans="1:22" ht="13.5" x14ac:dyDescent="0.25">
      <c r="A2448" s="3">
        <f>RSI!A2448</f>
        <v>45568</v>
      </c>
      <c r="B2448" s="2">
        <f>RSI!B2448</f>
        <v>4.75</v>
      </c>
      <c r="C2448" s="2">
        <f>RSI!I2448</f>
        <v>55.658082531482414</v>
      </c>
      <c r="D2448" s="2">
        <f>MACD!E2448</f>
        <v>-4.7899219913951185E-2</v>
      </c>
      <c r="E2448" s="2">
        <f>MACD!F2448</f>
        <v>-2.9911729167371712E-2</v>
      </c>
      <c r="F2448" s="2">
        <f>'Moving Avg'!D2448</f>
        <v>4.806</v>
      </c>
      <c r="G2448" s="2">
        <f>'Moving Avg'!F2448</f>
        <v>4.7167399999999997</v>
      </c>
      <c r="H2448" s="2">
        <f>'Moving Avg'!G2448</f>
        <v>4.6735360000000021</v>
      </c>
      <c r="I2448" s="2">
        <f>'Moving Avg'!H2448</f>
        <v>4.6882189999999957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45</v>
      </c>
      <c r="O2448" s="8">
        <f t="shared" si="382"/>
        <v>50</v>
      </c>
      <c r="P2448" s="8">
        <f t="shared" si="383"/>
        <v>16.5</v>
      </c>
      <c r="Q2448" s="9">
        <f t="shared" si="384"/>
        <v>34.475000000000001</v>
      </c>
      <c r="R2448" s="9">
        <f t="shared" si="385"/>
        <v>35.625</v>
      </c>
      <c r="S2448" s="9">
        <f t="shared" si="386"/>
        <v>30.425000000000001</v>
      </c>
      <c r="T2448" s="9">
        <f t="shared" si="387"/>
        <v>34.125</v>
      </c>
      <c r="U2448" s="8">
        <f t="shared" si="388"/>
        <v>33.508333333333333</v>
      </c>
      <c r="V2448" s="8">
        <f t="shared" si="389"/>
        <v>33.662499999999994</v>
      </c>
    </row>
    <row r="2449" spans="1:22" ht="13.5" x14ac:dyDescent="0.25">
      <c r="A2449" s="3">
        <f>RSI!A2449</f>
        <v>45569</v>
      </c>
      <c r="B2449" s="2">
        <f>RSI!B2449</f>
        <v>4.74</v>
      </c>
      <c r="C2449" s="2">
        <f>RSI!I2449</f>
        <v>53.909169821685246</v>
      </c>
      <c r="D2449" s="2">
        <f>MACD!E2449</f>
        <v>-4.9514666084459869E-2</v>
      </c>
      <c r="E2449" s="2">
        <f>MACD!F2449</f>
        <v>-3.3832316550789346E-2</v>
      </c>
      <c r="F2449" s="2">
        <f>'Moving Avg'!D2449</f>
        <v>4.7780000000000005</v>
      </c>
      <c r="G2449" s="2">
        <f>'Moving Avg'!F2449</f>
        <v>4.72072</v>
      </c>
      <c r="H2449" s="2">
        <f>'Moving Avg'!G2449</f>
        <v>4.6762560000000022</v>
      </c>
      <c r="I2449" s="2">
        <f>'Moving Avg'!H2449</f>
        <v>4.6880529999999956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25</v>
      </c>
      <c r="N2449" s="8">
        <f t="shared" si="381"/>
        <v>45</v>
      </c>
      <c r="O2449" s="8">
        <f t="shared" si="382"/>
        <v>50</v>
      </c>
      <c r="P2449" s="8">
        <f t="shared" si="383"/>
        <v>16.5</v>
      </c>
      <c r="Q2449" s="9">
        <f t="shared" si="384"/>
        <v>34.475000000000001</v>
      </c>
      <c r="R2449" s="9">
        <f t="shared" si="385"/>
        <v>35.625</v>
      </c>
      <c r="S2449" s="9">
        <f t="shared" si="386"/>
        <v>30.425000000000001</v>
      </c>
      <c r="T2449" s="9">
        <f t="shared" si="387"/>
        <v>34.125</v>
      </c>
      <c r="U2449" s="8">
        <f t="shared" si="388"/>
        <v>33.508333333333333</v>
      </c>
      <c r="V2449" s="8">
        <f t="shared" si="389"/>
        <v>33.662499999999994</v>
      </c>
    </row>
    <row r="2450" spans="1:22" ht="13.5" x14ac:dyDescent="0.25">
      <c r="A2450" s="3">
        <f>RSI!A2450</f>
        <v>45572</v>
      </c>
      <c r="B2450" s="2">
        <f>RSI!B2450</f>
        <v>4.72</v>
      </c>
      <c r="C2450" s="2">
        <f>RSI!I2450</f>
        <v>50.491922001537233</v>
      </c>
      <c r="D2450" s="2">
        <f>MACD!E2450</f>
        <v>-4.9534577858111994E-2</v>
      </c>
      <c r="E2450" s="2">
        <f>MACD!F2450</f>
        <v>-3.6972768812253878E-2</v>
      </c>
      <c r="F2450" s="2">
        <f>'Moving Avg'!D2450</f>
        <v>4.7619999999999996</v>
      </c>
      <c r="G2450" s="2">
        <f>'Moving Avg'!F2450</f>
        <v>4.7237</v>
      </c>
      <c r="H2450" s="2">
        <f>'Moving Avg'!G2450</f>
        <v>4.6774480000000018</v>
      </c>
      <c r="I2450" s="2">
        <f>'Moving Avg'!H2450</f>
        <v>4.6876929999999959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16.5</v>
      </c>
      <c r="Q2450" s="9">
        <f t="shared" si="384"/>
        <v>34.475000000000001</v>
      </c>
      <c r="R2450" s="9">
        <f t="shared" si="385"/>
        <v>35.625</v>
      </c>
      <c r="S2450" s="9">
        <f t="shared" si="386"/>
        <v>30.425000000000001</v>
      </c>
      <c r="T2450" s="9">
        <f t="shared" si="387"/>
        <v>34.125</v>
      </c>
      <c r="U2450" s="8">
        <f t="shared" si="388"/>
        <v>33.508333333333333</v>
      </c>
      <c r="V2450" s="8">
        <f t="shared" si="389"/>
        <v>33.662499999999994</v>
      </c>
    </row>
    <row r="2451" spans="1:22" ht="13.5" x14ac:dyDescent="0.25">
      <c r="A2451" s="3">
        <f>RSI!A2451</f>
        <v>45573</v>
      </c>
      <c r="B2451" s="2">
        <f>RSI!B2451</f>
        <v>4.7300000000000004</v>
      </c>
      <c r="C2451" s="2">
        <f>RSI!I2451</f>
        <v>52.125983451745924</v>
      </c>
      <c r="D2451" s="2">
        <f>MACD!E2451</f>
        <v>-5.0298502149628277E-2</v>
      </c>
      <c r="E2451" s="2">
        <f>MACD!F2451</f>
        <v>-3.9637915479728759E-2</v>
      </c>
      <c r="F2451" s="2">
        <f>'Moving Avg'!D2451</f>
        <v>4.7480000000000002</v>
      </c>
      <c r="G2451" s="2">
        <f>'Moving Avg'!F2451</f>
        <v>4.7262400000000007</v>
      </c>
      <c r="H2451" s="2">
        <f>'Moving Avg'!G2451</f>
        <v>4.6799680000000015</v>
      </c>
      <c r="I2451" s="2">
        <f>'Moving Avg'!H2451</f>
        <v>4.6873829999999961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45</v>
      </c>
      <c r="O2451" s="8">
        <f t="shared" si="382"/>
        <v>50</v>
      </c>
      <c r="P2451" s="8">
        <f t="shared" si="383"/>
        <v>16.5</v>
      </c>
      <c r="Q2451" s="9">
        <f t="shared" si="384"/>
        <v>34.475000000000001</v>
      </c>
      <c r="R2451" s="9">
        <f t="shared" si="385"/>
        <v>35.625</v>
      </c>
      <c r="S2451" s="9">
        <f t="shared" si="386"/>
        <v>30.425000000000001</v>
      </c>
      <c r="T2451" s="9">
        <f t="shared" si="387"/>
        <v>34.125</v>
      </c>
      <c r="U2451" s="8">
        <f t="shared" si="388"/>
        <v>33.508333333333333</v>
      </c>
      <c r="V2451" s="8">
        <f t="shared" si="389"/>
        <v>33.662499999999994</v>
      </c>
    </row>
    <row r="2452" spans="1:22" ht="13.5" x14ac:dyDescent="0.25">
      <c r="A2452" s="3">
        <f>RSI!A2452</f>
        <v>45574</v>
      </c>
      <c r="B2452" s="2">
        <f>RSI!B2452</f>
        <v>4.7300000000000004</v>
      </c>
      <c r="C2452" s="2">
        <f>RSI!I2452</f>
        <v>52.125983451745931</v>
      </c>
      <c r="D2452" s="2">
        <f>MACD!E2452</f>
        <v>-5.1009855914779578E-2</v>
      </c>
      <c r="E2452" s="2">
        <f>MACD!F2452</f>
        <v>-4.1912303566738925E-2</v>
      </c>
      <c r="F2452" s="2">
        <f>'Moving Avg'!D2452</f>
        <v>4.734</v>
      </c>
      <c r="G2452" s="2">
        <f>'Moving Avg'!F2452</f>
        <v>4.7287800000000004</v>
      </c>
      <c r="H2452" s="2">
        <f>'Moving Avg'!G2452</f>
        <v>4.6824880000000011</v>
      </c>
      <c r="I2452" s="2">
        <f>'Moving Avg'!H2452</f>
        <v>4.6868384999999959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45</v>
      </c>
      <c r="O2452" s="8">
        <f t="shared" si="382"/>
        <v>50</v>
      </c>
      <c r="P2452" s="8">
        <f t="shared" si="383"/>
        <v>16.5</v>
      </c>
      <c r="Q2452" s="9">
        <f t="shared" si="384"/>
        <v>34.475000000000001</v>
      </c>
      <c r="R2452" s="9">
        <f t="shared" si="385"/>
        <v>35.625</v>
      </c>
      <c r="S2452" s="9">
        <f t="shared" si="386"/>
        <v>30.425000000000001</v>
      </c>
      <c r="T2452" s="9">
        <f t="shared" si="387"/>
        <v>34.125</v>
      </c>
      <c r="U2452" s="8">
        <f t="shared" si="388"/>
        <v>33.508333333333333</v>
      </c>
      <c r="V2452" s="8">
        <f t="shared" si="389"/>
        <v>33.662499999999994</v>
      </c>
    </row>
    <row r="2453" spans="1:22" ht="13.5" x14ac:dyDescent="0.25">
      <c r="A2453" s="3">
        <f>RSI!A2453</f>
        <v>45575</v>
      </c>
      <c r="B2453" s="2">
        <f>RSI!B2453</f>
        <v>4.72</v>
      </c>
      <c r="C2453" s="2">
        <f>RSI!I2453</f>
        <v>50.204211565252095</v>
      </c>
      <c r="D2453" s="2">
        <f>MACD!E2453</f>
        <v>-1.7054251532322873E-2</v>
      </c>
      <c r="E2453" s="2">
        <f>MACD!F2453</f>
        <v>-3.6940693159855716E-2</v>
      </c>
      <c r="F2453" s="2">
        <f>'Moving Avg'!D2453</f>
        <v>4.7279999999999998</v>
      </c>
      <c r="G2453" s="2">
        <f>'Moving Avg'!F2453</f>
        <v>4.7308200000000005</v>
      </c>
      <c r="H2453" s="2">
        <f>'Moving Avg'!G2453</f>
        <v>4.6836800000000007</v>
      </c>
      <c r="I2453" s="2">
        <f>'Moving Avg'!H2453</f>
        <v>4.6862439999999967</v>
      </c>
      <c r="J2453" s="6" t="str">
        <f>OBV!F2453</f>
        <v>BULLISH</v>
      </c>
      <c r="K2453" s="6" t="str">
        <f>OBV!G2453</f>
        <v>NEUTRAL</v>
      </c>
      <c r="L2453" s="6" t="str">
        <f>OBV!H2453</f>
        <v>BULLISH DIVERGENCE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66.5</v>
      </c>
      <c r="Q2453" s="9">
        <f t="shared" si="384"/>
        <v>26.225000000000001</v>
      </c>
      <c r="R2453" s="9">
        <f t="shared" si="385"/>
        <v>39.125</v>
      </c>
      <c r="S2453" s="9">
        <f t="shared" si="386"/>
        <v>46.174999999999997</v>
      </c>
      <c r="T2453" s="9">
        <f t="shared" si="387"/>
        <v>35.375</v>
      </c>
      <c r="U2453" s="8">
        <f t="shared" si="388"/>
        <v>37.174999999999997</v>
      </c>
      <c r="V2453" s="8">
        <f t="shared" si="389"/>
        <v>36.724999999999994</v>
      </c>
    </row>
    <row r="2454" spans="1:22" ht="13.5" x14ac:dyDescent="0.25">
      <c r="A2454" s="3">
        <f>RSI!A2454</f>
        <v>45576</v>
      </c>
      <c r="B2454" s="2">
        <f>RSI!B2454</f>
        <v>4.71</v>
      </c>
      <c r="C2454" s="2">
        <f>RSI!I2454</f>
        <v>48.287032093228085</v>
      </c>
      <c r="D2454" s="2">
        <f>MACD!E2454</f>
        <v>1.0883093799029631E-2</v>
      </c>
      <c r="E2454" s="2">
        <f>MACD!F2454</f>
        <v>-2.737593576807865E-2</v>
      </c>
      <c r="F2454" s="2">
        <f>'Moving Avg'!D2454</f>
        <v>4.7219999999999995</v>
      </c>
      <c r="G2454" s="2">
        <f>'Moving Avg'!F2454</f>
        <v>4.7323599999999999</v>
      </c>
      <c r="H2454" s="2">
        <f>'Moving Avg'!G2454</f>
        <v>4.6846720000000008</v>
      </c>
      <c r="I2454" s="2">
        <f>'Moving Avg'!H2454</f>
        <v>4.6855994999999968</v>
      </c>
      <c r="J2454" s="6" t="str">
        <f>OBV!F2454</f>
        <v>BULLISH</v>
      </c>
      <c r="K2454" s="6" t="str">
        <f>OBV!G2454</f>
        <v>NEUTRAL</v>
      </c>
      <c r="L2454" s="6" t="str">
        <f>OBV!H2454</f>
        <v>BULLISH DIVERGENCE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66.5</v>
      </c>
      <c r="Q2454" s="9">
        <f t="shared" si="384"/>
        <v>26.225000000000001</v>
      </c>
      <c r="R2454" s="9">
        <f t="shared" si="385"/>
        <v>39.125</v>
      </c>
      <c r="S2454" s="9">
        <f t="shared" si="386"/>
        <v>46.174999999999997</v>
      </c>
      <c r="T2454" s="9">
        <f t="shared" si="387"/>
        <v>35.375</v>
      </c>
      <c r="U2454" s="8">
        <f t="shared" si="388"/>
        <v>37.174999999999997</v>
      </c>
      <c r="V2454" s="8">
        <f t="shared" si="389"/>
        <v>36.724999999999994</v>
      </c>
    </row>
    <row r="2455" spans="1:22" ht="13.5" x14ac:dyDescent="0.25">
      <c r="A2455" s="3">
        <f>RSI!A2455</f>
        <v>45579</v>
      </c>
      <c r="B2455" s="2">
        <f>RSI!B2455</f>
        <v>4.7300000000000004</v>
      </c>
      <c r="C2455" s="2">
        <f>RSI!I2455</f>
        <v>52.217181506957225</v>
      </c>
      <c r="D2455" s="2">
        <f>MACD!E2455</f>
        <v>2.0795451607935611E-2</v>
      </c>
      <c r="E2455" s="2">
        <f>MACD!F2455</f>
        <v>-1.77416582928758E-2</v>
      </c>
      <c r="F2455" s="2">
        <f>'Moving Avg'!D2455</f>
        <v>4.7240000000000002</v>
      </c>
      <c r="G2455" s="2">
        <f>'Moving Avg'!F2455</f>
        <v>4.7349000000000006</v>
      </c>
      <c r="H2455" s="2">
        <f>'Moving Avg'!G2455</f>
        <v>4.686064</v>
      </c>
      <c r="I2455" s="2">
        <f>'Moving Avg'!H2455</f>
        <v>4.6850549999999984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83.5</v>
      </c>
      <c r="Q2455" s="9">
        <f t="shared" si="384"/>
        <v>28.774999999999999</v>
      </c>
      <c r="R2455" s="9">
        <f t="shared" si="385"/>
        <v>43.375</v>
      </c>
      <c r="S2455" s="9">
        <f t="shared" si="386"/>
        <v>53.825000000000003</v>
      </c>
      <c r="T2455" s="9">
        <f t="shared" si="387"/>
        <v>39.625</v>
      </c>
      <c r="U2455" s="8">
        <f t="shared" si="388"/>
        <v>41.991666666666667</v>
      </c>
      <c r="V2455" s="8">
        <f t="shared" si="389"/>
        <v>41.400000000000006</v>
      </c>
    </row>
    <row r="2456" spans="1:22" ht="13.5" x14ac:dyDescent="0.25">
      <c r="A2456" s="3">
        <f>RSI!A2456</f>
        <v>45581</v>
      </c>
      <c r="B2456" s="2">
        <f>RSI!B2456</f>
        <v>4.7300000000000004</v>
      </c>
      <c r="C2456" s="2">
        <f>RSI!I2456</f>
        <v>52.217181506957225</v>
      </c>
      <c r="D2456" s="2">
        <f>MACD!E2456</f>
        <v>2.9122279502571402E-2</v>
      </c>
      <c r="E2456" s="2">
        <f>MACD!F2456</f>
        <v>-8.3688707337863603E-3</v>
      </c>
      <c r="F2456" s="2">
        <f>'Moving Avg'!D2456</f>
        <v>4.7240000000000002</v>
      </c>
      <c r="G2456" s="2">
        <f>'Moving Avg'!F2456</f>
        <v>4.7379100000000012</v>
      </c>
      <c r="H2456" s="2">
        <f>'Moving Avg'!G2456</f>
        <v>4.6874560000000001</v>
      </c>
      <c r="I2456" s="2">
        <f>'Moving Avg'!H2456</f>
        <v>4.6845104999999982</v>
      </c>
      <c r="J2456" s="6" t="str">
        <f>OBV!F2456</f>
        <v>BEARISH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16.5</v>
      </c>
      <c r="Q2456" s="9">
        <f t="shared" si="384"/>
        <v>18.725000000000001</v>
      </c>
      <c r="R2456" s="9">
        <f t="shared" si="385"/>
        <v>26.625</v>
      </c>
      <c r="S2456" s="9">
        <f t="shared" si="386"/>
        <v>23.675000000000001</v>
      </c>
      <c r="T2456" s="9">
        <f t="shared" si="387"/>
        <v>22.875</v>
      </c>
      <c r="U2456" s="8">
        <f t="shared" si="388"/>
        <v>23.008333333333336</v>
      </c>
      <c r="V2456" s="8">
        <f t="shared" si="389"/>
        <v>22.975000000000001</v>
      </c>
    </row>
    <row r="2457" spans="1:22" ht="13.5" x14ac:dyDescent="0.25">
      <c r="A2457" s="3">
        <f>RSI!A2457</f>
        <v>45582</v>
      </c>
      <c r="B2457" s="2">
        <f>RSI!B2457</f>
        <v>4.6900000000000004</v>
      </c>
      <c r="C2457" s="2">
        <f>RSI!I2457</f>
        <v>44.391705090234424</v>
      </c>
      <c r="D2457" s="2">
        <f>MACD!E2457</f>
        <v>3.9074953442783666E-2</v>
      </c>
      <c r="E2457" s="2">
        <f>MACD!F2457</f>
        <v>1.1198941015276445E-3</v>
      </c>
      <c r="F2457" s="2">
        <f>'Moving Avg'!D2457</f>
        <v>4.7160000000000002</v>
      </c>
      <c r="G2457" s="2">
        <f>'Moving Avg'!F2457</f>
        <v>4.7384500000000003</v>
      </c>
      <c r="H2457" s="2">
        <f>'Moving Avg'!G2457</f>
        <v>4.6880479999999993</v>
      </c>
      <c r="I2457" s="2">
        <f>'Moving Avg'!H2457</f>
        <v>4.6829669999999997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16.5</v>
      </c>
      <c r="Q2457" s="9">
        <f t="shared" si="384"/>
        <v>18.725000000000001</v>
      </c>
      <c r="R2457" s="9">
        <f t="shared" si="385"/>
        <v>26.625</v>
      </c>
      <c r="S2457" s="9">
        <f t="shared" si="386"/>
        <v>23.675000000000001</v>
      </c>
      <c r="T2457" s="9">
        <f t="shared" si="387"/>
        <v>22.875</v>
      </c>
      <c r="U2457" s="8">
        <f t="shared" si="388"/>
        <v>23.008333333333336</v>
      </c>
      <c r="V2457" s="8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4.6900000000000004</v>
      </c>
      <c r="C2458" s="2">
        <f>RSI!I2458</f>
        <v>44.391705090234424</v>
      </c>
      <c r="D2458" s="2">
        <f>MACD!E2458</f>
        <v>3.9988587402292275E-2</v>
      </c>
      <c r="E2458" s="2">
        <f>MACD!F2458</f>
        <v>8.8936327616805713E-3</v>
      </c>
      <c r="F2458" s="2">
        <f>'Moving Avg'!D2458</f>
        <v>4.7100000000000009</v>
      </c>
      <c r="G2458" s="2">
        <f>'Moving Avg'!F2458</f>
        <v>4.7394599999999993</v>
      </c>
      <c r="H2458" s="2">
        <f>'Moving Avg'!G2458</f>
        <v>4.6888279999999991</v>
      </c>
      <c r="I2458" s="2">
        <f>'Moving Avg'!H2458</f>
        <v>4.6815174999999991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16.5</v>
      </c>
      <c r="Q2458" s="9">
        <f t="shared" si="384"/>
        <v>18.725000000000001</v>
      </c>
      <c r="R2458" s="9">
        <f t="shared" si="385"/>
        <v>26.625</v>
      </c>
      <c r="S2458" s="9">
        <f t="shared" si="386"/>
        <v>23.675000000000001</v>
      </c>
      <c r="T2458" s="9">
        <f t="shared" si="387"/>
        <v>22.875</v>
      </c>
      <c r="U2458" s="8">
        <f t="shared" si="388"/>
        <v>23.008333333333336</v>
      </c>
      <c r="V2458" s="8">
        <f t="shared" si="389"/>
        <v>22.975000000000001</v>
      </c>
    </row>
    <row r="2459" spans="1:22" ht="13.5" x14ac:dyDescent="0.25">
      <c r="A2459" s="3">
        <f>RSI!A2459</f>
        <v>45586</v>
      </c>
      <c r="B2459" s="2">
        <f>RSI!B2459</f>
        <v>4.6900000000000004</v>
      </c>
      <c r="C2459" s="2">
        <f>RSI!I2459</f>
        <v>44.391705090234424</v>
      </c>
      <c r="D2459" s="2">
        <f>MACD!E2459</f>
        <v>3.9393986232080458E-2</v>
      </c>
      <c r="E2459" s="2">
        <f>MACD!F2459</f>
        <v>1.499370345576055E-2</v>
      </c>
      <c r="F2459" s="2">
        <f>'Moving Avg'!D2459</f>
        <v>4.7060000000000013</v>
      </c>
      <c r="G2459" s="2">
        <f>'Moving Avg'!F2459</f>
        <v>4.7404700000000002</v>
      </c>
      <c r="H2459" s="2">
        <f>'Moving Avg'!G2459</f>
        <v>4.6896079999999989</v>
      </c>
      <c r="I2459" s="2">
        <f>'Moving Avg'!H2459</f>
        <v>4.6805380000000003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16.5</v>
      </c>
      <c r="Q2459" s="9">
        <f t="shared" si="384"/>
        <v>18.725000000000001</v>
      </c>
      <c r="R2459" s="9">
        <f t="shared" si="385"/>
        <v>26.625</v>
      </c>
      <c r="S2459" s="9">
        <f t="shared" si="386"/>
        <v>23.675000000000001</v>
      </c>
      <c r="T2459" s="9">
        <f t="shared" si="387"/>
        <v>22.875</v>
      </c>
      <c r="U2459" s="8">
        <f t="shared" si="388"/>
        <v>23.008333333333336</v>
      </c>
      <c r="V2459" s="8">
        <f t="shared" si="389"/>
        <v>22.975000000000001</v>
      </c>
    </row>
    <row r="2460" spans="1:22" ht="13.5" x14ac:dyDescent="0.25">
      <c r="A2460" s="3">
        <f>RSI!A2460</f>
        <v>45587</v>
      </c>
      <c r="B2460" s="2">
        <f>RSI!B2460</f>
        <v>4.6399999999999997</v>
      </c>
      <c r="C2460" s="2">
        <f>RSI!I2460</f>
        <v>35.974684062345332</v>
      </c>
      <c r="D2460" s="2">
        <f>MACD!E2460</f>
        <v>3.9675777494938558E-2</v>
      </c>
      <c r="E2460" s="2">
        <f>MACD!F2460</f>
        <v>1.9930118263596152E-2</v>
      </c>
      <c r="F2460" s="2">
        <f>'Moving Avg'!D2460</f>
        <v>4.6880000000000006</v>
      </c>
      <c r="G2460" s="2">
        <f>'Moving Avg'!F2460</f>
        <v>4.7389799999999997</v>
      </c>
      <c r="H2460" s="2">
        <f>'Moving Avg'!G2460</f>
        <v>4.6897639999999985</v>
      </c>
      <c r="I2460" s="2">
        <f>'Moving Avg'!H2460</f>
        <v>4.6793085000000003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16.5</v>
      </c>
      <c r="Q2460" s="9">
        <f t="shared" si="384"/>
        <v>18.725000000000001</v>
      </c>
      <c r="R2460" s="9">
        <f t="shared" si="385"/>
        <v>26.625</v>
      </c>
      <c r="S2460" s="9">
        <f t="shared" si="386"/>
        <v>23.675000000000001</v>
      </c>
      <c r="T2460" s="9">
        <f t="shared" si="387"/>
        <v>22.875</v>
      </c>
      <c r="U2460" s="8">
        <f t="shared" si="388"/>
        <v>23.008333333333336</v>
      </c>
      <c r="V2460" s="8">
        <f t="shared" si="389"/>
        <v>22.975000000000001</v>
      </c>
    </row>
    <row r="2461" spans="1:22" ht="13.5" x14ac:dyDescent="0.25">
      <c r="A2461" s="3">
        <f>RSI!A2461</f>
        <v>45588</v>
      </c>
      <c r="B2461" s="2">
        <f>RSI!B2461</f>
        <v>4.5999999999999996</v>
      </c>
      <c r="C2461" s="2">
        <f>RSI!I2461</f>
        <v>30.923233013225854</v>
      </c>
      <c r="D2461" s="2">
        <f>MACD!E2461</f>
        <v>4.4857513926010562E-2</v>
      </c>
      <c r="E2461" s="2">
        <f>MACD!F2461</f>
        <v>2.4915597396079035E-2</v>
      </c>
      <c r="F2461" s="2">
        <f>'Moving Avg'!D2461</f>
        <v>4.6620000000000008</v>
      </c>
      <c r="G2461" s="2">
        <f>'Moving Avg'!F2461</f>
        <v>4.7354899999999995</v>
      </c>
      <c r="H2461" s="2">
        <f>'Moving Avg'!G2461</f>
        <v>4.6887439999999989</v>
      </c>
      <c r="I2461" s="2">
        <f>'Moving Avg'!H2461</f>
        <v>4.6779260000000003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25</v>
      </c>
      <c r="N2461" s="8">
        <f t="shared" si="381"/>
        <v>0</v>
      </c>
      <c r="O2461" s="8">
        <f t="shared" si="382"/>
        <v>0</v>
      </c>
      <c r="P2461" s="8">
        <f t="shared" si="383"/>
        <v>16.5</v>
      </c>
      <c r="Q2461" s="9">
        <f t="shared" si="384"/>
        <v>11.225</v>
      </c>
      <c r="R2461" s="9">
        <f t="shared" si="385"/>
        <v>9.125</v>
      </c>
      <c r="S2461" s="9">
        <f t="shared" si="386"/>
        <v>11.175000000000001</v>
      </c>
      <c r="T2461" s="9">
        <f t="shared" si="387"/>
        <v>10.375</v>
      </c>
      <c r="U2461" s="8">
        <f t="shared" si="388"/>
        <v>10.508333333333335</v>
      </c>
      <c r="V2461" s="8">
        <f t="shared" si="389"/>
        <v>10.475000000000001</v>
      </c>
    </row>
    <row r="2462" spans="1:22" ht="13.5" x14ac:dyDescent="0.25">
      <c r="A2462" s="3">
        <f>RSI!A2462</f>
        <v>45589</v>
      </c>
      <c r="B2462" s="2">
        <f>RSI!B2462</f>
        <v>4.58</v>
      </c>
      <c r="C2462" s="2">
        <f>RSI!I2462</f>
        <v>28.749509572908792</v>
      </c>
      <c r="D2462" s="2">
        <f>MACD!E2462</f>
        <v>5.1369045159174398E-2</v>
      </c>
      <c r="E2462" s="2">
        <f>MACD!F2462</f>
        <v>3.0206286948698109E-2</v>
      </c>
      <c r="F2462" s="2">
        <f>'Moving Avg'!D2462</f>
        <v>4.6399999999999988</v>
      </c>
      <c r="G2462" s="2">
        <f>'Moving Avg'!F2462</f>
        <v>4.7309999999999999</v>
      </c>
      <c r="H2462" s="2">
        <f>'Moving Avg'!G2462</f>
        <v>4.6873239999999985</v>
      </c>
      <c r="I2462" s="2">
        <f>'Moving Avg'!H2462</f>
        <v>4.6764435000000004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  <c r="M2462" s="8">
        <f t="shared" si="380"/>
        <v>50</v>
      </c>
      <c r="N2462" s="8">
        <f t="shared" si="381"/>
        <v>0</v>
      </c>
      <c r="O2462" s="8">
        <f t="shared" si="382"/>
        <v>0</v>
      </c>
      <c r="P2462" s="8">
        <f t="shared" si="383"/>
        <v>16.5</v>
      </c>
      <c r="Q2462" s="9">
        <f t="shared" si="384"/>
        <v>19.975000000000001</v>
      </c>
      <c r="R2462" s="9">
        <f t="shared" si="385"/>
        <v>14.125</v>
      </c>
      <c r="S2462" s="9">
        <f t="shared" si="386"/>
        <v>14.925000000000001</v>
      </c>
      <c r="T2462" s="9">
        <f t="shared" si="387"/>
        <v>16.625</v>
      </c>
      <c r="U2462" s="8">
        <f t="shared" si="388"/>
        <v>16.341666666666669</v>
      </c>
      <c r="V2462" s="8">
        <f t="shared" si="389"/>
        <v>16.412500000000001</v>
      </c>
    </row>
    <row r="2463" spans="1:22" ht="13.5" x14ac:dyDescent="0.25">
      <c r="A2463" s="3">
        <f>RSI!A2463</f>
        <v>45590</v>
      </c>
      <c r="B2463" s="2">
        <f>RSI!B2463</f>
        <v>4.55</v>
      </c>
      <c r="C2463" s="2">
        <f>RSI!I2463</f>
        <v>25.817838645052518</v>
      </c>
      <c r="D2463" s="2">
        <f>MACD!E2463</f>
        <v>5.8278432362831367E-2</v>
      </c>
      <c r="E2463" s="2">
        <f>MACD!F2463</f>
        <v>3.5820716031524764E-2</v>
      </c>
      <c r="F2463" s="2">
        <f>'Moving Avg'!D2463</f>
        <v>4.6120000000000001</v>
      </c>
      <c r="G2463" s="2">
        <f>'Moving Avg'!F2463</f>
        <v>4.7139999999999995</v>
      </c>
      <c r="H2463" s="2">
        <f>'Moving Avg'!G2463</f>
        <v>4.6853039999999986</v>
      </c>
      <c r="I2463" s="2">
        <f>'Moving Avg'!H2463</f>
        <v>4.6748110000000009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50</v>
      </c>
      <c r="N2463" s="8">
        <f t="shared" si="381"/>
        <v>0</v>
      </c>
      <c r="O2463" s="8">
        <f t="shared" si="382"/>
        <v>0</v>
      </c>
      <c r="P2463" s="8">
        <f t="shared" si="383"/>
        <v>16.5</v>
      </c>
      <c r="Q2463" s="9">
        <f t="shared" si="384"/>
        <v>19.975000000000001</v>
      </c>
      <c r="R2463" s="9">
        <f t="shared" si="385"/>
        <v>14.125</v>
      </c>
      <c r="S2463" s="9">
        <f t="shared" si="386"/>
        <v>14.925000000000001</v>
      </c>
      <c r="T2463" s="9">
        <f t="shared" si="387"/>
        <v>16.625</v>
      </c>
      <c r="U2463" s="8">
        <f t="shared" si="388"/>
        <v>16.341666666666669</v>
      </c>
      <c r="V2463" s="8">
        <f t="shared" si="389"/>
        <v>16.412500000000001</v>
      </c>
    </row>
    <row r="2464" spans="1:22" ht="13.5" x14ac:dyDescent="0.25">
      <c r="A2464" s="3">
        <f>RSI!A2464</f>
        <v>45593</v>
      </c>
      <c r="B2464" s="2">
        <f>RSI!B2464</f>
        <v>4.49</v>
      </c>
      <c r="C2464" s="2">
        <f>RSI!I2464</f>
        <v>21.168514363829161</v>
      </c>
      <c r="D2464" s="2">
        <f>MACD!E2464</f>
        <v>6.7870933079511531E-2</v>
      </c>
      <c r="E2464" s="2">
        <f>MACD!F2464</f>
        <v>4.2230759441122118E-2</v>
      </c>
      <c r="F2464" s="2">
        <f>'Moving Avg'!D2464</f>
        <v>4.5720000000000001</v>
      </c>
      <c r="G2464" s="2">
        <f>'Moving Avg'!F2464</f>
        <v>4.6944999999999997</v>
      </c>
      <c r="H2464" s="2">
        <f>'Moving Avg'!G2464</f>
        <v>4.6820839999999988</v>
      </c>
      <c r="I2464" s="2">
        <f>'Moving Avg'!H2464</f>
        <v>4.6729255000000016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50</v>
      </c>
      <c r="N2464" s="8">
        <f t="shared" si="381"/>
        <v>0</v>
      </c>
      <c r="O2464" s="8">
        <f t="shared" si="382"/>
        <v>0</v>
      </c>
      <c r="P2464" s="8">
        <f t="shared" si="383"/>
        <v>16.5</v>
      </c>
      <c r="Q2464" s="9">
        <f t="shared" si="384"/>
        <v>19.975000000000001</v>
      </c>
      <c r="R2464" s="9">
        <f t="shared" si="385"/>
        <v>14.125</v>
      </c>
      <c r="S2464" s="9">
        <f t="shared" si="386"/>
        <v>14.925000000000001</v>
      </c>
      <c r="T2464" s="9">
        <f t="shared" si="387"/>
        <v>16.625</v>
      </c>
      <c r="U2464" s="8">
        <f t="shared" si="388"/>
        <v>16.341666666666669</v>
      </c>
      <c r="V2464" s="8">
        <f t="shared" si="389"/>
        <v>16.412500000000001</v>
      </c>
    </row>
    <row r="2465" spans="1:22" ht="13.5" x14ac:dyDescent="0.25">
      <c r="A2465" s="3">
        <f>RSI!A2465</f>
        <v>45594</v>
      </c>
      <c r="B2465" s="2">
        <f>RSI!B2465</f>
        <v>4.5</v>
      </c>
      <c r="C2465" s="2">
        <f>RSI!I2465</f>
        <v>23.636756465604634</v>
      </c>
      <c r="D2465" s="2">
        <f>MACD!E2465</f>
        <v>7.9456272010476781E-2</v>
      </c>
      <c r="E2465" s="2">
        <f>MACD!F2465</f>
        <v>4.9675861954993052E-2</v>
      </c>
      <c r="F2465" s="2">
        <f>'Moving Avg'!D2465</f>
        <v>4.5439999999999996</v>
      </c>
      <c r="G2465" s="2">
        <f>'Moving Avg'!F2465</f>
        <v>4.6794999999999991</v>
      </c>
      <c r="H2465" s="2">
        <f>'Moving Avg'!G2465</f>
        <v>4.6792519999999982</v>
      </c>
      <c r="I2465" s="2">
        <f>'Moving Avg'!H2465</f>
        <v>4.6706200000000004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50</v>
      </c>
      <c r="N2465" s="8">
        <f t="shared" si="381"/>
        <v>0</v>
      </c>
      <c r="O2465" s="8">
        <f t="shared" si="382"/>
        <v>0</v>
      </c>
      <c r="P2465" s="8">
        <f t="shared" si="383"/>
        <v>16.5</v>
      </c>
      <c r="Q2465" s="9">
        <f t="shared" si="384"/>
        <v>19.975000000000001</v>
      </c>
      <c r="R2465" s="9">
        <f t="shared" si="385"/>
        <v>14.125</v>
      </c>
      <c r="S2465" s="9">
        <f t="shared" si="386"/>
        <v>14.925000000000001</v>
      </c>
      <c r="T2465" s="9">
        <f t="shared" si="387"/>
        <v>16.625</v>
      </c>
      <c r="U2465" s="8">
        <f t="shared" si="388"/>
        <v>16.341666666666669</v>
      </c>
      <c r="V2465" s="8">
        <f t="shared" si="389"/>
        <v>16.412500000000001</v>
      </c>
    </row>
    <row r="2466" spans="1:22" ht="13.5" x14ac:dyDescent="0.25">
      <c r="A2466" s="3">
        <f>RSI!A2466</f>
        <v>45595</v>
      </c>
      <c r="B2466" s="2">
        <f>RSI!B2466</f>
        <v>4.54</v>
      </c>
      <c r="C2466" s="2">
        <f>RSI!I2466</f>
        <v>32.712221903168697</v>
      </c>
      <c r="D2466" s="2">
        <f>MACD!E2466</f>
        <v>8.7285739583050415E-2</v>
      </c>
      <c r="E2466" s="2">
        <f>MACD!F2466</f>
        <v>5.719783748060453E-2</v>
      </c>
      <c r="F2466" s="2">
        <f>'Moving Avg'!D2466</f>
        <v>4.5319999999999991</v>
      </c>
      <c r="G2466" s="2">
        <f>'Moving Avg'!F2466</f>
        <v>4.6665000000000001</v>
      </c>
      <c r="H2466" s="2">
        <f>'Moving Avg'!G2466</f>
        <v>4.6779719999999996</v>
      </c>
      <c r="I2466" s="2">
        <f>'Moving Avg'!H2466</f>
        <v>4.6689375000000002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0</v>
      </c>
      <c r="P2466" s="8">
        <f t="shared" si="383"/>
        <v>16.5</v>
      </c>
      <c r="Q2466" s="9">
        <f t="shared" si="384"/>
        <v>11.225</v>
      </c>
      <c r="R2466" s="9">
        <f t="shared" si="385"/>
        <v>9.125</v>
      </c>
      <c r="S2466" s="9">
        <f t="shared" si="386"/>
        <v>11.175000000000001</v>
      </c>
      <c r="T2466" s="9">
        <f t="shared" si="387"/>
        <v>10.375</v>
      </c>
      <c r="U2466" s="8">
        <f t="shared" si="388"/>
        <v>10.508333333333335</v>
      </c>
      <c r="V2466" s="8">
        <f t="shared" si="389"/>
        <v>10.475000000000001</v>
      </c>
    </row>
    <row r="2467" spans="1:22" ht="13.5" x14ac:dyDescent="0.25">
      <c r="A2467" s="3">
        <f>RSI!A2467</f>
        <v>45596</v>
      </c>
      <c r="B2467" s="2">
        <f>RSI!B2467</f>
        <v>4.55</v>
      </c>
      <c r="C2467" s="2">
        <f>RSI!I2467</f>
        <v>34.798474961101036</v>
      </c>
      <c r="D2467" s="2">
        <f>MACD!E2467</f>
        <v>8.7695883811329089E-2</v>
      </c>
      <c r="E2467" s="2">
        <f>MACD!F2467</f>
        <v>6.3297446746749447E-2</v>
      </c>
      <c r="F2467" s="2">
        <f>'Moving Avg'!D2467</f>
        <v>4.5259999999999998</v>
      </c>
      <c r="G2467" s="2">
        <f>'Moving Avg'!F2467</f>
        <v>4.653999999999999</v>
      </c>
      <c r="H2467" s="2">
        <f>'Moving Avg'!G2467</f>
        <v>4.6761399999999984</v>
      </c>
      <c r="I2467" s="2">
        <f>'Moving Avg'!H2467</f>
        <v>4.6673049999999998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  <c r="M2467" s="8">
        <f t="shared" si="380"/>
        <v>25</v>
      </c>
      <c r="N2467" s="8">
        <f t="shared" si="381"/>
        <v>0</v>
      </c>
      <c r="O2467" s="8">
        <f t="shared" si="382"/>
        <v>0</v>
      </c>
      <c r="P2467" s="8">
        <f t="shared" si="383"/>
        <v>66.5</v>
      </c>
      <c r="Q2467" s="9">
        <f t="shared" si="384"/>
        <v>18.725000000000001</v>
      </c>
      <c r="R2467" s="9">
        <f t="shared" si="385"/>
        <v>21.625</v>
      </c>
      <c r="S2467" s="9">
        <f t="shared" si="386"/>
        <v>33.674999999999997</v>
      </c>
      <c r="T2467" s="9">
        <f t="shared" si="387"/>
        <v>22.875</v>
      </c>
      <c r="U2467" s="8">
        <f t="shared" si="388"/>
        <v>24.675000000000001</v>
      </c>
      <c r="V2467" s="8">
        <f t="shared" si="389"/>
        <v>24.225000000000001</v>
      </c>
    </row>
    <row r="2468" spans="1:22" ht="13.5" x14ac:dyDescent="0.25">
      <c r="A2468" s="3">
        <f>RSI!A2468</f>
        <v>45597</v>
      </c>
      <c r="B2468" s="2">
        <f>RSI!B2468</f>
        <v>4.55</v>
      </c>
      <c r="C2468" s="2">
        <f>RSI!I2468</f>
        <v>34.798474961101036</v>
      </c>
      <c r="D2468" s="2">
        <f>MACD!E2468</f>
        <v>8.8613280186062404E-2</v>
      </c>
      <c r="E2468" s="2">
        <f>MACD!F2468</f>
        <v>6.8360613434612041E-2</v>
      </c>
      <c r="F2468" s="2">
        <f>'Moving Avg'!D2468</f>
        <v>4.5260000000000007</v>
      </c>
      <c r="G2468" s="2">
        <f>'Moving Avg'!F2468</f>
        <v>4.6440000000000001</v>
      </c>
      <c r="H2468" s="2">
        <f>'Moving Avg'!G2468</f>
        <v>4.674307999999999</v>
      </c>
      <c r="I2468" s="2">
        <f>'Moving Avg'!H2468</f>
        <v>4.6658134999999996</v>
      </c>
      <c r="J2468" s="6" t="str">
        <f>OBV!F2468</f>
        <v>BULLISH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0</v>
      </c>
      <c r="P2468" s="8">
        <f t="shared" si="383"/>
        <v>49.5</v>
      </c>
      <c r="Q2468" s="9">
        <f t="shared" si="384"/>
        <v>16.175000000000001</v>
      </c>
      <c r="R2468" s="9">
        <f t="shared" si="385"/>
        <v>17.375</v>
      </c>
      <c r="S2468" s="9">
        <f t="shared" si="386"/>
        <v>26.025000000000002</v>
      </c>
      <c r="T2468" s="9">
        <f t="shared" si="387"/>
        <v>18.625</v>
      </c>
      <c r="U2468" s="8">
        <f t="shared" si="388"/>
        <v>19.858333333333334</v>
      </c>
      <c r="V2468" s="8">
        <f t="shared" si="389"/>
        <v>19.55</v>
      </c>
    </row>
    <row r="2469" spans="1:22" ht="13.5" x14ac:dyDescent="0.25">
      <c r="A2469" s="3">
        <f>RSI!A2469</f>
        <v>45600</v>
      </c>
      <c r="B2469" s="2">
        <f>RSI!B2469</f>
        <v>4.6399999999999997</v>
      </c>
      <c r="C2469" s="2">
        <f>RSI!I2469</f>
        <v>50.740200131019023</v>
      </c>
      <c r="D2469" s="2">
        <f>MACD!E2469</f>
        <v>8.3250975007450378E-2</v>
      </c>
      <c r="E2469" s="2">
        <f>MACD!F2469</f>
        <v>7.1338685749179717E-2</v>
      </c>
      <c r="F2469" s="2">
        <f>'Moving Avg'!D2469</f>
        <v>4.556</v>
      </c>
      <c r="G2469" s="2">
        <f>'Moving Avg'!F2469</f>
        <v>4.6389999999999993</v>
      </c>
      <c r="H2469" s="2">
        <f>'Moving Avg'!G2469</f>
        <v>4.6740879999999985</v>
      </c>
      <c r="I2469" s="2">
        <f>'Moving Avg'!H2469</f>
        <v>4.6647720000000001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0</v>
      </c>
      <c r="O2469" s="8">
        <f t="shared" si="382"/>
        <v>0</v>
      </c>
      <c r="P2469" s="8">
        <f t="shared" si="383"/>
        <v>83.5</v>
      </c>
      <c r="Q2469" s="9">
        <f t="shared" si="384"/>
        <v>21.274999999999999</v>
      </c>
      <c r="R2469" s="9">
        <f t="shared" si="385"/>
        <v>25.875</v>
      </c>
      <c r="S2469" s="9">
        <f t="shared" si="386"/>
        <v>41.325000000000003</v>
      </c>
      <c r="T2469" s="9">
        <f t="shared" si="387"/>
        <v>27.125</v>
      </c>
      <c r="U2469" s="8">
        <f t="shared" si="388"/>
        <v>29.491666666666664</v>
      </c>
      <c r="V2469" s="8">
        <f t="shared" si="389"/>
        <v>28.9</v>
      </c>
    </row>
    <row r="2470" spans="1:22" ht="13.5" x14ac:dyDescent="0.25">
      <c r="A2470" s="3">
        <f>RSI!A2470</f>
        <v>45601</v>
      </c>
      <c r="B2470" s="2">
        <f>RSI!B2470</f>
        <v>4.7300000000000004</v>
      </c>
      <c r="C2470" s="2">
        <f>RSI!I2470</f>
        <v>61.007258254794436</v>
      </c>
      <c r="D2470" s="2">
        <f>MACD!E2470</f>
        <v>6.4311835907313153E-2</v>
      </c>
      <c r="E2470" s="2">
        <f>MACD!F2470</f>
        <v>6.9933315780806415E-2</v>
      </c>
      <c r="F2470" s="2">
        <f>'Moving Avg'!D2470</f>
        <v>4.6020000000000003</v>
      </c>
      <c r="G2470" s="2">
        <f>'Moving Avg'!F2470</f>
        <v>4.6395</v>
      </c>
      <c r="H2470" s="2">
        <f>'Moving Avg'!G2470</f>
        <v>4.675667999999999</v>
      </c>
      <c r="I2470" s="2">
        <f>'Moving Avg'!H2470</f>
        <v>4.6635695000000004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45</v>
      </c>
      <c r="O2470" s="8">
        <f t="shared" si="382"/>
        <v>0</v>
      </c>
      <c r="P2470" s="8">
        <f t="shared" si="383"/>
        <v>83.5</v>
      </c>
      <c r="Q2470" s="9">
        <f t="shared" si="384"/>
        <v>37.024999999999999</v>
      </c>
      <c r="R2470" s="9">
        <f t="shared" si="385"/>
        <v>34.875</v>
      </c>
      <c r="S2470" s="9">
        <f t="shared" si="386"/>
        <v>48.075000000000003</v>
      </c>
      <c r="T2470" s="9">
        <f t="shared" si="387"/>
        <v>38.375</v>
      </c>
      <c r="U2470" s="8">
        <f t="shared" si="388"/>
        <v>39.991666666666667</v>
      </c>
      <c r="V2470" s="8">
        <f t="shared" si="389"/>
        <v>39.587500000000006</v>
      </c>
    </row>
    <row r="2471" spans="1:22" ht="13.5" x14ac:dyDescent="0.25">
      <c r="A2471" s="3">
        <f>RSI!A2471</f>
        <v>45602</v>
      </c>
      <c r="B2471" s="2">
        <f>RSI!B2471</f>
        <v>4.7300000000000004</v>
      </c>
      <c r="C2471" s="2">
        <f>RSI!I2471</f>
        <v>61.007258254794436</v>
      </c>
      <c r="D2471" s="2">
        <f>MACD!E2471</f>
        <v>4.1561093468090782E-2</v>
      </c>
      <c r="E2471" s="2">
        <f>MACD!F2471</f>
        <v>6.4258871318263286E-2</v>
      </c>
      <c r="F2471" s="2">
        <f>'Moving Avg'!D2471</f>
        <v>4.6399999999999997</v>
      </c>
      <c r="G2471" s="2">
        <f>'Moving Avg'!F2471</f>
        <v>4.6395</v>
      </c>
      <c r="H2471" s="2">
        <f>'Moving Avg'!G2471</f>
        <v>4.6772479999999987</v>
      </c>
      <c r="I2471" s="2">
        <f>'Moving Avg'!H2471</f>
        <v>4.6626020000000006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  <c r="M2471" s="8">
        <f t="shared" si="380"/>
        <v>25</v>
      </c>
      <c r="N2471" s="8">
        <f t="shared" si="381"/>
        <v>100</v>
      </c>
      <c r="O2471" s="8">
        <f t="shared" si="382"/>
        <v>0</v>
      </c>
      <c r="P2471" s="8">
        <f t="shared" si="383"/>
        <v>83.5</v>
      </c>
      <c r="Q2471" s="9">
        <f t="shared" si="384"/>
        <v>56.274999999999999</v>
      </c>
      <c r="R2471" s="9">
        <f t="shared" si="385"/>
        <v>45.875</v>
      </c>
      <c r="S2471" s="9">
        <f t="shared" si="386"/>
        <v>56.325000000000003</v>
      </c>
      <c r="T2471" s="9">
        <f t="shared" si="387"/>
        <v>52.125</v>
      </c>
      <c r="U2471" s="8">
        <f t="shared" si="388"/>
        <v>52.82500000000001</v>
      </c>
      <c r="V2471" s="8">
        <f t="shared" si="389"/>
        <v>52.650000000000006</v>
      </c>
    </row>
    <row r="2472" spans="1:22" ht="13.5" x14ac:dyDescent="0.25">
      <c r="A2472" s="3">
        <f>RSI!A2472</f>
        <v>45603</v>
      </c>
      <c r="B2472" s="2">
        <f>RSI!B2472</f>
        <v>4.7300000000000004</v>
      </c>
      <c r="C2472" s="2">
        <f>RSI!I2472</f>
        <v>61.007258254794436</v>
      </c>
      <c r="D2472" s="2">
        <f>MACD!E2472</f>
        <v>1.870440245766769E-2</v>
      </c>
      <c r="E2472" s="2">
        <f>MACD!F2472</f>
        <v>5.5147977546144172E-2</v>
      </c>
      <c r="F2472" s="2">
        <f>'Moving Avg'!D2472</f>
        <v>4.6760000000000002</v>
      </c>
      <c r="G2472" s="2">
        <f>'Moving Avg'!F2472</f>
        <v>4.6395</v>
      </c>
      <c r="H2472" s="2">
        <f>'Moving Avg'!G2472</f>
        <v>4.6790159999999981</v>
      </c>
      <c r="I2472" s="2">
        <f>'Moving Avg'!H2472</f>
        <v>4.6615875000000013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  <c r="M2472" s="8">
        <f t="shared" si="380"/>
        <v>25</v>
      </c>
      <c r="N2472" s="8">
        <f t="shared" si="381"/>
        <v>100</v>
      </c>
      <c r="O2472" s="8">
        <f t="shared" si="382"/>
        <v>50</v>
      </c>
      <c r="P2472" s="8">
        <f t="shared" si="383"/>
        <v>83.5</v>
      </c>
      <c r="Q2472" s="9">
        <f t="shared" si="384"/>
        <v>63.774999999999999</v>
      </c>
      <c r="R2472" s="9">
        <f t="shared" si="385"/>
        <v>63.375</v>
      </c>
      <c r="S2472" s="9">
        <f t="shared" si="386"/>
        <v>68.825000000000003</v>
      </c>
      <c r="T2472" s="9">
        <f t="shared" si="387"/>
        <v>64.625</v>
      </c>
      <c r="U2472" s="8">
        <f t="shared" si="388"/>
        <v>65.325000000000003</v>
      </c>
      <c r="V2472" s="8">
        <f t="shared" si="389"/>
        <v>65.150000000000006</v>
      </c>
    </row>
    <row r="2473" spans="1:22" ht="13.5" x14ac:dyDescent="0.25">
      <c r="A2473" s="3">
        <f>RSI!A2473</f>
        <v>45604</v>
      </c>
      <c r="B2473" s="2">
        <f>RSI!B2473</f>
        <v>4.71</v>
      </c>
      <c r="C2473" s="2">
        <f>RSI!I2473</f>
        <v>57.671052760395995</v>
      </c>
      <c r="D2473" s="2">
        <f>MACD!E2473</f>
        <v>-4.2597218662558944E-3</v>
      </c>
      <c r="E2473" s="2">
        <f>MACD!F2473</f>
        <v>4.3266437663664163E-2</v>
      </c>
      <c r="F2473" s="2">
        <f>'Moving Avg'!D2473</f>
        <v>4.7080000000000002</v>
      </c>
      <c r="G2473" s="2">
        <f>'Moving Avg'!F2473</f>
        <v>4.6390000000000002</v>
      </c>
      <c r="H2473" s="2">
        <f>'Moving Avg'!G2473</f>
        <v>4.6801959999999987</v>
      </c>
      <c r="I2473" s="2">
        <f>'Moving Avg'!H2473</f>
        <v>4.6604730000000014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  <c r="M2473" s="8">
        <f t="shared" si="380"/>
        <v>25</v>
      </c>
      <c r="N2473" s="8">
        <f t="shared" si="381"/>
        <v>100</v>
      </c>
      <c r="O2473" s="8">
        <f t="shared" si="382"/>
        <v>50</v>
      </c>
      <c r="P2473" s="8">
        <f t="shared" si="383"/>
        <v>83.5</v>
      </c>
      <c r="Q2473" s="9">
        <f t="shared" si="384"/>
        <v>63.774999999999999</v>
      </c>
      <c r="R2473" s="9">
        <f t="shared" si="385"/>
        <v>63.375</v>
      </c>
      <c r="S2473" s="9">
        <f t="shared" si="386"/>
        <v>68.825000000000003</v>
      </c>
      <c r="T2473" s="9">
        <f t="shared" si="387"/>
        <v>64.625</v>
      </c>
      <c r="U2473" s="8">
        <f t="shared" si="388"/>
        <v>65.325000000000003</v>
      </c>
      <c r="V2473" s="8">
        <f t="shared" si="389"/>
        <v>65.150000000000006</v>
      </c>
    </row>
    <row r="2474" spans="1:22" ht="13.5" x14ac:dyDescent="0.25">
      <c r="A2474" s="3">
        <f>RSI!A2474</f>
        <v>45607</v>
      </c>
      <c r="B2474" s="2">
        <f>RSI!B2474</f>
        <v>4.7300000000000004</v>
      </c>
      <c r="C2474" s="2">
        <f>RSI!I2474</f>
        <v>60.025244262321685</v>
      </c>
      <c r="D2474" s="2">
        <f>MACD!E2474</f>
        <v>-3.4738625859457528E-2</v>
      </c>
      <c r="E2474" s="2">
        <f>MACD!F2474</f>
        <v>2.7665424959039824E-2</v>
      </c>
      <c r="F2474" s="2">
        <f>'Moving Avg'!D2474</f>
        <v>4.7260000000000009</v>
      </c>
      <c r="G2474" s="2">
        <f>'Moving Avg'!F2474</f>
        <v>4.6400000000000006</v>
      </c>
      <c r="H2474" s="2">
        <f>'Moving Avg'!G2474</f>
        <v>4.6815879999999988</v>
      </c>
      <c r="I2474" s="2">
        <f>'Moving Avg'!H2474</f>
        <v>4.6594585000000022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  <c r="M2474" s="8">
        <f t="shared" si="380"/>
        <v>25</v>
      </c>
      <c r="N2474" s="8">
        <f t="shared" si="381"/>
        <v>100</v>
      </c>
      <c r="O2474" s="8">
        <f t="shared" si="382"/>
        <v>50</v>
      </c>
      <c r="P2474" s="8">
        <f t="shared" si="383"/>
        <v>83.5</v>
      </c>
      <c r="Q2474" s="9">
        <f t="shared" si="384"/>
        <v>63.774999999999999</v>
      </c>
      <c r="R2474" s="9">
        <f t="shared" si="385"/>
        <v>63.375</v>
      </c>
      <c r="S2474" s="9">
        <f t="shared" si="386"/>
        <v>68.825000000000003</v>
      </c>
      <c r="T2474" s="9">
        <f t="shared" si="387"/>
        <v>64.625</v>
      </c>
      <c r="U2474" s="8">
        <f t="shared" si="388"/>
        <v>65.325000000000003</v>
      </c>
      <c r="V2474" s="8">
        <f t="shared" si="389"/>
        <v>65.150000000000006</v>
      </c>
    </row>
    <row r="2475" spans="1:22" ht="13.5" x14ac:dyDescent="0.25">
      <c r="A2475" s="3">
        <f>RSI!A2475</f>
        <v>45608</v>
      </c>
      <c r="B2475" s="2">
        <f>RSI!B2475</f>
        <v>4.6900000000000004</v>
      </c>
      <c r="C2475" s="2">
        <f>RSI!I2475</f>
        <v>53.604039515438494</v>
      </c>
      <c r="D2475" s="2">
        <f>MACD!E2475</f>
        <v>-5.6455845502456192E-2</v>
      </c>
      <c r="E2475" s="2">
        <f>MACD!F2475</f>
        <v>1.0841170866740623E-2</v>
      </c>
      <c r="F2475" s="2">
        <f>'Moving Avg'!D2475</f>
        <v>4.7180000000000009</v>
      </c>
      <c r="G2475" s="2">
        <f>'Moving Avg'!F2475</f>
        <v>4.6379999999999999</v>
      </c>
      <c r="H2475" s="2">
        <f>'Moving Avg'!G2475</f>
        <v>4.6823679999999994</v>
      </c>
      <c r="I2475" s="2">
        <f>'Moving Avg'!H2475</f>
        <v>4.6582910000000028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100</v>
      </c>
      <c r="O2475" s="8">
        <f t="shared" si="382"/>
        <v>50</v>
      </c>
      <c r="P2475" s="8">
        <f t="shared" si="383"/>
        <v>16.5</v>
      </c>
      <c r="Q2475" s="9">
        <f t="shared" si="384"/>
        <v>53.725000000000001</v>
      </c>
      <c r="R2475" s="9">
        <f t="shared" si="385"/>
        <v>46.625</v>
      </c>
      <c r="S2475" s="9">
        <f t="shared" si="386"/>
        <v>38.674999999999997</v>
      </c>
      <c r="T2475" s="9">
        <f t="shared" si="387"/>
        <v>47.875</v>
      </c>
      <c r="U2475" s="8">
        <f t="shared" si="388"/>
        <v>46.341666666666661</v>
      </c>
      <c r="V2475" s="8">
        <f t="shared" si="389"/>
        <v>46.724999999999994</v>
      </c>
    </row>
    <row r="2476" spans="1:22" ht="13.5" x14ac:dyDescent="0.25">
      <c r="A2476" s="3">
        <f>RSI!A2476</f>
        <v>45609</v>
      </c>
      <c r="B2476" s="2">
        <f>RSI!B2476</f>
        <v>4.7300000000000004</v>
      </c>
      <c r="C2476" s="2">
        <f>RSI!I2476</f>
        <v>58.396881898886043</v>
      </c>
      <c r="D2476" s="2">
        <f>MACD!E2476</f>
        <v>-7.1801748692812417E-2</v>
      </c>
      <c r="E2476" s="2">
        <f>MACD!F2476</f>
        <v>-5.6874130451699846E-3</v>
      </c>
      <c r="F2476" s="2">
        <f>'Moving Avg'!D2476</f>
        <v>4.7180000000000009</v>
      </c>
      <c r="G2476" s="2">
        <f>'Moving Avg'!F2476</f>
        <v>4.6379999999999999</v>
      </c>
      <c r="H2476" s="2">
        <f>'Moving Avg'!G2476</f>
        <v>4.6839479999999982</v>
      </c>
      <c r="I2476" s="2">
        <f>'Moving Avg'!H2476</f>
        <v>4.6576995000000023</v>
      </c>
      <c r="J2476" s="6" t="str">
        <f>OBV!F2476</f>
        <v>BEARISH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100</v>
      </c>
      <c r="O2476" s="8">
        <f t="shared" si="382"/>
        <v>50</v>
      </c>
      <c r="P2476" s="8">
        <f t="shared" si="383"/>
        <v>16.5</v>
      </c>
      <c r="Q2476" s="9">
        <f t="shared" si="384"/>
        <v>53.725000000000001</v>
      </c>
      <c r="R2476" s="9">
        <f t="shared" si="385"/>
        <v>46.625</v>
      </c>
      <c r="S2476" s="9">
        <f t="shared" si="386"/>
        <v>38.674999999999997</v>
      </c>
      <c r="T2476" s="9">
        <f t="shared" si="387"/>
        <v>47.875</v>
      </c>
      <c r="U2476" s="8">
        <f t="shared" si="388"/>
        <v>46.341666666666661</v>
      </c>
      <c r="V2476" s="8">
        <f t="shared" si="389"/>
        <v>46.724999999999994</v>
      </c>
    </row>
    <row r="2477" spans="1:22" ht="13.5" x14ac:dyDescent="0.25">
      <c r="A2477" s="3">
        <f>RSI!A2477</f>
        <v>45610</v>
      </c>
      <c r="B2477" s="2">
        <f>RSI!B2477</f>
        <v>4.6900000000000004</v>
      </c>
      <c r="C2477" s="2">
        <f>RSI!I2477</f>
        <v>52.55065345807872</v>
      </c>
      <c r="D2477" s="2">
        <f>MACD!E2477</f>
        <v>-8.0670456335480978E-2</v>
      </c>
      <c r="E2477" s="2">
        <f>MACD!F2477</f>
        <v>-2.0684021703232185E-2</v>
      </c>
      <c r="F2477" s="2">
        <f>'Moving Avg'!D2477</f>
        <v>4.7100000000000009</v>
      </c>
      <c r="G2477" s="2">
        <f>'Moving Avg'!F2477</f>
        <v>4.6379999999999999</v>
      </c>
      <c r="H2477" s="2">
        <f>'Moving Avg'!G2477</f>
        <v>4.6847279999999989</v>
      </c>
      <c r="I2477" s="2">
        <f>'Moving Avg'!H2477</f>
        <v>4.6569080000000023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100</v>
      </c>
      <c r="O2477" s="8">
        <f t="shared" si="382"/>
        <v>50</v>
      </c>
      <c r="P2477" s="8">
        <f t="shared" si="383"/>
        <v>16.5</v>
      </c>
      <c r="Q2477" s="9">
        <f t="shared" si="384"/>
        <v>53.725000000000001</v>
      </c>
      <c r="R2477" s="9">
        <f t="shared" si="385"/>
        <v>46.625</v>
      </c>
      <c r="S2477" s="9">
        <f t="shared" si="386"/>
        <v>38.674999999999997</v>
      </c>
      <c r="T2477" s="9">
        <f t="shared" si="387"/>
        <v>47.875</v>
      </c>
      <c r="U2477" s="8">
        <f t="shared" si="388"/>
        <v>46.341666666666661</v>
      </c>
      <c r="V2477" s="8">
        <f t="shared" si="389"/>
        <v>46.724999999999994</v>
      </c>
    </row>
    <row r="2478" spans="1:22" ht="13.5" x14ac:dyDescent="0.25">
      <c r="A2478" s="3">
        <f>RSI!A2478</f>
        <v>45611</v>
      </c>
      <c r="B2478" s="2">
        <f>RSI!B2478</f>
        <v>4.6900000000000004</v>
      </c>
      <c r="C2478" s="2">
        <f>RSI!I2478</f>
        <v>52.55065345807872</v>
      </c>
      <c r="D2478" s="2">
        <f>MACD!E2478</f>
        <v>-8.8294994159959117E-2</v>
      </c>
      <c r="E2478" s="2">
        <f>MACD!F2478</f>
        <v>-3.4206216194577574E-2</v>
      </c>
      <c r="F2478" s="2">
        <f>'Moving Avg'!D2478</f>
        <v>4.7060000000000013</v>
      </c>
      <c r="G2478" s="2">
        <f>'Moving Avg'!F2478</f>
        <v>4.6379999999999999</v>
      </c>
      <c r="H2478" s="2">
        <f>'Moving Avg'!G2478</f>
        <v>4.6856959999999992</v>
      </c>
      <c r="I2478" s="2">
        <f>'Moving Avg'!H2478</f>
        <v>4.656210500000002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0"/>
        <v>25</v>
      </c>
      <c r="N2478" s="8">
        <f t="shared" si="381"/>
        <v>100</v>
      </c>
      <c r="O2478" s="8">
        <f t="shared" si="382"/>
        <v>50</v>
      </c>
      <c r="P2478" s="8">
        <f t="shared" si="383"/>
        <v>16.5</v>
      </c>
      <c r="Q2478" s="9">
        <f t="shared" si="384"/>
        <v>53.725000000000001</v>
      </c>
      <c r="R2478" s="9">
        <f t="shared" si="385"/>
        <v>46.625</v>
      </c>
      <c r="S2478" s="9">
        <f t="shared" si="386"/>
        <v>38.674999999999997</v>
      </c>
      <c r="T2478" s="9">
        <f t="shared" si="387"/>
        <v>47.875</v>
      </c>
      <c r="U2478" s="8">
        <f t="shared" si="388"/>
        <v>46.341666666666661</v>
      </c>
      <c r="V2478" s="8">
        <f t="shared" si="389"/>
        <v>46.724999999999994</v>
      </c>
    </row>
    <row r="2479" spans="1:22" ht="13.5" x14ac:dyDescent="0.25">
      <c r="A2479" s="3">
        <f>RSI!A2479</f>
        <v>45614</v>
      </c>
      <c r="B2479" s="2">
        <f>RSI!B2479</f>
        <v>4.7</v>
      </c>
      <c r="C2479" s="2">
        <f>RSI!I2479</f>
        <v>53.889094211234706</v>
      </c>
      <c r="D2479" s="2">
        <f>MACD!E2479</f>
        <v>-8.1752452636004058E-2</v>
      </c>
      <c r="E2479" s="2">
        <f>MACD!F2479</f>
        <v>-4.3715463482862871E-2</v>
      </c>
      <c r="F2479" s="2">
        <f>'Moving Avg'!D2479</f>
        <v>4.7000000000000011</v>
      </c>
      <c r="G2479" s="2">
        <f>'Moving Avg'!F2479</f>
        <v>4.6384999999999996</v>
      </c>
      <c r="H2479" s="2">
        <f>'Moving Avg'!G2479</f>
        <v>4.6864879999999998</v>
      </c>
      <c r="I2479" s="2">
        <f>'Moving Avg'!H2479</f>
        <v>4.6555630000000017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0"/>
        <v>25</v>
      </c>
      <c r="N2479" s="8">
        <f t="shared" si="381"/>
        <v>100</v>
      </c>
      <c r="O2479" s="8">
        <f t="shared" si="382"/>
        <v>50</v>
      </c>
      <c r="P2479" s="8">
        <f t="shared" si="383"/>
        <v>16.5</v>
      </c>
      <c r="Q2479" s="9">
        <f t="shared" si="384"/>
        <v>53.725000000000001</v>
      </c>
      <c r="R2479" s="9">
        <f t="shared" si="385"/>
        <v>46.625</v>
      </c>
      <c r="S2479" s="9">
        <f t="shared" si="386"/>
        <v>38.674999999999997</v>
      </c>
      <c r="T2479" s="9">
        <f t="shared" si="387"/>
        <v>47.875</v>
      </c>
      <c r="U2479" s="8">
        <f t="shared" si="388"/>
        <v>46.341666666666661</v>
      </c>
      <c r="V2479" s="8">
        <f t="shared" si="389"/>
        <v>46.724999999999994</v>
      </c>
    </row>
    <row r="2480" spans="1:22" ht="13.5" x14ac:dyDescent="0.25">
      <c r="A2480" s="3">
        <f>RSI!A2480</f>
        <v>45615</v>
      </c>
      <c r="B2480" s="2">
        <f>RSI!B2480</f>
        <v>4.7</v>
      </c>
      <c r="C2480" s="2">
        <f>RSI!I2480</f>
        <v>53.889094211234706</v>
      </c>
      <c r="D2480" s="2">
        <f>MACD!E2480</f>
        <v>-6.2532484745315031E-2</v>
      </c>
      <c r="E2480" s="2">
        <f>MACD!F2480</f>
        <v>-4.7478867735353307E-2</v>
      </c>
      <c r="F2480" s="2">
        <f>'Moving Avg'!D2480</f>
        <v>4.702</v>
      </c>
      <c r="G2480" s="2">
        <f>'Moving Avg'!F2480</f>
        <v>4.6415000000000006</v>
      </c>
      <c r="H2480" s="2">
        <f>'Moving Avg'!G2480</f>
        <v>4.6872799999999986</v>
      </c>
      <c r="I2480" s="2">
        <f>'Moving Avg'!H2480</f>
        <v>4.6549155000000022</v>
      </c>
      <c r="J2480" s="6" t="str">
        <f>OBV!F2480</f>
        <v>BEARISH</v>
      </c>
      <c r="K2480" s="6" t="str">
        <f>OBV!G2480</f>
        <v>NEUTRAL</v>
      </c>
      <c r="L2480" s="6" t="str">
        <f>OBV!H2480</f>
        <v>BEARISH DIVERGENCE</v>
      </c>
      <c r="M2480" s="8">
        <f t="shared" si="380"/>
        <v>25</v>
      </c>
      <c r="N2480" s="8">
        <f t="shared" si="381"/>
        <v>45</v>
      </c>
      <c r="O2480" s="8">
        <f t="shared" si="382"/>
        <v>50</v>
      </c>
      <c r="P2480" s="8">
        <f t="shared" si="383"/>
        <v>16.5</v>
      </c>
      <c r="Q2480" s="9">
        <f t="shared" si="384"/>
        <v>34.475000000000001</v>
      </c>
      <c r="R2480" s="9">
        <f t="shared" si="385"/>
        <v>35.625</v>
      </c>
      <c r="S2480" s="9">
        <f t="shared" si="386"/>
        <v>30.425000000000001</v>
      </c>
      <c r="T2480" s="9">
        <f t="shared" si="387"/>
        <v>34.125</v>
      </c>
      <c r="U2480" s="8">
        <f t="shared" si="388"/>
        <v>33.508333333333333</v>
      </c>
      <c r="V2480" s="8">
        <f t="shared" si="389"/>
        <v>33.662499999999994</v>
      </c>
    </row>
    <row r="2481" spans="1:22" ht="13.5" x14ac:dyDescent="0.25">
      <c r="A2481" s="3">
        <f>RSI!A2481</f>
        <v>45616</v>
      </c>
      <c r="B2481" s="2">
        <f>RSI!B2481</f>
        <v>4.67</v>
      </c>
      <c r="C2481" s="2">
        <f>RSI!I2481</f>
        <v>49.072927572914544</v>
      </c>
      <c r="D2481" s="2">
        <f>MACD!E2481</f>
        <v>-4.4197381870897168E-2</v>
      </c>
      <c r="E2481" s="2">
        <f>MACD!F2481</f>
        <v>-4.6822570562462085E-2</v>
      </c>
      <c r="F2481" s="2">
        <f>'Moving Avg'!D2481</f>
        <v>4.6900000000000004</v>
      </c>
      <c r="G2481" s="2">
        <f>'Moving Avg'!F2481</f>
        <v>4.6450000000000005</v>
      </c>
      <c r="H2481" s="2">
        <f>'Moving Avg'!G2481</f>
        <v>4.6870959999999995</v>
      </c>
      <c r="I2481" s="2">
        <f>'Moving Avg'!H2481</f>
        <v>4.653742000000002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16.5</v>
      </c>
      <c r="Q2481" s="9">
        <f t="shared" si="384"/>
        <v>18.725000000000001</v>
      </c>
      <c r="R2481" s="9">
        <f t="shared" si="385"/>
        <v>26.625</v>
      </c>
      <c r="S2481" s="9">
        <f t="shared" si="386"/>
        <v>23.675000000000001</v>
      </c>
      <c r="T2481" s="9">
        <f t="shared" si="387"/>
        <v>22.875</v>
      </c>
      <c r="U2481" s="8">
        <f t="shared" si="388"/>
        <v>23.008333333333336</v>
      </c>
      <c r="V2481" s="8">
        <f t="shared" si="389"/>
        <v>22.975000000000001</v>
      </c>
    </row>
    <row r="2482" spans="1:22" ht="13.5" x14ac:dyDescent="0.25">
      <c r="A2482" s="3">
        <f>RSI!A2482</f>
        <v>45617</v>
      </c>
      <c r="B2482" s="2">
        <f>RSI!B2482</f>
        <v>4.67</v>
      </c>
      <c r="C2482" s="2">
        <f>RSI!I2482</f>
        <v>49.072927572914544</v>
      </c>
      <c r="D2482" s="2">
        <f>MACD!E2482</f>
        <v>-2.8644838230017733E-2</v>
      </c>
      <c r="E2482" s="2">
        <f>MACD!F2482</f>
        <v>-4.318702409597322E-2</v>
      </c>
      <c r="F2482" s="2">
        <f>'Moving Avg'!D2482</f>
        <v>4.6859999999999999</v>
      </c>
      <c r="G2482" s="2">
        <f>'Moving Avg'!F2482</f>
        <v>4.6495000000000006</v>
      </c>
      <c r="H2482" s="2">
        <f>'Moving Avg'!G2482</f>
        <v>4.6869119999999986</v>
      </c>
      <c r="I2482" s="2">
        <f>'Moving Avg'!H2482</f>
        <v>4.6525685000000019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66.5</v>
      </c>
      <c r="Q2482" s="9">
        <f t="shared" si="384"/>
        <v>26.225000000000001</v>
      </c>
      <c r="R2482" s="9">
        <f t="shared" si="385"/>
        <v>39.125</v>
      </c>
      <c r="S2482" s="9">
        <f t="shared" si="386"/>
        <v>46.174999999999997</v>
      </c>
      <c r="T2482" s="9">
        <f t="shared" si="387"/>
        <v>35.375</v>
      </c>
      <c r="U2482" s="8">
        <f t="shared" si="388"/>
        <v>37.174999999999997</v>
      </c>
      <c r="V2482" s="8">
        <f t="shared" si="389"/>
        <v>36.724999999999994</v>
      </c>
    </row>
    <row r="2483" spans="1:22" ht="13.5" x14ac:dyDescent="0.25">
      <c r="A2483" s="3">
        <f>RSI!A2483</f>
        <v>45618</v>
      </c>
      <c r="B2483" s="2">
        <f>RSI!B2483</f>
        <v>4.6900000000000004</v>
      </c>
      <c r="C2483" s="2">
        <f>RSI!I2483</f>
        <v>52.364542828334351</v>
      </c>
      <c r="D2483" s="2">
        <f>MACD!E2483</f>
        <v>-2.0008003887676651E-2</v>
      </c>
      <c r="E2483" s="2">
        <f>MACD!F2483</f>
        <v>-3.8551220054313905E-2</v>
      </c>
      <c r="F2483" s="2">
        <f>'Moving Avg'!D2483</f>
        <v>4.6860000000000008</v>
      </c>
      <c r="G2483" s="2">
        <f>'Moving Avg'!F2483</f>
        <v>4.6565000000000003</v>
      </c>
      <c r="H2483" s="2">
        <f>'Moving Avg'!G2483</f>
        <v>4.6871279999999986</v>
      </c>
      <c r="I2483" s="2">
        <f>'Moving Avg'!H2483</f>
        <v>4.6516360000000025</v>
      </c>
      <c r="J2483" s="6" t="str">
        <f>OBV!F2483</f>
        <v>BULLISH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49.5</v>
      </c>
      <c r="Q2483" s="9">
        <f t="shared" si="384"/>
        <v>23.675000000000001</v>
      </c>
      <c r="R2483" s="9">
        <f t="shared" si="385"/>
        <v>34.875</v>
      </c>
      <c r="S2483" s="9">
        <f t="shared" si="386"/>
        <v>38.525000000000006</v>
      </c>
      <c r="T2483" s="9">
        <f t="shared" si="387"/>
        <v>31.125</v>
      </c>
      <c r="U2483" s="8">
        <f t="shared" si="388"/>
        <v>32.358333333333334</v>
      </c>
      <c r="V2483" s="8">
        <f t="shared" si="389"/>
        <v>32.049999999999997</v>
      </c>
    </row>
    <row r="2484" spans="1:22" ht="13.5" x14ac:dyDescent="0.25">
      <c r="A2484" s="3">
        <f>RSI!A2484</f>
        <v>45621</v>
      </c>
      <c r="B2484" s="2">
        <f>RSI!B2484</f>
        <v>4.68</v>
      </c>
      <c r="C2484" s="2">
        <f>RSI!I2484</f>
        <v>50.603399364957255</v>
      </c>
      <c r="D2484" s="2">
        <f>MACD!E2484</f>
        <v>-8.9676578486610481E-3</v>
      </c>
      <c r="E2484" s="2">
        <f>MACD!F2484</f>
        <v>-3.2634507613183331E-2</v>
      </c>
      <c r="F2484" s="2">
        <f>'Moving Avg'!D2484</f>
        <v>4.6820000000000004</v>
      </c>
      <c r="G2484" s="2">
        <f>'Moving Avg'!F2484</f>
        <v>4.6659999999999995</v>
      </c>
      <c r="H2484" s="2">
        <f>'Moving Avg'!G2484</f>
        <v>4.6871439999999982</v>
      </c>
      <c r="I2484" s="2">
        <f>'Moving Avg'!H2484</f>
        <v>4.6507005000000019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16.5</v>
      </c>
      <c r="Q2484" s="9">
        <f t="shared" si="384"/>
        <v>18.725000000000001</v>
      </c>
      <c r="R2484" s="9">
        <f t="shared" si="385"/>
        <v>26.625</v>
      </c>
      <c r="S2484" s="9">
        <f t="shared" si="386"/>
        <v>23.675000000000001</v>
      </c>
      <c r="T2484" s="9">
        <f t="shared" si="387"/>
        <v>22.875</v>
      </c>
      <c r="U2484" s="8">
        <f t="shared" si="388"/>
        <v>23.008333333333336</v>
      </c>
      <c r="V2484" s="8">
        <f t="shared" si="389"/>
        <v>22.975000000000001</v>
      </c>
    </row>
    <row r="2485" spans="1:22" ht="13.5" x14ac:dyDescent="0.25">
      <c r="A2485" s="3">
        <f>RSI!A2485</f>
        <v>45622</v>
      </c>
      <c r="B2485" s="2">
        <f>RSI!B2485</f>
        <v>4.4000000000000004</v>
      </c>
      <c r="C2485" s="2">
        <f>RSI!I2485</f>
        <v>25.12400779527826</v>
      </c>
      <c r="D2485" s="2">
        <f>MACD!E2485</f>
        <v>1.4941076601834524E-2</v>
      </c>
      <c r="E2485" s="2">
        <f>MACD!F2485</f>
        <v>-2.311939077017976E-2</v>
      </c>
      <c r="F2485" s="2">
        <f>'Moving Avg'!D2485</f>
        <v>4.6219999999999999</v>
      </c>
      <c r="G2485" s="2">
        <f>'Moving Avg'!F2485</f>
        <v>4.6609999999999996</v>
      </c>
      <c r="H2485" s="2">
        <f>'Moving Avg'!G2485</f>
        <v>4.6815599999999984</v>
      </c>
      <c r="I2485" s="2">
        <f>'Moving Avg'!H2485</f>
        <v>4.6483180000000015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50</v>
      </c>
      <c r="N2485" s="8">
        <f t="shared" si="381"/>
        <v>0</v>
      </c>
      <c r="O2485" s="8">
        <f t="shared" si="382"/>
        <v>0</v>
      </c>
      <c r="P2485" s="8">
        <f t="shared" si="383"/>
        <v>16.5</v>
      </c>
      <c r="Q2485" s="9">
        <f t="shared" si="384"/>
        <v>19.975000000000001</v>
      </c>
      <c r="R2485" s="9">
        <f t="shared" si="385"/>
        <v>14.125</v>
      </c>
      <c r="S2485" s="9">
        <f t="shared" si="386"/>
        <v>14.925000000000001</v>
      </c>
      <c r="T2485" s="9">
        <f t="shared" si="387"/>
        <v>16.625</v>
      </c>
      <c r="U2485" s="8">
        <f t="shared" si="388"/>
        <v>16.341666666666669</v>
      </c>
      <c r="V2485" s="8">
        <f t="shared" si="389"/>
        <v>16.412500000000001</v>
      </c>
    </row>
    <row r="2486" spans="1:22" ht="13.5" x14ac:dyDescent="0.25">
      <c r="A2486" s="3">
        <f>RSI!A2486</f>
        <v>45623</v>
      </c>
      <c r="B2486" s="2">
        <f>RSI!B2486</f>
        <v>4.57</v>
      </c>
      <c r="C2486" s="2">
        <f>RSI!I2486</f>
        <v>43.669184405328124</v>
      </c>
      <c r="D2486" s="2">
        <f>MACD!E2486</f>
        <v>3.0368819244224632E-2</v>
      </c>
      <c r="E2486" s="2">
        <f>MACD!F2486</f>
        <v>-1.2421748767298881E-2</v>
      </c>
      <c r="F2486" s="2">
        <f>'Moving Avg'!D2486</f>
        <v>4.6019999999999994</v>
      </c>
      <c r="G2486" s="2">
        <f>'Moving Avg'!F2486</f>
        <v>4.6624999999999996</v>
      </c>
      <c r="H2486" s="2">
        <f>'Moving Avg'!G2486</f>
        <v>4.6795639999999983</v>
      </c>
      <c r="I2486" s="2">
        <f>'Moving Avg'!H2486</f>
        <v>4.6467855000000018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  <c r="M2486" s="8">
        <f t="shared" si="380"/>
        <v>25</v>
      </c>
      <c r="N2486" s="8">
        <f t="shared" si="381"/>
        <v>0</v>
      </c>
      <c r="O2486" s="8">
        <f t="shared" si="382"/>
        <v>0</v>
      </c>
      <c r="P2486" s="8">
        <f t="shared" si="383"/>
        <v>66.5</v>
      </c>
      <c r="Q2486" s="9">
        <f t="shared" si="384"/>
        <v>18.725000000000001</v>
      </c>
      <c r="R2486" s="9">
        <f t="shared" si="385"/>
        <v>21.625</v>
      </c>
      <c r="S2486" s="9">
        <f t="shared" si="386"/>
        <v>33.674999999999997</v>
      </c>
      <c r="T2486" s="9">
        <f t="shared" si="387"/>
        <v>22.875</v>
      </c>
      <c r="U2486" s="8">
        <f t="shared" si="388"/>
        <v>24.675000000000001</v>
      </c>
      <c r="V2486" s="8">
        <f t="shared" si="389"/>
        <v>24.225000000000001</v>
      </c>
    </row>
    <row r="2487" spans="1:22" ht="13.5" x14ac:dyDescent="0.25">
      <c r="A2487" s="3">
        <f>RSI!A2487</f>
        <v>45624</v>
      </c>
      <c r="B2487" s="2">
        <f>RSI!B2487</f>
        <v>4.6500000000000004</v>
      </c>
      <c r="C2487" s="2">
        <f>RSI!I2487</f>
        <v>49.951312980869666</v>
      </c>
      <c r="D2487" s="2">
        <f>MACD!E2487</f>
        <v>3.1853588331633986E-2</v>
      </c>
      <c r="E2487" s="2">
        <f>MACD!F2487</f>
        <v>-3.5666813475123075E-3</v>
      </c>
      <c r="F2487" s="2">
        <f>'Moving Avg'!D2487</f>
        <v>4.5980000000000008</v>
      </c>
      <c r="G2487" s="2">
        <f>'Moving Avg'!F2487</f>
        <v>4.6674999999999995</v>
      </c>
      <c r="H2487" s="2">
        <f>'Moving Avg'!G2487</f>
        <v>4.6789799999999984</v>
      </c>
      <c r="I2487" s="2">
        <f>'Moving Avg'!H2487</f>
        <v>4.6456530000000011</v>
      </c>
      <c r="J2487" s="6" t="str">
        <f>OBV!F2487</f>
        <v>BULLISH</v>
      </c>
      <c r="K2487" s="6" t="str">
        <f>OBV!G2487</f>
        <v>NEUTRAL</v>
      </c>
      <c r="L2487" s="6" t="str">
        <f>OBV!H2487</f>
        <v>BULLISH DIVERGENCE</v>
      </c>
      <c r="M2487" s="8">
        <f t="shared" si="380"/>
        <v>25</v>
      </c>
      <c r="N2487" s="8">
        <f t="shared" si="381"/>
        <v>0</v>
      </c>
      <c r="O2487" s="8">
        <f t="shared" si="382"/>
        <v>0</v>
      </c>
      <c r="P2487" s="8">
        <f t="shared" si="383"/>
        <v>66.5</v>
      </c>
      <c r="Q2487" s="9">
        <f t="shared" si="384"/>
        <v>18.725000000000001</v>
      </c>
      <c r="R2487" s="9">
        <f t="shared" si="385"/>
        <v>21.625</v>
      </c>
      <c r="S2487" s="9">
        <f t="shared" si="386"/>
        <v>33.674999999999997</v>
      </c>
      <c r="T2487" s="9">
        <f t="shared" si="387"/>
        <v>22.875</v>
      </c>
      <c r="U2487" s="8">
        <f t="shared" si="388"/>
        <v>24.675000000000001</v>
      </c>
      <c r="V2487" s="8">
        <f t="shared" si="389"/>
        <v>24.225000000000001</v>
      </c>
    </row>
    <row r="2488" spans="1:22" ht="13.5" x14ac:dyDescent="0.25">
      <c r="A2488" s="3">
        <f>RSI!A2488</f>
        <v>45625</v>
      </c>
      <c r="B2488" s="2">
        <f>RSI!B2488</f>
        <v>4.6399999999999997</v>
      </c>
      <c r="C2488" s="2">
        <f>RSI!I2488</f>
        <v>49.212506053159871</v>
      </c>
      <c r="D2488" s="2">
        <f>MACD!E2488</f>
        <v>3.3850446296622039E-2</v>
      </c>
      <c r="E2488" s="2">
        <f>MACD!F2488</f>
        <v>3.9167441813145621E-3</v>
      </c>
      <c r="F2488" s="2">
        <f>'Moving Avg'!D2488</f>
        <v>4.5880000000000001</v>
      </c>
      <c r="G2488" s="2">
        <f>'Moving Avg'!F2488</f>
        <v>4.6720000000000006</v>
      </c>
      <c r="H2488" s="2">
        <f>'Moving Avg'!G2488</f>
        <v>4.6783839999999977</v>
      </c>
      <c r="I2488" s="2">
        <f>'Moving Avg'!H2488</f>
        <v>4.6446115000000017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0</v>
      </c>
      <c r="P2488" s="8">
        <f t="shared" si="383"/>
        <v>16.5</v>
      </c>
      <c r="Q2488" s="9">
        <f t="shared" si="384"/>
        <v>11.225</v>
      </c>
      <c r="R2488" s="9">
        <f t="shared" si="385"/>
        <v>9.125</v>
      </c>
      <c r="S2488" s="9">
        <f t="shared" si="386"/>
        <v>11.175000000000001</v>
      </c>
      <c r="T2488" s="9">
        <f t="shared" si="387"/>
        <v>10.375</v>
      </c>
      <c r="U2488" s="8">
        <f t="shared" si="388"/>
        <v>10.508333333333335</v>
      </c>
      <c r="V2488" s="8">
        <f t="shared" si="389"/>
        <v>10.475000000000001</v>
      </c>
    </row>
    <row r="2489" spans="1:22" ht="13.5" x14ac:dyDescent="0.25">
      <c r="A2489" s="3">
        <f>RSI!A2489</f>
        <v>45628</v>
      </c>
      <c r="B2489" s="2">
        <f>RSI!B2489</f>
        <v>4.63</v>
      </c>
      <c r="C2489" s="2">
        <f>RSI!I2489</f>
        <v>48.440925686891013</v>
      </c>
      <c r="D2489" s="2">
        <f>MACD!E2489</f>
        <v>3.7878178932477802E-2</v>
      </c>
      <c r="E2489" s="2">
        <f>MACD!F2489</f>
        <v>1.070903113154721E-2</v>
      </c>
      <c r="F2489" s="2">
        <f>'Moving Avg'!D2489</f>
        <v>4.5780000000000003</v>
      </c>
      <c r="G2489" s="2">
        <f>'Moving Avg'!F2489</f>
        <v>4.6715000000000009</v>
      </c>
      <c r="H2489" s="2">
        <f>'Moving Avg'!G2489</f>
        <v>4.6775879999999974</v>
      </c>
      <c r="I2489" s="2">
        <f>'Moving Avg'!H2489</f>
        <v>4.6436140000000012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  <c r="M2489" s="8">
        <f t="shared" si="380"/>
        <v>25</v>
      </c>
      <c r="N2489" s="8">
        <f t="shared" si="381"/>
        <v>0</v>
      </c>
      <c r="O2489" s="8">
        <f t="shared" si="382"/>
        <v>0</v>
      </c>
      <c r="P2489" s="8">
        <f t="shared" si="383"/>
        <v>16.5</v>
      </c>
      <c r="Q2489" s="9">
        <f t="shared" si="384"/>
        <v>11.225</v>
      </c>
      <c r="R2489" s="9">
        <f t="shared" si="385"/>
        <v>9.125</v>
      </c>
      <c r="S2489" s="9">
        <f t="shared" si="386"/>
        <v>11.175000000000001</v>
      </c>
      <c r="T2489" s="9">
        <f t="shared" si="387"/>
        <v>10.375</v>
      </c>
      <c r="U2489" s="8">
        <f t="shared" si="388"/>
        <v>10.508333333333335</v>
      </c>
      <c r="V2489" s="8">
        <f t="shared" si="389"/>
        <v>10.475000000000001</v>
      </c>
    </row>
    <row r="2490" spans="1:22" ht="13.5" x14ac:dyDescent="0.25">
      <c r="A2490" s="3">
        <f>RSI!A2490</f>
        <v>45629</v>
      </c>
      <c r="B2490" s="2">
        <f>RSI!B2490</f>
        <v>4.6500000000000004</v>
      </c>
      <c r="C2490" s="2">
        <f>RSI!I2490</f>
        <v>50.125157637528709</v>
      </c>
      <c r="D2490" s="2">
        <f>MACD!E2490</f>
        <v>3.9918389072449934E-2</v>
      </c>
      <c r="E2490" s="2">
        <f>MACD!F2490</f>
        <v>1.6550902719727756E-2</v>
      </c>
      <c r="F2490" s="2">
        <f>'Moving Avg'!D2490</f>
        <v>4.6280000000000001</v>
      </c>
      <c r="G2490" s="2">
        <f>'Moving Avg'!F2490</f>
        <v>4.6675000000000004</v>
      </c>
      <c r="H2490" s="2">
        <f>'Moving Avg'!G2490</f>
        <v>4.677191999999998</v>
      </c>
      <c r="I2490" s="2">
        <f>'Moving Avg'!H2490</f>
        <v>4.6426225000000008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  <c r="M2490" s="8">
        <f t="shared" si="380"/>
        <v>25</v>
      </c>
      <c r="N2490" s="8">
        <f t="shared" si="381"/>
        <v>0</v>
      </c>
      <c r="O2490" s="8">
        <f t="shared" si="382"/>
        <v>0</v>
      </c>
      <c r="P2490" s="8">
        <f t="shared" si="383"/>
        <v>16.5</v>
      </c>
      <c r="Q2490" s="9">
        <f t="shared" si="384"/>
        <v>11.225</v>
      </c>
      <c r="R2490" s="9">
        <f t="shared" si="385"/>
        <v>9.125</v>
      </c>
      <c r="S2490" s="9">
        <f t="shared" si="386"/>
        <v>11.175000000000001</v>
      </c>
      <c r="T2490" s="9">
        <f t="shared" si="387"/>
        <v>10.375</v>
      </c>
      <c r="U2490" s="8">
        <f t="shared" si="388"/>
        <v>10.508333333333335</v>
      </c>
      <c r="V2490" s="8">
        <f t="shared" si="389"/>
        <v>10.475000000000001</v>
      </c>
    </row>
    <row r="2491" spans="1:22" ht="13.5" x14ac:dyDescent="0.25">
      <c r="A2491" s="3">
        <f>RSI!A2491</f>
        <v>45630</v>
      </c>
      <c r="B2491" s="2">
        <f>RSI!B2491</f>
        <v>4.63</v>
      </c>
      <c r="C2491" s="2">
        <f>RSI!I2491</f>
        <v>48.421737251104105</v>
      </c>
      <c r="D2491" s="2">
        <f>MACD!E2491</f>
        <v>3.8497831329437737E-2</v>
      </c>
      <c r="E2491" s="2">
        <f>MACD!F2491</f>
        <v>2.0940288441669751E-2</v>
      </c>
      <c r="F2491" s="2">
        <f>'Moving Avg'!D2491</f>
        <v>4.6399999999999997</v>
      </c>
      <c r="G2491" s="2">
        <f>'Moving Avg'!F2491</f>
        <v>4.6625000000000005</v>
      </c>
      <c r="H2491" s="2">
        <f>'Moving Avg'!G2491</f>
        <v>4.6763959999999978</v>
      </c>
      <c r="I2491" s="2">
        <f>'Moving Avg'!H2491</f>
        <v>4.6413900000000003</v>
      </c>
      <c r="J2491" s="6" t="str">
        <f>OBV!F2491</f>
        <v>BEARISH</v>
      </c>
      <c r="K2491" s="6" t="str">
        <f>OBV!G2491</f>
        <v>NEUTRAL</v>
      </c>
      <c r="L2491" s="6" t="str">
        <f>OBV!H2491</f>
        <v>BEARISH DIVERGENCE</v>
      </c>
      <c r="M2491" s="8">
        <f t="shared" si="380"/>
        <v>25</v>
      </c>
      <c r="N2491" s="8">
        <f t="shared" si="381"/>
        <v>0</v>
      </c>
      <c r="O2491" s="8">
        <f t="shared" si="382"/>
        <v>0</v>
      </c>
      <c r="P2491" s="8">
        <f t="shared" si="383"/>
        <v>16.5</v>
      </c>
      <c r="Q2491" s="9">
        <f t="shared" si="384"/>
        <v>11.225</v>
      </c>
      <c r="R2491" s="9">
        <f t="shared" si="385"/>
        <v>9.125</v>
      </c>
      <c r="S2491" s="9">
        <f t="shared" si="386"/>
        <v>11.175000000000001</v>
      </c>
      <c r="T2491" s="9">
        <f t="shared" si="387"/>
        <v>10.375</v>
      </c>
      <c r="U2491" s="8">
        <f t="shared" si="388"/>
        <v>10.508333333333335</v>
      </c>
      <c r="V2491" s="8">
        <f t="shared" si="389"/>
        <v>10.475000000000001</v>
      </c>
    </row>
    <row r="2492" spans="1:22" ht="13.5" x14ac:dyDescent="0.25">
      <c r="A2492" s="3">
        <f>RSI!A2492</f>
        <v>45631</v>
      </c>
      <c r="B2492" s="2">
        <f>RSI!B2492</f>
        <v>4.6399999999999997</v>
      </c>
      <c r="C2492" s="2">
        <f>RSI!I2492</f>
        <v>49.348593298734642</v>
      </c>
      <c r="D2492" s="2">
        <f>MACD!E2492</f>
        <v>3.666123672930599E-2</v>
      </c>
      <c r="E2492" s="2">
        <f>MACD!F2492</f>
        <v>2.4084478099196997E-2</v>
      </c>
      <c r="F2492" s="2">
        <f>'Moving Avg'!D2492</f>
        <v>4.6379999999999999</v>
      </c>
      <c r="G2492" s="2">
        <f>'Moving Avg'!F2492</f>
        <v>4.6580000000000004</v>
      </c>
      <c r="H2492" s="2">
        <f>'Moving Avg'!G2492</f>
        <v>4.675799999999998</v>
      </c>
      <c r="I2492" s="2">
        <f>'Moving Avg'!H2492</f>
        <v>4.6402075000000007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0"/>
        <v>25</v>
      </c>
      <c r="N2492" s="8">
        <f t="shared" si="381"/>
        <v>0</v>
      </c>
      <c r="O2492" s="8">
        <f t="shared" si="382"/>
        <v>0</v>
      </c>
      <c r="P2492" s="8">
        <f t="shared" si="383"/>
        <v>16.5</v>
      </c>
      <c r="Q2492" s="9">
        <f t="shared" si="384"/>
        <v>11.225</v>
      </c>
      <c r="R2492" s="9">
        <f t="shared" si="385"/>
        <v>9.125</v>
      </c>
      <c r="S2492" s="9">
        <f t="shared" si="386"/>
        <v>11.175000000000001</v>
      </c>
      <c r="T2492" s="9">
        <f t="shared" si="387"/>
        <v>10.375</v>
      </c>
      <c r="U2492" s="8">
        <f t="shared" si="388"/>
        <v>10.508333333333335</v>
      </c>
      <c r="V2492" s="8">
        <f t="shared" si="389"/>
        <v>10.475000000000001</v>
      </c>
    </row>
    <row r="2493" spans="1:22" ht="13.5" x14ac:dyDescent="0.25">
      <c r="A2493" s="3">
        <f>RSI!A2493</f>
        <v>45632</v>
      </c>
      <c r="B2493" s="2">
        <f>RSI!B2493</f>
        <v>4.6399999999999997</v>
      </c>
      <c r="C2493" s="2">
        <f>RSI!I2493</f>
        <v>49.348593298734642</v>
      </c>
      <c r="D2493" s="2">
        <f>MACD!E2493</f>
        <v>3.8223320883284728E-2</v>
      </c>
      <c r="E2493" s="2">
        <f>MACD!F2493</f>
        <v>2.6912246656014546E-2</v>
      </c>
      <c r="F2493" s="2">
        <f>'Moving Avg'!D2493</f>
        <v>4.6379999999999999</v>
      </c>
      <c r="G2493" s="2">
        <f>'Moving Avg'!F2493</f>
        <v>4.6545000000000005</v>
      </c>
      <c r="H2493" s="2">
        <f>'Moving Avg'!G2493</f>
        <v>4.6707999999999972</v>
      </c>
      <c r="I2493" s="2">
        <f>'Moving Avg'!H2493</f>
        <v>4.6390250000000011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0</v>
      </c>
      <c r="O2493" s="8">
        <f t="shared" si="382"/>
        <v>0</v>
      </c>
      <c r="P2493" s="8">
        <f t="shared" si="383"/>
        <v>16.5</v>
      </c>
      <c r="Q2493" s="9">
        <f t="shared" si="384"/>
        <v>11.225</v>
      </c>
      <c r="R2493" s="9">
        <f t="shared" si="385"/>
        <v>9.125</v>
      </c>
      <c r="S2493" s="9">
        <f t="shared" si="386"/>
        <v>11.175000000000001</v>
      </c>
      <c r="T2493" s="9">
        <f t="shared" si="387"/>
        <v>10.375</v>
      </c>
      <c r="U2493" s="8">
        <f t="shared" si="388"/>
        <v>10.508333333333335</v>
      </c>
      <c r="V2493" s="8">
        <f t="shared" si="389"/>
        <v>10.475000000000001</v>
      </c>
    </row>
    <row r="2494" spans="1:22" ht="13.5" x14ac:dyDescent="0.25">
      <c r="A2494" s="3">
        <f>RSI!A2494</f>
        <v>45635</v>
      </c>
      <c r="B2494" s="2">
        <f>RSI!B2494</f>
        <v>4.62</v>
      </c>
      <c r="C2494" s="2">
        <f>RSI!I2494</f>
        <v>47.373967975121879</v>
      </c>
      <c r="D2494" s="2">
        <f>MACD!E2494</f>
        <v>3.952440310211891E-2</v>
      </c>
      <c r="E2494" s="2">
        <f>MACD!F2494</f>
        <v>2.9434677945235424E-2</v>
      </c>
      <c r="F2494" s="2">
        <f>'Moving Avg'!D2494</f>
        <v>4.636000000000001</v>
      </c>
      <c r="G2494" s="2">
        <f>'Moving Avg'!F2494</f>
        <v>4.649</v>
      </c>
      <c r="H2494" s="2">
        <f>'Moving Avg'!G2494</f>
        <v>4.6655999999999977</v>
      </c>
      <c r="I2494" s="2">
        <f>'Moving Avg'!H2494</f>
        <v>4.6377425000000008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0</v>
      </c>
      <c r="O2494" s="8">
        <f t="shared" si="382"/>
        <v>0</v>
      </c>
      <c r="P2494" s="8">
        <f t="shared" si="383"/>
        <v>16.5</v>
      </c>
      <c r="Q2494" s="9">
        <f t="shared" si="384"/>
        <v>11.225</v>
      </c>
      <c r="R2494" s="9">
        <f t="shared" si="385"/>
        <v>9.125</v>
      </c>
      <c r="S2494" s="9">
        <f t="shared" si="386"/>
        <v>11.175000000000001</v>
      </c>
      <c r="T2494" s="9">
        <f t="shared" si="387"/>
        <v>10.375</v>
      </c>
      <c r="U2494" s="8">
        <f t="shared" si="388"/>
        <v>10.508333333333335</v>
      </c>
      <c r="V2494" s="8">
        <f t="shared" si="389"/>
        <v>10.475000000000001</v>
      </c>
    </row>
    <row r="2495" spans="1:22" ht="13.5" x14ac:dyDescent="0.25">
      <c r="A2495" s="3">
        <f>RSI!A2495</f>
        <v>45636</v>
      </c>
      <c r="B2495" s="2">
        <f>RSI!B2495</f>
        <v>4.5999999999999996</v>
      </c>
      <c r="C2495" s="2">
        <f>RSI!I2495</f>
        <v>45.416873278004701</v>
      </c>
      <c r="D2495" s="2">
        <f>MACD!E2495</f>
        <v>-8.1833194696656619E-4</v>
      </c>
      <c r="E2495" s="2">
        <f>MACD!F2495</f>
        <v>2.3384075966795027E-2</v>
      </c>
      <c r="F2495" s="2">
        <f>'Moving Avg'!D2495</f>
        <v>4.6260000000000003</v>
      </c>
      <c r="G2495" s="2">
        <f>'Moving Avg'!F2495</f>
        <v>4.6444999999999999</v>
      </c>
      <c r="H2495" s="2">
        <f>'Moving Avg'!G2495</f>
        <v>4.6615999999999973</v>
      </c>
      <c r="I2495" s="2">
        <f>'Moving Avg'!H2495</f>
        <v>4.636829500000001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100</v>
      </c>
      <c r="O2495" s="8">
        <f t="shared" si="382"/>
        <v>0</v>
      </c>
      <c r="P2495" s="8">
        <f t="shared" si="383"/>
        <v>16.5</v>
      </c>
      <c r="Q2495" s="9">
        <f t="shared" si="384"/>
        <v>46.225000000000001</v>
      </c>
      <c r="R2495" s="9">
        <f t="shared" si="385"/>
        <v>29.125</v>
      </c>
      <c r="S2495" s="9">
        <f t="shared" si="386"/>
        <v>26.175000000000001</v>
      </c>
      <c r="T2495" s="9">
        <f t="shared" si="387"/>
        <v>35.375</v>
      </c>
      <c r="U2495" s="8">
        <f t="shared" si="388"/>
        <v>33.841666666666661</v>
      </c>
      <c r="V2495" s="8">
        <f t="shared" si="389"/>
        <v>34.224999999999994</v>
      </c>
    </row>
    <row r="2496" spans="1:22" ht="13.5" x14ac:dyDescent="0.25">
      <c r="A2496" s="3">
        <f>RSI!A2496</f>
        <v>45637</v>
      </c>
      <c r="B2496" s="2">
        <f>RSI!B2496</f>
        <v>4.62</v>
      </c>
      <c r="C2496" s="2">
        <f>RSI!I2496</f>
        <v>47.741809937604351</v>
      </c>
      <c r="D2496" s="2">
        <f>MACD!E2496</f>
        <v>-1.0023399783748665E-2</v>
      </c>
      <c r="E2496" s="2">
        <f>MACD!F2496</f>
        <v>1.670258081668629E-2</v>
      </c>
      <c r="F2496" s="2">
        <f>'Moving Avg'!D2496</f>
        <v>4.6240000000000006</v>
      </c>
      <c r="G2496" s="2">
        <f>'Moving Avg'!F2496</f>
        <v>4.6390000000000002</v>
      </c>
      <c r="H2496" s="2">
        <f>'Moving Avg'!G2496</f>
        <v>4.6579999999999977</v>
      </c>
      <c r="I2496" s="2">
        <f>'Moving Avg'!H2496</f>
        <v>4.6355940000000011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100</v>
      </c>
      <c r="O2496" s="8">
        <f t="shared" si="382"/>
        <v>0</v>
      </c>
      <c r="P2496" s="8">
        <f t="shared" si="383"/>
        <v>16.5</v>
      </c>
      <c r="Q2496" s="9">
        <f t="shared" si="384"/>
        <v>46.225000000000001</v>
      </c>
      <c r="R2496" s="9">
        <f t="shared" si="385"/>
        <v>29.125</v>
      </c>
      <c r="S2496" s="9">
        <f t="shared" si="386"/>
        <v>26.175000000000001</v>
      </c>
      <c r="T2496" s="9">
        <f t="shared" si="387"/>
        <v>35.375</v>
      </c>
      <c r="U2496" s="8">
        <f t="shared" si="388"/>
        <v>33.841666666666661</v>
      </c>
      <c r="V2496" s="8">
        <f t="shared" si="389"/>
        <v>34.224999999999994</v>
      </c>
    </row>
    <row r="2497" spans="1:22" ht="13.5" x14ac:dyDescent="0.25">
      <c r="A2497" s="3">
        <f>RSI!A2497</f>
        <v>45638</v>
      </c>
      <c r="B2497" s="2">
        <f>RSI!B2497</f>
        <v>4.62</v>
      </c>
      <c r="C2497" s="2">
        <f>RSI!I2497</f>
        <v>47.741809937604351</v>
      </c>
      <c r="D2497" s="2">
        <f>MACD!E2497</f>
        <v>-5.383229003064649E-3</v>
      </c>
      <c r="E2497" s="2">
        <f>MACD!F2497</f>
        <v>1.2285418852736103E-2</v>
      </c>
      <c r="F2497" s="2">
        <f>'Moving Avg'!D2497</f>
        <v>4.62</v>
      </c>
      <c r="G2497" s="2">
        <f>'Moving Avg'!F2497</f>
        <v>4.6355000000000004</v>
      </c>
      <c r="H2497" s="2">
        <f>'Moving Avg'!G2497</f>
        <v>4.6543999999999981</v>
      </c>
      <c r="I2497" s="2">
        <f>'Moving Avg'!H2497</f>
        <v>4.6344055000000024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45</v>
      </c>
      <c r="O2497" s="8">
        <f t="shared" si="382"/>
        <v>0</v>
      </c>
      <c r="P2497" s="8">
        <f t="shared" si="383"/>
        <v>16.5</v>
      </c>
      <c r="Q2497" s="9">
        <f t="shared" si="384"/>
        <v>26.975000000000001</v>
      </c>
      <c r="R2497" s="9">
        <f t="shared" si="385"/>
        <v>18.125</v>
      </c>
      <c r="S2497" s="9">
        <f t="shared" si="386"/>
        <v>17.925000000000001</v>
      </c>
      <c r="T2497" s="9">
        <f t="shared" si="387"/>
        <v>21.625</v>
      </c>
      <c r="U2497" s="8">
        <f t="shared" si="388"/>
        <v>21.008333333333336</v>
      </c>
      <c r="V2497" s="8">
        <f t="shared" si="389"/>
        <v>21.162500000000001</v>
      </c>
    </row>
    <row r="2498" spans="1:22" ht="13.5" x14ac:dyDescent="0.25">
      <c r="A2498" s="3">
        <f>RSI!A2498</f>
        <v>45639</v>
      </c>
      <c r="B2498" s="2">
        <f>RSI!B2498</f>
        <v>4.55</v>
      </c>
      <c r="C2498" s="2">
        <f>RSI!I2498</f>
        <v>40.704142554557208</v>
      </c>
      <c r="D2498" s="2">
        <f>MACD!E2498</f>
        <v>2.3021837624623842E-3</v>
      </c>
      <c r="E2498" s="2">
        <f>MACD!F2498</f>
        <v>1.0288771834681359E-2</v>
      </c>
      <c r="F2498" s="2">
        <f>'Moving Avg'!D2498</f>
        <v>4.6020000000000003</v>
      </c>
      <c r="G2498" s="2">
        <f>'Moving Avg'!F2498</f>
        <v>4.6285000000000007</v>
      </c>
      <c r="H2498" s="2">
        <f>'Moving Avg'!G2498</f>
        <v>4.6503999999999985</v>
      </c>
      <c r="I2498" s="2">
        <f>'Moving Avg'!H2498</f>
        <v>4.6329140000000022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45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26.975000000000001</v>
      </c>
      <c r="R2498" s="9">
        <f t="shared" si="385"/>
        <v>18.125</v>
      </c>
      <c r="S2498" s="9">
        <f t="shared" si="386"/>
        <v>17.925000000000001</v>
      </c>
      <c r="T2498" s="9">
        <f t="shared" si="387"/>
        <v>21.625</v>
      </c>
      <c r="U2498" s="8">
        <f t="shared" si="388"/>
        <v>21.008333333333336</v>
      </c>
      <c r="V2498" s="8">
        <f t="shared" si="389"/>
        <v>21.162500000000001</v>
      </c>
    </row>
    <row r="2499" spans="1:22" ht="13.5" x14ac:dyDescent="0.25">
      <c r="A2499" s="3">
        <f>RSI!A2499</f>
        <v>45642</v>
      </c>
      <c r="B2499" s="2">
        <f>RSI!B2499</f>
        <v>4.6500000000000004</v>
      </c>
      <c r="C2499" s="2">
        <f>RSI!I2499</f>
        <v>51.665693214448538</v>
      </c>
      <c r="D2499" s="2">
        <f>MACD!E2499</f>
        <v>3.7705491764850052E-4</v>
      </c>
      <c r="E2499" s="2">
        <f>MACD!F2499</f>
        <v>8.3064284512747878E-3</v>
      </c>
      <c r="F2499" s="2">
        <f>'Moving Avg'!D2499</f>
        <v>4.6079999999999997</v>
      </c>
      <c r="G2499" s="2">
        <f>'Moving Avg'!F2499</f>
        <v>4.6260000000000003</v>
      </c>
      <c r="H2499" s="2">
        <f>'Moving Avg'!G2499</f>
        <v>4.6485999999999992</v>
      </c>
      <c r="I2499" s="2">
        <f>'Moving Avg'!H2499</f>
        <v>4.6318755000000014</v>
      </c>
      <c r="J2499" s="6" t="str">
        <f>OBV!F2499</f>
        <v>BEARISH</v>
      </c>
      <c r="K2499" s="6" t="str">
        <f>OBV!G2499</f>
        <v>NEUTRAL</v>
      </c>
      <c r="L2499" s="6" t="str">
        <f>OBV!H2499</f>
        <v>BEARISH DIVERGENCE</v>
      </c>
      <c r="M2499" s="8">
        <f t="shared" si="390"/>
        <v>25</v>
      </c>
      <c r="N2499" s="8">
        <f t="shared" si="391"/>
        <v>45</v>
      </c>
      <c r="O2499" s="8">
        <f t="shared" si="392"/>
        <v>0</v>
      </c>
      <c r="P2499" s="8">
        <f t="shared" si="393"/>
        <v>16.5</v>
      </c>
      <c r="Q2499" s="9">
        <f t="shared" ref="Q2499:Q2562" si="394">0.35*M2499+N2499*0.35+O2499*0.15+P2499*0.15</f>
        <v>26.975000000000001</v>
      </c>
      <c r="R2499" s="9">
        <f t="shared" ref="R2499:R2562" si="395">M2499*0.2+N2499*0.2+O2499*0.35+P2499*0.25</f>
        <v>18.125</v>
      </c>
      <c r="S2499" s="9">
        <f t="shared" ref="S2499:S2562" si="396">M2499*0.15+N2499*0.15+O2499*0.25+P2499*0.45</f>
        <v>17.925000000000001</v>
      </c>
      <c r="T2499" s="9">
        <f t="shared" ref="T2499:T2562" si="397">0.25*SUM(M2499:P2499)</f>
        <v>21.625</v>
      </c>
      <c r="U2499" s="8">
        <f t="shared" ref="U2499:U2562" si="398">SUM(Q2499:S2499)/3</f>
        <v>21.008333333333336</v>
      </c>
      <c r="V2499" s="8">
        <f t="shared" ref="V2499:V2562" si="399">SUM(Q2499:T2499)/4</f>
        <v>21.162500000000001</v>
      </c>
    </row>
    <row r="2500" spans="1:22" ht="13.5" x14ac:dyDescent="0.25">
      <c r="A2500" s="3">
        <f>RSI!A2500</f>
        <v>45644</v>
      </c>
      <c r="B2500" s="2">
        <f>RSI!B2500</f>
        <v>4.62</v>
      </c>
      <c r="C2500" s="2">
        <f>RSI!I2500</f>
        <v>48.753884736886313</v>
      </c>
      <c r="D2500" s="2">
        <f>MACD!E2500</f>
        <v>3.9356912367525254E-3</v>
      </c>
      <c r="E2500" s="2">
        <f>MACD!F2500</f>
        <v>7.4322810083703355E-3</v>
      </c>
      <c r="F2500" s="2">
        <f>'Moving Avg'!D2500</f>
        <v>4.6120000000000001</v>
      </c>
      <c r="G2500" s="2">
        <f>'Moving Avg'!F2500</f>
        <v>4.6220000000000008</v>
      </c>
      <c r="H2500" s="2">
        <f>'Moving Avg'!G2500</f>
        <v>4.6465999999999994</v>
      </c>
      <c r="I2500" s="2">
        <f>'Moving Avg'!H2500</f>
        <v>4.630593000000002</v>
      </c>
      <c r="J2500" s="6" t="str">
        <f>OBV!F2500</f>
        <v>BEARISH</v>
      </c>
      <c r="K2500" s="6" t="str">
        <f>OBV!G2500</f>
        <v>NEUTRAL</v>
      </c>
      <c r="L2500" s="6" t="str">
        <f>OBV!H2500</f>
        <v>BEARISH DIVERGENCE</v>
      </c>
      <c r="M2500" s="8">
        <f t="shared" si="390"/>
        <v>25</v>
      </c>
      <c r="N2500" s="8">
        <f t="shared" si="391"/>
        <v>45</v>
      </c>
      <c r="O2500" s="8">
        <f t="shared" si="392"/>
        <v>0</v>
      </c>
      <c r="P2500" s="8">
        <f t="shared" si="393"/>
        <v>16.5</v>
      </c>
      <c r="Q2500" s="9">
        <f t="shared" si="394"/>
        <v>26.975000000000001</v>
      </c>
      <c r="R2500" s="9">
        <f t="shared" si="395"/>
        <v>18.125</v>
      </c>
      <c r="S2500" s="9">
        <f t="shared" si="396"/>
        <v>17.925000000000001</v>
      </c>
      <c r="T2500" s="9">
        <f t="shared" si="397"/>
        <v>21.625</v>
      </c>
      <c r="U2500" s="8">
        <f t="shared" si="398"/>
        <v>21.008333333333336</v>
      </c>
      <c r="V2500" s="8">
        <f t="shared" si="399"/>
        <v>21.162500000000001</v>
      </c>
    </row>
    <row r="2501" spans="1:22" ht="13.5" x14ac:dyDescent="0.25">
      <c r="A2501" s="3">
        <f>RSI!A2501</f>
        <v>45645</v>
      </c>
      <c r="B2501" s="2">
        <f>RSI!B2501</f>
        <v>4.6500000000000004</v>
      </c>
      <c r="C2501" s="2">
        <f>RSI!I2501</f>
        <v>51.686236696966709</v>
      </c>
      <c r="D2501" s="2">
        <f>MACD!E2501</f>
        <v>1.7216804755184612E-3</v>
      </c>
      <c r="E2501" s="2">
        <f>MACD!F2501</f>
        <v>6.2901609017999606E-3</v>
      </c>
      <c r="F2501" s="2">
        <f>'Moving Avg'!D2501</f>
        <v>4.6180000000000003</v>
      </c>
      <c r="G2501" s="2">
        <f>'Moving Avg'!F2501</f>
        <v>4.6210000000000004</v>
      </c>
      <c r="H2501" s="2">
        <f>'Moving Avg'!G2501</f>
        <v>4.6449999999999996</v>
      </c>
      <c r="I2501" s="2">
        <f>'Moving Avg'!H2501</f>
        <v>4.6294605000000022</v>
      </c>
      <c r="J2501" s="6" t="str">
        <f>OBV!F2501</f>
        <v>BEARISH</v>
      </c>
      <c r="K2501" s="6" t="str">
        <f>OBV!G2501</f>
        <v>NEUTRAL</v>
      </c>
      <c r="L2501" s="6" t="str">
        <f>OBV!H2501</f>
        <v>BEARISH DIVERGENCE</v>
      </c>
      <c r="M2501" s="8">
        <f t="shared" si="390"/>
        <v>25</v>
      </c>
      <c r="N2501" s="8">
        <f t="shared" si="391"/>
        <v>45</v>
      </c>
      <c r="O2501" s="8">
        <f t="shared" si="392"/>
        <v>0</v>
      </c>
      <c r="P2501" s="8">
        <f t="shared" si="393"/>
        <v>16.5</v>
      </c>
      <c r="Q2501" s="9">
        <f t="shared" si="394"/>
        <v>26.975000000000001</v>
      </c>
      <c r="R2501" s="9">
        <f t="shared" si="395"/>
        <v>18.125</v>
      </c>
      <c r="S2501" s="9">
        <f t="shared" si="396"/>
        <v>17.925000000000001</v>
      </c>
      <c r="T2501" s="9">
        <f t="shared" si="397"/>
        <v>21.625</v>
      </c>
      <c r="U2501" s="8">
        <f t="shared" si="398"/>
        <v>21.008333333333336</v>
      </c>
      <c r="V2501" s="8">
        <f t="shared" si="399"/>
        <v>21.162500000000001</v>
      </c>
    </row>
    <row r="2502" spans="1:22" ht="13.5" x14ac:dyDescent="0.25">
      <c r="A2502" s="3">
        <f>RSI!A2502</f>
        <v>45646</v>
      </c>
      <c r="B2502" s="2">
        <f>RSI!B2502</f>
        <v>4.6500000000000004</v>
      </c>
      <c r="C2502" s="2">
        <f>RSI!I2502</f>
        <v>51.686236696966709</v>
      </c>
      <c r="D2502" s="2">
        <f>MACD!E2502</f>
        <v>1.2779776799582976E-3</v>
      </c>
      <c r="E2502" s="2">
        <f>MACD!F2502</f>
        <v>5.2877242574316287E-3</v>
      </c>
      <c r="F2502" s="2">
        <f>'Moving Avg'!D2502</f>
        <v>4.6239999999999997</v>
      </c>
      <c r="G2502" s="2">
        <f>'Moving Avg'!F2502</f>
        <v>4.6200000000000019</v>
      </c>
      <c r="H2502" s="2">
        <f>'Moving Avg'!G2502</f>
        <v>4.6433999999999997</v>
      </c>
      <c r="I2502" s="2">
        <f>'Moving Avg'!H2502</f>
        <v>4.6283750000000028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0"/>
        <v>25</v>
      </c>
      <c r="N2502" s="8">
        <f t="shared" si="391"/>
        <v>45</v>
      </c>
      <c r="O2502" s="8">
        <f t="shared" si="392"/>
        <v>0</v>
      </c>
      <c r="P2502" s="8">
        <f t="shared" si="393"/>
        <v>16.5</v>
      </c>
      <c r="Q2502" s="9">
        <f t="shared" si="394"/>
        <v>26.975000000000001</v>
      </c>
      <c r="R2502" s="9">
        <f t="shared" si="395"/>
        <v>18.125</v>
      </c>
      <c r="S2502" s="9">
        <f t="shared" si="396"/>
        <v>17.925000000000001</v>
      </c>
      <c r="T2502" s="9">
        <f t="shared" si="397"/>
        <v>21.625</v>
      </c>
      <c r="U2502" s="8">
        <f t="shared" si="398"/>
        <v>21.008333333333336</v>
      </c>
      <c r="V2502" s="8">
        <f t="shared" si="399"/>
        <v>21.162500000000001</v>
      </c>
    </row>
    <row r="2503" spans="1:22" ht="13.5" x14ac:dyDescent="0.25">
      <c r="A2503" s="3">
        <f>RSI!A2503</f>
        <v>45649</v>
      </c>
      <c r="B2503" s="2">
        <f>RSI!B2503</f>
        <v>4.6500000000000004</v>
      </c>
      <c r="C2503" s="2">
        <f>RSI!I2503</f>
        <v>51.686236696966716</v>
      </c>
      <c r="D2503" s="2">
        <f>MACD!E2503</f>
        <v>8.0182332241207632E-4</v>
      </c>
      <c r="E2503" s="2">
        <f>MACD!F2503</f>
        <v>4.390544070427718E-3</v>
      </c>
      <c r="F2503" s="2">
        <f>'Moving Avg'!D2503</f>
        <v>4.6440000000000001</v>
      </c>
      <c r="G2503" s="2">
        <f>'Moving Avg'!F2503</f>
        <v>4.6180000000000012</v>
      </c>
      <c r="H2503" s="2">
        <f>'Moving Avg'!G2503</f>
        <v>4.6419999999999995</v>
      </c>
      <c r="I2503" s="2">
        <f>'Moving Avg'!H2503</f>
        <v>4.6272895000000025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0"/>
        <v>25</v>
      </c>
      <c r="N2503" s="8">
        <f t="shared" si="391"/>
        <v>45</v>
      </c>
      <c r="O2503" s="8">
        <f t="shared" si="392"/>
        <v>50</v>
      </c>
      <c r="P2503" s="8">
        <f t="shared" si="393"/>
        <v>83.5</v>
      </c>
      <c r="Q2503" s="9">
        <f t="shared" si="394"/>
        <v>44.524999999999999</v>
      </c>
      <c r="R2503" s="9">
        <f t="shared" si="395"/>
        <v>52.375</v>
      </c>
      <c r="S2503" s="9">
        <f t="shared" si="396"/>
        <v>60.575000000000003</v>
      </c>
      <c r="T2503" s="9">
        <f t="shared" si="397"/>
        <v>50.875</v>
      </c>
      <c r="U2503" s="8">
        <f t="shared" si="398"/>
        <v>52.491666666666674</v>
      </c>
      <c r="V2503" s="8">
        <f t="shared" si="399"/>
        <v>52.087500000000006</v>
      </c>
    </row>
    <row r="2504" spans="1:22" ht="13.5" x14ac:dyDescent="0.25">
      <c r="A2504" s="3">
        <f>RSI!A2504</f>
        <v>45650</v>
      </c>
      <c r="B2504" s="2">
        <f>RSI!B2504</f>
        <v>4.8099999999999996</v>
      </c>
      <c r="C2504" s="2">
        <f>RSI!I2504</f>
        <v>65.019444034164849</v>
      </c>
      <c r="D2504" s="2">
        <f>MACD!E2504</f>
        <v>-1.462310471637629E-2</v>
      </c>
      <c r="E2504" s="2">
        <f>MACD!F2504</f>
        <v>5.8781431306691645E-4</v>
      </c>
      <c r="F2504" s="2">
        <f>'Moving Avg'!D2504</f>
        <v>4.6760000000000002</v>
      </c>
      <c r="G2504" s="2">
        <f>'Moving Avg'!F2504</f>
        <v>4.6245000000000012</v>
      </c>
      <c r="H2504" s="2">
        <f>'Moving Avg'!G2504</f>
        <v>4.6440000000000001</v>
      </c>
      <c r="I2504" s="2">
        <f>'Moving Avg'!H2504</f>
        <v>4.6273795000000009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0"/>
        <v>25</v>
      </c>
      <c r="N2504" s="8">
        <f t="shared" si="391"/>
        <v>45</v>
      </c>
      <c r="O2504" s="8">
        <f t="shared" si="392"/>
        <v>50</v>
      </c>
      <c r="P2504" s="8">
        <f t="shared" si="393"/>
        <v>83.5</v>
      </c>
      <c r="Q2504" s="9">
        <f t="shared" si="394"/>
        <v>44.524999999999999</v>
      </c>
      <c r="R2504" s="9">
        <f t="shared" si="395"/>
        <v>52.375</v>
      </c>
      <c r="S2504" s="9">
        <f t="shared" si="396"/>
        <v>60.575000000000003</v>
      </c>
      <c r="T2504" s="9">
        <f t="shared" si="397"/>
        <v>50.875</v>
      </c>
      <c r="U2504" s="8">
        <f t="shared" si="398"/>
        <v>52.491666666666674</v>
      </c>
      <c r="V2504" s="8">
        <f t="shared" si="399"/>
        <v>52.087500000000006</v>
      </c>
    </row>
    <row r="2505" spans="1:22" ht="13.5" x14ac:dyDescent="0.25">
      <c r="A2505" s="3">
        <f>RSI!A2505</f>
        <v>45651</v>
      </c>
      <c r="B2505" s="2">
        <f>RSI!B2505</f>
        <v>4.95</v>
      </c>
      <c r="C2505" s="2">
        <f>RSI!I2505</f>
        <v>72.238750930532035</v>
      </c>
      <c r="D2505" s="2">
        <f>MACD!E2505</f>
        <v>-4.2154052841167022E-2</v>
      </c>
      <c r="E2505" s="2">
        <f>MACD!F2505</f>
        <v>-7.9605591177798717E-3</v>
      </c>
      <c r="F2505" s="2">
        <f>'Moving Avg'!D2505</f>
        <v>4.742</v>
      </c>
      <c r="G2505" s="2">
        <f>'Moving Avg'!F2505</f>
        <v>4.652000000000001</v>
      </c>
      <c r="H2505" s="2">
        <f>'Moving Avg'!G2505</f>
        <v>4.6484000000000005</v>
      </c>
      <c r="I2505" s="2">
        <f>'Moving Avg'!H2505</f>
        <v>4.6284045000000011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0</v>
      </c>
      <c r="N2505" s="8">
        <f t="shared" si="391"/>
        <v>100</v>
      </c>
      <c r="O2505" s="8">
        <f t="shared" si="392"/>
        <v>50</v>
      </c>
      <c r="P2505" s="8">
        <f t="shared" si="393"/>
        <v>83.5</v>
      </c>
      <c r="Q2505" s="9">
        <f t="shared" si="394"/>
        <v>55.024999999999999</v>
      </c>
      <c r="R2505" s="9">
        <f t="shared" si="395"/>
        <v>58.375</v>
      </c>
      <c r="S2505" s="9">
        <f t="shared" si="396"/>
        <v>65.075000000000003</v>
      </c>
      <c r="T2505" s="9">
        <f t="shared" si="397"/>
        <v>58.375</v>
      </c>
      <c r="U2505" s="8">
        <f t="shared" si="398"/>
        <v>59.491666666666674</v>
      </c>
      <c r="V2505" s="8">
        <f t="shared" si="399"/>
        <v>59.212500000000006</v>
      </c>
    </row>
    <row r="2506" spans="1:22" ht="13.5" x14ac:dyDescent="0.25">
      <c r="A2506" s="3">
        <f>RSI!A2506</f>
        <v>45652</v>
      </c>
      <c r="B2506" s="2">
        <f>RSI!B2506</f>
        <v>4.95</v>
      </c>
      <c r="C2506" s="2">
        <f>RSI!I2506</f>
        <v>72.238750930532049</v>
      </c>
      <c r="D2506" s="2">
        <f>MACD!E2506</f>
        <v>-6.4155176838182726E-2</v>
      </c>
      <c r="E2506" s="2">
        <f>MACD!F2506</f>
        <v>-1.9199482661860445E-2</v>
      </c>
      <c r="F2506" s="2">
        <f>'Moving Avg'!D2506</f>
        <v>4.8019999999999996</v>
      </c>
      <c r="G2506" s="2">
        <f>'Moving Avg'!F2506</f>
        <v>4.6710000000000012</v>
      </c>
      <c r="H2506" s="2">
        <f>'Moving Avg'!G2506</f>
        <v>4.6528</v>
      </c>
      <c r="I2506" s="2">
        <f>'Moving Avg'!H2506</f>
        <v>4.629382500000002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0</v>
      </c>
      <c r="N2506" s="8">
        <f t="shared" si="391"/>
        <v>100</v>
      </c>
      <c r="O2506" s="8">
        <f t="shared" si="392"/>
        <v>50</v>
      </c>
      <c r="P2506" s="8">
        <f t="shared" si="393"/>
        <v>83.5</v>
      </c>
      <c r="Q2506" s="9">
        <f t="shared" si="394"/>
        <v>55.024999999999999</v>
      </c>
      <c r="R2506" s="9">
        <f t="shared" si="395"/>
        <v>58.375</v>
      </c>
      <c r="S2506" s="9">
        <f t="shared" si="396"/>
        <v>65.075000000000003</v>
      </c>
      <c r="T2506" s="9">
        <f t="shared" si="397"/>
        <v>58.375</v>
      </c>
      <c r="U2506" s="8">
        <f t="shared" si="398"/>
        <v>59.491666666666674</v>
      </c>
      <c r="V2506" s="8">
        <f t="shared" si="399"/>
        <v>59.212500000000006</v>
      </c>
    </row>
    <row r="2507" spans="1:22" ht="13.5" x14ac:dyDescent="0.25">
      <c r="A2507" s="3">
        <f>RSI!A2507</f>
        <v>45653</v>
      </c>
      <c r="B2507" s="2">
        <f>RSI!B2507</f>
        <v>4.95</v>
      </c>
      <c r="C2507" s="2">
        <f>RSI!I2507</f>
        <v>72.238750930532035</v>
      </c>
      <c r="D2507" s="2">
        <f>MACD!E2507</f>
        <v>-8.4422095333414937E-2</v>
      </c>
      <c r="E2507" s="2">
        <f>MACD!F2507</f>
        <v>-3.2244005196171342E-2</v>
      </c>
      <c r="F2507" s="2">
        <f>'Moving Avg'!D2507</f>
        <v>4.8620000000000001</v>
      </c>
      <c r="G2507" s="2">
        <f>'Moving Avg'!F2507</f>
        <v>4.6860000000000008</v>
      </c>
      <c r="H2507" s="2">
        <f>'Moving Avg'!G2507</f>
        <v>4.6579999999999995</v>
      </c>
      <c r="I2507" s="2">
        <f>'Moving Avg'!H2507</f>
        <v>4.6302665000000012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0</v>
      </c>
      <c r="N2507" s="8">
        <f t="shared" si="391"/>
        <v>100</v>
      </c>
      <c r="O2507" s="8">
        <f t="shared" si="392"/>
        <v>50</v>
      </c>
      <c r="P2507" s="8">
        <f t="shared" si="393"/>
        <v>83.5</v>
      </c>
      <c r="Q2507" s="9">
        <f t="shared" si="394"/>
        <v>55.024999999999999</v>
      </c>
      <c r="R2507" s="9">
        <f t="shared" si="395"/>
        <v>58.375</v>
      </c>
      <c r="S2507" s="9">
        <f t="shared" si="396"/>
        <v>65.075000000000003</v>
      </c>
      <c r="T2507" s="9">
        <f t="shared" si="397"/>
        <v>58.375</v>
      </c>
      <c r="U2507" s="8">
        <f t="shared" si="398"/>
        <v>59.491666666666674</v>
      </c>
      <c r="V2507" s="8">
        <f t="shared" si="399"/>
        <v>59.212500000000006</v>
      </c>
    </row>
    <row r="2508" spans="1:22" ht="13.5" x14ac:dyDescent="0.25">
      <c r="A2508" s="3">
        <f>RSI!A2508</f>
        <v>45656</v>
      </c>
      <c r="B2508" s="2">
        <f>RSI!B2508</f>
        <v>4.95</v>
      </c>
      <c r="C2508" s="2">
        <f>RSI!I2508</f>
        <v>72.238750930532035</v>
      </c>
      <c r="D2508" s="2">
        <f>MACD!E2508</f>
        <v>-0.11386857454952715</v>
      </c>
      <c r="E2508" s="2">
        <f>MACD!F2508</f>
        <v>-4.8568919066842506E-2</v>
      </c>
      <c r="F2508" s="2">
        <f>'Moving Avg'!D2508</f>
        <v>4.9219999999999997</v>
      </c>
      <c r="G2508" s="2">
        <f>'Moving Avg'!F2508</f>
        <v>4.7015000000000011</v>
      </c>
      <c r="H2508" s="2">
        <f>'Moving Avg'!G2508</f>
        <v>4.6631999999999998</v>
      </c>
      <c r="I2508" s="2">
        <f>'Moving Avg'!H2508</f>
        <v>4.6311505000000013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0</v>
      </c>
      <c r="N2508" s="8">
        <f t="shared" si="391"/>
        <v>100</v>
      </c>
      <c r="O2508" s="8">
        <f t="shared" si="392"/>
        <v>50</v>
      </c>
      <c r="P2508" s="8">
        <f t="shared" si="393"/>
        <v>83.5</v>
      </c>
      <c r="Q2508" s="9">
        <f t="shared" si="394"/>
        <v>55.024999999999999</v>
      </c>
      <c r="R2508" s="9">
        <f t="shared" si="395"/>
        <v>58.375</v>
      </c>
      <c r="S2508" s="9">
        <f t="shared" si="396"/>
        <v>65.075000000000003</v>
      </c>
      <c r="T2508" s="9">
        <f t="shared" si="397"/>
        <v>58.375</v>
      </c>
      <c r="U2508" s="8">
        <f t="shared" si="398"/>
        <v>59.491666666666674</v>
      </c>
      <c r="V2508" s="8">
        <f t="shared" si="399"/>
        <v>59.212500000000006</v>
      </c>
    </row>
    <row r="2509" spans="1:22" ht="13.5" x14ac:dyDescent="0.25">
      <c r="A2509" s="3">
        <f>RSI!A2509</f>
        <v>45657</v>
      </c>
      <c r="B2509" s="2">
        <f>RSI!B2509</f>
        <v>4.95</v>
      </c>
      <c r="C2509" s="2">
        <f>RSI!I2509</f>
        <v>72.238750930532035</v>
      </c>
      <c r="D2509" s="2">
        <f>MACD!E2509</f>
        <v>-0.12481531952454894</v>
      </c>
      <c r="E2509" s="2">
        <f>MACD!F2509</f>
        <v>-6.3818199158383798E-2</v>
      </c>
      <c r="F2509" s="2">
        <f>'Moving Avg'!D2509</f>
        <v>4.95</v>
      </c>
      <c r="G2509" s="2">
        <f>'Moving Avg'!F2509</f>
        <v>4.7175000000000002</v>
      </c>
      <c r="H2509" s="2">
        <f>'Moving Avg'!G2509</f>
        <v>4.6683999999999992</v>
      </c>
      <c r="I2509" s="2">
        <f>'Moving Avg'!H2509</f>
        <v>4.6320345000000023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0</v>
      </c>
      <c r="N2509" s="8">
        <f t="shared" si="391"/>
        <v>100</v>
      </c>
      <c r="O2509" s="8">
        <f t="shared" si="392"/>
        <v>50</v>
      </c>
      <c r="P2509" s="8">
        <f t="shared" si="393"/>
        <v>83.5</v>
      </c>
      <c r="Q2509" s="9">
        <f t="shared" si="394"/>
        <v>55.024999999999999</v>
      </c>
      <c r="R2509" s="9">
        <f t="shared" si="395"/>
        <v>58.375</v>
      </c>
      <c r="S2509" s="9">
        <f t="shared" si="396"/>
        <v>65.075000000000003</v>
      </c>
      <c r="T2509" s="9">
        <f t="shared" si="397"/>
        <v>58.375</v>
      </c>
      <c r="U2509" s="8">
        <f t="shared" si="398"/>
        <v>59.491666666666674</v>
      </c>
      <c r="V2509" s="8">
        <f t="shared" si="399"/>
        <v>59.212500000000006</v>
      </c>
    </row>
    <row r="2510" spans="1:22" ht="13.5" x14ac:dyDescent="0.25">
      <c r="A2510" s="3">
        <f>RSI!A2510</f>
        <v>45659</v>
      </c>
      <c r="B2510" s="2">
        <f>RSI!B2510</f>
        <v>4.92</v>
      </c>
      <c r="C2510" s="2">
        <f>RSI!I2510</f>
        <v>67.8897486700331</v>
      </c>
      <c r="D2510" s="2">
        <f>MACD!E2510</f>
        <v>-0.13778139812863177</v>
      </c>
      <c r="E2510" s="2">
        <f>MACD!F2510</f>
        <v>-7.8610838952433398E-2</v>
      </c>
      <c r="F2510" s="2">
        <f>'Moving Avg'!D2510</f>
        <v>4.944</v>
      </c>
      <c r="G2510" s="2">
        <f>'Moving Avg'!F2510</f>
        <v>4.7309999999999999</v>
      </c>
      <c r="H2510" s="2">
        <f>'Moving Avg'!G2510</f>
        <v>4.6739999999999995</v>
      </c>
      <c r="I2510" s="2">
        <f>'Moving Avg'!H2510</f>
        <v>4.6328625000000017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25</v>
      </c>
      <c r="N2510" s="8">
        <f t="shared" si="391"/>
        <v>100</v>
      </c>
      <c r="O2510" s="8">
        <f t="shared" si="392"/>
        <v>50</v>
      </c>
      <c r="P2510" s="8">
        <f t="shared" si="393"/>
        <v>16.5</v>
      </c>
      <c r="Q2510" s="9">
        <f t="shared" si="394"/>
        <v>53.725000000000001</v>
      </c>
      <c r="R2510" s="9">
        <f t="shared" si="395"/>
        <v>46.625</v>
      </c>
      <c r="S2510" s="9">
        <f t="shared" si="396"/>
        <v>38.674999999999997</v>
      </c>
      <c r="T2510" s="9">
        <f t="shared" si="397"/>
        <v>47.875</v>
      </c>
      <c r="U2510" s="8">
        <f t="shared" si="398"/>
        <v>46.341666666666661</v>
      </c>
      <c r="V2510" s="8">
        <f t="shared" si="399"/>
        <v>46.724999999999994</v>
      </c>
    </row>
    <row r="2511" spans="1:22" ht="13.5" x14ac:dyDescent="0.25">
      <c r="A2511" s="3">
        <f>RSI!A2511</f>
        <v>45660</v>
      </c>
      <c r="B2511" s="2">
        <f>RSI!B2511</f>
        <v>4.92</v>
      </c>
      <c r="C2511" s="2">
        <f>RSI!I2511</f>
        <v>67.8897486700331</v>
      </c>
      <c r="D2511" s="2">
        <f>MACD!E2511</f>
        <v>-0.14517326714176004</v>
      </c>
      <c r="E2511" s="2">
        <f>MACD!F2511</f>
        <v>-9.1923324590298741E-2</v>
      </c>
      <c r="F2511" s="2">
        <f>'Moving Avg'!D2511</f>
        <v>4.9380000000000006</v>
      </c>
      <c r="G2511" s="2">
        <f>'Moving Avg'!F2511</f>
        <v>4.7455000000000007</v>
      </c>
      <c r="H2511" s="2">
        <f>'Moving Avg'!G2511</f>
        <v>4.6803999999999988</v>
      </c>
      <c r="I2511" s="2">
        <f>'Moving Avg'!H2511</f>
        <v>4.6335965000000012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16.5</v>
      </c>
      <c r="Q2511" s="9">
        <f t="shared" si="394"/>
        <v>53.725000000000001</v>
      </c>
      <c r="R2511" s="9">
        <f t="shared" si="395"/>
        <v>46.625</v>
      </c>
      <c r="S2511" s="9">
        <f t="shared" si="396"/>
        <v>38.674999999999997</v>
      </c>
      <c r="T2511" s="9">
        <f t="shared" si="397"/>
        <v>47.875</v>
      </c>
      <c r="U2511" s="8">
        <f t="shared" si="398"/>
        <v>46.341666666666661</v>
      </c>
      <c r="V2511" s="8">
        <f t="shared" si="399"/>
        <v>46.724999999999994</v>
      </c>
    </row>
    <row r="2512" spans="1:22" ht="13.5" x14ac:dyDescent="0.25">
      <c r="A2512" s="3">
        <f>RSI!A2512</f>
        <v>45663</v>
      </c>
      <c r="B2512" s="2">
        <f>RSI!B2512</f>
        <v>4.9000000000000004</v>
      </c>
      <c r="C2512" s="2">
        <f>RSI!I2512</f>
        <v>64.870195244296141</v>
      </c>
      <c r="D2512" s="2">
        <f>MACD!E2512</f>
        <v>-0.1509056628968688</v>
      </c>
      <c r="E2512" s="2">
        <f>MACD!F2512</f>
        <v>-0.10371979225161275</v>
      </c>
      <c r="F2512" s="2">
        <f>'Moving Avg'!D2512</f>
        <v>4.9279999999999999</v>
      </c>
      <c r="G2512" s="2">
        <f>'Moving Avg'!F2512</f>
        <v>4.7585000000000006</v>
      </c>
      <c r="H2512" s="2">
        <f>'Moving Avg'!G2512</f>
        <v>4.686799999999999</v>
      </c>
      <c r="I2512" s="2">
        <f>'Moving Avg'!H2512</f>
        <v>4.6342305000000019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16.5</v>
      </c>
      <c r="Q2512" s="9">
        <f t="shared" si="394"/>
        <v>53.725000000000001</v>
      </c>
      <c r="R2512" s="9">
        <f t="shared" si="395"/>
        <v>46.625</v>
      </c>
      <c r="S2512" s="9">
        <f t="shared" si="396"/>
        <v>38.674999999999997</v>
      </c>
      <c r="T2512" s="9">
        <f t="shared" si="397"/>
        <v>47.875</v>
      </c>
      <c r="U2512" s="8">
        <f t="shared" si="398"/>
        <v>46.341666666666661</v>
      </c>
      <c r="V2512" s="8">
        <f t="shared" si="399"/>
        <v>46.724999999999994</v>
      </c>
    </row>
    <row r="2513" spans="1:22" ht="13.5" x14ac:dyDescent="0.25">
      <c r="A2513" s="3">
        <f>RSI!A2513</f>
        <v>45664</v>
      </c>
      <c r="B2513" s="2">
        <f>RSI!B2513</f>
        <v>4.87</v>
      </c>
      <c r="C2513" s="2">
        <f>RSI!I2513</f>
        <v>60.521825375168532</v>
      </c>
      <c r="D2513" s="2">
        <f>MACD!E2513</f>
        <v>-0.15430391412498068</v>
      </c>
      <c r="E2513" s="2">
        <f>MACD!F2513</f>
        <v>-0.11383661662628633</v>
      </c>
      <c r="F2513" s="2">
        <f>'Moving Avg'!D2513</f>
        <v>4.9120000000000008</v>
      </c>
      <c r="G2513" s="2">
        <f>'Moving Avg'!F2513</f>
        <v>4.7700000000000014</v>
      </c>
      <c r="H2513" s="2">
        <f>'Moving Avg'!G2513</f>
        <v>4.6931999999999992</v>
      </c>
      <c r="I2513" s="2">
        <f>'Moving Avg'!H2513</f>
        <v>4.6344330000000022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16.5</v>
      </c>
      <c r="Q2513" s="9">
        <f t="shared" si="394"/>
        <v>53.725000000000001</v>
      </c>
      <c r="R2513" s="9">
        <f t="shared" si="395"/>
        <v>46.625</v>
      </c>
      <c r="S2513" s="9">
        <f t="shared" si="396"/>
        <v>38.674999999999997</v>
      </c>
      <c r="T2513" s="9">
        <f t="shared" si="397"/>
        <v>47.875</v>
      </c>
      <c r="U2513" s="8">
        <f t="shared" si="398"/>
        <v>46.341666666666661</v>
      </c>
      <c r="V2513" s="8">
        <f t="shared" si="399"/>
        <v>46.724999999999994</v>
      </c>
    </row>
    <row r="2514" spans="1:22" ht="13.5" x14ac:dyDescent="0.25">
      <c r="A2514" s="3">
        <f>RSI!A2514</f>
        <v>45665</v>
      </c>
      <c r="B2514" s="2">
        <f>RSI!B2514</f>
        <v>4.8600000000000003</v>
      </c>
      <c r="C2514" s="2">
        <f>RSI!I2514</f>
        <v>59.099725286504665</v>
      </c>
      <c r="D2514" s="2">
        <f>MACD!E2514</f>
        <v>-0.13235890965555441</v>
      </c>
      <c r="E2514" s="2">
        <f>MACD!F2514</f>
        <v>-0.11754107523213995</v>
      </c>
      <c r="F2514" s="2">
        <f>'Moving Avg'!D2514</f>
        <v>4.8940000000000001</v>
      </c>
      <c r="G2514" s="2">
        <f>'Moving Avg'!F2514</f>
        <v>4.7820000000000018</v>
      </c>
      <c r="H2514" s="2">
        <f>'Moving Avg'!G2514</f>
        <v>4.7005999999999997</v>
      </c>
      <c r="I2514" s="2">
        <f>'Moving Avg'!H2514</f>
        <v>4.634679000000002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45</v>
      </c>
      <c r="O2514" s="8">
        <f t="shared" si="392"/>
        <v>50</v>
      </c>
      <c r="P2514" s="8">
        <f t="shared" si="393"/>
        <v>16.5</v>
      </c>
      <c r="Q2514" s="9">
        <f t="shared" si="394"/>
        <v>34.475000000000001</v>
      </c>
      <c r="R2514" s="9">
        <f t="shared" si="395"/>
        <v>35.625</v>
      </c>
      <c r="S2514" s="9">
        <f t="shared" si="396"/>
        <v>30.425000000000001</v>
      </c>
      <c r="T2514" s="9">
        <f t="shared" si="397"/>
        <v>34.125</v>
      </c>
      <c r="U2514" s="8">
        <f t="shared" si="398"/>
        <v>33.508333333333333</v>
      </c>
      <c r="V2514" s="8">
        <f t="shared" si="399"/>
        <v>33.662499999999994</v>
      </c>
    </row>
    <row r="2515" spans="1:22" ht="13.5" x14ac:dyDescent="0.25">
      <c r="A2515" s="3">
        <f>RSI!A2515</f>
        <v>45666</v>
      </c>
      <c r="B2515" s="2">
        <f>RSI!B2515</f>
        <v>4.87</v>
      </c>
      <c r="C2515" s="2">
        <f>RSI!I2515</f>
        <v>60.109154955282314</v>
      </c>
      <c r="D2515" s="2">
        <f>MACD!E2515</f>
        <v>-9.3429246214771666E-2</v>
      </c>
      <c r="E2515" s="2">
        <f>MACD!F2515</f>
        <v>-0.1127187094286663</v>
      </c>
      <c r="F2515" s="2">
        <f>'Moving Avg'!D2515</f>
        <v>4.8840000000000003</v>
      </c>
      <c r="G2515" s="2">
        <f>'Moving Avg'!F2515</f>
        <v>4.7955000000000014</v>
      </c>
      <c r="H2515" s="2">
        <f>'Moving Avg'!G2515</f>
        <v>4.7079999999999993</v>
      </c>
      <c r="I2515" s="2">
        <f>'Moving Avg'!H2515</f>
        <v>4.6349750000000025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4.87</v>
      </c>
      <c r="C2516" s="2">
        <f>RSI!I2516</f>
        <v>60.109154955282307</v>
      </c>
      <c r="D2516" s="2">
        <f>MACD!E2516</f>
        <v>-6.0952395983790986E-2</v>
      </c>
      <c r="E2516" s="2">
        <f>MACD!F2516</f>
        <v>-0.10236544673969124</v>
      </c>
      <c r="F2516" s="2">
        <f>'Moving Avg'!D2516</f>
        <v>4.8740000000000006</v>
      </c>
      <c r="G2516" s="2">
        <f>'Moving Avg'!F2516</f>
        <v>4.8080000000000016</v>
      </c>
      <c r="H2516" s="2">
        <f>'Moving Avg'!G2516</f>
        <v>4.7145999999999999</v>
      </c>
      <c r="I2516" s="2">
        <f>'Moving Avg'!H2516</f>
        <v>4.6352710000000021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16.5</v>
      </c>
      <c r="Q2516" s="9">
        <f t="shared" si="394"/>
        <v>18.725000000000001</v>
      </c>
      <c r="R2516" s="9">
        <f t="shared" si="395"/>
        <v>26.625</v>
      </c>
      <c r="S2516" s="9">
        <f t="shared" si="396"/>
        <v>23.675000000000001</v>
      </c>
      <c r="T2516" s="9">
        <f t="shared" si="397"/>
        <v>22.875</v>
      </c>
      <c r="U2516" s="8">
        <f t="shared" si="398"/>
        <v>23.008333333333336</v>
      </c>
      <c r="V2516" s="8">
        <f t="shared" si="399"/>
        <v>22.975000000000001</v>
      </c>
    </row>
    <row r="2517" spans="1:22" ht="13.5" x14ac:dyDescent="0.25">
      <c r="A2517" s="3">
        <f>RSI!A2517</f>
        <v>45670</v>
      </c>
      <c r="B2517" s="2">
        <f>RSI!B2517</f>
        <v>4.8499999999999996</v>
      </c>
      <c r="C2517" s="2">
        <f>RSI!I2517</f>
        <v>56.854435539162282</v>
      </c>
      <c r="D2517" s="2">
        <f>MACD!E2517</f>
        <v>-3.241979371183934E-2</v>
      </c>
      <c r="E2517" s="2">
        <f>MACD!F2517</f>
        <v>-8.8376316134120864E-2</v>
      </c>
      <c r="F2517" s="2">
        <f>'Moving Avg'!D2517</f>
        <v>4.8639999999999999</v>
      </c>
      <c r="G2517" s="2">
        <f>'Moving Avg'!F2517</f>
        <v>4.8195000000000014</v>
      </c>
      <c r="H2517" s="2">
        <f>'Moving Avg'!G2517</f>
        <v>4.7206000000000001</v>
      </c>
      <c r="I2517" s="2">
        <f>'Moving Avg'!H2517</f>
        <v>4.635467000000002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16.5</v>
      </c>
      <c r="Q2517" s="9">
        <f t="shared" si="394"/>
        <v>18.725000000000001</v>
      </c>
      <c r="R2517" s="9">
        <f t="shared" si="395"/>
        <v>26.625</v>
      </c>
      <c r="S2517" s="9">
        <f t="shared" si="396"/>
        <v>23.675000000000001</v>
      </c>
      <c r="T2517" s="9">
        <f t="shared" si="397"/>
        <v>22.875</v>
      </c>
      <c r="U2517" s="8">
        <f t="shared" si="398"/>
        <v>23.008333333333336</v>
      </c>
      <c r="V2517" s="8">
        <f t="shared" si="399"/>
        <v>22.975000000000001</v>
      </c>
    </row>
    <row r="2518" spans="1:22" ht="13.5" x14ac:dyDescent="0.25">
      <c r="A2518" s="3">
        <f>RSI!A2518</f>
        <v>45671</v>
      </c>
      <c r="B2518" s="2">
        <f>RSI!B2518</f>
        <v>4.84</v>
      </c>
      <c r="C2518" s="2">
        <f>RSI!I2518</f>
        <v>55.243749958145692</v>
      </c>
      <c r="D2518" s="2">
        <f>MACD!E2518</f>
        <v>-7.8153925732813434E-3</v>
      </c>
      <c r="E2518" s="2">
        <f>MACD!F2518</f>
        <v>-7.2264131421952968E-2</v>
      </c>
      <c r="F2518" s="2">
        <f>'Moving Avg'!D2518</f>
        <v>4.8580000000000005</v>
      </c>
      <c r="G2518" s="2">
        <f>'Moving Avg'!F2518</f>
        <v>4.8340000000000014</v>
      </c>
      <c r="H2518" s="2">
        <f>'Moving Avg'!G2518</f>
        <v>4.7263999999999999</v>
      </c>
      <c r="I2518" s="2">
        <f>'Moving Avg'!H2518</f>
        <v>4.6356130000000029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0</v>
      </c>
      <c r="O2518" s="8">
        <f t="shared" si="392"/>
        <v>50</v>
      </c>
      <c r="P2518" s="8">
        <f t="shared" si="393"/>
        <v>16.5</v>
      </c>
      <c r="Q2518" s="9">
        <f t="shared" si="394"/>
        <v>18.725000000000001</v>
      </c>
      <c r="R2518" s="9">
        <f t="shared" si="395"/>
        <v>26.625</v>
      </c>
      <c r="S2518" s="9">
        <f t="shared" si="396"/>
        <v>23.675000000000001</v>
      </c>
      <c r="T2518" s="9">
        <f t="shared" si="397"/>
        <v>22.875</v>
      </c>
      <c r="U2518" s="8">
        <f t="shared" si="398"/>
        <v>23.008333333333336</v>
      </c>
      <c r="V2518" s="8">
        <f t="shared" si="399"/>
        <v>22.975000000000001</v>
      </c>
    </row>
    <row r="2519" spans="1:22" ht="13.5" x14ac:dyDescent="0.25">
      <c r="A2519" s="3">
        <f>RSI!A2519</f>
        <v>45672</v>
      </c>
      <c r="B2519" s="2">
        <f>RSI!B2519</f>
        <v>4.79</v>
      </c>
      <c r="C2519" s="2">
        <f>RSI!I2519</f>
        <v>47.931922202676347</v>
      </c>
      <c r="D2519" s="2">
        <f>MACD!E2519</f>
        <v>1.6507889145796817E-2</v>
      </c>
      <c r="E2519" s="2">
        <f>MACD!F2519</f>
        <v>-5.4509727308403012E-2</v>
      </c>
      <c r="F2519" s="2">
        <f>'Moving Avg'!D2519</f>
        <v>4.8439999999999994</v>
      </c>
      <c r="G2519" s="2">
        <f>'Moving Avg'!F2519</f>
        <v>4.8410000000000011</v>
      </c>
      <c r="H2519" s="2">
        <f>'Moving Avg'!G2519</f>
        <v>4.7294</v>
      </c>
      <c r="I2519" s="2">
        <f>'Moving Avg'!H2519</f>
        <v>4.6358380000000015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0</v>
      </c>
      <c r="O2519" s="8">
        <f t="shared" si="392"/>
        <v>50</v>
      </c>
      <c r="P2519" s="8">
        <f t="shared" si="393"/>
        <v>16.5</v>
      </c>
      <c r="Q2519" s="9">
        <f t="shared" si="394"/>
        <v>18.725000000000001</v>
      </c>
      <c r="R2519" s="9">
        <f t="shared" si="395"/>
        <v>26.625</v>
      </c>
      <c r="S2519" s="9">
        <f t="shared" si="396"/>
        <v>23.675000000000001</v>
      </c>
      <c r="T2519" s="9">
        <f t="shared" si="397"/>
        <v>22.875</v>
      </c>
      <c r="U2519" s="8">
        <f t="shared" si="398"/>
        <v>23.008333333333336</v>
      </c>
      <c r="V2519" s="8">
        <f t="shared" si="399"/>
        <v>22.975000000000001</v>
      </c>
    </row>
    <row r="2520" spans="1:22" ht="13.5" x14ac:dyDescent="0.25">
      <c r="A2520" s="3">
        <f>RSI!A2520</f>
        <v>45673</v>
      </c>
      <c r="B2520" s="2">
        <f>RSI!B2520</f>
        <v>4.75</v>
      </c>
      <c r="C2520" s="2">
        <f>RSI!I2520</f>
        <v>43.025718223997444</v>
      </c>
      <c r="D2520" s="2">
        <f>MACD!E2520</f>
        <v>3.5547407425465138E-2</v>
      </c>
      <c r="E2520" s="2">
        <f>MACD!F2520</f>
        <v>-3.6498300361629384E-2</v>
      </c>
      <c r="F2520" s="2">
        <f>'Moving Avg'!D2520</f>
        <v>4.8199999999999994</v>
      </c>
      <c r="G2520" s="2">
        <f>'Moving Avg'!F2520</f>
        <v>4.847500000000001</v>
      </c>
      <c r="H2520" s="2">
        <f>'Moving Avg'!G2520</f>
        <v>4.7298</v>
      </c>
      <c r="I2520" s="2">
        <f>'Moving Avg'!H2520</f>
        <v>4.6356750000000018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25</v>
      </c>
      <c r="N2520" s="8">
        <f t="shared" si="391"/>
        <v>0</v>
      </c>
      <c r="O2520" s="8">
        <f t="shared" si="392"/>
        <v>50</v>
      </c>
      <c r="P2520" s="8">
        <f t="shared" si="393"/>
        <v>16.5</v>
      </c>
      <c r="Q2520" s="9">
        <f t="shared" si="394"/>
        <v>18.725000000000001</v>
      </c>
      <c r="R2520" s="9">
        <f t="shared" si="395"/>
        <v>26.625</v>
      </c>
      <c r="S2520" s="9">
        <f t="shared" si="396"/>
        <v>23.675000000000001</v>
      </c>
      <c r="T2520" s="9">
        <f t="shared" si="397"/>
        <v>22.875</v>
      </c>
      <c r="U2520" s="8">
        <f t="shared" si="398"/>
        <v>23.008333333333336</v>
      </c>
      <c r="V2520" s="8">
        <f t="shared" si="399"/>
        <v>22.975000000000001</v>
      </c>
    </row>
    <row r="2521" spans="1:22" ht="13.5" x14ac:dyDescent="0.25">
      <c r="A2521" s="3">
        <f>RSI!A2521</f>
        <v>45674</v>
      </c>
      <c r="B2521" s="2">
        <f>RSI!B2521</f>
        <v>4.82</v>
      </c>
      <c r="C2521" s="2">
        <f>RSI!I2521</f>
        <v>52.239045246357762</v>
      </c>
      <c r="D2521" s="2">
        <f>MACD!E2521</f>
        <v>4.6811447018647812E-2</v>
      </c>
      <c r="E2521" s="2">
        <f>MACD!F2521</f>
        <v>-1.9836350885573947E-2</v>
      </c>
      <c r="F2521" s="2">
        <f>'Moving Avg'!D2521</f>
        <v>4.8100000000000005</v>
      </c>
      <c r="G2521" s="2">
        <f>'Moving Avg'!F2521</f>
        <v>4.8559999999999999</v>
      </c>
      <c r="H2521" s="2">
        <f>'Moving Avg'!G2521</f>
        <v>4.7315999999999994</v>
      </c>
      <c r="I2521" s="2">
        <f>'Moving Avg'!H2521</f>
        <v>4.6358150000000009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16.5</v>
      </c>
      <c r="Q2521" s="9">
        <f t="shared" si="394"/>
        <v>18.725000000000001</v>
      </c>
      <c r="R2521" s="9">
        <f t="shared" si="395"/>
        <v>26.625</v>
      </c>
      <c r="S2521" s="9">
        <f t="shared" si="396"/>
        <v>23.675000000000001</v>
      </c>
      <c r="T2521" s="9">
        <f t="shared" si="397"/>
        <v>22.875</v>
      </c>
      <c r="U2521" s="8">
        <f t="shared" si="398"/>
        <v>23.008333333333336</v>
      </c>
      <c r="V2521" s="8">
        <f t="shared" si="399"/>
        <v>22.975000000000001</v>
      </c>
    </row>
    <row r="2522" spans="1:22" ht="13.5" x14ac:dyDescent="0.25">
      <c r="A2522" s="3">
        <f>RSI!A2522</f>
        <v>45677</v>
      </c>
      <c r="B2522" s="2">
        <f>RSI!B2522</f>
        <v>4.83</v>
      </c>
      <c r="C2522" s="2">
        <f>RSI!I2522</f>
        <v>53.398422795343002</v>
      </c>
      <c r="D2522" s="2">
        <f>MACD!E2522</f>
        <v>5.2425022802267129E-2</v>
      </c>
      <c r="E2522" s="2">
        <f>MACD!F2522</f>
        <v>-5.3840761480057307E-3</v>
      </c>
      <c r="F2522" s="2">
        <f>'Moving Avg'!D2522</f>
        <v>4.806</v>
      </c>
      <c r="G2522" s="2">
        <f>'Moving Avg'!F2522</f>
        <v>4.8650000000000002</v>
      </c>
      <c r="H2522" s="2">
        <f>'Moving Avg'!G2522</f>
        <v>4.7335999999999991</v>
      </c>
      <c r="I2522" s="2">
        <f>'Moving Avg'!H2522</f>
        <v>4.6360990000000006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4.8499999999999996</v>
      </c>
      <c r="C2523" s="2">
        <f>RSI!I2523</f>
        <v>55.713867025518155</v>
      </c>
      <c r="D2523" s="2">
        <f>MACD!E2523</f>
        <v>5.0926542031003663E-2</v>
      </c>
      <c r="E2523" s="2">
        <f>MACD!F2523</f>
        <v>5.8780474877961489E-3</v>
      </c>
      <c r="F2523" s="2">
        <f>'Moving Avg'!D2523</f>
        <v>4.8079999999999998</v>
      </c>
      <c r="G2523" s="2">
        <f>'Moving Avg'!F2523</f>
        <v>4.8749999999999991</v>
      </c>
      <c r="H2523" s="2">
        <f>'Moving Avg'!G2523</f>
        <v>4.7363999999999997</v>
      </c>
      <c r="I2523" s="2">
        <f>'Moving Avg'!H2523</f>
        <v>4.636483000000001</v>
      </c>
      <c r="J2523" s="6" t="str">
        <f>OBV!F2523</f>
        <v>BEARISH</v>
      </c>
      <c r="K2523" s="6" t="str">
        <f>OBV!G2523</f>
        <v>NEUTRAL</v>
      </c>
      <c r="L2523" s="6" t="str">
        <f>OBV!H2523</f>
        <v>BEARISH DIVERGENCE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16.5</v>
      </c>
      <c r="Q2523" s="9">
        <f t="shared" si="394"/>
        <v>18.725000000000001</v>
      </c>
      <c r="R2523" s="9">
        <f t="shared" si="395"/>
        <v>26.625</v>
      </c>
      <c r="S2523" s="9">
        <f t="shared" si="396"/>
        <v>23.675000000000001</v>
      </c>
      <c r="T2523" s="9">
        <f t="shared" si="397"/>
        <v>22.875</v>
      </c>
      <c r="U2523" s="8">
        <f t="shared" si="398"/>
        <v>23.008333333333336</v>
      </c>
      <c r="V2523" s="8">
        <f t="shared" si="399"/>
        <v>22.975000000000001</v>
      </c>
    </row>
    <row r="2524" spans="1:22" ht="13.5" x14ac:dyDescent="0.25">
      <c r="A2524" s="3">
        <f>RSI!A2524</f>
        <v>45679</v>
      </c>
      <c r="B2524" s="2">
        <f>RSI!B2524</f>
        <v>4.8600000000000003</v>
      </c>
      <c r="C2524" s="2">
        <f>RSI!I2524</f>
        <v>56.867824387274084</v>
      </c>
      <c r="D2524" s="2">
        <f>MACD!E2524</f>
        <v>4.7120877130086392E-2</v>
      </c>
      <c r="E2524" s="2">
        <f>MACD!F2524</f>
        <v>1.4126613416254197E-2</v>
      </c>
      <c r="F2524" s="2">
        <f>'Moving Avg'!D2524</f>
        <v>4.8220000000000001</v>
      </c>
      <c r="G2524" s="2">
        <f>'Moving Avg'!F2524</f>
        <v>4.8774999999999995</v>
      </c>
      <c r="H2524" s="2">
        <f>'Moving Avg'!G2524</f>
        <v>4.7389999999999999</v>
      </c>
      <c r="I2524" s="2">
        <f>'Moving Avg'!H2524</f>
        <v>4.6369170000000004</v>
      </c>
      <c r="J2524" s="6" t="str">
        <f>OBV!F2524</f>
        <v>BEARISH</v>
      </c>
      <c r="K2524" s="6" t="str">
        <f>OBV!G2524</f>
        <v>NEUTRAL</v>
      </c>
      <c r="L2524" s="6" t="str">
        <f>OBV!H2524</f>
        <v>BEARISH DIVERGENCE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16.5</v>
      </c>
      <c r="Q2524" s="9">
        <f t="shared" si="394"/>
        <v>18.725000000000001</v>
      </c>
      <c r="R2524" s="9">
        <f t="shared" si="395"/>
        <v>26.625</v>
      </c>
      <c r="S2524" s="9">
        <f t="shared" si="396"/>
        <v>23.675000000000001</v>
      </c>
      <c r="T2524" s="9">
        <f t="shared" si="397"/>
        <v>22.875</v>
      </c>
      <c r="U2524" s="8">
        <f t="shared" si="398"/>
        <v>23.008333333333336</v>
      </c>
      <c r="V2524" s="8">
        <f t="shared" si="399"/>
        <v>22.975000000000001</v>
      </c>
    </row>
    <row r="2525" spans="1:22" ht="13.5" x14ac:dyDescent="0.25">
      <c r="A2525" s="3">
        <f>RSI!A2525</f>
        <v>45680</v>
      </c>
      <c r="B2525" s="2">
        <f>RSI!B2525</f>
        <v>4.8600000000000003</v>
      </c>
      <c r="C2525" s="2">
        <f>RSI!I2525</f>
        <v>56.867824387274084</v>
      </c>
      <c r="D2525" s="2">
        <f>MACD!E2525</f>
        <v>4.5140702325891624E-2</v>
      </c>
      <c r="E2525" s="2">
        <f>MACD!F2525</f>
        <v>2.0329431198181681E-2</v>
      </c>
      <c r="F2525" s="2">
        <f>'Moving Avg'!D2525</f>
        <v>4.8439999999999994</v>
      </c>
      <c r="G2525" s="2">
        <f>'Moving Avg'!F2525</f>
        <v>4.8729999999999993</v>
      </c>
      <c r="H2525" s="2">
        <f>'Moving Avg'!G2525</f>
        <v>4.7423999999999999</v>
      </c>
      <c r="I2525" s="2">
        <f>'Moving Avg'!H2525</f>
        <v>4.6373510000000007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83.5</v>
      </c>
      <c r="Q2525" s="9">
        <f t="shared" si="394"/>
        <v>28.774999999999999</v>
      </c>
      <c r="R2525" s="9">
        <f t="shared" si="395"/>
        <v>43.375</v>
      </c>
      <c r="S2525" s="9">
        <f t="shared" si="396"/>
        <v>53.825000000000003</v>
      </c>
      <c r="T2525" s="9">
        <f t="shared" si="397"/>
        <v>39.625</v>
      </c>
      <c r="U2525" s="8">
        <f t="shared" si="398"/>
        <v>41.991666666666667</v>
      </c>
      <c r="V2525" s="8">
        <f t="shared" si="399"/>
        <v>41.400000000000006</v>
      </c>
    </row>
    <row r="2526" spans="1:22" ht="13.5" x14ac:dyDescent="0.25">
      <c r="A2526" s="3">
        <f>RSI!A2526</f>
        <v>45681</v>
      </c>
      <c r="B2526" s="2">
        <f>RSI!B2526</f>
        <v>4.8</v>
      </c>
      <c r="C2526" s="2">
        <f>RSI!I2526</f>
        <v>48.139273447241898</v>
      </c>
      <c r="D2526" s="2">
        <f>MACD!E2526</f>
        <v>4.7633263920031865E-2</v>
      </c>
      <c r="E2526" s="2">
        <f>MACD!F2526</f>
        <v>2.5790197742551719E-2</v>
      </c>
      <c r="F2526" s="2">
        <f>'Moving Avg'!D2526</f>
        <v>4.84</v>
      </c>
      <c r="G2526" s="2">
        <f>'Moving Avg'!F2526</f>
        <v>4.865499999999999</v>
      </c>
      <c r="H2526" s="2">
        <f>'Moving Avg'!G2526</f>
        <v>4.7438000000000002</v>
      </c>
      <c r="I2526" s="2">
        <f>'Moving Avg'!H2526</f>
        <v>4.6374849999999999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66.5</v>
      </c>
      <c r="Q2526" s="9">
        <f t="shared" si="394"/>
        <v>26.225000000000001</v>
      </c>
      <c r="R2526" s="9">
        <f t="shared" si="395"/>
        <v>39.125</v>
      </c>
      <c r="S2526" s="9">
        <f t="shared" si="396"/>
        <v>46.174999999999997</v>
      </c>
      <c r="T2526" s="9">
        <f t="shared" si="397"/>
        <v>35.375</v>
      </c>
      <c r="U2526" s="8">
        <f t="shared" si="398"/>
        <v>37.174999999999997</v>
      </c>
      <c r="V2526" s="8">
        <f t="shared" si="399"/>
        <v>36.724999999999994</v>
      </c>
    </row>
    <row r="2527" spans="1:22" ht="13.5" x14ac:dyDescent="0.25">
      <c r="A2527" s="3">
        <f>RSI!A2527</f>
        <v>45684</v>
      </c>
      <c r="B2527" s="2">
        <f>RSI!B2527</f>
        <v>4.8499999999999996</v>
      </c>
      <c r="C2527" s="2">
        <f>RSI!I2527</f>
        <v>54.418009936439155</v>
      </c>
      <c r="D2527" s="2">
        <f>MACD!E2527</f>
        <v>4.3060390366493451E-2</v>
      </c>
      <c r="E2527" s="2">
        <f>MACD!F2527</f>
        <v>2.9244236267340067E-2</v>
      </c>
      <c r="F2527" s="2">
        <f>'Moving Avg'!D2527</f>
        <v>4.8439999999999994</v>
      </c>
      <c r="G2527" s="2">
        <f>'Moving Avg'!F2527</f>
        <v>4.8604999999999992</v>
      </c>
      <c r="H2527" s="2">
        <f>'Moving Avg'!G2527</f>
        <v>4.7470000000000008</v>
      </c>
      <c r="I2527" s="2">
        <f>'Moving Avg'!H2527</f>
        <v>4.6378689999999994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0</v>
      </c>
      <c r="O2527" s="8">
        <f t="shared" si="392"/>
        <v>50</v>
      </c>
      <c r="P2527" s="8">
        <f t="shared" si="393"/>
        <v>83.5</v>
      </c>
      <c r="Q2527" s="9">
        <f t="shared" si="394"/>
        <v>28.774999999999999</v>
      </c>
      <c r="R2527" s="9">
        <f t="shared" si="395"/>
        <v>43.375</v>
      </c>
      <c r="S2527" s="9">
        <f t="shared" si="396"/>
        <v>53.825000000000003</v>
      </c>
      <c r="T2527" s="9">
        <f t="shared" si="397"/>
        <v>39.625</v>
      </c>
      <c r="U2527" s="8">
        <f t="shared" si="398"/>
        <v>41.991666666666667</v>
      </c>
      <c r="V2527" s="8">
        <f t="shared" si="399"/>
        <v>41.400000000000006</v>
      </c>
    </row>
    <row r="2528" spans="1:22" ht="13.5" x14ac:dyDescent="0.25">
      <c r="A2528" s="3">
        <f>RSI!A2528</f>
        <v>45685</v>
      </c>
      <c r="B2528" s="2">
        <f>RSI!B2528</f>
        <v>4.8</v>
      </c>
      <c r="C2528" s="2">
        <f>RSI!I2528</f>
        <v>48.141247607853366</v>
      </c>
      <c r="D2528" s="2">
        <f>MACD!E2528</f>
        <v>4.1152180142308481E-2</v>
      </c>
      <c r="E2528" s="2">
        <f>MACD!F2528</f>
        <v>3.1625825042333751E-2</v>
      </c>
      <c r="F2528" s="2">
        <f>'Moving Avg'!D2528</f>
        <v>4.8339999999999996</v>
      </c>
      <c r="G2528" s="2">
        <f>'Moving Avg'!F2528</f>
        <v>4.8529999999999989</v>
      </c>
      <c r="H2528" s="2">
        <f>'Moving Avg'!G2528</f>
        <v>4.749200000000001</v>
      </c>
      <c r="I2528" s="2">
        <f>'Moving Avg'!H2528</f>
        <v>4.6380499999999998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66.5</v>
      </c>
      <c r="Q2528" s="9">
        <f t="shared" si="394"/>
        <v>26.225000000000001</v>
      </c>
      <c r="R2528" s="9">
        <f t="shared" si="395"/>
        <v>39.125</v>
      </c>
      <c r="S2528" s="9">
        <f t="shared" si="396"/>
        <v>46.174999999999997</v>
      </c>
      <c r="T2528" s="9">
        <f t="shared" si="397"/>
        <v>35.375</v>
      </c>
      <c r="U2528" s="8">
        <f t="shared" si="398"/>
        <v>37.174999999999997</v>
      </c>
      <c r="V2528" s="8">
        <f t="shared" si="399"/>
        <v>36.724999999999994</v>
      </c>
    </row>
    <row r="2529" spans="1:22" ht="13.5" x14ac:dyDescent="0.25">
      <c r="A2529" s="3">
        <f>RSI!A2529</f>
        <v>45686</v>
      </c>
      <c r="B2529" s="2">
        <f>RSI!B2529</f>
        <v>4.76</v>
      </c>
      <c r="C2529" s="2">
        <f>RSI!I2529</f>
        <v>43.789737097408334</v>
      </c>
      <c r="D2529" s="2">
        <f>MACD!E2529</f>
        <v>3.4914668654502101E-2</v>
      </c>
      <c r="E2529" s="2">
        <f>MACD!F2529</f>
        <v>3.2283593764767422E-2</v>
      </c>
      <c r="F2529" s="2">
        <f>'Moving Avg'!D2529</f>
        <v>4.8140000000000001</v>
      </c>
      <c r="G2529" s="2">
        <f>'Moving Avg'!F2529</f>
        <v>4.8434999999999997</v>
      </c>
      <c r="H2529" s="2">
        <f>'Moving Avg'!G2529</f>
        <v>4.7504000000000008</v>
      </c>
      <c r="I2529" s="2">
        <f>'Moving Avg'!H2529</f>
        <v>4.6384539999999994</v>
      </c>
      <c r="J2529" s="6" t="str">
        <f>OBV!F2529</f>
        <v>BULLISH</v>
      </c>
      <c r="K2529" s="6" t="str">
        <f>OBV!G2529</f>
        <v>NEUTRAL</v>
      </c>
      <c r="L2529" s="6" t="str">
        <f>OBV!H2529</f>
        <v>BULLISH DIVERGENCE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66.5</v>
      </c>
      <c r="Q2529" s="9">
        <f t="shared" si="394"/>
        <v>26.225000000000001</v>
      </c>
      <c r="R2529" s="9">
        <f t="shared" si="395"/>
        <v>39.125</v>
      </c>
      <c r="S2529" s="9">
        <f t="shared" si="396"/>
        <v>46.174999999999997</v>
      </c>
      <c r="T2529" s="9">
        <f t="shared" si="397"/>
        <v>35.375</v>
      </c>
      <c r="U2529" s="8">
        <f t="shared" si="398"/>
        <v>37.174999999999997</v>
      </c>
      <c r="V2529" s="8">
        <f t="shared" si="399"/>
        <v>36.724999999999994</v>
      </c>
    </row>
    <row r="2530" spans="1:22" ht="13.5" x14ac:dyDescent="0.25">
      <c r="A2530" s="3">
        <f>RSI!A2530</f>
        <v>45687</v>
      </c>
      <c r="B2530" s="2">
        <f>RSI!B2530</f>
        <v>4.74</v>
      </c>
      <c r="C2530" s="2">
        <f>RSI!I2530</f>
        <v>41.757332667131713</v>
      </c>
      <c r="D2530" s="2">
        <f>MACD!E2530</f>
        <v>2.5299357162294811E-2</v>
      </c>
      <c r="E2530" s="2">
        <f>MACD!F2530</f>
        <v>3.0886746444272899E-2</v>
      </c>
      <c r="F2530" s="2">
        <f>'Moving Avg'!D2530</f>
        <v>4.7900000000000009</v>
      </c>
      <c r="G2530" s="2">
        <f>'Moving Avg'!F2530</f>
        <v>4.8345000000000002</v>
      </c>
      <c r="H2530" s="2">
        <f>'Moving Avg'!G2530</f>
        <v>4.7512000000000008</v>
      </c>
      <c r="I2530" s="2">
        <f>'Moving Avg'!H2530</f>
        <v>4.639979499999999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25</v>
      </c>
      <c r="N2530" s="8">
        <f t="shared" si="391"/>
        <v>45</v>
      </c>
      <c r="O2530" s="8">
        <f t="shared" si="392"/>
        <v>50</v>
      </c>
      <c r="P2530" s="8">
        <f t="shared" si="393"/>
        <v>16.5</v>
      </c>
      <c r="Q2530" s="9">
        <f t="shared" si="394"/>
        <v>34.475000000000001</v>
      </c>
      <c r="R2530" s="9">
        <f t="shared" si="395"/>
        <v>35.625</v>
      </c>
      <c r="S2530" s="9">
        <f t="shared" si="396"/>
        <v>30.425000000000001</v>
      </c>
      <c r="T2530" s="9">
        <f t="shared" si="397"/>
        <v>34.125</v>
      </c>
      <c r="U2530" s="8">
        <f t="shared" si="398"/>
        <v>33.508333333333333</v>
      </c>
      <c r="V2530" s="8">
        <f t="shared" si="399"/>
        <v>33.662499999999994</v>
      </c>
    </row>
    <row r="2531" spans="1:22" ht="13.5" x14ac:dyDescent="0.25">
      <c r="A2531" s="3">
        <f>RSI!A2531</f>
        <v>45688</v>
      </c>
      <c r="B2531" s="2">
        <f>RSI!B2531</f>
        <v>4.8</v>
      </c>
      <c r="C2531" s="2">
        <f>RSI!I2531</f>
        <v>49.351958612381395</v>
      </c>
      <c r="D2531" s="2">
        <f>MACD!E2531</f>
        <v>2.3916428133787804E-2</v>
      </c>
      <c r="E2531" s="2">
        <f>MACD!F2531</f>
        <v>2.9492682782175882E-2</v>
      </c>
      <c r="F2531" s="2">
        <f>'Moving Avg'!D2531</f>
        <v>4.79</v>
      </c>
      <c r="G2531" s="2">
        <f>'Moving Avg'!F2531</f>
        <v>4.8285</v>
      </c>
      <c r="H2531" s="2">
        <f>'Moving Avg'!G2531</f>
        <v>4.7538000000000018</v>
      </c>
      <c r="I2531" s="2">
        <f>'Moving Avg'!H2531</f>
        <v>4.6412880000000003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45</v>
      </c>
      <c r="O2531" s="8">
        <f t="shared" si="392"/>
        <v>50</v>
      </c>
      <c r="P2531" s="8">
        <f t="shared" si="393"/>
        <v>49.5</v>
      </c>
      <c r="Q2531" s="9">
        <f t="shared" si="394"/>
        <v>39.424999999999997</v>
      </c>
      <c r="R2531" s="9">
        <f t="shared" si="395"/>
        <v>43.875</v>
      </c>
      <c r="S2531" s="9">
        <f t="shared" si="396"/>
        <v>45.275000000000006</v>
      </c>
      <c r="T2531" s="9">
        <f t="shared" si="397"/>
        <v>42.375</v>
      </c>
      <c r="U2531" s="8">
        <f t="shared" si="398"/>
        <v>42.858333333333327</v>
      </c>
      <c r="V2531" s="8">
        <f t="shared" si="399"/>
        <v>42.737499999999997</v>
      </c>
    </row>
    <row r="2532" spans="1:22" ht="13.5" x14ac:dyDescent="0.25">
      <c r="A2532" s="3">
        <f>RSI!A2532</f>
        <v>45691</v>
      </c>
      <c r="B2532" s="2">
        <f>RSI!B2532</f>
        <v>4.79</v>
      </c>
      <c r="C2532" s="2">
        <f>RSI!I2532</f>
        <v>48.223318049446547</v>
      </c>
      <c r="D2532" s="2">
        <f>MACD!E2532</f>
        <v>2.5067507349243456E-2</v>
      </c>
      <c r="E2532" s="2">
        <f>MACD!F2532</f>
        <v>2.8607647695589399E-2</v>
      </c>
      <c r="F2532" s="2">
        <f>'Moving Avg'!D2532</f>
        <v>4.7779999999999996</v>
      </c>
      <c r="G2532" s="2">
        <f>'Moving Avg'!F2532</f>
        <v>4.8229999999999995</v>
      </c>
      <c r="H2532" s="2">
        <f>'Moving Avg'!G2532</f>
        <v>4.7562000000000024</v>
      </c>
      <c r="I2532" s="2">
        <f>'Moving Avg'!H2532</f>
        <v>4.6424525000000001</v>
      </c>
      <c r="J2532" s="6" t="str">
        <f>OBV!F2532</f>
        <v>BEARISH</v>
      </c>
      <c r="K2532" s="6" t="str">
        <f>OBV!G2532</f>
        <v>WEAK</v>
      </c>
      <c r="L2532" s="6" t="str">
        <f>OBV!H2532</f>
        <v>CONFIRMED BEARISH</v>
      </c>
      <c r="M2532" s="8">
        <f t="shared" si="390"/>
        <v>25</v>
      </c>
      <c r="N2532" s="8">
        <f t="shared" si="391"/>
        <v>45</v>
      </c>
      <c r="O2532" s="8">
        <f t="shared" si="392"/>
        <v>50</v>
      </c>
      <c r="P2532" s="8">
        <f t="shared" si="393"/>
        <v>0</v>
      </c>
      <c r="Q2532" s="9">
        <f t="shared" si="394"/>
        <v>32</v>
      </c>
      <c r="R2532" s="9">
        <f t="shared" si="395"/>
        <v>31.5</v>
      </c>
      <c r="S2532" s="9">
        <f t="shared" si="396"/>
        <v>23</v>
      </c>
      <c r="T2532" s="9">
        <f t="shared" si="397"/>
        <v>30</v>
      </c>
      <c r="U2532" s="8">
        <f t="shared" si="398"/>
        <v>28.833333333333332</v>
      </c>
      <c r="V2532" s="8">
        <f t="shared" si="399"/>
        <v>29.125</v>
      </c>
    </row>
    <row r="2533" spans="1:22" ht="13.5" x14ac:dyDescent="0.25">
      <c r="A2533" s="3">
        <f>RSI!A2533</f>
        <v>45692</v>
      </c>
      <c r="B2533" s="2">
        <f>RSI!B2533</f>
        <v>4.79</v>
      </c>
      <c r="C2533" s="2">
        <f>RSI!I2533</f>
        <v>48.22331804944654</v>
      </c>
      <c r="D2533" s="2">
        <f>MACD!E2533</f>
        <v>2.9216443972757133E-2</v>
      </c>
      <c r="E2533" s="2">
        <f>MACD!F2533</f>
        <v>2.8729406951022947E-2</v>
      </c>
      <c r="F2533" s="2">
        <f>'Moving Avg'!D2533</f>
        <v>4.7759999999999998</v>
      </c>
      <c r="G2533" s="2">
        <f>'Moving Avg'!F2533</f>
        <v>4.819</v>
      </c>
      <c r="H2533" s="2">
        <f>'Moving Avg'!G2533</f>
        <v>4.7582000000000022</v>
      </c>
      <c r="I2533" s="2">
        <f>'Moving Avg'!H2533</f>
        <v>4.6436169999999999</v>
      </c>
      <c r="J2533" s="6" t="str">
        <f>OBV!F2533</f>
        <v>BEARISH</v>
      </c>
      <c r="K2533" s="6" t="str">
        <f>OBV!G2533</f>
        <v>WEAK</v>
      </c>
      <c r="L2533" s="6" t="str">
        <f>OBV!H2533</f>
        <v>CONFIRMED BEARISH</v>
      </c>
      <c r="M2533" s="8">
        <f t="shared" si="390"/>
        <v>25</v>
      </c>
      <c r="N2533" s="8">
        <f t="shared" si="391"/>
        <v>0</v>
      </c>
      <c r="O2533" s="8">
        <f t="shared" si="392"/>
        <v>50</v>
      </c>
      <c r="P2533" s="8">
        <f t="shared" si="393"/>
        <v>0</v>
      </c>
      <c r="Q2533" s="9">
        <f t="shared" si="394"/>
        <v>16.25</v>
      </c>
      <c r="R2533" s="9">
        <f t="shared" si="395"/>
        <v>22.5</v>
      </c>
      <c r="S2533" s="9">
        <f t="shared" si="396"/>
        <v>16.25</v>
      </c>
      <c r="T2533" s="9">
        <f t="shared" si="397"/>
        <v>18.75</v>
      </c>
      <c r="U2533" s="8">
        <f t="shared" si="398"/>
        <v>18.333333333333332</v>
      </c>
      <c r="V2533" s="8">
        <f t="shared" si="399"/>
        <v>18.4375</v>
      </c>
    </row>
    <row r="2534" spans="1:22" ht="13.5" x14ac:dyDescent="0.25">
      <c r="A2534" s="3">
        <f>RSI!A2534</f>
        <v>45693</v>
      </c>
      <c r="B2534" s="2">
        <f>RSI!B2534</f>
        <v>4.79</v>
      </c>
      <c r="C2534" s="2">
        <f>RSI!I2534</f>
        <v>48.223318049446547</v>
      </c>
      <c r="D2534" s="2">
        <f>MACD!E2534</f>
        <v>3.4356306638214207E-2</v>
      </c>
      <c r="E2534" s="2">
        <f>MACD!F2534</f>
        <v>2.9854786888461202E-2</v>
      </c>
      <c r="F2534" s="2">
        <f>'Moving Avg'!D2534</f>
        <v>4.7819999999999991</v>
      </c>
      <c r="G2534" s="2">
        <f>'Moving Avg'!F2534</f>
        <v>4.815500000000001</v>
      </c>
      <c r="H2534" s="2">
        <f>'Moving Avg'!G2534</f>
        <v>4.7604000000000015</v>
      </c>
      <c r="I2534" s="2">
        <f>'Moving Avg'!H2534</f>
        <v>4.6445939999999997</v>
      </c>
      <c r="J2534" s="6" t="str">
        <f>OBV!F2534</f>
        <v>BEARISH</v>
      </c>
      <c r="K2534" s="6" t="str">
        <f>OBV!G2534</f>
        <v>WEAK</v>
      </c>
      <c r="L2534" s="6" t="str">
        <f>OBV!H2534</f>
        <v>BEARISH DIVERGENCE</v>
      </c>
      <c r="M2534" s="8">
        <f t="shared" si="390"/>
        <v>25</v>
      </c>
      <c r="N2534" s="8">
        <f t="shared" si="391"/>
        <v>0</v>
      </c>
      <c r="O2534" s="8">
        <f t="shared" si="392"/>
        <v>50</v>
      </c>
      <c r="P2534" s="8">
        <f t="shared" si="393"/>
        <v>0</v>
      </c>
      <c r="Q2534" s="9">
        <f t="shared" si="394"/>
        <v>16.25</v>
      </c>
      <c r="R2534" s="9">
        <f t="shared" si="395"/>
        <v>22.5</v>
      </c>
      <c r="S2534" s="9">
        <f t="shared" si="396"/>
        <v>16.25</v>
      </c>
      <c r="T2534" s="9">
        <f t="shared" si="397"/>
        <v>18.75</v>
      </c>
      <c r="U2534" s="8">
        <f t="shared" si="398"/>
        <v>18.333333333333332</v>
      </c>
      <c r="V2534" s="8">
        <f t="shared" si="399"/>
        <v>18.4375</v>
      </c>
    </row>
    <row r="2535" spans="1:22" ht="13.5" x14ac:dyDescent="0.25">
      <c r="A2535" s="3">
        <f>RSI!A2535</f>
        <v>45694</v>
      </c>
      <c r="B2535" s="2">
        <f>RSI!B2535</f>
        <v>4.79</v>
      </c>
      <c r="C2535" s="2">
        <f>RSI!I2535</f>
        <v>48.223318049446547</v>
      </c>
      <c r="D2535" s="2">
        <f>MACD!E2535</f>
        <v>3.8789460502737683E-2</v>
      </c>
      <c r="E2535" s="2">
        <f>MACD!F2535</f>
        <v>3.1641721611316502E-2</v>
      </c>
      <c r="F2535" s="2">
        <f>'Moving Avg'!D2535</f>
        <v>4.7919999999999998</v>
      </c>
      <c r="G2535" s="2">
        <f>'Moving Avg'!F2535</f>
        <v>4.8115000000000006</v>
      </c>
      <c r="H2535" s="2">
        <f>'Moving Avg'!G2535</f>
        <v>4.768200000000002</v>
      </c>
      <c r="I2535" s="2">
        <f>'Moving Avg'!H2535</f>
        <v>4.6455710000000003</v>
      </c>
      <c r="J2535" s="6" t="str">
        <f>OBV!F2535</f>
        <v>BEARISH</v>
      </c>
      <c r="K2535" s="6" t="str">
        <f>OBV!G2535</f>
        <v>WEAK</v>
      </c>
      <c r="L2535" s="6" t="str">
        <f>OBV!H2535</f>
        <v>BEARISH DIVERGENCE</v>
      </c>
      <c r="M2535" s="8">
        <f t="shared" si="390"/>
        <v>25</v>
      </c>
      <c r="N2535" s="8">
        <f t="shared" si="391"/>
        <v>0</v>
      </c>
      <c r="O2535" s="8">
        <f t="shared" si="392"/>
        <v>50</v>
      </c>
      <c r="P2535" s="8">
        <f t="shared" si="393"/>
        <v>0</v>
      </c>
      <c r="Q2535" s="9">
        <f t="shared" si="394"/>
        <v>16.25</v>
      </c>
      <c r="R2535" s="9">
        <f t="shared" si="395"/>
        <v>22.5</v>
      </c>
      <c r="S2535" s="9">
        <f t="shared" si="396"/>
        <v>16.25</v>
      </c>
      <c r="T2535" s="9">
        <f t="shared" si="397"/>
        <v>18.75</v>
      </c>
      <c r="U2535" s="8">
        <f t="shared" si="398"/>
        <v>18.333333333333332</v>
      </c>
      <c r="V2535" s="8">
        <f t="shared" si="399"/>
        <v>18.4375</v>
      </c>
    </row>
    <row r="2536" spans="1:22" ht="13.5" x14ac:dyDescent="0.25">
      <c r="A2536" s="3">
        <f>RSI!A2536</f>
        <v>45695</v>
      </c>
      <c r="B2536" s="2">
        <f>RSI!B2536</f>
        <v>4.79</v>
      </c>
      <c r="C2536" s="2">
        <f>RSI!I2536</f>
        <v>48.223318049446547</v>
      </c>
      <c r="D2536" s="2">
        <f>MACD!E2536</f>
        <v>3.3387635633030932E-2</v>
      </c>
      <c r="E2536" s="2">
        <f>MACD!F2536</f>
        <v>3.1990904415659389E-2</v>
      </c>
      <c r="F2536" s="2">
        <f>'Moving Avg'!D2536</f>
        <v>4.79</v>
      </c>
      <c r="G2536" s="2">
        <f>'Moving Avg'!F2536</f>
        <v>4.807500000000001</v>
      </c>
      <c r="H2536" s="2">
        <f>'Moving Avg'!G2536</f>
        <v>4.7726000000000006</v>
      </c>
      <c r="I2536" s="2">
        <f>'Moving Avg'!H2536</f>
        <v>4.6470174999999996</v>
      </c>
      <c r="J2536" s="6" t="str">
        <f>OBV!F2536</f>
        <v>BEARISH</v>
      </c>
      <c r="K2536" s="6" t="str">
        <f>OBV!G2536</f>
        <v>WEAK</v>
      </c>
      <c r="L2536" s="6" t="str">
        <f>OBV!H2536</f>
        <v>CONFIRMED BEARISH</v>
      </c>
      <c r="M2536" s="8">
        <f t="shared" si="390"/>
        <v>25</v>
      </c>
      <c r="N2536" s="8">
        <f t="shared" si="391"/>
        <v>0</v>
      </c>
      <c r="O2536" s="8">
        <f t="shared" si="392"/>
        <v>50</v>
      </c>
      <c r="P2536" s="8">
        <f t="shared" si="393"/>
        <v>0</v>
      </c>
      <c r="Q2536" s="9">
        <f t="shared" si="394"/>
        <v>16.25</v>
      </c>
      <c r="R2536" s="9">
        <f t="shared" si="395"/>
        <v>22.5</v>
      </c>
      <c r="S2536" s="9">
        <f t="shared" si="396"/>
        <v>16.25</v>
      </c>
      <c r="T2536" s="9">
        <f t="shared" si="397"/>
        <v>18.75</v>
      </c>
      <c r="U2536" s="8">
        <f t="shared" si="398"/>
        <v>18.333333333333332</v>
      </c>
      <c r="V2536" s="8">
        <f t="shared" si="399"/>
        <v>18.4375</v>
      </c>
    </row>
    <row r="2537" spans="1:22" ht="13.5" x14ac:dyDescent="0.25">
      <c r="A2537" s="3">
        <f>RSI!A2537</f>
        <v>45698</v>
      </c>
      <c r="B2537" s="2">
        <f>RSI!B2537</f>
        <v>4.74</v>
      </c>
      <c r="C2537" s="2">
        <f>RSI!I2537</f>
        <v>41.370956835232555</v>
      </c>
      <c r="D2537" s="2">
        <f>MACD!E2537</f>
        <v>4.0284922294850922E-2</v>
      </c>
      <c r="E2537" s="2">
        <f>MACD!F2537</f>
        <v>3.3649707991497697E-2</v>
      </c>
      <c r="F2537" s="2">
        <f>'Moving Avg'!D2537</f>
        <v>4.7799999999999994</v>
      </c>
      <c r="G2537" s="2">
        <f>'Moving Avg'!F2537</f>
        <v>4.8020000000000014</v>
      </c>
      <c r="H2537" s="2">
        <f>'Moving Avg'!G2537</f>
        <v>4.7744000000000009</v>
      </c>
      <c r="I2537" s="2">
        <f>'Moving Avg'!H2537</f>
        <v>4.6486839999999994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18.725000000000001</v>
      </c>
      <c r="R2537" s="9">
        <f t="shared" si="395"/>
        <v>26.625</v>
      </c>
      <c r="S2537" s="9">
        <f t="shared" si="396"/>
        <v>23.675000000000001</v>
      </c>
      <c r="T2537" s="9">
        <f t="shared" si="397"/>
        <v>22.875</v>
      </c>
      <c r="U2537" s="8">
        <f t="shared" si="398"/>
        <v>23.008333333333336</v>
      </c>
      <c r="V2537" s="8">
        <f t="shared" si="399"/>
        <v>22.975000000000001</v>
      </c>
    </row>
    <row r="2538" spans="1:22" ht="13.5" x14ac:dyDescent="0.25">
      <c r="A2538" s="3">
        <f>RSI!A2538</f>
        <v>45699</v>
      </c>
      <c r="B2538" s="2">
        <f>RSI!B2538</f>
        <v>4.6900000000000004</v>
      </c>
      <c r="C2538" s="2">
        <f>RSI!I2538</f>
        <v>35.880304311093155</v>
      </c>
      <c r="D2538" s="2">
        <f>MACD!E2538</f>
        <v>4.2494649197474033E-2</v>
      </c>
      <c r="E2538" s="2">
        <f>MACD!F2538</f>
        <v>3.5418696232692969E-2</v>
      </c>
      <c r="F2538" s="2">
        <f>'Moving Avg'!D2538</f>
        <v>4.76</v>
      </c>
      <c r="G2538" s="2">
        <f>'Moving Avg'!F2538</f>
        <v>4.7945000000000011</v>
      </c>
      <c r="H2538" s="2">
        <f>'Moving Avg'!G2538</f>
        <v>4.7754000000000012</v>
      </c>
      <c r="I2538" s="2">
        <f>'Moving Avg'!H2538</f>
        <v>4.6501945000000005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18.725000000000001</v>
      </c>
      <c r="R2538" s="9">
        <f t="shared" si="395"/>
        <v>26.625</v>
      </c>
      <c r="S2538" s="9">
        <f t="shared" si="396"/>
        <v>23.675000000000001</v>
      </c>
      <c r="T2538" s="9">
        <f t="shared" si="397"/>
        <v>22.875</v>
      </c>
      <c r="U2538" s="8">
        <f t="shared" si="398"/>
        <v>23.008333333333336</v>
      </c>
      <c r="V2538" s="8">
        <f t="shared" si="399"/>
        <v>22.975000000000001</v>
      </c>
    </row>
    <row r="2539" spans="1:22" ht="13.5" x14ac:dyDescent="0.25">
      <c r="A2539" s="3">
        <f>RSI!A2539</f>
        <v>45700</v>
      </c>
      <c r="B2539" s="2">
        <f>RSI!B2539</f>
        <v>4.67</v>
      </c>
      <c r="C2539" s="2">
        <f>RSI!I2539</f>
        <v>33.93993635854288</v>
      </c>
      <c r="D2539" s="2">
        <f>MACD!E2539</f>
        <v>4.0322843788448637E-2</v>
      </c>
      <c r="E2539" s="2">
        <f>MACD!F2539</f>
        <v>3.6399525743844099E-2</v>
      </c>
      <c r="F2539" s="2">
        <f>'Moving Avg'!D2539</f>
        <v>4.7359999999999998</v>
      </c>
      <c r="G2539" s="2">
        <f>'Moving Avg'!F2539</f>
        <v>4.7885000000000009</v>
      </c>
      <c r="H2539" s="2">
        <f>'Moving Avg'!G2539</f>
        <v>4.7762000000000002</v>
      </c>
      <c r="I2539" s="2">
        <f>'Moving Avg'!H2539</f>
        <v>4.6515110000000002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16.5</v>
      </c>
      <c r="Q2539" s="9">
        <f t="shared" si="394"/>
        <v>18.725000000000001</v>
      </c>
      <c r="R2539" s="9">
        <f t="shared" si="395"/>
        <v>26.625</v>
      </c>
      <c r="S2539" s="9">
        <f t="shared" si="396"/>
        <v>23.675000000000001</v>
      </c>
      <c r="T2539" s="9">
        <f t="shared" si="397"/>
        <v>22.875</v>
      </c>
      <c r="U2539" s="8">
        <f t="shared" si="398"/>
        <v>23.008333333333336</v>
      </c>
      <c r="V2539" s="8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4.6399999999999997</v>
      </c>
      <c r="C2540" s="2">
        <f>RSI!I2540</f>
        <v>31.213205405571571</v>
      </c>
      <c r="D2540" s="2">
        <f>MACD!E2540</f>
        <v>3.8332707427661816E-2</v>
      </c>
      <c r="E2540" s="2">
        <f>MACD!F2540</f>
        <v>3.6786162080607643E-2</v>
      </c>
      <c r="F2540" s="2">
        <f>'Moving Avg'!D2540</f>
        <v>4.7060000000000004</v>
      </c>
      <c r="G2540" s="2">
        <f>'Moving Avg'!F2540</f>
        <v>4.7829999999999995</v>
      </c>
      <c r="H2540" s="2">
        <f>'Moving Avg'!G2540</f>
        <v>4.7759999999999998</v>
      </c>
      <c r="I2540" s="2">
        <f>'Moving Avg'!H2540</f>
        <v>4.6526775000000002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50</v>
      </c>
      <c r="P2540" s="8">
        <f t="shared" si="393"/>
        <v>16.5</v>
      </c>
      <c r="Q2540" s="9">
        <f t="shared" si="394"/>
        <v>18.725000000000001</v>
      </c>
      <c r="R2540" s="9">
        <f t="shared" si="395"/>
        <v>26.625</v>
      </c>
      <c r="S2540" s="9">
        <f t="shared" si="396"/>
        <v>23.675000000000001</v>
      </c>
      <c r="T2540" s="9">
        <f t="shared" si="397"/>
        <v>22.875</v>
      </c>
      <c r="U2540" s="8">
        <f t="shared" si="398"/>
        <v>23.008333333333336</v>
      </c>
      <c r="V2540" s="8">
        <f t="shared" si="399"/>
        <v>22.975000000000001</v>
      </c>
    </row>
    <row r="2541" spans="1:22" ht="13.5" x14ac:dyDescent="0.25">
      <c r="A2541" s="3">
        <f>RSI!A2541</f>
        <v>45702</v>
      </c>
      <c r="B2541" s="2">
        <f>RSI!B2541</f>
        <v>4.5999999999999996</v>
      </c>
      <c r="C2541" s="2">
        <f>RSI!I2541</f>
        <v>27.984874470809117</v>
      </c>
      <c r="D2541" s="2">
        <f>MACD!E2541</f>
        <v>4.9669977145818223E-2</v>
      </c>
      <c r="E2541" s="2">
        <f>MACD!F2541</f>
        <v>3.9362925093649762E-2</v>
      </c>
      <c r="F2541" s="2">
        <f>'Moving Avg'!D2541</f>
        <v>4.6679999999999993</v>
      </c>
      <c r="G2541" s="2">
        <f>'Moving Avg'!F2541</f>
        <v>4.7719999999999994</v>
      </c>
      <c r="H2541" s="2">
        <f>'Moving Avg'!G2541</f>
        <v>4.7754000000000003</v>
      </c>
      <c r="I2541" s="2">
        <f>'Moving Avg'!H2541</f>
        <v>4.6536910000000002</v>
      </c>
      <c r="J2541" s="6" t="str">
        <f>OBV!F2541</f>
        <v>BEARISH</v>
      </c>
      <c r="K2541" s="6" t="str">
        <f>OBV!G2541</f>
        <v>WEAK</v>
      </c>
      <c r="L2541" s="6" t="str">
        <f>OBV!H2541</f>
        <v>CONFIRMED BEARISH</v>
      </c>
      <c r="M2541" s="8">
        <f t="shared" si="390"/>
        <v>50</v>
      </c>
      <c r="N2541" s="8">
        <f t="shared" si="391"/>
        <v>0</v>
      </c>
      <c r="O2541" s="8">
        <f t="shared" si="392"/>
        <v>50</v>
      </c>
      <c r="P2541" s="8">
        <f t="shared" si="393"/>
        <v>0</v>
      </c>
      <c r="Q2541" s="9">
        <f t="shared" si="394"/>
        <v>25</v>
      </c>
      <c r="R2541" s="9">
        <f t="shared" si="395"/>
        <v>27.5</v>
      </c>
      <c r="S2541" s="9">
        <f t="shared" si="396"/>
        <v>20</v>
      </c>
      <c r="T2541" s="9">
        <f t="shared" si="397"/>
        <v>25</v>
      </c>
      <c r="U2541" s="8">
        <f t="shared" si="398"/>
        <v>24.166666666666668</v>
      </c>
      <c r="V2541" s="8">
        <f t="shared" si="399"/>
        <v>24.375</v>
      </c>
    </row>
    <row r="2542" spans="1:22" ht="13.5" x14ac:dyDescent="0.25">
      <c r="A2542" s="3">
        <f>RSI!A2542</f>
        <v>45705</v>
      </c>
      <c r="B2542" s="2">
        <f>RSI!B2542</f>
        <v>4.68</v>
      </c>
      <c r="C2542" s="2">
        <f>RSI!I2542</f>
        <v>41.104871335357103</v>
      </c>
      <c r="D2542" s="2">
        <f>MACD!E2542</f>
        <v>5.2801228609948403E-2</v>
      </c>
      <c r="E2542" s="2">
        <f>MACD!F2542</f>
        <v>4.2050585796909491E-2</v>
      </c>
      <c r="F2542" s="2">
        <f>'Moving Avg'!D2542</f>
        <v>4.6560000000000006</v>
      </c>
      <c r="G2542" s="2">
        <f>'Moving Avg'!F2542</f>
        <v>4.7645</v>
      </c>
      <c r="H2542" s="2">
        <f>'Moving Avg'!G2542</f>
        <v>4.7762000000000002</v>
      </c>
      <c r="I2542" s="2">
        <f>'Moving Avg'!H2542</f>
        <v>4.6551045000000002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18.725000000000001</v>
      </c>
      <c r="R2542" s="9">
        <f t="shared" si="395"/>
        <v>26.625</v>
      </c>
      <c r="S2542" s="9">
        <f t="shared" si="396"/>
        <v>23.675000000000001</v>
      </c>
      <c r="T2542" s="9">
        <f t="shared" si="397"/>
        <v>22.875</v>
      </c>
      <c r="U2542" s="8">
        <f t="shared" si="398"/>
        <v>23.008333333333336</v>
      </c>
      <c r="V2542" s="8">
        <f t="shared" si="399"/>
        <v>22.975000000000001</v>
      </c>
    </row>
    <row r="2543" spans="1:22" ht="13.5" x14ac:dyDescent="0.25">
      <c r="A2543" s="3">
        <f>RSI!A2543</f>
        <v>45706</v>
      </c>
      <c r="B2543" s="2">
        <f>RSI!B2543</f>
        <v>4.67</v>
      </c>
      <c r="C2543" s="2">
        <f>RSI!I2543</f>
        <v>40.120915645174009</v>
      </c>
      <c r="D2543" s="2">
        <f>MACD!E2543</f>
        <v>5.6647066895407328E-2</v>
      </c>
      <c r="E2543" s="2">
        <f>MACD!F2543</f>
        <v>4.4969882016609057E-2</v>
      </c>
      <c r="F2543" s="2">
        <f>'Moving Avg'!D2543</f>
        <v>4.6519999999999992</v>
      </c>
      <c r="G2543" s="2">
        <f>'Moving Avg'!F2543</f>
        <v>4.7554999999999996</v>
      </c>
      <c r="H2543" s="2">
        <f>'Moving Avg'!G2543</f>
        <v>4.7767999999999997</v>
      </c>
      <c r="I2543" s="2">
        <f>'Moving Avg'!H2543</f>
        <v>4.6564209999999999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16.5</v>
      </c>
      <c r="Q2543" s="9">
        <f t="shared" si="394"/>
        <v>11.225</v>
      </c>
      <c r="R2543" s="9">
        <f t="shared" si="395"/>
        <v>9.125</v>
      </c>
      <c r="S2543" s="9">
        <f t="shared" si="396"/>
        <v>11.175000000000001</v>
      </c>
      <c r="T2543" s="9">
        <f t="shared" si="397"/>
        <v>10.375</v>
      </c>
      <c r="U2543" s="8">
        <f t="shared" si="398"/>
        <v>10.508333333333335</v>
      </c>
      <c r="V2543" s="8">
        <f t="shared" si="399"/>
        <v>10.475000000000001</v>
      </c>
    </row>
    <row r="2544" spans="1:22" ht="13.5" x14ac:dyDescent="0.25">
      <c r="A2544" s="3">
        <f>RSI!A2544</f>
        <v>45707</v>
      </c>
      <c r="B2544" s="2">
        <f>RSI!B2544</f>
        <v>4.66</v>
      </c>
      <c r="C2544" s="2">
        <f>RSI!I2544</f>
        <v>39.112629168883323</v>
      </c>
      <c r="D2544" s="2">
        <f>MACD!E2544</f>
        <v>6.1122899547600085E-2</v>
      </c>
      <c r="E2544" s="2">
        <f>MACD!F2544</f>
        <v>4.8200485522807271E-2</v>
      </c>
      <c r="F2544" s="2">
        <f>'Moving Avg'!D2544</f>
        <v>4.6499999999999995</v>
      </c>
      <c r="G2544" s="2">
        <f>'Moving Avg'!F2544</f>
        <v>4.7454999999999989</v>
      </c>
      <c r="H2544" s="2">
        <f>'Moving Avg'!G2544</f>
        <v>4.7776000000000005</v>
      </c>
      <c r="I2544" s="2">
        <f>'Moving Avg'!H2544</f>
        <v>4.6577345000000001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16.5</v>
      </c>
      <c r="Q2544" s="9">
        <f t="shared" si="394"/>
        <v>11.225</v>
      </c>
      <c r="R2544" s="9">
        <f t="shared" si="395"/>
        <v>9.125</v>
      </c>
      <c r="S2544" s="9">
        <f t="shared" si="396"/>
        <v>11.175000000000001</v>
      </c>
      <c r="T2544" s="9">
        <f t="shared" si="397"/>
        <v>10.375</v>
      </c>
      <c r="U2544" s="8">
        <f t="shared" si="398"/>
        <v>10.508333333333335</v>
      </c>
      <c r="V2544" s="8">
        <f t="shared" si="399"/>
        <v>10.475000000000001</v>
      </c>
    </row>
    <row r="2545" spans="1:22" ht="13.5" x14ac:dyDescent="0.25">
      <c r="A2545" s="3">
        <f>RSI!A2545</f>
        <v>45708</v>
      </c>
      <c r="B2545" s="2">
        <f>RSI!B2545</f>
        <v>4.67</v>
      </c>
      <c r="C2545" s="2">
        <f>RSI!I2545</f>
        <v>40.717083467088692</v>
      </c>
      <c r="D2545" s="2">
        <f>MACD!E2545</f>
        <v>6.4673789522422531E-2</v>
      </c>
      <c r="E2545" s="2">
        <f>MACD!F2545</f>
        <v>5.1495146322730327E-2</v>
      </c>
      <c r="F2545" s="2">
        <f>'Moving Avg'!D2545</f>
        <v>4.6560000000000006</v>
      </c>
      <c r="G2545" s="2">
        <f>'Moving Avg'!F2545</f>
        <v>4.7359999999999998</v>
      </c>
      <c r="H2545" s="2">
        <f>'Moving Avg'!G2545</f>
        <v>4.7789999999999999</v>
      </c>
      <c r="I2545" s="2">
        <f>'Moving Avg'!H2545</f>
        <v>4.6594734999999998</v>
      </c>
      <c r="J2545" s="6" t="str">
        <f>OBV!F2545</f>
        <v>BEARISH</v>
      </c>
      <c r="K2545" s="6" t="str">
        <f>OBV!G2545</f>
        <v>NEUTRAL</v>
      </c>
      <c r="L2545" s="6" t="str">
        <f>OBV!H2545</f>
        <v>BEARISH DIVERGENCE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11.225</v>
      </c>
      <c r="R2545" s="9">
        <f t="shared" si="395"/>
        <v>9.125</v>
      </c>
      <c r="S2545" s="9">
        <f t="shared" si="396"/>
        <v>11.175000000000001</v>
      </c>
      <c r="T2545" s="9">
        <f t="shared" si="397"/>
        <v>10.375</v>
      </c>
      <c r="U2545" s="8">
        <f t="shared" si="398"/>
        <v>10.508333333333335</v>
      </c>
      <c r="V2545" s="8">
        <f t="shared" si="399"/>
        <v>10.475000000000001</v>
      </c>
    </row>
    <row r="2546" spans="1:22" ht="13.5" x14ac:dyDescent="0.25">
      <c r="A2546" s="3">
        <f>RSI!A2546</f>
        <v>45709</v>
      </c>
      <c r="B2546" s="2">
        <f>RSI!B2546</f>
        <v>4.6399999999999997</v>
      </c>
      <c r="C2546" s="2">
        <f>RSI!I2546</f>
        <v>37.522611206448332</v>
      </c>
      <c r="D2546" s="2">
        <f>MACD!E2546</f>
        <v>7.0308546174804754E-2</v>
      </c>
      <c r="E2546" s="2">
        <f>MACD!F2546</f>
        <v>5.5257826293145219E-2</v>
      </c>
      <c r="F2546" s="2">
        <f>'Moving Avg'!D2546</f>
        <v>4.6639999999999997</v>
      </c>
      <c r="G2546" s="2">
        <f>'Moving Avg'!F2546</f>
        <v>4.7279999999999998</v>
      </c>
      <c r="H2546" s="2">
        <f>'Moving Avg'!G2546</f>
        <v>4.7793999999999999</v>
      </c>
      <c r="I2546" s="2">
        <f>'Moving Avg'!H2546</f>
        <v>4.6606869999999994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83.5</v>
      </c>
      <c r="Q2546" s="9">
        <f t="shared" si="394"/>
        <v>28.774999999999999</v>
      </c>
      <c r="R2546" s="9">
        <f t="shared" si="395"/>
        <v>43.375</v>
      </c>
      <c r="S2546" s="9">
        <f t="shared" si="396"/>
        <v>53.825000000000003</v>
      </c>
      <c r="T2546" s="9">
        <f t="shared" si="397"/>
        <v>39.625</v>
      </c>
      <c r="U2546" s="8">
        <f t="shared" si="398"/>
        <v>41.991666666666667</v>
      </c>
      <c r="V2546" s="8">
        <f t="shared" si="399"/>
        <v>41.400000000000006</v>
      </c>
    </row>
    <row r="2547" spans="1:22" ht="13.5" x14ac:dyDescent="0.25">
      <c r="A2547" s="3">
        <f>RSI!A2547</f>
        <v>45712</v>
      </c>
      <c r="B2547" s="2">
        <f>RSI!B2547</f>
        <v>4.6500000000000004</v>
      </c>
      <c r="C2547" s="2">
        <f>RSI!I2547</f>
        <v>39.233991771699579</v>
      </c>
      <c r="D2547" s="2">
        <f>MACD!E2547</f>
        <v>6.719835784063477E-2</v>
      </c>
      <c r="E2547" s="2">
        <f>MACD!F2547</f>
        <v>5.7645932602643134E-2</v>
      </c>
      <c r="F2547" s="2">
        <f>'Moving Avg'!D2547</f>
        <v>4.6579999999999995</v>
      </c>
      <c r="G2547" s="2">
        <f>'Moving Avg'!F2547</f>
        <v>4.718</v>
      </c>
      <c r="H2547" s="2">
        <f>'Moving Avg'!G2547</f>
        <v>4.7799999999999994</v>
      </c>
      <c r="I2547" s="2">
        <f>'Moving Avg'!H2547</f>
        <v>4.6607289999999999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0</v>
      </c>
      <c r="P2547" s="8">
        <f t="shared" si="393"/>
        <v>16.5</v>
      </c>
      <c r="Q2547" s="9">
        <f t="shared" si="394"/>
        <v>11.225</v>
      </c>
      <c r="R2547" s="9">
        <f t="shared" si="395"/>
        <v>9.125</v>
      </c>
      <c r="S2547" s="9">
        <f t="shared" si="396"/>
        <v>11.175000000000001</v>
      </c>
      <c r="T2547" s="9">
        <f t="shared" si="397"/>
        <v>10.375</v>
      </c>
      <c r="U2547" s="8">
        <f t="shared" si="398"/>
        <v>10.508333333333335</v>
      </c>
      <c r="V2547" s="8">
        <f t="shared" si="399"/>
        <v>10.475000000000001</v>
      </c>
    </row>
    <row r="2548" spans="1:22" ht="13.5" x14ac:dyDescent="0.25">
      <c r="A2548" s="3">
        <f>RSI!A2548</f>
        <v>45713</v>
      </c>
      <c r="B2548" s="2">
        <f>RSI!B2548</f>
        <v>4.6399999999999997</v>
      </c>
      <c r="C2548" s="2">
        <f>RSI!I2548</f>
        <v>38.109788241881382</v>
      </c>
      <c r="D2548" s="2">
        <f>MACD!E2548</f>
        <v>5.8069881421092262E-2</v>
      </c>
      <c r="E2548" s="2">
        <f>MACD!F2548</f>
        <v>5.7730722366332962E-2</v>
      </c>
      <c r="F2548" s="2">
        <f>'Moving Avg'!D2548</f>
        <v>4.6519999999999992</v>
      </c>
      <c r="G2548" s="2">
        <f>'Moving Avg'!F2548</f>
        <v>4.7100000000000009</v>
      </c>
      <c r="H2548" s="2">
        <f>'Moving Avg'!G2548</f>
        <v>4.7817999999999987</v>
      </c>
      <c r="I2548" s="2">
        <f>'Moving Avg'!H2548</f>
        <v>4.6607209999999988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0</v>
      </c>
      <c r="O2548" s="8">
        <f t="shared" si="392"/>
        <v>0</v>
      </c>
      <c r="P2548" s="8">
        <f t="shared" si="393"/>
        <v>16.5</v>
      </c>
      <c r="Q2548" s="9">
        <f t="shared" si="394"/>
        <v>11.225</v>
      </c>
      <c r="R2548" s="9">
        <f t="shared" si="395"/>
        <v>9.125</v>
      </c>
      <c r="S2548" s="9">
        <f t="shared" si="396"/>
        <v>11.175000000000001</v>
      </c>
      <c r="T2548" s="9">
        <f t="shared" si="397"/>
        <v>10.375</v>
      </c>
      <c r="U2548" s="8">
        <f t="shared" si="398"/>
        <v>10.508333333333335</v>
      </c>
      <c r="V2548" s="8">
        <f t="shared" si="399"/>
        <v>10.475000000000001</v>
      </c>
    </row>
    <row r="2549" spans="1:22" ht="13.5" x14ac:dyDescent="0.25">
      <c r="A2549" s="3">
        <f>RSI!A2549</f>
        <v>45714</v>
      </c>
      <c r="B2549" s="2">
        <f>RSI!B2549</f>
        <v>4.59</v>
      </c>
      <c r="C2549" s="2">
        <f>RSI!I2549</f>
        <v>33.015789609927097</v>
      </c>
      <c r="D2549" s="2">
        <f>MACD!E2549</f>
        <v>5.1452757372492108E-2</v>
      </c>
      <c r="E2549" s="2">
        <f>MACD!F2549</f>
        <v>5.6475129367564797E-2</v>
      </c>
      <c r="F2549" s="2">
        <f>'Moving Avg'!D2549</f>
        <v>4.6379999999999999</v>
      </c>
      <c r="G2549" s="2">
        <f>'Moving Avg'!F2549</f>
        <v>4.7015000000000002</v>
      </c>
      <c r="H2549" s="2">
        <f>'Moving Avg'!G2549</f>
        <v>4.780599999999998</v>
      </c>
      <c r="I2549" s="2">
        <f>'Moving Avg'!H2549</f>
        <v>4.660463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45</v>
      </c>
      <c r="O2549" s="8">
        <f t="shared" si="392"/>
        <v>0</v>
      </c>
      <c r="P2549" s="8">
        <f t="shared" si="393"/>
        <v>16.5</v>
      </c>
      <c r="Q2549" s="9">
        <f t="shared" si="394"/>
        <v>26.975000000000001</v>
      </c>
      <c r="R2549" s="9">
        <f t="shared" si="395"/>
        <v>18.125</v>
      </c>
      <c r="S2549" s="9">
        <f t="shared" si="396"/>
        <v>17.925000000000001</v>
      </c>
      <c r="T2549" s="9">
        <f t="shared" si="397"/>
        <v>21.625</v>
      </c>
      <c r="U2549" s="8">
        <f t="shared" si="398"/>
        <v>21.008333333333336</v>
      </c>
      <c r="V2549" s="8">
        <f t="shared" si="399"/>
        <v>21.162500000000001</v>
      </c>
    </row>
    <row r="2550" spans="1:22" ht="13.5" x14ac:dyDescent="0.25">
      <c r="A2550" s="3">
        <f>RSI!A2550</f>
        <v>45715</v>
      </c>
      <c r="B2550" s="2">
        <f>RSI!B2550</f>
        <v>4.5999999999999996</v>
      </c>
      <c r="C2550" s="2">
        <f>RSI!I2550</f>
        <v>34.890278224700509</v>
      </c>
      <c r="D2550" s="2">
        <f>MACD!E2550</f>
        <v>4.1237600270340735E-2</v>
      </c>
      <c r="E2550" s="2">
        <f>MACD!F2550</f>
        <v>5.3427623548119987E-2</v>
      </c>
      <c r="F2550" s="2">
        <f>'Moving Avg'!D2550</f>
        <v>4.6239999999999997</v>
      </c>
      <c r="G2550" s="2">
        <f>'Moving Avg'!F2550</f>
        <v>4.6944999999999997</v>
      </c>
      <c r="H2550" s="2">
        <f>'Moving Avg'!G2550</f>
        <v>4.780199999999998</v>
      </c>
      <c r="I2550" s="2">
        <f>'Moving Avg'!H2550</f>
        <v>4.6602549999999994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  <c r="M2550" s="8">
        <f t="shared" si="390"/>
        <v>25</v>
      </c>
      <c r="N2550" s="8">
        <f t="shared" si="391"/>
        <v>45</v>
      </c>
      <c r="O2550" s="8">
        <f t="shared" si="392"/>
        <v>0</v>
      </c>
      <c r="P2550" s="8">
        <f t="shared" si="393"/>
        <v>16.5</v>
      </c>
      <c r="Q2550" s="9">
        <f t="shared" si="394"/>
        <v>26.975000000000001</v>
      </c>
      <c r="R2550" s="9">
        <f t="shared" si="395"/>
        <v>18.125</v>
      </c>
      <c r="S2550" s="9">
        <f t="shared" si="396"/>
        <v>17.925000000000001</v>
      </c>
      <c r="T2550" s="9">
        <f t="shared" si="397"/>
        <v>21.625</v>
      </c>
      <c r="U2550" s="8">
        <f t="shared" si="398"/>
        <v>21.008333333333336</v>
      </c>
      <c r="V2550" s="8">
        <f t="shared" si="399"/>
        <v>21.162500000000001</v>
      </c>
    </row>
    <row r="2551" spans="1:22" ht="13.5" x14ac:dyDescent="0.25">
      <c r="A2551" s="3">
        <f>RSI!A2551</f>
        <v>45716</v>
      </c>
      <c r="B2551" s="2">
        <f>RSI!B2551</f>
        <v>4.5999999999999996</v>
      </c>
      <c r="C2551" s="2">
        <f>RSI!I2551</f>
        <v>34.890278224700509</v>
      </c>
      <c r="D2551" s="2">
        <f>MACD!E2551</f>
        <v>2.7066322195773651E-2</v>
      </c>
      <c r="E2551" s="2">
        <f>MACD!F2551</f>
        <v>4.8155363277650728E-2</v>
      </c>
      <c r="F2551" s="2">
        <f>'Moving Avg'!D2551</f>
        <v>4.6159999999999997</v>
      </c>
      <c r="G2551" s="2">
        <f>'Moving Avg'!F2551</f>
        <v>4.6844999999999999</v>
      </c>
      <c r="H2551" s="2">
        <f>'Moving Avg'!G2551</f>
        <v>4.7791999999999977</v>
      </c>
      <c r="I2551" s="2">
        <f>'Moving Avg'!H2551</f>
        <v>4.6607044999999996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25</v>
      </c>
      <c r="N2551" s="8">
        <f t="shared" si="391"/>
        <v>100</v>
      </c>
      <c r="O2551" s="8">
        <f t="shared" si="392"/>
        <v>0</v>
      </c>
      <c r="P2551" s="8">
        <f t="shared" si="393"/>
        <v>16.5</v>
      </c>
      <c r="Q2551" s="9">
        <f t="shared" si="394"/>
        <v>46.225000000000001</v>
      </c>
      <c r="R2551" s="9">
        <f t="shared" si="395"/>
        <v>29.125</v>
      </c>
      <c r="S2551" s="9">
        <f t="shared" si="396"/>
        <v>26.175000000000001</v>
      </c>
      <c r="T2551" s="9">
        <f t="shared" si="397"/>
        <v>35.375</v>
      </c>
      <c r="U2551" s="8">
        <f t="shared" si="398"/>
        <v>33.841666666666661</v>
      </c>
      <c r="V2551" s="8">
        <f t="shared" si="399"/>
        <v>34.224999999999994</v>
      </c>
    </row>
    <row r="2552" spans="1:22" ht="13.5" x14ac:dyDescent="0.25">
      <c r="A2552" s="3">
        <f>RSI!A2552</f>
        <v>45719</v>
      </c>
      <c r="B2552" s="2">
        <f>RSI!B2552</f>
        <v>4.5999999999999996</v>
      </c>
      <c r="C2552" s="2">
        <f>RSI!I2552</f>
        <v>34.890278224700509</v>
      </c>
      <c r="D2552" s="2">
        <f>MACD!E2552</f>
        <v>2.7962713194950695E-2</v>
      </c>
      <c r="E2552" s="2">
        <f>MACD!F2552</f>
        <v>4.4116833261110724E-2</v>
      </c>
      <c r="F2552" s="2">
        <f>'Moving Avg'!D2552</f>
        <v>4.6059999999999999</v>
      </c>
      <c r="G2552" s="2">
        <f>'Moving Avg'!F2552</f>
        <v>4.6749999999999998</v>
      </c>
      <c r="H2552" s="2">
        <f>'Moving Avg'!G2552</f>
        <v>4.7781999999999973</v>
      </c>
      <c r="I2552" s="2">
        <f>'Moving Avg'!H2552</f>
        <v>4.6607785000000002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45</v>
      </c>
      <c r="O2552" s="8">
        <f t="shared" si="392"/>
        <v>0</v>
      </c>
      <c r="P2552" s="8">
        <f t="shared" si="393"/>
        <v>16.5</v>
      </c>
      <c r="Q2552" s="9">
        <f t="shared" si="394"/>
        <v>26.975000000000001</v>
      </c>
      <c r="R2552" s="9">
        <f t="shared" si="395"/>
        <v>18.125</v>
      </c>
      <c r="S2552" s="9">
        <f t="shared" si="396"/>
        <v>17.925000000000001</v>
      </c>
      <c r="T2552" s="9">
        <f t="shared" si="397"/>
        <v>21.625</v>
      </c>
      <c r="U2552" s="8">
        <f t="shared" si="398"/>
        <v>21.008333333333336</v>
      </c>
      <c r="V2552" s="8">
        <f t="shared" si="399"/>
        <v>21.162500000000001</v>
      </c>
    </row>
    <row r="2553" spans="1:22" ht="13.5" x14ac:dyDescent="0.25">
      <c r="A2553" s="3">
        <f>RSI!A2553</f>
        <v>45720</v>
      </c>
      <c r="B2553" s="2">
        <f>RSI!B2553</f>
        <v>4.51</v>
      </c>
      <c r="C2553" s="2">
        <f>RSI!I2553</f>
        <v>26.541361613876802</v>
      </c>
      <c r="D2553" s="2">
        <f>MACD!E2553</f>
        <v>3.4386236476985133E-2</v>
      </c>
      <c r="E2553" s="2">
        <f>MACD!F2553</f>
        <v>4.217071390428561E-2</v>
      </c>
      <c r="F2553" s="2">
        <f>'Moving Avg'!D2553</f>
        <v>4.58</v>
      </c>
      <c r="G2553" s="2">
        <f>'Moving Avg'!F2553</f>
        <v>4.6609999999999996</v>
      </c>
      <c r="H2553" s="2">
        <f>'Moving Avg'!G2553</f>
        <v>4.7753999999999976</v>
      </c>
      <c r="I2553" s="2">
        <f>'Moving Avg'!H2553</f>
        <v>4.6604489999999998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50</v>
      </c>
      <c r="N2553" s="8">
        <f t="shared" si="391"/>
        <v>45</v>
      </c>
      <c r="O2553" s="8">
        <f t="shared" si="392"/>
        <v>0</v>
      </c>
      <c r="P2553" s="8">
        <f t="shared" si="393"/>
        <v>16.5</v>
      </c>
      <c r="Q2553" s="9">
        <f t="shared" si="394"/>
        <v>35.725000000000001</v>
      </c>
      <c r="R2553" s="9">
        <f t="shared" si="395"/>
        <v>23.125</v>
      </c>
      <c r="S2553" s="9">
        <f t="shared" si="396"/>
        <v>21.675000000000001</v>
      </c>
      <c r="T2553" s="9">
        <f t="shared" si="397"/>
        <v>27.875</v>
      </c>
      <c r="U2553" s="8">
        <f t="shared" si="398"/>
        <v>26.841666666666669</v>
      </c>
      <c r="V2553" s="8">
        <f t="shared" si="399"/>
        <v>27.1</v>
      </c>
    </row>
    <row r="2554" spans="1:22" ht="13.5" x14ac:dyDescent="0.25">
      <c r="A2554" s="3">
        <f>RSI!A2554</f>
        <v>45721</v>
      </c>
      <c r="B2554" s="2">
        <f>RSI!B2554</f>
        <v>4.59</v>
      </c>
      <c r="C2554" s="2">
        <f>RSI!I2554</f>
        <v>40.232073753429134</v>
      </c>
      <c r="D2554" s="2">
        <f>MACD!E2554</f>
        <v>3.3386019829268143E-2</v>
      </c>
      <c r="E2554" s="2">
        <f>MACD!F2554</f>
        <v>4.0413775089282122E-2</v>
      </c>
      <c r="F2554" s="2">
        <f>'Moving Avg'!D2554</f>
        <v>4.58</v>
      </c>
      <c r="G2554" s="2">
        <f>'Moving Avg'!F2554</f>
        <v>4.6509999999999998</v>
      </c>
      <c r="H2554" s="2">
        <f>'Moving Avg'!G2554</f>
        <v>4.7709999999999972</v>
      </c>
      <c r="I2554" s="2">
        <f>'Moving Avg'!H2554</f>
        <v>4.6605195000000004</v>
      </c>
      <c r="J2554" s="6" t="str">
        <f>OBV!F2554</f>
        <v>BULLISH</v>
      </c>
      <c r="K2554" s="6" t="str">
        <f>OBV!G2554</f>
        <v>NEUTRAL</v>
      </c>
      <c r="L2554" s="6" t="str">
        <f>OBV!H2554</f>
        <v>NEUTRAL</v>
      </c>
      <c r="M2554" s="8">
        <f t="shared" si="390"/>
        <v>25</v>
      </c>
      <c r="N2554" s="8">
        <f t="shared" si="391"/>
        <v>45</v>
      </c>
      <c r="O2554" s="8">
        <f t="shared" si="392"/>
        <v>0</v>
      </c>
      <c r="P2554" s="8">
        <f t="shared" si="393"/>
        <v>49.5</v>
      </c>
      <c r="Q2554" s="9">
        <f t="shared" si="394"/>
        <v>31.925000000000001</v>
      </c>
      <c r="R2554" s="9">
        <f t="shared" si="395"/>
        <v>26.375</v>
      </c>
      <c r="S2554" s="9">
        <f t="shared" si="396"/>
        <v>32.775000000000006</v>
      </c>
      <c r="T2554" s="9">
        <f t="shared" si="397"/>
        <v>29.875</v>
      </c>
      <c r="U2554" s="8">
        <f t="shared" si="398"/>
        <v>30.358333333333334</v>
      </c>
      <c r="V2554" s="8">
        <f t="shared" si="399"/>
        <v>30.237500000000001</v>
      </c>
    </row>
    <row r="2555" spans="1:22" ht="13.5" x14ac:dyDescent="0.25">
      <c r="A2555" s="3">
        <f>RSI!A2555</f>
        <v>45722</v>
      </c>
      <c r="B2555" s="2">
        <f>RSI!B2555</f>
        <v>4.55</v>
      </c>
      <c r="C2555" s="2">
        <f>RSI!I2555</f>
        <v>36.562821612726978</v>
      </c>
      <c r="D2555" s="2">
        <f>MACD!E2555</f>
        <v>3.7521052144256828E-2</v>
      </c>
      <c r="E2555" s="2">
        <f>MACD!F2555</f>
        <v>3.9835230500277069E-2</v>
      </c>
      <c r="F2555" s="2">
        <f>'Moving Avg'!D2555</f>
        <v>4.5699999999999994</v>
      </c>
      <c r="G2555" s="2">
        <f>'Moving Avg'!F2555</f>
        <v>4.6389999999999993</v>
      </c>
      <c r="H2555" s="2">
        <f>'Moving Avg'!G2555</f>
        <v>4.7629999999999972</v>
      </c>
      <c r="I2555" s="2">
        <f>'Moving Avg'!H2555</f>
        <v>4.6602965000000003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45</v>
      </c>
      <c r="O2555" s="8">
        <f t="shared" si="392"/>
        <v>0</v>
      </c>
      <c r="P2555" s="8">
        <f t="shared" si="393"/>
        <v>16.5</v>
      </c>
      <c r="Q2555" s="9">
        <f t="shared" si="394"/>
        <v>26.975000000000001</v>
      </c>
      <c r="R2555" s="9">
        <f t="shared" si="395"/>
        <v>18.125</v>
      </c>
      <c r="S2555" s="9">
        <f t="shared" si="396"/>
        <v>17.925000000000001</v>
      </c>
      <c r="T2555" s="9">
        <f t="shared" si="397"/>
        <v>21.625</v>
      </c>
      <c r="U2555" s="8">
        <f t="shared" si="398"/>
        <v>21.008333333333336</v>
      </c>
      <c r="V2555" s="8">
        <f t="shared" si="399"/>
        <v>21.162500000000001</v>
      </c>
    </row>
    <row r="2556" spans="1:22" ht="13.5" x14ac:dyDescent="0.25">
      <c r="A2556" s="3">
        <f>RSI!A2556</f>
        <v>45723</v>
      </c>
      <c r="B2556" s="2">
        <f>RSI!B2556</f>
        <v>4.59</v>
      </c>
      <c r="C2556" s="2">
        <f>RSI!I2556</f>
        <v>42.236245518251856</v>
      </c>
      <c r="D2556" s="2">
        <f>MACD!E2556</f>
        <v>3.4122333278286732E-2</v>
      </c>
      <c r="E2556" s="2">
        <f>MACD!F2556</f>
        <v>3.8692651055879004E-2</v>
      </c>
      <c r="F2556" s="2">
        <f>'Moving Avg'!D2556</f>
        <v>4.5679999999999996</v>
      </c>
      <c r="G2556" s="2">
        <f>'Moving Avg'!F2556</f>
        <v>4.6289999999999996</v>
      </c>
      <c r="H2556" s="2">
        <f>'Moving Avg'!G2556</f>
        <v>4.7557999999999971</v>
      </c>
      <c r="I2556" s="2">
        <f>'Moving Avg'!H2556</f>
        <v>4.6606960000000006</v>
      </c>
      <c r="J2556" s="6" t="str">
        <f>OBV!F2556</f>
        <v>BULLISH</v>
      </c>
      <c r="K2556" s="6" t="str">
        <f>OBV!G2556</f>
        <v>NEUTRAL</v>
      </c>
      <c r="L2556" s="6" t="str">
        <f>OBV!H2556</f>
        <v>BULLISH DIVERGENCE</v>
      </c>
      <c r="M2556" s="8">
        <f t="shared" si="390"/>
        <v>25</v>
      </c>
      <c r="N2556" s="8">
        <f t="shared" si="391"/>
        <v>45</v>
      </c>
      <c r="O2556" s="8">
        <f t="shared" si="392"/>
        <v>0</v>
      </c>
      <c r="P2556" s="8">
        <f t="shared" si="393"/>
        <v>66.5</v>
      </c>
      <c r="Q2556" s="9">
        <f t="shared" si="394"/>
        <v>34.475000000000001</v>
      </c>
      <c r="R2556" s="9">
        <f t="shared" si="395"/>
        <v>30.625</v>
      </c>
      <c r="S2556" s="9">
        <f t="shared" si="396"/>
        <v>40.424999999999997</v>
      </c>
      <c r="T2556" s="9">
        <f t="shared" si="397"/>
        <v>34.125</v>
      </c>
      <c r="U2556" s="8">
        <f t="shared" si="398"/>
        <v>35.174999999999997</v>
      </c>
      <c r="V2556" s="8">
        <f t="shared" si="399"/>
        <v>34.912499999999994</v>
      </c>
    </row>
    <row r="2557" spans="1:22" ht="13.5" x14ac:dyDescent="0.25">
      <c r="A2557" s="3">
        <f>RSI!A2557</f>
        <v>45726</v>
      </c>
      <c r="B2557" s="2">
        <f>RSI!B2557</f>
        <v>4.53</v>
      </c>
      <c r="C2557" s="2">
        <f>RSI!I2557</f>
        <v>36.904636961045718</v>
      </c>
      <c r="D2557" s="2">
        <f>MACD!E2557</f>
        <v>3.7623367405766217E-2</v>
      </c>
      <c r="E2557" s="2">
        <f>MACD!F2557</f>
        <v>3.847879432585645E-2</v>
      </c>
      <c r="F2557" s="2">
        <f>'Moving Avg'!D2557</f>
        <v>4.5540000000000003</v>
      </c>
      <c r="G2557" s="2">
        <f>'Moving Avg'!F2557</f>
        <v>4.6185</v>
      </c>
      <c r="H2557" s="2">
        <f>'Moving Avg'!G2557</f>
        <v>4.7473999999999981</v>
      </c>
      <c r="I2557" s="2">
        <f>'Moving Avg'!H2557</f>
        <v>4.6612655000000007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45</v>
      </c>
      <c r="O2557" s="8">
        <f t="shared" si="392"/>
        <v>0</v>
      </c>
      <c r="P2557" s="8">
        <f t="shared" si="393"/>
        <v>16.5</v>
      </c>
      <c r="Q2557" s="9">
        <f t="shared" si="394"/>
        <v>26.975000000000001</v>
      </c>
      <c r="R2557" s="9">
        <f t="shared" si="395"/>
        <v>18.125</v>
      </c>
      <c r="S2557" s="9">
        <f t="shared" si="396"/>
        <v>17.925000000000001</v>
      </c>
      <c r="T2557" s="9">
        <f t="shared" si="397"/>
        <v>21.625</v>
      </c>
      <c r="U2557" s="8">
        <f t="shared" si="398"/>
        <v>21.008333333333336</v>
      </c>
      <c r="V2557" s="8">
        <f t="shared" si="399"/>
        <v>21.162500000000001</v>
      </c>
    </row>
    <row r="2558" spans="1:22" ht="13.5" x14ac:dyDescent="0.25">
      <c r="A2558" s="3">
        <f>RSI!A2558</f>
        <v>45727</v>
      </c>
      <c r="B2558" s="2">
        <f>RSI!B2558</f>
        <v>4.5999999999999996</v>
      </c>
      <c r="C2558" s="2">
        <f>RSI!I2558</f>
        <v>45.541741440967584</v>
      </c>
      <c r="D2558" s="2">
        <f>MACD!E2558</f>
        <v>3.4581461181930173E-2</v>
      </c>
      <c r="E2558" s="2">
        <f>MACD!F2558</f>
        <v>3.7699327697071197E-2</v>
      </c>
      <c r="F2558" s="2">
        <f>'Moving Avg'!D2558</f>
        <v>4.5720000000000001</v>
      </c>
      <c r="G2558" s="2">
        <f>'Moving Avg'!F2558</f>
        <v>4.6139999999999999</v>
      </c>
      <c r="H2558" s="2">
        <f>'Moving Avg'!G2558</f>
        <v>4.7403999999999975</v>
      </c>
      <c r="I2558" s="2">
        <f>'Moving Avg'!H2558</f>
        <v>4.6618560000000011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0"/>
        <v>25</v>
      </c>
      <c r="N2558" s="8">
        <f t="shared" si="391"/>
        <v>45</v>
      </c>
      <c r="O2558" s="8">
        <f t="shared" si="392"/>
        <v>0</v>
      </c>
      <c r="P2558" s="8">
        <f t="shared" si="393"/>
        <v>16.5</v>
      </c>
      <c r="Q2558" s="9">
        <f t="shared" si="394"/>
        <v>26.975000000000001</v>
      </c>
      <c r="R2558" s="9">
        <f t="shared" si="395"/>
        <v>18.125</v>
      </c>
      <c r="S2558" s="9">
        <f t="shared" si="396"/>
        <v>17.925000000000001</v>
      </c>
      <c r="T2558" s="9">
        <f t="shared" si="397"/>
        <v>21.625</v>
      </c>
      <c r="U2558" s="8">
        <f t="shared" si="398"/>
        <v>21.008333333333336</v>
      </c>
      <c r="V2558" s="8">
        <f t="shared" si="399"/>
        <v>21.162500000000001</v>
      </c>
    </row>
    <row r="2559" spans="1:22" ht="13.5" x14ac:dyDescent="0.25">
      <c r="A2559" s="3">
        <f>RSI!A2559</f>
        <v>45728</v>
      </c>
      <c r="B2559" s="2">
        <f>RSI!B2559</f>
        <v>4.63</v>
      </c>
      <c r="C2559" s="2">
        <f>RSI!I2559</f>
        <v>48.777943560586273</v>
      </c>
      <c r="D2559" s="2">
        <f>MACD!E2559</f>
        <v>2.2345421135541166E-2</v>
      </c>
      <c r="E2559" s="2">
        <f>MACD!F2559</f>
        <v>3.4628546384765188E-2</v>
      </c>
      <c r="F2559" s="2">
        <f>'Moving Avg'!D2559</f>
        <v>4.58</v>
      </c>
      <c r="G2559" s="2">
        <f>'Moving Avg'!F2559</f>
        <v>4.6120000000000001</v>
      </c>
      <c r="H2559" s="2">
        <f>'Moving Avg'!G2559</f>
        <v>4.7339999999999982</v>
      </c>
      <c r="I2559" s="2">
        <f>'Moving Avg'!H2559</f>
        <v>4.662220500000001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16.5</v>
      </c>
      <c r="Q2559" s="9">
        <f t="shared" si="394"/>
        <v>26.975000000000001</v>
      </c>
      <c r="R2559" s="9">
        <f t="shared" si="395"/>
        <v>18.125</v>
      </c>
      <c r="S2559" s="9">
        <f t="shared" si="396"/>
        <v>17.925000000000001</v>
      </c>
      <c r="T2559" s="9">
        <f t="shared" si="397"/>
        <v>21.625</v>
      </c>
      <c r="U2559" s="8">
        <f t="shared" si="398"/>
        <v>21.008333333333336</v>
      </c>
      <c r="V2559" s="8">
        <f t="shared" si="399"/>
        <v>21.162500000000001</v>
      </c>
    </row>
    <row r="2560" spans="1:22" ht="13.5" x14ac:dyDescent="0.25">
      <c r="A2560" s="3">
        <f>RSI!A2560</f>
        <v>45729</v>
      </c>
      <c r="B2560" s="2">
        <f>RSI!B2560</f>
        <v>4.63</v>
      </c>
      <c r="C2560" s="2">
        <f>RSI!I2560</f>
        <v>48.777943560586273</v>
      </c>
      <c r="D2560" s="2">
        <f>MACD!E2560</f>
        <v>1.3586752482266817E-2</v>
      </c>
      <c r="E2560" s="2">
        <f>MACD!F2560</f>
        <v>3.0420187604265517E-2</v>
      </c>
      <c r="F2560" s="2">
        <f>'Moving Avg'!D2560</f>
        <v>4.5960000000000001</v>
      </c>
      <c r="G2560" s="2">
        <f>'Moving Avg'!F2560</f>
        <v>4.6114999999999995</v>
      </c>
      <c r="H2560" s="2">
        <f>'Moving Avg'!G2560</f>
        <v>4.7281999999999984</v>
      </c>
      <c r="I2560" s="2">
        <f>'Moving Avg'!H2560</f>
        <v>4.6625850000000018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0"/>
        <v>25</v>
      </c>
      <c r="N2560" s="8">
        <f t="shared" si="391"/>
        <v>45</v>
      </c>
      <c r="O2560" s="8">
        <f t="shared" si="392"/>
        <v>0</v>
      </c>
      <c r="P2560" s="8">
        <f t="shared" si="393"/>
        <v>83.5</v>
      </c>
      <c r="Q2560" s="9">
        <f t="shared" si="394"/>
        <v>37.024999999999999</v>
      </c>
      <c r="R2560" s="9">
        <f t="shared" si="395"/>
        <v>34.875</v>
      </c>
      <c r="S2560" s="9">
        <f t="shared" si="396"/>
        <v>48.075000000000003</v>
      </c>
      <c r="T2560" s="9">
        <f t="shared" si="397"/>
        <v>38.375</v>
      </c>
      <c r="U2560" s="8">
        <f t="shared" si="398"/>
        <v>39.991666666666667</v>
      </c>
      <c r="V2560" s="8">
        <f t="shared" si="399"/>
        <v>39.587500000000006</v>
      </c>
    </row>
    <row r="2561" spans="1:22" ht="13.5" x14ac:dyDescent="0.25">
      <c r="A2561" s="3">
        <f>RSI!A2561</f>
        <v>45730</v>
      </c>
      <c r="B2561" s="2">
        <f>RSI!B2561</f>
        <v>4.72</v>
      </c>
      <c r="C2561" s="2">
        <f>RSI!I2561</f>
        <v>57.5539978579978</v>
      </c>
      <c r="D2561" s="2">
        <f>MACD!E2561</f>
        <v>-4.3883409773126658E-4</v>
      </c>
      <c r="E2561" s="2">
        <f>MACD!F2561</f>
        <v>2.4248383263866163E-2</v>
      </c>
      <c r="F2561" s="2">
        <f>'Moving Avg'!D2561</f>
        <v>4.621999999999999</v>
      </c>
      <c r="G2561" s="2">
        <f>'Moving Avg'!F2561</f>
        <v>4.6174999999999997</v>
      </c>
      <c r="H2561" s="2">
        <f>'Moving Avg'!G2561</f>
        <v>4.7241999999999988</v>
      </c>
      <c r="I2561" s="2">
        <f>'Moving Avg'!H2561</f>
        <v>4.6633995000000015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0"/>
        <v>25</v>
      </c>
      <c r="N2561" s="8">
        <f t="shared" si="391"/>
        <v>100</v>
      </c>
      <c r="O2561" s="8">
        <f t="shared" si="392"/>
        <v>0</v>
      </c>
      <c r="P2561" s="8">
        <f t="shared" si="393"/>
        <v>83.5</v>
      </c>
      <c r="Q2561" s="9">
        <f t="shared" si="394"/>
        <v>56.274999999999999</v>
      </c>
      <c r="R2561" s="9">
        <f t="shared" si="395"/>
        <v>45.875</v>
      </c>
      <c r="S2561" s="9">
        <f t="shared" si="396"/>
        <v>56.325000000000003</v>
      </c>
      <c r="T2561" s="9">
        <f t="shared" si="397"/>
        <v>52.125</v>
      </c>
      <c r="U2561" s="8">
        <f t="shared" si="398"/>
        <v>52.82500000000001</v>
      </c>
      <c r="V2561" s="8">
        <f t="shared" si="399"/>
        <v>52.650000000000006</v>
      </c>
    </row>
    <row r="2562" spans="1:22" ht="13.5" x14ac:dyDescent="0.25">
      <c r="A2562" s="3">
        <f>RSI!A2562</f>
        <v>45733</v>
      </c>
      <c r="B2562" s="2">
        <f>RSI!B2562</f>
        <v>4.72</v>
      </c>
      <c r="C2562" s="2">
        <f>RSI!I2562</f>
        <v>57.553997857997793</v>
      </c>
      <c r="D2562" s="2">
        <f>MACD!E2562</f>
        <v>-1.2790061941346131E-2</v>
      </c>
      <c r="E2562" s="2">
        <f>MACD!F2562</f>
        <v>1.6840694222823704E-2</v>
      </c>
      <c r="F2562" s="2">
        <f>'Moving Avg'!D2562</f>
        <v>4.6599999999999993</v>
      </c>
      <c r="G2562" s="2">
        <f>'Moving Avg'!F2562</f>
        <v>4.6194999999999995</v>
      </c>
      <c r="H2562" s="2">
        <f>'Moving Avg'!G2562</f>
        <v>4.7205999999999984</v>
      </c>
      <c r="I2562" s="2">
        <f>'Moving Avg'!H2562</f>
        <v>4.6642140000000021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83.5</v>
      </c>
      <c r="Q2562" s="9">
        <f t="shared" si="394"/>
        <v>56.274999999999999</v>
      </c>
      <c r="R2562" s="9">
        <f t="shared" si="395"/>
        <v>45.875</v>
      </c>
      <c r="S2562" s="9">
        <f t="shared" si="396"/>
        <v>56.325000000000003</v>
      </c>
      <c r="T2562" s="9">
        <f t="shared" si="397"/>
        <v>52.125</v>
      </c>
      <c r="U2562" s="8">
        <f t="shared" si="398"/>
        <v>52.82500000000001</v>
      </c>
      <c r="V2562" s="8">
        <f t="shared" si="399"/>
        <v>52.650000000000006</v>
      </c>
    </row>
    <row r="2563" spans="1:22" ht="13.5" x14ac:dyDescent="0.25">
      <c r="A2563" s="3">
        <f>RSI!A2563</f>
        <v>45734</v>
      </c>
      <c r="B2563" s="2">
        <f>RSI!B2563</f>
        <v>4.8600000000000003</v>
      </c>
      <c r="C2563" s="2">
        <f>RSI!I2563</f>
        <v>67.576163652903062</v>
      </c>
      <c r="D2563" s="2">
        <f>MACD!E2563</f>
        <v>-4.7905239745416495E-2</v>
      </c>
      <c r="E2563" s="2">
        <f>MACD!F2563</f>
        <v>3.8915074291756627E-3</v>
      </c>
      <c r="F2563" s="2">
        <f>'Moving Avg'!D2563</f>
        <v>4.7119999999999997</v>
      </c>
      <c r="G2563" s="2">
        <f>'Moving Avg'!F2563</f>
        <v>4.6289999999999996</v>
      </c>
      <c r="H2563" s="2">
        <f>'Moving Avg'!G2563</f>
        <v>4.7203999999999988</v>
      </c>
      <c r="I2563" s="2">
        <f>'Moving Avg'!H2563</f>
        <v>4.6657755000000014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si="400"/>
        <v>25</v>
      </c>
      <c r="N2563" s="8">
        <f t="shared" si="401"/>
        <v>100</v>
      </c>
      <c r="O2563" s="8">
        <f t="shared" si="402"/>
        <v>50</v>
      </c>
      <c r="P2563" s="8">
        <f t="shared" si="403"/>
        <v>83.5</v>
      </c>
      <c r="Q2563" s="9">
        <f t="shared" ref="Q2563:Q2626" si="404">0.35*M2563+N2563*0.35+O2563*0.15+P2563*0.15</f>
        <v>63.774999999999999</v>
      </c>
      <c r="R2563" s="9">
        <f t="shared" ref="R2563:R2626" si="405">M2563*0.2+N2563*0.2+O2563*0.35+P2563*0.25</f>
        <v>63.375</v>
      </c>
      <c r="S2563" s="9">
        <f t="shared" ref="S2563:S2626" si="406">M2563*0.15+N2563*0.15+O2563*0.25+P2563*0.45</f>
        <v>68.825000000000003</v>
      </c>
      <c r="T2563" s="9">
        <f t="shared" ref="T2563:T2626" si="407">0.25*SUM(M2563:P2563)</f>
        <v>64.625</v>
      </c>
      <c r="U2563" s="8">
        <f t="shared" ref="U2563:U2626" si="408">SUM(Q2563:S2563)/3</f>
        <v>65.325000000000003</v>
      </c>
      <c r="V2563" s="8">
        <f t="shared" ref="V2563:V2626" si="409">SUM(Q2563:T2563)/4</f>
        <v>65.150000000000006</v>
      </c>
    </row>
    <row r="2564" spans="1:22" ht="13.5" x14ac:dyDescent="0.25">
      <c r="A2564" s="3">
        <f>RSI!A2564</f>
        <v>45735</v>
      </c>
      <c r="B2564" s="2">
        <f>RSI!B2564</f>
        <v>4.87</v>
      </c>
      <c r="C2564" s="2">
        <f>RSI!I2564</f>
        <v>68.154564122048811</v>
      </c>
      <c r="D2564" s="2">
        <f>MACD!E2564</f>
        <v>-6.7292854950935954E-2</v>
      </c>
      <c r="E2564" s="2">
        <f>MACD!F2564</f>
        <v>-1.0345365046846662E-2</v>
      </c>
      <c r="F2564" s="2">
        <f>'Moving Avg'!D2564</f>
        <v>4.76</v>
      </c>
      <c r="G2564" s="2">
        <f>'Moving Avg'!F2564</f>
        <v>4.6395</v>
      </c>
      <c r="H2564" s="2">
        <f>'Moving Avg'!G2564</f>
        <v>4.7205999999999992</v>
      </c>
      <c r="I2564" s="2">
        <f>'Moving Avg'!H2564</f>
        <v>4.667575000000002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0"/>
        <v>25</v>
      </c>
      <c r="N2564" s="8">
        <f t="shared" si="401"/>
        <v>100</v>
      </c>
      <c r="O2564" s="8">
        <f t="shared" si="402"/>
        <v>50</v>
      </c>
      <c r="P2564" s="8">
        <f t="shared" si="403"/>
        <v>83.5</v>
      </c>
      <c r="Q2564" s="9">
        <f t="shared" si="404"/>
        <v>63.774999999999999</v>
      </c>
      <c r="R2564" s="9">
        <f t="shared" si="405"/>
        <v>63.375</v>
      </c>
      <c r="S2564" s="9">
        <f t="shared" si="406"/>
        <v>68.825000000000003</v>
      </c>
      <c r="T2564" s="9">
        <f t="shared" si="407"/>
        <v>64.625</v>
      </c>
      <c r="U2564" s="8">
        <f t="shared" si="408"/>
        <v>65.325000000000003</v>
      </c>
      <c r="V2564" s="8">
        <f t="shared" si="409"/>
        <v>65.150000000000006</v>
      </c>
    </row>
    <row r="2565" spans="1:22" ht="13.5" x14ac:dyDescent="0.25">
      <c r="A2565" s="3">
        <f>RSI!A2565</f>
        <v>45737</v>
      </c>
      <c r="B2565" s="2">
        <f>RSI!B2565</f>
        <v>4.87</v>
      </c>
      <c r="C2565" s="2">
        <f>RSI!I2565</f>
        <v>68.154564122048811</v>
      </c>
      <c r="D2565" s="2">
        <f>MACD!E2565</f>
        <v>-9.1060441166646022E-2</v>
      </c>
      <c r="E2565" s="2">
        <f>MACD!F2565</f>
        <v>-2.6488380270806536E-2</v>
      </c>
      <c r="F2565" s="2">
        <f>'Moving Avg'!D2565</f>
        <v>4.8080000000000007</v>
      </c>
      <c r="G2565" s="2">
        <f>'Moving Avg'!F2565</f>
        <v>4.6495000000000006</v>
      </c>
      <c r="H2565" s="2">
        <f>'Moving Avg'!G2565</f>
        <v>4.7205999999999992</v>
      </c>
      <c r="I2565" s="2">
        <f>'Moving Avg'!H2565</f>
        <v>4.6693745000000009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0"/>
        <v>25</v>
      </c>
      <c r="N2565" s="8">
        <f t="shared" si="401"/>
        <v>100</v>
      </c>
      <c r="O2565" s="8">
        <f t="shared" si="402"/>
        <v>50</v>
      </c>
      <c r="P2565" s="8">
        <f t="shared" si="403"/>
        <v>83.5</v>
      </c>
      <c r="Q2565" s="9">
        <f t="shared" si="404"/>
        <v>63.774999999999999</v>
      </c>
      <c r="R2565" s="9">
        <f t="shared" si="405"/>
        <v>63.375</v>
      </c>
      <c r="S2565" s="9">
        <f t="shared" si="406"/>
        <v>68.825000000000003</v>
      </c>
      <c r="T2565" s="9">
        <f t="shared" si="407"/>
        <v>64.625</v>
      </c>
      <c r="U2565" s="8">
        <f t="shared" si="408"/>
        <v>65.325000000000003</v>
      </c>
      <c r="V2565" s="8">
        <f t="shared" si="409"/>
        <v>65.150000000000006</v>
      </c>
    </row>
    <row r="2566" spans="1:22" ht="13.5" x14ac:dyDescent="0.25">
      <c r="A2566" s="3">
        <f>RSI!A2566</f>
        <v>45740</v>
      </c>
      <c r="B2566" s="2">
        <f>RSI!B2566</f>
        <v>4.9800000000000004</v>
      </c>
      <c r="C2566" s="2">
        <f>RSI!I2566</f>
        <v>74.058275667380755</v>
      </c>
      <c r="D2566" s="2">
        <f>MACD!E2566</f>
        <v>-0.11428506921409287</v>
      </c>
      <c r="E2566" s="2">
        <f>MACD!F2566</f>
        <v>-4.4047718059463808E-2</v>
      </c>
      <c r="F2566" s="2">
        <f>'Moving Avg'!D2566</f>
        <v>4.8600000000000003</v>
      </c>
      <c r="G2566" s="2">
        <f>'Moving Avg'!F2566</f>
        <v>4.666500000000001</v>
      </c>
      <c r="H2566" s="2">
        <f>'Moving Avg'!G2566</f>
        <v>4.7227999999999994</v>
      </c>
      <c r="I2566" s="2">
        <f>'Moving Avg'!H2566</f>
        <v>4.6717240000000011</v>
      </c>
      <c r="J2566" s="6" t="str">
        <f>OBV!F2566</f>
        <v>BULLISH</v>
      </c>
      <c r="K2566" s="6" t="str">
        <f>OBV!G2566</f>
        <v>NEUTRAL</v>
      </c>
      <c r="L2566" s="6" t="str">
        <f>OBV!H2566</f>
        <v>CONFIRMED BULLISH</v>
      </c>
      <c r="M2566" s="8">
        <f t="shared" si="400"/>
        <v>0</v>
      </c>
      <c r="N2566" s="8">
        <f t="shared" si="401"/>
        <v>100</v>
      </c>
      <c r="O2566" s="8">
        <f t="shared" si="402"/>
        <v>50</v>
      </c>
      <c r="P2566" s="8">
        <f t="shared" si="403"/>
        <v>83.5</v>
      </c>
      <c r="Q2566" s="9">
        <f t="shared" si="404"/>
        <v>55.024999999999999</v>
      </c>
      <c r="R2566" s="9">
        <f t="shared" si="405"/>
        <v>58.375</v>
      </c>
      <c r="S2566" s="9">
        <f t="shared" si="406"/>
        <v>65.075000000000003</v>
      </c>
      <c r="T2566" s="9">
        <f t="shared" si="407"/>
        <v>58.375</v>
      </c>
      <c r="U2566" s="8">
        <f t="shared" si="408"/>
        <v>59.491666666666674</v>
      </c>
      <c r="V2566" s="8">
        <f t="shared" si="409"/>
        <v>59.212500000000006</v>
      </c>
    </row>
    <row r="2567" spans="1:22" ht="13.5" x14ac:dyDescent="0.25">
      <c r="A2567" s="3">
        <f>RSI!A2567</f>
        <v>45741</v>
      </c>
      <c r="B2567" s="2">
        <f>RSI!B2567</f>
        <v>5</v>
      </c>
      <c r="C2567" s="2">
        <f>RSI!I2567</f>
        <v>74.966960967691804</v>
      </c>
      <c r="D2567" s="2">
        <f>MACD!E2567</f>
        <v>-0.14633530407503681</v>
      </c>
      <c r="E2567" s="2">
        <f>MACD!F2567</f>
        <v>-6.4505235262578411E-2</v>
      </c>
      <c r="F2567" s="2">
        <f>'Moving Avg'!D2567</f>
        <v>4.9160000000000004</v>
      </c>
      <c r="G2567" s="2">
        <f>'Moving Avg'!F2567</f>
        <v>4.6840000000000011</v>
      </c>
      <c r="H2567" s="2">
        <f>'Moving Avg'!G2567</f>
        <v>4.7257999999999996</v>
      </c>
      <c r="I2567" s="2">
        <f>'Moving Avg'!H2567</f>
        <v>4.6739385000000011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  <c r="M2567" s="8">
        <f t="shared" si="400"/>
        <v>0</v>
      </c>
      <c r="N2567" s="8">
        <f t="shared" si="401"/>
        <v>100</v>
      </c>
      <c r="O2567" s="8">
        <f t="shared" si="402"/>
        <v>50</v>
      </c>
      <c r="P2567" s="8">
        <f t="shared" si="403"/>
        <v>83.5</v>
      </c>
      <c r="Q2567" s="9">
        <f t="shared" si="404"/>
        <v>55.024999999999999</v>
      </c>
      <c r="R2567" s="9">
        <f t="shared" si="405"/>
        <v>58.375</v>
      </c>
      <c r="S2567" s="9">
        <f t="shared" si="406"/>
        <v>65.075000000000003</v>
      </c>
      <c r="T2567" s="9">
        <f t="shared" si="407"/>
        <v>58.375</v>
      </c>
      <c r="U2567" s="8">
        <f t="shared" si="408"/>
        <v>59.491666666666674</v>
      </c>
      <c r="V2567" s="8">
        <f t="shared" si="409"/>
        <v>59.212500000000006</v>
      </c>
    </row>
    <row r="2568" spans="1:22" ht="13.5" x14ac:dyDescent="0.25">
      <c r="A2568" s="3">
        <f>RSI!A2568</f>
        <v>45742</v>
      </c>
      <c r="B2568" s="2">
        <f>RSI!B2568</f>
        <v>5</v>
      </c>
      <c r="C2568" s="2">
        <f>RSI!I2568</f>
        <v>74.966960967691804</v>
      </c>
      <c r="D2568" s="2">
        <f>MACD!E2568</f>
        <v>-0.16436514273731451</v>
      </c>
      <c r="E2568" s="2">
        <f>MACD!F2568</f>
        <v>-8.4477216757525633E-2</v>
      </c>
      <c r="F2568" s="2">
        <f>'Moving Avg'!D2568</f>
        <v>4.944</v>
      </c>
      <c r="G2568" s="2">
        <f>'Moving Avg'!F2568</f>
        <v>4.7020000000000008</v>
      </c>
      <c r="H2568" s="2">
        <f>'Moving Avg'!G2568</f>
        <v>4.7290000000000001</v>
      </c>
      <c r="I2568" s="2">
        <f>'Moving Avg'!H2568</f>
        <v>4.6761530000000002</v>
      </c>
      <c r="J2568" s="6" t="str">
        <f>OBV!F2568</f>
        <v>BULLISH</v>
      </c>
      <c r="K2568" s="6" t="str">
        <f>OBV!G2568</f>
        <v>NEUTRAL</v>
      </c>
      <c r="L2568" s="6" t="str">
        <f>OBV!H2568</f>
        <v>CONFIRMED BULLISH</v>
      </c>
      <c r="M2568" s="8">
        <f t="shared" si="400"/>
        <v>0</v>
      </c>
      <c r="N2568" s="8">
        <f t="shared" si="401"/>
        <v>100</v>
      </c>
      <c r="O2568" s="8">
        <f t="shared" si="402"/>
        <v>50</v>
      </c>
      <c r="P2568" s="8">
        <f t="shared" si="403"/>
        <v>83.5</v>
      </c>
      <c r="Q2568" s="9">
        <f t="shared" si="404"/>
        <v>55.024999999999999</v>
      </c>
      <c r="R2568" s="9">
        <f t="shared" si="405"/>
        <v>58.375</v>
      </c>
      <c r="S2568" s="9">
        <f t="shared" si="406"/>
        <v>65.075000000000003</v>
      </c>
      <c r="T2568" s="9">
        <f t="shared" si="407"/>
        <v>58.375</v>
      </c>
      <c r="U2568" s="8">
        <f t="shared" si="408"/>
        <v>59.491666666666674</v>
      </c>
      <c r="V2568" s="8">
        <f t="shared" si="409"/>
        <v>59.212500000000006</v>
      </c>
    </row>
    <row r="2569" spans="1:22" ht="13.5" x14ac:dyDescent="0.25">
      <c r="A2569" s="3">
        <f>RSI!A2569</f>
        <v>45743</v>
      </c>
      <c r="B2569" s="2">
        <f>RSI!B2569</f>
        <v>5</v>
      </c>
      <c r="C2569" s="2">
        <f>RSI!I2569</f>
        <v>74.966960967691804</v>
      </c>
      <c r="D2569" s="2">
        <f>MACD!E2569</f>
        <v>-0.17656099761246313</v>
      </c>
      <c r="E2569" s="2">
        <f>MACD!F2569</f>
        <v>-0.10289397292851313</v>
      </c>
      <c r="F2569" s="2">
        <f>'Moving Avg'!D2569</f>
        <v>4.9700000000000006</v>
      </c>
      <c r="G2569" s="2">
        <f>'Moving Avg'!F2569</f>
        <v>4.722500000000001</v>
      </c>
      <c r="H2569" s="2">
        <f>'Moving Avg'!G2569</f>
        <v>4.7331999999999992</v>
      </c>
      <c r="I2569" s="2">
        <f>'Moving Avg'!H2569</f>
        <v>4.6781800000000002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0"/>
        <v>0</v>
      </c>
      <c r="N2569" s="8">
        <f t="shared" si="401"/>
        <v>100</v>
      </c>
      <c r="O2569" s="8">
        <f t="shared" si="402"/>
        <v>50</v>
      </c>
      <c r="P2569" s="8">
        <f t="shared" si="403"/>
        <v>83.5</v>
      </c>
      <c r="Q2569" s="9">
        <f t="shared" si="404"/>
        <v>55.024999999999999</v>
      </c>
      <c r="R2569" s="9">
        <f t="shared" si="405"/>
        <v>58.375</v>
      </c>
      <c r="S2569" s="9">
        <f t="shared" si="406"/>
        <v>65.075000000000003</v>
      </c>
      <c r="T2569" s="9">
        <f t="shared" si="407"/>
        <v>58.375</v>
      </c>
      <c r="U2569" s="8">
        <f t="shared" si="408"/>
        <v>59.491666666666674</v>
      </c>
      <c r="V2569" s="8">
        <f t="shared" si="409"/>
        <v>59.212500000000006</v>
      </c>
    </row>
    <row r="2570" spans="1:22" ht="13.5" x14ac:dyDescent="0.25">
      <c r="A2570" s="3">
        <f>RSI!A2570</f>
        <v>45744</v>
      </c>
      <c r="B2570" s="2">
        <f>RSI!B2570</f>
        <v>5</v>
      </c>
      <c r="C2570" s="2">
        <f>RSI!I2570</f>
        <v>74.966960967691804</v>
      </c>
      <c r="D2570" s="2">
        <f>MACD!E2570</f>
        <v>-0.18832058764156834</v>
      </c>
      <c r="E2570" s="2">
        <f>MACD!F2570</f>
        <v>-0.11997929587112417</v>
      </c>
      <c r="F2570" s="2">
        <f>'Moving Avg'!D2570</f>
        <v>4.9960000000000004</v>
      </c>
      <c r="G2570" s="2">
        <f>'Moving Avg'!F2570</f>
        <v>4.7425000000000006</v>
      </c>
      <c r="H2570" s="2">
        <f>'Moving Avg'!G2570</f>
        <v>4.7381999999999991</v>
      </c>
      <c r="I2570" s="2">
        <f>'Moving Avg'!H2570</f>
        <v>4.6802070000000002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0"/>
        <v>0</v>
      </c>
      <c r="N2570" s="8">
        <f t="shared" si="401"/>
        <v>100</v>
      </c>
      <c r="O2570" s="8">
        <f t="shared" si="402"/>
        <v>50</v>
      </c>
      <c r="P2570" s="8">
        <f t="shared" si="403"/>
        <v>83.5</v>
      </c>
      <c r="Q2570" s="9">
        <f t="shared" si="404"/>
        <v>55.024999999999999</v>
      </c>
      <c r="R2570" s="9">
        <f t="shared" si="405"/>
        <v>58.375</v>
      </c>
      <c r="S2570" s="9">
        <f t="shared" si="406"/>
        <v>65.075000000000003</v>
      </c>
      <c r="T2570" s="9">
        <f t="shared" si="407"/>
        <v>58.375</v>
      </c>
      <c r="U2570" s="8">
        <f t="shared" si="408"/>
        <v>59.491666666666674</v>
      </c>
      <c r="V2570" s="8">
        <f t="shared" si="409"/>
        <v>59.212500000000006</v>
      </c>
    </row>
    <row r="2571" spans="1:22" ht="13.5" x14ac:dyDescent="0.25">
      <c r="A2571" s="3">
        <f>RSI!A2571</f>
        <v>45749</v>
      </c>
      <c r="B2571" s="2">
        <f>RSI!B2571</f>
        <v>5</v>
      </c>
      <c r="C2571" s="2">
        <f>RSI!I2571</f>
        <v>74.966960967691804</v>
      </c>
      <c r="D2571" s="2">
        <f>MACD!E2571</f>
        <v>-0.18575820846047897</v>
      </c>
      <c r="E2571" s="2">
        <f>MACD!F2571</f>
        <v>-0.13313507838899513</v>
      </c>
      <c r="F2571" s="2">
        <f>'Moving Avg'!D2571</f>
        <v>5</v>
      </c>
      <c r="G2571" s="2">
        <f>'Moving Avg'!F2571</f>
        <v>4.7625000000000002</v>
      </c>
      <c r="H2571" s="2">
        <f>'Moving Avg'!G2571</f>
        <v>4.7417999999999996</v>
      </c>
      <c r="I2571" s="2">
        <f>'Moving Avg'!H2571</f>
        <v>4.6826565000000002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0</v>
      </c>
      <c r="N2571" s="8">
        <f t="shared" si="401"/>
        <v>100</v>
      </c>
      <c r="O2571" s="8">
        <f t="shared" si="402"/>
        <v>50</v>
      </c>
      <c r="P2571" s="8">
        <f t="shared" si="403"/>
        <v>83.5</v>
      </c>
      <c r="Q2571" s="9">
        <f t="shared" si="404"/>
        <v>55.024999999999999</v>
      </c>
      <c r="R2571" s="9">
        <f t="shared" si="405"/>
        <v>58.375</v>
      </c>
      <c r="S2571" s="9">
        <f t="shared" si="406"/>
        <v>65.075000000000003</v>
      </c>
      <c r="T2571" s="9">
        <f t="shared" si="407"/>
        <v>58.375</v>
      </c>
      <c r="U2571" s="8">
        <f t="shared" si="408"/>
        <v>59.491666666666674</v>
      </c>
      <c r="V2571" s="8">
        <f t="shared" si="409"/>
        <v>59.212500000000006</v>
      </c>
    </row>
    <row r="2572" spans="1:22" ht="13.5" x14ac:dyDescent="0.25">
      <c r="A2572" s="3">
        <f>RSI!A2572</f>
        <v>45750</v>
      </c>
      <c r="B2572" s="2">
        <f>RSI!B2572</f>
        <v>5</v>
      </c>
      <c r="C2572" s="2">
        <f>RSI!I2572</f>
        <v>74.966960967691804</v>
      </c>
      <c r="D2572" s="2">
        <f>MACD!E2572</f>
        <v>-0.18482462695437718</v>
      </c>
      <c r="E2572" s="2">
        <f>MACD!F2572</f>
        <v>-0.14347298810207154</v>
      </c>
      <c r="F2572" s="2">
        <f>'Moving Avg'!D2572</f>
        <v>5</v>
      </c>
      <c r="G2572" s="2">
        <f>'Moving Avg'!F2572</f>
        <v>4.7824999999999998</v>
      </c>
      <c r="H2572" s="2">
        <f>'Moving Avg'!G2572</f>
        <v>4.7451999999999996</v>
      </c>
      <c r="I2572" s="2">
        <f>'Moving Avg'!H2572</f>
        <v>4.6851060000000011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0</v>
      </c>
      <c r="N2572" s="8">
        <f t="shared" si="401"/>
        <v>100</v>
      </c>
      <c r="O2572" s="8">
        <f t="shared" si="402"/>
        <v>50</v>
      </c>
      <c r="P2572" s="8">
        <f t="shared" si="403"/>
        <v>33</v>
      </c>
      <c r="Q2572" s="9">
        <f t="shared" si="404"/>
        <v>47.45</v>
      </c>
      <c r="R2572" s="9">
        <f t="shared" si="405"/>
        <v>45.75</v>
      </c>
      <c r="S2572" s="9">
        <f t="shared" si="406"/>
        <v>42.35</v>
      </c>
      <c r="T2572" s="9">
        <f t="shared" si="407"/>
        <v>45.75</v>
      </c>
      <c r="U2572" s="8">
        <f t="shared" si="408"/>
        <v>45.183333333333337</v>
      </c>
      <c r="V2572" s="8">
        <f t="shared" si="409"/>
        <v>45.325000000000003</v>
      </c>
    </row>
    <row r="2573" spans="1:22" ht="13.5" x14ac:dyDescent="0.25">
      <c r="A2573" s="3">
        <f>RSI!A2573</f>
        <v>45751</v>
      </c>
      <c r="B2573" s="2">
        <f>RSI!B2573</f>
        <v>5</v>
      </c>
      <c r="C2573" s="2">
        <f>RSI!I2573</f>
        <v>74.966960967691804</v>
      </c>
      <c r="D2573" s="2">
        <f>MACD!E2573</f>
        <v>-0.16363934654983225</v>
      </c>
      <c r="E2573" s="2">
        <f>MACD!F2573</f>
        <v>-0.14750625979162368</v>
      </c>
      <c r="F2573" s="2">
        <f>'Moving Avg'!D2573</f>
        <v>5</v>
      </c>
      <c r="G2573" s="2">
        <f>'Moving Avg'!F2573</f>
        <v>4.8069999999999995</v>
      </c>
      <c r="H2573" s="2">
        <f>'Moving Avg'!G2573</f>
        <v>4.7481999999999998</v>
      </c>
      <c r="I2573" s="2">
        <f>'Moving Avg'!H2573</f>
        <v>4.6876025000000006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0</v>
      </c>
      <c r="N2573" s="8">
        <f t="shared" si="401"/>
        <v>45</v>
      </c>
      <c r="O2573" s="8">
        <f t="shared" si="402"/>
        <v>50</v>
      </c>
      <c r="P2573" s="8">
        <f t="shared" si="403"/>
        <v>33</v>
      </c>
      <c r="Q2573" s="9">
        <f t="shared" si="404"/>
        <v>28.2</v>
      </c>
      <c r="R2573" s="9">
        <f t="shared" si="405"/>
        <v>34.75</v>
      </c>
      <c r="S2573" s="9">
        <f t="shared" si="406"/>
        <v>34.1</v>
      </c>
      <c r="T2573" s="9">
        <f t="shared" si="407"/>
        <v>32</v>
      </c>
      <c r="U2573" s="8">
        <f t="shared" si="408"/>
        <v>32.35</v>
      </c>
      <c r="V2573" s="8">
        <f t="shared" si="409"/>
        <v>32.262500000000003</v>
      </c>
    </row>
    <row r="2574" spans="1:22" ht="13.5" x14ac:dyDescent="0.25">
      <c r="A2574" s="3">
        <f>RSI!A2574</f>
        <v>45754</v>
      </c>
      <c r="B2574" s="2">
        <f>RSI!B2574</f>
        <v>4.9000000000000004</v>
      </c>
      <c r="C2574" s="2">
        <f>RSI!I2574</f>
        <v>57.924274528797227</v>
      </c>
      <c r="D2574" s="2">
        <f>MACD!E2574</f>
        <v>-0.13782592917818182</v>
      </c>
      <c r="E2574" s="2">
        <f>MACD!F2574</f>
        <v>-0.14557019366893531</v>
      </c>
      <c r="F2574" s="2">
        <f>'Moving Avg'!D2574</f>
        <v>4.9799999999999995</v>
      </c>
      <c r="G2574" s="2">
        <f>'Moving Avg'!F2574</f>
        <v>4.8224999999999998</v>
      </c>
      <c r="H2574" s="2">
        <f>'Moving Avg'!G2574</f>
        <v>4.7489999999999997</v>
      </c>
      <c r="I2574" s="2">
        <f>'Moving Avg'!H2574</f>
        <v>4.6895990000000012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  <c r="M2574" s="8">
        <f t="shared" si="400"/>
        <v>25</v>
      </c>
      <c r="N2574" s="8">
        <f t="shared" si="401"/>
        <v>0</v>
      </c>
      <c r="O2574" s="8">
        <f t="shared" si="402"/>
        <v>50</v>
      </c>
      <c r="P2574" s="8">
        <f t="shared" si="403"/>
        <v>16.5</v>
      </c>
      <c r="Q2574" s="9">
        <f t="shared" si="404"/>
        <v>18.725000000000001</v>
      </c>
      <c r="R2574" s="9">
        <f t="shared" si="405"/>
        <v>26.625</v>
      </c>
      <c r="S2574" s="9">
        <f t="shared" si="406"/>
        <v>23.675000000000001</v>
      </c>
      <c r="T2574" s="9">
        <f t="shared" si="407"/>
        <v>22.875</v>
      </c>
      <c r="U2574" s="8">
        <f t="shared" si="408"/>
        <v>23.008333333333336</v>
      </c>
      <c r="V2574" s="8">
        <f t="shared" si="409"/>
        <v>22.975000000000001</v>
      </c>
    </row>
    <row r="2575" spans="1:22" ht="13.5" x14ac:dyDescent="0.25">
      <c r="A2575" s="3">
        <f>RSI!A2575</f>
        <v>45755</v>
      </c>
      <c r="B2575" s="2">
        <f>RSI!B2575</f>
        <v>4.8899999999999997</v>
      </c>
      <c r="C2575" s="2">
        <f>RSI!I2575</f>
        <v>56.540042288020089</v>
      </c>
      <c r="D2575" s="2">
        <f>MACD!E2575</f>
        <v>-0.11563221552030001</v>
      </c>
      <c r="E2575" s="2">
        <f>MACD!F2575</f>
        <v>-0.13958259803920825</v>
      </c>
      <c r="F2575" s="2">
        <f>'Moving Avg'!D2575</f>
        <v>4.9580000000000002</v>
      </c>
      <c r="G2575" s="2">
        <f>'Moving Avg'!F2575</f>
        <v>4.8395000000000001</v>
      </c>
      <c r="H2575" s="2">
        <f>'Moving Avg'!G2575</f>
        <v>4.7496</v>
      </c>
      <c r="I2575" s="2">
        <f>'Moving Avg'!H2575</f>
        <v>4.6916395000000009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  <c r="M2575" s="8">
        <f t="shared" si="400"/>
        <v>25</v>
      </c>
      <c r="N2575" s="8">
        <f t="shared" si="401"/>
        <v>0</v>
      </c>
      <c r="O2575" s="8">
        <f t="shared" si="402"/>
        <v>50</v>
      </c>
      <c r="P2575" s="8">
        <f t="shared" si="403"/>
        <v>16.5</v>
      </c>
      <c r="Q2575" s="9">
        <f t="shared" si="404"/>
        <v>18.725000000000001</v>
      </c>
      <c r="R2575" s="9">
        <f t="shared" si="405"/>
        <v>26.625</v>
      </c>
      <c r="S2575" s="9">
        <f t="shared" si="406"/>
        <v>23.675000000000001</v>
      </c>
      <c r="T2575" s="9">
        <f t="shared" si="407"/>
        <v>22.875</v>
      </c>
      <c r="U2575" s="8">
        <f t="shared" si="408"/>
        <v>23.008333333333336</v>
      </c>
      <c r="V2575" s="8">
        <f t="shared" si="409"/>
        <v>22.975000000000001</v>
      </c>
    </row>
    <row r="2576" spans="1:22" ht="13.5" x14ac:dyDescent="0.25">
      <c r="A2576" s="3">
        <f>RSI!A2576</f>
        <v>45757</v>
      </c>
      <c r="B2576" s="2">
        <f>RSI!B2576</f>
        <v>4.8899999999999997</v>
      </c>
      <c r="C2576" s="2">
        <f>RSI!I2576</f>
        <v>56.540042288020089</v>
      </c>
      <c r="D2576" s="2">
        <f>MACD!E2576</f>
        <v>-8.0231075582982037E-2</v>
      </c>
      <c r="E2576" s="2">
        <f>MACD!F2576</f>
        <v>-0.12771229354796301</v>
      </c>
      <c r="F2576" s="2">
        <f>'Moving Avg'!D2576</f>
        <v>4.9359999999999999</v>
      </c>
      <c r="G2576" s="2">
        <f>'Moving Avg'!F2576</f>
        <v>4.8544999999999998</v>
      </c>
      <c r="H2576" s="2">
        <f>'Moving Avg'!G2576</f>
        <v>4.7513999999999994</v>
      </c>
      <c r="I2576" s="2">
        <f>'Moving Avg'!H2576</f>
        <v>4.6933040000000013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25</v>
      </c>
      <c r="N2576" s="8">
        <f t="shared" si="401"/>
        <v>0</v>
      </c>
      <c r="O2576" s="8">
        <f t="shared" si="402"/>
        <v>50</v>
      </c>
      <c r="P2576" s="8">
        <f t="shared" si="403"/>
        <v>16.5</v>
      </c>
      <c r="Q2576" s="9">
        <f t="shared" si="404"/>
        <v>18.725000000000001</v>
      </c>
      <c r="R2576" s="9">
        <f t="shared" si="405"/>
        <v>26.625</v>
      </c>
      <c r="S2576" s="9">
        <f t="shared" si="406"/>
        <v>23.675000000000001</v>
      </c>
      <c r="T2576" s="9">
        <f t="shared" si="407"/>
        <v>22.875</v>
      </c>
      <c r="U2576" s="8">
        <f t="shared" si="408"/>
        <v>23.008333333333336</v>
      </c>
      <c r="V2576" s="8">
        <f t="shared" si="409"/>
        <v>22.975000000000001</v>
      </c>
    </row>
    <row r="2577" spans="1:22" ht="13.5" x14ac:dyDescent="0.25">
      <c r="A2577" s="3">
        <f>RSI!A2577</f>
        <v>45758</v>
      </c>
      <c r="B2577" s="2">
        <f>RSI!B2577</f>
        <v>4.8899999999999997</v>
      </c>
      <c r="C2577" s="2">
        <f>RSI!I2577</f>
        <v>56.540042288020089</v>
      </c>
      <c r="D2577" s="2">
        <f>MACD!E2577</f>
        <v>-4.7478261380433651E-2</v>
      </c>
      <c r="E2577" s="2">
        <f>MACD!F2577</f>
        <v>-0.11166548711445715</v>
      </c>
      <c r="F2577" s="2">
        <f>'Moving Avg'!D2577</f>
        <v>4.9139999999999997</v>
      </c>
      <c r="G2577" s="2">
        <f>'Moving Avg'!F2577</f>
        <v>4.8725000000000005</v>
      </c>
      <c r="H2577" s="2">
        <f>'Moving Avg'!G2577</f>
        <v>4.7521999999999993</v>
      </c>
      <c r="I2577" s="2">
        <f>'Moving Avg'!H2577</f>
        <v>4.6948745000000009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  <c r="M2577" s="8">
        <f t="shared" si="400"/>
        <v>25</v>
      </c>
      <c r="N2577" s="8">
        <f t="shared" si="401"/>
        <v>0</v>
      </c>
      <c r="O2577" s="8">
        <f t="shared" si="402"/>
        <v>50</v>
      </c>
      <c r="P2577" s="8">
        <f t="shared" si="403"/>
        <v>16.5</v>
      </c>
      <c r="Q2577" s="9">
        <f t="shared" si="404"/>
        <v>18.725000000000001</v>
      </c>
      <c r="R2577" s="9">
        <f t="shared" si="405"/>
        <v>26.625</v>
      </c>
      <c r="S2577" s="9">
        <f t="shared" si="406"/>
        <v>23.675000000000001</v>
      </c>
      <c r="T2577" s="9">
        <f t="shared" si="407"/>
        <v>22.875</v>
      </c>
      <c r="U2577" s="8">
        <f t="shared" si="408"/>
        <v>23.008333333333336</v>
      </c>
      <c r="V2577" s="8">
        <f t="shared" si="409"/>
        <v>22.975000000000001</v>
      </c>
    </row>
    <row r="2578" spans="1:22" ht="13.5" x14ac:dyDescent="0.25">
      <c r="A2578" s="3">
        <f>RSI!A2578</f>
        <v>45761</v>
      </c>
      <c r="B2578" s="2">
        <f>RSI!B2578</f>
        <v>4.8899999999999997</v>
      </c>
      <c r="C2578" s="2">
        <f>RSI!I2578</f>
        <v>56.540042288020082</v>
      </c>
      <c r="D2578" s="2">
        <f>MACD!E2578</f>
        <v>-2.0022600550739789E-2</v>
      </c>
      <c r="E2578" s="2">
        <f>MACD!F2578</f>
        <v>-9.3336909801713677E-2</v>
      </c>
      <c r="F2578" s="2">
        <f>'Moving Avg'!D2578</f>
        <v>4.8920000000000003</v>
      </c>
      <c r="G2578" s="2">
        <f>'Moving Avg'!F2578</f>
        <v>4.8870000000000005</v>
      </c>
      <c r="H2578" s="2">
        <f>'Moving Avg'!G2578</f>
        <v>4.7539999999999996</v>
      </c>
      <c r="I2578" s="2">
        <f>'Moving Avg'!H2578</f>
        <v>4.6965860000000008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  <c r="M2578" s="8">
        <f t="shared" si="400"/>
        <v>25</v>
      </c>
      <c r="N2578" s="8">
        <f t="shared" si="401"/>
        <v>0</v>
      </c>
      <c r="O2578" s="8">
        <f t="shared" si="402"/>
        <v>50</v>
      </c>
      <c r="P2578" s="8">
        <f t="shared" si="403"/>
        <v>16.5</v>
      </c>
      <c r="Q2578" s="9">
        <f t="shared" si="404"/>
        <v>18.725000000000001</v>
      </c>
      <c r="R2578" s="9">
        <f t="shared" si="405"/>
        <v>26.625</v>
      </c>
      <c r="S2578" s="9">
        <f t="shared" si="406"/>
        <v>23.675000000000001</v>
      </c>
      <c r="T2578" s="9">
        <f t="shared" si="407"/>
        <v>22.875</v>
      </c>
      <c r="U2578" s="8">
        <f t="shared" si="408"/>
        <v>23.008333333333336</v>
      </c>
      <c r="V2578" s="8">
        <f t="shared" si="409"/>
        <v>22.975000000000001</v>
      </c>
    </row>
    <row r="2579" spans="1:22" ht="13.5" x14ac:dyDescent="0.25">
      <c r="A2579" s="3">
        <f>RSI!A2579</f>
        <v>45762</v>
      </c>
      <c r="B2579" s="2">
        <f>RSI!B2579</f>
        <v>5.14</v>
      </c>
      <c r="C2579" s="2">
        <f>RSI!I2579</f>
        <v>75.90345436844666</v>
      </c>
      <c r="D2579" s="2">
        <f>MACD!E2579</f>
        <v>-1.554853465225392E-2</v>
      </c>
      <c r="E2579" s="2">
        <f>MACD!F2579</f>
        <v>-7.7779234771821734E-2</v>
      </c>
      <c r="F2579" s="2">
        <f>'Moving Avg'!D2579</f>
        <v>4.9399999999999995</v>
      </c>
      <c r="G2579" s="2">
        <f>'Moving Avg'!F2579</f>
        <v>4.9125000000000005</v>
      </c>
      <c r="H2579" s="2">
        <f>'Moving Avg'!G2579</f>
        <v>4.7615999999999987</v>
      </c>
      <c r="I2579" s="2">
        <f>'Moving Avg'!H2579</f>
        <v>4.7002055000000009</v>
      </c>
      <c r="J2579" s="6" t="str">
        <f>OBV!F2579</f>
        <v>BULLISH</v>
      </c>
      <c r="K2579" s="6" t="str">
        <f>OBV!G2579</f>
        <v>STRONG</v>
      </c>
      <c r="L2579" s="6" t="str">
        <f>OBV!H2579</f>
        <v>CONFIRMED BULLISH</v>
      </c>
      <c r="M2579" s="8">
        <f t="shared" si="400"/>
        <v>0</v>
      </c>
      <c r="N2579" s="8">
        <f t="shared" si="401"/>
        <v>0</v>
      </c>
      <c r="O2579" s="8">
        <f t="shared" si="402"/>
        <v>50</v>
      </c>
      <c r="P2579" s="8">
        <f t="shared" si="403"/>
        <v>100</v>
      </c>
      <c r="Q2579" s="9">
        <f t="shared" si="404"/>
        <v>22.5</v>
      </c>
      <c r="R2579" s="9">
        <f t="shared" si="405"/>
        <v>42.5</v>
      </c>
      <c r="S2579" s="9">
        <f t="shared" si="406"/>
        <v>57.5</v>
      </c>
      <c r="T2579" s="9">
        <f t="shared" si="407"/>
        <v>37.5</v>
      </c>
      <c r="U2579" s="8">
        <f t="shared" si="408"/>
        <v>40.833333333333336</v>
      </c>
      <c r="V2579" s="8">
        <f t="shared" si="409"/>
        <v>40</v>
      </c>
    </row>
    <row r="2580" spans="1:22" ht="13.5" x14ac:dyDescent="0.25">
      <c r="A2580" s="3">
        <f>RSI!A2580</f>
        <v>45763</v>
      </c>
      <c r="B2580" s="2">
        <f>RSI!B2580</f>
        <v>5.0999999999999996</v>
      </c>
      <c r="C2580" s="2">
        <f>RSI!I2580</f>
        <v>70.491732837520843</v>
      </c>
      <c r="D2580" s="2">
        <f>MACD!E2580</f>
        <v>-1.0498499721505183E-2</v>
      </c>
      <c r="E2580" s="2">
        <f>MACD!F2580</f>
        <v>-6.4323087761758435E-2</v>
      </c>
      <c r="F2580" s="2">
        <f>'Moving Avg'!D2580</f>
        <v>4.9819999999999993</v>
      </c>
      <c r="G2580" s="2">
        <f>'Moving Avg'!F2580</f>
        <v>4.9360000000000008</v>
      </c>
      <c r="H2580" s="2">
        <f>'Moving Avg'!G2580</f>
        <v>4.7687999999999988</v>
      </c>
      <c r="I2580" s="2">
        <f>'Moving Avg'!H2580</f>
        <v>4.7036250000000015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  <c r="M2580" s="8">
        <f t="shared" si="400"/>
        <v>0</v>
      </c>
      <c r="N2580" s="8">
        <f t="shared" si="401"/>
        <v>0</v>
      </c>
      <c r="O2580" s="8">
        <f t="shared" si="402"/>
        <v>50</v>
      </c>
      <c r="P2580" s="8">
        <f t="shared" si="403"/>
        <v>100</v>
      </c>
      <c r="Q2580" s="9">
        <f t="shared" si="404"/>
        <v>22.5</v>
      </c>
      <c r="R2580" s="9">
        <f t="shared" si="405"/>
        <v>42.5</v>
      </c>
      <c r="S2580" s="9">
        <f t="shared" si="406"/>
        <v>57.5</v>
      </c>
      <c r="T2580" s="9">
        <f t="shared" si="407"/>
        <v>37.5</v>
      </c>
      <c r="U2580" s="8">
        <f t="shared" si="408"/>
        <v>40.833333333333336</v>
      </c>
      <c r="V2580" s="8">
        <f t="shared" si="409"/>
        <v>40</v>
      </c>
    </row>
    <row r="2581" spans="1:22" ht="13.5" x14ac:dyDescent="0.25">
      <c r="A2581" s="3">
        <f>RSI!A2581</f>
        <v>45764</v>
      </c>
      <c r="B2581" s="2">
        <f>RSI!B2581</f>
        <v>5.0999999999999996</v>
      </c>
      <c r="C2581" s="2">
        <f>RSI!I2581</f>
        <v>70.491732837520843</v>
      </c>
      <c r="D2581" s="2">
        <f>MACD!E2581</f>
        <v>-7.5618797646903602E-3</v>
      </c>
      <c r="E2581" s="2">
        <f>MACD!F2581</f>
        <v>-5.297084616234482E-2</v>
      </c>
      <c r="F2581" s="2">
        <f>'Moving Avg'!D2581</f>
        <v>5.0239999999999991</v>
      </c>
      <c r="G2581" s="2">
        <f>'Moving Avg'!F2581</f>
        <v>4.9550000000000001</v>
      </c>
      <c r="H2581" s="2">
        <f>'Moving Avg'!G2581</f>
        <v>4.7747999999999982</v>
      </c>
      <c r="I2581" s="2">
        <f>'Moving Avg'!H2581</f>
        <v>4.7069505000000014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  <c r="M2581" s="8">
        <f t="shared" si="400"/>
        <v>0</v>
      </c>
      <c r="N2581" s="8">
        <f t="shared" si="401"/>
        <v>0</v>
      </c>
      <c r="O2581" s="8">
        <f t="shared" si="402"/>
        <v>50</v>
      </c>
      <c r="P2581" s="8">
        <f t="shared" si="403"/>
        <v>100</v>
      </c>
      <c r="Q2581" s="9">
        <f t="shared" si="404"/>
        <v>22.5</v>
      </c>
      <c r="R2581" s="9">
        <f t="shared" si="405"/>
        <v>42.5</v>
      </c>
      <c r="S2581" s="9">
        <f t="shared" si="406"/>
        <v>57.5</v>
      </c>
      <c r="T2581" s="9">
        <f t="shared" si="407"/>
        <v>37.5</v>
      </c>
      <c r="U2581" s="8">
        <f t="shared" si="408"/>
        <v>40.833333333333336</v>
      </c>
      <c r="V2581" s="8">
        <f t="shared" si="409"/>
        <v>40</v>
      </c>
    </row>
    <row r="2582" spans="1:22" ht="13.5" x14ac:dyDescent="0.25">
      <c r="A2582" s="3">
        <f>RSI!A2582</f>
        <v>45765</v>
      </c>
      <c r="B2582" s="2">
        <f>RSI!B2582</f>
        <v>5.08</v>
      </c>
      <c r="C2582" s="2">
        <f>RSI!I2582</f>
        <v>67.693027295894709</v>
      </c>
      <c r="D2582" s="2">
        <f>MACD!E2582</f>
        <v>-4.8330535333995783E-3</v>
      </c>
      <c r="E2582" s="2">
        <f>MACD!F2582</f>
        <v>-4.3343287636555775E-2</v>
      </c>
      <c r="F2582" s="2">
        <f>'Moving Avg'!D2582</f>
        <v>5.0619999999999994</v>
      </c>
      <c r="G2582" s="2">
        <f>'Moving Avg'!F2582</f>
        <v>4.972999999999999</v>
      </c>
      <c r="H2582" s="2">
        <f>'Moving Avg'!G2582</f>
        <v>4.7805999999999989</v>
      </c>
      <c r="I2582" s="2">
        <f>'Moving Avg'!H2582</f>
        <v>4.7100350000000013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100</v>
      </c>
      <c r="Q2582" s="9">
        <f t="shared" si="404"/>
        <v>31.25</v>
      </c>
      <c r="R2582" s="9">
        <f t="shared" si="405"/>
        <v>47.5</v>
      </c>
      <c r="S2582" s="9">
        <f t="shared" si="406"/>
        <v>61.25</v>
      </c>
      <c r="T2582" s="9">
        <f t="shared" si="407"/>
        <v>43.75</v>
      </c>
      <c r="U2582" s="8">
        <f t="shared" si="408"/>
        <v>46.666666666666664</v>
      </c>
      <c r="V2582" s="8">
        <f t="shared" si="409"/>
        <v>45.9375</v>
      </c>
    </row>
    <row r="2583" spans="1:22" ht="13.5" x14ac:dyDescent="0.25">
      <c r="A2583" s="3">
        <f>RSI!A2583</f>
        <v>45768</v>
      </c>
      <c r="B2583" s="2">
        <f>RSI!B2583</f>
        <v>5.08</v>
      </c>
      <c r="C2583" s="2">
        <f>RSI!I2583</f>
        <v>67.693027295894709</v>
      </c>
      <c r="D2583" s="2">
        <f>MACD!E2583</f>
        <v>-3.5516876424068755E-3</v>
      </c>
      <c r="E2583" s="2">
        <f>MACD!F2583</f>
        <v>-3.5384967637725993E-2</v>
      </c>
      <c r="F2583" s="2">
        <f>'Moving Avg'!D2583</f>
        <v>5.0999999999999996</v>
      </c>
      <c r="G2583" s="2">
        <f>'Moving Avg'!F2583</f>
        <v>4.9839999999999991</v>
      </c>
      <c r="H2583" s="2">
        <f>'Moving Avg'!G2583</f>
        <v>4.7863999999999995</v>
      </c>
      <c r="I2583" s="2">
        <f>'Moving Avg'!H2583</f>
        <v>4.7128845000000013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100</v>
      </c>
      <c r="Q2583" s="9">
        <f t="shared" si="404"/>
        <v>31.25</v>
      </c>
      <c r="R2583" s="9">
        <f t="shared" si="405"/>
        <v>47.5</v>
      </c>
      <c r="S2583" s="9">
        <f t="shared" si="406"/>
        <v>61.25</v>
      </c>
      <c r="T2583" s="9">
        <f t="shared" si="407"/>
        <v>43.75</v>
      </c>
      <c r="U2583" s="8">
        <f t="shared" si="408"/>
        <v>46.666666666666664</v>
      </c>
      <c r="V2583" s="8">
        <f t="shared" si="409"/>
        <v>45.9375</v>
      </c>
    </row>
    <row r="2584" spans="1:22" ht="13.5" x14ac:dyDescent="0.25">
      <c r="A2584" s="3">
        <f>RSI!A2584</f>
        <v>45769</v>
      </c>
      <c r="B2584" s="2">
        <f>RSI!B2584</f>
        <v>5.03</v>
      </c>
      <c r="C2584" s="2">
        <f>RSI!I2584</f>
        <v>60.705025001995942</v>
      </c>
      <c r="D2584" s="2">
        <f>MACD!E2584</f>
        <v>-1.5099886016787245E-2</v>
      </c>
      <c r="E2584" s="2">
        <f>MACD!F2584</f>
        <v>-3.1327951313538244E-2</v>
      </c>
      <c r="F2584" s="2">
        <f>'Moving Avg'!D2584</f>
        <v>5.0780000000000003</v>
      </c>
      <c r="G2584" s="2">
        <f>'Moving Avg'!F2584</f>
        <v>4.9919999999999991</v>
      </c>
      <c r="H2584" s="2">
        <f>'Moving Avg'!G2584</f>
        <v>4.791199999999999</v>
      </c>
      <c r="I2584" s="2">
        <f>'Moving Avg'!H2584</f>
        <v>4.7154840000000009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16.5</v>
      </c>
      <c r="Q2584" s="9">
        <f t="shared" si="404"/>
        <v>18.725000000000001</v>
      </c>
      <c r="R2584" s="9">
        <f t="shared" si="405"/>
        <v>26.625</v>
      </c>
      <c r="S2584" s="9">
        <f t="shared" si="406"/>
        <v>23.675000000000001</v>
      </c>
      <c r="T2584" s="9">
        <f t="shared" si="407"/>
        <v>22.875</v>
      </c>
      <c r="U2584" s="8">
        <f t="shared" si="408"/>
        <v>23.008333333333336</v>
      </c>
      <c r="V2584" s="8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5.0199999999999996</v>
      </c>
      <c r="C2585" s="2">
        <f>RSI!I2585</f>
        <v>59.384647950677703</v>
      </c>
      <c r="D2585" s="2">
        <f>MACD!E2585</f>
        <v>-2.6254743591965557E-2</v>
      </c>
      <c r="E2585" s="2">
        <f>MACD!F2585</f>
        <v>-3.0313309769223706E-2</v>
      </c>
      <c r="F2585" s="2">
        <f>'Moving Avg'!D2585</f>
        <v>5.0619999999999994</v>
      </c>
      <c r="G2585" s="2">
        <f>'Moving Avg'!F2585</f>
        <v>4.9994999999999994</v>
      </c>
      <c r="H2585" s="2">
        <f>'Moving Avg'!G2585</f>
        <v>4.795799999999999</v>
      </c>
      <c r="I2585" s="2">
        <f>'Moving Avg'!H2585</f>
        <v>4.718080500000001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16.5</v>
      </c>
      <c r="Q2585" s="9">
        <f t="shared" si="404"/>
        <v>18.725000000000001</v>
      </c>
      <c r="R2585" s="9">
        <f t="shared" si="405"/>
        <v>26.625</v>
      </c>
      <c r="S2585" s="9">
        <f t="shared" si="406"/>
        <v>23.675000000000001</v>
      </c>
      <c r="T2585" s="9">
        <f t="shared" si="407"/>
        <v>22.875</v>
      </c>
      <c r="U2585" s="8">
        <f t="shared" si="408"/>
        <v>23.008333333333336</v>
      </c>
      <c r="V2585" s="8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4.8</v>
      </c>
      <c r="C2586" s="2">
        <f>RSI!I2586</f>
        <v>39.189396498849014</v>
      </c>
      <c r="D2586" s="2">
        <f>MACD!E2586</f>
        <v>-1.9880290198250883E-2</v>
      </c>
      <c r="E2586" s="2">
        <f>MACD!F2586</f>
        <v>-2.8226705855029142E-2</v>
      </c>
      <c r="F2586" s="2">
        <f>'Moving Avg'!D2586</f>
        <v>5.0020000000000007</v>
      </c>
      <c r="G2586" s="2">
        <f>'Moving Avg'!F2586</f>
        <v>4.990499999999999</v>
      </c>
      <c r="H2586" s="2">
        <f>'Moving Avg'!G2586</f>
        <v>4.7959999999999985</v>
      </c>
      <c r="I2586" s="2">
        <f>'Moving Avg'!H2586</f>
        <v>4.7195770000000001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16.5</v>
      </c>
      <c r="Q2586" s="9">
        <f t="shared" si="404"/>
        <v>18.725000000000001</v>
      </c>
      <c r="R2586" s="9">
        <f t="shared" si="405"/>
        <v>26.625</v>
      </c>
      <c r="S2586" s="9">
        <f t="shared" si="406"/>
        <v>23.675000000000001</v>
      </c>
      <c r="T2586" s="9">
        <f t="shared" si="407"/>
        <v>22.875</v>
      </c>
      <c r="U2586" s="8">
        <f t="shared" si="408"/>
        <v>23.008333333333336</v>
      </c>
      <c r="V2586" s="8">
        <f t="shared" si="409"/>
        <v>22.975000000000001</v>
      </c>
    </row>
    <row r="2587" spans="1:22" ht="13.5" x14ac:dyDescent="0.25">
      <c r="A2587" s="3">
        <f>RSI!A2587</f>
        <v>45772</v>
      </c>
      <c r="B2587" s="2">
        <f>RSI!B2587</f>
        <v>4.72</v>
      </c>
      <c r="C2587" s="2">
        <f>RSI!I2587</f>
        <v>34.58366998101765</v>
      </c>
      <c r="D2587" s="2">
        <f>MACD!E2587</f>
        <v>-7.7079373661579353E-3</v>
      </c>
      <c r="E2587" s="2">
        <f>MACD!F2587</f>
        <v>-2.4122952157254903E-2</v>
      </c>
      <c r="F2587" s="2">
        <f>'Moving Avg'!D2587</f>
        <v>4.93</v>
      </c>
      <c r="G2587" s="2">
        <f>'Moving Avg'!F2587</f>
        <v>4.9764999999999997</v>
      </c>
      <c r="H2587" s="2">
        <f>'Moving Avg'!G2587</f>
        <v>4.7955999999999985</v>
      </c>
      <c r="I2587" s="2">
        <f>'Moving Avg'!H2587</f>
        <v>4.7206735000000011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4.8</v>
      </c>
      <c r="C2588" s="2">
        <f>RSI!I2588</f>
        <v>41.93293831864645</v>
      </c>
      <c r="D2588" s="2">
        <f>MACD!E2588</f>
        <v>-2.0719579408297051E-3</v>
      </c>
      <c r="E2588" s="2">
        <f>MACD!F2588</f>
        <v>-1.9712753313969864E-2</v>
      </c>
      <c r="F2588" s="2">
        <f>'Moving Avg'!D2588</f>
        <v>4.8740000000000006</v>
      </c>
      <c r="G2588" s="2">
        <f>'Moving Avg'!F2588</f>
        <v>4.966499999999999</v>
      </c>
      <c r="H2588" s="2">
        <f>'Moving Avg'!G2588</f>
        <v>4.7977999999999996</v>
      </c>
      <c r="I2588" s="2">
        <f>'Moving Avg'!H2588</f>
        <v>4.7225930000000007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16.5</v>
      </c>
      <c r="Q2588" s="9">
        <f t="shared" si="404"/>
        <v>18.725000000000001</v>
      </c>
      <c r="R2588" s="9">
        <f t="shared" si="405"/>
        <v>26.625</v>
      </c>
      <c r="S2588" s="9">
        <f t="shared" si="406"/>
        <v>23.675000000000001</v>
      </c>
      <c r="T2588" s="9">
        <f t="shared" si="407"/>
        <v>22.875</v>
      </c>
      <c r="U2588" s="8">
        <f t="shared" si="408"/>
        <v>23.008333333333336</v>
      </c>
      <c r="V2588" s="8">
        <f t="shared" si="409"/>
        <v>22.975000000000001</v>
      </c>
    </row>
    <row r="2589" spans="1:22" ht="13.5" x14ac:dyDescent="0.25">
      <c r="A2589" s="3">
        <f>RSI!A2589</f>
        <v>45776</v>
      </c>
      <c r="B2589" s="2">
        <f>RSI!B2589</f>
        <v>4.79</v>
      </c>
      <c r="C2589" s="2">
        <f>RSI!I2589</f>
        <v>41.308213105072909</v>
      </c>
      <c r="D2589" s="2">
        <f>MACD!E2589</f>
        <v>4.2595227739308683E-2</v>
      </c>
      <c r="E2589" s="2">
        <f>MACD!F2589</f>
        <v>-7.2511571033141552E-3</v>
      </c>
      <c r="F2589" s="2">
        <f>'Moving Avg'!D2589</f>
        <v>4.8259999999999996</v>
      </c>
      <c r="G2589" s="2">
        <f>'Moving Avg'!F2589</f>
        <v>4.9560000000000004</v>
      </c>
      <c r="H2589" s="2">
        <f>'Moving Avg'!G2589</f>
        <v>4.8001999999999994</v>
      </c>
      <c r="I2589" s="2">
        <f>'Moving Avg'!H2589</f>
        <v>4.7240395000000008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16.5</v>
      </c>
      <c r="Q2589" s="9">
        <f t="shared" si="404"/>
        <v>18.725000000000001</v>
      </c>
      <c r="R2589" s="9">
        <f t="shared" si="405"/>
        <v>26.625</v>
      </c>
      <c r="S2589" s="9">
        <f t="shared" si="406"/>
        <v>23.675000000000001</v>
      </c>
      <c r="T2589" s="9">
        <f t="shared" si="407"/>
        <v>22.875</v>
      </c>
      <c r="U2589" s="8">
        <f t="shared" si="408"/>
        <v>23.008333333333336</v>
      </c>
      <c r="V2589" s="8">
        <f t="shared" si="409"/>
        <v>22.975000000000001</v>
      </c>
    </row>
    <row r="2590" spans="1:22" ht="13.5" x14ac:dyDescent="0.25">
      <c r="A2590" s="3">
        <f>RSI!A2590</f>
        <v>45777</v>
      </c>
      <c r="B2590" s="2">
        <f>RSI!B2590</f>
        <v>4.78</v>
      </c>
      <c r="C2590" s="2">
        <f>RSI!I2590</f>
        <v>40.655920846326794</v>
      </c>
      <c r="D2590" s="2">
        <f>MACD!E2590</f>
        <v>7.5680968910479152E-2</v>
      </c>
      <c r="E2590" s="2">
        <f>MACD!F2590</f>
        <v>9.3352680994445072E-3</v>
      </c>
      <c r="F2590" s="2">
        <f>'Moving Avg'!D2590</f>
        <v>4.7780000000000005</v>
      </c>
      <c r="G2590" s="2">
        <f>'Moving Avg'!F2590</f>
        <v>4.9450000000000003</v>
      </c>
      <c r="H2590" s="2">
        <f>'Moving Avg'!G2590</f>
        <v>4.8029999999999999</v>
      </c>
      <c r="I2590" s="2">
        <f>'Moving Avg'!H2590</f>
        <v>4.7254360000000002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16.5</v>
      </c>
      <c r="Q2590" s="9">
        <f t="shared" si="404"/>
        <v>18.725000000000001</v>
      </c>
      <c r="R2590" s="9">
        <f t="shared" si="405"/>
        <v>26.625</v>
      </c>
      <c r="S2590" s="9">
        <f t="shared" si="406"/>
        <v>23.675000000000001</v>
      </c>
      <c r="T2590" s="9">
        <f t="shared" si="407"/>
        <v>22.875</v>
      </c>
      <c r="U2590" s="8">
        <f t="shared" si="408"/>
        <v>23.008333333333336</v>
      </c>
      <c r="V2590" s="8">
        <f t="shared" si="409"/>
        <v>22.975000000000001</v>
      </c>
    </row>
    <row r="2591" spans="1:22" ht="13.5" x14ac:dyDescent="0.25">
      <c r="A2591" s="3">
        <f>RSI!A2591</f>
        <v>45779</v>
      </c>
      <c r="B2591" s="2">
        <f>RSI!B2591</f>
        <v>4.75</v>
      </c>
      <c r="C2591" s="2">
        <f>RSI!I2591</f>
        <v>38.682471567664059</v>
      </c>
      <c r="D2591" s="2">
        <f>MACD!E2591</f>
        <v>0.10660933058121902</v>
      </c>
      <c r="E2591" s="2">
        <f>MACD!F2591</f>
        <v>2.8790080595799412E-2</v>
      </c>
      <c r="F2591" s="2">
        <f>'Moving Avg'!D2591</f>
        <v>4.7679999999999998</v>
      </c>
      <c r="G2591" s="2">
        <f>'Moving Avg'!F2591</f>
        <v>4.9324999999999992</v>
      </c>
      <c r="H2591" s="2">
        <f>'Moving Avg'!G2591</f>
        <v>4.806</v>
      </c>
      <c r="I2591" s="2">
        <f>'Moving Avg'!H2591</f>
        <v>4.7266355000000004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16.5</v>
      </c>
      <c r="Q2591" s="9">
        <f t="shared" si="404"/>
        <v>18.725000000000001</v>
      </c>
      <c r="R2591" s="9">
        <f t="shared" si="405"/>
        <v>26.625</v>
      </c>
      <c r="S2591" s="9">
        <f t="shared" si="406"/>
        <v>23.675000000000001</v>
      </c>
      <c r="T2591" s="9">
        <f t="shared" si="407"/>
        <v>22.875</v>
      </c>
      <c r="U2591" s="8">
        <f t="shared" si="408"/>
        <v>23.008333333333336</v>
      </c>
      <c r="V2591" s="8">
        <f t="shared" si="409"/>
        <v>22.975000000000001</v>
      </c>
    </row>
    <row r="2592" spans="1:22" ht="13.5" x14ac:dyDescent="0.25">
      <c r="A2592" s="3">
        <f>RSI!A2592</f>
        <v>45782</v>
      </c>
      <c r="B2592" s="2">
        <f>RSI!B2592</f>
        <v>4.62</v>
      </c>
      <c r="C2592" s="2">
        <f>RSI!I2592</f>
        <v>31.538362340609609</v>
      </c>
      <c r="D2592" s="2">
        <f>MACD!E2592</f>
        <v>0.14016734236791084</v>
      </c>
      <c r="E2592" s="2">
        <f>MACD!F2592</f>
        <v>5.1065532950221704E-2</v>
      </c>
      <c r="F2592" s="2">
        <f>'Moving Avg'!D2592</f>
        <v>4.7480000000000002</v>
      </c>
      <c r="G2592" s="2">
        <f>'Moving Avg'!F2592</f>
        <v>4.9135000000000009</v>
      </c>
      <c r="H2592" s="2">
        <f>'Moving Avg'!G2592</f>
        <v>4.8047999999999993</v>
      </c>
      <c r="I2592" s="2">
        <f>'Moving Avg'!H2592</f>
        <v>4.7269970000000008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16.5</v>
      </c>
      <c r="Q2592" s="9">
        <f t="shared" si="404"/>
        <v>18.725000000000001</v>
      </c>
      <c r="R2592" s="9">
        <f t="shared" si="405"/>
        <v>26.625</v>
      </c>
      <c r="S2592" s="9">
        <f t="shared" si="406"/>
        <v>23.675000000000001</v>
      </c>
      <c r="T2592" s="9">
        <f t="shared" si="407"/>
        <v>22.875</v>
      </c>
      <c r="U2592" s="8">
        <f t="shared" si="408"/>
        <v>23.008333333333336</v>
      </c>
      <c r="V2592" s="8">
        <f t="shared" si="409"/>
        <v>22.975000000000001</v>
      </c>
    </row>
    <row r="2593" spans="1:22" ht="13.5" x14ac:dyDescent="0.25">
      <c r="A2593" s="3">
        <f>RSI!A2593</f>
        <v>45783</v>
      </c>
      <c r="B2593" s="2">
        <f>RSI!B2593</f>
        <v>4.8</v>
      </c>
      <c r="C2593" s="2">
        <f>RSI!I2593</f>
        <v>46.321005118569815</v>
      </c>
      <c r="D2593" s="2">
        <f>MACD!E2593</f>
        <v>0.15677071522223773</v>
      </c>
      <c r="E2593" s="2">
        <f>MACD!F2593</f>
        <v>7.2206569404624915E-2</v>
      </c>
      <c r="F2593" s="2">
        <f>'Moving Avg'!D2593</f>
        <v>4.7480000000000002</v>
      </c>
      <c r="G2593" s="2">
        <f>'Moving Avg'!F2593</f>
        <v>4.9035000000000002</v>
      </c>
      <c r="H2593" s="2">
        <f>'Moving Avg'!G2593</f>
        <v>4.8074000000000003</v>
      </c>
      <c r="I2593" s="2">
        <f>'Moving Avg'!H2593</f>
        <v>4.7277890000000005</v>
      </c>
      <c r="J2593" s="6" t="str">
        <f>OBV!F2593</f>
        <v>BEARISH</v>
      </c>
      <c r="K2593" s="6" t="str">
        <f>OBV!G2593</f>
        <v>NEUTRAL</v>
      </c>
      <c r="L2593" s="6" t="str">
        <f>OBV!H2593</f>
        <v>NEUTRAL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4.8099999999999996</v>
      </c>
      <c r="C2594" s="2">
        <f>RSI!I2594</f>
        <v>47.005620711834034</v>
      </c>
      <c r="D2594" s="2">
        <f>MACD!E2594</f>
        <v>0.16275032967822334</v>
      </c>
      <c r="E2594" s="2">
        <f>MACD!F2594</f>
        <v>9.0315321459344594E-2</v>
      </c>
      <c r="F2594" s="2">
        <f>'Moving Avg'!D2594</f>
        <v>4.7520000000000007</v>
      </c>
      <c r="G2594" s="2">
        <f>'Moving Avg'!F2594</f>
        <v>4.899</v>
      </c>
      <c r="H2594" s="2">
        <f>'Moving Avg'!G2594</f>
        <v>4.8103999999999996</v>
      </c>
      <c r="I2594" s="2">
        <f>'Moving Avg'!H2594</f>
        <v>4.7285370000000002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83.5</v>
      </c>
      <c r="Q2594" s="9">
        <f t="shared" si="404"/>
        <v>28.774999999999999</v>
      </c>
      <c r="R2594" s="9">
        <f t="shared" si="405"/>
        <v>43.375</v>
      </c>
      <c r="S2594" s="9">
        <f t="shared" si="406"/>
        <v>53.825000000000003</v>
      </c>
      <c r="T2594" s="9">
        <f t="shared" si="407"/>
        <v>39.625</v>
      </c>
      <c r="U2594" s="8">
        <f t="shared" si="408"/>
        <v>41.991666666666667</v>
      </c>
      <c r="V2594" s="8">
        <f t="shared" si="409"/>
        <v>41.400000000000006</v>
      </c>
    </row>
    <row r="2595" spans="1:22" ht="13.5" x14ac:dyDescent="0.25">
      <c r="A2595" s="3">
        <f>RSI!A2595</f>
        <v>45785</v>
      </c>
      <c r="B2595" s="2">
        <f>RSI!B2595</f>
        <v>4.58</v>
      </c>
      <c r="C2595" s="2">
        <f>RSI!I2595</f>
        <v>35.721166404876868</v>
      </c>
      <c r="D2595" s="2">
        <f>MACD!E2595</f>
        <v>0.18358620619298982</v>
      </c>
      <c r="E2595" s="2">
        <f>MACD!F2595</f>
        <v>0.10896949840607364</v>
      </c>
      <c r="F2595" s="2">
        <f>'Moving Avg'!D2595</f>
        <v>4.7120000000000006</v>
      </c>
      <c r="G2595" s="2">
        <f>'Moving Avg'!F2595</f>
        <v>4.8834999999999997</v>
      </c>
      <c r="H2595" s="2">
        <f>'Moving Avg'!G2595</f>
        <v>4.8086000000000011</v>
      </c>
      <c r="I2595" s="2">
        <f>'Moving Avg'!H2595</f>
        <v>4.728135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16.5</v>
      </c>
      <c r="Q2595" s="9">
        <f t="shared" si="404"/>
        <v>11.225</v>
      </c>
      <c r="R2595" s="9">
        <f t="shared" si="405"/>
        <v>9.125</v>
      </c>
      <c r="S2595" s="9">
        <f t="shared" si="406"/>
        <v>11.175000000000001</v>
      </c>
      <c r="T2595" s="9">
        <f t="shared" si="407"/>
        <v>10.375</v>
      </c>
      <c r="U2595" s="8">
        <f t="shared" si="408"/>
        <v>10.508333333333335</v>
      </c>
      <c r="V2595" s="8">
        <f t="shared" si="409"/>
        <v>10.475000000000001</v>
      </c>
    </row>
    <row r="2596" spans="1:22" ht="13.5" x14ac:dyDescent="0.25">
      <c r="A2596" s="3">
        <f>RSI!A2596</f>
        <v>45786</v>
      </c>
      <c r="B2596" s="2">
        <f>RSI!B2596</f>
        <v>4.59</v>
      </c>
      <c r="C2596" s="2">
        <f>RSI!I2596</f>
        <v>36.435664587378305</v>
      </c>
      <c r="D2596" s="2">
        <f>MACD!E2596</f>
        <v>0.16824581079922574</v>
      </c>
      <c r="E2596" s="2">
        <f>MACD!F2596</f>
        <v>0.12082476088470406</v>
      </c>
      <c r="F2596" s="2">
        <f>'Moving Avg'!D2596</f>
        <v>4.6800000000000006</v>
      </c>
      <c r="G2596" s="2">
        <f>'Moving Avg'!F2596</f>
        <v>4.8685</v>
      </c>
      <c r="H2596" s="2">
        <f>'Moving Avg'!G2596</f>
        <v>4.8076000000000008</v>
      </c>
      <c r="I2596" s="2">
        <f>'Moving Avg'!H2596</f>
        <v>4.7278769999999994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16.5</v>
      </c>
      <c r="Q2596" s="9">
        <f t="shared" si="404"/>
        <v>11.225</v>
      </c>
      <c r="R2596" s="9">
        <f t="shared" si="405"/>
        <v>9.125</v>
      </c>
      <c r="S2596" s="9">
        <f t="shared" si="406"/>
        <v>11.175000000000001</v>
      </c>
      <c r="T2596" s="9">
        <f t="shared" si="407"/>
        <v>10.375</v>
      </c>
      <c r="U2596" s="8">
        <f t="shared" si="408"/>
        <v>10.508333333333335</v>
      </c>
      <c r="V2596" s="8">
        <f t="shared" si="409"/>
        <v>10.475000000000001</v>
      </c>
    </row>
    <row r="2597" spans="1:22" ht="13.5" x14ac:dyDescent="0.25">
      <c r="A2597" s="3">
        <f>RSI!A2597</f>
        <v>45789</v>
      </c>
      <c r="B2597" s="2">
        <f>RSI!B2597</f>
        <v>4.51</v>
      </c>
      <c r="C2597" s="2">
        <f>RSI!I2597</f>
        <v>33.251342457188912</v>
      </c>
      <c r="D2597" s="2">
        <f>MACD!E2597</f>
        <v>0.15032104733346596</v>
      </c>
      <c r="E2597" s="2">
        <f>MACD!F2597</f>
        <v>0.12672401817445644</v>
      </c>
      <c r="F2597" s="2">
        <f>'Moving Avg'!D2597</f>
        <v>4.6579999999999995</v>
      </c>
      <c r="G2597" s="2">
        <f>'Moving Avg'!F2597</f>
        <v>4.8494999999999999</v>
      </c>
      <c r="H2597" s="2">
        <f>'Moving Avg'!G2597</f>
        <v>4.8048000000000002</v>
      </c>
      <c r="I2597" s="2">
        <f>'Moving Avg'!H2597</f>
        <v>4.7274069999999995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0</v>
      </c>
      <c r="P2597" s="8">
        <f t="shared" si="403"/>
        <v>16.5</v>
      </c>
      <c r="Q2597" s="9">
        <f t="shared" si="404"/>
        <v>11.225</v>
      </c>
      <c r="R2597" s="9">
        <f t="shared" si="405"/>
        <v>9.125</v>
      </c>
      <c r="S2597" s="9">
        <f t="shared" si="406"/>
        <v>11.175000000000001</v>
      </c>
      <c r="T2597" s="9">
        <f t="shared" si="407"/>
        <v>10.375</v>
      </c>
      <c r="U2597" s="8">
        <f t="shared" si="408"/>
        <v>10.508333333333335</v>
      </c>
      <c r="V2597" s="8">
        <f t="shared" si="409"/>
        <v>10.475000000000001</v>
      </c>
    </row>
    <row r="2598" spans="1:22" ht="13.5" x14ac:dyDescent="0.25">
      <c r="A2598" s="3">
        <f>RSI!A2598</f>
        <v>45790</v>
      </c>
      <c r="B2598" s="2">
        <f>RSI!B2598</f>
        <v>4.5999999999999996</v>
      </c>
      <c r="C2598" s="2">
        <f>RSI!I2598</f>
        <v>39.642223555229293</v>
      </c>
      <c r="D2598" s="2">
        <f>MACD!E2598</f>
        <v>0.14259855689922585</v>
      </c>
      <c r="E2598" s="2">
        <f>MACD!F2598</f>
        <v>0.12989892591941032</v>
      </c>
      <c r="F2598" s="2">
        <f>'Moving Avg'!D2598</f>
        <v>4.6180000000000003</v>
      </c>
      <c r="G2598" s="2">
        <f>'Moving Avg'!F2598</f>
        <v>4.835</v>
      </c>
      <c r="H2598" s="2">
        <f>'Moving Avg'!G2598</f>
        <v>4.8040000000000003</v>
      </c>
      <c r="I2598" s="2">
        <f>'Moving Avg'!H2598</f>
        <v>4.7274339999999988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0</v>
      </c>
      <c r="P2598" s="8">
        <f t="shared" si="403"/>
        <v>16.5</v>
      </c>
      <c r="Q2598" s="9">
        <f t="shared" si="404"/>
        <v>11.225</v>
      </c>
      <c r="R2598" s="9">
        <f t="shared" si="405"/>
        <v>9.125</v>
      </c>
      <c r="S2598" s="9">
        <f t="shared" si="406"/>
        <v>11.175000000000001</v>
      </c>
      <c r="T2598" s="9">
        <f t="shared" si="407"/>
        <v>10.375</v>
      </c>
      <c r="U2598" s="8">
        <f t="shared" si="408"/>
        <v>10.508333333333335</v>
      </c>
      <c r="V2598" s="8">
        <f t="shared" si="409"/>
        <v>10.475000000000001</v>
      </c>
    </row>
    <row r="2599" spans="1:22" ht="13.5" x14ac:dyDescent="0.25">
      <c r="A2599" s="3">
        <f>RSI!A2599</f>
        <v>45791</v>
      </c>
      <c r="B2599" s="2">
        <f>RSI!B2599</f>
        <v>4.62</v>
      </c>
      <c r="C2599" s="2">
        <f>RSI!I2599</f>
        <v>40.994248540180038</v>
      </c>
      <c r="D2599" s="2">
        <f>MACD!E2599</f>
        <v>0.13418237713565606</v>
      </c>
      <c r="E2599" s="2">
        <f>MACD!F2599</f>
        <v>0.13075561616265949</v>
      </c>
      <c r="F2599" s="2">
        <f>'Moving Avg'!D2599</f>
        <v>4.58</v>
      </c>
      <c r="G2599" s="2">
        <f>'Moving Avg'!F2599</f>
        <v>4.8090000000000002</v>
      </c>
      <c r="H2599" s="2">
        <f>'Moving Avg'!G2599</f>
        <v>4.8046000000000006</v>
      </c>
      <c r="I2599" s="2">
        <f>'Moving Avg'!H2599</f>
        <v>4.7275139999999984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0</v>
      </c>
      <c r="P2599" s="8">
        <f t="shared" si="403"/>
        <v>16.5</v>
      </c>
      <c r="Q2599" s="9">
        <f t="shared" si="404"/>
        <v>11.225</v>
      </c>
      <c r="R2599" s="9">
        <f t="shared" si="405"/>
        <v>9.125</v>
      </c>
      <c r="S2599" s="9">
        <f t="shared" si="406"/>
        <v>11.175000000000001</v>
      </c>
      <c r="T2599" s="9">
        <f t="shared" si="407"/>
        <v>10.375</v>
      </c>
      <c r="U2599" s="8">
        <f t="shared" si="408"/>
        <v>10.508333333333335</v>
      </c>
      <c r="V2599" s="8">
        <f t="shared" si="409"/>
        <v>10.475000000000001</v>
      </c>
    </row>
    <row r="2600" spans="1:22" ht="13.5" x14ac:dyDescent="0.25">
      <c r="A2600" s="3">
        <f>RSI!A2600</f>
        <v>45792</v>
      </c>
      <c r="B2600" s="2">
        <f>RSI!B2600</f>
        <v>4.55</v>
      </c>
      <c r="C2600" s="2">
        <f>RSI!I2600</f>
        <v>37.802526657579712</v>
      </c>
      <c r="D2600" s="2">
        <f>MACD!E2600</f>
        <v>0.13164340578658429</v>
      </c>
      <c r="E2600" s="2">
        <f>MACD!F2600</f>
        <v>0.13093317408744445</v>
      </c>
      <c r="F2600" s="2">
        <f>'Moving Avg'!D2600</f>
        <v>4.5739999999999998</v>
      </c>
      <c r="G2600" s="2">
        <f>'Moving Avg'!F2600</f>
        <v>4.7814999999999994</v>
      </c>
      <c r="H2600" s="2">
        <f>'Moving Avg'!G2600</f>
        <v>4.8036000000000012</v>
      </c>
      <c r="I2600" s="2">
        <f>'Moving Avg'!H2600</f>
        <v>4.7269619999999977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0</v>
      </c>
      <c r="P2600" s="8">
        <f t="shared" si="403"/>
        <v>16.5</v>
      </c>
      <c r="Q2600" s="9">
        <f t="shared" si="404"/>
        <v>11.225</v>
      </c>
      <c r="R2600" s="9">
        <f t="shared" si="405"/>
        <v>9.125</v>
      </c>
      <c r="S2600" s="9">
        <f t="shared" si="406"/>
        <v>11.175000000000001</v>
      </c>
      <c r="T2600" s="9">
        <f t="shared" si="407"/>
        <v>10.375</v>
      </c>
      <c r="U2600" s="8">
        <f t="shared" si="408"/>
        <v>10.508333333333335</v>
      </c>
      <c r="V2600" s="8">
        <f t="shared" si="409"/>
        <v>10.475000000000001</v>
      </c>
    </row>
    <row r="2601" spans="1:22" ht="13.5" x14ac:dyDescent="0.25">
      <c r="A2601" s="3">
        <f>RSI!A2601</f>
        <v>45793</v>
      </c>
      <c r="B2601" s="2">
        <f>RSI!B2601</f>
        <v>4.5</v>
      </c>
      <c r="C2601" s="2">
        <f>RSI!I2601</f>
        <v>35.66644160265912</v>
      </c>
      <c r="D2601" s="2">
        <f>MACD!E2601</f>
        <v>0.12986337517649638</v>
      </c>
      <c r="E2601" s="2">
        <f>MACD!F2601</f>
        <v>0.13071921430525485</v>
      </c>
      <c r="F2601" s="2">
        <f>'Moving Avg'!D2601</f>
        <v>4.556</v>
      </c>
      <c r="G2601" s="2">
        <f>'Moving Avg'!F2601</f>
        <v>4.7515000000000001</v>
      </c>
      <c r="H2601" s="2">
        <f>'Moving Avg'!G2601</f>
        <v>4.8016000000000014</v>
      </c>
      <c r="I2601" s="2">
        <f>'Moving Avg'!H2601</f>
        <v>4.7264419999999987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  <c r="M2601" s="8">
        <f t="shared" si="400"/>
        <v>25</v>
      </c>
      <c r="N2601" s="8">
        <f t="shared" si="401"/>
        <v>45</v>
      </c>
      <c r="O2601" s="8">
        <f t="shared" si="402"/>
        <v>0</v>
      </c>
      <c r="P2601" s="8">
        <f t="shared" si="403"/>
        <v>0</v>
      </c>
      <c r="Q2601" s="9">
        <f t="shared" si="404"/>
        <v>24.5</v>
      </c>
      <c r="R2601" s="9">
        <f t="shared" si="405"/>
        <v>14</v>
      </c>
      <c r="S2601" s="9">
        <f t="shared" si="406"/>
        <v>10.5</v>
      </c>
      <c r="T2601" s="9">
        <f t="shared" si="407"/>
        <v>17.5</v>
      </c>
      <c r="U2601" s="8">
        <f t="shared" si="408"/>
        <v>16.333333333333332</v>
      </c>
      <c r="V2601" s="8">
        <f t="shared" si="409"/>
        <v>16.625</v>
      </c>
    </row>
    <row r="2602" spans="1:22" ht="13.5" x14ac:dyDescent="0.25">
      <c r="A2602" s="3">
        <f>RSI!A2602</f>
        <v>45796</v>
      </c>
      <c r="B2602" s="2">
        <f>RSI!B2602</f>
        <v>4.59</v>
      </c>
      <c r="C2602" s="2">
        <f>RSI!I2602</f>
        <v>42.017575552573199</v>
      </c>
      <c r="D2602" s="2">
        <f>MACD!E2602</f>
        <v>0.10317117597854608</v>
      </c>
      <c r="E2602" s="2">
        <f>MACD!F2602</f>
        <v>0.1252096066399131</v>
      </c>
      <c r="F2602" s="2">
        <f>'Moving Avg'!D2602</f>
        <v>4.5720000000000001</v>
      </c>
      <c r="G2602" s="2">
        <f>'Moving Avg'!F2602</f>
        <v>4.7270000000000003</v>
      </c>
      <c r="H2602" s="2">
        <f>'Moving Avg'!G2602</f>
        <v>4.8014000000000019</v>
      </c>
      <c r="I2602" s="2">
        <f>'Moving Avg'!H2602</f>
        <v>4.7263719999999987</v>
      </c>
      <c r="J2602" s="6" t="str">
        <f>OBV!F2602</f>
        <v>BEARISH</v>
      </c>
      <c r="K2602" s="6" t="str">
        <f>OBV!G2602</f>
        <v>NEUTRAL</v>
      </c>
      <c r="L2602" s="6" t="str">
        <f>OBV!H2602</f>
        <v>BEARISH DIVERGENCE</v>
      </c>
      <c r="M2602" s="8">
        <f t="shared" si="400"/>
        <v>25</v>
      </c>
      <c r="N2602" s="8">
        <f t="shared" si="401"/>
        <v>100</v>
      </c>
      <c r="O2602" s="8">
        <f t="shared" si="402"/>
        <v>0</v>
      </c>
      <c r="P2602" s="8">
        <f t="shared" si="403"/>
        <v>16.5</v>
      </c>
      <c r="Q2602" s="9">
        <f t="shared" si="404"/>
        <v>46.225000000000001</v>
      </c>
      <c r="R2602" s="9">
        <f t="shared" si="405"/>
        <v>29.125</v>
      </c>
      <c r="S2602" s="9">
        <f t="shared" si="406"/>
        <v>26.175000000000001</v>
      </c>
      <c r="T2602" s="9">
        <f t="shared" si="407"/>
        <v>35.375</v>
      </c>
      <c r="U2602" s="8">
        <f t="shared" si="408"/>
        <v>33.841666666666661</v>
      </c>
      <c r="V2602" s="8">
        <f t="shared" si="409"/>
        <v>34.224999999999994</v>
      </c>
    </row>
    <row r="2603" spans="1:22" ht="13.5" x14ac:dyDescent="0.25">
      <c r="A2603" s="3">
        <f>RSI!A2603</f>
        <v>45797</v>
      </c>
      <c r="B2603" s="2">
        <f>RSI!B2603</f>
        <v>4.68</v>
      </c>
      <c r="C2603" s="2">
        <f>RSI!I2603</f>
        <v>47.589632973088825</v>
      </c>
      <c r="D2603" s="2">
        <f>MACD!E2603</f>
        <v>0.10245026576957095</v>
      </c>
      <c r="E2603" s="2">
        <f>MACD!F2603</f>
        <v>0.12065773846584468</v>
      </c>
      <c r="F2603" s="2">
        <f>'Moving Avg'!D2603</f>
        <v>4.5879999999999992</v>
      </c>
      <c r="G2603" s="2">
        <f>'Moving Avg'!F2603</f>
        <v>4.706999999999999</v>
      </c>
      <c r="H2603" s="2">
        <f>'Moving Avg'!G2603</f>
        <v>4.804800000000002</v>
      </c>
      <c r="I2603" s="2">
        <f>'Moving Avg'!H2603</f>
        <v>4.7264699999999982</v>
      </c>
      <c r="J2603" s="6" t="str">
        <f>OBV!F2603</f>
        <v>BEARISH</v>
      </c>
      <c r="K2603" s="6" t="str">
        <f>OBV!G2603</f>
        <v>NEUTRAL</v>
      </c>
      <c r="L2603" s="6" t="str">
        <f>OBV!H2603</f>
        <v>BEARISH DIVERGENCE</v>
      </c>
      <c r="M2603" s="8">
        <f t="shared" si="400"/>
        <v>25</v>
      </c>
      <c r="N2603" s="8">
        <f t="shared" si="401"/>
        <v>45</v>
      </c>
      <c r="O2603" s="8">
        <f t="shared" si="402"/>
        <v>0</v>
      </c>
      <c r="P2603" s="8">
        <f t="shared" si="403"/>
        <v>16.5</v>
      </c>
      <c r="Q2603" s="9">
        <f t="shared" si="404"/>
        <v>26.975000000000001</v>
      </c>
      <c r="R2603" s="9">
        <f t="shared" si="405"/>
        <v>18.125</v>
      </c>
      <c r="S2603" s="9">
        <f t="shared" si="406"/>
        <v>17.925000000000001</v>
      </c>
      <c r="T2603" s="9">
        <f t="shared" si="407"/>
        <v>21.625</v>
      </c>
      <c r="U2603" s="8">
        <f t="shared" si="408"/>
        <v>21.008333333333336</v>
      </c>
      <c r="V2603" s="8">
        <f t="shared" si="409"/>
        <v>21.162500000000001</v>
      </c>
    </row>
    <row r="2604" spans="1:22" ht="13.5" x14ac:dyDescent="0.25">
      <c r="A2604" s="3">
        <f>RSI!A2604</f>
        <v>45798</v>
      </c>
      <c r="B2604" s="2">
        <f>RSI!B2604</f>
        <v>4.7300000000000004</v>
      </c>
      <c r="C2604" s="2">
        <f>RSI!I2604</f>
        <v>50.439143054197608</v>
      </c>
      <c r="D2604" s="2">
        <f>MACD!E2604</f>
        <v>9.9920204884822894E-2</v>
      </c>
      <c r="E2604" s="2">
        <f>MACD!F2604</f>
        <v>0.11651023174964034</v>
      </c>
      <c r="F2604" s="2">
        <f>'Moving Avg'!D2604</f>
        <v>4.6100000000000003</v>
      </c>
      <c r="G2604" s="2">
        <f>'Moving Avg'!F2604</f>
        <v>4.6919999999999993</v>
      </c>
      <c r="H2604" s="2">
        <f>'Moving Avg'!G2604</f>
        <v>4.8076000000000016</v>
      </c>
      <c r="I2604" s="2">
        <f>'Moving Avg'!H2604</f>
        <v>4.726817999999998</v>
      </c>
      <c r="J2604" s="6" t="str">
        <f>OBV!F2604</f>
        <v>BEARISH</v>
      </c>
      <c r="K2604" s="6" t="str">
        <f>OBV!G2604</f>
        <v>NEUTRAL</v>
      </c>
      <c r="L2604" s="6" t="str">
        <f>OBV!H2604</f>
        <v>BEARISH DIVERGENCE</v>
      </c>
      <c r="M2604" s="8">
        <f t="shared" si="400"/>
        <v>25</v>
      </c>
      <c r="N2604" s="8">
        <f t="shared" si="401"/>
        <v>45</v>
      </c>
      <c r="O2604" s="8">
        <f t="shared" si="402"/>
        <v>0</v>
      </c>
      <c r="P2604" s="8">
        <f t="shared" si="403"/>
        <v>16.5</v>
      </c>
      <c r="Q2604" s="9">
        <f t="shared" si="404"/>
        <v>26.975000000000001</v>
      </c>
      <c r="R2604" s="9">
        <f t="shared" si="405"/>
        <v>18.125</v>
      </c>
      <c r="S2604" s="9">
        <f t="shared" si="406"/>
        <v>17.925000000000001</v>
      </c>
      <c r="T2604" s="9">
        <f t="shared" si="407"/>
        <v>21.625</v>
      </c>
      <c r="U2604" s="8">
        <f t="shared" si="408"/>
        <v>21.008333333333336</v>
      </c>
      <c r="V2604" s="8">
        <f t="shared" si="409"/>
        <v>21.162500000000001</v>
      </c>
    </row>
    <row r="2605" spans="1:22" ht="13.5" x14ac:dyDescent="0.25">
      <c r="A2605" s="3">
        <f>RSI!A2605</f>
        <v>45799</v>
      </c>
      <c r="B2605" s="2">
        <f>RSI!B2605</f>
        <v>4.72</v>
      </c>
      <c r="C2605" s="2">
        <f>RSI!I2605</f>
        <v>49.855322732744128</v>
      </c>
      <c r="D2605" s="2">
        <f>MACD!E2605</f>
        <v>6.3067077925150095E-2</v>
      </c>
      <c r="E2605" s="2">
        <f>MACD!F2605</f>
        <v>0.1058216009847423</v>
      </c>
      <c r="F2605" s="2">
        <f>'Moving Avg'!D2605</f>
        <v>4.6440000000000001</v>
      </c>
      <c r="G2605" s="2">
        <f>'Moving Avg'!F2605</f>
        <v>4.6770000000000005</v>
      </c>
      <c r="H2605" s="2">
        <f>'Moving Avg'!G2605</f>
        <v>4.8110000000000017</v>
      </c>
      <c r="I2605" s="2">
        <f>'Moving Avg'!H2605</f>
        <v>4.7271159999999979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0</v>
      </c>
      <c r="P2605" s="8">
        <f t="shared" si="403"/>
        <v>83.5</v>
      </c>
      <c r="Q2605" s="9">
        <f t="shared" si="404"/>
        <v>56.274999999999999</v>
      </c>
      <c r="R2605" s="9">
        <f t="shared" si="405"/>
        <v>45.875</v>
      </c>
      <c r="S2605" s="9">
        <f t="shared" si="406"/>
        <v>56.325000000000003</v>
      </c>
      <c r="T2605" s="9">
        <f t="shared" si="407"/>
        <v>52.125</v>
      </c>
      <c r="U2605" s="8">
        <f t="shared" si="408"/>
        <v>52.82500000000001</v>
      </c>
      <c r="V2605" s="8">
        <f t="shared" si="409"/>
        <v>52.650000000000006</v>
      </c>
    </row>
    <row r="2606" spans="1:22" ht="13.5" x14ac:dyDescent="0.25">
      <c r="A2606" s="3">
        <f>RSI!A2606</f>
        <v>45800</v>
      </c>
      <c r="B2606" s="2">
        <f>RSI!B2606</f>
        <v>4.6900000000000004</v>
      </c>
      <c r="C2606" s="2">
        <f>RSI!I2606</f>
        <v>48.058171244098581</v>
      </c>
      <c r="D2606" s="2">
        <f>MACD!E2606</f>
        <v>3.5640074433382019E-2</v>
      </c>
      <c r="E2606" s="2">
        <f>MACD!F2606</f>
        <v>9.1785295674470246E-2</v>
      </c>
      <c r="F2606" s="2">
        <f>'Moving Avg'!D2606</f>
        <v>4.6820000000000004</v>
      </c>
      <c r="G2606" s="2">
        <f>'Moving Avg'!F2606</f>
        <v>4.6715</v>
      </c>
      <c r="H2606" s="2">
        <f>'Moving Avg'!G2606</f>
        <v>4.8130000000000015</v>
      </c>
      <c r="I2606" s="2">
        <f>'Moving Avg'!H2606</f>
        <v>4.7272639999999981</v>
      </c>
      <c r="J2606" s="6" t="str">
        <f>OBV!F2606</f>
        <v>BULLISH</v>
      </c>
      <c r="K2606" s="6" t="str">
        <f>OBV!G2606</f>
        <v>STRONG</v>
      </c>
      <c r="L2606" s="6" t="str">
        <f>OBV!H2606</f>
        <v>CONFIRMED BULLISH</v>
      </c>
      <c r="M2606" s="8">
        <f t="shared" si="400"/>
        <v>25</v>
      </c>
      <c r="N2606" s="8">
        <f t="shared" si="401"/>
        <v>100</v>
      </c>
      <c r="O2606" s="8">
        <f t="shared" si="402"/>
        <v>0</v>
      </c>
      <c r="P2606" s="8">
        <f t="shared" si="403"/>
        <v>100</v>
      </c>
      <c r="Q2606" s="9">
        <f t="shared" si="404"/>
        <v>58.75</v>
      </c>
      <c r="R2606" s="9">
        <f t="shared" si="405"/>
        <v>50</v>
      </c>
      <c r="S2606" s="9">
        <f t="shared" si="406"/>
        <v>63.75</v>
      </c>
      <c r="T2606" s="9">
        <f t="shared" si="407"/>
        <v>56.25</v>
      </c>
      <c r="U2606" s="8">
        <f t="shared" si="408"/>
        <v>57.5</v>
      </c>
      <c r="V2606" s="8">
        <f t="shared" si="409"/>
        <v>57.1875</v>
      </c>
    </row>
    <row r="2607" spans="1:22" ht="13.5" x14ac:dyDescent="0.25">
      <c r="A2607" s="3">
        <f>RSI!A2607</f>
        <v>45803</v>
      </c>
      <c r="B2607" s="2">
        <f>RSI!B2607</f>
        <v>4.6900000000000004</v>
      </c>
      <c r="C2607" s="2">
        <f>RSI!I2607</f>
        <v>48.058171244098581</v>
      </c>
      <c r="D2607" s="2">
        <f>MACD!E2607</f>
        <v>2.9823324258515527E-4</v>
      </c>
      <c r="E2607" s="2">
        <f>MACD!F2607</f>
        <v>7.3487883188093225E-2</v>
      </c>
      <c r="F2607" s="2">
        <f>'Moving Avg'!D2607</f>
        <v>4.702</v>
      </c>
      <c r="G2607" s="2">
        <f>'Moving Avg'!F2607</f>
        <v>4.67</v>
      </c>
      <c r="H2607" s="2">
        <f>'Moving Avg'!G2607</f>
        <v>4.8162000000000003</v>
      </c>
      <c r="I2607" s="2">
        <f>'Moving Avg'!H2607</f>
        <v>4.7274119999999984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0"/>
        <v>25</v>
      </c>
      <c r="N2607" s="8">
        <f t="shared" si="401"/>
        <v>100</v>
      </c>
      <c r="O2607" s="8">
        <f t="shared" si="402"/>
        <v>0</v>
      </c>
      <c r="P2607" s="8">
        <f t="shared" si="403"/>
        <v>83.5</v>
      </c>
      <c r="Q2607" s="9">
        <f t="shared" si="404"/>
        <v>56.274999999999999</v>
      </c>
      <c r="R2607" s="9">
        <f t="shared" si="405"/>
        <v>45.875</v>
      </c>
      <c r="S2607" s="9">
        <f t="shared" si="406"/>
        <v>56.325000000000003</v>
      </c>
      <c r="T2607" s="9">
        <f t="shared" si="407"/>
        <v>52.125</v>
      </c>
      <c r="U2607" s="8">
        <f t="shared" si="408"/>
        <v>52.82500000000001</v>
      </c>
      <c r="V2607" s="8">
        <f t="shared" si="409"/>
        <v>52.650000000000006</v>
      </c>
    </row>
    <row r="2608" spans="1:22" ht="13.5" x14ac:dyDescent="0.25">
      <c r="A2608" s="3">
        <f>RSI!A2608</f>
        <v>45804</v>
      </c>
      <c r="B2608" s="2">
        <f>RSI!B2608</f>
        <v>4.6500000000000004</v>
      </c>
      <c r="C2608" s="2">
        <f>RSI!I2608</f>
        <v>45.520760538957994</v>
      </c>
      <c r="D2608" s="2">
        <f>MACD!E2608</f>
        <v>-1.2636807385447035E-2</v>
      </c>
      <c r="E2608" s="2">
        <f>MACD!F2608</f>
        <v>5.6262945073385175E-2</v>
      </c>
      <c r="F2608" s="2">
        <f>'Moving Avg'!D2608</f>
        <v>4.6960000000000006</v>
      </c>
      <c r="G2608" s="2">
        <f>'Moving Avg'!F2608</f>
        <v>4.6624999999999996</v>
      </c>
      <c r="H2608" s="2">
        <f>'Moving Avg'!G2608</f>
        <v>4.8172000000000006</v>
      </c>
      <c r="I2608" s="2">
        <f>'Moving Avg'!H2608</f>
        <v>4.7274069999999986</v>
      </c>
      <c r="J2608" s="6" t="str">
        <f>OBV!F2608</f>
        <v>BULLISH</v>
      </c>
      <c r="K2608" s="6" t="str">
        <f>OBV!G2608</f>
        <v>NEUTRAL</v>
      </c>
      <c r="L2608" s="6" t="str">
        <f>OBV!H2608</f>
        <v>BULLISH DIVERGENCE</v>
      </c>
      <c r="M2608" s="8">
        <f t="shared" si="400"/>
        <v>25</v>
      </c>
      <c r="N2608" s="8">
        <f t="shared" si="401"/>
        <v>100</v>
      </c>
      <c r="O2608" s="8">
        <f t="shared" si="402"/>
        <v>0</v>
      </c>
      <c r="P2608" s="8">
        <f t="shared" si="403"/>
        <v>66.5</v>
      </c>
      <c r="Q2608" s="9">
        <f t="shared" si="404"/>
        <v>53.725000000000001</v>
      </c>
      <c r="R2608" s="9">
        <f t="shared" si="405"/>
        <v>41.625</v>
      </c>
      <c r="S2608" s="9">
        <f t="shared" si="406"/>
        <v>48.674999999999997</v>
      </c>
      <c r="T2608" s="9">
        <f t="shared" si="407"/>
        <v>47.875</v>
      </c>
      <c r="U2608" s="8">
        <f t="shared" si="408"/>
        <v>48.008333333333326</v>
      </c>
      <c r="V2608" s="8">
        <f t="shared" si="409"/>
        <v>47.974999999999994</v>
      </c>
    </row>
    <row r="2609" spans="1:22" ht="13.5" x14ac:dyDescent="0.25">
      <c r="A2609" s="3">
        <f>RSI!A2609</f>
        <v>45805</v>
      </c>
      <c r="B2609" s="2">
        <f>RSI!B2609</f>
        <v>4.67</v>
      </c>
      <c r="C2609" s="2">
        <f>RSI!I2609</f>
        <v>47.026793499343</v>
      </c>
      <c r="D2609" s="2">
        <f>MACD!E2609</f>
        <v>-2.1601448249170652E-2</v>
      </c>
      <c r="E2609" s="2">
        <f>MACD!F2609</f>
        <v>4.0690066408874015E-2</v>
      </c>
      <c r="F2609" s="2">
        <f>'Moving Avg'!D2609</f>
        <v>4.6840000000000002</v>
      </c>
      <c r="G2609" s="2">
        <f>'Moving Avg'!F2609</f>
        <v>4.6564999999999994</v>
      </c>
      <c r="H2609" s="2">
        <f>'Moving Avg'!G2609</f>
        <v>4.8180000000000005</v>
      </c>
      <c r="I2609" s="2">
        <f>'Moving Avg'!H2609</f>
        <v>4.7275019999999977</v>
      </c>
      <c r="J2609" s="6" t="str">
        <f>OBV!F2609</f>
        <v>BULLISH</v>
      </c>
      <c r="K2609" s="6" t="str">
        <f>OBV!G2609</f>
        <v>NEUTRAL</v>
      </c>
      <c r="L2609" s="6" t="str">
        <f>OBV!H2609</f>
        <v>BULLISH DIVERGENCE</v>
      </c>
      <c r="M2609" s="8">
        <f t="shared" si="400"/>
        <v>25</v>
      </c>
      <c r="N2609" s="8">
        <f t="shared" si="401"/>
        <v>100</v>
      </c>
      <c r="O2609" s="8">
        <f t="shared" si="402"/>
        <v>0</v>
      </c>
      <c r="P2609" s="8">
        <f t="shared" si="403"/>
        <v>66.5</v>
      </c>
      <c r="Q2609" s="9">
        <f t="shared" si="404"/>
        <v>53.725000000000001</v>
      </c>
      <c r="R2609" s="9">
        <f t="shared" si="405"/>
        <v>41.625</v>
      </c>
      <c r="S2609" s="9">
        <f t="shared" si="406"/>
        <v>48.674999999999997</v>
      </c>
      <c r="T2609" s="9">
        <f t="shared" si="407"/>
        <v>47.875</v>
      </c>
      <c r="U2609" s="8">
        <f t="shared" si="408"/>
        <v>48.008333333333326</v>
      </c>
      <c r="V2609" s="8">
        <f t="shared" si="409"/>
        <v>47.974999999999994</v>
      </c>
    </row>
    <row r="2610" spans="1:22" ht="13.5" x14ac:dyDescent="0.25">
      <c r="A2610" s="3">
        <f>RSI!A2610</f>
        <v>45806</v>
      </c>
      <c r="B2610" s="2">
        <f>RSI!B2610</f>
        <v>4.7</v>
      </c>
      <c r="C2610" s="2">
        <f>RSI!I2610</f>
        <v>49.291241543159693</v>
      </c>
      <c r="D2610" s="2">
        <f>MACD!E2610</f>
        <v>-4.1940110484292248E-2</v>
      </c>
      <c r="E2610" s="2">
        <f>MACD!F2610</f>
        <v>2.416403103024076E-2</v>
      </c>
      <c r="F2610" s="2">
        <f>'Moving Avg'!D2610</f>
        <v>4.6800000000000006</v>
      </c>
      <c r="G2610" s="2">
        <f>'Moving Avg'!F2610</f>
        <v>4.6524999999999999</v>
      </c>
      <c r="H2610" s="2">
        <f>'Moving Avg'!G2610</f>
        <v>4.8194000000000008</v>
      </c>
      <c r="I2610" s="2">
        <f>'Moving Avg'!H2610</f>
        <v>4.727840999999998</v>
      </c>
      <c r="J2610" s="6" t="str">
        <f>OBV!F2610</f>
        <v>BULLISH</v>
      </c>
      <c r="K2610" s="6" t="str">
        <f>OBV!G2610</f>
        <v>NEUTRAL</v>
      </c>
      <c r="L2610" s="6" t="str">
        <f>OBV!H2610</f>
        <v>BULLISH DIVERGENCE</v>
      </c>
      <c r="M2610" s="8">
        <f t="shared" si="400"/>
        <v>25</v>
      </c>
      <c r="N2610" s="8">
        <f t="shared" si="401"/>
        <v>100</v>
      </c>
      <c r="O2610" s="8">
        <f t="shared" si="402"/>
        <v>0</v>
      </c>
      <c r="P2610" s="8">
        <f t="shared" si="403"/>
        <v>66.5</v>
      </c>
      <c r="Q2610" s="9">
        <f t="shared" si="404"/>
        <v>53.725000000000001</v>
      </c>
      <c r="R2610" s="9">
        <f t="shared" si="405"/>
        <v>41.625</v>
      </c>
      <c r="S2610" s="9">
        <f t="shared" si="406"/>
        <v>48.674999999999997</v>
      </c>
      <c r="T2610" s="9">
        <f t="shared" si="407"/>
        <v>47.875</v>
      </c>
      <c r="U2610" s="8">
        <f t="shared" si="408"/>
        <v>48.008333333333326</v>
      </c>
      <c r="V2610" s="8">
        <f t="shared" si="409"/>
        <v>47.974999999999994</v>
      </c>
    </row>
    <row r="2611" spans="1:22" ht="13.5" x14ac:dyDescent="0.25">
      <c r="A2611" s="3">
        <f>RSI!A2611</f>
        <v>45807</v>
      </c>
      <c r="B2611" s="2">
        <f>RSI!B2611</f>
        <v>4.5999999999999996</v>
      </c>
      <c r="C2611" s="2">
        <f>RSI!I2611</f>
        <v>42.733713436125306</v>
      </c>
      <c r="D2611" s="2">
        <f>MACD!E2611</f>
        <v>-5.9391311831076266E-2</v>
      </c>
      <c r="E2611" s="2">
        <f>MACD!F2611</f>
        <v>7.4529624579773579E-3</v>
      </c>
      <c r="F2611" s="2">
        <f>'Moving Avg'!D2611</f>
        <v>4.6620000000000008</v>
      </c>
      <c r="G2611" s="2">
        <f>'Moving Avg'!F2611</f>
        <v>4.6449999999999996</v>
      </c>
      <c r="H2611" s="2">
        <f>'Moving Avg'!G2611</f>
        <v>4.8170000000000002</v>
      </c>
      <c r="I2611" s="2">
        <f>'Moving Avg'!H2611</f>
        <v>4.7275859999999987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  <c r="M2611" s="8">
        <f t="shared" si="400"/>
        <v>25</v>
      </c>
      <c r="N2611" s="8">
        <f t="shared" si="401"/>
        <v>100</v>
      </c>
      <c r="O2611" s="8">
        <f t="shared" si="402"/>
        <v>0</v>
      </c>
      <c r="P2611" s="8">
        <f t="shared" si="403"/>
        <v>66.5</v>
      </c>
      <c r="Q2611" s="9">
        <f t="shared" si="404"/>
        <v>53.725000000000001</v>
      </c>
      <c r="R2611" s="9">
        <f t="shared" si="405"/>
        <v>41.625</v>
      </c>
      <c r="S2611" s="9">
        <f t="shared" si="406"/>
        <v>48.674999999999997</v>
      </c>
      <c r="T2611" s="9">
        <f t="shared" si="407"/>
        <v>47.875</v>
      </c>
      <c r="U2611" s="8">
        <f t="shared" si="408"/>
        <v>48.008333333333326</v>
      </c>
      <c r="V2611" s="8">
        <f t="shared" si="409"/>
        <v>47.974999999999994</v>
      </c>
    </row>
    <row r="2612" spans="1:22" ht="13.5" x14ac:dyDescent="0.25">
      <c r="A2612" s="3">
        <f>RSI!A2612</f>
        <v>45810</v>
      </c>
      <c r="B2612" s="2">
        <f>RSI!B2612</f>
        <v>4.5999999999999996</v>
      </c>
      <c r="C2612" s="2">
        <f>RSI!I2612</f>
        <v>42.733713436125313</v>
      </c>
      <c r="D2612" s="2">
        <f>MACD!E2612</f>
        <v>-5.968052870583751E-2</v>
      </c>
      <c r="E2612" s="2">
        <f>MACD!F2612</f>
        <v>-5.9737357747856167E-3</v>
      </c>
      <c r="F2612" s="2">
        <f>'Moving Avg'!D2612</f>
        <v>4.6440000000000001</v>
      </c>
      <c r="G2612" s="2">
        <f>'Moving Avg'!F2612</f>
        <v>4.6439999999999992</v>
      </c>
      <c r="H2612" s="2">
        <f>'Moving Avg'!G2612</f>
        <v>4.8145999999999995</v>
      </c>
      <c r="I2612" s="2">
        <f>'Moving Avg'!H2612</f>
        <v>4.7273309999999977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  <c r="M2612" s="8">
        <f t="shared" si="400"/>
        <v>25</v>
      </c>
      <c r="N2612" s="8">
        <f t="shared" si="401"/>
        <v>100</v>
      </c>
      <c r="O2612" s="8">
        <f t="shared" si="402"/>
        <v>0</v>
      </c>
      <c r="P2612" s="8">
        <f t="shared" si="403"/>
        <v>66.5</v>
      </c>
      <c r="Q2612" s="9">
        <f t="shared" si="404"/>
        <v>53.725000000000001</v>
      </c>
      <c r="R2612" s="9">
        <f t="shared" si="405"/>
        <v>41.625</v>
      </c>
      <c r="S2612" s="9">
        <f t="shared" si="406"/>
        <v>48.674999999999997</v>
      </c>
      <c r="T2612" s="9">
        <f t="shared" si="407"/>
        <v>47.875</v>
      </c>
      <c r="U2612" s="8">
        <f t="shared" si="408"/>
        <v>48.008333333333326</v>
      </c>
      <c r="V2612" s="8">
        <f t="shared" si="409"/>
        <v>47.974999999999994</v>
      </c>
    </row>
    <row r="2613" spans="1:22" ht="13.5" x14ac:dyDescent="0.25">
      <c r="A2613" s="3">
        <f>RSI!A2613</f>
        <v>45811</v>
      </c>
      <c r="B2613" s="2">
        <f>RSI!B2613</f>
        <v>4.5999999999999996</v>
      </c>
      <c r="C2613" s="2">
        <f>RSI!I2613</f>
        <v>42.733713436125321</v>
      </c>
      <c r="D2613" s="2">
        <f>MACD!E2613</f>
        <v>-4.5494809405940195E-2</v>
      </c>
      <c r="E2613" s="2">
        <f>MACD!F2613</f>
        <v>-1.3877950501016534E-2</v>
      </c>
      <c r="F2613" s="2">
        <f>'Moving Avg'!D2613</f>
        <v>4.6340000000000003</v>
      </c>
      <c r="G2613" s="2">
        <f>'Moving Avg'!F2613</f>
        <v>4.6339999999999995</v>
      </c>
      <c r="H2613" s="2">
        <f>'Moving Avg'!G2613</f>
        <v>4.8093999999999992</v>
      </c>
      <c r="I2613" s="2">
        <f>'Moving Avg'!H2613</f>
        <v>4.7270759999999976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  <c r="M2613" s="8">
        <f t="shared" si="400"/>
        <v>25</v>
      </c>
      <c r="N2613" s="8">
        <f t="shared" si="401"/>
        <v>100</v>
      </c>
      <c r="O2613" s="8">
        <f t="shared" si="402"/>
        <v>0</v>
      </c>
      <c r="P2613" s="8">
        <f t="shared" si="403"/>
        <v>66.5</v>
      </c>
      <c r="Q2613" s="9">
        <f t="shared" si="404"/>
        <v>53.725000000000001</v>
      </c>
      <c r="R2613" s="9">
        <f t="shared" si="405"/>
        <v>41.625</v>
      </c>
      <c r="S2613" s="9">
        <f t="shared" si="406"/>
        <v>48.674999999999997</v>
      </c>
      <c r="T2613" s="9">
        <f t="shared" si="407"/>
        <v>47.875</v>
      </c>
      <c r="U2613" s="8">
        <f t="shared" si="408"/>
        <v>48.008333333333326</v>
      </c>
      <c r="V2613" s="8">
        <f t="shared" si="409"/>
        <v>47.974999999999994</v>
      </c>
    </row>
    <row r="2614" spans="1:22" ht="13.5" x14ac:dyDescent="0.25">
      <c r="A2614" s="3">
        <f>RSI!A2614</f>
        <v>45812</v>
      </c>
      <c r="B2614" s="2">
        <f>RSI!B2614</f>
        <v>4.5999999999999996</v>
      </c>
      <c r="C2614" s="2">
        <f>RSI!I2614</f>
        <v>42.733713436125321</v>
      </c>
      <c r="D2614" s="2">
        <f>MACD!E2614</f>
        <v>-2.5258193892847558E-2</v>
      </c>
      <c r="E2614" s="2">
        <f>MACD!F2614</f>
        <v>-1.615399917938274E-2</v>
      </c>
      <c r="F2614" s="2">
        <f>'Moving Avg'!D2614</f>
        <v>4.62</v>
      </c>
      <c r="G2614" s="2">
        <f>'Moving Avg'!F2614</f>
        <v>4.6234999999999991</v>
      </c>
      <c r="H2614" s="2">
        <f>'Moving Avg'!G2614</f>
        <v>4.8039999999999994</v>
      </c>
      <c r="I2614" s="2">
        <f>'Moving Avg'!H2614</f>
        <v>4.7268209999999984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0"/>
        <v>25</v>
      </c>
      <c r="N2614" s="8">
        <f t="shared" si="401"/>
        <v>45</v>
      </c>
      <c r="O2614" s="8">
        <f t="shared" si="402"/>
        <v>0</v>
      </c>
      <c r="P2614" s="8">
        <f t="shared" si="403"/>
        <v>16.5</v>
      </c>
      <c r="Q2614" s="9">
        <f t="shared" si="404"/>
        <v>26.975000000000001</v>
      </c>
      <c r="R2614" s="9">
        <f t="shared" si="405"/>
        <v>18.125</v>
      </c>
      <c r="S2614" s="9">
        <f t="shared" si="406"/>
        <v>17.925000000000001</v>
      </c>
      <c r="T2614" s="9">
        <f t="shared" si="407"/>
        <v>21.625</v>
      </c>
      <c r="U2614" s="8">
        <f t="shared" si="408"/>
        <v>21.008333333333336</v>
      </c>
      <c r="V2614" s="8">
        <f t="shared" si="409"/>
        <v>21.162500000000001</v>
      </c>
    </row>
    <row r="2615" spans="1:22" ht="13.5" x14ac:dyDescent="0.25">
      <c r="A2615" s="3">
        <f>RSI!A2615</f>
        <v>45813</v>
      </c>
      <c r="B2615" s="2">
        <f>RSI!B2615</f>
        <v>4.5999999999999996</v>
      </c>
      <c r="C2615" s="2">
        <f>RSI!I2615</f>
        <v>42.733713436125321</v>
      </c>
      <c r="D2615" s="2">
        <f>MACD!E2615</f>
        <v>-9.1724330903639739E-3</v>
      </c>
      <c r="E2615" s="2">
        <f>MACD!F2615</f>
        <v>-1.4757685961578986E-2</v>
      </c>
      <c r="F2615" s="2">
        <f>'Moving Avg'!D2615</f>
        <v>4.5999999999999996</v>
      </c>
      <c r="G2615" s="2">
        <f>'Moving Avg'!F2615</f>
        <v>4.6244999999999985</v>
      </c>
      <c r="H2615" s="2">
        <f>'Moving Avg'!G2615</f>
        <v>4.7985999999999995</v>
      </c>
      <c r="I2615" s="2">
        <f>'Moving Avg'!H2615</f>
        <v>4.7266129999999977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0"/>
        <v>25</v>
      </c>
      <c r="N2615" s="8">
        <f t="shared" si="401"/>
        <v>0</v>
      </c>
      <c r="O2615" s="8">
        <f t="shared" si="402"/>
        <v>0</v>
      </c>
      <c r="P2615" s="8">
        <f t="shared" si="403"/>
        <v>16.5</v>
      </c>
      <c r="Q2615" s="9">
        <f t="shared" si="404"/>
        <v>11.225</v>
      </c>
      <c r="R2615" s="9">
        <f t="shared" si="405"/>
        <v>9.125</v>
      </c>
      <c r="S2615" s="9">
        <f t="shared" si="406"/>
        <v>11.175000000000001</v>
      </c>
      <c r="T2615" s="9">
        <f t="shared" si="407"/>
        <v>10.375</v>
      </c>
      <c r="U2615" s="8">
        <f t="shared" si="408"/>
        <v>10.508333333333335</v>
      </c>
      <c r="V2615" s="8">
        <f t="shared" si="409"/>
        <v>10.475000000000001</v>
      </c>
    </row>
    <row r="2616" spans="1:22" ht="13.5" x14ac:dyDescent="0.25">
      <c r="A2616" s="3">
        <f>RSI!A2616</f>
        <v>45817</v>
      </c>
      <c r="B2616" s="2">
        <f>RSI!B2616</f>
        <v>4.33</v>
      </c>
      <c r="C2616" s="2">
        <f>RSI!I2616</f>
        <v>28.108654123435215</v>
      </c>
      <c r="D2616" s="2">
        <f>MACD!E2616</f>
        <v>2.0287036861330598E-2</v>
      </c>
      <c r="E2616" s="2">
        <f>MACD!F2616</f>
        <v>-7.7487413969970706E-3</v>
      </c>
      <c r="F2616" s="2">
        <f>'Moving Avg'!D2616</f>
        <v>4.5459999999999994</v>
      </c>
      <c r="G2616" s="2">
        <f>'Moving Avg'!F2616</f>
        <v>4.6114999999999977</v>
      </c>
      <c r="H2616" s="2">
        <f>'Moving Avg'!G2616</f>
        <v>4.7855999999999996</v>
      </c>
      <c r="I2616" s="2">
        <f>'Moving Avg'!H2616</f>
        <v>4.7252429999999981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16.5</v>
      </c>
      <c r="Q2616" s="9">
        <f t="shared" si="404"/>
        <v>19.975000000000001</v>
      </c>
      <c r="R2616" s="9">
        <f t="shared" si="405"/>
        <v>14.125</v>
      </c>
      <c r="S2616" s="9">
        <f t="shared" si="406"/>
        <v>14.925000000000001</v>
      </c>
      <c r="T2616" s="9">
        <f t="shared" si="407"/>
        <v>16.625</v>
      </c>
      <c r="U2616" s="8">
        <f t="shared" si="408"/>
        <v>16.341666666666669</v>
      </c>
      <c r="V2616" s="8">
        <f t="shared" si="409"/>
        <v>16.412500000000001</v>
      </c>
    </row>
    <row r="2617" spans="1:22" ht="13.5" x14ac:dyDescent="0.25">
      <c r="A2617" s="3">
        <f>RSI!A2617</f>
        <v>45818</v>
      </c>
      <c r="B2617" s="2">
        <f>RSI!B2617</f>
        <v>4.08</v>
      </c>
      <c r="C2617" s="2">
        <f>RSI!I2617</f>
        <v>20.956870575527589</v>
      </c>
      <c r="D2617" s="2">
        <f>MACD!E2617</f>
        <v>6.5757709480334547E-2</v>
      </c>
      <c r="E2617" s="2">
        <f>MACD!F2617</f>
        <v>6.9525487784692537E-3</v>
      </c>
      <c r="F2617" s="2">
        <f>'Moving Avg'!D2617</f>
        <v>4.4420000000000002</v>
      </c>
      <c r="G2617" s="2">
        <f>'Moving Avg'!F2617</f>
        <v>4.5899999999999981</v>
      </c>
      <c r="H2617" s="2">
        <f>'Moving Avg'!G2617</f>
        <v>4.7671999999999999</v>
      </c>
      <c r="I2617" s="2">
        <f>'Moving Avg'!H2617</f>
        <v>4.7224349999999982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16.5</v>
      </c>
      <c r="Q2617" s="9">
        <f t="shared" si="404"/>
        <v>19.975000000000001</v>
      </c>
      <c r="R2617" s="9">
        <f t="shared" si="405"/>
        <v>14.125</v>
      </c>
      <c r="S2617" s="9">
        <f t="shared" si="406"/>
        <v>14.925000000000001</v>
      </c>
      <c r="T2617" s="9">
        <f t="shared" si="407"/>
        <v>16.625</v>
      </c>
      <c r="U2617" s="8">
        <f t="shared" si="408"/>
        <v>16.341666666666669</v>
      </c>
      <c r="V2617" s="8">
        <f t="shared" si="409"/>
        <v>16.412500000000001</v>
      </c>
    </row>
    <row r="2618" spans="1:22" ht="13.5" x14ac:dyDescent="0.25">
      <c r="A2618" s="3">
        <f>RSI!A2618</f>
        <v>45819</v>
      </c>
      <c r="B2618" s="2">
        <f>RSI!B2618</f>
        <v>3.84</v>
      </c>
      <c r="C2618" s="2">
        <f>RSI!I2618</f>
        <v>16.592337415062062</v>
      </c>
      <c r="D2618" s="2">
        <f>MACD!E2618</f>
        <v>0.11920900330456519</v>
      </c>
      <c r="E2618" s="2">
        <f>MACD!F2618</f>
        <v>2.9403839683688444E-2</v>
      </c>
      <c r="F2618" s="2">
        <f>'Moving Avg'!D2618</f>
        <v>4.29</v>
      </c>
      <c r="G2618" s="2">
        <f>'Moving Avg'!F2618</f>
        <v>4.5519999999999987</v>
      </c>
      <c r="H2618" s="2">
        <f>'Moving Avg'!G2618</f>
        <v>4.7439999999999998</v>
      </c>
      <c r="I2618" s="2">
        <f>'Moving Avg'!H2618</f>
        <v>4.7184269999999984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16.5</v>
      </c>
      <c r="Q2618" s="9">
        <f t="shared" si="404"/>
        <v>19.975000000000001</v>
      </c>
      <c r="R2618" s="9">
        <f t="shared" si="405"/>
        <v>14.125</v>
      </c>
      <c r="S2618" s="9">
        <f t="shared" si="406"/>
        <v>14.925000000000001</v>
      </c>
      <c r="T2618" s="9">
        <f t="shared" si="407"/>
        <v>16.625</v>
      </c>
      <c r="U2618" s="8">
        <f t="shared" si="408"/>
        <v>16.341666666666669</v>
      </c>
      <c r="V2618" s="8">
        <f t="shared" si="409"/>
        <v>16.412500000000001</v>
      </c>
    </row>
    <row r="2619" spans="1:22" ht="13.5" x14ac:dyDescent="0.25">
      <c r="A2619" s="3">
        <f>RSI!A2619</f>
        <v>45820</v>
      </c>
      <c r="B2619" s="2">
        <f>RSI!B2619</f>
        <v>3.62</v>
      </c>
      <c r="C2619" s="2">
        <f>RSI!I2619</f>
        <v>13.762806233996358</v>
      </c>
      <c r="D2619" s="2">
        <f>MACD!E2619</f>
        <v>0.18833227905512118</v>
      </c>
      <c r="E2619" s="2">
        <f>MACD!F2619</f>
        <v>6.1189527557974993E-2</v>
      </c>
      <c r="F2619" s="2">
        <f>'Moving Avg'!D2619</f>
        <v>4.0940000000000003</v>
      </c>
      <c r="G2619" s="2">
        <f>'Moving Avg'!F2619</f>
        <v>4.5019999999999998</v>
      </c>
      <c r="H2619" s="2">
        <f>'Moving Avg'!G2619</f>
        <v>4.7164000000000001</v>
      </c>
      <c r="I2619" s="2">
        <f>'Moving Avg'!H2619</f>
        <v>4.713271999999999</v>
      </c>
      <c r="J2619" s="6" t="str">
        <f>OBV!F2619</f>
        <v>BEARISH</v>
      </c>
      <c r="K2619" s="6" t="str">
        <f>OBV!G2619</f>
        <v>WEAK</v>
      </c>
      <c r="L2619" s="6" t="str">
        <f>OBV!H2619</f>
        <v>CONFIRMED BEARISH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0</v>
      </c>
      <c r="Q2619" s="9">
        <f t="shared" si="404"/>
        <v>17.5</v>
      </c>
      <c r="R2619" s="9">
        <f t="shared" si="405"/>
        <v>10</v>
      </c>
      <c r="S2619" s="9">
        <f t="shared" si="406"/>
        <v>7.5</v>
      </c>
      <c r="T2619" s="9">
        <f t="shared" si="407"/>
        <v>12.5</v>
      </c>
      <c r="U2619" s="8">
        <f t="shared" si="408"/>
        <v>11.666666666666666</v>
      </c>
      <c r="V2619" s="8">
        <f t="shared" si="409"/>
        <v>11.875</v>
      </c>
    </row>
    <row r="2620" spans="1:22" ht="13.5" x14ac:dyDescent="0.25">
      <c r="A2620" s="3">
        <f>RSI!A2620</f>
        <v>45821</v>
      </c>
      <c r="B2620" s="2">
        <f>RSI!B2620</f>
        <v>3.46</v>
      </c>
      <c r="C2620" s="2">
        <f>RSI!I2620</f>
        <v>12.141183179186072</v>
      </c>
      <c r="D2620" s="2">
        <f>MACD!E2620</f>
        <v>0.26877550331489974</v>
      </c>
      <c r="E2620" s="2">
        <f>MACD!F2620</f>
        <v>0.10270672270935995</v>
      </c>
      <c r="F2620" s="2">
        <f>'Moving Avg'!D2620</f>
        <v>3.8660000000000005</v>
      </c>
      <c r="G2620" s="2">
        <f>'Moving Avg'!F2620</f>
        <v>4.4474999999999998</v>
      </c>
      <c r="H2620" s="2">
        <f>'Moving Avg'!G2620</f>
        <v>4.6856</v>
      </c>
      <c r="I2620" s="2">
        <f>'Moving Avg'!H2620</f>
        <v>4.7073169999999998</v>
      </c>
      <c r="J2620" s="6" t="str">
        <f>OBV!F2620</f>
        <v>BEARISH</v>
      </c>
      <c r="K2620" s="6" t="str">
        <f>OBV!G2620</f>
        <v>WEAK</v>
      </c>
      <c r="L2620" s="6" t="str">
        <f>OBV!H2620</f>
        <v>CONFIRMED BEARISH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0</v>
      </c>
      <c r="Q2620" s="9">
        <f t="shared" si="404"/>
        <v>17.5</v>
      </c>
      <c r="R2620" s="9">
        <f t="shared" si="405"/>
        <v>10</v>
      </c>
      <c r="S2620" s="9">
        <f t="shared" si="406"/>
        <v>7.5</v>
      </c>
      <c r="T2620" s="9">
        <f t="shared" si="407"/>
        <v>12.5</v>
      </c>
      <c r="U2620" s="8">
        <f t="shared" si="408"/>
        <v>11.666666666666666</v>
      </c>
      <c r="V2620" s="8">
        <f t="shared" si="409"/>
        <v>11.875</v>
      </c>
    </row>
    <row r="2621" spans="1:22" ht="13.5" x14ac:dyDescent="0.25">
      <c r="A2621" s="3">
        <f>RSI!A2621</f>
        <v>45824</v>
      </c>
      <c r="B2621" s="2">
        <f>RSI!B2621</f>
        <v>3.4</v>
      </c>
      <c r="C2621" s="2">
        <f>RSI!I2621</f>
        <v>11.589701467227982</v>
      </c>
      <c r="D2621" s="2">
        <f>MACD!E2621</f>
        <v>0.33192873595928596</v>
      </c>
      <c r="E2621" s="2">
        <f>MACD!F2621</f>
        <v>0.14855112535934517</v>
      </c>
      <c r="F2621" s="2">
        <f>'Moving Avg'!D2621</f>
        <v>3.6799999999999997</v>
      </c>
      <c r="G2621" s="2">
        <f>'Moving Avg'!F2621</f>
        <v>4.3925000000000001</v>
      </c>
      <c r="H2621" s="2">
        <f>'Moving Avg'!G2621</f>
        <v>4.6536</v>
      </c>
      <c r="I2621" s="2">
        <f>'Moving Avg'!H2621</f>
        <v>4.7010619999999985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16.5</v>
      </c>
      <c r="Q2621" s="9">
        <f t="shared" si="404"/>
        <v>19.975000000000001</v>
      </c>
      <c r="R2621" s="9">
        <f t="shared" si="405"/>
        <v>14.125</v>
      </c>
      <c r="S2621" s="9">
        <f t="shared" si="406"/>
        <v>14.925000000000001</v>
      </c>
      <c r="T2621" s="9">
        <f t="shared" si="407"/>
        <v>16.625</v>
      </c>
      <c r="U2621" s="8">
        <f t="shared" si="408"/>
        <v>16.341666666666669</v>
      </c>
      <c r="V2621" s="8">
        <f t="shared" si="409"/>
        <v>16.412500000000001</v>
      </c>
    </row>
    <row r="2622" spans="1:22" ht="13.5" x14ac:dyDescent="0.25">
      <c r="A2622" s="3">
        <f>RSI!A2622</f>
        <v>45825</v>
      </c>
      <c r="B2622" s="2">
        <f>RSI!B2622</f>
        <v>3.6</v>
      </c>
      <c r="C2622" s="2">
        <f>RSI!I2622</f>
        <v>23.984407160061721</v>
      </c>
      <c r="D2622" s="2">
        <f>MACD!E2622</f>
        <v>0.37648549958711808</v>
      </c>
      <c r="E2622" s="2">
        <f>MACD!F2622</f>
        <v>0.19413800020489974</v>
      </c>
      <c r="F2622" s="2">
        <f>'Moving Avg'!D2622</f>
        <v>3.5840000000000005</v>
      </c>
      <c r="G2622" s="2">
        <f>'Moving Avg'!F2622</f>
        <v>4.3430000000000009</v>
      </c>
      <c r="H2622" s="2">
        <f>'Moving Avg'!G2622</f>
        <v>4.6256000000000004</v>
      </c>
      <c r="I2622" s="2">
        <f>'Moving Avg'!H2622</f>
        <v>4.6958539999999998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16.5</v>
      </c>
      <c r="Q2622" s="9">
        <f t="shared" si="404"/>
        <v>19.975000000000001</v>
      </c>
      <c r="R2622" s="9">
        <f t="shared" si="405"/>
        <v>14.125</v>
      </c>
      <c r="S2622" s="9">
        <f t="shared" si="406"/>
        <v>14.925000000000001</v>
      </c>
      <c r="T2622" s="9">
        <f t="shared" si="407"/>
        <v>16.625</v>
      </c>
      <c r="U2622" s="8">
        <f t="shared" si="408"/>
        <v>16.341666666666669</v>
      </c>
      <c r="V2622" s="8">
        <f t="shared" si="409"/>
        <v>16.412500000000001</v>
      </c>
    </row>
    <row r="2623" spans="1:22" ht="13.5" x14ac:dyDescent="0.25">
      <c r="A2623" s="3">
        <f>RSI!A2623</f>
        <v>45826</v>
      </c>
      <c r="B2623" s="2">
        <f>RSI!B2623</f>
        <v>3.78</v>
      </c>
      <c r="C2623" s="2">
        <f>RSI!I2623</f>
        <v>33.077888686056099</v>
      </c>
      <c r="D2623" s="2">
        <f>MACD!E2623</f>
        <v>0.40516688989852856</v>
      </c>
      <c r="E2623" s="2">
        <f>MACD!F2623</f>
        <v>0.23634377814362553</v>
      </c>
      <c r="F2623" s="2">
        <f>'Moving Avg'!D2623</f>
        <v>3.5720000000000001</v>
      </c>
      <c r="G2623" s="2">
        <f>'Moving Avg'!F2623</f>
        <v>4.2980000000000009</v>
      </c>
      <c r="H2623" s="2">
        <f>'Moving Avg'!G2623</f>
        <v>4.6012000000000004</v>
      </c>
      <c r="I2623" s="2">
        <f>'Moving Avg'!H2623</f>
        <v>4.6914989999999994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0</v>
      </c>
      <c r="P2623" s="8">
        <f t="shared" si="403"/>
        <v>16.5</v>
      </c>
      <c r="Q2623" s="9">
        <f t="shared" si="404"/>
        <v>11.225</v>
      </c>
      <c r="R2623" s="9">
        <f t="shared" si="405"/>
        <v>9.125</v>
      </c>
      <c r="S2623" s="9">
        <f t="shared" si="406"/>
        <v>11.175000000000001</v>
      </c>
      <c r="T2623" s="9">
        <f t="shared" si="407"/>
        <v>10.375</v>
      </c>
      <c r="U2623" s="8">
        <f t="shared" si="408"/>
        <v>10.508333333333335</v>
      </c>
      <c r="V2623" s="8">
        <f t="shared" si="409"/>
        <v>10.475000000000001</v>
      </c>
    </row>
    <row r="2624" spans="1:22" ht="13.5" x14ac:dyDescent="0.25">
      <c r="A2624" s="3">
        <f>RSI!A2624</f>
        <v>45827</v>
      </c>
      <c r="B2624" s="2">
        <f>RSI!B2624</f>
        <v>3.82</v>
      </c>
      <c r="C2624" s="2">
        <f>RSI!I2624</f>
        <v>34.940450618490587</v>
      </c>
      <c r="D2624" s="2">
        <f>MACD!E2624</f>
        <v>0.42940254453113269</v>
      </c>
      <c r="E2624" s="2">
        <f>MACD!F2624</f>
        <v>0.274955531421127</v>
      </c>
      <c r="F2624" s="2">
        <f>'Moving Avg'!D2624</f>
        <v>3.6119999999999997</v>
      </c>
      <c r="G2624" s="2">
        <f>'Moving Avg'!F2624</f>
        <v>4.2524999999999995</v>
      </c>
      <c r="H2624" s="2">
        <f>'Moving Avg'!G2624</f>
        <v>4.5796000000000001</v>
      </c>
      <c r="I2624" s="2">
        <f>'Moving Avg'!H2624</f>
        <v>4.687297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  <c r="M2624" s="8">
        <f t="shared" si="400"/>
        <v>25</v>
      </c>
      <c r="N2624" s="8">
        <f t="shared" si="401"/>
        <v>0</v>
      </c>
      <c r="O2624" s="8">
        <f t="shared" si="402"/>
        <v>0</v>
      </c>
      <c r="P2624" s="8">
        <f t="shared" si="403"/>
        <v>83.5</v>
      </c>
      <c r="Q2624" s="9">
        <f t="shared" si="404"/>
        <v>21.274999999999999</v>
      </c>
      <c r="R2624" s="9">
        <f t="shared" si="405"/>
        <v>25.875</v>
      </c>
      <c r="S2624" s="9">
        <f t="shared" si="406"/>
        <v>41.325000000000003</v>
      </c>
      <c r="T2624" s="9">
        <f t="shared" si="407"/>
        <v>27.125</v>
      </c>
      <c r="U2624" s="8">
        <f t="shared" si="408"/>
        <v>29.491666666666664</v>
      </c>
      <c r="V2624" s="8">
        <f t="shared" si="409"/>
        <v>28.9</v>
      </c>
    </row>
    <row r="2625" spans="1:22" ht="13.5" x14ac:dyDescent="0.25">
      <c r="A2625" s="3">
        <f>RSI!A2625</f>
        <v>45828</v>
      </c>
      <c r="B2625" s="2">
        <f>RSI!B2625</f>
        <v>3.87</v>
      </c>
      <c r="C2625" s="2">
        <f>RSI!I2625</f>
        <v>37.289937468849075</v>
      </c>
      <c r="D2625" s="2">
        <f>MACD!E2625</f>
        <v>0.44868230192669234</v>
      </c>
      <c r="E2625" s="2">
        <f>MACD!F2625</f>
        <v>0.30970088552224007</v>
      </c>
      <c r="F2625" s="2">
        <f>'Moving Avg'!D2625</f>
        <v>3.694</v>
      </c>
      <c r="G2625" s="2">
        <f>'Moving Avg'!F2625</f>
        <v>4.21</v>
      </c>
      <c r="H2625" s="2">
        <f>'Moving Avg'!G2625</f>
        <v>4.5591999999999997</v>
      </c>
      <c r="I2625" s="2">
        <f>'Moving Avg'!H2625</f>
        <v>4.6833920000000004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  <c r="M2625" s="8">
        <f t="shared" si="400"/>
        <v>25</v>
      </c>
      <c r="N2625" s="8">
        <f t="shared" si="401"/>
        <v>0</v>
      </c>
      <c r="O2625" s="8">
        <f t="shared" si="402"/>
        <v>0</v>
      </c>
      <c r="P2625" s="8">
        <f t="shared" si="403"/>
        <v>83.5</v>
      </c>
      <c r="Q2625" s="9">
        <f t="shared" si="404"/>
        <v>21.274999999999999</v>
      </c>
      <c r="R2625" s="9">
        <f t="shared" si="405"/>
        <v>25.875</v>
      </c>
      <c r="S2625" s="9">
        <f t="shared" si="406"/>
        <v>41.325000000000003</v>
      </c>
      <c r="T2625" s="9">
        <f t="shared" si="407"/>
        <v>27.125</v>
      </c>
      <c r="U2625" s="8">
        <f t="shared" si="408"/>
        <v>29.491666666666664</v>
      </c>
      <c r="V2625" s="8">
        <f t="shared" si="409"/>
        <v>28.9</v>
      </c>
    </row>
    <row r="2626" spans="1:22" ht="13.5" x14ac:dyDescent="0.25">
      <c r="A2626" s="3">
        <f>RSI!A2626</f>
        <v>45831</v>
      </c>
      <c r="B2626" s="2">
        <f>RSI!B2626</f>
        <v>4</v>
      </c>
      <c r="C2626" s="2">
        <f>RSI!I2626</f>
        <v>43.048633415589407</v>
      </c>
      <c r="D2626" s="2">
        <f>MACD!E2626</f>
        <v>0.4158253334824531</v>
      </c>
      <c r="E2626" s="2">
        <f>MACD!F2626</f>
        <v>0.33092577511428267</v>
      </c>
      <c r="F2626" s="2">
        <f>'Moving Avg'!D2626</f>
        <v>3.8140000000000001</v>
      </c>
      <c r="G2626" s="2">
        <f>'Moving Avg'!F2626</f>
        <v>4.1755000000000004</v>
      </c>
      <c r="H2626" s="2">
        <f>'Moving Avg'!G2626</f>
        <v>4.5413999999999994</v>
      </c>
      <c r="I2626" s="2">
        <f>'Moving Avg'!H2626</f>
        <v>4.6801370000000002</v>
      </c>
      <c r="J2626" s="6" t="str">
        <f>OBV!F2626</f>
        <v>BULLISH</v>
      </c>
      <c r="K2626" s="6" t="str">
        <f>OBV!G2626</f>
        <v>STRONG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100</v>
      </c>
      <c r="Q2626" s="9">
        <f t="shared" si="404"/>
        <v>23.75</v>
      </c>
      <c r="R2626" s="9">
        <f t="shared" si="405"/>
        <v>30</v>
      </c>
      <c r="S2626" s="9">
        <f t="shared" si="406"/>
        <v>48.75</v>
      </c>
      <c r="T2626" s="9">
        <f t="shared" si="407"/>
        <v>31.25</v>
      </c>
      <c r="U2626" s="8">
        <f t="shared" si="408"/>
        <v>34.166666666666664</v>
      </c>
      <c r="V2626" s="8">
        <f t="shared" si="409"/>
        <v>33.4375</v>
      </c>
    </row>
    <row r="2627" spans="1:22" ht="13.5" x14ac:dyDescent="0.25">
      <c r="A2627" s="3">
        <f>RSI!A2627</f>
        <v>45832</v>
      </c>
      <c r="B2627" s="2">
        <f>RSI!B2627</f>
        <v>4.21</v>
      </c>
      <c r="C2627" s="2">
        <f>RSI!I2627</f>
        <v>50.893514955744379</v>
      </c>
      <c r="D2627" s="2">
        <f>MACD!E2627</f>
        <v>0.33508753389243751</v>
      </c>
      <c r="E2627" s="2">
        <f>MACD!F2627</f>
        <v>0.33175812686991363</v>
      </c>
      <c r="F2627" s="2">
        <f>'Moving Avg'!D2627</f>
        <v>3.9359999999999999</v>
      </c>
      <c r="G2627" s="2">
        <f>'Moving Avg'!F2627</f>
        <v>4.1514999999999995</v>
      </c>
      <c r="H2627" s="2">
        <f>'Moving Avg'!G2627</f>
        <v>4.5278</v>
      </c>
      <c r="I2627" s="2">
        <f>'Moving Avg'!H2627</f>
        <v>4.6779320000000011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  <c r="M2627" s="8">
        <f t="shared" si="410"/>
        <v>25</v>
      </c>
      <c r="N2627" s="8">
        <f t="shared" si="411"/>
        <v>0</v>
      </c>
      <c r="O2627" s="8">
        <f t="shared" si="412"/>
        <v>0</v>
      </c>
      <c r="P2627" s="8">
        <f t="shared" si="413"/>
        <v>100</v>
      </c>
      <c r="Q2627" s="9">
        <f t="shared" ref="Q2627:Q2690" si="414">0.35*M2627+N2627*0.35+O2627*0.15+P2627*0.15</f>
        <v>23.75</v>
      </c>
      <c r="R2627" s="9">
        <f t="shared" ref="R2627:R2690" si="415">M2627*0.2+N2627*0.2+O2627*0.35+P2627*0.25</f>
        <v>30</v>
      </c>
      <c r="S2627" s="9">
        <f t="shared" ref="S2627:S2690" si="416">M2627*0.15+N2627*0.15+O2627*0.25+P2627*0.45</f>
        <v>48.75</v>
      </c>
      <c r="T2627" s="9">
        <f t="shared" ref="T2627:T2690" si="417">0.25*SUM(M2627:P2627)</f>
        <v>31.25</v>
      </c>
      <c r="U2627" s="8">
        <f t="shared" ref="U2627:U2690" si="418">SUM(Q2627:S2627)/3</f>
        <v>34.166666666666664</v>
      </c>
      <c r="V2627" s="8">
        <f t="shared" ref="V2627:V2690" si="419">SUM(Q2627:T2627)/4</f>
        <v>33.4375</v>
      </c>
    </row>
    <row r="2628" spans="1:22" ht="13.5" x14ac:dyDescent="0.25">
      <c r="A2628" s="3">
        <f>RSI!A2628</f>
        <v>45833</v>
      </c>
      <c r="B2628" s="2">
        <f>RSI!B2628</f>
        <v>4.4400000000000004</v>
      </c>
      <c r="C2628" s="2">
        <f>RSI!I2628</f>
        <v>57.756803236185149</v>
      </c>
      <c r="D2628" s="2">
        <f>MACD!E2628</f>
        <v>0.21257116630604411</v>
      </c>
      <c r="E2628" s="2">
        <f>MACD!F2628</f>
        <v>0.30792073475713977</v>
      </c>
      <c r="F2628" s="2">
        <f>'Moving Avg'!D2628</f>
        <v>4.0679999999999996</v>
      </c>
      <c r="G2628" s="2">
        <f>'Moving Avg'!F2628</f>
        <v>4.141</v>
      </c>
      <c r="H2628" s="2">
        <f>'Moving Avg'!G2628</f>
        <v>4.5188000000000006</v>
      </c>
      <c r="I2628" s="2">
        <f>'Moving Avg'!H2628</f>
        <v>4.6769240000000014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  <c r="M2628" s="8">
        <f t="shared" si="410"/>
        <v>25</v>
      </c>
      <c r="N2628" s="8">
        <f t="shared" si="411"/>
        <v>100</v>
      </c>
      <c r="O2628" s="8">
        <f t="shared" si="412"/>
        <v>0</v>
      </c>
      <c r="P2628" s="8">
        <f t="shared" si="413"/>
        <v>100</v>
      </c>
      <c r="Q2628" s="9">
        <f t="shared" si="414"/>
        <v>58.75</v>
      </c>
      <c r="R2628" s="9">
        <f t="shared" si="415"/>
        <v>50</v>
      </c>
      <c r="S2628" s="9">
        <f t="shared" si="416"/>
        <v>63.75</v>
      </c>
      <c r="T2628" s="9">
        <f t="shared" si="417"/>
        <v>56.25</v>
      </c>
      <c r="U2628" s="8">
        <f t="shared" si="418"/>
        <v>57.5</v>
      </c>
      <c r="V2628" s="8">
        <f t="shared" si="419"/>
        <v>57.1875</v>
      </c>
    </row>
    <row r="2629" spans="1:22" ht="13.5" x14ac:dyDescent="0.25">
      <c r="A2629" s="3">
        <f>RSI!A2629</f>
        <v>45835</v>
      </c>
      <c r="B2629" s="2">
        <f>RSI!B2629</f>
        <v>4.51</v>
      </c>
      <c r="C2629" s="2">
        <f>RSI!I2629</f>
        <v>59.607148578635339</v>
      </c>
      <c r="D2629" s="2">
        <f>MACD!E2629</f>
        <v>6.8291149920054472E-2</v>
      </c>
      <c r="E2629" s="2">
        <f>MACD!F2629</f>
        <v>0.25999481778972272</v>
      </c>
      <c r="F2629" s="2">
        <f>'Moving Avg'!D2629</f>
        <v>4.2060000000000004</v>
      </c>
      <c r="G2629" s="2">
        <f>'Moving Avg'!F2629</f>
        <v>4.133</v>
      </c>
      <c r="H2629" s="2">
        <f>'Moving Avg'!G2629</f>
        <v>4.5061999999999998</v>
      </c>
      <c r="I2629" s="2">
        <f>'Moving Avg'!H2629</f>
        <v>4.6761720000000011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  <c r="M2629" s="8">
        <f t="shared" si="410"/>
        <v>25</v>
      </c>
      <c r="N2629" s="8">
        <f t="shared" si="411"/>
        <v>100</v>
      </c>
      <c r="O2629" s="8">
        <f t="shared" si="412"/>
        <v>0</v>
      </c>
      <c r="P2629" s="8">
        <f t="shared" si="413"/>
        <v>100</v>
      </c>
      <c r="Q2629" s="9">
        <f t="shared" si="414"/>
        <v>58.75</v>
      </c>
      <c r="R2629" s="9">
        <f t="shared" si="415"/>
        <v>50</v>
      </c>
      <c r="S2629" s="9">
        <f t="shared" si="416"/>
        <v>63.75</v>
      </c>
      <c r="T2629" s="9">
        <f t="shared" si="417"/>
        <v>56.25</v>
      </c>
      <c r="U2629" s="8">
        <f t="shared" si="418"/>
        <v>57.5</v>
      </c>
      <c r="V2629" s="8">
        <f t="shared" si="419"/>
        <v>57.1875</v>
      </c>
    </row>
    <row r="2630" spans="1:22" ht="13.5" x14ac:dyDescent="0.25">
      <c r="A2630" s="3">
        <f>RSI!A2630</f>
        <v>45838</v>
      </c>
      <c r="B2630" s="2">
        <f>RSI!B2630</f>
        <v>4.5</v>
      </c>
      <c r="C2630" s="2">
        <f>RSI!I2630</f>
        <v>59.208156569231122</v>
      </c>
      <c r="D2630" s="2">
        <f>MACD!E2630</f>
        <v>-7.9544089697686893E-2</v>
      </c>
      <c r="E2630" s="2">
        <f>MACD!F2630</f>
        <v>0.1920870362922408</v>
      </c>
      <c r="F2630" s="2">
        <f>'Moving Avg'!D2630</f>
        <v>4.3320000000000007</v>
      </c>
      <c r="G2630" s="2">
        <f>'Moving Avg'!F2630</f>
        <v>4.1229999999999993</v>
      </c>
      <c r="H2630" s="2">
        <f>'Moving Avg'!G2630</f>
        <v>4.4942000000000002</v>
      </c>
      <c r="I2630" s="2">
        <f>'Moving Avg'!H2630</f>
        <v>4.6753700000000018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  <c r="M2630" s="8">
        <f t="shared" si="410"/>
        <v>25</v>
      </c>
      <c r="N2630" s="8">
        <f t="shared" si="411"/>
        <v>100</v>
      </c>
      <c r="O2630" s="8">
        <f t="shared" si="412"/>
        <v>0</v>
      </c>
      <c r="P2630" s="8">
        <f t="shared" si="413"/>
        <v>100</v>
      </c>
      <c r="Q2630" s="9">
        <f t="shared" si="414"/>
        <v>58.75</v>
      </c>
      <c r="R2630" s="9">
        <f t="shared" si="415"/>
        <v>50</v>
      </c>
      <c r="S2630" s="9">
        <f t="shared" si="416"/>
        <v>63.75</v>
      </c>
      <c r="T2630" s="9">
        <f t="shared" si="417"/>
        <v>56.25</v>
      </c>
      <c r="U2630" s="8">
        <f t="shared" si="418"/>
        <v>57.5</v>
      </c>
      <c r="V2630" s="8">
        <f t="shared" si="419"/>
        <v>57.1875</v>
      </c>
    </row>
    <row r="2631" spans="1:22" ht="13.5" x14ac:dyDescent="0.25">
      <c r="A2631" s="3">
        <f>RSI!A2631</f>
        <v>45839</v>
      </c>
      <c r="B2631" s="2">
        <f>RSI!B2631</f>
        <v>4.5</v>
      </c>
      <c r="C2631" s="2">
        <f>RSI!I2631</f>
        <v>59.208156569231122</v>
      </c>
      <c r="D2631" s="2">
        <f>MACD!E2631</f>
        <v>-0.21554555561246769</v>
      </c>
      <c r="E2631" s="2">
        <f>MACD!F2631</f>
        <v>0.11056051791129912</v>
      </c>
      <c r="F2631" s="2">
        <f>'Moving Avg'!D2631</f>
        <v>4.4320000000000004</v>
      </c>
      <c r="G2631" s="2">
        <f>'Moving Avg'!F2631</f>
        <v>4.1180000000000003</v>
      </c>
      <c r="H2631" s="2">
        <f>'Moving Avg'!G2631</f>
        <v>4.4822000000000006</v>
      </c>
      <c r="I2631" s="2">
        <f>'Moving Avg'!H2631</f>
        <v>4.6744740000000018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  <c r="M2631" s="8">
        <f t="shared" si="410"/>
        <v>25</v>
      </c>
      <c r="N2631" s="8">
        <f t="shared" si="411"/>
        <v>100</v>
      </c>
      <c r="O2631" s="8">
        <f t="shared" si="412"/>
        <v>0</v>
      </c>
      <c r="P2631" s="8">
        <f t="shared" si="413"/>
        <v>83.5</v>
      </c>
      <c r="Q2631" s="9">
        <f t="shared" si="414"/>
        <v>56.274999999999999</v>
      </c>
      <c r="R2631" s="9">
        <f t="shared" si="415"/>
        <v>45.875</v>
      </c>
      <c r="S2631" s="9">
        <f t="shared" si="416"/>
        <v>56.325000000000003</v>
      </c>
      <c r="T2631" s="9">
        <f t="shared" si="417"/>
        <v>52.125</v>
      </c>
      <c r="U2631" s="8">
        <f t="shared" si="418"/>
        <v>52.82500000000001</v>
      </c>
      <c r="V2631" s="8">
        <f t="shared" si="419"/>
        <v>52.650000000000006</v>
      </c>
    </row>
    <row r="2632" spans="1:22" ht="13.5" x14ac:dyDescent="0.25">
      <c r="A2632" s="3">
        <f>RSI!A2632</f>
        <v>45840</v>
      </c>
      <c r="B2632" s="2">
        <f>RSI!B2632</f>
        <v>4.5</v>
      </c>
      <c r="C2632" s="2">
        <f>RSI!I2632</f>
        <v>59.208156569231114</v>
      </c>
      <c r="D2632" s="2">
        <f>MACD!E2632</f>
        <v>-0.30140943283216792</v>
      </c>
      <c r="E2632" s="2">
        <f>MACD!F2632</f>
        <v>2.8166527762605711E-2</v>
      </c>
      <c r="F2632" s="2">
        <f>'Moving Avg'!D2632</f>
        <v>4.49</v>
      </c>
      <c r="G2632" s="2">
        <f>'Moving Avg'!F2632</f>
        <v>4.1130000000000004</v>
      </c>
      <c r="H2632" s="2">
        <f>'Moving Avg'!G2632</f>
        <v>4.4706000000000001</v>
      </c>
      <c r="I2632" s="2">
        <f>'Moving Avg'!H2632</f>
        <v>4.6735780000000018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0"/>
        <v>25</v>
      </c>
      <c r="N2632" s="8">
        <f t="shared" si="411"/>
        <v>100</v>
      </c>
      <c r="O2632" s="8">
        <f t="shared" si="412"/>
        <v>0</v>
      </c>
      <c r="P2632" s="8">
        <f t="shared" si="413"/>
        <v>83.5</v>
      </c>
      <c r="Q2632" s="9">
        <f t="shared" si="414"/>
        <v>56.274999999999999</v>
      </c>
      <c r="R2632" s="9">
        <f t="shared" si="415"/>
        <v>45.875</v>
      </c>
      <c r="S2632" s="9">
        <f t="shared" si="416"/>
        <v>56.325000000000003</v>
      </c>
      <c r="T2632" s="9">
        <f t="shared" si="417"/>
        <v>52.125</v>
      </c>
      <c r="U2632" s="8">
        <f t="shared" si="418"/>
        <v>52.82500000000001</v>
      </c>
      <c r="V2632" s="8">
        <f t="shared" si="419"/>
        <v>52.650000000000006</v>
      </c>
    </row>
    <row r="2633" spans="1:22" ht="13.5" x14ac:dyDescent="0.25">
      <c r="A2633" s="3">
        <f>RSI!A2633</f>
        <v>45841</v>
      </c>
      <c r="B2633" s="2">
        <f>RSI!B2633</f>
        <v>4.5</v>
      </c>
      <c r="C2633" s="2">
        <f>RSI!I2633</f>
        <v>59.208156569231114</v>
      </c>
      <c r="D2633" s="2">
        <f>MACD!E2633</f>
        <v>-0.34781093854182377</v>
      </c>
      <c r="E2633" s="2">
        <f>MACD!F2633</f>
        <v>-4.7028965498280187E-2</v>
      </c>
      <c r="F2633" s="2">
        <f>'Moving Avg'!D2633</f>
        <v>4.5019999999999998</v>
      </c>
      <c r="G2633" s="2">
        <f>'Moving Avg'!F2633</f>
        <v>4.1079999999999997</v>
      </c>
      <c r="H2633" s="2">
        <f>'Moving Avg'!G2633</f>
        <v>4.4590000000000005</v>
      </c>
      <c r="I2633" s="2">
        <f>'Moving Avg'!H2633</f>
        <v>4.6726820000000018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0"/>
        <v>25</v>
      </c>
      <c r="N2633" s="8">
        <f t="shared" si="411"/>
        <v>100</v>
      </c>
      <c r="O2633" s="8">
        <f t="shared" si="412"/>
        <v>0</v>
      </c>
      <c r="P2633" s="8">
        <f t="shared" si="413"/>
        <v>83.5</v>
      </c>
      <c r="Q2633" s="9">
        <f t="shared" si="414"/>
        <v>56.274999999999999</v>
      </c>
      <c r="R2633" s="9">
        <f t="shared" si="415"/>
        <v>45.875</v>
      </c>
      <c r="S2633" s="9">
        <f t="shared" si="416"/>
        <v>56.325000000000003</v>
      </c>
      <c r="T2633" s="9">
        <f t="shared" si="417"/>
        <v>52.125</v>
      </c>
      <c r="U2633" s="8">
        <f t="shared" si="418"/>
        <v>52.82500000000001</v>
      </c>
      <c r="V2633" s="8">
        <f t="shared" si="419"/>
        <v>52.650000000000006</v>
      </c>
    </row>
    <row r="2634" spans="1:22" ht="13.5" x14ac:dyDescent="0.25">
      <c r="A2634" s="3">
        <f>RSI!A2634</f>
        <v>45842</v>
      </c>
      <c r="B2634" s="2">
        <f>RSI!B2634</f>
        <v>4.5</v>
      </c>
      <c r="C2634" s="2">
        <f>RSI!I2634</f>
        <v>59.208156569231114</v>
      </c>
      <c r="D2634" s="2">
        <f>MACD!E2634</f>
        <v>-0.38225301921415378</v>
      </c>
      <c r="E2634" s="2">
        <f>MACD!F2634</f>
        <v>-0.1140737762414549</v>
      </c>
      <c r="F2634" s="2">
        <f>'Moving Avg'!D2634</f>
        <v>4.5</v>
      </c>
      <c r="G2634" s="2">
        <f>'Moving Avg'!F2634</f>
        <v>4.1029999999999998</v>
      </c>
      <c r="H2634" s="2">
        <f>'Moving Avg'!G2634</f>
        <v>4.4484000000000004</v>
      </c>
      <c r="I2634" s="2">
        <f>'Moving Avg'!H2634</f>
        <v>4.6717860000000018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100</v>
      </c>
      <c r="O2634" s="8">
        <f t="shared" si="412"/>
        <v>0</v>
      </c>
      <c r="P2634" s="8">
        <f t="shared" si="413"/>
        <v>16.5</v>
      </c>
      <c r="Q2634" s="9">
        <f t="shared" si="414"/>
        <v>46.225000000000001</v>
      </c>
      <c r="R2634" s="9">
        <f t="shared" si="415"/>
        <v>29.125</v>
      </c>
      <c r="S2634" s="9">
        <f t="shared" si="416"/>
        <v>26.175000000000001</v>
      </c>
      <c r="T2634" s="9">
        <f t="shared" si="417"/>
        <v>35.375</v>
      </c>
      <c r="U2634" s="8">
        <f t="shared" si="418"/>
        <v>33.841666666666661</v>
      </c>
      <c r="V2634" s="8">
        <f t="shared" si="419"/>
        <v>34.224999999999994</v>
      </c>
    </row>
    <row r="2635" spans="1:22" ht="13.5" x14ac:dyDescent="0.25">
      <c r="A2635" s="3">
        <f>RSI!A2635</f>
        <v>45845</v>
      </c>
      <c r="B2635" s="2">
        <f>RSI!B2635</f>
        <v>4.57</v>
      </c>
      <c r="C2635" s="2">
        <f>RSI!I2635</f>
        <v>61.800793201084076</v>
      </c>
      <c r="D2635" s="2">
        <f>MACD!E2635</f>
        <v>-0.41012356083248536</v>
      </c>
      <c r="E2635" s="2">
        <f>MACD!F2635</f>
        <v>-0.173283733159661</v>
      </c>
      <c r="F2635" s="2">
        <f>'Moving Avg'!D2635</f>
        <v>4.5140000000000002</v>
      </c>
      <c r="G2635" s="2">
        <f>'Moving Avg'!F2635</f>
        <v>4.1014999999999997</v>
      </c>
      <c r="H2635" s="2">
        <f>'Moving Avg'!G2635</f>
        <v>4.4394000000000009</v>
      </c>
      <c r="I2635" s="2">
        <f>'Moving Avg'!H2635</f>
        <v>4.6712400000000027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25</v>
      </c>
      <c r="N2635" s="8">
        <f t="shared" si="411"/>
        <v>100</v>
      </c>
      <c r="O2635" s="8">
        <f t="shared" si="412"/>
        <v>0</v>
      </c>
      <c r="P2635" s="8">
        <f t="shared" si="413"/>
        <v>83.5</v>
      </c>
      <c r="Q2635" s="9">
        <f t="shared" si="414"/>
        <v>56.274999999999999</v>
      </c>
      <c r="R2635" s="9">
        <f t="shared" si="415"/>
        <v>45.875</v>
      </c>
      <c r="S2635" s="9">
        <f t="shared" si="416"/>
        <v>56.325000000000003</v>
      </c>
      <c r="T2635" s="9">
        <f t="shared" si="417"/>
        <v>52.125</v>
      </c>
      <c r="U2635" s="8">
        <f t="shared" si="418"/>
        <v>52.82500000000001</v>
      </c>
      <c r="V2635" s="8">
        <f t="shared" si="419"/>
        <v>52.650000000000006</v>
      </c>
    </row>
    <row r="2636" spans="1:22" ht="13.5" x14ac:dyDescent="0.25">
      <c r="A2636" s="3">
        <f>RSI!A2636</f>
        <v>45846</v>
      </c>
      <c r="B2636" s="2">
        <f>RSI!B2636</f>
        <v>4.5999999999999996</v>
      </c>
      <c r="C2636" s="2">
        <f>RSI!I2636</f>
        <v>62.889407677300106</v>
      </c>
      <c r="D2636" s="2">
        <f>MACD!E2636</f>
        <v>-0.41748511268921273</v>
      </c>
      <c r="E2636" s="2">
        <f>MACD!F2636</f>
        <v>-0.22212400906557137</v>
      </c>
      <c r="F2636" s="2">
        <f>'Moving Avg'!D2636</f>
        <v>4.5340000000000007</v>
      </c>
      <c r="G2636" s="2">
        <f>'Moving Avg'!F2636</f>
        <v>4.1149999999999993</v>
      </c>
      <c r="H2636" s="2">
        <f>'Moving Avg'!G2636</f>
        <v>4.4354000000000005</v>
      </c>
      <c r="I2636" s="2">
        <f>'Moving Avg'!H2636</f>
        <v>4.6708910000000028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25</v>
      </c>
      <c r="N2636" s="8">
        <f t="shared" si="411"/>
        <v>100</v>
      </c>
      <c r="O2636" s="8">
        <f t="shared" si="412"/>
        <v>0</v>
      </c>
      <c r="P2636" s="8">
        <f t="shared" si="413"/>
        <v>83.5</v>
      </c>
      <c r="Q2636" s="9">
        <f t="shared" si="414"/>
        <v>56.274999999999999</v>
      </c>
      <c r="R2636" s="9">
        <f t="shared" si="415"/>
        <v>45.875</v>
      </c>
      <c r="S2636" s="9">
        <f t="shared" si="416"/>
        <v>56.325000000000003</v>
      </c>
      <c r="T2636" s="9">
        <f t="shared" si="417"/>
        <v>52.125</v>
      </c>
      <c r="U2636" s="8">
        <f t="shared" si="418"/>
        <v>52.82500000000001</v>
      </c>
      <c r="V2636" s="8">
        <f t="shared" si="419"/>
        <v>52.650000000000006</v>
      </c>
    </row>
    <row r="2637" spans="1:22" ht="13.5" x14ac:dyDescent="0.25">
      <c r="A2637" s="3">
        <f>RSI!A2637</f>
        <v>45847</v>
      </c>
      <c r="B2637" s="2">
        <f>RSI!B2637</f>
        <v>4.5999999999999996</v>
      </c>
      <c r="C2637" s="2">
        <f>RSI!I2637</f>
        <v>62.889407677300099</v>
      </c>
      <c r="D2637" s="2">
        <f>MACD!E2637</f>
        <v>-0.39302495972580243</v>
      </c>
      <c r="E2637" s="2">
        <f>MACD!F2637</f>
        <v>-0.2563041991976176</v>
      </c>
      <c r="F2637" s="2">
        <f>'Moving Avg'!D2637</f>
        <v>4.5540000000000003</v>
      </c>
      <c r="G2637" s="2">
        <f>'Moving Avg'!F2637</f>
        <v>4.141</v>
      </c>
      <c r="H2637" s="2">
        <f>'Moving Avg'!G2637</f>
        <v>4.4329999999999998</v>
      </c>
      <c r="I2637" s="2">
        <f>'Moving Avg'!H2637</f>
        <v>4.6704950000000034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25</v>
      </c>
      <c r="N2637" s="8">
        <f t="shared" si="411"/>
        <v>100</v>
      </c>
      <c r="O2637" s="8">
        <f t="shared" si="412"/>
        <v>0</v>
      </c>
      <c r="P2637" s="8">
        <f t="shared" si="413"/>
        <v>83.5</v>
      </c>
      <c r="Q2637" s="9">
        <f t="shared" si="414"/>
        <v>56.274999999999999</v>
      </c>
      <c r="R2637" s="9">
        <f t="shared" si="415"/>
        <v>45.875</v>
      </c>
      <c r="S2637" s="9">
        <f t="shared" si="416"/>
        <v>56.325000000000003</v>
      </c>
      <c r="T2637" s="9">
        <f t="shared" si="417"/>
        <v>52.125</v>
      </c>
      <c r="U2637" s="8">
        <f t="shared" si="418"/>
        <v>52.82500000000001</v>
      </c>
      <c r="V2637" s="8">
        <f t="shared" si="419"/>
        <v>52.650000000000006</v>
      </c>
    </row>
    <row r="2638" spans="1:22" ht="13.5" x14ac:dyDescent="0.25">
      <c r="A2638" s="3">
        <f>RSI!A2638</f>
        <v>45848</v>
      </c>
      <c r="B2638" s="2">
        <f>RSI!B2638</f>
        <v>4.5999999999999996</v>
      </c>
      <c r="C2638" s="2">
        <f>RSI!I2638</f>
        <v>62.889407677300099</v>
      </c>
      <c r="D2638" s="2">
        <f>MACD!E2638</f>
        <v>-0.33844193435873393</v>
      </c>
      <c r="E2638" s="2">
        <f>MACD!F2638</f>
        <v>-0.27273174622984087</v>
      </c>
      <c r="F2638" s="2">
        <f>'Moving Avg'!D2638</f>
        <v>4.5739999999999998</v>
      </c>
      <c r="G2638" s="2">
        <f>'Moving Avg'!F2638</f>
        <v>4.1789999999999994</v>
      </c>
      <c r="H2638" s="2">
        <f>'Moving Avg'!G2638</f>
        <v>4.4289999999999994</v>
      </c>
      <c r="I2638" s="2">
        <f>'Moving Avg'!H2638</f>
        <v>4.6701460000000035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100</v>
      </c>
      <c r="O2638" s="8">
        <f t="shared" si="412"/>
        <v>0</v>
      </c>
      <c r="P2638" s="8">
        <f t="shared" si="413"/>
        <v>83.5</v>
      </c>
      <c r="Q2638" s="9">
        <f t="shared" si="414"/>
        <v>56.274999999999999</v>
      </c>
      <c r="R2638" s="9">
        <f t="shared" si="415"/>
        <v>45.875</v>
      </c>
      <c r="S2638" s="9">
        <f t="shared" si="416"/>
        <v>56.325000000000003</v>
      </c>
      <c r="T2638" s="9">
        <f t="shared" si="417"/>
        <v>52.125</v>
      </c>
      <c r="U2638" s="8">
        <f t="shared" si="418"/>
        <v>52.82500000000001</v>
      </c>
      <c r="V2638" s="8">
        <f t="shared" si="419"/>
        <v>52.650000000000006</v>
      </c>
    </row>
    <row r="2639" spans="1:22" ht="13.5" x14ac:dyDescent="0.25">
      <c r="A2639" s="3">
        <f>RSI!A2639</f>
        <v>45849</v>
      </c>
      <c r="B2639" s="2">
        <f>RSI!B2639</f>
        <v>4.5999999999999996</v>
      </c>
      <c r="C2639" s="2">
        <f>RSI!I2639</f>
        <v>62.889407677300099</v>
      </c>
      <c r="D2639" s="2">
        <f>MACD!E2639</f>
        <v>-0.28287469870808302</v>
      </c>
      <c r="E2639" s="2">
        <f>MACD!F2639</f>
        <v>-0.27476033672548933</v>
      </c>
      <c r="F2639" s="2">
        <f>'Moving Avg'!D2639</f>
        <v>4.5939999999999994</v>
      </c>
      <c r="G2639" s="2">
        <f>'Moving Avg'!F2639</f>
        <v>4.2279999999999989</v>
      </c>
      <c r="H2639" s="2">
        <f>'Moving Avg'!G2639</f>
        <v>4.4251999999999994</v>
      </c>
      <c r="I2639" s="2">
        <f>'Moving Avg'!H2639</f>
        <v>4.6697970000000035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45</v>
      </c>
      <c r="O2639" s="8">
        <f t="shared" si="412"/>
        <v>0</v>
      </c>
      <c r="P2639" s="8">
        <f t="shared" si="413"/>
        <v>83.5</v>
      </c>
      <c r="Q2639" s="9">
        <f t="shared" si="414"/>
        <v>37.024999999999999</v>
      </c>
      <c r="R2639" s="9">
        <f t="shared" si="415"/>
        <v>34.875</v>
      </c>
      <c r="S2639" s="9">
        <f t="shared" si="416"/>
        <v>48.075000000000003</v>
      </c>
      <c r="T2639" s="9">
        <f t="shared" si="417"/>
        <v>38.375</v>
      </c>
      <c r="U2639" s="8">
        <f t="shared" si="418"/>
        <v>39.991666666666667</v>
      </c>
      <c r="V2639" s="8">
        <f t="shared" si="419"/>
        <v>39.587500000000006</v>
      </c>
    </row>
    <row r="2640" spans="1:22" ht="13.5" x14ac:dyDescent="0.25">
      <c r="A2640" s="3">
        <f>RSI!A2640</f>
        <v>45852</v>
      </c>
      <c r="B2640" s="2">
        <f>RSI!B2640</f>
        <v>4.5999999999999996</v>
      </c>
      <c r="C2640" s="2">
        <f>RSI!I2640</f>
        <v>62.889407677300106</v>
      </c>
      <c r="D2640" s="2">
        <f>MACD!E2640</f>
        <v>-0.23867957449508737</v>
      </c>
      <c r="E2640" s="2">
        <f>MACD!F2640</f>
        <v>-0.26754418427940896</v>
      </c>
      <c r="F2640" s="2">
        <f>'Moving Avg'!D2640</f>
        <v>4.5999999999999996</v>
      </c>
      <c r="G2640" s="2">
        <f>'Moving Avg'!F2640</f>
        <v>4.2849999999999984</v>
      </c>
      <c r="H2640" s="2">
        <f>'Moving Avg'!G2640</f>
        <v>4.4215999999999989</v>
      </c>
      <c r="I2640" s="2">
        <f>'Moving Avg'!H2640</f>
        <v>4.6694480000000036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0</v>
      </c>
      <c r="O2640" s="8">
        <f t="shared" si="412"/>
        <v>0</v>
      </c>
      <c r="P2640" s="8">
        <f t="shared" si="413"/>
        <v>83.5</v>
      </c>
      <c r="Q2640" s="9">
        <f t="shared" si="414"/>
        <v>21.274999999999999</v>
      </c>
      <c r="R2640" s="9">
        <f t="shared" si="415"/>
        <v>25.875</v>
      </c>
      <c r="S2640" s="9">
        <f t="shared" si="416"/>
        <v>41.325000000000003</v>
      </c>
      <c r="T2640" s="9">
        <f t="shared" si="417"/>
        <v>27.125</v>
      </c>
      <c r="U2640" s="8">
        <f t="shared" si="418"/>
        <v>29.491666666666664</v>
      </c>
      <c r="V2640" s="8">
        <f t="shared" si="419"/>
        <v>28.9</v>
      </c>
    </row>
    <row r="2641" spans="1:22" ht="13.5" x14ac:dyDescent="0.25">
      <c r="A2641" s="3">
        <f>RSI!A2641</f>
        <v>45853</v>
      </c>
      <c r="B2641" s="2">
        <f>RSI!B2641</f>
        <v>4.5999999999999996</v>
      </c>
      <c r="C2641" s="2">
        <f>RSI!I2641</f>
        <v>62.889407677300106</v>
      </c>
      <c r="D2641" s="2">
        <f>MACD!E2641</f>
        <v>-0.20247337091516115</v>
      </c>
      <c r="E2641" s="2">
        <f>MACD!F2641</f>
        <v>-0.25453002160655941</v>
      </c>
      <c r="F2641" s="2">
        <f>'Moving Avg'!D2641</f>
        <v>4.5999999999999996</v>
      </c>
      <c r="G2641" s="2">
        <f>'Moving Avg'!F2641</f>
        <v>4.3449999999999989</v>
      </c>
      <c r="H2641" s="2">
        <f>'Moving Avg'!G2641</f>
        <v>4.4185999999999988</v>
      </c>
      <c r="I2641" s="2">
        <f>'Moving Avg'!H2641</f>
        <v>4.6690990000000028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13.7</v>
      </c>
      <c r="R2641" s="9">
        <f t="shared" si="415"/>
        <v>13.25</v>
      </c>
      <c r="S2641" s="9">
        <f t="shared" si="416"/>
        <v>18.600000000000001</v>
      </c>
      <c r="T2641" s="9">
        <f t="shared" si="417"/>
        <v>14.5</v>
      </c>
      <c r="U2641" s="8">
        <f t="shared" si="418"/>
        <v>15.183333333333332</v>
      </c>
      <c r="V2641" s="8">
        <f t="shared" si="419"/>
        <v>15.012499999999999</v>
      </c>
    </row>
    <row r="2642" spans="1:22" ht="13.5" x14ac:dyDescent="0.25">
      <c r="A2642" s="3">
        <f>RSI!A2642</f>
        <v>45854</v>
      </c>
      <c r="B2642" s="2">
        <f>RSI!B2642</f>
        <v>4.55</v>
      </c>
      <c r="C2642" s="2">
        <f>RSI!I2642</f>
        <v>58.551180731886888</v>
      </c>
      <c r="D2642" s="2">
        <f>MACD!E2642</f>
        <v>-0.16923519579225399</v>
      </c>
      <c r="E2642" s="2">
        <f>MACD!F2642</f>
        <v>-0.23747105644369834</v>
      </c>
      <c r="F2642" s="2">
        <f>'Moving Avg'!D2642</f>
        <v>4.59</v>
      </c>
      <c r="G2642" s="2">
        <f>'Moving Avg'!F2642</f>
        <v>4.3924999999999992</v>
      </c>
      <c r="H2642" s="2">
        <f>'Moving Avg'!G2642</f>
        <v>4.4171999999999985</v>
      </c>
      <c r="I2642" s="2">
        <f>'Moving Avg'!H2642</f>
        <v>4.6685000000000034</v>
      </c>
      <c r="J2642" s="6" t="str">
        <f>OBV!F2642</f>
        <v>BEARISH</v>
      </c>
      <c r="K2642" s="6" t="str">
        <f>OBV!G2642</f>
        <v>NEUTRAL</v>
      </c>
      <c r="L2642" s="6" t="str">
        <f>OBV!H2642</f>
        <v>CONFIRMED BEARISH</v>
      </c>
      <c r="M2642" s="8">
        <f t="shared" si="410"/>
        <v>25</v>
      </c>
      <c r="N2642" s="8">
        <f t="shared" si="411"/>
        <v>0</v>
      </c>
      <c r="O2642" s="8">
        <f t="shared" si="412"/>
        <v>0</v>
      </c>
      <c r="P2642" s="8">
        <f t="shared" si="413"/>
        <v>16.5</v>
      </c>
      <c r="Q2642" s="9">
        <f t="shared" si="414"/>
        <v>11.225</v>
      </c>
      <c r="R2642" s="9">
        <f t="shared" si="415"/>
        <v>9.125</v>
      </c>
      <c r="S2642" s="9">
        <f t="shared" si="416"/>
        <v>11.175000000000001</v>
      </c>
      <c r="T2642" s="9">
        <f t="shared" si="417"/>
        <v>10.375</v>
      </c>
      <c r="U2642" s="8">
        <f t="shared" si="418"/>
        <v>10.508333333333335</v>
      </c>
      <c r="V2642" s="8">
        <f t="shared" si="419"/>
        <v>10.475000000000001</v>
      </c>
    </row>
    <row r="2643" spans="1:22" ht="13.5" x14ac:dyDescent="0.25">
      <c r="A2643" s="3">
        <f>RSI!A2643</f>
        <v>45855</v>
      </c>
      <c r="B2643" s="2">
        <f>RSI!B2643</f>
        <v>4.5999999999999996</v>
      </c>
      <c r="C2643" s="2">
        <f>RSI!I2643</f>
        <v>61.417409373400169</v>
      </c>
      <c r="D2643" s="2">
        <f>MACD!E2643</f>
        <v>-0.1455387885501791</v>
      </c>
      <c r="E2643" s="2">
        <f>MACD!F2643</f>
        <v>-0.21908460286499451</v>
      </c>
      <c r="F2643" s="2">
        <f>'Moving Avg'!D2643</f>
        <v>4.589999999999999</v>
      </c>
      <c r="G2643" s="2">
        <f>'Moving Avg'!F2643</f>
        <v>4.4334999999999987</v>
      </c>
      <c r="H2643" s="2">
        <f>'Moving Avg'!G2643</f>
        <v>4.4131999999999989</v>
      </c>
      <c r="I2643" s="2">
        <f>'Moving Avg'!H2643</f>
        <v>4.6670500000000033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0</v>
      </c>
      <c r="O2643" s="8">
        <f t="shared" si="412"/>
        <v>0</v>
      </c>
      <c r="P2643" s="8">
        <f t="shared" si="413"/>
        <v>16.5</v>
      </c>
      <c r="Q2643" s="9">
        <f t="shared" si="414"/>
        <v>11.225</v>
      </c>
      <c r="R2643" s="9">
        <f t="shared" si="415"/>
        <v>9.125</v>
      </c>
      <c r="S2643" s="9">
        <f t="shared" si="416"/>
        <v>11.175000000000001</v>
      </c>
      <c r="T2643" s="9">
        <f t="shared" si="417"/>
        <v>10.375</v>
      </c>
      <c r="U2643" s="8">
        <f t="shared" si="418"/>
        <v>10.508333333333335</v>
      </c>
      <c r="V2643" s="8">
        <f t="shared" si="419"/>
        <v>10.475000000000001</v>
      </c>
    </row>
    <row r="2644" spans="1:22" ht="13.5" x14ac:dyDescent="0.25">
      <c r="A2644" s="3">
        <f>RSI!A2644</f>
        <v>45856</v>
      </c>
      <c r="B2644" s="2">
        <f>RSI!B2644</f>
        <v>4.5999999999999996</v>
      </c>
      <c r="C2644" s="2">
        <f>RSI!I2644</f>
        <v>61.417409373400169</v>
      </c>
      <c r="D2644" s="2">
        <f>MACD!E2644</f>
        <v>-0.12645426676735472</v>
      </c>
      <c r="E2644" s="2">
        <f>MACD!F2644</f>
        <v>-0.20055853564546658</v>
      </c>
      <c r="F2644" s="2">
        <f>'Moving Avg'!D2644</f>
        <v>4.5900000000000007</v>
      </c>
      <c r="G2644" s="2">
        <f>'Moving Avg'!F2644</f>
        <v>4.4724999999999984</v>
      </c>
      <c r="H2644" s="2">
        <f>'Moving Avg'!G2644</f>
        <v>4.4089999999999989</v>
      </c>
      <c r="I2644" s="2">
        <f>'Moving Avg'!H2644</f>
        <v>4.665650000000003</v>
      </c>
      <c r="J2644" s="6" t="str">
        <f>OBV!F2644</f>
        <v>BEARISH</v>
      </c>
      <c r="K2644" s="6" t="str">
        <f>OBV!G2644</f>
        <v>NEUTRAL</v>
      </c>
      <c r="L2644" s="6" t="str">
        <f>OBV!H2644</f>
        <v>NEUTRAL</v>
      </c>
      <c r="M2644" s="8">
        <f t="shared" si="410"/>
        <v>25</v>
      </c>
      <c r="N2644" s="8">
        <f t="shared" si="411"/>
        <v>0</v>
      </c>
      <c r="O2644" s="8">
        <f t="shared" si="412"/>
        <v>0</v>
      </c>
      <c r="P2644" s="8">
        <f t="shared" si="413"/>
        <v>16.5</v>
      </c>
      <c r="Q2644" s="9">
        <f t="shared" si="414"/>
        <v>11.225</v>
      </c>
      <c r="R2644" s="9">
        <f t="shared" si="415"/>
        <v>9.125</v>
      </c>
      <c r="S2644" s="9">
        <f t="shared" si="416"/>
        <v>11.175000000000001</v>
      </c>
      <c r="T2644" s="9">
        <f t="shared" si="417"/>
        <v>10.375</v>
      </c>
      <c r="U2644" s="8">
        <f t="shared" si="418"/>
        <v>10.508333333333335</v>
      </c>
      <c r="V2644" s="8">
        <f t="shared" si="419"/>
        <v>10.475000000000001</v>
      </c>
    </row>
    <row r="2645" spans="1:22" ht="13.5" x14ac:dyDescent="0.25">
      <c r="A2645" s="3">
        <f>RSI!A2645</f>
        <v>45859</v>
      </c>
      <c r="B2645" s="2">
        <f>RSI!B2645</f>
        <v>4.5999999999999996</v>
      </c>
      <c r="C2645" s="2">
        <f>RSI!I2645</f>
        <v>61.417409373400176</v>
      </c>
      <c r="D2645" s="2">
        <f>MACD!E2645</f>
        <v>-0.10043130221651086</v>
      </c>
      <c r="E2645" s="2">
        <f>MACD!F2645</f>
        <v>-0.18053308895967543</v>
      </c>
      <c r="F2645" s="2">
        <f>'Moving Avg'!D2645</f>
        <v>4.589999999999999</v>
      </c>
      <c r="G2645" s="2">
        <f>'Moving Avg'!F2645</f>
        <v>4.5089999999999986</v>
      </c>
      <c r="H2645" s="2">
        <f>'Moving Avg'!G2645</f>
        <v>4.409399999999998</v>
      </c>
      <c r="I2645" s="2">
        <f>'Moving Avg'!H2645</f>
        <v>4.6646500000000035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0</v>
      </c>
      <c r="O2645" s="8">
        <f t="shared" si="412"/>
        <v>0</v>
      </c>
      <c r="P2645" s="8">
        <f t="shared" si="413"/>
        <v>16.5</v>
      </c>
      <c r="Q2645" s="9">
        <f t="shared" si="414"/>
        <v>11.225</v>
      </c>
      <c r="R2645" s="9">
        <f t="shared" si="415"/>
        <v>9.125</v>
      </c>
      <c r="S2645" s="9">
        <f t="shared" si="416"/>
        <v>11.175000000000001</v>
      </c>
      <c r="T2645" s="9">
        <f t="shared" si="417"/>
        <v>10.375</v>
      </c>
      <c r="U2645" s="8">
        <f t="shared" si="418"/>
        <v>10.508333333333335</v>
      </c>
      <c r="V2645" s="8">
        <f t="shared" si="419"/>
        <v>10.475000000000001</v>
      </c>
    </row>
    <row r="2646" spans="1:22" ht="13.5" x14ac:dyDescent="0.25">
      <c r="A2646" s="3">
        <f>RSI!A2646</f>
        <v>45860</v>
      </c>
      <c r="B2646" s="2">
        <f>RSI!B2646</f>
        <v>4.3600000000000003</v>
      </c>
      <c r="C2646" s="2">
        <f>RSI!I2646</f>
        <v>43.417838409740341</v>
      </c>
      <c r="D2646" s="2">
        <f>MACD!E2646</f>
        <v>-5.6847141360818476E-2</v>
      </c>
      <c r="E2646" s="2">
        <f>MACD!F2646</f>
        <v>-0.15579589943990405</v>
      </c>
      <c r="F2646" s="2">
        <f>'Moving Avg'!D2646</f>
        <v>4.5419999999999998</v>
      </c>
      <c r="G2646" s="2">
        <f>'Moving Avg'!F2646</f>
        <v>4.5269999999999992</v>
      </c>
      <c r="H2646" s="2">
        <f>'Moving Avg'!G2646</f>
        <v>4.4047999999999981</v>
      </c>
      <c r="I2646" s="2">
        <f>'Moving Avg'!H2646</f>
        <v>4.6624500000000042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0</v>
      </c>
      <c r="O2646" s="8">
        <f t="shared" si="412"/>
        <v>0</v>
      </c>
      <c r="P2646" s="8">
        <f t="shared" si="413"/>
        <v>16.5</v>
      </c>
      <c r="Q2646" s="9">
        <f t="shared" si="414"/>
        <v>11.225</v>
      </c>
      <c r="R2646" s="9">
        <f t="shared" si="415"/>
        <v>9.125</v>
      </c>
      <c r="S2646" s="9">
        <f t="shared" si="416"/>
        <v>11.175000000000001</v>
      </c>
      <c r="T2646" s="9">
        <f t="shared" si="417"/>
        <v>10.375</v>
      </c>
      <c r="U2646" s="8">
        <f t="shared" si="418"/>
        <v>10.508333333333335</v>
      </c>
      <c r="V2646" s="8">
        <f t="shared" si="419"/>
        <v>10.475000000000001</v>
      </c>
    </row>
    <row r="2647" spans="1:22" ht="13.5" x14ac:dyDescent="0.25">
      <c r="A2647" s="3">
        <f>RSI!A2647</f>
        <v>45861</v>
      </c>
      <c r="B2647" s="2">
        <f>RSI!B2647</f>
        <v>4.58</v>
      </c>
      <c r="C2647" s="2">
        <f>RSI!I2647</f>
        <v>56.114461196213597</v>
      </c>
      <c r="D2647" s="2">
        <f>MACD!E2647</f>
        <v>-3.5613429677745501E-2</v>
      </c>
      <c r="E2647" s="2">
        <f>MACD!F2647</f>
        <v>-0.13175940548747234</v>
      </c>
      <c r="F2647" s="2">
        <f>'Moving Avg'!D2647</f>
        <v>4.548</v>
      </c>
      <c r="G2647" s="2">
        <f>'Moving Avg'!F2647</f>
        <v>4.5454999999999988</v>
      </c>
      <c r="H2647" s="2">
        <f>'Moving Avg'!G2647</f>
        <v>4.4061999999999992</v>
      </c>
      <c r="I2647" s="2">
        <f>'Moving Avg'!H2647</f>
        <v>4.6613500000000041</v>
      </c>
      <c r="J2647" s="6" t="str">
        <f>OBV!F2647</f>
        <v>BEARISH</v>
      </c>
      <c r="K2647" s="6" t="str">
        <f>OBV!G2647</f>
        <v>NEUTRAL</v>
      </c>
      <c r="L2647" s="6" t="str">
        <f>OBV!H2647</f>
        <v>BEARISH DIVERGENCE</v>
      </c>
      <c r="M2647" s="8">
        <f t="shared" si="410"/>
        <v>25</v>
      </c>
      <c r="N2647" s="8">
        <f t="shared" si="411"/>
        <v>0</v>
      </c>
      <c r="O2647" s="8">
        <f t="shared" si="412"/>
        <v>0</v>
      </c>
      <c r="P2647" s="8">
        <f t="shared" si="413"/>
        <v>16.5</v>
      </c>
      <c r="Q2647" s="9">
        <f t="shared" si="414"/>
        <v>11.225</v>
      </c>
      <c r="R2647" s="9">
        <f t="shared" si="415"/>
        <v>9.125</v>
      </c>
      <c r="S2647" s="9">
        <f t="shared" si="416"/>
        <v>11.175000000000001</v>
      </c>
      <c r="T2647" s="9">
        <f t="shared" si="417"/>
        <v>10.375</v>
      </c>
      <c r="U2647" s="8">
        <f t="shared" si="418"/>
        <v>10.508333333333335</v>
      </c>
      <c r="V2647" s="8">
        <f t="shared" si="419"/>
        <v>10.475000000000001</v>
      </c>
    </row>
    <row r="2648" spans="1:22" ht="13.5" x14ac:dyDescent="0.25">
      <c r="A2648" s="3">
        <f>RSI!A2648</f>
        <v>45862</v>
      </c>
      <c r="B2648" s="2">
        <f>RSI!B2648</f>
        <v>4.58</v>
      </c>
      <c r="C2648" s="2">
        <f>RSI!I2648</f>
        <v>56.114461196213597</v>
      </c>
      <c r="D2648" s="2">
        <f>MACD!E2648</f>
        <v>-1.8343559502372209E-2</v>
      </c>
      <c r="E2648" s="2">
        <f>MACD!F2648</f>
        <v>-0.10907623629045231</v>
      </c>
      <c r="F2648" s="2">
        <f>'Moving Avg'!D2648</f>
        <v>4.5439999999999996</v>
      </c>
      <c r="G2648" s="2">
        <f>'Moving Avg'!F2648</f>
        <v>4.5524999999999993</v>
      </c>
      <c r="H2648" s="2">
        <f>'Moving Avg'!G2648</f>
        <v>4.4057999999999993</v>
      </c>
      <c r="I2648" s="2">
        <f>'Moving Avg'!H2648</f>
        <v>4.6605000000000043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0"/>
        <v>25</v>
      </c>
      <c r="N2648" s="8">
        <f t="shared" si="411"/>
        <v>0</v>
      </c>
      <c r="O2648" s="8">
        <f t="shared" si="412"/>
        <v>0</v>
      </c>
      <c r="P2648" s="8">
        <f t="shared" si="413"/>
        <v>16.5</v>
      </c>
      <c r="Q2648" s="9">
        <f t="shared" si="414"/>
        <v>11.225</v>
      </c>
      <c r="R2648" s="9">
        <f t="shared" si="415"/>
        <v>9.125</v>
      </c>
      <c r="S2648" s="9">
        <f t="shared" si="416"/>
        <v>11.175000000000001</v>
      </c>
      <c r="T2648" s="9">
        <f t="shared" si="417"/>
        <v>10.375</v>
      </c>
      <c r="U2648" s="8">
        <f t="shared" si="418"/>
        <v>10.508333333333335</v>
      </c>
      <c r="V2648" s="8">
        <f t="shared" si="419"/>
        <v>10.475000000000001</v>
      </c>
    </row>
    <row r="2649" spans="1:22" ht="13.5" x14ac:dyDescent="0.25">
      <c r="A2649" s="3">
        <f>RSI!A2649</f>
        <v>45866</v>
      </c>
      <c r="B2649" s="2">
        <f>RSI!B2649</f>
        <v>4.58</v>
      </c>
      <c r="C2649" s="2">
        <f>RSI!I2649</f>
        <v>56.114461196213597</v>
      </c>
      <c r="D2649" s="2">
        <f>MACD!E2649</f>
        <v>-4.3760707951436828E-3</v>
      </c>
      <c r="E2649" s="2">
        <f>MACD!F2649</f>
        <v>-8.813620319139058E-2</v>
      </c>
      <c r="F2649" s="2">
        <f>'Moving Avg'!D2649</f>
        <v>4.5400000000000009</v>
      </c>
      <c r="G2649" s="2">
        <f>'Moving Avg'!F2649</f>
        <v>4.5559999999999992</v>
      </c>
      <c r="H2649" s="2">
        <f>'Moving Avg'!G2649</f>
        <v>4.4049999999999994</v>
      </c>
      <c r="I2649" s="2">
        <f>'Moving Avg'!H2649</f>
        <v>4.6597000000000044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25</v>
      </c>
      <c r="N2649" s="8">
        <f t="shared" si="411"/>
        <v>0</v>
      </c>
      <c r="O2649" s="8">
        <f t="shared" si="412"/>
        <v>0</v>
      </c>
      <c r="P2649" s="8">
        <f t="shared" si="413"/>
        <v>16.5</v>
      </c>
      <c r="Q2649" s="9">
        <f t="shared" si="414"/>
        <v>11.225</v>
      </c>
      <c r="R2649" s="9">
        <f t="shared" si="415"/>
        <v>9.125</v>
      </c>
      <c r="S2649" s="9">
        <f t="shared" si="416"/>
        <v>11.175000000000001</v>
      </c>
      <c r="T2649" s="9">
        <f t="shared" si="417"/>
        <v>10.375</v>
      </c>
      <c r="U2649" s="8">
        <f t="shared" si="418"/>
        <v>10.508333333333335</v>
      </c>
      <c r="V2649" s="8">
        <f t="shared" si="419"/>
        <v>10.475000000000001</v>
      </c>
    </row>
    <row r="2650" spans="1:22" ht="13.5" x14ac:dyDescent="0.25">
      <c r="A2650" s="3">
        <f>RSI!A2650</f>
        <v>45867</v>
      </c>
      <c r="B2650" s="2">
        <f>RSI!B2650</f>
        <v>4.58</v>
      </c>
      <c r="C2650" s="2">
        <f>RSI!I2650</f>
        <v>56.114461196213597</v>
      </c>
      <c r="D2650" s="2">
        <f>MACD!E2650</f>
        <v>6.8449083435124791E-3</v>
      </c>
      <c r="E2650" s="2">
        <f>MACD!F2650</f>
        <v>-6.9139980884409966E-2</v>
      </c>
      <c r="F2650" s="2">
        <f>'Moving Avg'!D2650</f>
        <v>4.5359999999999996</v>
      </c>
      <c r="G2650" s="2">
        <f>'Moving Avg'!F2650</f>
        <v>4.5600000000000005</v>
      </c>
      <c r="H2650" s="2">
        <f>'Moving Avg'!G2650</f>
        <v>4.4055999999999997</v>
      </c>
      <c r="I2650" s="2">
        <f>'Moving Avg'!H2650</f>
        <v>4.6590000000000051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0</v>
      </c>
      <c r="O2650" s="8">
        <f t="shared" si="412"/>
        <v>0</v>
      </c>
      <c r="P2650" s="8">
        <f t="shared" si="413"/>
        <v>16.5</v>
      </c>
      <c r="Q2650" s="9">
        <f t="shared" si="414"/>
        <v>11.225</v>
      </c>
      <c r="R2650" s="9">
        <f t="shared" si="415"/>
        <v>9.125</v>
      </c>
      <c r="S2650" s="9">
        <f t="shared" si="416"/>
        <v>11.175000000000001</v>
      </c>
      <c r="T2650" s="9">
        <f t="shared" si="417"/>
        <v>10.375</v>
      </c>
      <c r="U2650" s="8">
        <f t="shared" si="418"/>
        <v>10.508333333333335</v>
      </c>
      <c r="V2650" s="8">
        <f t="shared" si="419"/>
        <v>10.475000000000001</v>
      </c>
    </row>
    <row r="2651" spans="1:22" ht="13.5" x14ac:dyDescent="0.25">
      <c r="A2651" s="3">
        <f>RSI!A2651</f>
        <v>45868</v>
      </c>
      <c r="B2651" s="2">
        <f>RSI!B2651</f>
        <v>4.55</v>
      </c>
      <c r="C2651" s="2">
        <f>RSI!I2651</f>
        <v>53.896241927384487</v>
      </c>
      <c r="D2651" s="2">
        <f>MACD!E2651</f>
        <v>1.800841156219235E-2</v>
      </c>
      <c r="E2651" s="2">
        <f>MACD!F2651</f>
        <v>-5.1710302395089502E-2</v>
      </c>
      <c r="F2651" s="2">
        <f>'Moving Avg'!D2651</f>
        <v>4.5739999999999998</v>
      </c>
      <c r="G2651" s="2">
        <f>'Moving Avg'!F2651</f>
        <v>4.5625</v>
      </c>
      <c r="H2651" s="2">
        <f>'Moving Avg'!G2651</f>
        <v>4.4066000000000001</v>
      </c>
      <c r="I2651" s="2">
        <f>'Moving Avg'!H2651</f>
        <v>4.6581000000000055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  <c r="M2651" s="8">
        <f t="shared" si="410"/>
        <v>25</v>
      </c>
      <c r="N2651" s="8">
        <f t="shared" si="411"/>
        <v>0</v>
      </c>
      <c r="O2651" s="8">
        <f t="shared" si="412"/>
        <v>0</v>
      </c>
      <c r="P2651" s="8">
        <f t="shared" si="413"/>
        <v>16.5</v>
      </c>
      <c r="Q2651" s="9">
        <f t="shared" si="414"/>
        <v>11.225</v>
      </c>
      <c r="R2651" s="9">
        <f t="shared" si="415"/>
        <v>9.125</v>
      </c>
      <c r="S2651" s="9">
        <f t="shared" si="416"/>
        <v>11.175000000000001</v>
      </c>
      <c r="T2651" s="9">
        <f t="shared" si="417"/>
        <v>10.375</v>
      </c>
      <c r="U2651" s="8">
        <f t="shared" si="418"/>
        <v>10.508333333333335</v>
      </c>
      <c r="V2651" s="8">
        <f t="shared" si="419"/>
        <v>10.475000000000001</v>
      </c>
    </row>
    <row r="2652" spans="1:22" ht="13.5" x14ac:dyDescent="0.25">
      <c r="A2652" s="3">
        <f>RSI!A2652</f>
        <v>45869</v>
      </c>
      <c r="B2652" s="2">
        <f>RSI!B2652</f>
        <v>4.58</v>
      </c>
      <c r="C2652" s="2">
        <f>RSI!I2652</f>
        <v>55.778785452671528</v>
      </c>
      <c r="D2652" s="2">
        <f>MACD!E2652</f>
        <v>1.7204792584665896E-2</v>
      </c>
      <c r="E2652" s="2">
        <f>MACD!F2652</f>
        <v>-3.792728339913843E-2</v>
      </c>
      <c r="F2652" s="2">
        <f>'Moving Avg'!D2652</f>
        <v>4.5739999999999998</v>
      </c>
      <c r="G2652" s="2">
        <f>'Moving Avg'!F2652</f>
        <v>4.5664999999999996</v>
      </c>
      <c r="H2652" s="2">
        <f>'Moving Avg'!G2652</f>
        <v>4.4064000000000014</v>
      </c>
      <c r="I2652" s="2">
        <f>'Moving Avg'!H2652</f>
        <v>4.6573500000000045</v>
      </c>
      <c r="J2652" s="6" t="str">
        <f>OBV!F2652</f>
        <v>BULLISH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0</v>
      </c>
      <c r="O2652" s="8">
        <f t="shared" si="412"/>
        <v>0</v>
      </c>
      <c r="P2652" s="8">
        <f t="shared" si="413"/>
        <v>49.5</v>
      </c>
      <c r="Q2652" s="9">
        <f t="shared" si="414"/>
        <v>16.175000000000001</v>
      </c>
      <c r="R2652" s="9">
        <f t="shared" si="415"/>
        <v>17.375</v>
      </c>
      <c r="S2652" s="9">
        <f t="shared" si="416"/>
        <v>26.025000000000002</v>
      </c>
      <c r="T2652" s="9">
        <f t="shared" si="417"/>
        <v>18.625</v>
      </c>
      <c r="U2652" s="8">
        <f t="shared" si="418"/>
        <v>19.858333333333334</v>
      </c>
      <c r="V2652" s="8">
        <f t="shared" si="419"/>
        <v>19.55</v>
      </c>
    </row>
    <row r="2653" spans="1:22" ht="13.5" x14ac:dyDescent="0.25">
      <c r="A2653" s="3">
        <f>RSI!A2653</f>
        <v>45870</v>
      </c>
      <c r="B2653" s="2">
        <f>RSI!B2653</f>
        <v>4.58</v>
      </c>
      <c r="C2653" s="2">
        <f>RSI!I2653</f>
        <v>55.778785452671528</v>
      </c>
      <c r="D2653" s="2">
        <f>MACD!E2653</f>
        <v>2.3729537914698007E-2</v>
      </c>
      <c r="E2653" s="2">
        <f>MACD!F2653</f>
        <v>-2.5595919136371145E-2</v>
      </c>
      <c r="F2653" s="2">
        <f>'Moving Avg'!D2653</f>
        <v>4.5739999999999998</v>
      </c>
      <c r="G2653" s="2">
        <f>'Moving Avg'!F2653</f>
        <v>4.5705</v>
      </c>
      <c r="H2653" s="2">
        <f>'Moving Avg'!G2653</f>
        <v>4.4044000000000008</v>
      </c>
      <c r="I2653" s="2">
        <f>'Moving Avg'!H2653</f>
        <v>4.6566500000000053</v>
      </c>
      <c r="J2653" s="6" t="str">
        <f>OBV!F2653</f>
        <v>BULLISH</v>
      </c>
      <c r="K2653" s="6" t="str">
        <f>OBV!G2653</f>
        <v>NEUTRAL</v>
      </c>
      <c r="L2653" s="6" t="str">
        <f>OBV!H2653</f>
        <v>NEUTRAL</v>
      </c>
      <c r="M2653" s="8">
        <f t="shared" si="410"/>
        <v>25</v>
      </c>
      <c r="N2653" s="8">
        <f t="shared" si="411"/>
        <v>0</v>
      </c>
      <c r="O2653" s="8">
        <f t="shared" si="412"/>
        <v>0</v>
      </c>
      <c r="P2653" s="8">
        <f t="shared" si="413"/>
        <v>49.5</v>
      </c>
      <c r="Q2653" s="9">
        <f t="shared" si="414"/>
        <v>16.175000000000001</v>
      </c>
      <c r="R2653" s="9">
        <f t="shared" si="415"/>
        <v>17.375</v>
      </c>
      <c r="S2653" s="9">
        <f t="shared" si="416"/>
        <v>26.025000000000002</v>
      </c>
      <c r="T2653" s="9">
        <f t="shared" si="417"/>
        <v>18.625</v>
      </c>
      <c r="U2653" s="8">
        <f t="shared" si="418"/>
        <v>19.858333333333334</v>
      </c>
      <c r="V2653" s="8">
        <f t="shared" si="419"/>
        <v>19.55</v>
      </c>
    </row>
    <row r="2654" spans="1:22" ht="13.5" x14ac:dyDescent="0.25">
      <c r="A2654" s="3">
        <f>RSI!A2654</f>
        <v>45873</v>
      </c>
      <c r="B2654" s="2">
        <f>RSI!B2654</f>
        <v>4.5</v>
      </c>
      <c r="C2654" s="2">
        <f>RSI!I2654</f>
        <v>49.524638116192406</v>
      </c>
      <c r="D2654" s="2">
        <f>MACD!E2654</f>
        <v>3.4724941943473198E-2</v>
      </c>
      <c r="E2654" s="2">
        <f>MACD!F2654</f>
        <v>-1.3531746920402278E-2</v>
      </c>
      <c r="F2654" s="2">
        <f>'Moving Avg'!D2654</f>
        <v>4.5579999999999998</v>
      </c>
      <c r="G2654" s="2">
        <f>'Moving Avg'!F2654</f>
        <v>4.5705</v>
      </c>
      <c r="H2654" s="2">
        <f>'Moving Avg'!G2654</f>
        <v>4.3998000000000008</v>
      </c>
      <c r="I2654" s="2">
        <f>'Moving Avg'!H2654</f>
        <v>4.6556000000000051</v>
      </c>
      <c r="J2654" s="6" t="str">
        <f>OBV!F2654</f>
        <v>BULLISH</v>
      </c>
      <c r="K2654" s="6" t="str">
        <f>OBV!G2654</f>
        <v>NEUTRAL</v>
      </c>
      <c r="L2654" s="6" t="str">
        <f>OBV!H2654</f>
        <v>BULLISH DIVERGENCE</v>
      </c>
      <c r="M2654" s="8">
        <f t="shared" si="410"/>
        <v>25</v>
      </c>
      <c r="N2654" s="8">
        <f t="shared" si="411"/>
        <v>0</v>
      </c>
      <c r="O2654" s="8">
        <f t="shared" si="412"/>
        <v>0</v>
      </c>
      <c r="P2654" s="8">
        <f t="shared" si="413"/>
        <v>66.5</v>
      </c>
      <c r="Q2654" s="9">
        <f t="shared" si="414"/>
        <v>18.725000000000001</v>
      </c>
      <c r="R2654" s="9">
        <f t="shared" si="415"/>
        <v>21.625</v>
      </c>
      <c r="S2654" s="9">
        <f t="shared" si="416"/>
        <v>33.674999999999997</v>
      </c>
      <c r="T2654" s="9">
        <f t="shared" si="417"/>
        <v>22.875</v>
      </c>
      <c r="U2654" s="8">
        <f t="shared" si="418"/>
        <v>24.675000000000001</v>
      </c>
      <c r="V2654" s="8">
        <f t="shared" si="419"/>
        <v>24.225000000000001</v>
      </c>
    </row>
    <row r="2655" spans="1:22" ht="13.5" x14ac:dyDescent="0.25">
      <c r="A2655" s="3">
        <f>RSI!A2655</f>
        <v>45874</v>
      </c>
      <c r="B2655" s="2">
        <f>RSI!B2655</f>
        <v>4.57</v>
      </c>
      <c r="C2655" s="2">
        <f>RSI!I2655</f>
        <v>54.348017604518738</v>
      </c>
      <c r="D2655" s="2">
        <f>MACD!E2655</f>
        <v>3.8898264849853703E-2</v>
      </c>
      <c r="E2655" s="2">
        <f>MACD!F2655</f>
        <v>-3.0457445663510819E-3</v>
      </c>
      <c r="F2655" s="2">
        <f>'Moving Avg'!D2655</f>
        <v>4.556</v>
      </c>
      <c r="G2655" s="2">
        <f>'Moving Avg'!F2655</f>
        <v>4.5705</v>
      </c>
      <c r="H2655" s="2">
        <f>'Moving Avg'!G2655</f>
        <v>4.3968000000000016</v>
      </c>
      <c r="I2655" s="2">
        <f>'Moving Avg'!H2655</f>
        <v>4.6548000000000052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  <c r="M2655" s="8">
        <f t="shared" si="410"/>
        <v>25</v>
      </c>
      <c r="N2655" s="8">
        <f t="shared" si="411"/>
        <v>0</v>
      </c>
      <c r="O2655" s="8">
        <f t="shared" si="412"/>
        <v>0</v>
      </c>
      <c r="P2655" s="8">
        <f t="shared" si="413"/>
        <v>66.5</v>
      </c>
      <c r="Q2655" s="9">
        <f t="shared" si="414"/>
        <v>18.725000000000001</v>
      </c>
      <c r="R2655" s="9">
        <f t="shared" si="415"/>
        <v>21.625</v>
      </c>
      <c r="S2655" s="9">
        <f t="shared" si="416"/>
        <v>33.674999999999997</v>
      </c>
      <c r="T2655" s="9">
        <f t="shared" si="417"/>
        <v>22.875</v>
      </c>
      <c r="U2655" s="8">
        <f t="shared" si="418"/>
        <v>24.675000000000001</v>
      </c>
      <c r="V2655" s="8">
        <f t="shared" si="419"/>
        <v>24.225000000000001</v>
      </c>
    </row>
    <row r="2656" spans="1:22" ht="13.5" x14ac:dyDescent="0.25">
      <c r="A2656" s="3">
        <f>RSI!A2656</f>
        <v>45875</v>
      </c>
      <c r="B2656" s="2">
        <f>RSI!B2656</f>
        <v>4.57</v>
      </c>
      <c r="C2656" s="2">
        <f>RSI!I2656</f>
        <v>54.348017604518738</v>
      </c>
      <c r="D2656" s="2">
        <f>MACD!E2656</f>
        <v>5.1434806329169191E-3</v>
      </c>
      <c r="E2656" s="2">
        <f>MACD!F2656</f>
        <v>-1.4078995264974817E-3</v>
      </c>
      <c r="F2656" s="2">
        <f>'Moving Avg'!D2656</f>
        <v>4.5600000000000005</v>
      </c>
      <c r="G2656" s="2">
        <f>'Moving Avg'!F2656</f>
        <v>4.569</v>
      </c>
      <c r="H2656" s="2">
        <f>'Moving Avg'!G2656</f>
        <v>4.394400000000001</v>
      </c>
      <c r="I2656" s="2">
        <f>'Moving Avg'!H2656</f>
        <v>4.6540000000000052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0"/>
        <v>25</v>
      </c>
      <c r="N2656" s="8">
        <f t="shared" si="411"/>
        <v>0</v>
      </c>
      <c r="O2656" s="8">
        <f t="shared" si="412"/>
        <v>0</v>
      </c>
      <c r="P2656" s="8">
        <f t="shared" si="413"/>
        <v>83.5</v>
      </c>
      <c r="Q2656" s="9">
        <f t="shared" si="414"/>
        <v>21.274999999999999</v>
      </c>
      <c r="R2656" s="9">
        <f t="shared" si="415"/>
        <v>25.875</v>
      </c>
      <c r="S2656" s="9">
        <f t="shared" si="416"/>
        <v>41.325000000000003</v>
      </c>
      <c r="T2656" s="9">
        <f t="shared" si="417"/>
        <v>27.125</v>
      </c>
      <c r="U2656" s="8">
        <f t="shared" si="418"/>
        <v>29.491666666666664</v>
      </c>
      <c r="V2656" s="8">
        <f t="shared" si="419"/>
        <v>28.9</v>
      </c>
    </row>
    <row r="2657" spans="1:22" ht="13.5" x14ac:dyDescent="0.25">
      <c r="A2657" s="3">
        <f>RSI!A2657</f>
        <v>45876</v>
      </c>
      <c r="B2657" s="2">
        <f>RSI!B2657</f>
        <v>4.57</v>
      </c>
      <c r="C2657" s="2">
        <f>RSI!I2657</f>
        <v>54.348017604518745</v>
      </c>
      <c r="D2657" s="2">
        <f>MACD!E2657</f>
        <v>1.0091800911579796E-2</v>
      </c>
      <c r="E2657" s="2">
        <f>MACD!F2657</f>
        <v>8.9204056111797368E-4</v>
      </c>
      <c r="F2657" s="2">
        <f>'Moving Avg'!D2657</f>
        <v>4.5579999999999998</v>
      </c>
      <c r="G2657" s="2">
        <f>'Moving Avg'!F2657</f>
        <v>4.5674999999999981</v>
      </c>
      <c r="H2657" s="2">
        <f>'Moving Avg'!G2657</f>
        <v>4.3920000000000003</v>
      </c>
      <c r="I2657" s="2">
        <f>'Moving Avg'!H2657</f>
        <v>4.6534000000000058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0</v>
      </c>
      <c r="P2657" s="8">
        <f t="shared" si="413"/>
        <v>16.5</v>
      </c>
      <c r="Q2657" s="9">
        <f t="shared" si="414"/>
        <v>11.225</v>
      </c>
      <c r="R2657" s="9">
        <f t="shared" si="415"/>
        <v>9.125</v>
      </c>
      <c r="S2657" s="9">
        <f t="shared" si="416"/>
        <v>11.175000000000001</v>
      </c>
      <c r="T2657" s="9">
        <f t="shared" si="417"/>
        <v>10.375</v>
      </c>
      <c r="U2657" s="8">
        <f t="shared" si="418"/>
        <v>10.508333333333335</v>
      </c>
      <c r="V2657" s="8">
        <f t="shared" si="419"/>
        <v>10.475000000000001</v>
      </c>
    </row>
    <row r="2658" spans="1:22" ht="13.5" x14ac:dyDescent="0.25">
      <c r="A2658" s="3">
        <f>RSI!A2658</f>
        <v>45877</v>
      </c>
      <c r="B2658" s="2">
        <f>RSI!B2658</f>
        <v>4.57</v>
      </c>
      <c r="C2658" s="2">
        <f>RSI!I2658</f>
        <v>54.348017604518745</v>
      </c>
      <c r="D2658" s="2">
        <f>MACD!E2658</f>
        <v>1.3967643854559952E-2</v>
      </c>
      <c r="E2658" s="2">
        <f>MACD!F2658</f>
        <v>3.5071612198063692E-3</v>
      </c>
      <c r="F2658" s="2">
        <f>'Moving Avg'!D2658</f>
        <v>4.556</v>
      </c>
      <c r="G2658" s="2">
        <f>'Moving Avg'!F2658</f>
        <v>4.5659999999999981</v>
      </c>
      <c r="H2658" s="2">
        <f>'Moving Avg'!G2658</f>
        <v>4.3904000000000005</v>
      </c>
      <c r="I2658" s="2">
        <f>'Moving Avg'!H2658</f>
        <v>4.6528000000000063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0</v>
      </c>
      <c r="O2658" s="8">
        <f t="shared" si="412"/>
        <v>0</v>
      </c>
      <c r="P2658" s="8">
        <f t="shared" si="413"/>
        <v>16.5</v>
      </c>
      <c r="Q2658" s="9">
        <f t="shared" si="414"/>
        <v>11.225</v>
      </c>
      <c r="R2658" s="9">
        <f t="shared" si="415"/>
        <v>9.125</v>
      </c>
      <c r="S2658" s="9">
        <f t="shared" si="416"/>
        <v>11.175000000000001</v>
      </c>
      <c r="T2658" s="9">
        <f t="shared" si="417"/>
        <v>10.375</v>
      </c>
      <c r="U2658" s="8">
        <f t="shared" si="418"/>
        <v>10.508333333333335</v>
      </c>
      <c r="V2658" s="8">
        <f t="shared" si="419"/>
        <v>10.475000000000001</v>
      </c>
    </row>
    <row r="2659" spans="1:22" ht="13.5" x14ac:dyDescent="0.25">
      <c r="A2659" s="3">
        <f>RSI!A2659</f>
        <v>45880</v>
      </c>
      <c r="B2659" s="2">
        <f>RSI!B2659</f>
        <v>4.57</v>
      </c>
      <c r="C2659" s="2">
        <f>RSI!I2659</f>
        <v>54.348017604518759</v>
      </c>
      <c r="D2659" s="2">
        <f>MACD!E2659</f>
        <v>1.6959057626357854E-2</v>
      </c>
      <c r="E2659" s="2">
        <f>MACD!F2659</f>
        <v>6.1975405011166669E-3</v>
      </c>
      <c r="F2659" s="2">
        <f>'Moving Avg'!D2659</f>
        <v>4.57</v>
      </c>
      <c r="G2659" s="2">
        <f>'Moving Avg'!F2659</f>
        <v>4.564499999999998</v>
      </c>
      <c r="H2659" s="2">
        <f>'Moving Avg'!G2659</f>
        <v>4.3884000000000007</v>
      </c>
      <c r="I2659" s="2">
        <f>'Moving Avg'!H2659</f>
        <v>4.6522000000000059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25</v>
      </c>
      <c r="N2659" s="8">
        <f t="shared" si="411"/>
        <v>0</v>
      </c>
      <c r="O2659" s="8">
        <f t="shared" si="412"/>
        <v>0</v>
      </c>
      <c r="P2659" s="8">
        <f t="shared" si="413"/>
        <v>83.5</v>
      </c>
      <c r="Q2659" s="9">
        <f t="shared" si="414"/>
        <v>21.274999999999999</v>
      </c>
      <c r="R2659" s="9">
        <f t="shared" si="415"/>
        <v>25.875</v>
      </c>
      <c r="S2659" s="9">
        <f t="shared" si="416"/>
        <v>41.325000000000003</v>
      </c>
      <c r="T2659" s="9">
        <f t="shared" si="417"/>
        <v>27.125</v>
      </c>
      <c r="U2659" s="8">
        <f t="shared" si="418"/>
        <v>29.491666666666664</v>
      </c>
      <c r="V2659" s="8">
        <f t="shared" si="419"/>
        <v>28.9</v>
      </c>
    </row>
    <row r="2660" spans="1:22" ht="13.5" x14ac:dyDescent="0.25">
      <c r="A2660" s="3">
        <f>RSI!A2660</f>
        <v>45881</v>
      </c>
      <c r="B2660" s="2">
        <f>RSI!B2660</f>
        <v>4.5599999999999996</v>
      </c>
      <c r="C2660" s="2">
        <f>RSI!I2660</f>
        <v>53.294171765671599</v>
      </c>
      <c r="D2660" s="2">
        <f>MACD!E2660</f>
        <v>1.9964193115643347E-2</v>
      </c>
      <c r="E2660" s="2">
        <f>MACD!F2660</f>
        <v>8.9508710240220023E-3</v>
      </c>
      <c r="F2660" s="2">
        <f>'Moving Avg'!D2660</f>
        <v>4.5679999999999996</v>
      </c>
      <c r="G2660" s="2">
        <f>'Moving Avg'!F2660</f>
        <v>4.5624999999999982</v>
      </c>
      <c r="H2660" s="2">
        <f>'Moving Avg'!G2660</f>
        <v>4.3856000000000002</v>
      </c>
      <c r="I2660" s="2">
        <f>'Moving Avg'!H2660</f>
        <v>4.6518000000000059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25</v>
      </c>
      <c r="N2660" s="8">
        <f t="shared" si="411"/>
        <v>0</v>
      </c>
      <c r="O2660" s="8">
        <f t="shared" si="412"/>
        <v>0</v>
      </c>
      <c r="P2660" s="8">
        <f t="shared" si="413"/>
        <v>16.5</v>
      </c>
      <c r="Q2660" s="9">
        <f t="shared" si="414"/>
        <v>11.225</v>
      </c>
      <c r="R2660" s="9">
        <f t="shared" si="415"/>
        <v>9.125</v>
      </c>
      <c r="S2660" s="9">
        <f t="shared" si="416"/>
        <v>11.175000000000001</v>
      </c>
      <c r="T2660" s="9">
        <f t="shared" si="417"/>
        <v>10.375</v>
      </c>
      <c r="U2660" s="8">
        <f t="shared" si="418"/>
        <v>10.508333333333335</v>
      </c>
      <c r="V2660" s="8">
        <f t="shared" si="419"/>
        <v>10.475000000000001</v>
      </c>
    </row>
    <row r="2661" spans="1:22" ht="13.5" x14ac:dyDescent="0.25">
      <c r="A2661" s="3">
        <f>RSI!A2661</f>
        <v>45883</v>
      </c>
      <c r="B2661" s="2">
        <f>RSI!B2661</f>
        <v>4.5599999999999996</v>
      </c>
      <c r="C2661" s="2">
        <f>RSI!I2661</f>
        <v>53.294171765671592</v>
      </c>
      <c r="D2661" s="2">
        <f>MACD!E2661</f>
        <v>1.7703667437839243E-2</v>
      </c>
      <c r="E2661" s="2">
        <f>MACD!F2661</f>
        <v>1.0701430306785451E-2</v>
      </c>
      <c r="F2661" s="2">
        <f>'Moving Avg'!D2661</f>
        <v>4.5659999999999998</v>
      </c>
      <c r="G2661" s="2">
        <f>'Moving Avg'!F2661</f>
        <v>4.5604999999999993</v>
      </c>
      <c r="H2661" s="2">
        <f>'Moving Avg'!G2661</f>
        <v>4.3848000000000011</v>
      </c>
      <c r="I2661" s="2">
        <f>'Moving Avg'!H2661</f>
        <v>4.6516000000000055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0"/>
        <v>25</v>
      </c>
      <c r="N2661" s="8">
        <f t="shared" si="411"/>
        <v>0</v>
      </c>
      <c r="O2661" s="8">
        <f t="shared" si="412"/>
        <v>0</v>
      </c>
      <c r="P2661" s="8">
        <f t="shared" si="413"/>
        <v>16.5</v>
      </c>
      <c r="Q2661" s="9">
        <f t="shared" si="414"/>
        <v>11.225</v>
      </c>
      <c r="R2661" s="9">
        <f t="shared" si="415"/>
        <v>9.125</v>
      </c>
      <c r="S2661" s="9">
        <f t="shared" si="416"/>
        <v>11.175000000000001</v>
      </c>
      <c r="T2661" s="9">
        <f t="shared" si="417"/>
        <v>10.375</v>
      </c>
      <c r="U2661" s="8">
        <f t="shared" si="418"/>
        <v>10.508333333333335</v>
      </c>
      <c r="V2661" s="8">
        <f t="shared" si="419"/>
        <v>10.475000000000001</v>
      </c>
    </row>
    <row r="2662" spans="1:22" ht="13.5" x14ac:dyDescent="0.25">
      <c r="A2662" s="3">
        <f>RSI!A2662</f>
        <v>45884</v>
      </c>
      <c r="B2662" s="2">
        <f>RSI!B2662</f>
        <v>4.5599999999999996</v>
      </c>
      <c r="C2662" s="2">
        <f>RSI!I2662</f>
        <v>53.294171765671592</v>
      </c>
      <c r="D2662" s="2">
        <f>MACD!E2662</f>
        <v>2.0232273616906937E-2</v>
      </c>
      <c r="E2662" s="2">
        <f>MACD!F2662</f>
        <v>1.2607598968809749E-2</v>
      </c>
      <c r="F2662" s="2">
        <f>'Moving Avg'!D2662</f>
        <v>4.5639999999999992</v>
      </c>
      <c r="G2662" s="2">
        <f>'Moving Avg'!F2662</f>
        <v>4.5609999999999999</v>
      </c>
      <c r="H2662" s="2">
        <f>'Moving Avg'!G2662</f>
        <v>4.3840000000000012</v>
      </c>
      <c r="I2662" s="2">
        <f>'Moving Avg'!H2662</f>
        <v>4.6515000000000057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0"/>
        <v>25</v>
      </c>
      <c r="N2662" s="8">
        <f t="shared" si="411"/>
        <v>0</v>
      </c>
      <c r="O2662" s="8">
        <f t="shared" si="412"/>
        <v>0</v>
      </c>
      <c r="P2662" s="8">
        <f t="shared" si="413"/>
        <v>16.5</v>
      </c>
      <c r="Q2662" s="9">
        <f t="shared" si="414"/>
        <v>11.225</v>
      </c>
      <c r="R2662" s="9">
        <f t="shared" si="415"/>
        <v>9.125</v>
      </c>
      <c r="S2662" s="9">
        <f t="shared" si="416"/>
        <v>11.175000000000001</v>
      </c>
      <c r="T2662" s="9">
        <f t="shared" si="417"/>
        <v>10.375</v>
      </c>
      <c r="U2662" s="8">
        <f t="shared" si="418"/>
        <v>10.508333333333335</v>
      </c>
      <c r="V2662" s="8">
        <f t="shared" si="419"/>
        <v>10.475000000000001</v>
      </c>
    </row>
    <row r="2663" spans="1:22" ht="13.5" x14ac:dyDescent="0.25">
      <c r="A2663" s="3">
        <f>RSI!A2663</f>
        <v>45887</v>
      </c>
      <c r="B2663" s="2">
        <f>RSI!B2663</f>
        <v>4.5599999999999996</v>
      </c>
      <c r="C2663" s="2">
        <f>RSI!I2663</f>
        <v>53.294171765671592</v>
      </c>
      <c r="D2663" s="2">
        <f>MACD!E2663</f>
        <v>2.2210728331367058E-2</v>
      </c>
      <c r="E2663" s="2">
        <f>MACD!F2663</f>
        <v>1.4528224841321213E-2</v>
      </c>
      <c r="F2663" s="2">
        <f>'Moving Avg'!D2663</f>
        <v>4.5619999999999994</v>
      </c>
      <c r="G2663" s="2">
        <f>'Moving Avg'!F2663</f>
        <v>4.5590000000000002</v>
      </c>
      <c r="H2663" s="2">
        <f>'Moving Avg'!G2663</f>
        <v>4.3832000000000004</v>
      </c>
      <c r="I2663" s="2">
        <f>'Moving Avg'!H2663</f>
        <v>4.6515500000000056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0</v>
      </c>
      <c r="O2663" s="8">
        <f t="shared" si="412"/>
        <v>0</v>
      </c>
      <c r="P2663" s="8">
        <f t="shared" si="413"/>
        <v>16.5</v>
      </c>
      <c r="Q2663" s="9">
        <f t="shared" si="414"/>
        <v>11.225</v>
      </c>
      <c r="R2663" s="9">
        <f t="shared" si="415"/>
        <v>9.125</v>
      </c>
      <c r="S2663" s="9">
        <f t="shared" si="416"/>
        <v>11.175000000000001</v>
      </c>
      <c r="T2663" s="9">
        <f t="shared" si="417"/>
        <v>10.375</v>
      </c>
      <c r="U2663" s="8">
        <f t="shared" si="418"/>
        <v>10.508333333333335</v>
      </c>
      <c r="V2663" s="8">
        <f t="shared" si="419"/>
        <v>10.475000000000001</v>
      </c>
    </row>
    <row r="2664" spans="1:22" ht="13.5" x14ac:dyDescent="0.25">
      <c r="A2664" s="3">
        <f>RSI!A2664</f>
        <v>45888</v>
      </c>
      <c r="B2664" s="2">
        <f>RSI!B2664</f>
        <v>4.5599999999999996</v>
      </c>
      <c r="C2664" s="2">
        <f>RSI!I2664</f>
        <v>53.294171765671592</v>
      </c>
      <c r="D2664" s="2">
        <f>MACD!E2664</f>
        <v>1.1427913895900588E-2</v>
      </c>
      <c r="E2664" s="2">
        <f>MACD!F2664</f>
        <v>1.3908162652237089E-2</v>
      </c>
      <c r="F2664" s="2">
        <f>'Moving Avg'!D2664</f>
        <v>4.5599999999999996</v>
      </c>
      <c r="G2664" s="2">
        <f>'Moving Avg'!F2664</f>
        <v>4.5570000000000004</v>
      </c>
      <c r="H2664" s="2">
        <f>'Moving Avg'!G2664</f>
        <v>4.3824000000000005</v>
      </c>
      <c r="I2664" s="2">
        <f>'Moving Avg'!H2664</f>
        <v>4.6519000000000048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45</v>
      </c>
      <c r="O2664" s="8">
        <f t="shared" si="412"/>
        <v>0</v>
      </c>
      <c r="P2664" s="8">
        <f t="shared" si="413"/>
        <v>16.5</v>
      </c>
      <c r="Q2664" s="9">
        <f t="shared" si="414"/>
        <v>26.975000000000001</v>
      </c>
      <c r="R2664" s="9">
        <f t="shared" si="415"/>
        <v>18.125</v>
      </c>
      <c r="S2664" s="9">
        <f t="shared" si="416"/>
        <v>17.925000000000001</v>
      </c>
      <c r="T2664" s="9">
        <f t="shared" si="417"/>
        <v>21.625</v>
      </c>
      <c r="U2664" s="8">
        <f t="shared" si="418"/>
        <v>21.008333333333336</v>
      </c>
      <c r="V2664" s="8">
        <f t="shared" si="419"/>
        <v>21.162500000000001</v>
      </c>
    </row>
    <row r="2665" spans="1:22" ht="13.5" x14ac:dyDescent="0.25">
      <c r="A2665" s="3">
        <f>RSI!A2665</f>
        <v>45889</v>
      </c>
      <c r="B2665" s="2">
        <f>RSI!B2665</f>
        <v>4.5599999999999996</v>
      </c>
      <c r="C2665" s="2">
        <f>RSI!I2665</f>
        <v>53.294171765671592</v>
      </c>
      <c r="D2665" s="2">
        <f>MACD!E2665</f>
        <v>1.2935077356480029E-2</v>
      </c>
      <c r="E2665" s="2">
        <f>MACD!F2665</f>
        <v>1.3713545593085677E-2</v>
      </c>
      <c r="F2665" s="2">
        <f>'Moving Avg'!D2665</f>
        <v>4.5599999999999996</v>
      </c>
      <c r="G2665" s="2">
        <f>'Moving Avg'!F2665</f>
        <v>4.5550000000000006</v>
      </c>
      <c r="H2665" s="2">
        <f>'Moving Avg'!G2665</f>
        <v>4.3816000000000006</v>
      </c>
      <c r="I2665" s="2">
        <f>'Moving Avg'!H2665</f>
        <v>4.652200000000005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45</v>
      </c>
      <c r="O2665" s="8">
        <f t="shared" si="412"/>
        <v>0</v>
      </c>
      <c r="P2665" s="8">
        <f t="shared" si="413"/>
        <v>33</v>
      </c>
      <c r="Q2665" s="9">
        <f t="shared" si="414"/>
        <v>29.45</v>
      </c>
      <c r="R2665" s="9">
        <f t="shared" si="415"/>
        <v>22.25</v>
      </c>
      <c r="S2665" s="9">
        <f t="shared" si="416"/>
        <v>25.35</v>
      </c>
      <c r="T2665" s="9">
        <f t="shared" si="417"/>
        <v>25.75</v>
      </c>
      <c r="U2665" s="8">
        <f t="shared" si="418"/>
        <v>25.683333333333337</v>
      </c>
      <c r="V2665" s="8">
        <f t="shared" si="419"/>
        <v>25.700000000000003</v>
      </c>
    </row>
    <row r="2666" spans="1:22" ht="13.5" x14ac:dyDescent="0.25">
      <c r="A2666" s="3">
        <f>RSI!A2666</f>
        <v>45890</v>
      </c>
      <c r="B2666" s="2">
        <f>RSI!B2666</f>
        <v>4.3600000000000003</v>
      </c>
      <c r="C2666" s="2">
        <f>RSI!I2666</f>
        <v>33.205780279395825</v>
      </c>
      <c r="D2666" s="2">
        <f>MACD!E2666</f>
        <v>2.8897270069395908E-2</v>
      </c>
      <c r="E2666" s="2">
        <f>MACD!F2666</f>
        <v>1.6750290488347724E-2</v>
      </c>
      <c r="F2666" s="2">
        <f>'Moving Avg'!D2666</f>
        <v>4.5199999999999996</v>
      </c>
      <c r="G2666" s="2">
        <f>'Moving Avg'!F2666</f>
        <v>4.5550000000000006</v>
      </c>
      <c r="H2666" s="2">
        <f>'Moving Avg'!G2666</f>
        <v>4.3822000000000001</v>
      </c>
      <c r="I2666" s="2">
        <f>'Moving Avg'!H2666</f>
        <v>4.6513000000000053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0</v>
      </c>
      <c r="P2666" s="8">
        <f t="shared" si="413"/>
        <v>16.5</v>
      </c>
      <c r="Q2666" s="9">
        <f t="shared" si="414"/>
        <v>11.225</v>
      </c>
      <c r="R2666" s="9">
        <f t="shared" si="415"/>
        <v>9.125</v>
      </c>
      <c r="S2666" s="9">
        <f t="shared" si="416"/>
        <v>11.175000000000001</v>
      </c>
      <c r="T2666" s="9">
        <f t="shared" si="417"/>
        <v>10.375</v>
      </c>
      <c r="U2666" s="8">
        <f t="shared" si="418"/>
        <v>10.508333333333335</v>
      </c>
      <c r="V2666" s="8">
        <f t="shared" si="419"/>
        <v>10.475000000000001</v>
      </c>
    </row>
    <row r="2667" spans="1:22" ht="13.5" x14ac:dyDescent="0.25">
      <c r="A2667" s="3">
        <f>RSI!A2667</f>
        <v>45891</v>
      </c>
      <c r="B2667" s="2">
        <f>RSI!B2667</f>
        <v>4.5599999999999996</v>
      </c>
      <c r="C2667" s="2">
        <f>RSI!I2667</f>
        <v>52.491045084852729</v>
      </c>
      <c r="D2667" s="2">
        <f>MACD!E2667</f>
        <v>2.8652295470461553E-2</v>
      </c>
      <c r="E2667" s="2">
        <f>MACD!F2667</f>
        <v>1.9130691484770493E-2</v>
      </c>
      <c r="F2667" s="2">
        <f>'Moving Avg'!D2667</f>
        <v>4.5199999999999996</v>
      </c>
      <c r="G2667" s="2">
        <f>'Moving Avg'!F2667</f>
        <v>4.5540000000000003</v>
      </c>
      <c r="H2667" s="2">
        <f>'Moving Avg'!G2667</f>
        <v>4.3918000000000008</v>
      </c>
      <c r="I2667" s="2">
        <f>'Moving Avg'!H2667</f>
        <v>4.6513500000000052</v>
      </c>
      <c r="J2667" s="6" t="str">
        <f>OBV!F2667</f>
        <v>BEARISH</v>
      </c>
      <c r="K2667" s="6" t="str">
        <f>OBV!G2667</f>
        <v>NEUTRAL</v>
      </c>
      <c r="L2667" s="6" t="str">
        <f>OBV!H2667</f>
        <v>NEUTRAL</v>
      </c>
      <c r="M2667" s="8">
        <f t="shared" si="410"/>
        <v>25</v>
      </c>
      <c r="N2667" s="8">
        <f t="shared" si="411"/>
        <v>0</v>
      </c>
      <c r="O2667" s="8">
        <f t="shared" si="412"/>
        <v>0</v>
      </c>
      <c r="P2667" s="8">
        <f t="shared" si="413"/>
        <v>16.5</v>
      </c>
      <c r="Q2667" s="9">
        <f t="shared" si="414"/>
        <v>11.225</v>
      </c>
      <c r="R2667" s="9">
        <f t="shared" si="415"/>
        <v>9.125</v>
      </c>
      <c r="S2667" s="9">
        <f t="shared" si="416"/>
        <v>11.175000000000001</v>
      </c>
      <c r="T2667" s="9">
        <f t="shared" si="417"/>
        <v>10.375</v>
      </c>
      <c r="U2667" s="8">
        <f t="shared" si="418"/>
        <v>10.508333333333335</v>
      </c>
      <c r="V2667" s="8">
        <f t="shared" si="419"/>
        <v>10.475000000000001</v>
      </c>
    </row>
    <row r="2668" spans="1:22" ht="13.5" x14ac:dyDescent="0.25">
      <c r="A2668" s="3">
        <f>RSI!A2668</f>
        <v>45894</v>
      </c>
      <c r="B2668" s="2">
        <f>RSI!B2668</f>
        <v>4.5599999999999996</v>
      </c>
      <c r="C2668" s="2">
        <f>RSI!I2668</f>
        <v>52.491045084852729</v>
      </c>
      <c r="D2668" s="2">
        <f>MACD!E2668</f>
        <v>2.8247802032886682E-2</v>
      </c>
      <c r="E2668" s="2">
        <f>MACD!F2668</f>
        <v>2.0954113594393732E-2</v>
      </c>
      <c r="F2668" s="2">
        <f>'Moving Avg'!D2668</f>
        <v>4.5199999999999996</v>
      </c>
      <c r="G2668" s="2">
        <f>'Moving Avg'!F2668</f>
        <v>4.5530000000000008</v>
      </c>
      <c r="H2668" s="2">
        <f>'Moving Avg'!G2668</f>
        <v>4.4062000000000001</v>
      </c>
      <c r="I2668" s="2">
        <f>'Moving Avg'!H2668</f>
        <v>4.6514000000000042</v>
      </c>
      <c r="J2668" s="6" t="str">
        <f>OBV!F2668</f>
        <v>BEARISH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0</v>
      </c>
      <c r="O2668" s="8">
        <f t="shared" si="412"/>
        <v>0</v>
      </c>
      <c r="P2668" s="8">
        <f t="shared" si="413"/>
        <v>16.5</v>
      </c>
      <c r="Q2668" s="9">
        <f t="shared" si="414"/>
        <v>11.225</v>
      </c>
      <c r="R2668" s="9">
        <f t="shared" si="415"/>
        <v>9.125</v>
      </c>
      <c r="S2668" s="9">
        <f t="shared" si="416"/>
        <v>11.175000000000001</v>
      </c>
      <c r="T2668" s="9">
        <f t="shared" si="417"/>
        <v>10.375</v>
      </c>
      <c r="U2668" s="8">
        <f t="shared" si="418"/>
        <v>10.508333333333335</v>
      </c>
      <c r="V2668" s="8">
        <f t="shared" si="419"/>
        <v>10.475000000000001</v>
      </c>
    </row>
    <row r="2669" spans="1:22" ht="13.5" x14ac:dyDescent="0.25">
      <c r="A2669" s="3">
        <f>RSI!A2669</f>
        <v>45895</v>
      </c>
      <c r="B2669" s="2">
        <f>RSI!B2669</f>
        <v>4.5</v>
      </c>
      <c r="C2669" s="2">
        <f>RSI!I2669</f>
        <v>47.699343645982161</v>
      </c>
      <c r="D2669" s="2">
        <f>MACD!E2669</f>
        <v>3.2167383504498659E-2</v>
      </c>
      <c r="E2669" s="2">
        <f>MACD!F2669</f>
        <v>2.3196767576414718E-2</v>
      </c>
      <c r="F2669" s="2">
        <f>'Moving Avg'!D2669</f>
        <v>4.508</v>
      </c>
      <c r="G2669" s="2">
        <f>'Moving Avg'!F2669</f>
        <v>4.5490000000000013</v>
      </c>
      <c r="H2669" s="2">
        <f>'Moving Avg'!G2669</f>
        <v>4.4238</v>
      </c>
      <c r="I2669" s="2">
        <f>'Moving Avg'!H2669</f>
        <v>4.6507000000000041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  <c r="M2669" s="8">
        <f t="shared" si="410"/>
        <v>25</v>
      </c>
      <c r="N2669" s="8">
        <f t="shared" si="411"/>
        <v>0</v>
      </c>
      <c r="O2669" s="8">
        <f t="shared" si="412"/>
        <v>0</v>
      </c>
      <c r="P2669" s="8">
        <f t="shared" si="413"/>
        <v>16.5</v>
      </c>
      <c r="Q2669" s="9">
        <f t="shared" si="414"/>
        <v>11.225</v>
      </c>
      <c r="R2669" s="9">
        <f t="shared" si="415"/>
        <v>9.125</v>
      </c>
      <c r="S2669" s="9">
        <f t="shared" si="416"/>
        <v>11.175000000000001</v>
      </c>
      <c r="T2669" s="9">
        <f t="shared" si="417"/>
        <v>10.375</v>
      </c>
      <c r="U2669" s="8">
        <f t="shared" si="418"/>
        <v>10.508333333333335</v>
      </c>
      <c r="V2669" s="8">
        <f t="shared" si="419"/>
        <v>10.475000000000001</v>
      </c>
    </row>
    <row r="2670" spans="1:22" ht="13.5" x14ac:dyDescent="0.25">
      <c r="A2670" s="3">
        <f>RSI!A2670</f>
        <v>45896</v>
      </c>
      <c r="B2670" s="2">
        <f>RSI!B2670</f>
        <v>4.54</v>
      </c>
      <c r="C2670" s="2">
        <f>RSI!I2670</f>
        <v>50.916231035307405</v>
      </c>
      <c r="D2670" s="2">
        <f>MACD!E2670</f>
        <v>3.1167997096165578E-2</v>
      </c>
      <c r="E2670" s="2">
        <f>MACD!F2670</f>
        <v>2.4791013480364891E-2</v>
      </c>
      <c r="F2670" s="2">
        <f>'Moving Avg'!D2670</f>
        <v>4.5039999999999996</v>
      </c>
      <c r="G2670" s="2">
        <f>'Moving Avg'!F2670</f>
        <v>4.5470000000000015</v>
      </c>
      <c r="H2670" s="2">
        <f>'Moving Avg'!G2670</f>
        <v>4.4453999999999994</v>
      </c>
      <c r="I2670" s="2">
        <f>'Moving Avg'!H2670</f>
        <v>4.6497500000000045</v>
      </c>
      <c r="J2670" s="6" t="str">
        <f>OBV!F2670</f>
        <v>BEARISH</v>
      </c>
      <c r="K2670" s="6" t="str">
        <f>OBV!G2670</f>
        <v>NEUTRAL</v>
      </c>
      <c r="L2670" s="6" t="str">
        <f>OBV!H2670</f>
        <v>CONFIRMED BEARISH</v>
      </c>
      <c r="M2670" s="8">
        <f t="shared" si="410"/>
        <v>25</v>
      </c>
      <c r="N2670" s="8">
        <f t="shared" si="411"/>
        <v>0</v>
      </c>
      <c r="O2670" s="8">
        <f t="shared" si="412"/>
        <v>0</v>
      </c>
      <c r="P2670" s="8">
        <f t="shared" si="413"/>
        <v>16.5</v>
      </c>
      <c r="Q2670" s="9">
        <f t="shared" si="414"/>
        <v>11.225</v>
      </c>
      <c r="R2670" s="9">
        <f t="shared" si="415"/>
        <v>9.125</v>
      </c>
      <c r="S2670" s="9">
        <f t="shared" si="416"/>
        <v>11.175000000000001</v>
      </c>
      <c r="T2670" s="9">
        <f t="shared" si="417"/>
        <v>10.375</v>
      </c>
      <c r="U2670" s="8">
        <f t="shared" si="418"/>
        <v>10.508333333333335</v>
      </c>
      <c r="V2670" s="8">
        <f t="shared" si="419"/>
        <v>10.475000000000001</v>
      </c>
    </row>
    <row r="2671" spans="1:22" ht="13.5" x14ac:dyDescent="0.25">
      <c r="A2671" s="3">
        <f>RSI!A2671</f>
        <v>45897</v>
      </c>
      <c r="B2671" s="2">
        <f>RSI!B2671</f>
        <v>4.54</v>
      </c>
      <c r="C2671" s="2">
        <f>RSI!I2671</f>
        <v>50.916231035307405</v>
      </c>
      <c r="D2671" s="2">
        <f>MACD!E2671</f>
        <v>3.0257731424723211E-2</v>
      </c>
      <c r="E2671" s="2">
        <f>MACD!F2671</f>
        <v>2.5884357069236558E-2</v>
      </c>
      <c r="F2671" s="2">
        <f>'Moving Avg'!D2671</f>
        <v>4.54</v>
      </c>
      <c r="G2671" s="2">
        <f>'Moving Avg'!F2671</f>
        <v>4.5465000000000018</v>
      </c>
      <c r="H2671" s="2">
        <f>'Moving Avg'!G2671</f>
        <v>4.4681999999999995</v>
      </c>
      <c r="I2671" s="2">
        <f>'Moving Avg'!H2671</f>
        <v>4.648800000000004</v>
      </c>
      <c r="J2671" s="6" t="str">
        <f>OBV!F2671</f>
        <v>BEARISH</v>
      </c>
      <c r="K2671" s="6" t="str">
        <f>OBV!G2671</f>
        <v>NEUTRAL</v>
      </c>
      <c r="L2671" s="6" t="str">
        <f>OBV!H2671</f>
        <v>BEARISH DIVERGENCE</v>
      </c>
      <c r="M2671" s="8">
        <f t="shared" si="410"/>
        <v>25</v>
      </c>
      <c r="N2671" s="8">
        <f t="shared" si="411"/>
        <v>0</v>
      </c>
      <c r="O2671" s="8">
        <f t="shared" si="412"/>
        <v>0</v>
      </c>
      <c r="P2671" s="8">
        <f t="shared" si="413"/>
        <v>16.5</v>
      </c>
      <c r="Q2671" s="9">
        <f t="shared" si="414"/>
        <v>11.225</v>
      </c>
      <c r="R2671" s="9">
        <f t="shared" si="415"/>
        <v>9.125</v>
      </c>
      <c r="S2671" s="9">
        <f t="shared" si="416"/>
        <v>11.175000000000001</v>
      </c>
      <c r="T2671" s="9">
        <f t="shared" si="417"/>
        <v>10.375</v>
      </c>
      <c r="U2671" s="8">
        <f t="shared" si="418"/>
        <v>10.508333333333335</v>
      </c>
      <c r="V2671" s="8">
        <f t="shared" si="419"/>
        <v>10.475000000000001</v>
      </c>
    </row>
    <row r="2672" spans="1:22" ht="13.5" x14ac:dyDescent="0.25">
      <c r="A2672" s="3">
        <f>RSI!A2672</f>
        <v>45898</v>
      </c>
      <c r="B2672" s="2">
        <f>RSI!B2672</f>
        <v>4.45</v>
      </c>
      <c r="C2672" s="2">
        <f>RSI!I2672</f>
        <v>43.874313456328927</v>
      </c>
      <c r="D2672" s="2">
        <f>MACD!E2672</f>
        <v>3.6094329757071719E-2</v>
      </c>
      <c r="E2672" s="2">
        <f>MACD!F2672</f>
        <v>2.7926351606803592E-2</v>
      </c>
      <c r="F2672" s="2">
        <f>'Moving Avg'!D2672</f>
        <v>4.5179999999999989</v>
      </c>
      <c r="G2672" s="2">
        <f>'Moving Avg'!F2672</f>
        <v>4.5400000000000009</v>
      </c>
      <c r="H2672" s="2">
        <f>'Moving Avg'!G2672</f>
        <v>4.485199999999999</v>
      </c>
      <c r="I2672" s="2">
        <f>'Moving Avg'!H2672</f>
        <v>4.6474000000000038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  <c r="M2672" s="8">
        <f t="shared" si="410"/>
        <v>25</v>
      </c>
      <c r="N2672" s="8">
        <f t="shared" si="411"/>
        <v>0</v>
      </c>
      <c r="O2672" s="8">
        <f t="shared" si="412"/>
        <v>0</v>
      </c>
      <c r="P2672" s="8">
        <f t="shared" si="413"/>
        <v>16.5</v>
      </c>
      <c r="Q2672" s="9">
        <f t="shared" si="414"/>
        <v>11.225</v>
      </c>
      <c r="R2672" s="9">
        <f t="shared" si="415"/>
        <v>9.125</v>
      </c>
      <c r="S2672" s="9">
        <f t="shared" si="416"/>
        <v>11.175000000000001</v>
      </c>
      <c r="T2672" s="9">
        <f t="shared" si="417"/>
        <v>10.375</v>
      </c>
      <c r="U2672" s="8">
        <f t="shared" si="418"/>
        <v>10.508333333333335</v>
      </c>
      <c r="V2672" s="8">
        <f t="shared" si="419"/>
        <v>10.475000000000001</v>
      </c>
    </row>
    <row r="2673" spans="1:22" ht="13.5" x14ac:dyDescent="0.25">
      <c r="A2673" s="3">
        <f>RSI!A2673</f>
        <v>45901</v>
      </c>
      <c r="B2673" s="2">
        <f>RSI!B2673</f>
        <v>4.5599999999999996</v>
      </c>
      <c r="C2673" s="2">
        <f>RSI!I2673</f>
        <v>52.517992301715466</v>
      </c>
      <c r="D2673" s="2">
        <f>MACD!E2673</f>
        <v>3.3361244920511623E-2</v>
      </c>
      <c r="E2673" s="2">
        <f>MACD!F2673</f>
        <v>2.9013330269545202E-2</v>
      </c>
      <c r="F2673" s="2">
        <f>'Moving Avg'!D2673</f>
        <v>4.5179999999999989</v>
      </c>
      <c r="G2673" s="2">
        <f>'Moving Avg'!F2673</f>
        <v>4.5390000000000015</v>
      </c>
      <c r="H2673" s="2">
        <f>'Moving Avg'!G2673</f>
        <v>4.500799999999999</v>
      </c>
      <c r="I2673" s="2">
        <f>'Moving Avg'!H2673</f>
        <v>4.6466500000000037</v>
      </c>
      <c r="J2673" s="6" t="str">
        <f>OBV!F2673</f>
        <v>BEARISH</v>
      </c>
      <c r="K2673" s="6" t="str">
        <f>OBV!G2673</f>
        <v>NEUTRAL</v>
      </c>
      <c r="L2673" s="6" t="str">
        <f>OBV!H2673</f>
        <v>NEUTRAL</v>
      </c>
      <c r="M2673" s="8">
        <f t="shared" si="410"/>
        <v>25</v>
      </c>
      <c r="N2673" s="8">
        <f t="shared" si="411"/>
        <v>0</v>
      </c>
      <c r="O2673" s="8">
        <f t="shared" si="412"/>
        <v>0</v>
      </c>
      <c r="P2673" s="8">
        <f t="shared" si="413"/>
        <v>16.5</v>
      </c>
      <c r="Q2673" s="9">
        <f t="shared" si="414"/>
        <v>11.225</v>
      </c>
      <c r="R2673" s="9">
        <f t="shared" si="415"/>
        <v>9.125</v>
      </c>
      <c r="S2673" s="9">
        <f t="shared" si="416"/>
        <v>11.175000000000001</v>
      </c>
      <c r="T2673" s="9">
        <f t="shared" si="417"/>
        <v>10.375</v>
      </c>
      <c r="U2673" s="8">
        <f t="shared" si="418"/>
        <v>10.508333333333335</v>
      </c>
      <c r="V2673" s="8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4.55</v>
      </c>
      <c r="C2674" s="2">
        <f>RSI!I2674</f>
        <v>51.737914582559327</v>
      </c>
      <c r="D2674" s="2">
        <f>MACD!E2674</f>
        <v>3.1580494750323318E-2</v>
      </c>
      <c r="E2674" s="2">
        <f>MACD!F2674</f>
        <v>2.9526763165700829E-2</v>
      </c>
      <c r="F2674" s="2">
        <f>'Moving Avg'!D2674</f>
        <v>4.5280000000000005</v>
      </c>
      <c r="G2674" s="2">
        <f>'Moving Avg'!F2674</f>
        <v>4.541500000000001</v>
      </c>
      <c r="H2674" s="2">
        <f>'Moving Avg'!G2674</f>
        <v>4.5153999999999987</v>
      </c>
      <c r="I2674" s="2">
        <f>'Moving Avg'!H2674</f>
        <v>4.6457500000000032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0</v>
      </c>
      <c r="P2674" s="8">
        <f t="shared" si="413"/>
        <v>83.5</v>
      </c>
      <c r="Q2674" s="9">
        <f t="shared" si="414"/>
        <v>21.274999999999999</v>
      </c>
      <c r="R2674" s="9">
        <f t="shared" si="415"/>
        <v>25.875</v>
      </c>
      <c r="S2674" s="9">
        <f t="shared" si="416"/>
        <v>41.325000000000003</v>
      </c>
      <c r="T2674" s="9">
        <f t="shared" si="417"/>
        <v>27.125</v>
      </c>
      <c r="U2674" s="8">
        <f t="shared" si="418"/>
        <v>29.491666666666664</v>
      </c>
      <c r="V2674" s="8">
        <f t="shared" si="419"/>
        <v>28.9</v>
      </c>
    </row>
    <row r="2675" spans="1:22" ht="13.5" x14ac:dyDescent="0.25">
      <c r="A2675" s="3">
        <f>RSI!A2675</f>
        <v>45903</v>
      </c>
      <c r="B2675" s="2">
        <f>RSI!B2675</f>
        <v>4.54</v>
      </c>
      <c r="C2675" s="2">
        <f>RSI!I2675</f>
        <v>50.923339135971226</v>
      </c>
      <c r="D2675" s="2">
        <f>MACD!E2675</f>
        <v>3.0680129292195879E-2</v>
      </c>
      <c r="E2675" s="2">
        <f>MACD!F2675</f>
        <v>2.9757436390999842E-2</v>
      </c>
      <c r="F2675" s="2">
        <f>'Moving Avg'!D2675</f>
        <v>4.5280000000000005</v>
      </c>
      <c r="G2675" s="2">
        <f>'Moving Avg'!F2675</f>
        <v>4.5400000000000009</v>
      </c>
      <c r="H2675" s="2">
        <f>'Moving Avg'!G2675</f>
        <v>4.5287999999999986</v>
      </c>
      <c r="I2675" s="2">
        <f>'Moving Avg'!H2675</f>
        <v>4.6450000000000031</v>
      </c>
      <c r="J2675" s="6" t="str">
        <f>OBV!F2675</f>
        <v>BULLISH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0</v>
      </c>
      <c r="O2675" s="8">
        <f t="shared" si="412"/>
        <v>0</v>
      </c>
      <c r="P2675" s="8">
        <f t="shared" si="413"/>
        <v>49.5</v>
      </c>
      <c r="Q2675" s="9">
        <f t="shared" si="414"/>
        <v>16.175000000000001</v>
      </c>
      <c r="R2675" s="9">
        <f t="shared" si="415"/>
        <v>17.375</v>
      </c>
      <c r="S2675" s="9">
        <f t="shared" si="416"/>
        <v>26.025000000000002</v>
      </c>
      <c r="T2675" s="9">
        <f t="shared" si="417"/>
        <v>18.625</v>
      </c>
      <c r="U2675" s="8">
        <f t="shared" si="418"/>
        <v>19.858333333333334</v>
      </c>
      <c r="V2675" s="8">
        <f t="shared" si="419"/>
        <v>19.55</v>
      </c>
    </row>
    <row r="2676" spans="1:22" ht="13.5" x14ac:dyDescent="0.25">
      <c r="A2676" s="3">
        <f>RSI!A2676</f>
        <v>45905</v>
      </c>
      <c r="B2676" s="2">
        <f>RSI!B2676</f>
        <v>4.5599999999999996</v>
      </c>
      <c r="C2676" s="2">
        <f>RSI!I2676</f>
        <v>52.53298019053674</v>
      </c>
      <c r="D2676" s="2">
        <f>MACD!E2676</f>
        <v>-2.3977083663631049E-3</v>
      </c>
      <c r="E2676" s="2">
        <f>MACD!F2676</f>
        <v>2.3326407439527252E-2</v>
      </c>
      <c r="F2676" s="2">
        <f>'Moving Avg'!D2676</f>
        <v>4.5319999999999991</v>
      </c>
      <c r="G2676" s="2">
        <f>'Moving Avg'!F2676</f>
        <v>4.5395000000000012</v>
      </c>
      <c r="H2676" s="2">
        <f>'Moving Avg'!G2676</f>
        <v>4.5399999999999991</v>
      </c>
      <c r="I2676" s="2">
        <f>'Moving Avg'!H2676</f>
        <v>4.6441500000000024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25</v>
      </c>
      <c r="N2676" s="8">
        <f t="shared" si="411"/>
        <v>100</v>
      </c>
      <c r="O2676" s="8">
        <f t="shared" si="412"/>
        <v>0</v>
      </c>
      <c r="P2676" s="8">
        <f t="shared" si="413"/>
        <v>83.5</v>
      </c>
      <c r="Q2676" s="9">
        <f t="shared" si="414"/>
        <v>56.274999999999999</v>
      </c>
      <c r="R2676" s="9">
        <f t="shared" si="415"/>
        <v>45.875</v>
      </c>
      <c r="S2676" s="9">
        <f t="shared" si="416"/>
        <v>56.325000000000003</v>
      </c>
      <c r="T2676" s="9">
        <f t="shared" si="417"/>
        <v>52.125</v>
      </c>
      <c r="U2676" s="8">
        <f t="shared" si="418"/>
        <v>52.82500000000001</v>
      </c>
      <c r="V2676" s="8">
        <f t="shared" si="419"/>
        <v>52.650000000000006</v>
      </c>
    </row>
    <row r="2677" spans="1:22" ht="13.5" x14ac:dyDescent="0.25">
      <c r="A2677" s="3">
        <f>RSI!A2677</f>
        <v>45908</v>
      </c>
      <c r="B2677" s="2">
        <f>RSI!B2677</f>
        <v>4.5599999999999996</v>
      </c>
      <c r="C2677" s="2">
        <f>RSI!I2677</f>
        <v>52.532980190536755</v>
      </c>
      <c r="D2677" s="2">
        <f>MACD!E2677</f>
        <v>2.0395966030850587E-4</v>
      </c>
      <c r="E2677" s="2">
        <f>MACD!F2677</f>
        <v>1.8701917883683503E-2</v>
      </c>
      <c r="F2677" s="2">
        <f>'Moving Avg'!D2677</f>
        <v>4.5539999999999994</v>
      </c>
      <c r="G2677" s="2">
        <f>'Moving Avg'!F2677</f>
        <v>4.5389999999999997</v>
      </c>
      <c r="H2677" s="2">
        <f>'Moving Avg'!G2677</f>
        <v>4.5469999999999997</v>
      </c>
      <c r="I2677" s="2">
        <f>'Moving Avg'!H2677</f>
        <v>4.6435000000000022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25</v>
      </c>
      <c r="N2677" s="8">
        <f t="shared" si="411"/>
        <v>45</v>
      </c>
      <c r="O2677" s="8">
        <f t="shared" si="412"/>
        <v>0</v>
      </c>
      <c r="P2677" s="8">
        <f t="shared" si="413"/>
        <v>83.5</v>
      </c>
      <c r="Q2677" s="9">
        <f t="shared" si="414"/>
        <v>37.024999999999999</v>
      </c>
      <c r="R2677" s="9">
        <f t="shared" si="415"/>
        <v>34.875</v>
      </c>
      <c r="S2677" s="9">
        <f t="shared" si="416"/>
        <v>48.075000000000003</v>
      </c>
      <c r="T2677" s="9">
        <f t="shared" si="417"/>
        <v>38.375</v>
      </c>
      <c r="U2677" s="8">
        <f t="shared" si="418"/>
        <v>39.991666666666667</v>
      </c>
      <c r="V2677" s="8">
        <f t="shared" si="419"/>
        <v>39.587500000000006</v>
      </c>
    </row>
    <row r="2678" spans="1:22" ht="13.5" x14ac:dyDescent="0.25">
      <c r="A2678" s="3">
        <f>RSI!A2678</f>
        <v>45909</v>
      </c>
      <c r="B2678" s="2">
        <f>RSI!B2678</f>
        <v>4.5599999999999996</v>
      </c>
      <c r="C2678" s="2">
        <f>RSI!I2678</f>
        <v>52.532980190536762</v>
      </c>
      <c r="D2678" s="2">
        <f>MACD!E2678</f>
        <v>2.2399792292366882E-3</v>
      </c>
      <c r="E2678" s="2">
        <f>MACD!F2678</f>
        <v>1.5409530152794141E-2</v>
      </c>
      <c r="F2678" s="2">
        <f>'Moving Avg'!D2678</f>
        <v>4.5539999999999994</v>
      </c>
      <c r="G2678" s="2">
        <f>'Moving Avg'!F2678</f>
        <v>4.5385000000000009</v>
      </c>
      <c r="H2678" s="2">
        <f>'Moving Avg'!G2678</f>
        <v>4.5493999999999994</v>
      </c>
      <c r="I2678" s="2">
        <f>'Moving Avg'!H2678</f>
        <v>4.6428500000000019</v>
      </c>
      <c r="J2678" s="6" t="str">
        <f>OBV!F2678</f>
        <v>BULLISH</v>
      </c>
      <c r="K2678" s="6" t="str">
        <f>OBV!G2678</f>
        <v>NEUTRAL</v>
      </c>
      <c r="L2678" s="6" t="str">
        <f>OBV!H2678</f>
        <v>NEUTRAL</v>
      </c>
      <c r="M2678" s="8">
        <f t="shared" si="410"/>
        <v>25</v>
      </c>
      <c r="N2678" s="8">
        <f t="shared" si="411"/>
        <v>45</v>
      </c>
      <c r="O2678" s="8">
        <f t="shared" si="412"/>
        <v>0</v>
      </c>
      <c r="P2678" s="8">
        <f t="shared" si="413"/>
        <v>49.5</v>
      </c>
      <c r="Q2678" s="9">
        <f t="shared" si="414"/>
        <v>31.925000000000001</v>
      </c>
      <c r="R2678" s="9">
        <f t="shared" si="415"/>
        <v>26.375</v>
      </c>
      <c r="S2678" s="9">
        <f t="shared" si="416"/>
        <v>32.775000000000006</v>
      </c>
      <c r="T2678" s="9">
        <f t="shared" si="417"/>
        <v>29.875</v>
      </c>
      <c r="U2678" s="8">
        <f t="shared" si="418"/>
        <v>30.358333333333334</v>
      </c>
      <c r="V2678" s="8">
        <f t="shared" si="419"/>
        <v>30.237500000000001</v>
      </c>
    </row>
    <row r="2679" spans="1:22" ht="13.5" x14ac:dyDescent="0.25">
      <c r="A2679" s="3">
        <f>RSI!A2679</f>
        <v>45910</v>
      </c>
      <c r="B2679" s="2">
        <f>RSI!B2679</f>
        <v>4.55</v>
      </c>
      <c r="C2679" s="2">
        <f>RSI!I2679</f>
        <v>51.478581970442583</v>
      </c>
      <c r="D2679" s="2">
        <f>MACD!E2679</f>
        <v>-4.6804040626771126E-3</v>
      </c>
      <c r="E2679" s="2">
        <f>MACD!F2679</f>
        <v>1.1391543309699891E-2</v>
      </c>
      <c r="F2679" s="2">
        <f>'Moving Avg'!D2679</f>
        <v>4.5540000000000003</v>
      </c>
      <c r="G2679" s="2">
        <f>'Moving Avg'!F2679</f>
        <v>4.5375000000000005</v>
      </c>
      <c r="H2679" s="2">
        <f>'Moving Avg'!G2679</f>
        <v>4.5502000000000002</v>
      </c>
      <c r="I2679" s="2">
        <f>'Moving Avg'!H2679</f>
        <v>4.6421000000000019</v>
      </c>
      <c r="J2679" s="6" t="str">
        <f>OBV!F2679</f>
        <v>BULLISH</v>
      </c>
      <c r="K2679" s="6" t="str">
        <f>OBV!G2679</f>
        <v>NEUTRAL</v>
      </c>
      <c r="L2679" s="6" t="str">
        <f>OBV!H2679</f>
        <v>NEUTRAL</v>
      </c>
      <c r="M2679" s="8">
        <f t="shared" si="410"/>
        <v>25</v>
      </c>
      <c r="N2679" s="8">
        <f t="shared" si="411"/>
        <v>45</v>
      </c>
      <c r="O2679" s="8">
        <f t="shared" si="412"/>
        <v>0</v>
      </c>
      <c r="P2679" s="8">
        <f t="shared" si="413"/>
        <v>49.5</v>
      </c>
      <c r="Q2679" s="9">
        <f t="shared" si="414"/>
        <v>31.925000000000001</v>
      </c>
      <c r="R2679" s="9">
        <f t="shared" si="415"/>
        <v>26.375</v>
      </c>
      <c r="S2679" s="9">
        <f t="shared" si="416"/>
        <v>32.775000000000006</v>
      </c>
      <c r="T2679" s="9">
        <f t="shared" si="417"/>
        <v>29.875</v>
      </c>
      <c r="U2679" s="8">
        <f t="shared" si="418"/>
        <v>30.358333333333334</v>
      </c>
      <c r="V2679" s="8">
        <f t="shared" si="419"/>
        <v>30.237500000000001</v>
      </c>
    </row>
    <row r="2680" spans="1:22" ht="13.5" x14ac:dyDescent="0.25">
      <c r="A2680" s="3">
        <f>RSI!A2680</f>
        <v>45911</v>
      </c>
      <c r="B2680" s="2">
        <f>RSI!B2680</f>
        <v>4.4000000000000004</v>
      </c>
      <c r="C2680" s="2">
        <f>RSI!I2680</f>
        <v>38.874452554633315</v>
      </c>
      <c r="D2680" s="2">
        <f>MACD!E2680</f>
        <v>6.6461378489304224E-3</v>
      </c>
      <c r="E2680" s="2">
        <f>MACD!F2680</f>
        <v>1.0442462217545998E-2</v>
      </c>
      <c r="F2680" s="2">
        <f>'Moving Avg'!D2680</f>
        <v>4.5260000000000007</v>
      </c>
      <c r="G2680" s="2">
        <f>'Moving Avg'!F2680</f>
        <v>4.5295000000000005</v>
      </c>
      <c r="H2680" s="2">
        <f>'Moving Avg'!G2680</f>
        <v>4.5481999999999996</v>
      </c>
      <c r="I2680" s="2">
        <f>'Moving Avg'!H2680</f>
        <v>4.6406000000000018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  <c r="M2680" s="8">
        <f t="shared" si="410"/>
        <v>25</v>
      </c>
      <c r="N2680" s="8">
        <f t="shared" si="411"/>
        <v>45</v>
      </c>
      <c r="O2680" s="8">
        <f t="shared" si="412"/>
        <v>0</v>
      </c>
      <c r="P2680" s="8">
        <f t="shared" si="413"/>
        <v>66.5</v>
      </c>
      <c r="Q2680" s="9">
        <f t="shared" si="414"/>
        <v>34.475000000000001</v>
      </c>
      <c r="R2680" s="9">
        <f t="shared" si="415"/>
        <v>30.625</v>
      </c>
      <c r="S2680" s="9">
        <f t="shared" si="416"/>
        <v>40.424999999999997</v>
      </c>
      <c r="T2680" s="9">
        <f t="shared" si="417"/>
        <v>34.125</v>
      </c>
      <c r="U2680" s="8">
        <f t="shared" si="418"/>
        <v>35.174999999999997</v>
      </c>
      <c r="V2680" s="8">
        <f t="shared" si="419"/>
        <v>34.912499999999994</v>
      </c>
    </row>
    <row r="2681" spans="1:22" ht="13.5" x14ac:dyDescent="0.25">
      <c r="A2681" s="3">
        <f>RSI!A2681</f>
        <v>45912</v>
      </c>
      <c r="B2681" s="2">
        <f>RSI!B2681</f>
        <v>4.3</v>
      </c>
      <c r="C2681" s="2">
        <f>RSI!I2681</f>
        <v>33.062575895321785</v>
      </c>
      <c r="D2681" s="2">
        <f>MACD!E2681</f>
        <v>2.4447318687381703E-2</v>
      </c>
      <c r="E2681" s="2">
        <f>MACD!F2681</f>
        <v>1.324343351151314E-2</v>
      </c>
      <c r="F2681" s="2">
        <f>'Moving Avg'!D2681</f>
        <v>4.4740000000000002</v>
      </c>
      <c r="G2681" s="2">
        <f>'Moving Avg'!F2681</f>
        <v>4.5164999999999997</v>
      </c>
      <c r="H2681" s="2">
        <f>'Moving Avg'!G2681</f>
        <v>4.5442</v>
      </c>
      <c r="I2681" s="2">
        <f>'Moving Avg'!H2681</f>
        <v>4.6387500000000017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0</v>
      </c>
      <c r="P2681" s="8">
        <f t="shared" si="413"/>
        <v>16.5</v>
      </c>
      <c r="Q2681" s="9">
        <f t="shared" si="414"/>
        <v>11.225</v>
      </c>
      <c r="R2681" s="9">
        <f t="shared" si="415"/>
        <v>9.125</v>
      </c>
      <c r="S2681" s="9">
        <f t="shared" si="416"/>
        <v>11.175000000000001</v>
      </c>
      <c r="T2681" s="9">
        <f t="shared" si="417"/>
        <v>10.375</v>
      </c>
      <c r="U2681" s="8">
        <f t="shared" si="418"/>
        <v>10.508333333333335</v>
      </c>
      <c r="V2681" s="8">
        <f t="shared" si="419"/>
        <v>10.475000000000001</v>
      </c>
    </row>
    <row r="2682" spans="1:22" ht="13.5" x14ac:dyDescent="0.25">
      <c r="A2682" s="3">
        <f>RSI!A2682</f>
        <v>45915</v>
      </c>
      <c r="B2682" s="2">
        <f>RSI!B2682</f>
        <v>4.55</v>
      </c>
      <c r="C2682" s="2">
        <f>RSI!I2682</f>
        <v>52.273125483738276</v>
      </c>
      <c r="D2682" s="2">
        <f>MACD!E2682</f>
        <v>8.4858812395882666E-3</v>
      </c>
      <c r="E2682" s="2">
        <f>MACD!F2682</f>
        <v>1.2291923057128167E-2</v>
      </c>
      <c r="F2682" s="2">
        <f>'Moving Avg'!D2682</f>
        <v>4.4719999999999995</v>
      </c>
      <c r="G2682" s="2">
        <f>'Moving Avg'!F2682</f>
        <v>4.516</v>
      </c>
      <c r="H2682" s="2">
        <f>'Moving Avg'!G2682</f>
        <v>4.5452000000000004</v>
      </c>
      <c r="I2682" s="2">
        <f>'Moving Avg'!H2682</f>
        <v>4.6381500000000013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45</v>
      </c>
      <c r="O2682" s="8">
        <f t="shared" si="412"/>
        <v>0</v>
      </c>
      <c r="P2682" s="8">
        <f t="shared" si="413"/>
        <v>16.5</v>
      </c>
      <c r="Q2682" s="9">
        <f t="shared" si="414"/>
        <v>26.975000000000001</v>
      </c>
      <c r="R2682" s="9">
        <f t="shared" si="415"/>
        <v>18.125</v>
      </c>
      <c r="S2682" s="9">
        <f t="shared" si="416"/>
        <v>17.925000000000001</v>
      </c>
      <c r="T2682" s="9">
        <f t="shared" si="417"/>
        <v>21.625</v>
      </c>
      <c r="U2682" s="8">
        <f t="shared" si="418"/>
        <v>21.008333333333336</v>
      </c>
      <c r="V2682" s="8">
        <f t="shared" si="419"/>
        <v>21.162500000000001</v>
      </c>
    </row>
    <row r="2683" spans="1:22" ht="13.5" x14ac:dyDescent="0.25">
      <c r="A2683" s="3">
        <f>RSI!A2683</f>
        <v>45916</v>
      </c>
      <c r="B2683" s="2">
        <f>RSI!B2683</f>
        <v>4.47</v>
      </c>
      <c r="C2683" s="2">
        <f>RSI!I2683</f>
        <v>47.568501422734897</v>
      </c>
      <c r="D2683" s="2">
        <f>MACD!E2683</f>
        <v>1.7593178039868818E-2</v>
      </c>
      <c r="E2683" s="2">
        <f>MACD!F2683</f>
        <v>1.3352174053676297E-2</v>
      </c>
      <c r="F2683" s="2">
        <f>'Moving Avg'!D2683</f>
        <v>4.4539999999999997</v>
      </c>
      <c r="G2683" s="2">
        <f>'Moving Avg'!F2683</f>
        <v>4.5114999999999998</v>
      </c>
      <c r="H2683" s="2">
        <f>'Moving Avg'!G2683</f>
        <v>4.5446</v>
      </c>
      <c r="I2683" s="2">
        <f>'Moving Avg'!H2683</f>
        <v>4.6370500000000012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0</v>
      </c>
      <c r="P2683" s="8">
        <f t="shared" si="413"/>
        <v>16.5</v>
      </c>
      <c r="Q2683" s="9">
        <f t="shared" si="414"/>
        <v>11.225</v>
      </c>
      <c r="R2683" s="9">
        <f t="shared" si="415"/>
        <v>9.125</v>
      </c>
      <c r="S2683" s="9">
        <f t="shared" si="416"/>
        <v>11.175000000000001</v>
      </c>
      <c r="T2683" s="9">
        <f t="shared" si="417"/>
        <v>10.375</v>
      </c>
      <c r="U2683" s="8">
        <f t="shared" si="418"/>
        <v>10.508333333333335</v>
      </c>
      <c r="V2683" s="8">
        <f t="shared" si="419"/>
        <v>10.475000000000001</v>
      </c>
    </row>
    <row r="2684" spans="1:22" ht="13.5" x14ac:dyDescent="0.25">
      <c r="A2684" s="3">
        <f>RSI!A2684</f>
        <v>45917</v>
      </c>
      <c r="B2684" s="2">
        <f>RSI!B2684</f>
        <v>4.47</v>
      </c>
      <c r="C2684" s="2">
        <f>RSI!I2684</f>
        <v>47.568501422734904</v>
      </c>
      <c r="D2684" s="2">
        <f>MACD!E2684</f>
        <v>2.4015211965560113E-2</v>
      </c>
      <c r="E2684" s="2">
        <f>MACD!F2684</f>
        <v>1.548478163605306E-2</v>
      </c>
      <c r="F2684" s="2">
        <f>'Moving Avg'!D2684</f>
        <v>4.4379999999999997</v>
      </c>
      <c r="G2684" s="2">
        <f>'Moving Avg'!F2684</f>
        <v>4.5069999999999997</v>
      </c>
      <c r="H2684" s="2">
        <f>'Moving Avg'!G2684</f>
        <v>4.5440000000000005</v>
      </c>
      <c r="I2684" s="2">
        <f>'Moving Avg'!H2684</f>
        <v>4.6360000000000019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0</v>
      </c>
      <c r="P2684" s="8">
        <f t="shared" si="413"/>
        <v>16.5</v>
      </c>
      <c r="Q2684" s="9">
        <f t="shared" si="414"/>
        <v>11.225</v>
      </c>
      <c r="R2684" s="9">
        <f t="shared" si="415"/>
        <v>9.125</v>
      </c>
      <c r="S2684" s="9">
        <f t="shared" si="416"/>
        <v>11.175000000000001</v>
      </c>
      <c r="T2684" s="9">
        <f t="shared" si="417"/>
        <v>10.375</v>
      </c>
      <c r="U2684" s="8">
        <f t="shared" si="418"/>
        <v>10.508333333333335</v>
      </c>
      <c r="V2684" s="8">
        <f t="shared" si="419"/>
        <v>10.475000000000001</v>
      </c>
    </row>
    <row r="2685" spans="1:22" ht="13.5" x14ac:dyDescent="0.25">
      <c r="A2685" s="3">
        <f>RSI!A2685</f>
        <v>45918</v>
      </c>
      <c r="B2685" s="2">
        <f>RSI!B2685</f>
        <v>4.4400000000000004</v>
      </c>
      <c r="C2685" s="2">
        <f>RSI!I2685</f>
        <v>45.776693264766195</v>
      </c>
      <c r="D2685" s="2">
        <f>MACD!E2685</f>
        <v>3.0368483993203021E-2</v>
      </c>
      <c r="E2685" s="2">
        <f>MACD!F2685</f>
        <v>1.8461522107483055E-2</v>
      </c>
      <c r="F2685" s="2">
        <f>'Moving Avg'!D2685</f>
        <v>4.4459999999999997</v>
      </c>
      <c r="G2685" s="2">
        <f>'Moving Avg'!F2685</f>
        <v>4.5009999999999994</v>
      </c>
      <c r="H2685" s="2">
        <f>'Moving Avg'!G2685</f>
        <v>4.5414000000000003</v>
      </c>
      <c r="I2685" s="2">
        <f>'Moving Avg'!H2685</f>
        <v>4.6362000000000023</v>
      </c>
      <c r="J2685" s="6" t="str">
        <f>OBV!F2685</f>
        <v>BEARISH</v>
      </c>
      <c r="K2685" s="6" t="str">
        <f>OBV!G2685</f>
        <v>NEUTRAL</v>
      </c>
      <c r="L2685" s="6" t="str">
        <f>OBV!H2685</f>
        <v>BEARISH DIVERGENCE</v>
      </c>
      <c r="M2685" s="8">
        <f t="shared" si="410"/>
        <v>25</v>
      </c>
      <c r="N2685" s="8">
        <f t="shared" si="411"/>
        <v>0</v>
      </c>
      <c r="O2685" s="8">
        <f t="shared" si="412"/>
        <v>0</v>
      </c>
      <c r="P2685" s="8">
        <f t="shared" si="413"/>
        <v>16.5</v>
      </c>
      <c r="Q2685" s="9">
        <f t="shared" si="414"/>
        <v>11.225</v>
      </c>
      <c r="R2685" s="9">
        <f t="shared" si="415"/>
        <v>9.125</v>
      </c>
      <c r="S2685" s="9">
        <f t="shared" si="416"/>
        <v>11.175000000000001</v>
      </c>
      <c r="T2685" s="9">
        <f t="shared" si="417"/>
        <v>10.375</v>
      </c>
      <c r="U2685" s="8">
        <f t="shared" si="418"/>
        <v>10.508333333333335</v>
      </c>
      <c r="V2685" s="8">
        <f t="shared" si="419"/>
        <v>10.475000000000001</v>
      </c>
    </row>
    <row r="2686" spans="1:22" ht="13.5" x14ac:dyDescent="0.35">
      <c r="A2686" s="3">
        <f>RSI!A2686</f>
        <v>45919</v>
      </c>
      <c r="B2686" s="4">
        <f>RSI!B2686</f>
        <v>4.54</v>
      </c>
      <c r="C2686" s="2">
        <f>RSI!I2686</f>
        <v>52.235348230170295</v>
      </c>
      <c r="D2686" s="2">
        <f>MACD!E2686</f>
        <v>3.1809155992147176E-2</v>
      </c>
      <c r="E2686" s="2">
        <f>MACD!F2686</f>
        <v>2.113104888441588E-2</v>
      </c>
      <c r="F2686" s="2">
        <f>'Moving Avg'!D2686</f>
        <v>4.4939999999999998</v>
      </c>
      <c r="G2686" s="2">
        <f>'Moving Avg'!F2686</f>
        <v>4.51</v>
      </c>
      <c r="H2686" s="2">
        <f>'Moving Avg'!G2686</f>
        <v>4.5402000000000005</v>
      </c>
      <c r="I2686" s="2">
        <f>'Moving Avg'!H2686</f>
        <v>4.6360500000000027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  <c r="M2686" s="8">
        <f t="shared" si="410"/>
        <v>25</v>
      </c>
      <c r="N2686" s="8">
        <f t="shared" si="411"/>
        <v>0</v>
      </c>
      <c r="O2686" s="8">
        <f t="shared" si="412"/>
        <v>0</v>
      </c>
      <c r="P2686" s="8">
        <f t="shared" si="413"/>
        <v>83.5</v>
      </c>
      <c r="Q2686" s="9">
        <f t="shared" si="414"/>
        <v>21.274999999999999</v>
      </c>
      <c r="R2686" s="9">
        <f t="shared" si="415"/>
        <v>25.875</v>
      </c>
      <c r="S2686" s="9">
        <f t="shared" si="416"/>
        <v>41.325000000000003</v>
      </c>
      <c r="T2686" s="9">
        <f t="shared" si="417"/>
        <v>27.125</v>
      </c>
      <c r="U2686" s="8">
        <f t="shared" si="418"/>
        <v>29.491666666666664</v>
      </c>
      <c r="V2686" s="8">
        <f t="shared" si="419"/>
        <v>28.9</v>
      </c>
    </row>
    <row r="2687" spans="1:22" ht="13.5" x14ac:dyDescent="0.35">
      <c r="A2687" s="3">
        <f>RSI!A2687</f>
        <v>45922</v>
      </c>
      <c r="B2687" s="4">
        <f>RSI!B2687</f>
        <v>4.54</v>
      </c>
      <c r="C2687" s="2">
        <f>RSI!I2687</f>
        <v>52.235348230170295</v>
      </c>
      <c r="D2687" s="2">
        <f>MACD!E2687</f>
        <v>3.2803310338987757E-2</v>
      </c>
      <c r="E2687" s="2">
        <f>MACD!F2687</f>
        <v>2.3465501175330257E-2</v>
      </c>
      <c r="F2687" s="2">
        <f>'Moving Avg'!D2687</f>
        <v>4.4919999999999991</v>
      </c>
      <c r="G2687" s="2">
        <f>'Moving Avg'!F2687</f>
        <v>4.5090000000000003</v>
      </c>
      <c r="H2687" s="2">
        <f>'Moving Avg'!G2687</f>
        <v>4.5389999999999997</v>
      </c>
      <c r="I2687" s="2">
        <f>'Moving Avg'!H2687</f>
        <v>4.6355000000000022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0</v>
      </c>
      <c r="P2687" s="8">
        <f t="shared" si="413"/>
        <v>16.5</v>
      </c>
      <c r="Q2687" s="9">
        <f t="shared" si="414"/>
        <v>11.225</v>
      </c>
      <c r="R2687" s="9">
        <f t="shared" si="415"/>
        <v>9.125</v>
      </c>
      <c r="S2687" s="9">
        <f t="shared" si="416"/>
        <v>11.175000000000001</v>
      </c>
      <c r="T2687" s="9">
        <f t="shared" si="417"/>
        <v>10.375</v>
      </c>
      <c r="U2687" s="8">
        <f t="shared" si="418"/>
        <v>10.508333333333335</v>
      </c>
      <c r="V2687" s="8">
        <f t="shared" si="419"/>
        <v>10.475000000000001</v>
      </c>
    </row>
    <row r="2688" spans="1:22" ht="13.5" x14ac:dyDescent="0.35">
      <c r="A2688" s="3">
        <f>RSI!A2688</f>
        <v>45923</v>
      </c>
      <c r="B2688" s="4">
        <f>RSI!B2688</f>
        <v>4.53</v>
      </c>
      <c r="C2688" s="2">
        <f>RSI!I2688</f>
        <v>51.523591503244546</v>
      </c>
      <c r="D2688" s="2">
        <f>MACD!E2688</f>
        <v>3.4177040264985692E-2</v>
      </c>
      <c r="E2688" s="2">
        <f>MACD!F2688</f>
        <v>2.5607808993261347E-2</v>
      </c>
      <c r="F2688" s="2">
        <f>'Moving Avg'!D2688</f>
        <v>4.5039999999999996</v>
      </c>
      <c r="G2688" s="2">
        <f>'Moving Avg'!F2688</f>
        <v>4.5075000000000003</v>
      </c>
      <c r="H2688" s="2">
        <f>'Moving Avg'!G2688</f>
        <v>4.5375999999999994</v>
      </c>
      <c r="I2688" s="2">
        <f>'Moving Avg'!H2688</f>
        <v>4.6349500000000008</v>
      </c>
      <c r="J2688" s="6" t="str">
        <f>OBV!F2688</f>
        <v>BEARISH</v>
      </c>
      <c r="K2688" s="6" t="str">
        <f>OBV!G2688</f>
        <v>NEUTRAL</v>
      </c>
      <c r="L2688" s="6" t="str">
        <f>OBV!H2688</f>
        <v>BEARISH DIVERGENCE</v>
      </c>
      <c r="M2688" s="8">
        <f t="shared" si="410"/>
        <v>25</v>
      </c>
      <c r="N2688" s="8">
        <f t="shared" si="411"/>
        <v>0</v>
      </c>
      <c r="O2688" s="8">
        <f t="shared" si="412"/>
        <v>0</v>
      </c>
      <c r="P2688" s="8">
        <f t="shared" si="413"/>
        <v>16.5</v>
      </c>
      <c r="Q2688" s="9">
        <f t="shared" si="414"/>
        <v>11.225</v>
      </c>
      <c r="R2688" s="9">
        <f t="shared" si="415"/>
        <v>9.125</v>
      </c>
      <c r="S2688" s="9">
        <f t="shared" si="416"/>
        <v>11.175000000000001</v>
      </c>
      <c r="T2688" s="9">
        <f t="shared" si="417"/>
        <v>10.375</v>
      </c>
      <c r="U2688" s="8">
        <f t="shared" si="418"/>
        <v>10.508333333333335</v>
      </c>
      <c r="V2688" s="8">
        <f t="shared" si="419"/>
        <v>10.475000000000001</v>
      </c>
    </row>
    <row r="2689" spans="1:22" ht="13.5" x14ac:dyDescent="0.35">
      <c r="A2689" s="3">
        <f>RSI!A2689</f>
        <v>45924</v>
      </c>
      <c r="B2689" s="4">
        <f>RSI!B2689</f>
        <v>4.53</v>
      </c>
      <c r="C2689" s="2">
        <f>RSI!I2689</f>
        <v>51.523591503244546</v>
      </c>
      <c r="D2689" s="2">
        <f>MACD!E2689</f>
        <v>3.3667261258117698E-2</v>
      </c>
      <c r="E2689" s="2">
        <f>MACD!F2689</f>
        <v>2.7219699446232617E-2</v>
      </c>
      <c r="F2689" s="2">
        <f>'Moving Avg'!D2689</f>
        <v>4.516</v>
      </c>
      <c r="G2689" s="2">
        <f>'Moving Avg'!F2689</f>
        <v>4.5090000000000003</v>
      </c>
      <c r="H2689" s="2">
        <f>'Moving Avg'!G2689</f>
        <v>4.5361999999999991</v>
      </c>
      <c r="I2689" s="2">
        <f>'Moving Avg'!H2689</f>
        <v>4.6344500000000011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  <c r="M2689" s="8">
        <f t="shared" si="410"/>
        <v>25</v>
      </c>
      <c r="N2689" s="8">
        <f t="shared" si="411"/>
        <v>0</v>
      </c>
      <c r="O2689" s="8">
        <f t="shared" si="412"/>
        <v>0</v>
      </c>
      <c r="P2689" s="8">
        <f t="shared" si="413"/>
        <v>16.5</v>
      </c>
      <c r="Q2689" s="9">
        <f t="shared" si="414"/>
        <v>11.225</v>
      </c>
      <c r="R2689" s="9">
        <f t="shared" si="415"/>
        <v>9.125</v>
      </c>
      <c r="S2689" s="9">
        <f t="shared" si="416"/>
        <v>11.175000000000001</v>
      </c>
      <c r="T2689" s="9">
        <f t="shared" si="417"/>
        <v>10.375</v>
      </c>
      <c r="U2689" s="8">
        <f t="shared" si="418"/>
        <v>10.508333333333335</v>
      </c>
      <c r="V2689" s="8">
        <f t="shared" si="419"/>
        <v>10.475000000000001</v>
      </c>
    </row>
    <row r="2690" spans="1:22" ht="13.5" x14ac:dyDescent="0.35">
      <c r="A2690" s="3">
        <f>RSI!A2690</f>
        <v>45925</v>
      </c>
      <c r="B2690" s="4">
        <f>RSI!B2690</f>
        <v>4.53</v>
      </c>
      <c r="C2690" s="2">
        <f>RSI!I2690</f>
        <v>51.523591503244546</v>
      </c>
      <c r="D2690" s="2">
        <f>MACD!E2690</f>
        <v>1.0035186409339758E-2</v>
      </c>
      <c r="E2690" s="2">
        <f>MACD!F2690</f>
        <v>2.3782796838854047E-2</v>
      </c>
      <c r="F2690" s="2">
        <f>'Moving Avg'!D2690</f>
        <v>4.5340000000000007</v>
      </c>
      <c r="G2690" s="2">
        <f>'Moving Avg'!F2690</f>
        <v>4.5084999999999997</v>
      </c>
      <c r="H2690" s="2">
        <f>'Moving Avg'!G2690</f>
        <v>4.5347999999999997</v>
      </c>
      <c r="I2690" s="2">
        <f>'Moving Avg'!H2690</f>
        <v>4.6338500000000007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  <c r="M2690" s="8">
        <f t="shared" si="410"/>
        <v>25</v>
      </c>
      <c r="N2690" s="8">
        <f t="shared" si="411"/>
        <v>45</v>
      </c>
      <c r="O2690" s="8">
        <f t="shared" si="412"/>
        <v>0</v>
      </c>
      <c r="P2690" s="8">
        <f t="shared" si="413"/>
        <v>16.5</v>
      </c>
      <c r="Q2690" s="9">
        <f t="shared" si="414"/>
        <v>26.975000000000001</v>
      </c>
      <c r="R2690" s="9">
        <f t="shared" si="415"/>
        <v>18.125</v>
      </c>
      <c r="S2690" s="9">
        <f t="shared" si="416"/>
        <v>17.925000000000001</v>
      </c>
      <c r="T2690" s="9">
        <f t="shared" si="417"/>
        <v>21.625</v>
      </c>
      <c r="U2690" s="8">
        <f t="shared" si="418"/>
        <v>21.008333333333336</v>
      </c>
      <c r="V2690" s="8">
        <f t="shared" si="419"/>
        <v>21.162500000000001</v>
      </c>
    </row>
    <row r="2691" spans="1:22" ht="13.5" x14ac:dyDescent="0.35">
      <c r="A2691" s="3">
        <f>RSI!A2691</f>
        <v>45926</v>
      </c>
      <c r="B2691" s="4">
        <f>RSI!B2691</f>
        <v>4.53</v>
      </c>
      <c r="C2691" s="2">
        <f>RSI!I2691</f>
        <v>51.523591503244546</v>
      </c>
      <c r="D2691" s="2">
        <f>MACD!E2691</f>
        <v>-2.5460429912743443E-2</v>
      </c>
      <c r="E2691" s="2">
        <f>MACD!F2691</f>
        <v>1.3934151488534552E-2</v>
      </c>
      <c r="F2691" s="2">
        <f>'Moving Avg'!D2691</f>
        <v>4.5320000000000009</v>
      </c>
      <c r="G2691" s="2">
        <f>'Moving Avg'!F2691</f>
        <v>4.508</v>
      </c>
      <c r="H2691" s="2">
        <f>'Moving Avg'!G2691</f>
        <v>4.5334000000000003</v>
      </c>
      <c r="I2691" s="2">
        <f>'Moving Avg'!H2691</f>
        <v>4.6333500000000001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  <c r="M2691" s="8">
        <f t="shared" si="410"/>
        <v>25</v>
      </c>
      <c r="N2691" s="8">
        <f t="shared" si="411"/>
        <v>100</v>
      </c>
      <c r="O2691" s="8">
        <f t="shared" si="412"/>
        <v>0</v>
      </c>
      <c r="P2691" s="8">
        <f t="shared" si="413"/>
        <v>16.5</v>
      </c>
      <c r="Q2691" s="9">
        <f t="shared" ref="Q2691:Q2693" si="420">0.35*M2691+N2691*0.35+O2691*0.15+P2691*0.15</f>
        <v>46.225000000000001</v>
      </c>
      <c r="R2691" s="9">
        <f t="shared" ref="R2691:R2693" si="421">M2691*0.2+N2691*0.2+O2691*0.35+P2691*0.25</f>
        <v>29.125</v>
      </c>
      <c r="S2691" s="9">
        <f t="shared" ref="S2691:S2693" si="422">M2691*0.15+N2691*0.15+O2691*0.25+P2691*0.45</f>
        <v>26.175000000000001</v>
      </c>
      <c r="T2691" s="9">
        <f t="shared" ref="T2691:T2693" si="423">0.25*SUM(M2691:P2691)</f>
        <v>35.375</v>
      </c>
      <c r="U2691" s="8">
        <f t="shared" ref="U2691:U2693" si="424">SUM(Q2691:S2691)/3</f>
        <v>33.841666666666661</v>
      </c>
      <c r="V2691" s="8">
        <f t="shared" ref="V2691:V2693" si="425">SUM(Q2691:T2691)/4</f>
        <v>34.224999999999994</v>
      </c>
    </row>
    <row r="2692" spans="1:22" ht="13.5" x14ac:dyDescent="0.35">
      <c r="A2692" s="3">
        <f>RSI!A2692</f>
        <v>45929</v>
      </c>
      <c r="B2692" s="4">
        <f>RSI!B2692</f>
        <v>4.53</v>
      </c>
      <c r="C2692" s="2">
        <f>RSI!I2692</f>
        <v>51.523591503244546</v>
      </c>
      <c r="D2692" s="2">
        <f>MACD!E2692</f>
        <v>-1.7139782530755099E-2</v>
      </c>
      <c r="E2692" s="2">
        <f>MACD!F2692</f>
        <v>7.7193646846766221E-3</v>
      </c>
      <c r="F2692" s="2">
        <f>'Moving Avg'!D2692</f>
        <v>4.53</v>
      </c>
      <c r="G2692" s="2">
        <f>'Moving Avg'!F2692</f>
        <v>4.5119999999999996</v>
      </c>
      <c r="H2692" s="2">
        <f>'Moving Avg'!G2692</f>
        <v>4.5330000000000004</v>
      </c>
      <c r="I2692" s="2">
        <f>'Moving Avg'!H2692</f>
        <v>4.6328000000000005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25</v>
      </c>
      <c r="N2692" s="8">
        <f t="shared" si="411"/>
        <v>100</v>
      </c>
      <c r="O2692" s="8">
        <f t="shared" si="412"/>
        <v>0</v>
      </c>
      <c r="P2692" s="8">
        <f t="shared" si="413"/>
        <v>16.5</v>
      </c>
      <c r="Q2692" s="9">
        <f t="shared" si="420"/>
        <v>46.225000000000001</v>
      </c>
      <c r="R2692" s="9">
        <f t="shared" si="421"/>
        <v>29.125</v>
      </c>
      <c r="S2692" s="9">
        <f t="shared" si="422"/>
        <v>26.175000000000001</v>
      </c>
      <c r="T2692" s="9">
        <f t="shared" si="423"/>
        <v>35.375</v>
      </c>
      <c r="U2692" s="8">
        <f t="shared" si="424"/>
        <v>33.841666666666661</v>
      </c>
      <c r="V2692" s="8">
        <f t="shared" si="425"/>
        <v>34.224999999999994</v>
      </c>
    </row>
    <row r="2693" spans="1:22" ht="13.5" x14ac:dyDescent="0.35">
      <c r="A2693" s="3">
        <f>RSI!A2693</f>
        <v>45930</v>
      </c>
      <c r="B2693" s="4">
        <f>RSI!B2693</f>
        <v>4.49</v>
      </c>
      <c r="C2693" s="2">
        <f>RSI!I2693</f>
        <v>47.753469336371602</v>
      </c>
      <c r="D2693" s="2">
        <f>MACD!E2693</f>
        <v>-1.9542240763889218E-2</v>
      </c>
      <c r="E2693" s="2">
        <f>MACD!F2693</f>
        <v>2.2670435949634542E-3</v>
      </c>
      <c r="F2693" s="2">
        <f>'Moving Avg'!D2693</f>
        <v>4.5220000000000002</v>
      </c>
      <c r="G2693" s="2">
        <f>'Moving Avg'!F2693</f>
        <v>4.5084999999999997</v>
      </c>
      <c r="H2693" s="2">
        <f>'Moving Avg'!G2693</f>
        <v>4.5308000000000019</v>
      </c>
      <c r="I2693" s="2">
        <f>'Moving Avg'!H2693</f>
        <v>4.6320500000000013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100</v>
      </c>
      <c r="O2693" s="8">
        <f t="shared" si="412"/>
        <v>0</v>
      </c>
      <c r="P2693" s="8">
        <f t="shared" si="413"/>
        <v>0</v>
      </c>
      <c r="Q2693" s="9">
        <f t="shared" si="420"/>
        <v>43.75</v>
      </c>
      <c r="R2693" s="9">
        <f t="shared" si="421"/>
        <v>25</v>
      </c>
      <c r="S2693" s="9">
        <f t="shared" si="422"/>
        <v>18.75</v>
      </c>
      <c r="T2693" s="9">
        <f t="shared" si="423"/>
        <v>31.25</v>
      </c>
      <c r="U2693" s="8">
        <f t="shared" si="424"/>
        <v>29.166666666666668</v>
      </c>
      <c r="V2693" s="8">
        <f t="shared" si="425"/>
        <v>29.6875</v>
      </c>
    </row>
    <row r="2694" spans="1:22" ht="13.5" x14ac:dyDescent="0.35">
      <c r="A2694" s="3">
        <f>RSI!A2694</f>
        <v>45931</v>
      </c>
      <c r="B2694" s="4">
        <f>RSI!B2694</f>
        <v>4.4400000000000004</v>
      </c>
      <c r="C2694" s="2">
        <f>RSI!I2694</f>
        <v>43.471454544821647</v>
      </c>
      <c r="D2694" s="2">
        <f>MACD!E2694</f>
        <v>-1.7726021536129899E-2</v>
      </c>
      <c r="E2694" s="2">
        <f>MACD!F2694</f>
        <v>-1.7315694312552165E-3</v>
      </c>
      <c r="F2694" s="2">
        <f>'Moving Avg'!D2694</f>
        <v>4.5039999999999996</v>
      </c>
      <c r="G2694" s="2">
        <f>'Moving Avg'!F2694</f>
        <v>4.5029999999999992</v>
      </c>
      <c r="H2694" s="2">
        <f>'Moving Avg'!G2694</f>
        <v>4.5276000000000014</v>
      </c>
      <c r="I2694" s="2">
        <f>'Moving Avg'!H2694</f>
        <v>4.6311500000000017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45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24.5</v>
      </c>
      <c r="R2694" s="9">
        <f t="shared" ref="R2694:R2706" si="431">M2694*0.2+N2694*0.2+O2694*0.35+P2694*0.25</f>
        <v>14</v>
      </c>
      <c r="S2694" s="9">
        <f t="shared" ref="S2694:S2706" si="432">M2694*0.15+N2694*0.15+O2694*0.25+P2694*0.45</f>
        <v>10.5</v>
      </c>
      <c r="T2694" s="9">
        <f t="shared" ref="T2694:T2706" si="433">0.25*SUM(M2694:P2694)</f>
        <v>17.5</v>
      </c>
      <c r="U2694" s="8">
        <f t="shared" ref="U2694:U2706" si="434">SUM(Q2694:S2694)/3</f>
        <v>16.333333333333332</v>
      </c>
      <c r="V2694" s="8">
        <f t="shared" ref="V2694:V2706" si="435">SUM(Q2694:T2694)/4</f>
        <v>16.625</v>
      </c>
    </row>
    <row r="2695" spans="1:22" ht="13.5" x14ac:dyDescent="0.35">
      <c r="A2695" s="3">
        <f>RSI!A2695</f>
        <v>45932</v>
      </c>
      <c r="B2695" s="4">
        <f>RSI!B2695</f>
        <v>4.4400000000000004</v>
      </c>
      <c r="C2695" s="2">
        <f>RSI!I2695</f>
        <v>43.471454544821647</v>
      </c>
      <c r="D2695" s="2">
        <f>MACD!E2695</f>
        <v>-2.037455608376959E-2</v>
      </c>
      <c r="E2695" s="2">
        <f>MACD!F2695</f>
        <v>-5.4601667617580913E-3</v>
      </c>
      <c r="F2695" s="2">
        <f>'Moving Avg'!D2695</f>
        <v>4.4860000000000007</v>
      </c>
      <c r="G2695" s="2">
        <f>'Moving Avg'!F2695</f>
        <v>4.4979999999999993</v>
      </c>
      <c r="H2695" s="2">
        <f>'Moving Avg'!G2695</f>
        <v>4.5244000000000009</v>
      </c>
      <c r="I2695" s="2">
        <f>'Moving Avg'!H2695</f>
        <v>4.6303500000000017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25</v>
      </c>
      <c r="N2695" s="8">
        <f t="shared" si="427"/>
        <v>45</v>
      </c>
      <c r="O2695" s="8">
        <f t="shared" si="428"/>
        <v>0</v>
      </c>
      <c r="P2695" s="8">
        <f t="shared" si="429"/>
        <v>0</v>
      </c>
      <c r="Q2695" s="9">
        <f t="shared" si="430"/>
        <v>24.5</v>
      </c>
      <c r="R2695" s="9">
        <f t="shared" si="431"/>
        <v>14</v>
      </c>
      <c r="S2695" s="9">
        <f t="shared" si="432"/>
        <v>10.5</v>
      </c>
      <c r="T2695" s="9">
        <f t="shared" si="433"/>
        <v>17.5</v>
      </c>
      <c r="U2695" s="8">
        <f t="shared" si="434"/>
        <v>16.333333333333332</v>
      </c>
      <c r="V2695" s="8">
        <f t="shared" si="435"/>
        <v>16.625</v>
      </c>
    </row>
    <row r="2696" spans="1:22" ht="13.5" x14ac:dyDescent="0.35">
      <c r="A2696" s="3">
        <f>RSI!A2696</f>
        <v>45933</v>
      </c>
      <c r="B2696" s="4">
        <f>RSI!B2696</f>
        <v>4.51</v>
      </c>
      <c r="C2696" s="2">
        <f>RSI!I2696</f>
        <v>50.655648985536182</v>
      </c>
      <c r="D2696" s="2">
        <f>MACD!E2696</f>
        <v>-1.2017999890794329E-2</v>
      </c>
      <c r="E2696" s="2">
        <f>MACD!F2696</f>
        <v>-6.7717333875653386E-3</v>
      </c>
      <c r="F2696" s="2">
        <f>'Moving Avg'!D2696</f>
        <v>4.4820000000000011</v>
      </c>
      <c r="G2696" s="2">
        <f>'Moving Avg'!F2696</f>
        <v>4.4954999999999998</v>
      </c>
      <c r="H2696" s="2">
        <f>'Moving Avg'!G2696</f>
        <v>4.527400000000001</v>
      </c>
      <c r="I2696" s="2">
        <f>'Moving Avg'!H2696</f>
        <v>4.6298000000000012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45</v>
      </c>
      <c r="O2696" s="8">
        <f t="shared" si="428"/>
        <v>0</v>
      </c>
      <c r="P2696" s="8">
        <f t="shared" si="429"/>
        <v>0</v>
      </c>
      <c r="Q2696" s="9">
        <f t="shared" si="430"/>
        <v>24.5</v>
      </c>
      <c r="R2696" s="9">
        <f t="shared" si="431"/>
        <v>14</v>
      </c>
      <c r="S2696" s="9">
        <f t="shared" si="432"/>
        <v>10.5</v>
      </c>
      <c r="T2696" s="9">
        <f t="shared" si="433"/>
        <v>17.5</v>
      </c>
      <c r="U2696" s="8">
        <f t="shared" si="434"/>
        <v>16.333333333333332</v>
      </c>
      <c r="V2696" s="8">
        <f t="shared" si="435"/>
        <v>16.625</v>
      </c>
    </row>
    <row r="2697" spans="1:22" ht="13.5" x14ac:dyDescent="0.35">
      <c r="A2697" s="3">
        <f>RSI!A2697</f>
        <v>45936</v>
      </c>
      <c r="B2697" s="4">
        <f>RSI!B2697</f>
        <v>4.49</v>
      </c>
      <c r="C2697" s="2">
        <f>RSI!I2697</f>
        <v>48.749330065791831</v>
      </c>
      <c r="D2697" s="2">
        <f>MACD!E2697</f>
        <v>-3.5105213932702384E-3</v>
      </c>
      <c r="E2697" s="2">
        <f>MACD!F2697</f>
        <v>-6.1194909887063191E-3</v>
      </c>
      <c r="F2697" s="2">
        <f>'Moving Avg'!D2697</f>
        <v>4.4740000000000011</v>
      </c>
      <c r="G2697" s="2">
        <f>'Moving Avg'!F2697</f>
        <v>4.4919999999999991</v>
      </c>
      <c r="H2697" s="2">
        <f>'Moving Avg'!G2697</f>
        <v>4.5256000000000007</v>
      </c>
      <c r="I2697" s="2">
        <f>'Moving Avg'!H2697</f>
        <v>4.629150000000001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8.75</v>
      </c>
      <c r="R2697" s="9">
        <f t="shared" si="431"/>
        <v>5</v>
      </c>
      <c r="S2697" s="9">
        <f t="shared" si="432"/>
        <v>3.75</v>
      </c>
      <c r="T2697" s="9">
        <f t="shared" si="433"/>
        <v>6.25</v>
      </c>
      <c r="U2697" s="8">
        <f t="shared" si="434"/>
        <v>5.833333333333333</v>
      </c>
      <c r="V2697" s="8">
        <f t="shared" si="435"/>
        <v>5.9375</v>
      </c>
    </row>
    <row r="2698" spans="1:22" ht="13.5" x14ac:dyDescent="0.35">
      <c r="A2698" s="3">
        <f>RSI!A2698</f>
        <v>45937</v>
      </c>
      <c r="B2698" s="4">
        <f>RSI!B2698</f>
        <v>4.49</v>
      </c>
      <c r="C2698" s="2">
        <f>RSI!I2698</f>
        <v>48.749330065791831</v>
      </c>
      <c r="D2698" s="2">
        <f>MACD!E2698</f>
        <v>2.226226961123956E-3</v>
      </c>
      <c r="E2698" s="2">
        <f>MACD!F2698</f>
        <v>-4.4503473987402642E-3</v>
      </c>
      <c r="F2698" s="2">
        <f>'Moving Avg'!D2698</f>
        <v>4.4740000000000011</v>
      </c>
      <c r="G2698" s="2">
        <f>'Moving Avg'!F2698</f>
        <v>4.4885000000000002</v>
      </c>
      <c r="H2698" s="2">
        <f>'Moving Avg'!G2698</f>
        <v>4.5238000000000014</v>
      </c>
      <c r="I2698" s="2">
        <f>'Moving Avg'!H2698</f>
        <v>4.6288500000000008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  <c r="M2698" s="8">
        <f t="shared" si="426"/>
        <v>25</v>
      </c>
      <c r="N2698" s="8">
        <f t="shared" si="427"/>
        <v>0</v>
      </c>
      <c r="O2698" s="8">
        <f t="shared" si="428"/>
        <v>0</v>
      </c>
      <c r="P2698" s="8">
        <f t="shared" si="429"/>
        <v>0</v>
      </c>
      <c r="Q2698" s="9">
        <f t="shared" si="430"/>
        <v>8.75</v>
      </c>
      <c r="R2698" s="9">
        <f t="shared" si="431"/>
        <v>5</v>
      </c>
      <c r="S2698" s="9">
        <f t="shared" si="432"/>
        <v>3.75</v>
      </c>
      <c r="T2698" s="9">
        <f t="shared" si="433"/>
        <v>6.25</v>
      </c>
      <c r="U2698" s="8">
        <f t="shared" si="434"/>
        <v>5.833333333333333</v>
      </c>
      <c r="V2698" s="8">
        <f t="shared" si="435"/>
        <v>5.9375</v>
      </c>
    </row>
    <row r="2699" spans="1:22" ht="13.5" x14ac:dyDescent="0.35">
      <c r="A2699" s="3">
        <f>RSI!A2699</f>
        <v>45938</v>
      </c>
      <c r="B2699" s="4">
        <f>RSI!B2699</f>
        <v>4.49</v>
      </c>
      <c r="C2699" s="2">
        <f>RSI!I2699</f>
        <v>48.749330065791831</v>
      </c>
      <c r="D2699" s="2">
        <f>MACD!E2699</f>
        <v>7.1513007207082424E-3</v>
      </c>
      <c r="E2699" s="2">
        <f>MACD!F2699</f>
        <v>-2.1300177748505627E-3</v>
      </c>
      <c r="F2699" s="2">
        <f>'Moving Avg'!D2699</f>
        <v>4.484</v>
      </c>
      <c r="G2699" s="2">
        <f>'Moving Avg'!F2699</f>
        <v>4.4855</v>
      </c>
      <c r="H2699" s="2">
        <f>'Moving Avg'!G2699</f>
        <v>4.522000000000002</v>
      </c>
      <c r="I2699" s="2">
        <f>'Moving Avg'!H2699</f>
        <v>4.6280500000000009</v>
      </c>
      <c r="J2699" s="6" t="str">
        <f>OBV!F2699</f>
        <v>BEARISH</v>
      </c>
      <c r="K2699" s="6" t="str">
        <f>OBV!G2699</f>
        <v>WEAK</v>
      </c>
      <c r="L2699" s="6" t="str">
        <f>OBV!H2699</f>
        <v>BEARISH DIVERGENCE</v>
      </c>
      <c r="M2699" s="8">
        <f t="shared" si="426"/>
        <v>25</v>
      </c>
      <c r="N2699" s="8">
        <f t="shared" si="427"/>
        <v>0</v>
      </c>
      <c r="O2699" s="8">
        <f t="shared" si="428"/>
        <v>0</v>
      </c>
      <c r="P2699" s="8">
        <f t="shared" si="429"/>
        <v>0</v>
      </c>
      <c r="Q2699" s="9">
        <f t="shared" si="430"/>
        <v>8.75</v>
      </c>
      <c r="R2699" s="9">
        <f t="shared" si="431"/>
        <v>5</v>
      </c>
      <c r="S2699" s="9">
        <f t="shared" si="432"/>
        <v>3.75</v>
      </c>
      <c r="T2699" s="9">
        <f t="shared" si="433"/>
        <v>6.25</v>
      </c>
      <c r="U2699" s="8">
        <f t="shared" si="434"/>
        <v>5.833333333333333</v>
      </c>
      <c r="V2699" s="8">
        <f t="shared" si="435"/>
        <v>5.9375</v>
      </c>
    </row>
    <row r="2700" spans="1:22" ht="13.5" x14ac:dyDescent="0.35">
      <c r="A2700" s="3">
        <f>RSI!A2700</f>
        <v>45939</v>
      </c>
      <c r="B2700" s="4">
        <f>RSI!B2700</f>
        <v>4.4800000000000004</v>
      </c>
      <c r="C2700" s="2">
        <f>RSI!I2700</f>
        <v>47.629964389832651</v>
      </c>
      <c r="D2700" s="2">
        <f>MACD!E2700</f>
        <v>1.2125061635245515E-2</v>
      </c>
      <c r="E2700" s="2">
        <f>MACD!F2700</f>
        <v>7.2099810716865311E-4</v>
      </c>
      <c r="F2700" s="2">
        <f>'Moving Avg'!D2700</f>
        <v>4.492</v>
      </c>
      <c r="G2700" s="2">
        <f>'Moving Avg'!F2700</f>
        <v>4.4894999999999996</v>
      </c>
      <c r="H2700" s="2">
        <f>'Moving Avg'!G2700</f>
        <v>4.5200000000000014</v>
      </c>
      <c r="I2700" s="2">
        <f>'Moving Avg'!H2700</f>
        <v>4.6273500000000007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  <c r="M2700" s="8">
        <f t="shared" si="426"/>
        <v>25</v>
      </c>
      <c r="N2700" s="8">
        <f t="shared" si="427"/>
        <v>0</v>
      </c>
      <c r="O2700" s="8">
        <f t="shared" si="428"/>
        <v>0</v>
      </c>
      <c r="P2700" s="8">
        <f t="shared" si="429"/>
        <v>16.5</v>
      </c>
      <c r="Q2700" s="9">
        <f t="shared" si="430"/>
        <v>11.225</v>
      </c>
      <c r="R2700" s="9">
        <f t="shared" si="431"/>
        <v>9.125</v>
      </c>
      <c r="S2700" s="9">
        <f t="shared" si="432"/>
        <v>11.175000000000001</v>
      </c>
      <c r="T2700" s="9">
        <f t="shared" si="433"/>
        <v>10.375</v>
      </c>
      <c r="U2700" s="8">
        <f t="shared" si="434"/>
        <v>10.508333333333335</v>
      </c>
      <c r="V2700" s="8">
        <f t="shared" si="435"/>
        <v>10.475000000000001</v>
      </c>
    </row>
    <row r="2701" spans="1:22" ht="13.5" x14ac:dyDescent="0.35">
      <c r="A2701" s="3">
        <f>RSI!A2701</f>
        <v>45940</v>
      </c>
      <c r="B2701" s="4">
        <f>RSI!B2701</f>
        <v>4.22</v>
      </c>
      <c r="C2701" s="2">
        <f>RSI!I2701</f>
        <v>28.990927313147765</v>
      </c>
      <c r="D2701" s="2">
        <f>MACD!E2701</f>
        <v>3.5712765353071774E-2</v>
      </c>
      <c r="E2701" s="2">
        <f>MACD!F2701</f>
        <v>7.7193515563492776E-3</v>
      </c>
      <c r="F2701" s="2">
        <f>'Moving Avg'!D2701</f>
        <v>4.4340000000000002</v>
      </c>
      <c r="G2701" s="2">
        <f>'Moving Avg'!F2701</f>
        <v>4.4855</v>
      </c>
      <c r="H2701" s="2">
        <f>'Moving Avg'!G2701</f>
        <v>4.5134000000000016</v>
      </c>
      <c r="I2701" s="2">
        <f>'Moving Avg'!H2701</f>
        <v>4.6252000000000004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>
        <f t="shared" si="429"/>
        <v>0</v>
      </c>
      <c r="Q2701" s="9">
        <f t="shared" si="430"/>
        <v>17.5</v>
      </c>
      <c r="R2701" s="9">
        <f t="shared" si="431"/>
        <v>10</v>
      </c>
      <c r="S2701" s="9">
        <f t="shared" si="432"/>
        <v>7.5</v>
      </c>
      <c r="T2701" s="9">
        <f t="shared" si="433"/>
        <v>12.5</v>
      </c>
      <c r="U2701" s="8">
        <f t="shared" si="434"/>
        <v>11.666666666666666</v>
      </c>
      <c r="V2701" s="8">
        <f t="shared" si="435"/>
        <v>11.875</v>
      </c>
    </row>
    <row r="2702" spans="1:22" ht="13.5" x14ac:dyDescent="0.35">
      <c r="A2702" s="3">
        <f>RSI!A2702</f>
        <v>45943</v>
      </c>
      <c r="B2702" s="4">
        <f>RSI!B2702</f>
        <v>4.22</v>
      </c>
      <c r="C2702" s="2">
        <f>RSI!I2702</f>
        <v>28.990927313147765</v>
      </c>
      <c r="D2702" s="2">
        <f>MACD!E2702</f>
        <v>5.7318940455607148E-2</v>
      </c>
      <c r="E2702" s="2">
        <f>MACD!F2702</f>
        <v>1.7639269336200851E-2</v>
      </c>
      <c r="F2702" s="2">
        <f>'Moving Avg'!D2702</f>
        <v>4.38</v>
      </c>
      <c r="G2702" s="2">
        <f>'Moving Avg'!F2702</f>
        <v>4.4689999999999994</v>
      </c>
      <c r="H2702" s="2">
        <f>'Moving Avg'!G2702</f>
        <v>4.5062000000000015</v>
      </c>
      <c r="I2702" s="2">
        <f>'Moving Avg'!H2702</f>
        <v>4.623050000000001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>
        <f t="shared" si="429"/>
        <v>0</v>
      </c>
      <c r="Q2702" s="9">
        <f t="shared" si="430"/>
        <v>17.5</v>
      </c>
      <c r="R2702" s="9">
        <f t="shared" si="431"/>
        <v>10</v>
      </c>
      <c r="S2702" s="9">
        <f t="shared" si="432"/>
        <v>7.5</v>
      </c>
      <c r="T2702" s="9">
        <f t="shared" si="433"/>
        <v>12.5</v>
      </c>
      <c r="U2702" s="8">
        <f t="shared" si="434"/>
        <v>11.666666666666666</v>
      </c>
      <c r="V2702" s="8">
        <f t="shared" si="435"/>
        <v>11.875</v>
      </c>
    </row>
    <row r="2703" spans="1:22" ht="13.5" x14ac:dyDescent="0.35">
      <c r="A2703" s="3">
        <f>RSI!A2703</f>
        <v>45944</v>
      </c>
      <c r="B2703" s="4">
        <f>RSI!B2703</f>
        <v>4.3499999999999996</v>
      </c>
      <c r="C2703" s="2">
        <f>RSI!I2703</f>
        <v>42.124363463800833</v>
      </c>
      <c r="D2703" s="2">
        <f>MACD!E2703</f>
        <v>6.1342935872628956E-2</v>
      </c>
      <c r="E2703" s="2">
        <f>MACD!F2703</f>
        <v>2.6380002643486472E-2</v>
      </c>
      <c r="F2703" s="2">
        <f>'Moving Avg'!D2703</f>
        <v>4.3519999999999994</v>
      </c>
      <c r="G2703" s="2">
        <f>'Moving Avg'!F2703</f>
        <v>4.4629999999999992</v>
      </c>
      <c r="H2703" s="2">
        <f>'Moving Avg'!G2703</f>
        <v>4.5016000000000007</v>
      </c>
      <c r="I2703" s="2">
        <f>'Moving Avg'!H2703</f>
        <v>4.6215500000000009</v>
      </c>
      <c r="J2703" s="6" t="str">
        <f>OBV!F2703</f>
        <v>BULLISH</v>
      </c>
      <c r="K2703" s="6" t="e">
        <f>OBV!G2703</f>
        <v>#DIV/0!</v>
      </c>
      <c r="L2703" s="6" t="str">
        <f>OBV!H2703</f>
        <v>BULLISH DIVERGENCE</v>
      </c>
      <c r="M2703" s="8">
        <f t="shared" si="426"/>
        <v>25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4.45</v>
      </c>
      <c r="C2704" s="2">
        <f>RSI!I2704</f>
        <v>49.813733260639417</v>
      </c>
      <c r="D2704" s="2">
        <f>MACD!E2704</f>
        <v>5.0292300534139578E-2</v>
      </c>
      <c r="E2704" s="2">
        <f>MACD!F2704</f>
        <v>3.1162462221617095E-2</v>
      </c>
      <c r="F2704" s="2">
        <f>'Moving Avg'!D2704</f>
        <v>4.3439999999999994</v>
      </c>
      <c r="G2704" s="2">
        <f>'Moving Avg'!F2704</f>
        <v>4.4619999999999997</v>
      </c>
      <c r="H2704" s="2">
        <f>'Moving Avg'!G2704</f>
        <v>4.5006000000000004</v>
      </c>
      <c r="I2704" s="2">
        <f>'Moving Avg'!H2704</f>
        <v>4.6197500000000007</v>
      </c>
      <c r="J2704" s="6" t="str">
        <f>OBV!F2704</f>
        <v>BULLISH</v>
      </c>
      <c r="K2704" s="6" t="e">
        <f>OBV!G2704</f>
        <v>#DIV/0!</v>
      </c>
      <c r="L2704" s="6" t="str">
        <f>OBV!H2704</f>
        <v>BULLISH DIVERGENCE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4.45</v>
      </c>
      <c r="C2705" s="2">
        <f>RSI!I2705</f>
        <v>49.813733260639417</v>
      </c>
      <c r="D2705" s="2">
        <f>MACD!E2705</f>
        <v>4.0947303610432861E-2</v>
      </c>
      <c r="E2705" s="2">
        <f>MACD!F2705</f>
        <v>3.3119430499380251E-2</v>
      </c>
      <c r="F2705" s="2">
        <f>'Moving Avg'!D2705</f>
        <v>4.3379999999999992</v>
      </c>
      <c r="G2705" s="2">
        <f>'Moving Avg'!F2705</f>
        <v>4.4625000000000004</v>
      </c>
      <c r="H2705" s="2">
        <f>'Moving Avg'!G2705</f>
        <v>4.4981999999999998</v>
      </c>
      <c r="I2705" s="2">
        <f>'Moving Avg'!H2705</f>
        <v>4.6172500000000012</v>
      </c>
      <c r="J2705" s="6" t="str">
        <f>OBV!F2705</f>
        <v>BEARISH</v>
      </c>
      <c r="K2705" s="6" t="str">
        <f>OBV!G2705</f>
        <v>WEAK</v>
      </c>
      <c r="L2705" s="6" t="str">
        <f>OBV!H2705</f>
        <v>CONFIRMED BEARISH</v>
      </c>
      <c r="M2705" s="8">
        <f t="shared" si="426"/>
        <v>25</v>
      </c>
      <c r="N2705" s="8">
        <f t="shared" si="427"/>
        <v>0</v>
      </c>
      <c r="O2705" s="8">
        <f t="shared" si="428"/>
        <v>0</v>
      </c>
      <c r="P2705" s="8">
        <f t="shared" si="429"/>
        <v>0</v>
      </c>
      <c r="Q2705" s="9">
        <f t="shared" si="430"/>
        <v>8.75</v>
      </c>
      <c r="R2705" s="9">
        <f t="shared" si="431"/>
        <v>5</v>
      </c>
      <c r="S2705" s="9">
        <f t="shared" si="432"/>
        <v>3.75</v>
      </c>
      <c r="T2705" s="9">
        <f t="shared" si="433"/>
        <v>6.25</v>
      </c>
      <c r="U2705" s="8">
        <f t="shared" si="434"/>
        <v>5.833333333333333</v>
      </c>
      <c r="V2705" s="8">
        <f t="shared" si="435"/>
        <v>5.9375</v>
      </c>
    </row>
    <row r="2706" spans="1:22" ht="13.5" x14ac:dyDescent="0.35">
      <c r="A2706" s="3">
        <f>RSI!A2706</f>
        <v>45950</v>
      </c>
      <c r="B2706" s="4">
        <f>RSI!B2706</f>
        <v>4.3499999999999996</v>
      </c>
      <c r="C2706" s="2">
        <f>RSI!I2706</f>
        <v>43.162914732916853</v>
      </c>
      <c r="D2706" s="2">
        <f>MACD!E2706</f>
        <v>5.1221766948152059E-2</v>
      </c>
      <c r="E2706" s="2">
        <f>MACD!F2706</f>
        <v>3.6739897789134612E-2</v>
      </c>
      <c r="F2706" s="2">
        <f>'Moving Avg'!D2706</f>
        <v>4.3639999999999999</v>
      </c>
      <c r="G2706" s="2">
        <f>'Moving Avg'!F2706</f>
        <v>4.4530000000000003</v>
      </c>
      <c r="H2706" s="2">
        <f>'Moving Avg'!G2706</f>
        <v>4.4938000000000002</v>
      </c>
      <c r="I2706" s="2">
        <f>'Moving Avg'!H2706</f>
        <v>4.6142500000000011</v>
      </c>
      <c r="J2706" s="6" t="str">
        <f>OBV!F2706</f>
        <v>BEARISH</v>
      </c>
      <c r="K2706" s="6" t="str">
        <f>OBV!G2706</f>
        <v>NEUTRAL</v>
      </c>
      <c r="L2706" s="6" t="str">
        <f>OBV!H2706</f>
        <v>BEARISH DIVERGENCE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>
        <f t="shared" si="429"/>
        <v>16.5</v>
      </c>
      <c r="Q2706" s="9">
        <f t="shared" si="430"/>
        <v>11.225</v>
      </c>
      <c r="R2706" s="9">
        <f t="shared" si="431"/>
        <v>9.125</v>
      </c>
      <c r="S2706" s="9">
        <f t="shared" si="432"/>
        <v>11.175000000000001</v>
      </c>
      <c r="T2706" s="9">
        <f t="shared" si="433"/>
        <v>10.375</v>
      </c>
      <c r="U2706" s="8">
        <f t="shared" si="434"/>
        <v>10.508333333333335</v>
      </c>
      <c r="V2706" s="8">
        <f t="shared" si="435"/>
        <v>10.475000000000001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2025-12-13T19:04:36Z</dcterms:modified>
</cp:coreProperties>
</file>